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8800" windowHeight="11400" tabRatio="900" activeTab="2"/>
  </bookViews>
  <sheets>
    <sheet name="emissions" sheetId="92" r:id="rId1"/>
    <sheet name="humanitarian intake" sheetId="136" r:id="rId2"/>
    <sheet name="aid" sheetId="137"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s>
  <definedNames>
    <definedName name="_2__Adequate_ethane___methane_signal?">[1]AllSites!$BH$2:$BH$1048576</definedName>
    <definedName name="_3__Good_ethane___methane_correlation?">[1]AllSites!$BI$2:$BI$1048576</definedName>
    <definedName name="_4__Good_tracer_correlation?">[1]AllSites!$BM$2:$BM$1048576</definedName>
    <definedName name="_5__Good_tracer_ratio?">[1]AllSites!$BO$2:$BO$1048576</definedName>
    <definedName name="_6a__Good_acetylene_methane_correlation?">[1]AllSites!$BQ$2:$BQ$1048576</definedName>
    <definedName name="_6b__Good_nitrous_methane_correlation?">[1]AllSites!$BR$2:$BR$1048576</definedName>
    <definedName name="_7__Good_tracer_area_ratio?">[1]AllSites!$BU$2:$BU$1048576</definedName>
    <definedName name="_c2h2_area">[1]AllSites!$AN$2:$AN$1048576</definedName>
    <definedName name="_c2h2_flow">[1]AllSites!$J$2:$J$1048576</definedName>
    <definedName name="abc">'[2]3 Apparent consumption'!#REF!</definedName>
    <definedName name="AllSites">[3]AllSites!$A$2:$CV$139</definedName>
    <definedName name="Alternate_FLER_estimate__SCFM">[4]AllSites!$CK$2:$CK$1048576</definedName>
    <definedName name="Alternate_plume_Type">[4]AllSites!$CJ$2:$CJ$1048576</definedName>
    <definedName name="Apply_box__2___3_?">[1]AllSites!$BJ$2:$BJ$1048576</definedName>
    <definedName name="ApplyBox">[1]AllSites!$A$2:$BJ$1862</definedName>
    <definedName name="Area_ratio_limit">[1]Criteria!$AP$4</definedName>
    <definedName name="ARI">[3]ARI!$C$2:$L$75</definedName>
    <definedName name="ARI_Calc._Method">[4]AllSites!$BL$2:$BL$1048576</definedName>
    <definedName name="ARI_FLER__SCFM">[4]AllSites!$BM$2:$BM$1048576</definedName>
    <definedName name="ARI_FLER_estimate">[4]AllSites!$CG$2:$CG$1048576</definedName>
    <definedName name="Biofuel">[5]Constants!$C$23</definedName>
    <definedName name="BiofuelEmissOP">[5]Accounts!#REF!</definedName>
    <definedName name="BiofuelP">[5]Accounts!#REF!</definedName>
    <definedName name="BiofuelS">[5]Accounts!$AA$7:$AA$586</definedName>
    <definedName name="CFracMDF">[5]Constants!$C$65</definedName>
    <definedName name="CFracPrtB">[5]Constants!$C$64</definedName>
    <definedName name="CFracSw">[5]Constants!$C$63</definedName>
    <definedName name="ch4_area">[1]AllSites!$AK$2:$AK$1048576</definedName>
    <definedName name="ch4_c2h2_slope">[1]AllSites!$V$2:$V$1048576</definedName>
    <definedName name="ch4_n2o_slope">[1]AllSites!$S$2:$S$1048576</definedName>
    <definedName name="CMidP">[5]Accounts!#REF!</definedName>
    <definedName name="CMidS">[5]Accounts!$V$11:$V$578</definedName>
    <definedName name="CMU">[3]CMU!$C$2:$L$96</definedName>
    <definedName name="Coeff._of_Variation">[1]Criteria!#REF!</definedName>
    <definedName name="COldP">[5]Accounts!#REF!</definedName>
    <definedName name="COldS">[5]Accounts!$W$11:$W$578</definedName>
    <definedName name="Collocated">[3]Observations!$AU$3:$AV$139</definedName>
    <definedName name="CYoungP">[5]Accounts!#REF!</definedName>
    <definedName name="CYoungS">[5]Accounts!$U$11:$U$578</definedName>
    <definedName name="CypSRMDom">[5]Cypress!$B$23:$HB$23</definedName>
    <definedName name="Decay">[5]Accounts!$AC$11:$AC$586</definedName>
    <definedName name="DecayTime1Mid">[5]Constants!$C$12</definedName>
    <definedName name="DecayTime1Old">[5]Constants!$C$17</definedName>
    <definedName name="DecayTime1Young">[5]Constants!$C$7</definedName>
    <definedName name="DecayTime2Mid">[5]Constants!$C$13</definedName>
    <definedName name="DecayTime2Old">[5]Constants!$C$18</definedName>
    <definedName name="DecayTime2Young">[5]Constants!$C$8</definedName>
    <definedName name="DecayTime3Mid">[5]Constants!$C$14</definedName>
    <definedName name="DecayTime3Old">[5]Constants!$C$19</definedName>
    <definedName name="DecayTime3Young">[5]Constants!$C$9</definedName>
    <definedName name="DecayTime4Mid">[5]Constants!$C$15</definedName>
    <definedName name="DecayTime4Old">[5]Constants!$C$20</definedName>
    <definedName name="DecayTime4Young">[5]Constants!$C$10</definedName>
    <definedName name="DecayTime5Mid">[5]Constants!$C$16</definedName>
    <definedName name="DecayTime5Old">[5]Constants!$C$21</definedName>
    <definedName name="DecayTime5Young">[5]Constants!$C$11</definedName>
    <definedName name="DecayTimeLandfill">[5]Constants!$C$22</definedName>
    <definedName name="Delta_Methane___25th__tile">[1]AllSites!$BD$2:$BD$1048576</definedName>
    <definedName name="Delta_Methane___50th__tile">[1]AllSites!$BE$2:$BE$1048576</definedName>
    <definedName name="DensCLExHard">[5]Constants!$C$84</definedName>
    <definedName name="DensCLExSoft">[5]Constants!$C$83</definedName>
    <definedName name="DensCyp">[5]Constants!$C$71</definedName>
    <definedName name="DensHPSM">[5]Constants!$C$85</definedName>
    <definedName name="DensHrdB">[5]Constants!$C$75</definedName>
    <definedName name="DensHw">[5]Constants!$C$70</definedName>
    <definedName name="DensMDF">[5]Constants!$C$74</definedName>
    <definedName name="DensPly">[5]Constants!$C$72</definedName>
    <definedName name="DensPPapHard">[5]Constants!$C$79</definedName>
    <definedName name="DensPPapImEx">[5]Constants!$C$82</definedName>
    <definedName name="DensPPapPulp">[5]Constants!$C$81</definedName>
    <definedName name="DensPPapSoft">[5]Constants!$C$78</definedName>
    <definedName name="DensPPapWaste">[5]Constants!$C$80</definedName>
    <definedName name="DensPrtB">[5]Constants!$C$73</definedName>
    <definedName name="DensSftB">[5]Constants!$C$76</definedName>
    <definedName name="DensSw">[5]Constants!$C$69</definedName>
    <definedName name="DomPrd">[5]Accounts!$C$11:$C$578</definedName>
    <definedName name="EmissTotalP">[5]Accounts!#REF!</definedName>
    <definedName name="ethane_methane_r_sq">[1]Criteria!$AQ$7</definedName>
    <definedName name="ethane_methane_ratio">[1]Criteria!$AP$7</definedName>
    <definedName name="ethane_methane_slope">[1]AllSites!$P$2:$P$1048576</definedName>
    <definedName name="Ethane_noise">[1]Criteria!$AR$7</definedName>
    <definedName name="ethmeth">'[4]Eth-Meth'!$C$4:$D$95</definedName>
    <definedName name="Export">[5]Accounts!$E$11:$E$578</definedName>
    <definedName name="FLER_acetylene">[1]AllSites!$CC$2:$CC$1048576</definedName>
    <definedName name="FLER_acetylene_area">[1]AllSites!$CE$2:$CE$1048576</definedName>
    <definedName name="FLER_nitrous">[1]AllSites!$CD$2:$CD$1048576</definedName>
    <definedName name="FLER_nitrous_area">[1]AllSites!$CF$2:$CF$1048576</definedName>
    <definedName name="FracLoss1Biofuel">[5]Constants!$C$55</definedName>
    <definedName name="FracLoss1Lf">[5]Constants!$C$45</definedName>
    <definedName name="FracLoss1Mid">[5]Constants!$I$12</definedName>
    <definedName name="FracLoss1Old">[5]Constants!$I$17</definedName>
    <definedName name="FracLoss1Young">[5]Constants!$I$7</definedName>
    <definedName name="FracLoss2Biofuel">[5]Constants!$C$56</definedName>
    <definedName name="FracLoss2Lf">[5]Constants!$C$46</definedName>
    <definedName name="FracLoss2Mid">[5]Constants!$I$13</definedName>
    <definedName name="FracLoss2Old">[5]Constants!$I$18</definedName>
    <definedName name="FracLoss2Young">[5]Constants!$I$8</definedName>
    <definedName name="FracLoss3Biofuel">[5]Constants!$C$57</definedName>
    <definedName name="FracLoss3Lf">[5]Constants!$C$47</definedName>
    <definedName name="FracLoss3Mid">[5]Constants!$I$14</definedName>
    <definedName name="FracLoss3Old">[5]Constants!$I$19</definedName>
    <definedName name="FracLoss3Young">[5]Constants!$I$9</definedName>
    <definedName name="FracLoss4Biofuel">[5]Constants!$C$58</definedName>
    <definedName name="FracLoss4Lf">[5]Constants!$C$48</definedName>
    <definedName name="FracLoss4Mid">[5]Constants!$I$15</definedName>
    <definedName name="FracLoss4Old">[5]Constants!$I$20</definedName>
    <definedName name="FracLoss4Young">[5]Constants!$I$10</definedName>
    <definedName name="FracLoss5Biofuel">[5]Constants!$C$59</definedName>
    <definedName name="FracLoss5Lf">[5]Constants!$C$49</definedName>
    <definedName name="FracLoss5Mid">[5]Constants!$I$16</definedName>
    <definedName name="FracLoss5Old">[5]Constants!$I$21</definedName>
    <definedName name="FracLoss5Young">[5]Constants!$I$11</definedName>
    <definedName name="FracLossBf">[5]Constants!$I$23</definedName>
    <definedName name="Gains">[5]Accounts!$J$11:$J$650</definedName>
    <definedName name="GHGRI">[3]GHGRI!$C$2:$D$45</definedName>
    <definedName name="HWP_pool">[5]Accounts!$X$11:$X$650</definedName>
    <definedName name="Import">[5]Accounts!$D$11:$D$578</definedName>
    <definedName name="ImportRM">[5]Accounts!$F$11:$F$578</definedName>
    <definedName name="Inc_recycle">[5]Accounts!$Z$11:$Z$650</definedName>
    <definedName name="InUse1Mid">[5]Constants!$C$32</definedName>
    <definedName name="InUse1Old">[5]Constants!$C$37</definedName>
    <definedName name="InUse1Young">[5]Constants!$C$27</definedName>
    <definedName name="InUse2Mid">[5]Constants!$C$33</definedName>
    <definedName name="InUse2Old">[5]Constants!$C$38</definedName>
    <definedName name="InUse2Young">[5]Constants!$C$28</definedName>
    <definedName name="InUse3Mid">[5]Constants!$C$34</definedName>
    <definedName name="InUse3Old">[5]Constants!$C$39</definedName>
    <definedName name="InUse3Young">[5]Constants!$C$29</definedName>
    <definedName name="InUse4Mid">[5]Constants!$C$35</definedName>
    <definedName name="InUse4Old">[5]Constants!$C$40</definedName>
    <definedName name="InUse4Young">[5]Constants!$C$30</definedName>
    <definedName name="InUse5Mid">[5]Constants!$C$36</definedName>
    <definedName name="InUse5Old">[5]Constants!$C$41</definedName>
    <definedName name="InUse5Young">[5]Constants!$C$31</definedName>
    <definedName name="IPCCResult">[5]Results!#REF!</definedName>
    <definedName name="Is_it_a_plume?">[1]AllSites!$F$2:$F$1048576</definedName>
    <definedName name="k_acetylene">[1]AllSites!$CY$2:$CY$1048576</definedName>
    <definedName name="k_acetylene_area">[1]AllSites!$DA$2:$DA$1048576</definedName>
    <definedName name="k_nitrous">[1]AllSites!$CZ$2:$CZ$1048576</definedName>
    <definedName name="k_nitrous_area">[1]AllSites!$DB$2:$DB$1048576</definedName>
    <definedName name="LandfillDecP">[5]Accounts!#REF!</definedName>
    <definedName name="LandfillEmissP">[5]Accounts!#REF!</definedName>
    <definedName name="LandfillIncP">[5]Accounts!#REF!</definedName>
    <definedName name="LandfillIncS">[5]Accounts!$Y$11:$Y$650</definedName>
    <definedName name="LandfillP">[5]Accounts!#REF!</definedName>
    <definedName name="LandfillS">[5]Accounts!#REF!</definedName>
    <definedName name="Liters2CF">[1]Criteria!$AP$4</definedName>
    <definedName name="Mass__Ethane">[1]AllSites!$G$2:$G$1048576</definedName>
    <definedName name="methane_tracer__r_sq">[1]Criteria!$AO$7</definedName>
    <definedName name="MidAdjP">[5]Accounts!#REF!</definedName>
    <definedName name="MidAdjS">[5]Accounts!$P$11:$P$578</definedName>
    <definedName name="MidP">[5]Accounts!#REF!</definedName>
    <definedName name="MidS">[5]Accounts!$N$11:$N$578</definedName>
    <definedName name="MidTransferP">[5]Accounts!#REF!</definedName>
    <definedName name="MidTransferS">[5]Accounts!$O$11:$O$578</definedName>
    <definedName name="n2o_area">[1]AllSites!$AM$2:$AM$1048576</definedName>
    <definedName name="n2o_c2h2_slope">[1]AllSites!$M$2:$M$1048576</definedName>
    <definedName name="n2o_flow">[1]AllSites!$K$2:$K$1048576</definedName>
    <definedName name="NewCLEx">'[5]CL Exports'!$B$7:$HD$11</definedName>
    <definedName name="NewCyp">[5]Cypress!$B$7:$HD$11</definedName>
    <definedName name="NewHPSM">[5]HPSM!$B$7:$HD$11</definedName>
    <definedName name="NewHrdB">[5]Hardboard!$B$7:$HD$11</definedName>
    <definedName name="NewHw">[5]Hardwood!$B$7:$HD$11</definedName>
    <definedName name="NewIncP">[5]Accounts!#REF!</definedName>
    <definedName name="NewIncS">[5]Accounts!$H$11:$H$1000</definedName>
    <definedName name="NewMDF">[5]MDF!$B$7:$HD$11</definedName>
    <definedName name="NewPly">[5]Plywood!$B$7:$HD$11</definedName>
    <definedName name="NewPPap">'[5]Pulp&amp;Paper'!$B$7:$HD$11</definedName>
    <definedName name="NewPrtB">[5]ParticleB!$B$7:$HD$11</definedName>
    <definedName name="NewPTSw">'[5]Pres Trt Sw'!$B$7:$HD$11</definedName>
    <definedName name="NewSftB">[5]Softboard!$B$7:$HD$11</definedName>
    <definedName name="NewSw">[5]Softwood!$B$7:$HD$11</definedName>
    <definedName name="Observations">[3]Observations!$B$3:$Z$139</definedName>
    <definedName name="OldP">[5]Accounts!#REF!</definedName>
    <definedName name="OldS">[5]Accounts!$Q$11:$Q$578</definedName>
    <definedName name="OLS_c2h6_ch4_r2">[1]AllSites!$AC$2:$AC$1048576</definedName>
    <definedName name="OLS_ch4_c2h2_r2">[1]AllSites!$AF$2:$AF$1048576</definedName>
    <definedName name="OLS_ch4_n2o_r2">[1]AllSites!$AI$2:$AI$1048576</definedName>
    <definedName name="OLS_n2o_c2h2_r2">[1]AllSites!$Z$2:$Z$1048576</definedName>
    <definedName name="Onsite_n2o_c2h2">[1]AllSites!$L$2:$L$1048576</definedName>
    <definedName name="OutputYear">#REF!</definedName>
    <definedName name="pagend">'[6]3 Apparent consumption'!#REF!</definedName>
    <definedName name="Pagestart">'[6]3 Apparent consumption'!#REF!</definedName>
    <definedName name="PlyRMDom">[5]Plywood!$B$24:$HB$24</definedName>
    <definedName name="Pool">[5]Accounts!$B$11:$B$650</definedName>
    <definedName name="Primary_FLER_estimate">[7]AllSites!$CB$2:$CB$1048576</definedName>
    <definedName name="Primary_plume_Type">[1]AllSites!$CA$2:$CA$1048576</definedName>
    <definedName name="ProdTotal">[5]Results!#REF!</definedName>
    <definedName name="ProdTotalExLf">[5]Results!#REF!</definedName>
    <definedName name="rand">[3]Tables!$A$3:$B$133</definedName>
    <definedName name="RecycleIncP">[5]Accounts!#REF!</definedName>
    <definedName name="RecycleIncS">[5]Accounts!$Z$11:$Z$600</definedName>
    <definedName name="RecycleP">[5]Accounts!#REF!</definedName>
    <definedName name="RecycleS">[5]Accounts!$I$18:$I$578</definedName>
    <definedName name="RegressOut">'[3]C+CD Regression final'!$CJ$15:$CP$139</definedName>
    <definedName name="regtemp">#REF!</definedName>
    <definedName name="RiskCollectDistributionSamples">2</definedName>
    <definedName name="RiskFixedSeed">1</definedName>
    <definedName name="RiskHasSettings">TRUE</definedName>
    <definedName name="RiskMonitorConvergence">TRUE</definedName>
    <definedName name="RiskNumIterations">10000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1</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MPPap">'[5]Pulp&amp;Paper'!$B$13:$HD$13</definedName>
    <definedName name="ServLifeLossMidP">[5]Accounts!#REF!</definedName>
    <definedName name="ServLifeLossMidS">[5]Accounts!$S$11:$S$650</definedName>
    <definedName name="ServLifeLossOldP">[5]Accounts!#REF!</definedName>
    <definedName name="ServLifeLossOldS">[5]Accounts!$T$11:$T$650</definedName>
    <definedName name="ServLifeLossYoungP">[5]Accounts!#REF!</definedName>
    <definedName name="ServLifeLossYoungS">[5]Accounts!$R$11:$R$650</definedName>
    <definedName name="Site_ID">[7]AllSites!$A$2:$A$1048576</definedName>
    <definedName name="SITES">[3]AllSitesv24!$A$3:$CF$141</definedName>
    <definedName name="sitetype">[1]AllSitesv14!$A$3:$N$138</definedName>
    <definedName name="StockTotal">[5]Results!#REF!</definedName>
    <definedName name="StockTotalExLf">[5]Results!#REF!</definedName>
    <definedName name="Summary">[1]Criteria!$C$6:$AE$100</definedName>
    <definedName name="SwLRExp">'[5]CL Exports'!$B$36:$HB$36</definedName>
    <definedName name="SwPTDom">[5]Softwood!$B$49:$HB$49</definedName>
    <definedName name="SwPTImp">[5]Softwood!$B$56:$HB$56</definedName>
    <definedName name="Tablend">'[8]02 Land area'!$AS$34</definedName>
    <definedName name="tablestart">'[6]3 Apparent consumption'!#REF!</definedName>
    <definedName name="throughput_temp">#REF!</definedName>
    <definedName name="tracer_ratio">[1]Criteria!$AM$7</definedName>
    <definedName name="tracer_tracer_r_sq">[1]Criteria!$AN$7</definedName>
    <definedName name="Trash1">[1]AllSites!$BK$2:$BK$1048576</definedName>
    <definedName name="Trash2">[1]AllSites!$BT$2:$BT$1048576</definedName>
    <definedName name="Trash3">[1]AllSites!$BW$2:$BW$1048576</definedName>
    <definedName name="Two_tracers_released___measured?">[1]AllSites!$BL$2:$BL$1048576</definedName>
    <definedName name="Uncertainty">[1]AllSites!$CL$2:$CL$1048576</definedName>
    <definedName name="uncertainty_matrix">[1]Criteria!$AM$11:$AQ$16</definedName>
    <definedName name="UseinotherproductsS">[5]Accounts!$AB$11:$AB$613</definedName>
    <definedName name="WaterRatioHrdCh">[5]Constants!$C$91</definedName>
    <definedName name="WaterRatioSftCh">[5]Constants!$C$90</definedName>
    <definedName name="Weight">[7]AllSites!$CM$2:$CM$1048576</definedName>
    <definedName name="Weight_FLER">[7]AllSites!$CN$2:$CN$1048576</definedName>
    <definedName name="Weight_square">[7]AllSites!$CP$2:$CP$1048576</definedName>
    <definedName name="WhatIf">#REF!</definedName>
    <definedName name="WindDistance">'[3]Wind Distance clean'!$B$3:$H$168</definedName>
    <definedName name="WSV">[7]AllSites!$CO$2:$CO$1048576</definedName>
    <definedName name="x">[4]AllSites!$CI$2:$CI$1048576</definedName>
    <definedName name="x_xbar">[7]AllSites!$CQ$2:$CQ$1048576</definedName>
    <definedName name="x_xbar__2">[4]AllSites!$CZ$2:$CZ$1048576</definedName>
    <definedName name="xC2H2_area_correction">[1]Criteria!$AO$26</definedName>
    <definedName name="xC2H2_flow_correction">[1]Criteria!$AO$19</definedName>
    <definedName name="xC2H6_CH4_slope_correction">[1]Criteria!$AO$24</definedName>
    <definedName name="xCH4_area_correction">[1]Criteria!$AO$25</definedName>
    <definedName name="xCH4_C2H2_slope_correction">[1]Criteria!$AO$22</definedName>
    <definedName name="xCH4_N2O_slope_correction">[1]Criteria!$AO$23</definedName>
    <definedName name="xN2O_area_correction">[1]Criteria!$AO$27</definedName>
    <definedName name="xN2O_C2H2_slope_correction">[1]Criteria!$AO$21</definedName>
    <definedName name="xN2O_flow_correction">[1]Criteria!$AO$20</definedName>
    <definedName name="xxx">'[6]3 Apparent consumption'!#REF!</definedName>
    <definedName name="xyz">'[9]02 Land area'!$D$12</definedName>
    <definedName name="Year">[5]Results!$A$6:$A$186</definedName>
    <definedName name="YearCurr">[5]Accounts!$A$11:$A$650</definedName>
    <definedName name="YoungAdjP">[5]Accounts!#REF!</definedName>
    <definedName name="YoungAdjS">[5]Accounts!$M$11:$M$650</definedName>
    <definedName name="YoungIncP">[5]Accounts!#REF!</definedName>
    <definedName name="YoungIncS">[5]Accounts!$J$11:$J$650</definedName>
    <definedName name="YoungP">[5]Accounts!#REF!</definedName>
    <definedName name="YoungS">[5]Accounts!$K$11:$K$650</definedName>
    <definedName name="YoungTransferP">[5]Accounts!#REF!</definedName>
    <definedName name="YoungTransferS">[5]Accounts!$L$11:$L$650</definedName>
    <definedName name="YrAccount">[5]Accounts!$A$11</definedName>
    <definedName name="YrCLEx">'[5]CL Exports'!$C$4</definedName>
    <definedName name="YrCyp">[5]Cypress!$C$4</definedName>
    <definedName name="YrHPSM">[5]HPSM!$C$4</definedName>
    <definedName name="YrHrdB">[5]Hardboard!$C$4</definedName>
    <definedName name="YrHw">[5]Hardwood!$C$4</definedName>
    <definedName name="YrMDF">[5]MDF!$C$4</definedName>
    <definedName name="YrPly">[5]Plywood!$C$4</definedName>
    <definedName name="YrPPap">'[5]Pulp&amp;Paper'!$C$4</definedName>
    <definedName name="YrPrtB">[5]ParticleB!$C$4</definedName>
    <definedName name="YrPTSw">'[5]Pres Trt Sw'!$C$4</definedName>
    <definedName name="YrSftB">[5]Softboard!$C$4</definedName>
    <definedName name="YrSw">[5]Softwood!$C$4</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76" i="137" l="1"/>
  <c r="L76" i="137"/>
  <c r="K76" i="137"/>
  <c r="J76" i="137"/>
  <c r="I76" i="137"/>
  <c r="H76" i="137"/>
  <c r="G76" i="137"/>
  <c r="F76" i="137"/>
  <c r="E76" i="137"/>
  <c r="D76" i="137"/>
  <c r="C75" i="137"/>
  <c r="C74" i="137"/>
  <c r="C73" i="137"/>
  <c r="C72" i="137"/>
  <c r="M75" i="137"/>
  <c r="L75" i="137"/>
  <c r="K75" i="137"/>
  <c r="J75" i="137"/>
  <c r="I75" i="137"/>
  <c r="H75" i="137"/>
  <c r="G75" i="137"/>
  <c r="F75" i="137"/>
  <c r="E75" i="137"/>
  <c r="D75" i="137"/>
  <c r="C71" i="137"/>
  <c r="M74" i="137"/>
  <c r="M73" i="137"/>
  <c r="M72" i="137"/>
  <c r="M71" i="137"/>
  <c r="AA47" i="137"/>
  <c r="AA51" i="137"/>
  <c r="AA50" i="137"/>
  <c r="AA49" i="137"/>
  <c r="AA48" i="137"/>
  <c r="X51" i="137"/>
  <c r="X50" i="137"/>
  <c r="X49" i="137"/>
  <c r="X48" i="137"/>
  <c r="X47" i="137"/>
  <c r="X46" i="137"/>
  <c r="X45" i="137"/>
  <c r="X44" i="137"/>
  <c r="X43" i="137"/>
  <c r="X42" i="137"/>
  <c r="X41" i="137"/>
  <c r="X40" i="137"/>
  <c r="X39" i="137"/>
  <c r="X38" i="137"/>
  <c r="X37" i="137"/>
  <c r="X36" i="137"/>
  <c r="X35" i="137"/>
  <c r="X34" i="137"/>
  <c r="X33" i="137"/>
  <c r="X32" i="137"/>
  <c r="X31" i="137"/>
  <c r="X30" i="137"/>
  <c r="X29" i="137"/>
  <c r="V7" i="137" l="1"/>
  <c r="W47" i="137"/>
  <c r="AE7" i="137"/>
  <c r="Y13" i="137"/>
  <c r="X13" i="137"/>
  <c r="AF11" i="137"/>
  <c r="AD11" i="137"/>
  <c r="AF10" i="137"/>
  <c r="AE10" i="137"/>
  <c r="AD10" i="137"/>
  <c r="AF9" i="137"/>
  <c r="AE9" i="137"/>
  <c r="AD9" i="137"/>
  <c r="AF8" i="137"/>
  <c r="AE8" i="137"/>
  <c r="AD8" i="137"/>
  <c r="AF7" i="137"/>
  <c r="AD7" i="137"/>
  <c r="Y12" i="137"/>
  <c r="X12" i="137"/>
  <c r="W12" i="137"/>
  <c r="U12" i="137"/>
  <c r="T12" i="137"/>
  <c r="S12" i="137"/>
  <c r="W51" i="137"/>
  <c r="W50" i="137"/>
  <c r="W49" i="137"/>
  <c r="W48" i="137"/>
  <c r="W28" i="137"/>
  <c r="Z8" i="137"/>
  <c r="AA8" i="137"/>
  <c r="AB8" i="137"/>
  <c r="Z9" i="137"/>
  <c r="AA9" i="137"/>
  <c r="AB9" i="137"/>
  <c r="Z10" i="137"/>
  <c r="AA10" i="137"/>
  <c r="AB10" i="137"/>
  <c r="Z11" i="137"/>
  <c r="AB11" i="137"/>
  <c r="AB7" i="137"/>
  <c r="AA7" i="137"/>
  <c r="AA6" i="137"/>
  <c r="Z7" i="137"/>
  <c r="X6" i="137"/>
  <c r="X10" i="137"/>
  <c r="X9" i="137"/>
  <c r="X8" i="137"/>
  <c r="X7" i="137"/>
  <c r="F41" i="137"/>
  <c r="F40" i="137"/>
  <c r="F39" i="137"/>
  <c r="F38" i="137"/>
  <c r="F37" i="137"/>
  <c r="F42" i="137" s="1"/>
  <c r="F36" i="137"/>
  <c r="F35" i="137"/>
  <c r="F33" i="137"/>
  <c r="F32" i="137"/>
  <c r="F31" i="137"/>
  <c r="F30" i="137"/>
  <c r="F29" i="137"/>
  <c r="F28" i="137"/>
  <c r="F27" i="137"/>
  <c r="F26" i="137"/>
  <c r="F25" i="137"/>
  <c r="T11" i="137"/>
  <c r="R7" i="137"/>
  <c r="F19" i="137"/>
  <c r="F8" i="137"/>
  <c r="F18" i="137" s="1"/>
  <c r="F9" i="137"/>
  <c r="T10" i="137" s="1"/>
  <c r="F7" i="137"/>
  <c r="F17" i="137" s="1"/>
  <c r="F6" i="137"/>
  <c r="F16" i="137" s="1"/>
  <c r="T8" i="137" l="1"/>
  <c r="T9" i="137"/>
  <c r="T7" i="137"/>
  <c r="F5" i="137"/>
  <c r="F4" i="137"/>
  <c r="Q52" i="137" l="1"/>
  <c r="Q51" i="137"/>
  <c r="Q50" i="137"/>
  <c r="Q49" i="137"/>
  <c r="R48" i="137"/>
  <c r="R47" i="137"/>
  <c r="R46" i="137"/>
  <c r="C39" i="137"/>
  <c r="C38" i="137"/>
  <c r="C37" i="137"/>
  <c r="C36" i="137"/>
  <c r="C35" i="137"/>
  <c r="B33" i="137"/>
  <c r="B32" i="137"/>
  <c r="B31" i="137"/>
  <c r="C30" i="137"/>
  <c r="T51" i="137" s="1"/>
  <c r="B30" i="137"/>
  <c r="C29" i="137"/>
  <c r="B29" i="137"/>
  <c r="C28" i="137"/>
  <c r="T49" i="137" s="1"/>
  <c r="B28" i="137"/>
  <c r="C27" i="137"/>
  <c r="S48" i="137" s="1"/>
  <c r="T48" i="137" s="1"/>
  <c r="B27" i="137"/>
  <c r="C26" i="137"/>
  <c r="S47" i="137" s="1"/>
  <c r="B26" i="137"/>
  <c r="C25" i="137"/>
  <c r="S46" i="137" s="1"/>
  <c r="B25" i="137"/>
  <c r="C19" i="137"/>
  <c r="C18" i="137"/>
  <c r="C17" i="137"/>
  <c r="C16" i="137"/>
  <c r="G16" i="137" s="1"/>
  <c r="C15" i="137"/>
  <c r="C14" i="137"/>
  <c r="M11" i="137"/>
  <c r="M12" i="137" s="1"/>
  <c r="Q11" i="137"/>
  <c r="V11" i="137" s="1"/>
  <c r="L10" i="137"/>
  <c r="G10" i="137" s="1"/>
  <c r="U11" i="137" s="1"/>
  <c r="R10" i="137"/>
  <c r="Q10" i="137"/>
  <c r="V10" i="137" s="1"/>
  <c r="O9" i="137"/>
  <c r="O10" i="137" s="1"/>
  <c r="G9" i="137"/>
  <c r="U10" i="137" s="1"/>
  <c r="R9" i="137"/>
  <c r="Q9" i="137"/>
  <c r="V9" i="137" s="1"/>
  <c r="G8" i="137"/>
  <c r="G29" i="137" s="1"/>
  <c r="V50" i="137" s="1"/>
  <c r="R8" i="137"/>
  <c r="Q8" i="137"/>
  <c r="V8" i="137" s="1"/>
  <c r="G7" i="137"/>
  <c r="G28" i="137" s="1"/>
  <c r="V49" i="137" s="1"/>
  <c r="I6" i="137"/>
  <c r="J6" i="137" s="1"/>
  <c r="J16" i="137" s="1"/>
  <c r="J17" i="137" s="1"/>
  <c r="J18" i="137" s="1"/>
  <c r="J8" i="137" s="1"/>
  <c r="H6" i="137"/>
  <c r="H36" i="137" s="1"/>
  <c r="G6" i="137"/>
  <c r="E6" i="137"/>
  <c r="D6" i="137"/>
  <c r="D36" i="137" s="1"/>
  <c r="I5" i="137"/>
  <c r="I15" i="137" s="1"/>
  <c r="H5" i="137"/>
  <c r="H15" i="137" s="1"/>
  <c r="G5" i="137"/>
  <c r="E5" i="137"/>
  <c r="E35" i="137" s="1"/>
  <c r="D5" i="137"/>
  <c r="D15" i="137" s="1"/>
  <c r="H4" i="137"/>
  <c r="H14" i="137" s="1"/>
  <c r="G4" i="137"/>
  <c r="G25" i="137" s="1"/>
  <c r="E4" i="137"/>
  <c r="E25" i="137" s="1"/>
  <c r="D4" i="137"/>
  <c r="D25" i="137" s="1"/>
  <c r="E16" i="137" l="1"/>
  <c r="E17" i="137" s="1"/>
  <c r="E18" i="137" s="1"/>
  <c r="E19" i="137" s="1"/>
  <c r="S7" i="137"/>
  <c r="I10" i="137"/>
  <c r="G14" i="137"/>
  <c r="F14" i="137"/>
  <c r="H25" i="137"/>
  <c r="I36" i="137"/>
  <c r="L11" i="137"/>
  <c r="G11" i="137" s="1"/>
  <c r="G15" i="137"/>
  <c r="F15" i="137"/>
  <c r="D27" i="137"/>
  <c r="D14" i="137"/>
  <c r="O11" i="137"/>
  <c r="O12" i="137" s="1"/>
  <c r="N10" i="137"/>
  <c r="C10" i="137"/>
  <c r="C40" i="137" s="1"/>
  <c r="U9" i="137"/>
  <c r="Y9" i="137" s="1"/>
  <c r="E14" i="137"/>
  <c r="D16" i="137"/>
  <c r="H26" i="137"/>
  <c r="E27" i="137"/>
  <c r="H35" i="137"/>
  <c r="E7" i="137"/>
  <c r="E28" i="137" s="1"/>
  <c r="U49" i="137" s="1"/>
  <c r="J27" i="137"/>
  <c r="L33" i="137"/>
  <c r="I4" i="137"/>
  <c r="E36" i="137"/>
  <c r="G38" i="137"/>
  <c r="V48" i="137"/>
  <c r="U48" i="137"/>
  <c r="J38" i="137"/>
  <c r="J29" i="137"/>
  <c r="G27" i="137"/>
  <c r="G36" i="137"/>
  <c r="I26" i="137"/>
  <c r="J5" i="137"/>
  <c r="Y10" i="137"/>
  <c r="J19" i="137"/>
  <c r="D26" i="137"/>
  <c r="I35" i="137"/>
  <c r="G37" i="137"/>
  <c r="T50" i="137"/>
  <c r="G35" i="137"/>
  <c r="G26" i="137"/>
  <c r="H16" i="137"/>
  <c r="H17" i="137" s="1"/>
  <c r="E26" i="137"/>
  <c r="H27" i="137"/>
  <c r="J36" i="137"/>
  <c r="D7" i="137"/>
  <c r="J7" i="137"/>
  <c r="U8" i="137"/>
  <c r="Y8" i="137" s="1"/>
  <c r="G39" i="137"/>
  <c r="G30" i="137"/>
  <c r="V51" i="137" s="1"/>
  <c r="I11" i="137"/>
  <c r="E15" i="137"/>
  <c r="I16" i="137"/>
  <c r="I17" i="137" s="1"/>
  <c r="I27" i="137"/>
  <c r="D35" i="137"/>
  <c r="E8" i="137" l="1"/>
  <c r="S9" i="137" s="1"/>
  <c r="W9" i="137" s="1"/>
  <c r="I40" i="137"/>
  <c r="J11" i="137"/>
  <c r="I31" i="137"/>
  <c r="L12" i="137"/>
  <c r="J12" i="137" s="1"/>
  <c r="G31" i="137"/>
  <c r="V52" i="137" s="1"/>
  <c r="G40" i="137"/>
  <c r="R11" i="137"/>
  <c r="Y11" i="137" s="1"/>
  <c r="C20" i="137"/>
  <c r="J4" i="137"/>
  <c r="I14" i="137"/>
  <c r="I25" i="137"/>
  <c r="C11" i="137"/>
  <c r="I41" i="137" s="1"/>
  <c r="C31" i="137"/>
  <c r="T52" i="137" s="1"/>
  <c r="T53" i="137" s="1"/>
  <c r="T54" i="137" s="1"/>
  <c r="S8" i="137"/>
  <c r="W8" i="137" s="1"/>
  <c r="E37" i="137"/>
  <c r="N11" i="137"/>
  <c r="N12" i="137" s="1"/>
  <c r="G12" i="137"/>
  <c r="J28" i="137"/>
  <c r="J37" i="137"/>
  <c r="G42" i="137"/>
  <c r="E38" i="137"/>
  <c r="E29" i="137"/>
  <c r="U50" i="137" s="1"/>
  <c r="I18" i="137"/>
  <c r="I7" i="137"/>
  <c r="D37" i="137"/>
  <c r="D28" i="137"/>
  <c r="D8" i="137"/>
  <c r="D17" i="137"/>
  <c r="J35" i="137"/>
  <c r="J15" i="137"/>
  <c r="J26" i="137"/>
  <c r="E9" i="137"/>
  <c r="E20" i="137"/>
  <c r="H7" i="137"/>
  <c r="U7" i="137" s="1"/>
  <c r="H18" i="137"/>
  <c r="J9" i="137"/>
  <c r="J20" i="137"/>
  <c r="J10" i="137" s="1"/>
  <c r="G33" i="137" l="1"/>
  <c r="V54" i="137" s="1"/>
  <c r="I32" i="137"/>
  <c r="J33" i="137"/>
  <c r="I12" i="137"/>
  <c r="J41" i="137"/>
  <c r="G41" i="137"/>
  <c r="J25" i="137"/>
  <c r="J14" i="137"/>
  <c r="C32" i="137"/>
  <c r="C21" i="137"/>
  <c r="C41" i="137"/>
  <c r="C12" i="137"/>
  <c r="J32" i="137"/>
  <c r="I33" i="137"/>
  <c r="G32" i="137"/>
  <c r="V53" i="137" s="1"/>
  <c r="H37" i="137"/>
  <c r="H28" i="137"/>
  <c r="D18" i="137"/>
  <c r="D38" i="137"/>
  <c r="D29" i="137"/>
  <c r="D9" i="137"/>
  <c r="I8" i="137"/>
  <c r="I19" i="137"/>
  <c r="I9" i="137" s="1"/>
  <c r="J31" i="137"/>
  <c r="J40" i="137"/>
  <c r="J39" i="137"/>
  <c r="J42" i="137" s="1"/>
  <c r="J30" i="137"/>
  <c r="E21" i="137"/>
  <c r="E10" i="137"/>
  <c r="H19" i="137"/>
  <c r="H8" i="137"/>
  <c r="S10" i="137"/>
  <c r="W10" i="137" s="1"/>
  <c r="E39" i="137"/>
  <c r="E42" i="137" s="1"/>
  <c r="E30" i="137"/>
  <c r="U51" i="137" s="1"/>
  <c r="I37" i="137"/>
  <c r="I28" i="137"/>
  <c r="C22" i="137" l="1"/>
  <c r="C33" i="137"/>
  <c r="H20" i="137"/>
  <c r="H9" i="137"/>
  <c r="I30" i="137"/>
  <c r="I39" i="137"/>
  <c r="I38" i="137"/>
  <c r="I29" i="137"/>
  <c r="E31" i="137"/>
  <c r="U52" i="137" s="1"/>
  <c r="E40" i="137"/>
  <c r="S11" i="137"/>
  <c r="W11" i="137" s="1"/>
  <c r="D30" i="137"/>
  <c r="D39" i="137"/>
  <c r="D42" i="137" s="1"/>
  <c r="D19" i="137"/>
  <c r="D10" i="137"/>
  <c r="H29" i="137"/>
  <c r="H38" i="137"/>
  <c r="E11" i="137"/>
  <c r="E22" i="137"/>
  <c r="E12" i="137" s="1"/>
  <c r="E33" i="137" s="1"/>
  <c r="U54" i="137" s="1"/>
  <c r="I42" i="137" l="1"/>
  <c r="H30" i="137"/>
  <c r="H39" i="137"/>
  <c r="H42" i="137" s="1"/>
  <c r="E32" i="137"/>
  <c r="U53" i="137" s="1"/>
  <c r="E41" i="137"/>
  <c r="D20" i="137"/>
  <c r="D11" i="137"/>
  <c r="D40" i="137"/>
  <c r="D31" i="137"/>
  <c r="H21" i="137"/>
  <c r="H10" i="137"/>
  <c r="H22" i="137" l="1"/>
  <c r="H12" i="137" s="1"/>
  <c r="H33" i="137" s="1"/>
  <c r="H11" i="137"/>
  <c r="H40" i="137"/>
  <c r="H31" i="137"/>
  <c r="D41" i="137"/>
  <c r="D32" i="137"/>
  <c r="D21" i="137"/>
  <c r="D12" i="137"/>
  <c r="H41" i="137" l="1"/>
  <c r="H32" i="137"/>
  <c r="D33" i="137"/>
  <c r="D22" i="137"/>
  <c r="C52" i="136" l="1"/>
  <c r="B52" i="136"/>
  <c r="A52" i="136"/>
  <c r="B51" i="136"/>
  <c r="A51" i="136"/>
  <c r="B50" i="136"/>
  <c r="A50" i="136"/>
  <c r="B49" i="136"/>
  <c r="A49" i="136"/>
  <c r="B48" i="136"/>
  <c r="A48" i="136"/>
  <c r="B47" i="136"/>
  <c r="A47" i="136"/>
  <c r="B46" i="136"/>
  <c r="C37" i="136"/>
  <c r="C46" i="136" s="1"/>
  <c r="D36" i="136"/>
  <c r="D37" i="136" s="1"/>
  <c r="E35" i="136"/>
  <c r="A35" i="136"/>
  <c r="A34" i="136"/>
  <c r="A33" i="136"/>
  <c r="E32" i="136"/>
  <c r="A32" i="136"/>
  <c r="E31" i="136"/>
  <c r="A31" i="136"/>
  <c r="E30" i="136"/>
  <c r="A30" i="136"/>
  <c r="A29" i="136"/>
  <c r="E28" i="136"/>
  <c r="A28" i="136"/>
  <c r="E27" i="136"/>
  <c r="A27" i="136"/>
  <c r="E26" i="136"/>
  <c r="A26" i="136"/>
  <c r="A25" i="136"/>
  <c r="E24" i="136"/>
  <c r="A24" i="136"/>
  <c r="E23" i="136"/>
  <c r="A23" i="136"/>
  <c r="E22" i="136"/>
  <c r="A22" i="136"/>
  <c r="A21" i="136"/>
  <c r="E20" i="136"/>
  <c r="A20" i="136"/>
  <c r="E19" i="136"/>
  <c r="A19" i="136"/>
  <c r="E18" i="136"/>
  <c r="A18" i="136"/>
  <c r="A17" i="136"/>
  <c r="E16" i="136"/>
  <c r="A16" i="136"/>
  <c r="E15" i="136"/>
  <c r="A15" i="136"/>
  <c r="A14" i="136"/>
  <c r="A13" i="136"/>
  <c r="E12" i="136"/>
  <c r="A12" i="136"/>
  <c r="E11" i="136"/>
  <c r="A11" i="136"/>
  <c r="A10" i="136"/>
  <c r="A9" i="136"/>
  <c r="E8" i="136"/>
  <c r="A8" i="136"/>
  <c r="E7" i="136"/>
  <c r="A7" i="136"/>
  <c r="E6" i="136"/>
  <c r="A6" i="136"/>
  <c r="A5" i="136"/>
  <c r="E4" i="136"/>
  <c r="A4" i="136"/>
  <c r="E3" i="136"/>
  <c r="A3" i="136"/>
  <c r="C38" i="136" l="1"/>
  <c r="C47" i="136" s="1"/>
  <c r="E36" i="136"/>
  <c r="D38" i="136"/>
  <c r="F37" i="136"/>
  <c r="E37" i="136" s="1"/>
  <c r="E10" i="136"/>
  <c r="E14" i="136"/>
  <c r="E34" i="136"/>
  <c r="E9" i="136"/>
  <c r="E13" i="136"/>
  <c r="E17" i="136"/>
  <c r="E33" i="136"/>
  <c r="G37" i="136"/>
  <c r="E5" i="136"/>
  <c r="E21" i="136"/>
  <c r="E25" i="136"/>
  <c r="E29" i="136"/>
  <c r="C39" i="136" l="1"/>
  <c r="C40" i="136" s="1"/>
  <c r="C49" i="136" s="1"/>
  <c r="G38" i="136"/>
  <c r="D39" i="136"/>
  <c r="F38" i="136"/>
  <c r="C26" i="92"/>
  <c r="D26" i="92" s="1"/>
  <c r="E37" i="92"/>
  <c r="A28" i="92"/>
  <c r="A29" i="92" s="1"/>
  <c r="A30" i="92" s="1"/>
  <c r="A31" i="92" s="1"/>
  <c r="A32" i="92" s="1"/>
  <c r="A33" i="92" s="1"/>
  <c r="A34" i="92" s="1"/>
  <c r="A35" i="92" s="1"/>
  <c r="A36" i="92" s="1"/>
  <c r="A37" i="92" s="1"/>
  <c r="C41" i="136" l="1"/>
  <c r="C42" i="136" s="1"/>
  <c r="C48" i="136"/>
  <c r="D40" i="136"/>
  <c r="F39" i="136"/>
  <c r="C50" i="136"/>
  <c r="G39" i="136"/>
  <c r="E26" i="92"/>
  <c r="E27" i="92" s="1"/>
  <c r="E28" i="92" s="1"/>
  <c r="E29" i="92" s="1"/>
  <c r="E30" i="92" s="1"/>
  <c r="E31" i="92" s="1"/>
  <c r="E32" i="92" s="1"/>
  <c r="E33" i="92" s="1"/>
  <c r="E34" i="92" s="1"/>
  <c r="E35" i="92" s="1"/>
  <c r="E36" i="92" s="1"/>
  <c r="D27" i="92"/>
  <c r="D28" i="92" s="1"/>
  <c r="D29" i="92" s="1"/>
  <c r="D30" i="92" s="1"/>
  <c r="D31" i="92" s="1"/>
  <c r="D32" i="92" s="1"/>
  <c r="D33" i="92" s="1"/>
  <c r="D34" i="92" s="1"/>
  <c r="D35" i="92" s="1"/>
  <c r="D36" i="92" s="1"/>
  <c r="C27" i="92"/>
  <c r="C28" i="92" s="1"/>
  <c r="C29" i="92" s="1"/>
  <c r="C30" i="92" s="1"/>
  <c r="C31" i="92" s="1"/>
  <c r="C32" i="92" s="1"/>
  <c r="C33" i="92" s="1"/>
  <c r="C34" i="92" s="1"/>
  <c r="C35" i="92" s="1"/>
  <c r="C36" i="92" s="1"/>
  <c r="D41" i="136" l="1"/>
  <c r="F40" i="136"/>
  <c r="G40" i="136"/>
  <c r="C51" i="136"/>
  <c r="D42" i="136" l="1"/>
  <c r="F41" i="136"/>
  <c r="G41" i="136"/>
  <c r="D43" i="136" l="1"/>
  <c r="F42" i="136"/>
  <c r="G42" i="136"/>
  <c r="F43" i="136" l="1"/>
  <c r="G43" i="136"/>
</calcChain>
</file>

<file path=xl/sharedStrings.xml><?xml version="1.0" encoding="utf-8"?>
<sst xmlns="http://schemas.openxmlformats.org/spreadsheetml/2006/main" count="134" uniqueCount="89">
  <si>
    <t>Units:</t>
  </si>
  <si>
    <t>Click here to return to contents page</t>
  </si>
  <si>
    <t>Megatonnes of carbon dioxide equivalent</t>
  </si>
  <si>
    <t>Year</t>
  </si>
  <si>
    <t>National Inventory total</t>
  </si>
  <si>
    <t>2017-18</t>
  </si>
  <si>
    <t>2018</t>
  </si>
  <si>
    <t>Quarterly Update of Australia's National Greenhouse Gas Inventory | Figures and Tables for the September Quarter 2018</t>
  </si>
  <si>
    <t>2019</t>
  </si>
  <si>
    <t>2018-19</t>
  </si>
  <si>
    <t>Figure 22: National inventory total (including the land sector), Australia, 2000 to 2018</t>
  </si>
  <si>
    <t>Coalition</t>
  </si>
  <si>
    <t>ALP</t>
  </si>
  <si>
    <t xml:space="preserve">Source for historical data up to 2018: http://www.environment.gov.au/climate-change/climate-science-data/greenhouse-gas-measurement/publications/quarterly-update-australias-national-greenhouse-gas-inventory-sept-2018 </t>
  </si>
  <si>
    <t>Source for Coalition targets: https://www.theaustralian.com.au/nation/politics/australia-set-to-dramatically-overshoot-paris-emissions-target/news-story/231724f59971f56a6b88d9fbc83bbe18. This source states that 448 Mt is a 26% reduction from 2005 levels, and that with Kyoto carryover credits the target is 480 Mt</t>
  </si>
  <si>
    <t>Humanitarian intake</t>
  </si>
  <si>
    <t>Historical</t>
  </si>
  <si>
    <t>Liberal</t>
  </si>
  <si>
    <t>https://www.homeaffairs.gov.au/research-and-stats/files/australia-offshore-humanitarian-program-2017-18.pdf</t>
  </si>
  <si>
    <t>https://theconversation.com/turnbull-announces-a-new-refugee-plan-but-will-it-solve-the-crisis-65785</t>
  </si>
  <si>
    <t>2019-20</t>
  </si>
  <si>
    <t>•Greens: 50,000 per year</t>
  </si>
  <si>
    <t>2020-21</t>
  </si>
  <si>
    <t>•Labor: 27,000 by 2025</t>
  </si>
  <si>
    <t>2021-22</t>
  </si>
  <si>
    <t>2022-23</t>
  </si>
  <si>
    <t>2023-24</t>
  </si>
  <si>
    <t>2024-25</t>
  </si>
  <si>
    <t>Sources:</t>
  </si>
  <si>
    <t>population (From World Bank up to 2016-17, then updated using 1.6% population growth)</t>
  </si>
  <si>
    <t>Summary</t>
  </si>
  <si>
    <t>Pop'n shares</t>
  </si>
  <si>
    <t>Historical: https://data.gov.au/data/dataset/historical-migration-statistics (May 2018)</t>
  </si>
  <si>
    <t>Increase with inflation</t>
  </si>
  <si>
    <t>Stabilize aid/GNI</t>
  </si>
  <si>
    <t>Labor for Aid (stingy)</t>
  </si>
  <si>
    <t>Labor for Aid (strict)</t>
  </si>
  <si>
    <t>Increase to 0.3%</t>
  </si>
  <si>
    <t>Increase to 0.5%</t>
  </si>
  <si>
    <t>GNI ($ billion)</t>
  </si>
  <si>
    <t>GNI nominal growth (%)</t>
  </si>
  <si>
    <t>Deflator</t>
  </si>
  <si>
    <t>Inflation (CPI % growth)</t>
  </si>
  <si>
    <t>AID ($ million)</t>
  </si>
  <si>
    <t>Extrapolations by author as evident from the figures</t>
  </si>
  <si>
    <t>ALP-min</t>
  </si>
  <si>
    <t>ALP-strict</t>
  </si>
  <si>
    <t>2025-26</t>
  </si>
  <si>
    <t>AID/GNI (%)</t>
  </si>
  <si>
    <t>AID ($ million, adjusted for inflation)</t>
  </si>
  <si>
    <t>Historical and budget</t>
  </si>
  <si>
    <t>2000-01</t>
  </si>
  <si>
    <t>2001-02</t>
  </si>
  <si>
    <t>2002-03</t>
  </si>
  <si>
    <t>2003-04</t>
  </si>
  <si>
    <t>2004-05</t>
  </si>
  <si>
    <t>2005-06</t>
  </si>
  <si>
    <t>COST ($ million)</t>
  </si>
  <si>
    <t>2006-07</t>
  </si>
  <si>
    <t>2007-08</t>
  </si>
  <si>
    <t>2008-09</t>
  </si>
  <si>
    <t>2009-10</t>
  </si>
  <si>
    <t>2010-11</t>
  </si>
  <si>
    <t>2011-12</t>
  </si>
  <si>
    <t>2012-13</t>
  </si>
  <si>
    <t>2924-25</t>
  </si>
  <si>
    <t>Election cost</t>
  </si>
  <si>
    <t>2013-14</t>
  </si>
  <si>
    <t>2014-15</t>
  </si>
  <si>
    <t>2015-16</t>
  </si>
  <si>
    <t>2016-17</t>
  </si>
  <si>
    <t>Figures from Devpolicy aid budget spreadsheet: updated as per 2019 budget</t>
  </si>
  <si>
    <t>Additional aid under ALP</t>
  </si>
  <si>
    <t>Aid volumes: historical and promised</t>
  </si>
  <si>
    <t>Labor announced</t>
  </si>
  <si>
    <t>Budget (Liberals)</t>
  </si>
  <si>
    <t>ALP-actual</t>
  </si>
  <si>
    <t>Aid under ALP</t>
  </si>
  <si>
    <t>Aid/GNI under ALP</t>
  </si>
  <si>
    <t>ANCP</t>
  </si>
  <si>
    <t>UNHCR</t>
  </si>
  <si>
    <t>"Increase to ODA"</t>
  </si>
  <si>
    <t>Humanitarian crisis affecting Rohingya</t>
  </si>
  <si>
    <t>Pacific Blindness Fund</t>
  </si>
  <si>
    <t>UN Palestine fund</t>
  </si>
  <si>
    <t>Independent childrens advocate</t>
  </si>
  <si>
    <t>Independent oversight for Australian funded facilities</t>
  </si>
  <si>
    <t>Details of the announcement</t>
  </si>
  <si>
    <t>Coalition (forward estimates)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</si>
</sst>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0.00_-;\-* #,##0.00_-;_-* &quot;-&quot;??_-;_-@_-"/>
    <numFmt numFmtId="164" formatCode="0.0_M_M_M"/>
    <numFmt numFmtId="165" formatCode="0.0"/>
    <numFmt numFmtId="166" formatCode="0.000"/>
    <numFmt numFmtId="167" formatCode="0_m"/>
    <numFmt numFmtId="168" formatCode="0.00_m_m"/>
    <numFmt numFmtId="169" formatCode="0.00_M_M_M"/>
    <numFmt numFmtId="170" formatCode="0.000_m_m"/>
    <numFmt numFmtId="171" formatCode="0_M"/>
    <numFmt numFmtId="172" formatCode="0_m_m_m"/>
    <numFmt numFmtId="173" formatCode="_(* #,##0.00_);_(* \(#,##0.00\);_(* &quot;-&quot;??_);_(@_)"/>
    <numFmt numFmtId="174" formatCode="#,##0_ ;[Red]\-#,##0\ "/>
    <numFmt numFmtId="175" formatCode="#,##0_ ;\-#,##0\ "/>
    <numFmt numFmtId="176" formatCode="#,##0.00_ ;[Red]\-#,##0.00\ "/>
    <numFmt numFmtId="177" formatCode="#,##0.0000"/>
    <numFmt numFmtId="178" formatCode="0.0%"/>
    <numFmt numFmtId="179" formatCode="_(&quot;$&quot;* #,##0_);_(&quot;$&quot;* \(#,##0\);_(&quot;$&quot;* &quot;-&quot;_);_(@_)"/>
    <numFmt numFmtId="180" formatCode="_(* #,##0_);_(* \(#,##0\);_(* &quot;-&quot;_);_(@_)"/>
    <numFmt numFmtId="181" formatCode="_(&quot;$&quot;* #,##0.00_);_(&quot;$&quot;* \(#,##0.00\);_(&quot;$&quot;* &quot;-&quot;??_);_(@_)"/>
    <numFmt numFmtId="182" formatCode="_-* #,##0_-;\-* #,##0_-;_-* &quot;-&quot;??_-;_-@_-"/>
    <numFmt numFmtId="183" formatCode="0.000%"/>
    <numFmt numFmtId="186" formatCode="_(* #,##0_);_(* \(#,##0\);_(* &quot;-&quot;??_);_(@_)"/>
    <numFmt numFmtId="187" formatCode="0.0000%"/>
  </numFmts>
  <fonts count="75">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sz val="10"/>
      <name val="Arial"/>
      <family val="2"/>
    </font>
    <font>
      <sz val="10"/>
      <color indexed="0"/>
      <name val="Helv"/>
    </font>
    <font>
      <sz val="11"/>
      <color indexed="8"/>
      <name val="Calibri"/>
      <family val="2"/>
    </font>
    <font>
      <sz val="10"/>
      <name val="Times New Roman"/>
      <family val="1"/>
    </font>
    <font>
      <b/>
      <sz val="10"/>
      <name val="Times New Roman"/>
      <family val="1"/>
    </font>
    <font>
      <b/>
      <sz val="12"/>
      <name val="Times New Roman"/>
      <family val="1"/>
    </font>
    <font>
      <u/>
      <sz val="10"/>
      <color indexed="12"/>
      <name val="Arial"/>
      <family val="2"/>
    </font>
    <font>
      <sz val="11"/>
      <color theme="1"/>
      <name val="Times New Roman"/>
      <family val="2"/>
    </font>
    <font>
      <sz val="9"/>
      <name val="Times New Roman"/>
      <family val="1"/>
    </font>
    <font>
      <sz val="11"/>
      <color indexed="9"/>
      <name val="Calibri"/>
      <family val="2"/>
    </font>
    <font>
      <b/>
      <sz val="9"/>
      <name val="Times New Roman"/>
      <family val="1"/>
    </font>
    <font>
      <sz val="9"/>
      <color indexed="8"/>
      <name val="Times New Roman"/>
      <family val="1"/>
    </font>
    <font>
      <sz val="12"/>
      <color indexed="8"/>
      <name val="Times New Roman"/>
      <family val="1"/>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8"/>
      <color indexed="18"/>
      <name val="Geneva"/>
    </font>
    <font>
      <b/>
      <sz val="10"/>
      <color indexed="12"/>
      <name val="Geneva"/>
    </font>
    <font>
      <i/>
      <sz val="9"/>
      <color indexed="36"/>
      <name val="Geneva"/>
    </font>
    <font>
      <b/>
      <sz val="9"/>
      <color indexed="36"/>
      <name val="Geneva"/>
    </font>
    <font>
      <b/>
      <sz val="12"/>
      <color indexed="63"/>
      <name val="Geneva"/>
    </font>
    <font>
      <sz val="9"/>
      <color indexed="12"/>
      <name val="Geneva"/>
    </font>
    <font>
      <sz val="11"/>
      <color indexed="62"/>
      <name val="Calibri"/>
      <family val="2"/>
    </font>
    <font>
      <b/>
      <sz val="12"/>
      <color indexed="8"/>
      <name val="Times New Roman"/>
      <family val="1"/>
    </font>
    <font>
      <b/>
      <sz val="9"/>
      <color indexed="18"/>
      <name val="Geneva"/>
    </font>
    <font>
      <sz val="9"/>
      <color indexed="18"/>
      <name val="Geneva"/>
    </font>
    <font>
      <b/>
      <sz val="9"/>
      <name val="Geneva"/>
    </font>
    <font>
      <sz val="11"/>
      <color indexed="52"/>
      <name val="Calibri"/>
      <family val="2"/>
    </font>
    <font>
      <sz val="9"/>
      <color indexed="57"/>
      <name val="Geneva"/>
    </font>
    <font>
      <sz val="11"/>
      <color indexed="60"/>
      <name val="Calibri"/>
      <family val="2"/>
    </font>
    <font>
      <sz val="10"/>
      <color indexed="8"/>
      <name val="Arial"/>
      <family val="2"/>
    </font>
    <font>
      <sz val="8"/>
      <name val="Helvetica"/>
    </font>
    <font>
      <sz val="9"/>
      <name val="Geneva"/>
    </font>
    <font>
      <b/>
      <sz val="11"/>
      <color indexed="63"/>
      <name val="Calibri"/>
      <family val="2"/>
    </font>
    <font>
      <b/>
      <sz val="18"/>
      <color indexed="56"/>
      <name val="Cambria"/>
      <family val="2"/>
    </font>
    <font>
      <b/>
      <sz val="11"/>
      <color indexed="8"/>
      <name val="Calibri"/>
      <family val="2"/>
    </font>
    <font>
      <sz val="9"/>
      <color indexed="21"/>
      <name val="Geneva"/>
    </font>
    <font>
      <b/>
      <sz val="9"/>
      <color indexed="10"/>
      <name val="Geneva"/>
    </font>
    <font>
      <sz val="11"/>
      <color indexed="10"/>
      <name val="Calibri"/>
      <family val="2"/>
    </font>
    <font>
      <u/>
      <sz val="10"/>
      <color indexed="12"/>
      <name val="Times New Roman"/>
      <family val="1"/>
    </font>
    <font>
      <sz val="9"/>
      <color indexed="16"/>
      <name val="Arial"/>
      <family val="2"/>
    </font>
    <font>
      <sz val="10"/>
      <name val="Arial"/>
      <family val="2"/>
    </font>
    <font>
      <u/>
      <sz val="10"/>
      <color indexed="12"/>
      <name val="Arial"/>
      <family val="2"/>
    </font>
    <font>
      <sz val="10"/>
      <name val="Courier"/>
      <family val="3"/>
    </font>
    <font>
      <sz val="10"/>
      <name val="Helv"/>
    </font>
    <font>
      <sz val="10"/>
      <name val="Arial"/>
      <family val="2"/>
    </font>
    <font>
      <sz val="14"/>
      <color theme="1"/>
      <name val="Calibri"/>
      <family val="2"/>
      <scheme val="minor"/>
    </font>
    <font>
      <b/>
      <sz val="11"/>
      <name val="Calibri"/>
      <family val="2"/>
      <scheme val="minor"/>
    </font>
    <font>
      <u/>
      <sz val="11"/>
      <color theme="10"/>
      <name val="Calibri"/>
      <family val="2"/>
      <scheme val="minor"/>
    </font>
    <font>
      <sz val="14"/>
      <color theme="4" tint="-0.249977111117893"/>
      <name val="Calibri"/>
      <family val="2"/>
      <scheme val="minor"/>
    </font>
    <font>
      <sz val="28"/>
      <color theme="1"/>
      <name val="Arial"/>
      <family val="2"/>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46"/>
        <bgColor indexed="64"/>
      </patternFill>
    </fill>
    <fill>
      <patternFill patternType="solid">
        <fgColor indexed="43"/>
      </patternFill>
    </fill>
    <fill>
      <patternFill patternType="solid">
        <fgColor indexed="44"/>
        <bgColor indexed="64"/>
      </patternFill>
    </fill>
    <fill>
      <patternFill patternType="solid">
        <fgColor indexed="55"/>
        <bgColor indexed="64"/>
      </patternFill>
    </fill>
    <fill>
      <patternFill patternType="solid">
        <fgColor indexed="26"/>
      </patternFill>
    </fill>
    <fill>
      <patternFill patternType="solid">
        <fgColor indexed="62"/>
        <bgColor indexed="64"/>
      </patternFill>
    </fill>
    <fill>
      <patternFill patternType="darkTrellis"/>
    </fill>
    <fill>
      <patternFill patternType="solid">
        <fgColor indexed="53"/>
        <bgColor indexed="64"/>
      </patternFill>
    </fill>
    <fill>
      <patternFill patternType="solid">
        <fgColor theme="4" tint="-0.249977111117893"/>
        <bgColor indexed="64"/>
      </patternFill>
    </fill>
    <fill>
      <patternFill patternType="solid">
        <fgColor rgb="FFFFFF00"/>
        <bgColor indexed="64"/>
      </patternFill>
    </fill>
  </fills>
  <borders count="4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bottom style="hair">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64"/>
      </left>
      <right style="thin">
        <color indexed="64"/>
      </right>
      <top/>
      <bottom/>
      <diagonal/>
    </border>
    <border>
      <left/>
      <right/>
      <top/>
      <bottom style="double">
        <color indexed="52"/>
      </bottom>
      <diagonal/>
    </border>
    <border>
      <left style="medium">
        <color indexed="64"/>
      </left>
      <right style="thin">
        <color indexed="64"/>
      </right>
      <top style="thin">
        <color indexed="64"/>
      </top>
      <bottom style="double">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style="medium">
        <color indexed="64"/>
      </left>
      <right/>
      <top style="double">
        <color indexed="64"/>
      </top>
      <bottom/>
      <diagonal/>
    </border>
    <border>
      <left style="thin">
        <color indexed="64"/>
      </left>
      <right/>
      <top/>
      <bottom/>
      <diagonal/>
    </border>
    <border>
      <left/>
      <right/>
      <top style="thin">
        <color indexed="62"/>
      </top>
      <bottom style="double">
        <color indexed="62"/>
      </bottom>
      <diagonal/>
    </border>
    <border>
      <left style="thin">
        <color indexed="64"/>
      </left>
      <right style="medium">
        <color indexed="64"/>
      </right>
      <top/>
      <bottom/>
      <diagonal/>
    </border>
    <border>
      <left style="thin">
        <color indexed="64"/>
      </left>
      <right/>
      <top style="thin">
        <color indexed="64"/>
      </top>
      <bottom style="thin">
        <color indexed="64"/>
      </bottom>
      <diagonal/>
    </border>
    <border>
      <left style="thin">
        <color rgb="FF000000"/>
      </left>
      <right style="thin">
        <color rgb="FF000000"/>
      </right>
      <top/>
      <bottom/>
      <diagonal/>
    </border>
    <border>
      <left style="medium">
        <color indexed="64"/>
      </left>
      <right/>
      <top style="medium">
        <color indexed="64"/>
      </top>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s>
  <cellStyleXfs count="3695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21" fillId="0" borderId="0" applyFont="0" applyFill="0" applyBorder="0" applyAlignment="0" applyProtection="0"/>
    <xf numFmtId="0" fontId="19" fillId="0" borderId="0"/>
    <xf numFmtId="0" fontId="1" fillId="0" borderId="0"/>
    <xf numFmtId="0" fontId="19" fillId="0" borderId="0"/>
    <xf numFmtId="0" fontId="19" fillId="0" borderId="0"/>
    <xf numFmtId="0" fontId="19" fillId="0" borderId="0"/>
    <xf numFmtId="0" fontId="20" fillId="0" borderId="0"/>
    <xf numFmtId="0" fontId="19" fillId="0" borderId="0"/>
    <xf numFmtId="0" fontId="19" fillId="0" borderId="0"/>
    <xf numFmtId="0" fontId="1" fillId="0" borderId="0"/>
    <xf numFmtId="0" fontId="19" fillId="0" borderId="0"/>
    <xf numFmtId="0" fontId="19" fillId="0" borderId="0"/>
    <xf numFmtId="0" fontId="20"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9" fillId="0" borderId="0"/>
    <xf numFmtId="1" fontId="22" fillId="0" borderId="11"/>
    <xf numFmtId="164" fontId="22" fillId="0" borderId="11"/>
    <xf numFmtId="2" fontId="22" fillId="0" borderId="11"/>
    <xf numFmtId="0" fontId="24" fillId="0" borderId="0" applyNumberFormat="0">
      <alignment horizontal="left"/>
    </xf>
    <xf numFmtId="0" fontId="24" fillId="0" borderId="0" applyNumberFormat="0">
      <alignment horizontal="left"/>
    </xf>
    <xf numFmtId="0" fontId="23" fillId="0" borderId="11" applyNumberFormat="0">
      <alignment horizontal="center"/>
    </xf>
    <xf numFmtId="0" fontId="23" fillId="0" borderId="11" applyNumberFormat="0">
      <alignment horizontal="left"/>
    </xf>
    <xf numFmtId="0" fontId="22" fillId="0" borderId="12" applyBorder="0">
      <alignment horizontal="center" vertical="center"/>
    </xf>
    <xf numFmtId="0" fontId="23" fillId="0" borderId="13">
      <alignment horizontal="left"/>
    </xf>
    <xf numFmtId="9" fontId="19" fillId="0" borderId="0" applyFont="0" applyFill="0" applyBorder="0" applyAlignment="0" applyProtection="0"/>
    <xf numFmtId="9" fontId="21" fillId="0" borderId="0" applyFont="0" applyFill="0" applyBorder="0" applyAlignment="0" applyProtection="0"/>
    <xf numFmtId="0" fontId="19" fillId="0" borderId="0"/>
    <xf numFmtId="0" fontId="19" fillId="0" borderId="0"/>
    <xf numFmtId="0" fontId="19" fillId="0" borderId="0"/>
    <xf numFmtId="0" fontId="19" fillId="0" borderId="0"/>
    <xf numFmtId="0" fontId="25" fillId="0" borderId="0" applyNumberFormat="0" applyFill="0" applyBorder="0" applyAlignment="0" applyProtection="0">
      <alignment vertical="top"/>
      <protection locked="0"/>
    </xf>
    <xf numFmtId="0" fontId="1" fillId="0" borderId="0"/>
    <xf numFmtId="0" fontId="19" fillId="0" borderId="0"/>
    <xf numFmtId="9" fontId="1" fillId="0" borderId="0" applyFont="0" applyFill="0" applyBorder="0" applyAlignment="0" applyProtection="0"/>
    <xf numFmtId="0" fontId="1" fillId="8" borderId="8" applyNumberFormat="0" applyFont="0" applyAlignment="0" applyProtection="0"/>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5"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164"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2"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8" fontId="22" fillId="0" borderId="11"/>
    <xf numFmtId="169" fontId="22" fillId="0" borderId="11"/>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66"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alignment vertical="center"/>
    </xf>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70" fontId="22" fillId="0" borderId="11"/>
    <xf numFmtId="166" fontId="22" fillId="0" borderId="11"/>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 fontId="22" fillId="0" borderId="11">
      <alignment vertical="center"/>
    </xf>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67"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1"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172" fontId="22" fillId="0" borderId="11"/>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49" fontId="27" fillId="0" borderId="1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19" fillId="0" borderId="0" applyNumberFormat="0" applyFont="0" applyFill="0" applyBorder="0" applyProtection="0">
      <alignment horizontal="left" vertical="center" indent="2"/>
    </xf>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36" borderId="0" applyNumberFormat="0" applyBorder="0" applyAlignment="0" applyProtection="0"/>
    <xf numFmtId="0" fontId="21" fillId="39" borderId="0" applyNumberFormat="0" applyBorder="0" applyAlignment="0" applyProtection="0"/>
    <xf numFmtId="0" fontId="21" fillId="42" borderId="0" applyNumberFormat="0" applyBorder="0" applyAlignment="0" applyProtection="0"/>
    <xf numFmtId="49" fontId="27" fillId="0" borderId="15"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19" fillId="0" borderId="0" applyNumberFormat="0" applyFont="0" applyFill="0" applyBorder="0" applyProtection="0">
      <alignment horizontal="left" vertical="center" indent="5"/>
    </xf>
    <xf numFmtId="0" fontId="28" fillId="43"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50" borderId="0" applyNumberFormat="0" applyBorder="0" applyAlignment="0" applyProtection="0"/>
    <xf numFmtId="0" fontId="29" fillId="51" borderId="0" applyBorder="0" applyAlignment="0"/>
    <xf numFmtId="0" fontId="27" fillId="51" borderId="0" applyBorder="0">
      <alignment horizontal="right" vertical="center"/>
    </xf>
    <xf numFmtId="0" fontId="27" fillId="52" borderId="0" applyBorder="0">
      <alignment horizontal="right" vertical="center"/>
    </xf>
    <xf numFmtId="0" fontId="27" fillId="52" borderId="0" applyBorder="0">
      <alignment horizontal="right" vertical="center"/>
    </xf>
    <xf numFmtId="0" fontId="30" fillId="52" borderId="10">
      <alignment horizontal="right" vertical="center"/>
    </xf>
    <xf numFmtId="0" fontId="31" fillId="52" borderId="10">
      <alignment horizontal="right" vertical="center"/>
    </xf>
    <xf numFmtId="4" fontId="31" fillId="52" borderId="10">
      <alignment horizontal="right" vertical="center"/>
    </xf>
    <xf numFmtId="0" fontId="30" fillId="53" borderId="10">
      <alignment horizontal="right" vertical="center"/>
    </xf>
    <xf numFmtId="4" fontId="30" fillId="53" borderId="10">
      <alignment horizontal="right" vertical="center"/>
    </xf>
    <xf numFmtId="0" fontId="30" fillId="53" borderId="16">
      <alignment horizontal="right" vertical="center"/>
    </xf>
    <xf numFmtId="0" fontId="30" fillId="53" borderId="10">
      <alignment horizontal="right" vertical="center"/>
    </xf>
    <xf numFmtId="0" fontId="30" fillId="53" borderId="17">
      <alignment horizontal="right" vertical="center"/>
    </xf>
    <xf numFmtId="0" fontId="30" fillId="53" borderId="15">
      <alignment horizontal="right" vertical="center"/>
    </xf>
    <xf numFmtId="0" fontId="30" fillId="53" borderId="18">
      <alignment horizontal="right" vertical="center"/>
    </xf>
    <xf numFmtId="0" fontId="32" fillId="34" borderId="0" applyNumberFormat="0" applyBorder="0" applyAlignment="0" applyProtection="0"/>
    <xf numFmtId="0" fontId="22" fillId="54" borderId="11">
      <alignment horizontal="left" vertical="center" wrapText="1"/>
    </xf>
    <xf numFmtId="4" fontId="29" fillId="0" borderId="19" applyFill="0" applyBorder="0" applyProtection="0">
      <alignment horizontal="right" vertical="center"/>
    </xf>
    <xf numFmtId="0" fontId="33" fillId="55" borderId="20" applyNumberFormat="0" applyAlignment="0" applyProtection="0"/>
    <xf numFmtId="0" fontId="34" fillId="56" borderId="21"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0" fontId="30" fillId="0" borderId="0" applyNumberFormat="0">
      <alignment horizontal="right"/>
    </xf>
    <xf numFmtId="0" fontId="27" fillId="53" borderId="22">
      <alignment horizontal="left" vertical="center" wrapText="1" indent="2"/>
    </xf>
    <xf numFmtId="0" fontId="27" fillId="0" borderId="22">
      <alignment horizontal="left" vertical="center" wrapText="1" indent="2"/>
    </xf>
    <xf numFmtId="0" fontId="27" fillId="52" borderId="15">
      <alignment horizontal="left" vertical="center"/>
    </xf>
    <xf numFmtId="0" fontId="30" fillId="0" borderId="23">
      <alignment horizontal="left" vertical="top" wrapText="1"/>
    </xf>
    <xf numFmtId="0" fontId="19" fillId="0" borderId="24"/>
    <xf numFmtId="0" fontId="35" fillId="0" borderId="0" applyNumberFormat="0" applyFill="0" applyBorder="0" applyAlignment="0" applyProtection="0"/>
    <xf numFmtId="0" fontId="36" fillId="35" borderId="0" applyNumberFormat="0" applyBorder="0" applyAlignment="0" applyProtection="0"/>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37" fillId="0" borderId="25" applyNumberFormat="0" applyFill="0" applyAlignment="0" applyProtection="0"/>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38" fillId="0" borderId="26" applyNumberFormat="0" applyFill="0" applyAlignment="0" applyProtection="0"/>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4" fillId="0" borderId="0" applyNumberFormat="0">
      <alignment horizontal="left"/>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39" fillId="0" borderId="27" applyNumberFormat="0" applyFill="0" applyAlignment="0" applyProtection="0"/>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center"/>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3" fillId="0" borderId="11" applyNumberFormat="0">
      <alignment horizontal="left"/>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39" fillId="0" borderId="0" applyNumberFormat="0" applyFill="0" applyBorder="0" applyAlignment="0" applyProtection="0"/>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2" fillId="0" borderId="12" applyBorder="0">
      <alignment horizontal="center"/>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23" fillId="0" borderId="13">
      <alignment horizontal="left"/>
    </xf>
    <xf numFmtId="0" fontId="40" fillId="57" borderId="0" applyFill="0" applyBorder="0" applyProtection="0">
      <alignment horizontal="left"/>
    </xf>
    <xf numFmtId="0" fontId="41" fillId="0" borderId="0" applyFill="0" applyBorder="0" applyProtection="0">
      <alignment horizontal="left"/>
    </xf>
    <xf numFmtId="0" fontId="42" fillId="58" borderId="0" applyFill="0" applyBorder="0" applyProtection="0">
      <alignment horizontal="right" wrapText="1"/>
    </xf>
    <xf numFmtId="0" fontId="42" fillId="0" borderId="10" applyFill="0" applyBorder="0" applyProtection="0">
      <alignment horizontal="left" wrapText="1"/>
    </xf>
    <xf numFmtId="0" fontId="43" fillId="0" borderId="0" applyFill="0" applyBorder="0" applyProtection="0">
      <alignment horizontal="centerContinuous" vertical="top" wrapText="1"/>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xf>
    <xf numFmtId="0" fontId="43" fillId="0" borderId="0" applyFill="0" applyBorder="0" applyProtection="0">
      <alignment horizontal="centerContinuous" vertical="top" wrapText="1"/>
    </xf>
    <xf numFmtId="0" fontId="43" fillId="0" borderId="0" applyFill="0" applyBorder="0" applyProtection="0">
      <alignment horizontal="centerContinuous"/>
    </xf>
    <xf numFmtId="0" fontId="43" fillId="0" borderId="0" applyFill="0" applyBorder="0" applyProtection="0">
      <alignment horizontal="centerContinuous" vertical="top" wrapText="1"/>
    </xf>
    <xf numFmtId="0" fontId="43" fillId="0" borderId="0" applyFill="0" applyBorder="0" applyProtection="0">
      <alignment horizontal="centerContinuous"/>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xf>
    <xf numFmtId="0" fontId="43" fillId="0" borderId="0" applyFill="0" applyBorder="0" applyProtection="0">
      <alignment horizontal="centerContinuous" vertical="top" wrapText="1"/>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vertical="top" wrapText="1"/>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3" fillId="0" borderId="0" applyFill="0" applyBorder="0" applyProtection="0">
      <alignment horizontal="centerContinuous"/>
    </xf>
    <xf numFmtId="0" fontId="44" fillId="57" borderId="0" applyFill="0" applyBorder="0" applyProtection="0">
      <alignment horizontal="left"/>
    </xf>
    <xf numFmtId="0" fontId="45" fillId="0" borderId="28" applyFill="0" applyBorder="0" applyProtection="0">
      <alignment horizontal="left" vertical="top"/>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6" fillId="38" borderId="20" applyNumberFormat="0" applyAlignment="0" applyProtection="0"/>
    <xf numFmtId="0" fontId="27" fillId="0" borderId="0" applyBorder="0">
      <alignment horizontal="right" vertical="center"/>
    </xf>
    <xf numFmtId="0" fontId="27" fillId="0" borderId="10">
      <alignment horizontal="right" vertical="center"/>
    </xf>
    <xf numFmtId="4" fontId="27" fillId="0" borderId="10">
      <alignment horizontal="right" vertical="center"/>
    </xf>
    <xf numFmtId="0" fontId="27" fillId="0" borderId="16">
      <alignment horizontal="right" vertical="center"/>
    </xf>
    <xf numFmtId="1" fontId="47" fillId="52" borderId="0" applyBorder="0">
      <alignment horizontal="right" vertical="center"/>
    </xf>
    <xf numFmtId="0" fontId="48" fillId="0" borderId="0" applyFill="0" applyBorder="0" applyProtection="0">
      <alignment horizontal="right" wrapText="1"/>
    </xf>
    <xf numFmtId="0" fontId="49" fillId="57" borderId="0" applyFill="0" applyBorder="0" applyProtection="0"/>
    <xf numFmtId="0" fontId="50" fillId="0" borderId="0" applyFill="0" applyBorder="0" applyProtection="0">
      <alignment horizontal="right"/>
    </xf>
    <xf numFmtId="0" fontId="51" fillId="0" borderId="29" applyNumberFormat="0" applyFill="0" applyAlignment="0" applyProtection="0"/>
    <xf numFmtId="0" fontId="52" fillId="53" borderId="19" applyFill="0" applyBorder="0" applyProtection="0">
      <alignment horizontal="left" vertical="top"/>
    </xf>
    <xf numFmtId="0" fontId="52" fillId="0" borderId="30" applyFill="0" applyBorder="0" applyProtection="0">
      <alignment horizontal="right"/>
    </xf>
    <xf numFmtId="0" fontId="53" fillId="59" borderId="0" applyNumberFormat="0" applyBorder="0" applyAlignment="0" applyProtection="0"/>
    <xf numFmtId="174" fontId="22" fillId="60" borderId="0" applyNumberFormat="0" applyFont="0" applyBorder="0" applyAlignment="0" applyProtection="0">
      <alignment horizontal="right"/>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26" fillId="0" borderId="0"/>
    <xf numFmtId="0" fontId="26" fillId="0" borderId="0"/>
    <xf numFmtId="0" fontId="26" fillId="0" borderId="0"/>
    <xf numFmtId="0" fontId="26" fillId="0" borderId="0"/>
    <xf numFmtId="0" fontId="19" fillId="0" borderId="0"/>
    <xf numFmtId="0" fontId="19"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4" fillId="0" borderId="0">
      <alignment vertical="top"/>
    </xf>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 fontId="27" fillId="0" borderId="10" applyFill="0" applyBorder="0" applyProtection="0">
      <alignment horizontal="right" vertical="center"/>
    </xf>
    <xf numFmtId="4" fontId="27" fillId="0" borderId="0" applyFill="0" applyBorder="0" applyProtection="0">
      <alignment horizontal="right" vertical="center"/>
    </xf>
    <xf numFmtId="4" fontId="27" fillId="0" borderId="0" applyFill="0" applyBorder="0" applyProtection="0">
      <alignment horizontal="right" vertical="center"/>
    </xf>
    <xf numFmtId="49" fontId="29" fillId="0" borderId="10" applyNumberFormat="0" applyFill="0" applyBorder="0" applyProtection="0">
      <alignment horizontal="left" vertical="center"/>
    </xf>
    <xf numFmtId="0" fontId="29" fillId="0" borderId="0" applyNumberFormat="0" applyFill="0" applyBorder="0" applyProtection="0">
      <alignment horizontal="left" vertical="center"/>
    </xf>
    <xf numFmtId="0" fontId="29" fillId="0" borderId="0" applyNumberFormat="0" applyFill="0" applyBorder="0" applyProtection="0">
      <alignment horizontal="left" vertical="center"/>
    </xf>
    <xf numFmtId="0" fontId="27" fillId="0" borderId="10" applyNumberFormat="0" applyFill="0" applyAlignment="0" applyProtection="0"/>
    <xf numFmtId="0" fontId="55" fillId="57"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4" fontId="19" fillId="61" borderId="0" applyNumberFormat="0" applyFont="0" applyBorder="0" applyAlignment="0" applyProtection="0"/>
    <xf numFmtId="0" fontId="21" fillId="62" borderId="31" applyNumberFormat="0" applyFont="0" applyAlignment="0" applyProtection="0"/>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0" fontId="22" fillId="57" borderId="0" applyFill="0" applyBorder="0" applyProtection="0">
      <alignment horizontal="left"/>
    </xf>
    <xf numFmtId="172"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0" fontId="56" fillId="0" borderId="10" applyFill="0" applyBorder="0" applyProtection="0">
      <alignment horizontal="right" vertical="top"/>
    </xf>
    <xf numFmtId="172" fontId="56" fillId="0" borderId="10" applyFill="0" applyBorder="0" applyProtection="0">
      <alignment horizontal="right" vertical="top"/>
    </xf>
    <xf numFmtId="0"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0" fontId="56" fillId="0" borderId="10" applyFill="0" applyBorder="0" applyProtection="0">
      <alignment horizontal="right" vertical="top"/>
    </xf>
    <xf numFmtId="172"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0"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0"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0" fontId="56" fillId="0" borderId="10" applyFill="0" applyBorder="0" applyProtection="0">
      <alignment horizontal="right" vertical="top"/>
    </xf>
    <xf numFmtId="175" fontId="56" fillId="0" borderId="10" applyFill="0" applyBorder="0" applyProtection="0">
      <alignment horizontal="right" vertical="top"/>
    </xf>
    <xf numFmtId="166" fontId="56" fillId="0" borderId="10" applyFill="0" applyBorder="0" applyProtection="0">
      <alignment horizontal="right" vertical="top"/>
    </xf>
    <xf numFmtId="166" fontId="56" fillId="0" borderId="10" applyFill="0" applyBorder="0" applyProtection="0">
      <alignment horizontal="right" vertical="top"/>
    </xf>
    <xf numFmtId="166" fontId="56" fillId="0" borderId="10" applyFill="0" applyBorder="0" applyProtection="0">
      <alignment horizontal="right" vertical="top"/>
    </xf>
    <xf numFmtId="166" fontId="56" fillId="0" borderId="10" applyFill="0" applyBorder="0" applyProtection="0">
      <alignment horizontal="right" vertical="top"/>
    </xf>
    <xf numFmtId="166" fontId="56" fillId="0" borderId="10" applyFill="0" applyBorder="0" applyProtection="0">
      <alignment horizontal="right" vertical="top"/>
    </xf>
    <xf numFmtId="0"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0"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2"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5" fontId="56" fillId="0" borderId="10" applyFill="0" applyBorder="0" applyProtection="0">
      <alignment horizontal="right" vertical="top"/>
    </xf>
    <xf numFmtId="176" fontId="56" fillId="53" borderId="32" applyFill="0" applyBorder="0" applyProtection="0">
      <alignment horizontal="center"/>
    </xf>
    <xf numFmtId="174"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174" fontId="56" fillId="63" borderId="18" applyFill="0" applyBorder="0" applyProtection="0">
      <alignment horizontal="left"/>
    </xf>
    <xf numFmtId="174" fontId="56" fillId="63" borderId="18" applyFill="0" applyBorder="0" applyProtection="0">
      <alignment horizontal="left"/>
    </xf>
    <xf numFmtId="174" fontId="56" fillId="63" borderId="18" applyFill="0" applyBorder="0" applyProtection="0">
      <alignment horizontal="left"/>
    </xf>
    <xf numFmtId="0" fontId="56" fillId="63" borderId="18" applyFill="0" applyBorder="0" applyProtection="0">
      <alignment horizontal="left"/>
    </xf>
    <xf numFmtId="174" fontId="56" fillId="63" borderId="18" applyFill="0" applyBorder="0" applyProtection="0">
      <alignment horizontal="left"/>
    </xf>
    <xf numFmtId="0" fontId="56" fillId="63" borderId="18" applyFill="0" applyBorder="0" applyProtection="0">
      <alignment horizontal="left"/>
    </xf>
    <xf numFmtId="174" fontId="56" fillId="63" borderId="18" applyFill="0" applyBorder="0" applyProtection="0">
      <alignment horizontal="left"/>
    </xf>
    <xf numFmtId="0" fontId="56" fillId="63" borderId="18" applyFill="0" applyBorder="0" applyProtection="0">
      <alignment horizontal="left"/>
    </xf>
    <xf numFmtId="174" fontId="56" fillId="63" borderId="18" applyFill="0" applyBorder="0" applyProtection="0">
      <alignment horizontal="left"/>
    </xf>
    <xf numFmtId="174" fontId="56" fillId="63" borderId="18" applyFill="0" applyBorder="0" applyProtection="0">
      <alignment horizontal="left"/>
    </xf>
    <xf numFmtId="0" fontId="56" fillId="63" borderId="18" applyFill="0" applyBorder="0" applyProtection="0">
      <alignment horizontal="left"/>
    </xf>
    <xf numFmtId="174" fontId="56" fillId="63" borderId="18" applyFill="0" applyBorder="0" applyProtection="0">
      <alignment horizontal="left"/>
    </xf>
    <xf numFmtId="174" fontId="56" fillId="63" borderId="18" applyFill="0" applyBorder="0" applyProtection="0">
      <alignment horizontal="left"/>
    </xf>
    <xf numFmtId="174" fontId="56" fillId="63" borderId="18" applyFill="0" applyBorder="0" applyProtection="0">
      <alignment horizontal="left"/>
    </xf>
    <xf numFmtId="174" fontId="56" fillId="63" borderId="18" applyFill="0" applyBorder="0" applyProtection="0">
      <alignment horizontal="left"/>
    </xf>
    <xf numFmtId="174" fontId="56" fillId="63" borderId="18" applyFill="0" applyBorder="0" applyProtection="0">
      <alignment horizontal="left"/>
    </xf>
    <xf numFmtId="174" fontId="56" fillId="63" borderId="18" applyFill="0" applyBorder="0" applyProtection="0">
      <alignment horizontal="left"/>
    </xf>
    <xf numFmtId="174"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174" fontId="56" fillId="63" borderId="18" applyFill="0" applyBorder="0" applyProtection="0">
      <alignment horizontal="left"/>
    </xf>
    <xf numFmtId="174" fontId="56" fillId="63" borderId="18" applyFill="0" applyBorder="0" applyProtection="0">
      <alignment horizontal="left"/>
    </xf>
    <xf numFmtId="174" fontId="56" fillId="63" borderId="18" applyFill="0" applyBorder="0" applyProtection="0">
      <alignment horizontal="left"/>
    </xf>
    <xf numFmtId="174" fontId="56" fillId="63" borderId="18" applyFill="0" applyBorder="0" applyProtection="0">
      <alignment horizontal="left"/>
    </xf>
    <xf numFmtId="174" fontId="56" fillId="63" borderId="18" applyFill="0" applyBorder="0" applyProtection="0">
      <alignment horizontal="left"/>
    </xf>
    <xf numFmtId="174" fontId="56" fillId="63" borderId="18" applyFill="0" applyBorder="0" applyProtection="0">
      <alignment horizontal="left"/>
    </xf>
    <xf numFmtId="174" fontId="56" fillId="63" borderId="18" applyFill="0" applyBorder="0" applyProtection="0">
      <alignment horizontal="left"/>
    </xf>
    <xf numFmtId="174" fontId="56" fillId="63" borderId="18" applyFill="0" applyBorder="0" applyProtection="0">
      <alignment horizontal="left"/>
    </xf>
    <xf numFmtId="174" fontId="56" fillId="63" borderId="18" applyFill="0" applyBorder="0" applyProtection="0">
      <alignment horizontal="left"/>
    </xf>
    <xf numFmtId="0" fontId="56" fillId="63" borderId="18" applyFill="0" applyBorder="0" applyProtection="0">
      <alignment horizontal="left"/>
    </xf>
    <xf numFmtId="174"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174" fontId="56" fillId="63" borderId="18" applyFill="0" applyBorder="0" applyProtection="0">
      <alignment horizontal="left"/>
    </xf>
    <xf numFmtId="174" fontId="56" fillId="63" borderId="18" applyFill="0" applyBorder="0" applyProtection="0">
      <alignment horizontal="left"/>
    </xf>
    <xf numFmtId="174" fontId="56" fillId="63" borderId="18" applyFill="0" applyBorder="0" applyProtection="0">
      <alignment horizontal="left"/>
    </xf>
    <xf numFmtId="174" fontId="56" fillId="63" borderId="18" applyFill="0" applyBorder="0" applyProtection="0">
      <alignment horizontal="left"/>
    </xf>
    <xf numFmtId="174"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0" fontId="56" fillId="63" borderId="18" applyFill="0" applyBorder="0" applyProtection="0">
      <alignment horizontal="left"/>
    </xf>
    <xf numFmtId="174" fontId="50" fillId="0" borderId="16" applyFill="0" applyBorder="0" applyProtection="0">
      <alignment horizontal="right"/>
    </xf>
    <xf numFmtId="0" fontId="57" fillId="55" borderId="33" applyNumberFormat="0" applyAlignment="0" applyProtection="0"/>
    <xf numFmtId="177" fontId="27" fillId="64" borderId="10" applyNumberFormat="0" applyFont="0" applyBorder="0" applyAlignment="0" applyProtection="0">
      <alignment horizontal="right" vertical="center"/>
    </xf>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9" fillId="0" borderId="0" applyFont="0" applyFill="0" applyBorder="0" applyAlignment="0" applyProtection="0"/>
    <xf numFmtId="0" fontId="27" fillId="61" borderId="10"/>
    <xf numFmtId="0" fontId="56" fillId="0" borderId="34" applyFill="0" applyBorder="0" applyProtection="0">
      <alignment horizontal="center" vertical="top"/>
    </xf>
    <xf numFmtId="0" fontId="56" fillId="0" borderId="0" applyFill="0" applyBorder="0" applyProtection="0">
      <alignment horizontal="left" vertical="top"/>
    </xf>
    <xf numFmtId="0" fontId="50" fillId="0" borderId="35" applyFill="0" applyBorder="0" applyProtection="0">
      <alignment horizontal="left"/>
    </xf>
    <xf numFmtId="0" fontId="56" fillId="0" borderId="0" applyFill="0" applyBorder="0" applyProtection="0">
      <alignment horizontal="right" vertical="top"/>
    </xf>
    <xf numFmtId="0" fontId="56" fillId="63" borderId="36" applyFill="0" applyBorder="0" applyProtection="0">
      <alignment horizontal="left" vertical="top" wrapText="1"/>
    </xf>
    <xf numFmtId="0" fontId="58" fillId="0" borderId="0" applyNumberFormat="0" applyFill="0" applyBorder="0" applyAlignment="0" applyProtection="0"/>
    <xf numFmtId="0" fontId="59" fillId="0" borderId="37" applyNumberFormat="0" applyFill="0" applyAlignment="0" applyProtection="0"/>
    <xf numFmtId="0" fontId="60" fillId="65" borderId="10" applyFill="0" applyBorder="0" applyProtection="0">
      <alignment horizontal="right" vertical="top" wrapText="1"/>
    </xf>
    <xf numFmtId="0" fontId="60" fillId="0" borderId="38" applyFill="0" applyBorder="0" applyProtection="0">
      <alignment horizontal="center" vertical="top" wrapText="1"/>
    </xf>
    <xf numFmtId="0" fontId="61" fillId="57" borderId="0" applyFill="0" applyBorder="0" applyProtection="0">
      <alignment horizontal="left"/>
    </xf>
    <xf numFmtId="0" fontId="62" fillId="0" borderId="0" applyNumberFormat="0" applyFill="0" applyBorder="0" applyAlignment="0" applyProtection="0"/>
    <xf numFmtId="1" fontId="56" fillId="63" borderId="39" applyFill="0" applyBorder="0" applyProtection="0">
      <alignment horizontal="right"/>
    </xf>
    <xf numFmtId="1" fontId="56" fillId="63" borderId="18" applyFill="0" applyBorder="0" applyProtection="0">
      <alignment horizontal="left"/>
    </xf>
    <xf numFmtId="0" fontId="63" fillId="0" borderId="0" applyNumberFormat="0" applyFill="0" applyBorder="0" applyAlignment="0" applyProtection="0"/>
    <xf numFmtId="0" fontId="27" fillId="0" borderId="0"/>
    <xf numFmtId="0" fontId="64" fillId="0" borderId="0"/>
    <xf numFmtId="0" fontId="19" fillId="0" borderId="0"/>
    <xf numFmtId="0" fontId="19" fillId="0" borderId="0"/>
    <xf numFmtId="0" fontId="65" fillId="0" borderId="0"/>
    <xf numFmtId="0" fontId="66" fillId="0" borderId="0" applyNumberFormat="0" applyFill="0" applyBorder="0" applyAlignment="0" applyProtection="0">
      <alignment vertical="top"/>
      <protection locked="0"/>
    </xf>
    <xf numFmtId="181" fontId="19" fillId="0" borderId="0" applyFont="0" applyFill="0" applyBorder="0" applyAlignment="0" applyProtection="0"/>
    <xf numFmtId="180" fontId="19" fillId="0" borderId="0" applyFont="0" applyFill="0" applyBorder="0" applyAlignment="0" applyProtection="0"/>
    <xf numFmtId="179" fontId="19" fillId="0" borderId="0" applyFont="0" applyFill="0" applyBorder="0" applyAlignment="0" applyProtection="0"/>
    <xf numFmtId="0" fontId="19" fillId="8" borderId="8" applyNumberFormat="0" applyFont="0" applyAlignment="0" applyProtection="0"/>
    <xf numFmtId="0" fontId="1" fillId="0" borderId="0"/>
    <xf numFmtId="0" fontId="63" fillId="0" borderId="0" applyNumberFormat="0" applyFill="0" applyBorder="0" applyAlignment="0" applyProtection="0">
      <alignment vertical="top"/>
      <protection locked="0"/>
    </xf>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9" fillId="8" borderId="8" applyNumberFormat="0" applyFont="0" applyAlignment="0" applyProtection="0"/>
    <xf numFmtId="0" fontId="20" fillId="0" borderId="0"/>
    <xf numFmtId="9" fontId="21" fillId="0" borderId="0" applyFont="0" applyFill="0" applyBorder="0" applyAlignment="0" applyProtection="0"/>
    <xf numFmtId="0" fontId="25" fillId="0" borderId="0" applyNumberFormat="0" applyFill="0" applyBorder="0" applyAlignment="0" applyProtection="0">
      <alignment vertical="top"/>
      <protection locked="0"/>
    </xf>
    <xf numFmtId="0" fontId="67" fillId="0" borderId="0" applyNumberFormat="0" applyFill="0" applyBorder="0" applyAlignment="0" applyProtection="0"/>
    <xf numFmtId="181" fontId="67" fillId="0" borderId="0" applyFont="0" applyFill="0" applyBorder="0" applyAlignment="0" applyProtection="0"/>
    <xf numFmtId="0" fontId="20" fillId="0" borderId="0"/>
    <xf numFmtId="0" fontId="67" fillId="0" borderId="0"/>
    <xf numFmtId="0" fontId="23" fillId="0" borderId="11" applyNumberFormat="0">
      <alignment horizontal="left" vertical="top"/>
    </xf>
    <xf numFmtId="0" fontId="52" fillId="53" borderId="19" applyFill="0" applyBorder="0" applyProtection="0">
      <alignment horizontal="left"/>
    </xf>
    <xf numFmtId="0" fontId="67" fillId="0" borderId="0"/>
    <xf numFmtId="0" fontId="68" fillId="0" borderId="0"/>
    <xf numFmtId="0" fontId="64" fillId="0" borderId="0"/>
    <xf numFmtId="174" fontId="56" fillId="0" borderId="10" applyFill="0" applyBorder="0" applyProtection="0">
      <alignment horizontal="right"/>
    </xf>
    <xf numFmtId="0" fontId="56" fillId="0" borderId="34" applyFill="0" applyBorder="0" applyProtection="0">
      <alignment horizontal="center"/>
    </xf>
    <xf numFmtId="0" fontId="60" fillId="65" borderId="10" applyFill="0" applyBorder="0" applyProtection="0">
      <alignment horizontal="right" wrapText="1"/>
    </xf>
    <xf numFmtId="0" fontId="69" fillId="0" borderId="0"/>
    <xf numFmtId="0" fontId="72" fillId="0" borderId="0" applyNumberFormat="0" applyFill="0" applyBorder="0" applyAlignment="0" applyProtection="0"/>
    <xf numFmtId="43" fontId="1" fillId="0" borderId="0" applyFont="0" applyFill="0" applyBorder="0" applyAlignment="0" applyProtection="0"/>
  </cellStyleXfs>
  <cellXfs count="60">
    <xf numFmtId="0" fontId="0" fillId="0" borderId="0" xfId="0"/>
    <xf numFmtId="10" fontId="0" fillId="0" borderId="0" xfId="0" applyNumberFormat="1"/>
    <xf numFmtId="165" fontId="0" fillId="0" borderId="0" xfId="0" applyNumberFormat="1"/>
    <xf numFmtId="9" fontId="0" fillId="0" borderId="0" xfId="0" applyNumberFormat="1"/>
    <xf numFmtId="4" fontId="0" fillId="0" borderId="0" xfId="0" applyNumberFormat="1"/>
    <xf numFmtId="49" fontId="0" fillId="0" borderId="0" xfId="0" applyNumberFormat="1"/>
    <xf numFmtId="49" fontId="0" fillId="0" borderId="14" xfId="0" applyNumberFormat="1" applyBorder="1" applyAlignment="1">
      <alignment horizontal="right" vertical="center" wrapText="1"/>
    </xf>
    <xf numFmtId="165" fontId="0" fillId="0" borderId="14" xfId="0" applyNumberFormat="1" applyBorder="1" applyAlignment="1">
      <alignment horizontal="right"/>
    </xf>
    <xf numFmtId="178" fontId="0" fillId="0" borderId="0" xfId="629" applyNumberFormat="1" applyFont="1"/>
    <xf numFmtId="0" fontId="70" fillId="0" borderId="0" xfId="0" applyFont="1"/>
    <xf numFmtId="0" fontId="71" fillId="0" borderId="0" xfId="0" applyFont="1"/>
    <xf numFmtId="49" fontId="13" fillId="66" borderId="10" xfId="0" applyNumberFormat="1" applyFont="1" applyFill="1" applyBorder="1" applyAlignment="1">
      <alignment horizontal="center" vertical="center" wrapText="1"/>
    </xf>
    <xf numFmtId="165" fontId="13" fillId="66" borderId="10" xfId="0" applyNumberFormat="1" applyFont="1" applyFill="1" applyBorder="1" applyAlignment="1">
      <alignment horizontal="center" vertical="center" wrapText="1"/>
    </xf>
    <xf numFmtId="49" fontId="16" fillId="0" borderId="0" xfId="0" applyNumberFormat="1" applyFont="1"/>
    <xf numFmtId="0" fontId="73" fillId="0" borderId="0" xfId="0" applyFont="1"/>
    <xf numFmtId="0" fontId="16" fillId="0" borderId="0" xfId="0" applyFont="1"/>
    <xf numFmtId="0" fontId="0" fillId="0" borderId="0" xfId="0" applyAlignment="1">
      <alignment wrapText="1"/>
    </xf>
    <xf numFmtId="1" fontId="0" fillId="0" borderId="0" xfId="0" applyNumberFormat="1"/>
    <xf numFmtId="49" fontId="0" fillId="0" borderId="40" xfId="0" applyNumberFormat="1" applyBorder="1" applyAlignment="1">
      <alignment horizontal="right" vertical="center" wrapText="1"/>
    </xf>
    <xf numFmtId="165" fontId="13" fillId="66" borderId="0" xfId="0" applyNumberFormat="1" applyFont="1" applyFill="1" applyAlignment="1">
      <alignment horizontal="center" vertical="center" wrapText="1"/>
    </xf>
    <xf numFmtId="165" fontId="0" fillId="0" borderId="0" xfId="0" applyNumberFormat="1" applyAlignment="1">
      <alignment horizontal="right"/>
    </xf>
    <xf numFmtId="3" fontId="0" fillId="0" borderId="0" xfId="0" applyNumberFormat="1"/>
    <xf numFmtId="1" fontId="1" fillId="0" borderId="0" xfId="629" applyNumberFormat="1" applyFont="1"/>
    <xf numFmtId="10" fontId="1" fillId="0" borderId="0" xfId="629" applyNumberFormat="1" applyFont="1"/>
    <xf numFmtId="0" fontId="72" fillId="0" borderId="0" xfId="36949" applyAlignment="1" applyProtection="1">
      <alignment vertical="center"/>
    </xf>
    <xf numFmtId="182" fontId="1" fillId="0" borderId="0" xfId="36950" applyNumberFormat="1" applyFont="1"/>
    <xf numFmtId="0" fontId="72" fillId="0" borderId="0" xfId="36949" applyAlignment="1" applyProtection="1"/>
    <xf numFmtId="0" fontId="72" fillId="0" borderId="0" xfId="36949" applyAlignment="1" applyProtection="1">
      <alignment horizontal="left" vertical="center" indent="2" readingOrder="1"/>
    </xf>
    <xf numFmtId="0" fontId="74" fillId="0" borderId="0" xfId="0" applyFont="1" applyAlignment="1">
      <alignment horizontal="left" vertical="center" indent="2" readingOrder="1"/>
    </xf>
    <xf numFmtId="0" fontId="16" fillId="0" borderId="0" xfId="0" applyFont="1" applyAlignment="1">
      <alignment horizontal="center"/>
    </xf>
    <xf numFmtId="0" fontId="16" fillId="0" borderId="0" xfId="0" applyFont="1" applyAlignment="1">
      <alignment horizontal="center" wrapText="1"/>
    </xf>
    <xf numFmtId="165" fontId="0" fillId="67" borderId="14" xfId="0" applyNumberFormat="1" applyFill="1" applyBorder="1" applyAlignment="1">
      <alignment horizontal="right"/>
    </xf>
    <xf numFmtId="0" fontId="0" fillId="0" borderId="0" xfId="0" applyAlignment="1">
      <alignment horizontal="center" wrapText="1"/>
    </xf>
    <xf numFmtId="0" fontId="0" fillId="67" borderId="41" xfId="0" applyFill="1" applyBorder="1"/>
    <xf numFmtId="0" fontId="0" fillId="67" borderId="42" xfId="0" applyFill="1" applyBorder="1" applyAlignment="1">
      <alignment horizontal="center" wrapText="1"/>
    </xf>
    <xf numFmtId="0" fontId="0" fillId="67" borderId="43" xfId="0" applyFill="1" applyBorder="1" applyAlignment="1">
      <alignment horizontal="center" wrapText="1"/>
    </xf>
    <xf numFmtId="0" fontId="0" fillId="67" borderId="44" xfId="0" applyFill="1" applyBorder="1" applyAlignment="1">
      <alignment horizontal="center" wrapText="1"/>
    </xf>
    <xf numFmtId="0" fontId="16" fillId="67" borderId="45" xfId="0" applyFont="1" applyFill="1" applyBorder="1"/>
    <xf numFmtId="0" fontId="0" fillId="67" borderId="0" xfId="0" applyFill="1"/>
    <xf numFmtId="0" fontId="0" fillId="67" borderId="46" xfId="0" applyFill="1" applyBorder="1"/>
    <xf numFmtId="0" fontId="0" fillId="67" borderId="45" xfId="0" applyFill="1" applyBorder="1"/>
    <xf numFmtId="3" fontId="0" fillId="67" borderId="0" xfId="0" applyNumberFormat="1" applyFill="1" applyBorder="1"/>
    <xf numFmtId="3" fontId="0" fillId="67" borderId="0" xfId="0" applyNumberFormat="1" applyFill="1"/>
    <xf numFmtId="182" fontId="0" fillId="67" borderId="0" xfId="0" applyNumberFormat="1" applyFill="1"/>
    <xf numFmtId="43" fontId="0" fillId="67" borderId="0" xfId="0" applyNumberFormat="1" applyFill="1"/>
    <xf numFmtId="43" fontId="0" fillId="67" borderId="46" xfId="0" applyNumberFormat="1" applyFill="1" applyBorder="1"/>
    <xf numFmtId="0" fontId="0" fillId="0" borderId="0" xfId="0" applyAlignment="1">
      <alignment horizontal="left" indent="1"/>
    </xf>
    <xf numFmtId="182" fontId="0" fillId="0" borderId="0" xfId="0" applyNumberFormat="1"/>
    <xf numFmtId="183" fontId="0" fillId="67" borderId="0" xfId="629" applyNumberFormat="1" applyFont="1" applyFill="1"/>
    <xf numFmtId="183" fontId="0" fillId="67" borderId="46" xfId="629" applyNumberFormat="1" applyFont="1" applyFill="1" applyBorder="1"/>
    <xf numFmtId="1" fontId="0" fillId="67" borderId="0" xfId="629" applyNumberFormat="1" applyFont="1" applyFill="1"/>
    <xf numFmtId="182" fontId="16" fillId="67" borderId="0" xfId="0" applyNumberFormat="1" applyFont="1" applyFill="1"/>
    <xf numFmtId="43" fontId="0" fillId="67" borderId="0" xfId="36950" applyFont="1" applyFill="1"/>
    <xf numFmtId="0" fontId="16" fillId="0" borderId="0" xfId="0" applyFont="1" applyAlignment="1">
      <alignment horizontal="left" indent="1"/>
    </xf>
    <xf numFmtId="0" fontId="16" fillId="0" borderId="0" xfId="0" applyFont="1" applyAlignment="1">
      <alignment horizontal="center"/>
    </xf>
    <xf numFmtId="186" fontId="0" fillId="0" borderId="0" xfId="36950" applyNumberFormat="1" applyFont="1" applyFill="1"/>
    <xf numFmtId="186" fontId="0" fillId="0" borderId="0" xfId="0" applyNumberFormat="1"/>
    <xf numFmtId="183" fontId="0" fillId="0" borderId="0" xfId="0" applyNumberFormat="1"/>
    <xf numFmtId="187" fontId="0" fillId="67" borderId="0" xfId="629" applyNumberFormat="1" applyFont="1" applyFill="1"/>
    <xf numFmtId="187" fontId="0" fillId="0" borderId="0" xfId="0" applyNumberFormat="1"/>
  </cellXfs>
  <cellStyles count="36951">
    <cellStyle name="0" xfId="611"/>
    <cellStyle name="0 10" xfId="631"/>
    <cellStyle name="0 100" xfId="632"/>
    <cellStyle name="0 101" xfId="633"/>
    <cellStyle name="0 102" xfId="634"/>
    <cellStyle name="0 103" xfId="635"/>
    <cellStyle name="0 104" xfId="636"/>
    <cellStyle name="0 105" xfId="637"/>
    <cellStyle name="0 106" xfId="638"/>
    <cellStyle name="0 107" xfId="639"/>
    <cellStyle name="0 108" xfId="640"/>
    <cellStyle name="0 109" xfId="641"/>
    <cellStyle name="0 11" xfId="642"/>
    <cellStyle name="0 110" xfId="643"/>
    <cellStyle name="0 111" xfId="644"/>
    <cellStyle name="0 112" xfId="645"/>
    <cellStyle name="0 113" xfId="646"/>
    <cellStyle name="0 114" xfId="647"/>
    <cellStyle name="0 115" xfId="648"/>
    <cellStyle name="0 116" xfId="649"/>
    <cellStyle name="0 117" xfId="650"/>
    <cellStyle name="0 118" xfId="651"/>
    <cellStyle name="0 119" xfId="652"/>
    <cellStyle name="0 12" xfId="653"/>
    <cellStyle name="0 120" xfId="654"/>
    <cellStyle name="0 121" xfId="655"/>
    <cellStyle name="0 122" xfId="656"/>
    <cellStyle name="0 123" xfId="657"/>
    <cellStyle name="0 124" xfId="658"/>
    <cellStyle name="0 125" xfId="659"/>
    <cellStyle name="0 126" xfId="660"/>
    <cellStyle name="0 127" xfId="661"/>
    <cellStyle name="0 128" xfId="662"/>
    <cellStyle name="0 129" xfId="663"/>
    <cellStyle name="0 13" xfId="664"/>
    <cellStyle name="0 130" xfId="665"/>
    <cellStyle name="0 131" xfId="666"/>
    <cellStyle name="0 132" xfId="667"/>
    <cellStyle name="0 133" xfId="668"/>
    <cellStyle name="0 134" xfId="669"/>
    <cellStyle name="0 135" xfId="670"/>
    <cellStyle name="0 136" xfId="671"/>
    <cellStyle name="0 137" xfId="672"/>
    <cellStyle name="0 138" xfId="673"/>
    <cellStyle name="0 139" xfId="674"/>
    <cellStyle name="0 14" xfId="675"/>
    <cellStyle name="0 140" xfId="676"/>
    <cellStyle name="0 141" xfId="677"/>
    <cellStyle name="0 142" xfId="678"/>
    <cellStyle name="0 143" xfId="679"/>
    <cellStyle name="0 144" xfId="680"/>
    <cellStyle name="0 145" xfId="681"/>
    <cellStyle name="0 146" xfId="682"/>
    <cellStyle name="0 147" xfId="683"/>
    <cellStyle name="0 148" xfId="684"/>
    <cellStyle name="0 149" xfId="685"/>
    <cellStyle name="0 15" xfId="686"/>
    <cellStyle name="0 150" xfId="687"/>
    <cellStyle name="0 151" xfId="688"/>
    <cellStyle name="0 152" xfId="689"/>
    <cellStyle name="0 153" xfId="690"/>
    <cellStyle name="0 154" xfId="691"/>
    <cellStyle name="0 155" xfId="692"/>
    <cellStyle name="0 156" xfId="693"/>
    <cellStyle name="0 157" xfId="694"/>
    <cellStyle name="0 158" xfId="695"/>
    <cellStyle name="0 159" xfId="696"/>
    <cellStyle name="0 16" xfId="697"/>
    <cellStyle name="0 160" xfId="698"/>
    <cellStyle name="0 161" xfId="699"/>
    <cellStyle name="0 162" xfId="700"/>
    <cellStyle name="0 163" xfId="701"/>
    <cellStyle name="0 164" xfId="702"/>
    <cellStyle name="0 165" xfId="703"/>
    <cellStyle name="0 166" xfId="704"/>
    <cellStyle name="0 167" xfId="705"/>
    <cellStyle name="0 168" xfId="706"/>
    <cellStyle name="0 169" xfId="707"/>
    <cellStyle name="0 17" xfId="708"/>
    <cellStyle name="0 170" xfId="709"/>
    <cellStyle name="0 171" xfId="710"/>
    <cellStyle name="0 172" xfId="711"/>
    <cellStyle name="0 173" xfId="712"/>
    <cellStyle name="0 174" xfId="713"/>
    <cellStyle name="0 175" xfId="714"/>
    <cellStyle name="0 176" xfId="715"/>
    <cellStyle name="0 177" xfId="716"/>
    <cellStyle name="0 178" xfId="717"/>
    <cellStyle name="0 179" xfId="718"/>
    <cellStyle name="0 18" xfId="719"/>
    <cellStyle name="0 180" xfId="720"/>
    <cellStyle name="0 181" xfId="721"/>
    <cellStyle name="0 182" xfId="722"/>
    <cellStyle name="0 183" xfId="723"/>
    <cellStyle name="0 184" xfId="724"/>
    <cellStyle name="0 185" xfId="725"/>
    <cellStyle name="0 186" xfId="726"/>
    <cellStyle name="0 187" xfId="727"/>
    <cellStyle name="0 188" xfId="728"/>
    <cellStyle name="0 189" xfId="729"/>
    <cellStyle name="0 19" xfId="730"/>
    <cellStyle name="0 190" xfId="731"/>
    <cellStyle name="0 191" xfId="732"/>
    <cellStyle name="0 192" xfId="733"/>
    <cellStyle name="0 193" xfId="734"/>
    <cellStyle name="0 194" xfId="735"/>
    <cellStyle name="0 195" xfId="736"/>
    <cellStyle name="0 196" xfId="737"/>
    <cellStyle name="0 197" xfId="738"/>
    <cellStyle name="0 198" xfId="739"/>
    <cellStyle name="0 199" xfId="740"/>
    <cellStyle name="0 2" xfId="741"/>
    <cellStyle name="0 20" xfId="742"/>
    <cellStyle name="0 200" xfId="743"/>
    <cellStyle name="0 201" xfId="744"/>
    <cellStyle name="0 202" xfId="745"/>
    <cellStyle name="0 21" xfId="746"/>
    <cellStyle name="0 22" xfId="747"/>
    <cellStyle name="0 23" xfId="748"/>
    <cellStyle name="0 24" xfId="749"/>
    <cellStyle name="0 25" xfId="750"/>
    <cellStyle name="0 26" xfId="751"/>
    <cellStyle name="0 27" xfId="752"/>
    <cellStyle name="0 28" xfId="753"/>
    <cellStyle name="0 29" xfId="754"/>
    <cellStyle name="0 3" xfId="755"/>
    <cellStyle name="0 30" xfId="756"/>
    <cellStyle name="0 31" xfId="757"/>
    <cellStyle name="0 32" xfId="758"/>
    <cellStyle name="0 33" xfId="759"/>
    <cellStyle name="0 34" xfId="760"/>
    <cellStyle name="0 35" xfId="761"/>
    <cellStyle name="0 36" xfId="762"/>
    <cellStyle name="0 37" xfId="763"/>
    <cellStyle name="0 38" xfId="764"/>
    <cellStyle name="0 39" xfId="765"/>
    <cellStyle name="0 4" xfId="766"/>
    <cellStyle name="0 40" xfId="767"/>
    <cellStyle name="0 41" xfId="768"/>
    <cellStyle name="0 42" xfId="769"/>
    <cellStyle name="0 43" xfId="770"/>
    <cellStyle name="0 44" xfId="771"/>
    <cellStyle name="0 45" xfId="772"/>
    <cellStyle name="0 46" xfId="773"/>
    <cellStyle name="0 47" xfId="774"/>
    <cellStyle name="0 48" xfId="775"/>
    <cellStyle name="0 49" xfId="776"/>
    <cellStyle name="0 5" xfId="777"/>
    <cellStyle name="0 50" xfId="778"/>
    <cellStyle name="0 51" xfId="779"/>
    <cellStyle name="0 52" xfId="780"/>
    <cellStyle name="0 53" xfId="781"/>
    <cellStyle name="0 54" xfId="782"/>
    <cellStyle name="0 55" xfId="783"/>
    <cellStyle name="0 56" xfId="784"/>
    <cellStyle name="0 57" xfId="785"/>
    <cellStyle name="0 58" xfId="786"/>
    <cellStyle name="0 59" xfId="787"/>
    <cellStyle name="0 6" xfId="788"/>
    <cellStyle name="0 60" xfId="789"/>
    <cellStyle name="0 61" xfId="790"/>
    <cellStyle name="0 62" xfId="791"/>
    <cellStyle name="0 63" xfId="792"/>
    <cellStyle name="0 64" xfId="793"/>
    <cellStyle name="0 65" xfId="794"/>
    <cellStyle name="0 66" xfId="795"/>
    <cellStyle name="0 67" xfId="796"/>
    <cellStyle name="0 68" xfId="797"/>
    <cellStyle name="0 69" xfId="798"/>
    <cellStyle name="0 7" xfId="799"/>
    <cellStyle name="0 70" xfId="800"/>
    <cellStyle name="0 71" xfId="801"/>
    <cellStyle name="0 72" xfId="802"/>
    <cellStyle name="0 73" xfId="803"/>
    <cellStyle name="0 74" xfId="804"/>
    <cellStyle name="0 75" xfId="805"/>
    <cellStyle name="0 76" xfId="806"/>
    <cellStyle name="0 77" xfId="807"/>
    <cellStyle name="0 78" xfId="808"/>
    <cellStyle name="0 79" xfId="809"/>
    <cellStyle name="0 8" xfId="810"/>
    <cellStyle name="0 80" xfId="811"/>
    <cellStyle name="0 81" xfId="812"/>
    <cellStyle name="0 82" xfId="813"/>
    <cellStyle name="0 83" xfId="814"/>
    <cellStyle name="0 84" xfId="815"/>
    <cellStyle name="0 85" xfId="816"/>
    <cellStyle name="0 86" xfId="817"/>
    <cellStyle name="0 87" xfId="818"/>
    <cellStyle name="0 88" xfId="819"/>
    <cellStyle name="0 89" xfId="820"/>
    <cellStyle name="0 9" xfId="821"/>
    <cellStyle name="0 90" xfId="822"/>
    <cellStyle name="0 91" xfId="823"/>
    <cellStyle name="0 92" xfId="824"/>
    <cellStyle name="0 93" xfId="825"/>
    <cellStyle name="0 94" xfId="826"/>
    <cellStyle name="0 95" xfId="827"/>
    <cellStyle name="0 96" xfId="828"/>
    <cellStyle name="0 97" xfId="829"/>
    <cellStyle name="0 98" xfId="830"/>
    <cellStyle name="0 99" xfId="831"/>
    <cellStyle name="0 indent" xfId="832"/>
    <cellStyle name="0 indent 10" xfId="833"/>
    <cellStyle name="0 indent 10 2" xfId="834"/>
    <cellStyle name="0 indent 100" xfId="835"/>
    <cellStyle name="0 indent 100 2" xfId="836"/>
    <cellStyle name="0 indent 101" xfId="837"/>
    <cellStyle name="0 indent 101 2" xfId="838"/>
    <cellStyle name="0 indent 102" xfId="839"/>
    <cellStyle name="0 indent 102 2" xfId="840"/>
    <cellStyle name="0 indent 103" xfId="841"/>
    <cellStyle name="0 indent 103 2" xfId="842"/>
    <cellStyle name="0 indent 104" xfId="843"/>
    <cellStyle name="0 indent 104 2" xfId="844"/>
    <cellStyle name="0 indent 105" xfId="845"/>
    <cellStyle name="0 indent 105 2" xfId="846"/>
    <cellStyle name="0 indent 106" xfId="847"/>
    <cellStyle name="0 indent 106 2" xfId="848"/>
    <cellStyle name="0 indent 107" xfId="849"/>
    <cellStyle name="0 indent 107 2" xfId="850"/>
    <cellStyle name="0 indent 108" xfId="851"/>
    <cellStyle name="0 indent 108 2" xfId="852"/>
    <cellStyle name="0 indent 109" xfId="853"/>
    <cellStyle name="0 indent 109 2" xfId="854"/>
    <cellStyle name="0 indent 11" xfId="855"/>
    <cellStyle name="0 indent 11 2" xfId="856"/>
    <cellStyle name="0 indent 110" xfId="857"/>
    <cellStyle name="0 indent 110 2" xfId="858"/>
    <cellStyle name="0 indent 111" xfId="859"/>
    <cellStyle name="0 indent 111 2" xfId="860"/>
    <cellStyle name="0 indent 112" xfId="861"/>
    <cellStyle name="0 indent 112 2" xfId="862"/>
    <cellStyle name="0 indent 113" xfId="863"/>
    <cellStyle name="0 indent 113 2" xfId="864"/>
    <cellStyle name="0 indent 114" xfId="865"/>
    <cellStyle name="0 indent 114 2" xfId="866"/>
    <cellStyle name="0 indent 115" xfId="867"/>
    <cellStyle name="0 indent 115 2" xfId="868"/>
    <cellStyle name="0 indent 116" xfId="869"/>
    <cellStyle name="0 indent 116 2" xfId="870"/>
    <cellStyle name="0 indent 117" xfId="871"/>
    <cellStyle name="0 indent 117 2" xfId="872"/>
    <cellStyle name="0 indent 118" xfId="873"/>
    <cellStyle name="0 indent 118 2" xfId="874"/>
    <cellStyle name="0 indent 119" xfId="875"/>
    <cellStyle name="0 indent 119 2" xfId="876"/>
    <cellStyle name="0 indent 12" xfId="877"/>
    <cellStyle name="0 indent 12 2" xfId="878"/>
    <cellStyle name="0 indent 120" xfId="879"/>
    <cellStyle name="0 indent 120 2" xfId="880"/>
    <cellStyle name="0 indent 121" xfId="881"/>
    <cellStyle name="0 indent 121 2" xfId="882"/>
    <cellStyle name="0 indent 122" xfId="883"/>
    <cellStyle name="0 indent 122 2" xfId="884"/>
    <cellStyle name="0 indent 123" xfId="885"/>
    <cellStyle name="0 indent 123 2" xfId="886"/>
    <cellStyle name="0 indent 124" xfId="887"/>
    <cellStyle name="0 indent 124 2" xfId="888"/>
    <cellStyle name="0 indent 125" xfId="889"/>
    <cellStyle name="0 indent 125 2" xfId="890"/>
    <cellStyle name="0 indent 126" xfId="891"/>
    <cellStyle name="0 indent 126 2" xfId="892"/>
    <cellStyle name="0 indent 127" xfId="893"/>
    <cellStyle name="0 indent 127 2" xfId="894"/>
    <cellStyle name="0 indent 128" xfId="895"/>
    <cellStyle name="0 indent 128 2" xfId="896"/>
    <cellStyle name="0 indent 129" xfId="897"/>
    <cellStyle name="0 indent 129 2" xfId="898"/>
    <cellStyle name="0 indent 13" xfId="899"/>
    <cellStyle name="0 indent 13 2" xfId="900"/>
    <cellStyle name="0 indent 130" xfId="901"/>
    <cellStyle name="0 indent 130 2" xfId="902"/>
    <cellStyle name="0 indent 131" xfId="903"/>
    <cellStyle name="0 indent 131 2" xfId="904"/>
    <cellStyle name="0 indent 132" xfId="905"/>
    <cellStyle name="0 indent 132 2" xfId="906"/>
    <cellStyle name="0 indent 133" xfId="907"/>
    <cellStyle name="0 indent 133 2" xfId="908"/>
    <cellStyle name="0 indent 134" xfId="909"/>
    <cellStyle name="0 indent 134 2" xfId="910"/>
    <cellStyle name="0 indent 135" xfId="911"/>
    <cellStyle name="0 indent 135 2" xfId="912"/>
    <cellStyle name="0 indent 136" xfId="913"/>
    <cellStyle name="0 indent 136 2" xfId="914"/>
    <cellStyle name="0 indent 137" xfId="915"/>
    <cellStyle name="0 indent 137 2" xfId="916"/>
    <cellStyle name="0 indent 14" xfId="917"/>
    <cellStyle name="0 indent 14 2" xfId="918"/>
    <cellStyle name="0 indent 15" xfId="919"/>
    <cellStyle name="0 indent 15 2" xfId="920"/>
    <cellStyle name="0 indent 16" xfId="921"/>
    <cellStyle name="0 indent 16 2" xfId="922"/>
    <cellStyle name="0 indent 17" xfId="923"/>
    <cellStyle name="0 indent 17 2" xfId="924"/>
    <cellStyle name="0 indent 18" xfId="925"/>
    <cellStyle name="0 indent 18 2" xfId="926"/>
    <cellStyle name="0 indent 19" xfId="927"/>
    <cellStyle name="0 indent 19 2" xfId="928"/>
    <cellStyle name="0 indent 2" xfId="929"/>
    <cellStyle name="0 indent 2 2" xfId="930"/>
    <cellStyle name="0 indent 2 3" xfId="931"/>
    <cellStyle name="0 indent 2 3 2" xfId="932"/>
    <cellStyle name="0 indent 2 4" xfId="933"/>
    <cellStyle name="0 indent 2 4 2" xfId="934"/>
    <cellStyle name="0 indent 2 5" xfId="935"/>
    <cellStyle name="0 indent 2 6" xfId="936"/>
    <cellStyle name="0 indent 2 7" xfId="937"/>
    <cellStyle name="0 indent 2 8" xfId="938"/>
    <cellStyle name="0 indent 20" xfId="939"/>
    <cellStyle name="0 indent 20 2" xfId="940"/>
    <cellStyle name="0 indent 21" xfId="941"/>
    <cellStyle name="0 indent 21 2" xfId="942"/>
    <cellStyle name="0 indent 22" xfId="943"/>
    <cellStyle name="0 indent 22 2" xfId="944"/>
    <cellStyle name="0 indent 23" xfId="945"/>
    <cellStyle name="0 indent 23 2" xfId="946"/>
    <cellStyle name="0 indent 24" xfId="947"/>
    <cellStyle name="0 indent 24 2" xfId="948"/>
    <cellStyle name="0 indent 25" xfId="949"/>
    <cellStyle name="0 indent 25 2" xfId="950"/>
    <cellStyle name="0 indent 26" xfId="951"/>
    <cellStyle name="0 indent 26 2" xfId="952"/>
    <cellStyle name="0 indent 27" xfId="953"/>
    <cellStyle name="0 indent 27 2" xfId="954"/>
    <cellStyle name="0 indent 28" xfId="955"/>
    <cellStyle name="0 indent 28 2" xfId="956"/>
    <cellStyle name="0 indent 29" xfId="957"/>
    <cellStyle name="0 indent 29 2" xfId="958"/>
    <cellStyle name="0 indent 3" xfId="959"/>
    <cellStyle name="0 indent 3 2" xfId="960"/>
    <cellStyle name="0 indent 3 3" xfId="961"/>
    <cellStyle name="0 indent 3 3 2" xfId="962"/>
    <cellStyle name="0 indent 3 4" xfId="963"/>
    <cellStyle name="0 indent 3 4 2" xfId="964"/>
    <cellStyle name="0 indent 3 5" xfId="965"/>
    <cellStyle name="0 indent 3 6" xfId="966"/>
    <cellStyle name="0 indent 3 7" xfId="967"/>
    <cellStyle name="0 indent 3 8" xfId="968"/>
    <cellStyle name="0 indent 30" xfId="969"/>
    <cellStyle name="0 indent 30 2" xfId="970"/>
    <cellStyle name="0 indent 31" xfId="971"/>
    <cellStyle name="0 indent 31 2" xfId="972"/>
    <cellStyle name="0 indent 32" xfId="973"/>
    <cellStyle name="0 indent 32 2" xfId="974"/>
    <cellStyle name="0 indent 33" xfId="975"/>
    <cellStyle name="0 indent 33 2" xfId="976"/>
    <cellStyle name="0 indent 34" xfId="977"/>
    <cellStyle name="0 indent 34 2" xfId="978"/>
    <cellStyle name="0 indent 35" xfId="979"/>
    <cellStyle name="0 indent 35 2" xfId="980"/>
    <cellStyle name="0 indent 36" xfId="981"/>
    <cellStyle name="0 indent 36 2" xfId="982"/>
    <cellStyle name="0 indent 37" xfId="983"/>
    <cellStyle name="0 indent 37 2" xfId="984"/>
    <cellStyle name="0 indent 38" xfId="985"/>
    <cellStyle name="0 indent 38 2" xfId="986"/>
    <cellStyle name="0 indent 39" xfId="987"/>
    <cellStyle name="0 indent 39 2" xfId="988"/>
    <cellStyle name="0 indent 4" xfId="989"/>
    <cellStyle name="0 indent 4 2" xfId="990"/>
    <cellStyle name="0 indent 4 3" xfId="991"/>
    <cellStyle name="0 indent 4 3 2" xfId="992"/>
    <cellStyle name="0 indent 4 4" xfId="993"/>
    <cellStyle name="0 indent 4 4 2" xfId="994"/>
    <cellStyle name="0 indent 4 5" xfId="995"/>
    <cellStyle name="0 indent 4 6" xfId="996"/>
    <cellStyle name="0 indent 4 7" xfId="997"/>
    <cellStyle name="0 indent 4 8" xfId="998"/>
    <cellStyle name="0 indent 40" xfId="999"/>
    <cellStyle name="0 indent 40 2" xfId="1000"/>
    <cellStyle name="0 indent 41" xfId="1001"/>
    <cellStyle name="0 indent 41 2" xfId="1002"/>
    <cellStyle name="0 indent 42" xfId="1003"/>
    <cellStyle name="0 indent 42 2" xfId="1004"/>
    <cellStyle name="0 indent 43" xfId="1005"/>
    <cellStyle name="0 indent 43 2" xfId="1006"/>
    <cellStyle name="0 indent 44" xfId="1007"/>
    <cellStyle name="0 indent 44 2" xfId="1008"/>
    <cellStyle name="0 indent 45" xfId="1009"/>
    <cellStyle name="0 indent 45 2" xfId="1010"/>
    <cellStyle name="0 indent 46" xfId="1011"/>
    <cellStyle name="0 indent 46 2" xfId="1012"/>
    <cellStyle name="0 indent 47" xfId="1013"/>
    <cellStyle name="0 indent 47 2" xfId="1014"/>
    <cellStyle name="0 indent 48" xfId="1015"/>
    <cellStyle name="0 indent 48 2" xfId="1016"/>
    <cellStyle name="0 indent 49" xfId="1017"/>
    <cellStyle name="0 indent 49 2" xfId="1018"/>
    <cellStyle name="0 indent 5" xfId="1019"/>
    <cellStyle name="0 indent 5 2" xfId="1020"/>
    <cellStyle name="0 indent 5 3" xfId="1021"/>
    <cellStyle name="0 indent 5 3 2" xfId="1022"/>
    <cellStyle name="0 indent 5 4" xfId="1023"/>
    <cellStyle name="0 indent 5 4 2" xfId="1024"/>
    <cellStyle name="0 indent 5 5" xfId="1025"/>
    <cellStyle name="0 indent 5 6" xfId="1026"/>
    <cellStyle name="0 indent 5 7" xfId="1027"/>
    <cellStyle name="0 indent 5 8" xfId="1028"/>
    <cellStyle name="0 indent 50" xfId="1029"/>
    <cellStyle name="0 indent 50 2" xfId="1030"/>
    <cellStyle name="0 indent 51" xfId="1031"/>
    <cellStyle name="0 indent 51 2" xfId="1032"/>
    <cellStyle name="0 indent 52" xfId="1033"/>
    <cellStyle name="0 indent 52 2" xfId="1034"/>
    <cellStyle name="0 indent 53" xfId="1035"/>
    <cellStyle name="0 indent 53 2" xfId="1036"/>
    <cellStyle name="0 indent 54" xfId="1037"/>
    <cellStyle name="0 indent 54 2" xfId="1038"/>
    <cellStyle name="0 indent 55" xfId="1039"/>
    <cellStyle name="0 indent 55 2" xfId="1040"/>
    <cellStyle name="0 indent 56" xfId="1041"/>
    <cellStyle name="0 indent 56 2" xfId="1042"/>
    <cellStyle name="0 indent 57" xfId="1043"/>
    <cellStyle name="0 indent 57 2" xfId="1044"/>
    <cellStyle name="0 indent 58" xfId="1045"/>
    <cellStyle name="0 indent 58 2" xfId="1046"/>
    <cellStyle name="0 indent 59" xfId="1047"/>
    <cellStyle name="0 indent 59 2" xfId="1048"/>
    <cellStyle name="0 indent 6" xfId="1049"/>
    <cellStyle name="0 indent 6 2" xfId="1050"/>
    <cellStyle name="0 indent 60" xfId="1051"/>
    <cellStyle name="0 indent 60 2" xfId="1052"/>
    <cellStyle name="0 indent 61" xfId="1053"/>
    <cellStyle name="0 indent 61 2" xfId="1054"/>
    <cellStyle name="0 indent 62" xfId="1055"/>
    <cellStyle name="0 indent 62 2" xfId="1056"/>
    <cellStyle name="0 indent 63" xfId="1057"/>
    <cellStyle name="0 indent 63 2" xfId="1058"/>
    <cellStyle name="0 indent 64" xfId="1059"/>
    <cellStyle name="0 indent 64 2" xfId="1060"/>
    <cellStyle name="0 indent 65" xfId="1061"/>
    <cellStyle name="0 indent 65 2" xfId="1062"/>
    <cellStyle name="0 indent 66" xfId="1063"/>
    <cellStyle name="0 indent 66 2" xfId="1064"/>
    <cellStyle name="0 indent 67" xfId="1065"/>
    <cellStyle name="0 indent 67 2" xfId="1066"/>
    <cellStyle name="0 indent 68" xfId="1067"/>
    <cellStyle name="0 indent 68 2" xfId="1068"/>
    <cellStyle name="0 indent 69" xfId="1069"/>
    <cellStyle name="0 indent 69 2" xfId="1070"/>
    <cellStyle name="0 indent 7" xfId="1071"/>
    <cellStyle name="0 indent 7 2" xfId="1072"/>
    <cellStyle name="0 indent 70" xfId="1073"/>
    <cellStyle name="0 indent 70 2" xfId="1074"/>
    <cellStyle name="0 indent 71" xfId="1075"/>
    <cellStyle name="0 indent 71 2" xfId="1076"/>
    <cellStyle name="0 indent 72" xfId="1077"/>
    <cellStyle name="0 indent 72 2" xfId="1078"/>
    <cellStyle name="0 indent 73" xfId="1079"/>
    <cellStyle name="0 indent 73 2" xfId="1080"/>
    <cellStyle name="0 indent 74" xfId="1081"/>
    <cellStyle name="0 indent 74 2" xfId="1082"/>
    <cellStyle name="0 indent 75" xfId="1083"/>
    <cellStyle name="0 indent 75 2" xfId="1084"/>
    <cellStyle name="0 indent 76" xfId="1085"/>
    <cellStyle name="0 indent 76 2" xfId="1086"/>
    <cellStyle name="0 indent 77" xfId="1087"/>
    <cellStyle name="0 indent 77 2" xfId="1088"/>
    <cellStyle name="0 indent 78" xfId="1089"/>
    <cellStyle name="0 indent 78 2" xfId="1090"/>
    <cellStyle name="0 indent 79" xfId="1091"/>
    <cellStyle name="0 indent 79 2" xfId="1092"/>
    <cellStyle name="0 indent 8" xfId="1093"/>
    <cellStyle name="0 indent 8 2" xfId="1094"/>
    <cellStyle name="0 indent 80" xfId="1095"/>
    <cellStyle name="0 indent 80 2" xfId="1096"/>
    <cellStyle name="0 indent 81" xfId="1097"/>
    <cellStyle name="0 indent 81 2" xfId="1098"/>
    <cellStyle name="0 indent 82" xfId="1099"/>
    <cellStyle name="0 indent 82 2" xfId="1100"/>
    <cellStyle name="0 indent 83" xfId="1101"/>
    <cellStyle name="0 indent 83 2" xfId="1102"/>
    <cellStyle name="0 indent 84" xfId="1103"/>
    <cellStyle name="0 indent 84 2" xfId="1104"/>
    <cellStyle name="0 indent 85" xfId="1105"/>
    <cellStyle name="0 indent 85 2" xfId="1106"/>
    <cellStyle name="0 indent 86" xfId="1107"/>
    <cellStyle name="0 indent 86 2" xfId="1108"/>
    <cellStyle name="0 indent 87" xfId="1109"/>
    <cellStyle name="0 indent 87 2" xfId="1110"/>
    <cellStyle name="0 indent 88" xfId="1111"/>
    <cellStyle name="0 indent 88 2" xfId="1112"/>
    <cellStyle name="0 indent 89" xfId="1113"/>
    <cellStyle name="0 indent 89 2" xfId="1114"/>
    <cellStyle name="0 indent 9" xfId="1115"/>
    <cellStyle name="0 indent 9 2" xfId="1116"/>
    <cellStyle name="0 indent 90" xfId="1117"/>
    <cellStyle name="0 indent 90 2" xfId="1118"/>
    <cellStyle name="0 indent 91" xfId="1119"/>
    <cellStyle name="0 indent 91 2" xfId="1120"/>
    <cellStyle name="0 indent 92" xfId="1121"/>
    <cellStyle name="0 indent 92 2" xfId="1122"/>
    <cellStyle name="0 indent 93" xfId="1123"/>
    <cellStyle name="0 indent 93 2" xfId="1124"/>
    <cellStyle name="0 indent 94" xfId="1125"/>
    <cellStyle name="0 indent 94 2" xfId="1126"/>
    <cellStyle name="0 indent 95" xfId="1127"/>
    <cellStyle name="0 indent 95 2" xfId="1128"/>
    <cellStyle name="0 indent 96" xfId="1129"/>
    <cellStyle name="0 indent 96 2" xfId="1130"/>
    <cellStyle name="0 indent 97" xfId="1131"/>
    <cellStyle name="0 indent 97 2" xfId="1132"/>
    <cellStyle name="0 indent 98" xfId="1133"/>
    <cellStyle name="0 indent 98 2" xfId="1134"/>
    <cellStyle name="0 indent 99" xfId="1135"/>
    <cellStyle name="0 indent 99 2" xfId="1136"/>
    <cellStyle name="0.0" xfId="1137"/>
    <cellStyle name="0.0 10" xfId="1138"/>
    <cellStyle name="0.0 100" xfId="1139"/>
    <cellStyle name="0.0 100 2" xfId="1140"/>
    <cellStyle name="0.0 101" xfId="1141"/>
    <cellStyle name="0.0 101 2" xfId="1142"/>
    <cellStyle name="0.0 102" xfId="1143"/>
    <cellStyle name="0.0 102 2" xfId="1144"/>
    <cellStyle name="0.0 103" xfId="1145"/>
    <cellStyle name="0.0 103 2" xfId="1146"/>
    <cellStyle name="0.0 104" xfId="1147"/>
    <cellStyle name="0.0 104 2" xfId="1148"/>
    <cellStyle name="0.0 105" xfId="1149"/>
    <cellStyle name="0.0 105 2" xfId="1150"/>
    <cellStyle name="0.0 106" xfId="1151"/>
    <cellStyle name="0.0 106 2" xfId="1152"/>
    <cellStyle name="0.0 107" xfId="1153"/>
    <cellStyle name="0.0 107 2" xfId="1154"/>
    <cellStyle name="0.0 108" xfId="1155"/>
    <cellStyle name="0.0 108 2" xfId="1156"/>
    <cellStyle name="0.0 109" xfId="1157"/>
    <cellStyle name="0.0 109 2" xfId="1158"/>
    <cellStyle name="0.0 11" xfId="1159"/>
    <cellStyle name="0.0 110" xfId="1160"/>
    <cellStyle name="0.0 110 2" xfId="1161"/>
    <cellStyle name="0.0 111" xfId="1162"/>
    <cellStyle name="0.0 111 2" xfId="1163"/>
    <cellStyle name="0.0 112" xfId="1164"/>
    <cellStyle name="0.0 112 2" xfId="1165"/>
    <cellStyle name="0.0 113" xfId="1166"/>
    <cellStyle name="0.0 113 2" xfId="1167"/>
    <cellStyle name="0.0 114" xfId="1168"/>
    <cellStyle name="0.0 114 2" xfId="1169"/>
    <cellStyle name="0.0 115" xfId="1170"/>
    <cellStyle name="0.0 115 2" xfId="1171"/>
    <cellStyle name="0.0 116" xfId="1172"/>
    <cellStyle name="0.0 116 2" xfId="1173"/>
    <cellStyle name="0.0 117" xfId="1174"/>
    <cellStyle name="0.0 117 2" xfId="1175"/>
    <cellStyle name="0.0 118" xfId="1176"/>
    <cellStyle name="0.0 118 2" xfId="1177"/>
    <cellStyle name="0.0 119" xfId="1178"/>
    <cellStyle name="0.0 119 2" xfId="1179"/>
    <cellStyle name="0.0 12" xfId="1180"/>
    <cellStyle name="0.0 120" xfId="1181"/>
    <cellStyle name="0.0 120 2" xfId="1182"/>
    <cellStyle name="0.0 121" xfId="1183"/>
    <cellStyle name="0.0 121 2" xfId="1184"/>
    <cellStyle name="0.0 122" xfId="1185"/>
    <cellStyle name="0.0 122 2" xfId="1186"/>
    <cellStyle name="0.0 123" xfId="1187"/>
    <cellStyle name="0.0 123 2" xfId="1188"/>
    <cellStyle name="0.0 124" xfId="1189"/>
    <cellStyle name="0.0 124 2" xfId="1190"/>
    <cellStyle name="0.0 125" xfId="1191"/>
    <cellStyle name="0.0 125 2" xfId="1192"/>
    <cellStyle name="0.0 126" xfId="1193"/>
    <cellStyle name="0.0 126 2" xfId="1194"/>
    <cellStyle name="0.0 127" xfId="1195"/>
    <cellStyle name="0.0 127 2" xfId="1196"/>
    <cellStyle name="0.0 128" xfId="1197"/>
    <cellStyle name="0.0 128 2" xfId="1198"/>
    <cellStyle name="0.0 129" xfId="1199"/>
    <cellStyle name="0.0 129 2" xfId="1200"/>
    <cellStyle name="0.0 13" xfId="1201"/>
    <cellStyle name="0.0 130" xfId="1202"/>
    <cellStyle name="0.0 130 2" xfId="1203"/>
    <cellStyle name="0.0 131" xfId="1204"/>
    <cellStyle name="0.0 131 2" xfId="1205"/>
    <cellStyle name="0.0 132" xfId="1206"/>
    <cellStyle name="0.0 132 2" xfId="1207"/>
    <cellStyle name="0.0 133" xfId="1208"/>
    <cellStyle name="0.0 133 2" xfId="1209"/>
    <cellStyle name="0.0 134" xfId="1210"/>
    <cellStyle name="0.0 134 2" xfId="1211"/>
    <cellStyle name="0.0 135" xfId="1212"/>
    <cellStyle name="0.0 135 2" xfId="1213"/>
    <cellStyle name="0.0 136" xfId="1214"/>
    <cellStyle name="0.0 136 2" xfId="1215"/>
    <cellStyle name="0.0 137" xfId="1216"/>
    <cellStyle name="0.0 137 2" xfId="1217"/>
    <cellStyle name="0.0 138" xfId="1218"/>
    <cellStyle name="0.0 138 2" xfId="1219"/>
    <cellStyle name="0.0 139" xfId="1220"/>
    <cellStyle name="0.0 139 2" xfId="1221"/>
    <cellStyle name="0.0 14" xfId="1222"/>
    <cellStyle name="0.0 140" xfId="1223"/>
    <cellStyle name="0.0 140 2" xfId="1224"/>
    <cellStyle name="0.0 141" xfId="1225"/>
    <cellStyle name="0.0 141 2" xfId="1226"/>
    <cellStyle name="0.0 142" xfId="1227"/>
    <cellStyle name="0.0 142 2" xfId="1228"/>
    <cellStyle name="0.0 143" xfId="1229"/>
    <cellStyle name="0.0 143 2" xfId="1230"/>
    <cellStyle name="0.0 144" xfId="1231"/>
    <cellStyle name="0.0 144 2" xfId="1232"/>
    <cellStyle name="0.0 145" xfId="1233"/>
    <cellStyle name="0.0 145 2" xfId="1234"/>
    <cellStyle name="0.0 146" xfId="1235"/>
    <cellStyle name="0.0 146 2" xfId="1236"/>
    <cellStyle name="0.0 147" xfId="1237"/>
    <cellStyle name="0.0 147 2" xfId="1238"/>
    <cellStyle name="0.0 148" xfId="1239"/>
    <cellStyle name="0.0 148 2" xfId="1240"/>
    <cellStyle name="0.0 149" xfId="1241"/>
    <cellStyle name="0.0 149 2" xfId="1242"/>
    <cellStyle name="0.0 15" xfId="1243"/>
    <cellStyle name="0.0 150" xfId="1244"/>
    <cellStyle name="0.0 150 2" xfId="1245"/>
    <cellStyle name="0.0 151" xfId="1246"/>
    <cellStyle name="0.0 151 2" xfId="1247"/>
    <cellStyle name="0.0 152" xfId="1248"/>
    <cellStyle name="0.0 152 2" xfId="1249"/>
    <cellStyle name="0.0 16" xfId="1250"/>
    <cellStyle name="0.0 17" xfId="1251"/>
    <cellStyle name="0.0 17 2" xfId="1252"/>
    <cellStyle name="0.0 17 3" xfId="1253"/>
    <cellStyle name="0.0 17 3 2" xfId="1254"/>
    <cellStyle name="0.0 17 4" xfId="1255"/>
    <cellStyle name="0.0 17 4 2" xfId="1256"/>
    <cellStyle name="0.0 17 5" xfId="1257"/>
    <cellStyle name="0.0 17 6" xfId="1258"/>
    <cellStyle name="0.0 17 7" xfId="1259"/>
    <cellStyle name="0.0 17 8" xfId="1260"/>
    <cellStyle name="0.0 18" xfId="1261"/>
    <cellStyle name="0.0 18 2" xfId="1262"/>
    <cellStyle name="0.0 18 3" xfId="1263"/>
    <cellStyle name="0.0 18 3 2" xfId="1264"/>
    <cellStyle name="0.0 18 4" xfId="1265"/>
    <cellStyle name="0.0 18 4 2" xfId="1266"/>
    <cellStyle name="0.0 18 5" xfId="1267"/>
    <cellStyle name="0.0 18 6" xfId="1268"/>
    <cellStyle name="0.0 18 7" xfId="1269"/>
    <cellStyle name="0.0 18 8" xfId="1270"/>
    <cellStyle name="0.0 19" xfId="1271"/>
    <cellStyle name="0.0 19 2" xfId="1272"/>
    <cellStyle name="0.0 19 3" xfId="1273"/>
    <cellStyle name="0.0 19 3 2" xfId="1274"/>
    <cellStyle name="0.0 19 4" xfId="1275"/>
    <cellStyle name="0.0 19 4 2" xfId="1276"/>
    <cellStyle name="0.0 19 5" xfId="1277"/>
    <cellStyle name="0.0 19 6" xfId="1278"/>
    <cellStyle name="0.0 19 7" xfId="1279"/>
    <cellStyle name="0.0 19 8" xfId="1280"/>
    <cellStyle name="0.0 2" xfId="1281"/>
    <cellStyle name="0.0 2 10" xfId="1282"/>
    <cellStyle name="0.0 2 11" xfId="1283"/>
    <cellStyle name="0.0 2 12" xfId="1284"/>
    <cellStyle name="0.0 2 13" xfId="1285"/>
    <cellStyle name="0.0 2 14" xfId="1286"/>
    <cellStyle name="0.0 2 15" xfId="1287"/>
    <cellStyle name="0.0 2 16" xfId="1288"/>
    <cellStyle name="0.0 2 16 2" xfId="1289"/>
    <cellStyle name="0.0 2 17" xfId="1290"/>
    <cellStyle name="0.0 2 17 2" xfId="1291"/>
    <cellStyle name="0.0 2 18" xfId="1292"/>
    <cellStyle name="0.0 2 19" xfId="1293"/>
    <cellStyle name="0.0 2 2" xfId="1294"/>
    <cellStyle name="0.0 2 20" xfId="1295"/>
    <cellStyle name="0.0 2 21" xfId="1296"/>
    <cellStyle name="0.0 2 3" xfId="1297"/>
    <cellStyle name="0.0 2 4" xfId="1298"/>
    <cellStyle name="0.0 2 5" xfId="1299"/>
    <cellStyle name="0.0 2 6" xfId="1300"/>
    <cellStyle name="0.0 2 7" xfId="1301"/>
    <cellStyle name="0.0 2 8" xfId="1302"/>
    <cellStyle name="0.0 2 9" xfId="1303"/>
    <cellStyle name="0.0 20" xfId="1304"/>
    <cellStyle name="0.0 20 2" xfId="1305"/>
    <cellStyle name="0.0 20 3" xfId="1306"/>
    <cellStyle name="0.0 20 3 2" xfId="1307"/>
    <cellStyle name="0.0 20 4" xfId="1308"/>
    <cellStyle name="0.0 20 4 2" xfId="1309"/>
    <cellStyle name="0.0 20 5" xfId="1310"/>
    <cellStyle name="0.0 20 6" xfId="1311"/>
    <cellStyle name="0.0 20 7" xfId="1312"/>
    <cellStyle name="0.0 20 8" xfId="1313"/>
    <cellStyle name="0.0 21" xfId="1314"/>
    <cellStyle name="0.0 21 2" xfId="1315"/>
    <cellStyle name="0.0 22" xfId="1316"/>
    <cellStyle name="0.0 22 2" xfId="1317"/>
    <cellStyle name="0.0 23" xfId="1318"/>
    <cellStyle name="0.0 23 2" xfId="1319"/>
    <cellStyle name="0.0 24" xfId="1320"/>
    <cellStyle name="0.0 24 2" xfId="1321"/>
    <cellStyle name="0.0 25" xfId="1322"/>
    <cellStyle name="0.0 25 2" xfId="1323"/>
    <cellStyle name="0.0 26" xfId="1324"/>
    <cellStyle name="0.0 26 2" xfId="1325"/>
    <cellStyle name="0.0 27" xfId="1326"/>
    <cellStyle name="0.0 27 2" xfId="1327"/>
    <cellStyle name="0.0 28" xfId="1328"/>
    <cellStyle name="0.0 28 2" xfId="1329"/>
    <cellStyle name="0.0 29" xfId="1330"/>
    <cellStyle name="0.0 29 2" xfId="1331"/>
    <cellStyle name="0.0 3" xfId="1332"/>
    <cellStyle name="0.0 3 10" xfId="1333"/>
    <cellStyle name="0.0 3 11" xfId="1334"/>
    <cellStyle name="0.0 3 12" xfId="1335"/>
    <cellStyle name="0.0 3 13" xfId="1336"/>
    <cellStyle name="0.0 3 14" xfId="1337"/>
    <cellStyle name="0.0 3 15" xfId="1338"/>
    <cellStyle name="0.0 3 16" xfId="1339"/>
    <cellStyle name="0.0 3 17" xfId="1340"/>
    <cellStyle name="0.0 3 18" xfId="1341"/>
    <cellStyle name="0.0 3 19" xfId="1342"/>
    <cellStyle name="0.0 3 2" xfId="1343"/>
    <cellStyle name="0.0 3 20" xfId="1344"/>
    <cellStyle name="0.0 3 21" xfId="1345"/>
    <cellStyle name="0.0 3 3" xfId="1346"/>
    <cellStyle name="0.0 3 4" xfId="1347"/>
    <cellStyle name="0.0 3 5" xfId="1348"/>
    <cellStyle name="0.0 3 6" xfId="1349"/>
    <cellStyle name="0.0 3 7" xfId="1350"/>
    <cellStyle name="0.0 3 8" xfId="1351"/>
    <cellStyle name="0.0 3 9" xfId="1352"/>
    <cellStyle name="0.0 30" xfId="1353"/>
    <cellStyle name="0.0 30 2" xfId="1354"/>
    <cellStyle name="0.0 31" xfId="1355"/>
    <cellStyle name="0.0 31 2" xfId="1356"/>
    <cellStyle name="0.0 32" xfId="1357"/>
    <cellStyle name="0.0 32 2" xfId="1358"/>
    <cellStyle name="0.0 33" xfId="1359"/>
    <cellStyle name="0.0 33 2" xfId="1360"/>
    <cellStyle name="0.0 34" xfId="1361"/>
    <cellStyle name="0.0 34 2" xfId="1362"/>
    <cellStyle name="0.0 35" xfId="1363"/>
    <cellStyle name="0.0 35 2" xfId="1364"/>
    <cellStyle name="0.0 36" xfId="1365"/>
    <cellStyle name="0.0 36 2" xfId="1366"/>
    <cellStyle name="0.0 37" xfId="1367"/>
    <cellStyle name="0.0 37 2" xfId="1368"/>
    <cellStyle name="0.0 38" xfId="1369"/>
    <cellStyle name="0.0 38 2" xfId="1370"/>
    <cellStyle name="0.0 39" xfId="1371"/>
    <cellStyle name="0.0 39 2" xfId="1372"/>
    <cellStyle name="0.0 4" xfId="1373"/>
    <cellStyle name="0.0 4 10" xfId="1374"/>
    <cellStyle name="0.0 4 11" xfId="1375"/>
    <cellStyle name="0.0 4 12" xfId="1376"/>
    <cellStyle name="0.0 4 13" xfId="1377"/>
    <cellStyle name="0.0 4 14" xfId="1378"/>
    <cellStyle name="0.0 4 15" xfId="1379"/>
    <cellStyle name="0.0 4 16" xfId="1380"/>
    <cellStyle name="0.0 4 17" xfId="1381"/>
    <cellStyle name="0.0 4 18" xfId="1382"/>
    <cellStyle name="0.0 4 19" xfId="1383"/>
    <cellStyle name="0.0 4 2" xfId="1384"/>
    <cellStyle name="0.0 4 20" xfId="1385"/>
    <cellStyle name="0.0 4 21" xfId="1386"/>
    <cellStyle name="0.0 4 3" xfId="1387"/>
    <cellStyle name="0.0 4 4" xfId="1388"/>
    <cellStyle name="0.0 4 5" xfId="1389"/>
    <cellStyle name="0.0 4 6" xfId="1390"/>
    <cellStyle name="0.0 4 7" xfId="1391"/>
    <cellStyle name="0.0 4 8" xfId="1392"/>
    <cellStyle name="0.0 4 9" xfId="1393"/>
    <cellStyle name="0.0 40" xfId="1394"/>
    <cellStyle name="0.0 40 2" xfId="1395"/>
    <cellStyle name="0.0 41" xfId="1396"/>
    <cellStyle name="0.0 41 2" xfId="1397"/>
    <cellStyle name="0.0 42" xfId="1398"/>
    <cellStyle name="0.0 42 2" xfId="1399"/>
    <cellStyle name="0.0 43" xfId="1400"/>
    <cellStyle name="0.0 43 2" xfId="1401"/>
    <cellStyle name="0.0 44" xfId="1402"/>
    <cellStyle name="0.0 44 2" xfId="1403"/>
    <cellStyle name="0.0 45" xfId="1404"/>
    <cellStyle name="0.0 45 2" xfId="1405"/>
    <cellStyle name="0.0 46" xfId="1406"/>
    <cellStyle name="0.0 46 2" xfId="1407"/>
    <cellStyle name="0.0 47" xfId="1408"/>
    <cellStyle name="0.0 47 2" xfId="1409"/>
    <cellStyle name="0.0 48" xfId="1410"/>
    <cellStyle name="0.0 48 2" xfId="1411"/>
    <cellStyle name="0.0 49" xfId="1412"/>
    <cellStyle name="0.0 49 2" xfId="1413"/>
    <cellStyle name="0.0 5" xfId="1414"/>
    <cellStyle name="0.0 50" xfId="1415"/>
    <cellStyle name="0.0 50 2" xfId="1416"/>
    <cellStyle name="0.0 51" xfId="1417"/>
    <cellStyle name="0.0 51 2" xfId="1418"/>
    <cellStyle name="0.0 52" xfId="1419"/>
    <cellStyle name="0.0 52 2" xfId="1420"/>
    <cellStyle name="0.0 53" xfId="1421"/>
    <cellStyle name="0.0 53 2" xfId="1422"/>
    <cellStyle name="0.0 54" xfId="1423"/>
    <cellStyle name="0.0 54 2" xfId="1424"/>
    <cellStyle name="0.0 55" xfId="1425"/>
    <cellStyle name="0.0 55 2" xfId="1426"/>
    <cellStyle name="0.0 56" xfId="1427"/>
    <cellStyle name="0.0 56 2" xfId="1428"/>
    <cellStyle name="0.0 57" xfId="1429"/>
    <cellStyle name="0.0 57 2" xfId="1430"/>
    <cellStyle name="0.0 58" xfId="1431"/>
    <cellStyle name="0.0 58 2" xfId="1432"/>
    <cellStyle name="0.0 59" xfId="1433"/>
    <cellStyle name="0.0 59 2" xfId="1434"/>
    <cellStyle name="0.0 6" xfId="1435"/>
    <cellStyle name="0.0 60" xfId="1436"/>
    <cellStyle name="0.0 60 2" xfId="1437"/>
    <cellStyle name="0.0 61" xfId="1438"/>
    <cellStyle name="0.0 61 2" xfId="1439"/>
    <cellStyle name="0.0 62" xfId="1440"/>
    <cellStyle name="0.0 62 2" xfId="1441"/>
    <cellStyle name="0.0 63" xfId="1442"/>
    <cellStyle name="0.0 63 2" xfId="1443"/>
    <cellStyle name="0.0 64" xfId="1444"/>
    <cellStyle name="0.0 64 2" xfId="1445"/>
    <cellStyle name="0.0 65" xfId="1446"/>
    <cellStyle name="0.0 65 2" xfId="1447"/>
    <cellStyle name="0.0 66" xfId="1448"/>
    <cellStyle name="0.0 66 2" xfId="1449"/>
    <cellStyle name="0.0 67" xfId="1450"/>
    <cellStyle name="0.0 67 2" xfId="1451"/>
    <cellStyle name="0.0 68" xfId="1452"/>
    <cellStyle name="0.0 68 2" xfId="1453"/>
    <cellStyle name="0.0 69" xfId="1454"/>
    <cellStyle name="0.0 69 2" xfId="1455"/>
    <cellStyle name="0.0 7" xfId="1456"/>
    <cellStyle name="0.0 70" xfId="1457"/>
    <cellStyle name="0.0 70 2" xfId="1458"/>
    <cellStyle name="0.0 71" xfId="1459"/>
    <cellStyle name="0.0 71 2" xfId="1460"/>
    <cellStyle name="0.0 72" xfId="1461"/>
    <cellStyle name="0.0 72 2" xfId="1462"/>
    <cellStyle name="0.0 73" xfId="1463"/>
    <cellStyle name="0.0 73 2" xfId="1464"/>
    <cellStyle name="0.0 74" xfId="1465"/>
    <cellStyle name="0.0 74 2" xfId="1466"/>
    <cellStyle name="0.0 75" xfId="1467"/>
    <cellStyle name="0.0 75 2" xfId="1468"/>
    <cellStyle name="0.0 76" xfId="1469"/>
    <cellStyle name="0.0 76 2" xfId="1470"/>
    <cellStyle name="0.0 77" xfId="1471"/>
    <cellStyle name="0.0 77 2" xfId="1472"/>
    <cellStyle name="0.0 78" xfId="1473"/>
    <cellStyle name="0.0 78 2" xfId="1474"/>
    <cellStyle name="0.0 79" xfId="1475"/>
    <cellStyle name="0.0 79 2" xfId="1476"/>
    <cellStyle name="0.0 8" xfId="1477"/>
    <cellStyle name="0.0 80" xfId="1478"/>
    <cellStyle name="0.0 80 2" xfId="1479"/>
    <cellStyle name="0.0 81" xfId="1480"/>
    <cellStyle name="0.0 81 2" xfId="1481"/>
    <cellStyle name="0.0 82" xfId="1482"/>
    <cellStyle name="0.0 82 2" xfId="1483"/>
    <cellStyle name="0.0 83" xfId="1484"/>
    <cellStyle name="0.0 83 2" xfId="1485"/>
    <cellStyle name="0.0 84" xfId="1486"/>
    <cellStyle name="0.0 84 2" xfId="1487"/>
    <cellStyle name="0.0 85" xfId="1488"/>
    <cellStyle name="0.0 85 2" xfId="1489"/>
    <cellStyle name="0.0 86" xfId="1490"/>
    <cellStyle name="0.0 86 2" xfId="1491"/>
    <cellStyle name="0.0 87" xfId="1492"/>
    <cellStyle name="0.0 87 2" xfId="1493"/>
    <cellStyle name="0.0 88" xfId="1494"/>
    <cellStyle name="0.0 88 2" xfId="1495"/>
    <cellStyle name="0.0 89" xfId="1496"/>
    <cellStyle name="0.0 89 2" xfId="1497"/>
    <cellStyle name="0.0 9" xfId="1498"/>
    <cellStyle name="0.0 90" xfId="1499"/>
    <cellStyle name="0.0 90 2" xfId="1500"/>
    <cellStyle name="0.0 91" xfId="1501"/>
    <cellStyle name="0.0 91 2" xfId="1502"/>
    <cellStyle name="0.0 92" xfId="1503"/>
    <cellStyle name="0.0 92 2" xfId="1504"/>
    <cellStyle name="0.0 93" xfId="1505"/>
    <cellStyle name="0.0 93 2" xfId="1506"/>
    <cellStyle name="0.0 94" xfId="1507"/>
    <cellStyle name="0.0 94 2" xfId="1508"/>
    <cellStyle name="0.0 95" xfId="1509"/>
    <cellStyle name="0.0 95 2" xfId="1510"/>
    <cellStyle name="0.0 96" xfId="1511"/>
    <cellStyle name="0.0 96 2" xfId="1512"/>
    <cellStyle name="0.0 97" xfId="1513"/>
    <cellStyle name="0.0 97 2" xfId="1514"/>
    <cellStyle name="0.0 98" xfId="1515"/>
    <cellStyle name="0.0 98 2" xfId="1516"/>
    <cellStyle name="0.0 99" xfId="1517"/>
    <cellStyle name="0.0 99 2" xfId="1518"/>
    <cellStyle name="0.0 indent" xfId="612"/>
    <cellStyle name="0.0 indent 10" xfId="1519"/>
    <cellStyle name="0.0 indent 100" xfId="1520"/>
    <cellStyle name="0.0 indent 100 2" xfId="1521"/>
    <cellStyle name="0.0 indent 101" xfId="1522"/>
    <cellStyle name="0.0 indent 101 2" xfId="1523"/>
    <cellStyle name="0.0 indent 102" xfId="1524"/>
    <cellStyle name="0.0 indent 102 2" xfId="1525"/>
    <cellStyle name="0.0 indent 103" xfId="1526"/>
    <cellStyle name="0.0 indent 103 2" xfId="1527"/>
    <cellStyle name="0.0 indent 104" xfId="1528"/>
    <cellStyle name="0.0 indent 104 2" xfId="1529"/>
    <cellStyle name="0.0 indent 105" xfId="1530"/>
    <cellStyle name="0.0 indent 105 2" xfId="1531"/>
    <cellStyle name="0.0 indent 106" xfId="1532"/>
    <cellStyle name="0.0 indent 106 2" xfId="1533"/>
    <cellStyle name="0.0 indent 107" xfId="1534"/>
    <cellStyle name="0.0 indent 107 2" xfId="1535"/>
    <cellStyle name="0.0 indent 108" xfId="1536"/>
    <cellStyle name="0.0 indent 108 2" xfId="1537"/>
    <cellStyle name="0.0 indent 109" xfId="1538"/>
    <cellStyle name="0.0 indent 109 2" xfId="1539"/>
    <cellStyle name="0.0 indent 11" xfId="1540"/>
    <cellStyle name="0.0 indent 110" xfId="1541"/>
    <cellStyle name="0.0 indent 110 2" xfId="1542"/>
    <cellStyle name="0.0 indent 111" xfId="1543"/>
    <cellStyle name="0.0 indent 111 2" xfId="1544"/>
    <cellStyle name="0.0 indent 112" xfId="1545"/>
    <cellStyle name="0.0 indent 112 2" xfId="1546"/>
    <cellStyle name="0.0 indent 113" xfId="1547"/>
    <cellStyle name="0.0 indent 113 2" xfId="1548"/>
    <cellStyle name="0.0 indent 114" xfId="1549"/>
    <cellStyle name="0.0 indent 114 2" xfId="1550"/>
    <cellStyle name="0.0 indent 115" xfId="1551"/>
    <cellStyle name="0.0 indent 115 2" xfId="1552"/>
    <cellStyle name="0.0 indent 116" xfId="1553"/>
    <cellStyle name="0.0 indent 116 2" xfId="1554"/>
    <cellStyle name="0.0 indent 117" xfId="1555"/>
    <cellStyle name="0.0 indent 117 2" xfId="1556"/>
    <cellStyle name="0.0 indent 118" xfId="1557"/>
    <cellStyle name="0.0 indent 118 2" xfId="1558"/>
    <cellStyle name="0.0 indent 119" xfId="1559"/>
    <cellStyle name="0.0 indent 119 2" xfId="1560"/>
    <cellStyle name="0.0 indent 12" xfId="1561"/>
    <cellStyle name="0.0 indent 120" xfId="1562"/>
    <cellStyle name="0.0 indent 120 2" xfId="1563"/>
    <cellStyle name="0.0 indent 121" xfId="1564"/>
    <cellStyle name="0.0 indent 121 2" xfId="1565"/>
    <cellStyle name="0.0 indent 122" xfId="1566"/>
    <cellStyle name="0.0 indent 122 2" xfId="1567"/>
    <cellStyle name="0.0 indent 123" xfId="1568"/>
    <cellStyle name="0.0 indent 123 2" xfId="1569"/>
    <cellStyle name="0.0 indent 124" xfId="1570"/>
    <cellStyle name="0.0 indent 124 2" xfId="1571"/>
    <cellStyle name="0.0 indent 125" xfId="1572"/>
    <cellStyle name="0.0 indent 125 2" xfId="1573"/>
    <cellStyle name="0.0 indent 126" xfId="1574"/>
    <cellStyle name="0.0 indent 126 2" xfId="1575"/>
    <cellStyle name="0.0 indent 127" xfId="1576"/>
    <cellStyle name="0.0 indent 127 2" xfId="1577"/>
    <cellStyle name="0.0 indent 128" xfId="1578"/>
    <cellStyle name="0.0 indent 128 2" xfId="1579"/>
    <cellStyle name="0.0 indent 129" xfId="1580"/>
    <cellStyle name="0.0 indent 129 2" xfId="1581"/>
    <cellStyle name="0.0 indent 13" xfId="1582"/>
    <cellStyle name="0.0 indent 130" xfId="1583"/>
    <cellStyle name="0.0 indent 130 2" xfId="1584"/>
    <cellStyle name="0.0 indent 131" xfId="1585"/>
    <cellStyle name="0.0 indent 131 2" xfId="1586"/>
    <cellStyle name="0.0 indent 132" xfId="1587"/>
    <cellStyle name="0.0 indent 132 2" xfId="1588"/>
    <cellStyle name="0.0 indent 133" xfId="1589"/>
    <cellStyle name="0.0 indent 133 2" xfId="1590"/>
    <cellStyle name="0.0 indent 134" xfId="1591"/>
    <cellStyle name="0.0 indent 134 2" xfId="1592"/>
    <cellStyle name="0.0 indent 135" xfId="1593"/>
    <cellStyle name="0.0 indent 135 2" xfId="1594"/>
    <cellStyle name="0.0 indent 136" xfId="1595"/>
    <cellStyle name="0.0 indent 136 2" xfId="1596"/>
    <cellStyle name="0.0 indent 137" xfId="1597"/>
    <cellStyle name="0.0 indent 137 2" xfId="1598"/>
    <cellStyle name="0.0 indent 138" xfId="1599"/>
    <cellStyle name="0.0 indent 138 2" xfId="1600"/>
    <cellStyle name="0.0 indent 139" xfId="1601"/>
    <cellStyle name="0.0 indent 139 2" xfId="1602"/>
    <cellStyle name="0.0 indent 14" xfId="1603"/>
    <cellStyle name="0.0 indent 140" xfId="1604"/>
    <cellStyle name="0.0 indent 140 2" xfId="1605"/>
    <cellStyle name="0.0 indent 141" xfId="1606"/>
    <cellStyle name="0.0 indent 141 2" xfId="1607"/>
    <cellStyle name="0.0 indent 142" xfId="1608"/>
    <cellStyle name="0.0 indent 142 2" xfId="1609"/>
    <cellStyle name="0.0 indent 143" xfId="1610"/>
    <cellStyle name="0.0 indent 143 2" xfId="1611"/>
    <cellStyle name="0.0 indent 144" xfId="1612"/>
    <cellStyle name="0.0 indent 144 2" xfId="1613"/>
    <cellStyle name="0.0 indent 145" xfId="1614"/>
    <cellStyle name="0.0 indent 145 2" xfId="1615"/>
    <cellStyle name="0.0 indent 146" xfId="1616"/>
    <cellStyle name="0.0 indent 146 2" xfId="1617"/>
    <cellStyle name="0.0 indent 147" xfId="1618"/>
    <cellStyle name="0.0 indent 147 2" xfId="1619"/>
    <cellStyle name="0.0 indent 148" xfId="1620"/>
    <cellStyle name="0.0 indent 148 2" xfId="1621"/>
    <cellStyle name="0.0 indent 149" xfId="1622"/>
    <cellStyle name="0.0 indent 149 2" xfId="1623"/>
    <cellStyle name="0.0 indent 15" xfId="1624"/>
    <cellStyle name="0.0 indent 150" xfId="1625"/>
    <cellStyle name="0.0 indent 150 2" xfId="1626"/>
    <cellStyle name="0.0 indent 151" xfId="1627"/>
    <cellStyle name="0.0 indent 151 2" xfId="1628"/>
    <cellStyle name="0.0 indent 152" xfId="1629"/>
    <cellStyle name="0.0 indent 152 2" xfId="1630"/>
    <cellStyle name="0.0 indent 16" xfId="1631"/>
    <cellStyle name="0.0 indent 17" xfId="1632"/>
    <cellStyle name="0.0 indent 17 2" xfId="1633"/>
    <cellStyle name="0.0 indent 17 3" xfId="1634"/>
    <cellStyle name="0.0 indent 17 3 2" xfId="1635"/>
    <cellStyle name="0.0 indent 17 4" xfId="1636"/>
    <cellStyle name="0.0 indent 17 4 2" xfId="1637"/>
    <cellStyle name="0.0 indent 17 5" xfId="1638"/>
    <cellStyle name="0.0 indent 17 6" xfId="1639"/>
    <cellStyle name="0.0 indent 17 7" xfId="1640"/>
    <cellStyle name="0.0 indent 17 8" xfId="1641"/>
    <cellStyle name="0.0 indent 18" xfId="1642"/>
    <cellStyle name="0.0 indent 18 2" xfId="1643"/>
    <cellStyle name="0.0 indent 18 3" xfId="1644"/>
    <cellStyle name="0.0 indent 18 3 2" xfId="1645"/>
    <cellStyle name="0.0 indent 18 4" xfId="1646"/>
    <cellStyle name="0.0 indent 18 4 2" xfId="1647"/>
    <cellStyle name="0.0 indent 18 5" xfId="1648"/>
    <cellStyle name="0.0 indent 18 6" xfId="1649"/>
    <cellStyle name="0.0 indent 18 7" xfId="1650"/>
    <cellStyle name="0.0 indent 18 8" xfId="1651"/>
    <cellStyle name="0.0 indent 19" xfId="1652"/>
    <cellStyle name="0.0 indent 19 2" xfId="1653"/>
    <cellStyle name="0.0 indent 19 3" xfId="1654"/>
    <cellStyle name="0.0 indent 19 3 2" xfId="1655"/>
    <cellStyle name="0.0 indent 19 4" xfId="1656"/>
    <cellStyle name="0.0 indent 19 4 2" xfId="1657"/>
    <cellStyle name="0.0 indent 19 5" xfId="1658"/>
    <cellStyle name="0.0 indent 19 6" xfId="1659"/>
    <cellStyle name="0.0 indent 19 7" xfId="1660"/>
    <cellStyle name="0.0 indent 19 8" xfId="1661"/>
    <cellStyle name="0.0 indent 2" xfId="1662"/>
    <cellStyle name="0.0 indent 2 10" xfId="1663"/>
    <cellStyle name="0.0 indent 2 11" xfId="1664"/>
    <cellStyle name="0.0 indent 2 12" xfId="1665"/>
    <cellStyle name="0.0 indent 2 13" xfId="1666"/>
    <cellStyle name="0.0 indent 2 14" xfId="1667"/>
    <cellStyle name="0.0 indent 2 15" xfId="1668"/>
    <cellStyle name="0.0 indent 2 16" xfId="1669"/>
    <cellStyle name="0.0 indent 2 16 2" xfId="1670"/>
    <cellStyle name="0.0 indent 2 17" xfId="1671"/>
    <cellStyle name="0.0 indent 2 17 2" xfId="1672"/>
    <cellStyle name="0.0 indent 2 18" xfId="1673"/>
    <cellStyle name="0.0 indent 2 19" xfId="1674"/>
    <cellStyle name="0.0 indent 2 2" xfId="1675"/>
    <cellStyle name="0.0 indent 2 20" xfId="1676"/>
    <cellStyle name="0.0 indent 2 21" xfId="1677"/>
    <cellStyle name="0.0 indent 2 3" xfId="1678"/>
    <cellStyle name="0.0 indent 2 4" xfId="1679"/>
    <cellStyle name="0.0 indent 2 5" xfId="1680"/>
    <cellStyle name="0.0 indent 2 6" xfId="1681"/>
    <cellStyle name="0.0 indent 2 7" xfId="1682"/>
    <cellStyle name="0.0 indent 2 8" xfId="1683"/>
    <cellStyle name="0.0 indent 2 9" xfId="1684"/>
    <cellStyle name="0.0 indent 20" xfId="1685"/>
    <cellStyle name="0.0 indent 20 2" xfId="1686"/>
    <cellStyle name="0.0 indent 20 3" xfId="1687"/>
    <cellStyle name="0.0 indent 20 3 2" xfId="1688"/>
    <cellStyle name="0.0 indent 20 4" xfId="1689"/>
    <cellStyle name="0.0 indent 20 4 2" xfId="1690"/>
    <cellStyle name="0.0 indent 20 5" xfId="1691"/>
    <cellStyle name="0.0 indent 20 6" xfId="1692"/>
    <cellStyle name="0.0 indent 20 7" xfId="1693"/>
    <cellStyle name="0.0 indent 20 8" xfId="1694"/>
    <cellStyle name="0.0 indent 21" xfId="1695"/>
    <cellStyle name="0.0 indent 21 2" xfId="1696"/>
    <cellStyle name="0.0 indent 22" xfId="1697"/>
    <cellStyle name="0.0 indent 22 2" xfId="1698"/>
    <cellStyle name="0.0 indent 23" xfId="1699"/>
    <cellStyle name="0.0 indent 23 2" xfId="1700"/>
    <cellStyle name="0.0 indent 24" xfId="1701"/>
    <cellStyle name="0.0 indent 24 2" xfId="1702"/>
    <cellStyle name="0.0 indent 25" xfId="1703"/>
    <cellStyle name="0.0 indent 25 2" xfId="1704"/>
    <cellStyle name="0.0 indent 26" xfId="1705"/>
    <cellStyle name="0.0 indent 26 2" xfId="1706"/>
    <cellStyle name="0.0 indent 27" xfId="1707"/>
    <cellStyle name="0.0 indent 27 2" xfId="1708"/>
    <cellStyle name="0.0 indent 28" xfId="1709"/>
    <cellStyle name="0.0 indent 28 2" xfId="1710"/>
    <cellStyle name="0.0 indent 29" xfId="1711"/>
    <cellStyle name="0.0 indent 29 2" xfId="1712"/>
    <cellStyle name="0.0 indent 3" xfId="1713"/>
    <cellStyle name="0.0 indent 3 10" xfId="1714"/>
    <cellStyle name="0.0 indent 3 11" xfId="1715"/>
    <cellStyle name="0.0 indent 3 12" xfId="1716"/>
    <cellStyle name="0.0 indent 3 13" xfId="1717"/>
    <cellStyle name="0.0 indent 3 14" xfId="1718"/>
    <cellStyle name="0.0 indent 3 15" xfId="1719"/>
    <cellStyle name="0.0 indent 3 16" xfId="1720"/>
    <cellStyle name="0.0 indent 3 17" xfId="1721"/>
    <cellStyle name="0.0 indent 3 18" xfId="1722"/>
    <cellStyle name="0.0 indent 3 19" xfId="1723"/>
    <cellStyle name="0.0 indent 3 2" xfId="1724"/>
    <cellStyle name="0.0 indent 3 20" xfId="1725"/>
    <cellStyle name="0.0 indent 3 21" xfId="1726"/>
    <cellStyle name="0.0 indent 3 3" xfId="1727"/>
    <cellStyle name="0.0 indent 3 4" xfId="1728"/>
    <cellStyle name="0.0 indent 3 5" xfId="1729"/>
    <cellStyle name="0.0 indent 3 6" xfId="1730"/>
    <cellStyle name="0.0 indent 3 7" xfId="1731"/>
    <cellStyle name="0.0 indent 3 8" xfId="1732"/>
    <cellStyle name="0.0 indent 3 9" xfId="1733"/>
    <cellStyle name="0.0 indent 30" xfId="1734"/>
    <cellStyle name="0.0 indent 30 2" xfId="1735"/>
    <cellStyle name="0.0 indent 31" xfId="1736"/>
    <cellStyle name="0.0 indent 31 2" xfId="1737"/>
    <cellStyle name="0.0 indent 32" xfId="1738"/>
    <cellStyle name="0.0 indent 32 2" xfId="1739"/>
    <cellStyle name="0.0 indent 33" xfId="1740"/>
    <cellStyle name="0.0 indent 33 2" xfId="1741"/>
    <cellStyle name="0.0 indent 34" xfId="1742"/>
    <cellStyle name="0.0 indent 34 2" xfId="1743"/>
    <cellStyle name="0.0 indent 35" xfId="1744"/>
    <cellStyle name="0.0 indent 35 2" xfId="1745"/>
    <cellStyle name="0.0 indent 36" xfId="1746"/>
    <cellStyle name="0.0 indent 36 2" xfId="1747"/>
    <cellStyle name="0.0 indent 37" xfId="1748"/>
    <cellStyle name="0.0 indent 37 2" xfId="1749"/>
    <cellStyle name="0.0 indent 38" xfId="1750"/>
    <cellStyle name="0.0 indent 38 2" xfId="1751"/>
    <cellStyle name="0.0 indent 39" xfId="1752"/>
    <cellStyle name="0.0 indent 39 2" xfId="1753"/>
    <cellStyle name="0.0 indent 4" xfId="1754"/>
    <cellStyle name="0.0 indent 4 10" xfId="1755"/>
    <cellStyle name="0.0 indent 4 11" xfId="1756"/>
    <cellStyle name="0.0 indent 4 12" xfId="1757"/>
    <cellStyle name="0.0 indent 4 13" xfId="1758"/>
    <cellStyle name="0.0 indent 4 14" xfId="1759"/>
    <cellStyle name="0.0 indent 4 15" xfId="1760"/>
    <cellStyle name="0.0 indent 4 16" xfId="1761"/>
    <cellStyle name="0.0 indent 4 17" xfId="1762"/>
    <cellStyle name="0.0 indent 4 18" xfId="1763"/>
    <cellStyle name="0.0 indent 4 19" xfId="1764"/>
    <cellStyle name="0.0 indent 4 2" xfId="1765"/>
    <cellStyle name="0.0 indent 4 20" xfId="1766"/>
    <cellStyle name="0.0 indent 4 21" xfId="1767"/>
    <cellStyle name="0.0 indent 4 3" xfId="1768"/>
    <cellStyle name="0.0 indent 4 4" xfId="1769"/>
    <cellStyle name="0.0 indent 4 5" xfId="1770"/>
    <cellStyle name="0.0 indent 4 6" xfId="1771"/>
    <cellStyle name="0.0 indent 4 7" xfId="1772"/>
    <cellStyle name="0.0 indent 4 8" xfId="1773"/>
    <cellStyle name="0.0 indent 4 9" xfId="1774"/>
    <cellStyle name="0.0 indent 40" xfId="1775"/>
    <cellStyle name="0.0 indent 40 2" xfId="1776"/>
    <cellStyle name="0.0 indent 41" xfId="1777"/>
    <cellStyle name="0.0 indent 41 2" xfId="1778"/>
    <cellStyle name="0.0 indent 42" xfId="1779"/>
    <cellStyle name="0.0 indent 42 2" xfId="1780"/>
    <cellStyle name="0.0 indent 43" xfId="1781"/>
    <cellStyle name="0.0 indent 43 2" xfId="1782"/>
    <cellStyle name="0.0 indent 44" xfId="1783"/>
    <cellStyle name="0.0 indent 44 2" xfId="1784"/>
    <cellStyle name="0.0 indent 45" xfId="1785"/>
    <cellStyle name="0.0 indent 45 2" xfId="1786"/>
    <cellStyle name="0.0 indent 46" xfId="1787"/>
    <cellStyle name="0.0 indent 46 2" xfId="1788"/>
    <cellStyle name="0.0 indent 47" xfId="1789"/>
    <cellStyle name="0.0 indent 47 2" xfId="1790"/>
    <cellStyle name="0.0 indent 48" xfId="1791"/>
    <cellStyle name="0.0 indent 48 2" xfId="1792"/>
    <cellStyle name="0.0 indent 49" xfId="1793"/>
    <cellStyle name="0.0 indent 49 2" xfId="1794"/>
    <cellStyle name="0.0 indent 5" xfId="1795"/>
    <cellStyle name="0.0 indent 50" xfId="1796"/>
    <cellStyle name="0.0 indent 50 2" xfId="1797"/>
    <cellStyle name="0.0 indent 51" xfId="1798"/>
    <cellStyle name="0.0 indent 51 2" xfId="1799"/>
    <cellStyle name="0.0 indent 52" xfId="1800"/>
    <cellStyle name="0.0 indent 52 2" xfId="1801"/>
    <cellStyle name="0.0 indent 53" xfId="1802"/>
    <cellStyle name="0.0 indent 53 2" xfId="1803"/>
    <cellStyle name="0.0 indent 54" xfId="1804"/>
    <cellStyle name="0.0 indent 54 2" xfId="1805"/>
    <cellStyle name="0.0 indent 55" xfId="1806"/>
    <cellStyle name="0.0 indent 55 2" xfId="1807"/>
    <cellStyle name="0.0 indent 56" xfId="1808"/>
    <cellStyle name="0.0 indent 56 2" xfId="1809"/>
    <cellStyle name="0.0 indent 57" xfId="1810"/>
    <cellStyle name="0.0 indent 57 2" xfId="1811"/>
    <cellStyle name="0.0 indent 58" xfId="1812"/>
    <cellStyle name="0.0 indent 58 2" xfId="1813"/>
    <cellStyle name="0.0 indent 59" xfId="1814"/>
    <cellStyle name="0.0 indent 59 2" xfId="1815"/>
    <cellStyle name="0.0 indent 6" xfId="1816"/>
    <cellStyle name="0.0 indent 60" xfId="1817"/>
    <cellStyle name="0.0 indent 60 2" xfId="1818"/>
    <cellStyle name="0.0 indent 61" xfId="1819"/>
    <cellStyle name="0.0 indent 61 2" xfId="1820"/>
    <cellStyle name="0.0 indent 62" xfId="1821"/>
    <cellStyle name="0.0 indent 62 2" xfId="1822"/>
    <cellStyle name="0.0 indent 63" xfId="1823"/>
    <cellStyle name="0.0 indent 63 2" xfId="1824"/>
    <cellStyle name="0.0 indent 64" xfId="1825"/>
    <cellStyle name="0.0 indent 64 2" xfId="1826"/>
    <cellStyle name="0.0 indent 65" xfId="1827"/>
    <cellStyle name="0.0 indent 65 2" xfId="1828"/>
    <cellStyle name="0.0 indent 66" xfId="1829"/>
    <cellStyle name="0.0 indent 66 2" xfId="1830"/>
    <cellStyle name="0.0 indent 67" xfId="1831"/>
    <cellStyle name="0.0 indent 67 2" xfId="1832"/>
    <cellStyle name="0.0 indent 68" xfId="1833"/>
    <cellStyle name="0.0 indent 68 2" xfId="1834"/>
    <cellStyle name="0.0 indent 69" xfId="1835"/>
    <cellStyle name="0.0 indent 69 2" xfId="1836"/>
    <cellStyle name="0.0 indent 7" xfId="1837"/>
    <cellStyle name="0.0 indent 70" xfId="1838"/>
    <cellStyle name="0.0 indent 70 2" xfId="1839"/>
    <cellStyle name="0.0 indent 71" xfId="1840"/>
    <cellStyle name="0.0 indent 71 2" xfId="1841"/>
    <cellStyle name="0.0 indent 72" xfId="1842"/>
    <cellStyle name="0.0 indent 72 2" xfId="1843"/>
    <cellStyle name="0.0 indent 73" xfId="1844"/>
    <cellStyle name="0.0 indent 73 2" xfId="1845"/>
    <cellStyle name="0.0 indent 74" xfId="1846"/>
    <cellStyle name="0.0 indent 74 2" xfId="1847"/>
    <cellStyle name="0.0 indent 75" xfId="1848"/>
    <cellStyle name="0.0 indent 75 2" xfId="1849"/>
    <cellStyle name="0.0 indent 76" xfId="1850"/>
    <cellStyle name="0.0 indent 76 2" xfId="1851"/>
    <cellStyle name="0.0 indent 77" xfId="1852"/>
    <cellStyle name="0.0 indent 77 2" xfId="1853"/>
    <cellStyle name="0.0 indent 78" xfId="1854"/>
    <cellStyle name="0.0 indent 78 2" xfId="1855"/>
    <cellStyle name="0.0 indent 79" xfId="1856"/>
    <cellStyle name="0.0 indent 79 2" xfId="1857"/>
    <cellStyle name="0.0 indent 8" xfId="1858"/>
    <cellStyle name="0.0 indent 80" xfId="1859"/>
    <cellStyle name="0.0 indent 80 2" xfId="1860"/>
    <cellStyle name="0.0 indent 81" xfId="1861"/>
    <cellStyle name="0.0 indent 81 2" xfId="1862"/>
    <cellStyle name="0.0 indent 82" xfId="1863"/>
    <cellStyle name="0.0 indent 82 2" xfId="1864"/>
    <cellStyle name="0.0 indent 83" xfId="1865"/>
    <cellStyle name="0.0 indent 83 2" xfId="1866"/>
    <cellStyle name="0.0 indent 84" xfId="1867"/>
    <cellStyle name="0.0 indent 84 2" xfId="1868"/>
    <cellStyle name="0.0 indent 85" xfId="1869"/>
    <cellStyle name="0.0 indent 85 2" xfId="1870"/>
    <cellStyle name="0.0 indent 86" xfId="1871"/>
    <cellStyle name="0.0 indent 86 2" xfId="1872"/>
    <cellStyle name="0.0 indent 87" xfId="1873"/>
    <cellStyle name="0.0 indent 87 2" xfId="1874"/>
    <cellStyle name="0.0 indent 88" xfId="1875"/>
    <cellStyle name="0.0 indent 88 2" xfId="1876"/>
    <cellStyle name="0.0 indent 89" xfId="1877"/>
    <cellStyle name="0.0 indent 89 2" xfId="1878"/>
    <cellStyle name="0.0 indent 9" xfId="1879"/>
    <cellStyle name="0.0 indent 90" xfId="1880"/>
    <cellStyle name="0.0 indent 90 2" xfId="1881"/>
    <cellStyle name="0.0 indent 91" xfId="1882"/>
    <cellStyle name="0.0 indent 91 2" xfId="1883"/>
    <cellStyle name="0.0 indent 92" xfId="1884"/>
    <cellStyle name="0.0 indent 92 2" xfId="1885"/>
    <cellStyle name="0.0 indent 93" xfId="1886"/>
    <cellStyle name="0.0 indent 93 2" xfId="1887"/>
    <cellStyle name="0.0 indent 94" xfId="1888"/>
    <cellStyle name="0.0 indent 94 2" xfId="1889"/>
    <cellStyle name="0.0 indent 95" xfId="1890"/>
    <cellStyle name="0.0 indent 95 2" xfId="1891"/>
    <cellStyle name="0.0 indent 96" xfId="1892"/>
    <cellStyle name="0.0 indent 96 2" xfId="1893"/>
    <cellStyle name="0.0 indent 97" xfId="1894"/>
    <cellStyle name="0.0 indent 97 2" xfId="1895"/>
    <cellStyle name="0.0 indent 98" xfId="1896"/>
    <cellStyle name="0.0 indent 98 2" xfId="1897"/>
    <cellStyle name="0.0 indent 99" xfId="1898"/>
    <cellStyle name="0.0 indent 99 2" xfId="1899"/>
    <cellStyle name="0.00" xfId="613"/>
    <cellStyle name="0.00 10" xfId="1900"/>
    <cellStyle name="0.00 100" xfId="1901"/>
    <cellStyle name="0.00 100 2" xfId="1902"/>
    <cellStyle name="0.00 101" xfId="1903"/>
    <cellStyle name="0.00 101 2" xfId="1904"/>
    <cellStyle name="0.00 102" xfId="1905"/>
    <cellStyle name="0.00 102 2" xfId="1906"/>
    <cellStyle name="0.00 103" xfId="1907"/>
    <cellStyle name="0.00 103 2" xfId="1908"/>
    <cellStyle name="0.00 104" xfId="1909"/>
    <cellStyle name="0.00 104 2" xfId="1910"/>
    <cellStyle name="0.00 105" xfId="1911"/>
    <cellStyle name="0.00 105 2" xfId="1912"/>
    <cellStyle name="0.00 106" xfId="1913"/>
    <cellStyle name="0.00 106 2" xfId="1914"/>
    <cellStyle name="0.00 107" xfId="1915"/>
    <cellStyle name="0.00 107 2" xfId="1916"/>
    <cellStyle name="0.00 108" xfId="1917"/>
    <cellStyle name="0.00 108 2" xfId="1918"/>
    <cellStyle name="0.00 109" xfId="1919"/>
    <cellStyle name="0.00 109 2" xfId="1920"/>
    <cellStyle name="0.00 11" xfId="1921"/>
    <cellStyle name="0.00 110" xfId="1922"/>
    <cellStyle name="0.00 110 2" xfId="1923"/>
    <cellStyle name="0.00 111" xfId="1924"/>
    <cellStyle name="0.00 111 2" xfId="1925"/>
    <cellStyle name="0.00 112" xfId="1926"/>
    <cellStyle name="0.00 112 2" xfId="1927"/>
    <cellStyle name="0.00 113" xfId="1928"/>
    <cellStyle name="0.00 113 2" xfId="1929"/>
    <cellStyle name="0.00 114" xfId="1930"/>
    <cellStyle name="0.00 114 2" xfId="1931"/>
    <cellStyle name="0.00 115" xfId="1932"/>
    <cellStyle name="0.00 115 2" xfId="1933"/>
    <cellStyle name="0.00 116" xfId="1934"/>
    <cellStyle name="0.00 116 2" xfId="1935"/>
    <cellStyle name="0.00 117" xfId="1936"/>
    <cellStyle name="0.00 117 2" xfId="1937"/>
    <cellStyle name="0.00 118" xfId="1938"/>
    <cellStyle name="0.00 118 2" xfId="1939"/>
    <cellStyle name="0.00 119" xfId="1940"/>
    <cellStyle name="0.00 119 2" xfId="1941"/>
    <cellStyle name="0.00 12" xfId="1942"/>
    <cellStyle name="0.00 120" xfId="1943"/>
    <cellStyle name="0.00 120 2" xfId="1944"/>
    <cellStyle name="0.00 121" xfId="1945"/>
    <cellStyle name="0.00 121 2" xfId="1946"/>
    <cellStyle name="0.00 122" xfId="1947"/>
    <cellStyle name="0.00 122 2" xfId="1948"/>
    <cellStyle name="0.00 123" xfId="1949"/>
    <cellStyle name="0.00 123 2" xfId="1950"/>
    <cellStyle name="0.00 124" xfId="1951"/>
    <cellStyle name="0.00 124 2" xfId="1952"/>
    <cellStyle name="0.00 125" xfId="1953"/>
    <cellStyle name="0.00 125 2" xfId="1954"/>
    <cellStyle name="0.00 126" xfId="1955"/>
    <cellStyle name="0.00 126 2" xfId="1956"/>
    <cellStyle name="0.00 127" xfId="1957"/>
    <cellStyle name="0.00 127 2" xfId="1958"/>
    <cellStyle name="0.00 128" xfId="1959"/>
    <cellStyle name="0.00 128 2" xfId="1960"/>
    <cellStyle name="0.00 129" xfId="1961"/>
    <cellStyle name="0.00 129 2" xfId="1962"/>
    <cellStyle name="0.00 13" xfId="1963"/>
    <cellStyle name="0.00 130" xfId="1964"/>
    <cellStyle name="0.00 130 2" xfId="1965"/>
    <cellStyle name="0.00 131" xfId="1966"/>
    <cellStyle name="0.00 131 2" xfId="1967"/>
    <cellStyle name="0.00 132" xfId="1968"/>
    <cellStyle name="0.00 132 2" xfId="1969"/>
    <cellStyle name="0.00 133" xfId="1970"/>
    <cellStyle name="0.00 133 2" xfId="1971"/>
    <cellStyle name="0.00 134" xfId="1972"/>
    <cellStyle name="0.00 134 2" xfId="1973"/>
    <cellStyle name="0.00 135" xfId="1974"/>
    <cellStyle name="0.00 135 2" xfId="1975"/>
    <cellStyle name="0.00 136" xfId="1976"/>
    <cellStyle name="0.00 136 2" xfId="1977"/>
    <cellStyle name="0.00 137" xfId="1978"/>
    <cellStyle name="0.00 137 2" xfId="1979"/>
    <cellStyle name="0.00 138" xfId="1980"/>
    <cellStyle name="0.00 138 2" xfId="1981"/>
    <cellStyle name="0.00 139" xfId="1982"/>
    <cellStyle name="0.00 139 2" xfId="1983"/>
    <cellStyle name="0.00 14" xfId="1984"/>
    <cellStyle name="0.00 140" xfId="1985"/>
    <cellStyle name="0.00 140 2" xfId="1986"/>
    <cellStyle name="0.00 141" xfId="1987"/>
    <cellStyle name="0.00 141 2" xfId="1988"/>
    <cellStyle name="0.00 142" xfId="1989"/>
    <cellStyle name="0.00 142 2" xfId="1990"/>
    <cellStyle name="0.00 143" xfId="1991"/>
    <cellStyle name="0.00 143 2" xfId="1992"/>
    <cellStyle name="0.00 144" xfId="1993"/>
    <cellStyle name="0.00 144 2" xfId="1994"/>
    <cellStyle name="0.00 145" xfId="1995"/>
    <cellStyle name="0.00 145 2" xfId="1996"/>
    <cellStyle name="0.00 146" xfId="1997"/>
    <cellStyle name="0.00 146 2" xfId="1998"/>
    <cellStyle name="0.00 147" xfId="1999"/>
    <cellStyle name="0.00 147 2" xfId="2000"/>
    <cellStyle name="0.00 148" xfId="2001"/>
    <cellStyle name="0.00 148 2" xfId="2002"/>
    <cellStyle name="0.00 149" xfId="2003"/>
    <cellStyle name="0.00 149 2" xfId="2004"/>
    <cellStyle name="0.00 15" xfId="2005"/>
    <cellStyle name="0.00 150" xfId="2006"/>
    <cellStyle name="0.00 150 2" xfId="2007"/>
    <cellStyle name="0.00 151" xfId="2008"/>
    <cellStyle name="0.00 151 2" xfId="2009"/>
    <cellStyle name="0.00 152" xfId="2010"/>
    <cellStyle name="0.00 152 2" xfId="2011"/>
    <cellStyle name="0.00 16" xfId="2012"/>
    <cellStyle name="0.00 17" xfId="2013"/>
    <cellStyle name="0.00 17 2" xfId="2014"/>
    <cellStyle name="0.00 17 3" xfId="2015"/>
    <cellStyle name="0.00 17 3 2" xfId="2016"/>
    <cellStyle name="0.00 17 4" xfId="2017"/>
    <cellStyle name="0.00 17 4 2" xfId="2018"/>
    <cellStyle name="0.00 17 5" xfId="2019"/>
    <cellStyle name="0.00 17 6" xfId="2020"/>
    <cellStyle name="0.00 17 7" xfId="2021"/>
    <cellStyle name="0.00 17 8" xfId="2022"/>
    <cellStyle name="0.00 18" xfId="2023"/>
    <cellStyle name="0.00 18 2" xfId="2024"/>
    <cellStyle name="0.00 18 3" xfId="2025"/>
    <cellStyle name="0.00 18 3 2" xfId="2026"/>
    <cellStyle name="0.00 18 4" xfId="2027"/>
    <cellStyle name="0.00 18 4 2" xfId="2028"/>
    <cellStyle name="0.00 18 5" xfId="2029"/>
    <cellStyle name="0.00 18 6" xfId="2030"/>
    <cellStyle name="0.00 18 7" xfId="2031"/>
    <cellStyle name="0.00 18 8" xfId="2032"/>
    <cellStyle name="0.00 19" xfId="2033"/>
    <cellStyle name="0.00 19 2" xfId="2034"/>
    <cellStyle name="0.00 19 3" xfId="2035"/>
    <cellStyle name="0.00 19 3 2" xfId="2036"/>
    <cellStyle name="0.00 19 4" xfId="2037"/>
    <cellStyle name="0.00 19 4 2" xfId="2038"/>
    <cellStyle name="0.00 19 5" xfId="2039"/>
    <cellStyle name="0.00 19 6" xfId="2040"/>
    <cellStyle name="0.00 19 7" xfId="2041"/>
    <cellStyle name="0.00 19 8" xfId="2042"/>
    <cellStyle name="0.00 2" xfId="2043"/>
    <cellStyle name="0.00 2 10" xfId="2044"/>
    <cellStyle name="0.00 2 11" xfId="2045"/>
    <cellStyle name="0.00 2 12" xfId="2046"/>
    <cellStyle name="0.00 2 13" xfId="2047"/>
    <cellStyle name="0.00 2 14" xfId="2048"/>
    <cellStyle name="0.00 2 15" xfId="2049"/>
    <cellStyle name="0.00 2 16" xfId="2050"/>
    <cellStyle name="0.00 2 16 2" xfId="2051"/>
    <cellStyle name="0.00 2 17" xfId="2052"/>
    <cellStyle name="0.00 2 17 2" xfId="2053"/>
    <cellStyle name="0.00 2 18" xfId="2054"/>
    <cellStyle name="0.00 2 19" xfId="2055"/>
    <cellStyle name="0.00 2 2" xfId="2056"/>
    <cellStyle name="0.00 2 20" xfId="2057"/>
    <cellStyle name="0.00 2 21" xfId="2058"/>
    <cellStyle name="0.00 2 3" xfId="2059"/>
    <cellStyle name="0.00 2 4" xfId="2060"/>
    <cellStyle name="0.00 2 5" xfId="2061"/>
    <cellStyle name="0.00 2 6" xfId="2062"/>
    <cellStyle name="0.00 2 7" xfId="2063"/>
    <cellStyle name="0.00 2 8" xfId="2064"/>
    <cellStyle name="0.00 2 9" xfId="2065"/>
    <cellStyle name="0.00 20" xfId="2066"/>
    <cellStyle name="0.00 20 2" xfId="2067"/>
    <cellStyle name="0.00 20 3" xfId="2068"/>
    <cellStyle name="0.00 20 3 2" xfId="2069"/>
    <cellStyle name="0.00 20 4" xfId="2070"/>
    <cellStyle name="0.00 20 4 2" xfId="2071"/>
    <cellStyle name="0.00 20 5" xfId="2072"/>
    <cellStyle name="0.00 20 6" xfId="2073"/>
    <cellStyle name="0.00 20 7" xfId="2074"/>
    <cellStyle name="0.00 20 8" xfId="2075"/>
    <cellStyle name="0.00 21" xfId="2076"/>
    <cellStyle name="0.00 21 2" xfId="2077"/>
    <cellStyle name="0.00 22" xfId="2078"/>
    <cellStyle name="0.00 22 2" xfId="2079"/>
    <cellStyle name="0.00 23" xfId="2080"/>
    <cellStyle name="0.00 23 2" xfId="2081"/>
    <cellStyle name="0.00 24" xfId="2082"/>
    <cellStyle name="0.00 24 2" xfId="2083"/>
    <cellStyle name="0.00 25" xfId="2084"/>
    <cellStyle name="0.00 25 2" xfId="2085"/>
    <cellStyle name="0.00 26" xfId="2086"/>
    <cellStyle name="0.00 26 2" xfId="2087"/>
    <cellStyle name="0.00 27" xfId="2088"/>
    <cellStyle name="0.00 27 2" xfId="2089"/>
    <cellStyle name="0.00 28" xfId="2090"/>
    <cellStyle name="0.00 28 2" xfId="2091"/>
    <cellStyle name="0.00 29" xfId="2092"/>
    <cellStyle name="0.00 29 2" xfId="2093"/>
    <cellStyle name="0.00 3" xfId="2094"/>
    <cellStyle name="0.00 3 10" xfId="2095"/>
    <cellStyle name="0.00 3 11" xfId="2096"/>
    <cellStyle name="0.00 3 12" xfId="2097"/>
    <cellStyle name="0.00 3 13" xfId="2098"/>
    <cellStyle name="0.00 3 14" xfId="2099"/>
    <cellStyle name="0.00 3 15" xfId="2100"/>
    <cellStyle name="0.00 3 16" xfId="2101"/>
    <cellStyle name="0.00 3 17" xfId="2102"/>
    <cellStyle name="0.00 3 18" xfId="2103"/>
    <cellStyle name="0.00 3 19" xfId="2104"/>
    <cellStyle name="0.00 3 2" xfId="2105"/>
    <cellStyle name="0.00 3 20" xfId="2106"/>
    <cellStyle name="0.00 3 21" xfId="2107"/>
    <cellStyle name="0.00 3 3" xfId="2108"/>
    <cellStyle name="0.00 3 4" xfId="2109"/>
    <cellStyle name="0.00 3 5" xfId="2110"/>
    <cellStyle name="0.00 3 6" xfId="2111"/>
    <cellStyle name="0.00 3 7" xfId="2112"/>
    <cellStyle name="0.00 3 8" xfId="2113"/>
    <cellStyle name="0.00 3 9" xfId="2114"/>
    <cellStyle name="0.00 30" xfId="2115"/>
    <cellStyle name="0.00 30 2" xfId="2116"/>
    <cellStyle name="0.00 31" xfId="2117"/>
    <cellStyle name="0.00 31 2" xfId="2118"/>
    <cellStyle name="0.00 32" xfId="2119"/>
    <cellStyle name="0.00 32 2" xfId="2120"/>
    <cellStyle name="0.00 33" xfId="2121"/>
    <cellStyle name="0.00 33 2" xfId="2122"/>
    <cellStyle name="0.00 34" xfId="2123"/>
    <cellStyle name="0.00 34 2" xfId="2124"/>
    <cellStyle name="0.00 35" xfId="2125"/>
    <cellStyle name="0.00 35 2" xfId="2126"/>
    <cellStyle name="0.00 36" xfId="2127"/>
    <cellStyle name="0.00 36 2" xfId="2128"/>
    <cellStyle name="0.00 37" xfId="2129"/>
    <cellStyle name="0.00 37 2" xfId="2130"/>
    <cellStyle name="0.00 38" xfId="2131"/>
    <cellStyle name="0.00 38 2" xfId="2132"/>
    <cellStyle name="0.00 39" xfId="2133"/>
    <cellStyle name="0.00 39 2" xfId="2134"/>
    <cellStyle name="0.00 4" xfId="2135"/>
    <cellStyle name="0.00 4 10" xfId="2136"/>
    <cellStyle name="0.00 4 11" xfId="2137"/>
    <cellStyle name="0.00 4 12" xfId="2138"/>
    <cellStyle name="0.00 4 13" xfId="2139"/>
    <cellStyle name="0.00 4 14" xfId="2140"/>
    <cellStyle name="0.00 4 15" xfId="2141"/>
    <cellStyle name="0.00 4 16" xfId="2142"/>
    <cellStyle name="0.00 4 17" xfId="2143"/>
    <cellStyle name="0.00 4 18" xfId="2144"/>
    <cellStyle name="0.00 4 19" xfId="2145"/>
    <cellStyle name="0.00 4 2" xfId="2146"/>
    <cellStyle name="0.00 4 20" xfId="2147"/>
    <cellStyle name="0.00 4 21" xfId="2148"/>
    <cellStyle name="0.00 4 3" xfId="2149"/>
    <cellStyle name="0.00 4 4" xfId="2150"/>
    <cellStyle name="0.00 4 5" xfId="2151"/>
    <cellStyle name="0.00 4 6" xfId="2152"/>
    <cellStyle name="0.00 4 7" xfId="2153"/>
    <cellStyle name="0.00 4 8" xfId="2154"/>
    <cellStyle name="0.00 4 9" xfId="2155"/>
    <cellStyle name="0.00 40" xfId="2156"/>
    <cellStyle name="0.00 40 2" xfId="2157"/>
    <cellStyle name="0.00 41" xfId="2158"/>
    <cellStyle name="0.00 41 2" xfId="2159"/>
    <cellStyle name="0.00 42" xfId="2160"/>
    <cellStyle name="0.00 42 2" xfId="2161"/>
    <cellStyle name="0.00 43" xfId="2162"/>
    <cellStyle name="0.00 43 2" xfId="2163"/>
    <cellStyle name="0.00 44" xfId="2164"/>
    <cellStyle name="0.00 44 2" xfId="2165"/>
    <cellStyle name="0.00 45" xfId="2166"/>
    <cellStyle name="0.00 45 2" xfId="2167"/>
    <cellStyle name="0.00 46" xfId="2168"/>
    <cellStyle name="0.00 46 2" xfId="2169"/>
    <cellStyle name="0.00 47" xfId="2170"/>
    <cellStyle name="0.00 47 2" xfId="2171"/>
    <cellStyle name="0.00 48" xfId="2172"/>
    <cellStyle name="0.00 48 2" xfId="2173"/>
    <cellStyle name="0.00 49" xfId="2174"/>
    <cellStyle name="0.00 49 2" xfId="2175"/>
    <cellStyle name="0.00 5" xfId="2176"/>
    <cellStyle name="0.00 50" xfId="2177"/>
    <cellStyle name="0.00 50 2" xfId="2178"/>
    <cellStyle name="0.00 51" xfId="2179"/>
    <cellStyle name="0.00 51 2" xfId="2180"/>
    <cellStyle name="0.00 52" xfId="2181"/>
    <cellStyle name="0.00 52 2" xfId="2182"/>
    <cellStyle name="0.00 53" xfId="2183"/>
    <cellStyle name="0.00 53 2" xfId="2184"/>
    <cellStyle name="0.00 54" xfId="2185"/>
    <cellStyle name="0.00 54 2" xfId="2186"/>
    <cellStyle name="0.00 55" xfId="2187"/>
    <cellStyle name="0.00 55 2" xfId="2188"/>
    <cellStyle name="0.00 56" xfId="2189"/>
    <cellStyle name="0.00 56 2" xfId="2190"/>
    <cellStyle name="0.00 57" xfId="2191"/>
    <cellStyle name="0.00 57 2" xfId="2192"/>
    <cellStyle name="0.00 58" xfId="2193"/>
    <cellStyle name="0.00 58 2" xfId="2194"/>
    <cellStyle name="0.00 59" xfId="2195"/>
    <cellStyle name="0.00 59 2" xfId="2196"/>
    <cellStyle name="0.00 6" xfId="2197"/>
    <cellStyle name="0.00 60" xfId="2198"/>
    <cellStyle name="0.00 60 2" xfId="2199"/>
    <cellStyle name="0.00 61" xfId="2200"/>
    <cellStyle name="0.00 61 2" xfId="2201"/>
    <cellStyle name="0.00 62" xfId="2202"/>
    <cellStyle name="0.00 62 2" xfId="2203"/>
    <cellStyle name="0.00 63" xfId="2204"/>
    <cellStyle name="0.00 63 2" xfId="2205"/>
    <cellStyle name="0.00 64" xfId="2206"/>
    <cellStyle name="0.00 64 2" xfId="2207"/>
    <cellStyle name="0.00 65" xfId="2208"/>
    <cellStyle name="0.00 65 2" xfId="2209"/>
    <cellStyle name="0.00 66" xfId="2210"/>
    <cellStyle name="0.00 66 2" xfId="2211"/>
    <cellStyle name="0.00 67" xfId="2212"/>
    <cellStyle name="0.00 67 2" xfId="2213"/>
    <cellStyle name="0.00 68" xfId="2214"/>
    <cellStyle name="0.00 68 2" xfId="2215"/>
    <cellStyle name="0.00 69" xfId="2216"/>
    <cellStyle name="0.00 69 2" xfId="2217"/>
    <cellStyle name="0.00 7" xfId="2218"/>
    <cellStyle name="0.00 70" xfId="2219"/>
    <cellStyle name="0.00 70 2" xfId="2220"/>
    <cellStyle name="0.00 71" xfId="2221"/>
    <cellStyle name="0.00 71 2" xfId="2222"/>
    <cellStyle name="0.00 72" xfId="2223"/>
    <cellStyle name="0.00 72 2" xfId="2224"/>
    <cellStyle name="0.00 73" xfId="2225"/>
    <cellStyle name="0.00 73 2" xfId="2226"/>
    <cellStyle name="0.00 74" xfId="2227"/>
    <cellStyle name="0.00 74 2" xfId="2228"/>
    <cellStyle name="0.00 75" xfId="2229"/>
    <cellStyle name="0.00 75 2" xfId="2230"/>
    <cellStyle name="0.00 76" xfId="2231"/>
    <cellStyle name="0.00 76 2" xfId="2232"/>
    <cellStyle name="0.00 77" xfId="2233"/>
    <cellStyle name="0.00 77 2" xfId="2234"/>
    <cellStyle name="0.00 78" xfId="2235"/>
    <cellStyle name="0.00 78 2" xfId="2236"/>
    <cellStyle name="0.00 79" xfId="2237"/>
    <cellStyle name="0.00 79 2" xfId="2238"/>
    <cellStyle name="0.00 8" xfId="2239"/>
    <cellStyle name="0.00 80" xfId="2240"/>
    <cellStyle name="0.00 80 2" xfId="2241"/>
    <cellStyle name="0.00 81" xfId="2242"/>
    <cellStyle name="0.00 81 2" xfId="2243"/>
    <cellStyle name="0.00 82" xfId="2244"/>
    <cellStyle name="0.00 82 2" xfId="2245"/>
    <cellStyle name="0.00 83" xfId="2246"/>
    <cellStyle name="0.00 83 2" xfId="2247"/>
    <cellStyle name="0.00 84" xfId="2248"/>
    <cellStyle name="0.00 84 2" xfId="2249"/>
    <cellStyle name="0.00 85" xfId="2250"/>
    <cellStyle name="0.00 85 2" xfId="2251"/>
    <cellStyle name="0.00 86" xfId="2252"/>
    <cellStyle name="0.00 86 2" xfId="2253"/>
    <cellStyle name="0.00 87" xfId="2254"/>
    <cellStyle name="0.00 87 2" xfId="2255"/>
    <cellStyle name="0.00 88" xfId="2256"/>
    <cellStyle name="0.00 88 2" xfId="2257"/>
    <cellStyle name="0.00 89" xfId="2258"/>
    <cellStyle name="0.00 89 2" xfId="2259"/>
    <cellStyle name="0.00 9" xfId="2260"/>
    <cellStyle name="0.00 90" xfId="2261"/>
    <cellStyle name="0.00 90 2" xfId="2262"/>
    <cellStyle name="0.00 91" xfId="2263"/>
    <cellStyle name="0.00 91 2" xfId="2264"/>
    <cellStyle name="0.00 92" xfId="2265"/>
    <cellStyle name="0.00 92 2" xfId="2266"/>
    <cellStyle name="0.00 93" xfId="2267"/>
    <cellStyle name="0.00 93 2" xfId="2268"/>
    <cellStyle name="0.00 94" xfId="2269"/>
    <cellStyle name="0.00 94 2" xfId="2270"/>
    <cellStyle name="0.00 95" xfId="2271"/>
    <cellStyle name="0.00 95 2" xfId="2272"/>
    <cellStyle name="0.00 96" xfId="2273"/>
    <cellStyle name="0.00 96 2" xfId="2274"/>
    <cellStyle name="0.00 97" xfId="2275"/>
    <cellStyle name="0.00 97 2" xfId="2276"/>
    <cellStyle name="0.00 98" xfId="2277"/>
    <cellStyle name="0.00 98 2" xfId="2278"/>
    <cellStyle name="0.00 99" xfId="2279"/>
    <cellStyle name="0.00 99 2" xfId="2280"/>
    <cellStyle name="0.00 indent" xfId="2281"/>
    <cellStyle name="0.00 indent 10" xfId="2282"/>
    <cellStyle name="0.00 indent 10 2" xfId="2283"/>
    <cellStyle name="0.00 indent 100" xfId="2284"/>
    <cellStyle name="0.00 indent 100 2" xfId="2285"/>
    <cellStyle name="0.00 indent 101" xfId="2286"/>
    <cellStyle name="0.00 indent 101 2" xfId="2287"/>
    <cellStyle name="0.00 indent 102" xfId="2288"/>
    <cellStyle name="0.00 indent 102 2" xfId="2289"/>
    <cellStyle name="0.00 indent 103" xfId="2290"/>
    <cellStyle name="0.00 indent 103 2" xfId="2291"/>
    <cellStyle name="0.00 indent 104" xfId="2292"/>
    <cellStyle name="0.00 indent 104 2" xfId="2293"/>
    <cellStyle name="0.00 indent 105" xfId="2294"/>
    <cellStyle name="0.00 indent 105 2" xfId="2295"/>
    <cellStyle name="0.00 indent 106" xfId="2296"/>
    <cellStyle name="0.00 indent 106 2" xfId="2297"/>
    <cellStyle name="0.00 indent 107" xfId="2298"/>
    <cellStyle name="0.00 indent 107 2" xfId="2299"/>
    <cellStyle name="0.00 indent 108" xfId="2300"/>
    <cellStyle name="0.00 indent 108 2" xfId="2301"/>
    <cellStyle name="0.00 indent 109" xfId="2302"/>
    <cellStyle name="0.00 indent 109 2" xfId="2303"/>
    <cellStyle name="0.00 indent 11" xfId="2304"/>
    <cellStyle name="0.00 indent 11 2" xfId="2305"/>
    <cellStyle name="0.00 indent 110" xfId="2306"/>
    <cellStyle name="0.00 indent 110 2" xfId="2307"/>
    <cellStyle name="0.00 indent 111" xfId="2308"/>
    <cellStyle name="0.00 indent 111 2" xfId="2309"/>
    <cellStyle name="0.00 indent 112" xfId="2310"/>
    <cellStyle name="0.00 indent 112 2" xfId="2311"/>
    <cellStyle name="0.00 indent 113" xfId="2312"/>
    <cellStyle name="0.00 indent 113 2" xfId="2313"/>
    <cellStyle name="0.00 indent 114" xfId="2314"/>
    <cellStyle name="0.00 indent 114 2" xfId="2315"/>
    <cellStyle name="0.00 indent 115" xfId="2316"/>
    <cellStyle name="0.00 indent 115 2" xfId="2317"/>
    <cellStyle name="0.00 indent 116" xfId="2318"/>
    <cellStyle name="0.00 indent 116 2" xfId="2319"/>
    <cellStyle name="0.00 indent 117" xfId="2320"/>
    <cellStyle name="0.00 indent 117 2" xfId="2321"/>
    <cellStyle name="0.00 indent 118" xfId="2322"/>
    <cellStyle name="0.00 indent 118 2" xfId="2323"/>
    <cellStyle name="0.00 indent 119" xfId="2324"/>
    <cellStyle name="0.00 indent 119 2" xfId="2325"/>
    <cellStyle name="0.00 indent 12" xfId="2326"/>
    <cellStyle name="0.00 indent 12 2" xfId="2327"/>
    <cellStyle name="0.00 indent 120" xfId="2328"/>
    <cellStyle name="0.00 indent 120 2" xfId="2329"/>
    <cellStyle name="0.00 indent 121" xfId="2330"/>
    <cellStyle name="0.00 indent 121 2" xfId="2331"/>
    <cellStyle name="0.00 indent 122" xfId="2332"/>
    <cellStyle name="0.00 indent 122 2" xfId="2333"/>
    <cellStyle name="0.00 indent 123" xfId="2334"/>
    <cellStyle name="0.00 indent 123 2" xfId="2335"/>
    <cellStyle name="0.00 indent 124" xfId="2336"/>
    <cellStyle name="0.00 indent 124 2" xfId="2337"/>
    <cellStyle name="0.00 indent 125" xfId="2338"/>
    <cellStyle name="0.00 indent 125 2" xfId="2339"/>
    <cellStyle name="0.00 indent 126" xfId="2340"/>
    <cellStyle name="0.00 indent 126 2" xfId="2341"/>
    <cellStyle name="0.00 indent 127" xfId="2342"/>
    <cellStyle name="0.00 indent 127 2" xfId="2343"/>
    <cellStyle name="0.00 indent 128" xfId="2344"/>
    <cellStyle name="0.00 indent 128 2" xfId="2345"/>
    <cellStyle name="0.00 indent 129" xfId="2346"/>
    <cellStyle name="0.00 indent 129 2" xfId="2347"/>
    <cellStyle name="0.00 indent 13" xfId="2348"/>
    <cellStyle name="0.00 indent 13 2" xfId="2349"/>
    <cellStyle name="0.00 indent 130" xfId="2350"/>
    <cellStyle name="0.00 indent 130 2" xfId="2351"/>
    <cellStyle name="0.00 indent 131" xfId="2352"/>
    <cellStyle name="0.00 indent 131 2" xfId="2353"/>
    <cellStyle name="0.00 indent 132" xfId="2354"/>
    <cellStyle name="0.00 indent 132 2" xfId="2355"/>
    <cellStyle name="0.00 indent 133" xfId="2356"/>
    <cellStyle name="0.00 indent 133 2" xfId="2357"/>
    <cellStyle name="0.00 indent 134" xfId="2358"/>
    <cellStyle name="0.00 indent 134 2" xfId="2359"/>
    <cellStyle name="0.00 indent 135" xfId="2360"/>
    <cellStyle name="0.00 indent 135 2" xfId="2361"/>
    <cellStyle name="0.00 indent 136" xfId="2362"/>
    <cellStyle name="0.00 indent 136 2" xfId="2363"/>
    <cellStyle name="0.00 indent 137" xfId="2364"/>
    <cellStyle name="0.00 indent 137 2" xfId="2365"/>
    <cellStyle name="0.00 indent 14" xfId="2366"/>
    <cellStyle name="0.00 indent 14 2" xfId="2367"/>
    <cellStyle name="0.00 indent 15" xfId="2368"/>
    <cellStyle name="0.00 indent 15 2" xfId="2369"/>
    <cellStyle name="0.00 indent 16" xfId="2370"/>
    <cellStyle name="0.00 indent 16 2" xfId="2371"/>
    <cellStyle name="0.00 indent 17" xfId="2372"/>
    <cellStyle name="0.00 indent 17 2" xfId="2373"/>
    <cellStyle name="0.00 indent 18" xfId="2374"/>
    <cellStyle name="0.00 indent 18 2" xfId="2375"/>
    <cellStyle name="0.00 indent 19" xfId="2376"/>
    <cellStyle name="0.00 indent 19 2" xfId="2377"/>
    <cellStyle name="0.00 indent 2" xfId="2378"/>
    <cellStyle name="0.00 indent 2 2" xfId="2379"/>
    <cellStyle name="0.00 indent 2 3" xfId="2380"/>
    <cellStyle name="0.00 indent 2 3 2" xfId="2381"/>
    <cellStyle name="0.00 indent 2 4" xfId="2382"/>
    <cellStyle name="0.00 indent 2 4 2" xfId="2383"/>
    <cellStyle name="0.00 indent 2 5" xfId="2384"/>
    <cellStyle name="0.00 indent 2 6" xfId="2385"/>
    <cellStyle name="0.00 indent 2 7" xfId="2386"/>
    <cellStyle name="0.00 indent 2 8" xfId="2387"/>
    <cellStyle name="0.00 indent 20" xfId="2388"/>
    <cellStyle name="0.00 indent 20 2" xfId="2389"/>
    <cellStyle name="0.00 indent 21" xfId="2390"/>
    <cellStyle name="0.00 indent 21 2" xfId="2391"/>
    <cellStyle name="0.00 indent 22" xfId="2392"/>
    <cellStyle name="0.00 indent 22 2" xfId="2393"/>
    <cellStyle name="0.00 indent 23" xfId="2394"/>
    <cellStyle name="0.00 indent 23 2" xfId="2395"/>
    <cellStyle name="0.00 indent 24" xfId="2396"/>
    <cellStyle name="0.00 indent 24 2" xfId="2397"/>
    <cellStyle name="0.00 indent 25" xfId="2398"/>
    <cellStyle name="0.00 indent 25 2" xfId="2399"/>
    <cellStyle name="0.00 indent 26" xfId="2400"/>
    <cellStyle name="0.00 indent 26 2" xfId="2401"/>
    <cellStyle name="0.00 indent 27" xfId="2402"/>
    <cellStyle name="0.00 indent 27 2" xfId="2403"/>
    <cellStyle name="0.00 indent 28" xfId="2404"/>
    <cellStyle name="0.00 indent 28 2" xfId="2405"/>
    <cellStyle name="0.00 indent 29" xfId="2406"/>
    <cellStyle name="0.00 indent 29 2" xfId="2407"/>
    <cellStyle name="0.00 indent 3" xfId="2408"/>
    <cellStyle name="0.00 indent 3 2" xfId="2409"/>
    <cellStyle name="0.00 indent 3 3" xfId="2410"/>
    <cellStyle name="0.00 indent 3 3 2" xfId="2411"/>
    <cellStyle name="0.00 indent 3 4" xfId="2412"/>
    <cellStyle name="0.00 indent 3 4 2" xfId="2413"/>
    <cellStyle name="0.00 indent 3 5" xfId="2414"/>
    <cellStyle name="0.00 indent 3 6" xfId="2415"/>
    <cellStyle name="0.00 indent 3 7" xfId="2416"/>
    <cellStyle name="0.00 indent 3 8" xfId="2417"/>
    <cellStyle name="0.00 indent 30" xfId="2418"/>
    <cellStyle name="0.00 indent 30 2" xfId="2419"/>
    <cellStyle name="0.00 indent 31" xfId="2420"/>
    <cellStyle name="0.00 indent 31 2" xfId="2421"/>
    <cellStyle name="0.00 indent 32" xfId="2422"/>
    <cellStyle name="0.00 indent 32 2" xfId="2423"/>
    <cellStyle name="0.00 indent 33" xfId="2424"/>
    <cellStyle name="0.00 indent 33 2" xfId="2425"/>
    <cellStyle name="0.00 indent 34" xfId="2426"/>
    <cellStyle name="0.00 indent 34 2" xfId="2427"/>
    <cellStyle name="0.00 indent 35" xfId="2428"/>
    <cellStyle name="0.00 indent 35 2" xfId="2429"/>
    <cellStyle name="0.00 indent 36" xfId="2430"/>
    <cellStyle name="0.00 indent 36 2" xfId="2431"/>
    <cellStyle name="0.00 indent 37" xfId="2432"/>
    <cellStyle name="0.00 indent 37 2" xfId="2433"/>
    <cellStyle name="0.00 indent 38" xfId="2434"/>
    <cellStyle name="0.00 indent 38 2" xfId="2435"/>
    <cellStyle name="0.00 indent 39" xfId="2436"/>
    <cellStyle name="0.00 indent 39 2" xfId="2437"/>
    <cellStyle name="0.00 indent 4" xfId="2438"/>
    <cellStyle name="0.00 indent 4 2" xfId="2439"/>
    <cellStyle name="0.00 indent 4 3" xfId="2440"/>
    <cellStyle name="0.00 indent 4 3 2" xfId="2441"/>
    <cellStyle name="0.00 indent 4 4" xfId="2442"/>
    <cellStyle name="0.00 indent 4 4 2" xfId="2443"/>
    <cellStyle name="0.00 indent 4 5" xfId="2444"/>
    <cellStyle name="0.00 indent 4 6" xfId="2445"/>
    <cellStyle name="0.00 indent 4 7" xfId="2446"/>
    <cellStyle name="0.00 indent 4 8" xfId="2447"/>
    <cellStyle name="0.00 indent 40" xfId="2448"/>
    <cellStyle name="0.00 indent 40 2" xfId="2449"/>
    <cellStyle name="0.00 indent 41" xfId="2450"/>
    <cellStyle name="0.00 indent 41 2" xfId="2451"/>
    <cellStyle name="0.00 indent 42" xfId="2452"/>
    <cellStyle name="0.00 indent 42 2" xfId="2453"/>
    <cellStyle name="0.00 indent 43" xfId="2454"/>
    <cellStyle name="0.00 indent 43 2" xfId="2455"/>
    <cellStyle name="0.00 indent 44" xfId="2456"/>
    <cellStyle name="0.00 indent 44 2" xfId="2457"/>
    <cellStyle name="0.00 indent 45" xfId="2458"/>
    <cellStyle name="0.00 indent 45 2" xfId="2459"/>
    <cellStyle name="0.00 indent 46" xfId="2460"/>
    <cellStyle name="0.00 indent 46 2" xfId="2461"/>
    <cellStyle name="0.00 indent 47" xfId="2462"/>
    <cellStyle name="0.00 indent 47 2" xfId="2463"/>
    <cellStyle name="0.00 indent 48" xfId="2464"/>
    <cellStyle name="0.00 indent 48 2" xfId="2465"/>
    <cellStyle name="0.00 indent 49" xfId="2466"/>
    <cellStyle name="0.00 indent 49 2" xfId="2467"/>
    <cellStyle name="0.00 indent 5" xfId="2468"/>
    <cellStyle name="0.00 indent 5 2" xfId="2469"/>
    <cellStyle name="0.00 indent 5 3" xfId="2470"/>
    <cellStyle name="0.00 indent 5 3 2" xfId="2471"/>
    <cellStyle name="0.00 indent 5 4" xfId="2472"/>
    <cellStyle name="0.00 indent 5 4 2" xfId="2473"/>
    <cellStyle name="0.00 indent 5 5" xfId="2474"/>
    <cellStyle name="0.00 indent 5 6" xfId="2475"/>
    <cellStyle name="0.00 indent 5 7" xfId="2476"/>
    <cellStyle name="0.00 indent 5 8" xfId="2477"/>
    <cellStyle name="0.00 indent 50" xfId="2478"/>
    <cellStyle name="0.00 indent 50 2" xfId="2479"/>
    <cellStyle name="0.00 indent 51" xfId="2480"/>
    <cellStyle name="0.00 indent 51 2" xfId="2481"/>
    <cellStyle name="0.00 indent 52" xfId="2482"/>
    <cellStyle name="0.00 indent 52 2" xfId="2483"/>
    <cellStyle name="0.00 indent 53" xfId="2484"/>
    <cellStyle name="0.00 indent 53 2" xfId="2485"/>
    <cellStyle name="0.00 indent 54" xfId="2486"/>
    <cellStyle name="0.00 indent 54 2" xfId="2487"/>
    <cellStyle name="0.00 indent 55" xfId="2488"/>
    <cellStyle name="0.00 indent 55 2" xfId="2489"/>
    <cellStyle name="0.00 indent 56" xfId="2490"/>
    <cellStyle name="0.00 indent 56 2" xfId="2491"/>
    <cellStyle name="0.00 indent 57" xfId="2492"/>
    <cellStyle name="0.00 indent 57 2" xfId="2493"/>
    <cellStyle name="0.00 indent 58" xfId="2494"/>
    <cellStyle name="0.00 indent 58 2" xfId="2495"/>
    <cellStyle name="0.00 indent 59" xfId="2496"/>
    <cellStyle name="0.00 indent 59 2" xfId="2497"/>
    <cellStyle name="0.00 indent 6" xfId="2498"/>
    <cellStyle name="0.00 indent 6 2" xfId="2499"/>
    <cellStyle name="0.00 indent 60" xfId="2500"/>
    <cellStyle name="0.00 indent 60 2" xfId="2501"/>
    <cellStyle name="0.00 indent 61" xfId="2502"/>
    <cellStyle name="0.00 indent 61 2" xfId="2503"/>
    <cellStyle name="0.00 indent 62" xfId="2504"/>
    <cellStyle name="0.00 indent 62 2" xfId="2505"/>
    <cellStyle name="0.00 indent 63" xfId="2506"/>
    <cellStyle name="0.00 indent 63 2" xfId="2507"/>
    <cellStyle name="0.00 indent 64" xfId="2508"/>
    <cellStyle name="0.00 indent 64 2" xfId="2509"/>
    <cellStyle name="0.00 indent 65" xfId="2510"/>
    <cellStyle name="0.00 indent 65 2" xfId="2511"/>
    <cellStyle name="0.00 indent 66" xfId="2512"/>
    <cellStyle name="0.00 indent 66 2" xfId="2513"/>
    <cellStyle name="0.00 indent 67" xfId="2514"/>
    <cellStyle name="0.00 indent 67 2" xfId="2515"/>
    <cellStyle name="0.00 indent 68" xfId="2516"/>
    <cellStyle name="0.00 indent 68 2" xfId="2517"/>
    <cellStyle name="0.00 indent 69" xfId="2518"/>
    <cellStyle name="0.00 indent 69 2" xfId="2519"/>
    <cellStyle name="0.00 indent 7" xfId="2520"/>
    <cellStyle name="0.00 indent 7 2" xfId="2521"/>
    <cellStyle name="0.00 indent 70" xfId="2522"/>
    <cellStyle name="0.00 indent 70 2" xfId="2523"/>
    <cellStyle name="0.00 indent 71" xfId="2524"/>
    <cellStyle name="0.00 indent 71 2" xfId="2525"/>
    <cellStyle name="0.00 indent 72" xfId="2526"/>
    <cellStyle name="0.00 indent 72 2" xfId="2527"/>
    <cellStyle name="0.00 indent 73" xfId="2528"/>
    <cellStyle name="0.00 indent 73 2" xfId="2529"/>
    <cellStyle name="0.00 indent 74" xfId="2530"/>
    <cellStyle name="0.00 indent 74 2" xfId="2531"/>
    <cellStyle name="0.00 indent 75" xfId="2532"/>
    <cellStyle name="0.00 indent 75 2" xfId="2533"/>
    <cellStyle name="0.00 indent 76" xfId="2534"/>
    <cellStyle name="0.00 indent 76 2" xfId="2535"/>
    <cellStyle name="0.00 indent 77" xfId="2536"/>
    <cellStyle name="0.00 indent 77 2" xfId="2537"/>
    <cellStyle name="0.00 indent 78" xfId="2538"/>
    <cellStyle name="0.00 indent 78 2" xfId="2539"/>
    <cellStyle name="0.00 indent 79" xfId="2540"/>
    <cellStyle name="0.00 indent 79 2" xfId="2541"/>
    <cellStyle name="0.00 indent 8" xfId="2542"/>
    <cellStyle name="0.00 indent 8 2" xfId="2543"/>
    <cellStyle name="0.00 indent 80" xfId="2544"/>
    <cellStyle name="0.00 indent 80 2" xfId="2545"/>
    <cellStyle name="0.00 indent 81" xfId="2546"/>
    <cellStyle name="0.00 indent 81 2" xfId="2547"/>
    <cellStyle name="0.00 indent 82" xfId="2548"/>
    <cellStyle name="0.00 indent 82 2" xfId="2549"/>
    <cellStyle name="0.00 indent 83" xfId="2550"/>
    <cellStyle name="0.00 indent 83 2" xfId="2551"/>
    <cellStyle name="0.00 indent 84" xfId="2552"/>
    <cellStyle name="0.00 indent 84 2" xfId="2553"/>
    <cellStyle name="0.00 indent 85" xfId="2554"/>
    <cellStyle name="0.00 indent 85 2" xfId="2555"/>
    <cellStyle name="0.00 indent 86" xfId="2556"/>
    <cellStyle name="0.00 indent 86 2" xfId="2557"/>
    <cellStyle name="0.00 indent 87" xfId="2558"/>
    <cellStyle name="0.00 indent 87 2" xfId="2559"/>
    <cellStyle name="0.00 indent 88" xfId="2560"/>
    <cellStyle name="0.00 indent 88 2" xfId="2561"/>
    <cellStyle name="0.00 indent 89" xfId="2562"/>
    <cellStyle name="0.00 indent 89 2" xfId="2563"/>
    <cellStyle name="0.00 indent 9" xfId="2564"/>
    <cellStyle name="0.00 indent 9 2" xfId="2565"/>
    <cellStyle name="0.00 indent 90" xfId="2566"/>
    <cellStyle name="0.00 indent 90 2" xfId="2567"/>
    <cellStyle name="0.00 indent 91" xfId="2568"/>
    <cellStyle name="0.00 indent 91 2" xfId="2569"/>
    <cellStyle name="0.00 indent 92" xfId="2570"/>
    <cellStyle name="0.00 indent 92 2" xfId="2571"/>
    <cellStyle name="0.00 indent 93" xfId="2572"/>
    <cellStyle name="0.00 indent 93 2" xfId="2573"/>
    <cellStyle name="0.00 indent 94" xfId="2574"/>
    <cellStyle name="0.00 indent 94 2" xfId="2575"/>
    <cellStyle name="0.00 indent 95" xfId="2576"/>
    <cellStyle name="0.00 indent 95 2" xfId="2577"/>
    <cellStyle name="0.00 indent 96" xfId="2578"/>
    <cellStyle name="0.00 indent 96 2" xfId="2579"/>
    <cellStyle name="0.00 indent 97" xfId="2580"/>
    <cellStyle name="0.00 indent 97 2" xfId="2581"/>
    <cellStyle name="0.00 indent 98" xfId="2582"/>
    <cellStyle name="0.00 indent 98 2" xfId="2583"/>
    <cellStyle name="0.00 indent 99" xfId="2584"/>
    <cellStyle name="0.00 indent 99 2" xfId="2585"/>
    <cellStyle name="0.00_Appendix Tables Ag4A 2001 linked" xfId="2586"/>
    <cellStyle name="0.000" xfId="2587"/>
    <cellStyle name="0.000 10" xfId="2588"/>
    <cellStyle name="0.000 10 2" xfId="2589"/>
    <cellStyle name="0.000 100" xfId="2590"/>
    <cellStyle name="0.000 100 2" xfId="2591"/>
    <cellStyle name="0.000 101" xfId="2592"/>
    <cellStyle name="0.000 101 2" xfId="2593"/>
    <cellStyle name="0.000 102" xfId="2594"/>
    <cellStyle name="0.000 102 2" xfId="2595"/>
    <cellStyle name="0.000 103" xfId="2596"/>
    <cellStyle name="0.000 103 2" xfId="2597"/>
    <cellStyle name="0.000 104" xfId="2598"/>
    <cellStyle name="0.000 104 2" xfId="2599"/>
    <cellStyle name="0.000 105" xfId="2600"/>
    <cellStyle name="0.000 105 2" xfId="2601"/>
    <cellStyle name="0.000 106" xfId="2602"/>
    <cellStyle name="0.000 106 2" xfId="2603"/>
    <cellStyle name="0.000 107" xfId="2604"/>
    <cellStyle name="0.000 107 2" xfId="2605"/>
    <cellStyle name="0.000 108" xfId="2606"/>
    <cellStyle name="0.000 108 2" xfId="2607"/>
    <cellStyle name="0.000 109" xfId="2608"/>
    <cellStyle name="0.000 109 2" xfId="2609"/>
    <cellStyle name="0.000 11" xfId="2610"/>
    <cellStyle name="0.000 11 2" xfId="2611"/>
    <cellStyle name="0.000 110" xfId="2612"/>
    <cellStyle name="0.000 110 2" xfId="2613"/>
    <cellStyle name="0.000 111" xfId="2614"/>
    <cellStyle name="0.000 111 2" xfId="2615"/>
    <cellStyle name="0.000 112" xfId="2616"/>
    <cellStyle name="0.000 112 2" xfId="2617"/>
    <cellStyle name="0.000 113" xfId="2618"/>
    <cellStyle name="0.000 113 2" xfId="2619"/>
    <cellStyle name="0.000 114" xfId="2620"/>
    <cellStyle name="0.000 114 2" xfId="2621"/>
    <cellStyle name="0.000 115" xfId="2622"/>
    <cellStyle name="0.000 115 2" xfId="2623"/>
    <cellStyle name="0.000 116" xfId="2624"/>
    <cellStyle name="0.000 116 2" xfId="2625"/>
    <cellStyle name="0.000 117" xfId="2626"/>
    <cellStyle name="0.000 117 2" xfId="2627"/>
    <cellStyle name="0.000 118" xfId="2628"/>
    <cellStyle name="0.000 118 2" xfId="2629"/>
    <cellStyle name="0.000 119" xfId="2630"/>
    <cellStyle name="0.000 119 2" xfId="2631"/>
    <cellStyle name="0.000 12" xfId="2632"/>
    <cellStyle name="0.000 12 2" xfId="2633"/>
    <cellStyle name="0.000 120" xfId="2634"/>
    <cellStyle name="0.000 120 2" xfId="2635"/>
    <cellStyle name="0.000 121" xfId="2636"/>
    <cellStyle name="0.000 121 2" xfId="2637"/>
    <cellStyle name="0.000 122" xfId="2638"/>
    <cellStyle name="0.000 122 2" xfId="2639"/>
    <cellStyle name="0.000 123" xfId="2640"/>
    <cellStyle name="0.000 123 2" xfId="2641"/>
    <cellStyle name="0.000 124" xfId="2642"/>
    <cellStyle name="0.000 124 2" xfId="2643"/>
    <cellStyle name="0.000 125" xfId="2644"/>
    <cellStyle name="0.000 125 2" xfId="2645"/>
    <cellStyle name="0.000 126" xfId="2646"/>
    <cellStyle name="0.000 126 2" xfId="2647"/>
    <cellStyle name="0.000 127" xfId="2648"/>
    <cellStyle name="0.000 127 2" xfId="2649"/>
    <cellStyle name="0.000 128" xfId="2650"/>
    <cellStyle name="0.000 128 2" xfId="2651"/>
    <cellStyle name="0.000 129" xfId="2652"/>
    <cellStyle name="0.000 129 2" xfId="2653"/>
    <cellStyle name="0.000 13" xfId="2654"/>
    <cellStyle name="0.000 13 2" xfId="2655"/>
    <cellStyle name="0.000 130" xfId="2656"/>
    <cellStyle name="0.000 130 2" xfId="2657"/>
    <cellStyle name="0.000 131" xfId="2658"/>
    <cellStyle name="0.000 131 2" xfId="2659"/>
    <cellStyle name="0.000 132" xfId="2660"/>
    <cellStyle name="0.000 132 2" xfId="2661"/>
    <cellStyle name="0.000 133" xfId="2662"/>
    <cellStyle name="0.000 133 2" xfId="2663"/>
    <cellStyle name="0.000 134" xfId="2664"/>
    <cellStyle name="0.000 134 2" xfId="2665"/>
    <cellStyle name="0.000 135" xfId="2666"/>
    <cellStyle name="0.000 135 2" xfId="2667"/>
    <cellStyle name="0.000 136" xfId="2668"/>
    <cellStyle name="0.000 136 2" xfId="2669"/>
    <cellStyle name="0.000 137" xfId="2670"/>
    <cellStyle name="0.000 137 2" xfId="2671"/>
    <cellStyle name="0.000 14" xfId="2672"/>
    <cellStyle name="0.000 14 2" xfId="2673"/>
    <cellStyle name="0.000 15" xfId="2674"/>
    <cellStyle name="0.000 15 2" xfId="2675"/>
    <cellStyle name="0.000 16" xfId="2676"/>
    <cellStyle name="0.000 16 2" xfId="2677"/>
    <cellStyle name="0.000 17" xfId="2678"/>
    <cellStyle name="0.000 17 2" xfId="2679"/>
    <cellStyle name="0.000 18" xfId="2680"/>
    <cellStyle name="0.000 18 2" xfId="2681"/>
    <cellStyle name="0.000 19" xfId="2682"/>
    <cellStyle name="0.000 19 2" xfId="2683"/>
    <cellStyle name="0.000 2" xfId="2684"/>
    <cellStyle name="0.000 2 2" xfId="2685"/>
    <cellStyle name="0.000 2 3" xfId="2686"/>
    <cellStyle name="0.000 2 3 2" xfId="2687"/>
    <cellStyle name="0.000 2 4" xfId="2688"/>
    <cellStyle name="0.000 2 4 2" xfId="2689"/>
    <cellStyle name="0.000 2 5" xfId="2690"/>
    <cellStyle name="0.000 2 6" xfId="2691"/>
    <cellStyle name="0.000 2 7" xfId="2692"/>
    <cellStyle name="0.000 2 8" xfId="2693"/>
    <cellStyle name="0.000 20" xfId="2694"/>
    <cellStyle name="0.000 20 2" xfId="2695"/>
    <cellStyle name="0.000 21" xfId="2696"/>
    <cellStyle name="0.000 21 2" xfId="2697"/>
    <cellStyle name="0.000 22" xfId="2698"/>
    <cellStyle name="0.000 22 2" xfId="2699"/>
    <cellStyle name="0.000 23" xfId="2700"/>
    <cellStyle name="0.000 23 2" xfId="2701"/>
    <cellStyle name="0.000 24" xfId="2702"/>
    <cellStyle name="0.000 24 2" xfId="2703"/>
    <cellStyle name="0.000 25" xfId="2704"/>
    <cellStyle name="0.000 25 2" xfId="2705"/>
    <cellStyle name="0.000 26" xfId="2706"/>
    <cellStyle name="0.000 26 2" xfId="2707"/>
    <cellStyle name="0.000 27" xfId="2708"/>
    <cellStyle name="0.000 27 2" xfId="2709"/>
    <cellStyle name="0.000 28" xfId="2710"/>
    <cellStyle name="0.000 28 2" xfId="2711"/>
    <cellStyle name="0.000 29" xfId="2712"/>
    <cellStyle name="0.000 29 2" xfId="2713"/>
    <cellStyle name="0.000 3" xfId="2714"/>
    <cellStyle name="0.000 3 2" xfId="2715"/>
    <cellStyle name="0.000 3 3" xfId="2716"/>
    <cellStyle name="0.000 3 3 2" xfId="2717"/>
    <cellStyle name="0.000 3 4" xfId="2718"/>
    <cellStyle name="0.000 3 4 2" xfId="2719"/>
    <cellStyle name="0.000 3 5" xfId="2720"/>
    <cellStyle name="0.000 3 6" xfId="2721"/>
    <cellStyle name="0.000 3 7" xfId="2722"/>
    <cellStyle name="0.000 3 8" xfId="2723"/>
    <cellStyle name="0.000 30" xfId="2724"/>
    <cellStyle name="0.000 30 2" xfId="2725"/>
    <cellStyle name="0.000 31" xfId="2726"/>
    <cellStyle name="0.000 31 2" xfId="2727"/>
    <cellStyle name="0.000 32" xfId="2728"/>
    <cellStyle name="0.000 32 2" xfId="2729"/>
    <cellStyle name="0.000 33" xfId="2730"/>
    <cellStyle name="0.000 33 2" xfId="2731"/>
    <cellStyle name="0.000 34" xfId="2732"/>
    <cellStyle name="0.000 34 2" xfId="2733"/>
    <cellStyle name="0.000 35" xfId="2734"/>
    <cellStyle name="0.000 35 2" xfId="2735"/>
    <cellStyle name="0.000 36" xfId="2736"/>
    <cellStyle name="0.000 36 2" xfId="2737"/>
    <cellStyle name="0.000 37" xfId="2738"/>
    <cellStyle name="0.000 37 2" xfId="2739"/>
    <cellStyle name="0.000 38" xfId="2740"/>
    <cellStyle name="0.000 38 2" xfId="2741"/>
    <cellStyle name="0.000 39" xfId="2742"/>
    <cellStyle name="0.000 39 2" xfId="2743"/>
    <cellStyle name="0.000 4" xfId="2744"/>
    <cellStyle name="0.000 4 2" xfId="2745"/>
    <cellStyle name="0.000 4 3" xfId="2746"/>
    <cellStyle name="0.000 4 3 2" xfId="2747"/>
    <cellStyle name="0.000 4 4" xfId="2748"/>
    <cellStyle name="0.000 4 4 2" xfId="2749"/>
    <cellStyle name="0.000 4 5" xfId="2750"/>
    <cellStyle name="0.000 4 6" xfId="2751"/>
    <cellStyle name="0.000 4 7" xfId="2752"/>
    <cellStyle name="0.000 4 8" xfId="2753"/>
    <cellStyle name="0.000 40" xfId="2754"/>
    <cellStyle name="0.000 40 2" xfId="2755"/>
    <cellStyle name="0.000 41" xfId="2756"/>
    <cellStyle name="0.000 41 2" xfId="2757"/>
    <cellStyle name="0.000 42" xfId="2758"/>
    <cellStyle name="0.000 42 2" xfId="2759"/>
    <cellStyle name="0.000 43" xfId="2760"/>
    <cellStyle name="0.000 43 2" xfId="2761"/>
    <cellStyle name="0.000 44" xfId="2762"/>
    <cellStyle name="0.000 44 2" xfId="2763"/>
    <cellStyle name="0.000 45" xfId="2764"/>
    <cellStyle name="0.000 45 2" xfId="2765"/>
    <cellStyle name="0.000 46" xfId="2766"/>
    <cellStyle name="0.000 46 2" xfId="2767"/>
    <cellStyle name="0.000 47" xfId="2768"/>
    <cellStyle name="0.000 47 2" xfId="2769"/>
    <cellStyle name="0.000 48" xfId="2770"/>
    <cellStyle name="0.000 48 2" xfId="2771"/>
    <cellStyle name="0.000 49" xfId="2772"/>
    <cellStyle name="0.000 49 2" xfId="2773"/>
    <cellStyle name="0.000 5" xfId="2774"/>
    <cellStyle name="0.000 5 2" xfId="2775"/>
    <cellStyle name="0.000 5 3" xfId="2776"/>
    <cellStyle name="0.000 5 3 2" xfId="2777"/>
    <cellStyle name="0.000 5 4" xfId="2778"/>
    <cellStyle name="0.000 5 4 2" xfId="2779"/>
    <cellStyle name="0.000 5 5" xfId="2780"/>
    <cellStyle name="0.000 5 6" xfId="2781"/>
    <cellStyle name="0.000 5 7" xfId="2782"/>
    <cellStyle name="0.000 5 8" xfId="2783"/>
    <cellStyle name="0.000 50" xfId="2784"/>
    <cellStyle name="0.000 50 2" xfId="2785"/>
    <cellStyle name="0.000 51" xfId="2786"/>
    <cellStyle name="0.000 51 2" xfId="2787"/>
    <cellStyle name="0.000 52" xfId="2788"/>
    <cellStyle name="0.000 52 2" xfId="2789"/>
    <cellStyle name="0.000 53" xfId="2790"/>
    <cellStyle name="0.000 53 2" xfId="2791"/>
    <cellStyle name="0.000 54" xfId="2792"/>
    <cellStyle name="0.000 54 2" xfId="2793"/>
    <cellStyle name="0.000 55" xfId="2794"/>
    <cellStyle name="0.000 55 2" xfId="2795"/>
    <cellStyle name="0.000 56" xfId="2796"/>
    <cellStyle name="0.000 56 2" xfId="2797"/>
    <cellStyle name="0.000 57" xfId="2798"/>
    <cellStyle name="0.000 57 2" xfId="2799"/>
    <cellStyle name="0.000 58" xfId="2800"/>
    <cellStyle name="0.000 58 2" xfId="2801"/>
    <cellStyle name="0.000 59" xfId="2802"/>
    <cellStyle name="0.000 59 2" xfId="2803"/>
    <cellStyle name="0.000 6" xfId="2804"/>
    <cellStyle name="0.000 6 2" xfId="2805"/>
    <cellStyle name="0.000 60" xfId="2806"/>
    <cellStyle name="0.000 60 2" xfId="2807"/>
    <cellStyle name="0.000 61" xfId="2808"/>
    <cellStyle name="0.000 61 2" xfId="2809"/>
    <cellStyle name="0.000 62" xfId="2810"/>
    <cellStyle name="0.000 62 2" xfId="2811"/>
    <cellStyle name="0.000 63" xfId="2812"/>
    <cellStyle name="0.000 63 2" xfId="2813"/>
    <cellStyle name="0.000 64" xfId="2814"/>
    <cellStyle name="0.000 64 2" xfId="2815"/>
    <cellStyle name="0.000 65" xfId="2816"/>
    <cellStyle name="0.000 65 2" xfId="2817"/>
    <cellStyle name="0.000 66" xfId="2818"/>
    <cellStyle name="0.000 66 2" xfId="2819"/>
    <cellStyle name="0.000 67" xfId="2820"/>
    <cellStyle name="0.000 67 2" xfId="2821"/>
    <cellStyle name="0.000 68" xfId="2822"/>
    <cellStyle name="0.000 68 2" xfId="2823"/>
    <cellStyle name="0.000 69" xfId="2824"/>
    <cellStyle name="0.000 69 2" xfId="2825"/>
    <cellStyle name="0.000 7" xfId="2826"/>
    <cellStyle name="0.000 7 2" xfId="2827"/>
    <cellStyle name="0.000 70" xfId="2828"/>
    <cellStyle name="0.000 70 2" xfId="2829"/>
    <cellStyle name="0.000 71" xfId="2830"/>
    <cellStyle name="0.000 71 2" xfId="2831"/>
    <cellStyle name="0.000 72" xfId="2832"/>
    <cellStyle name="0.000 72 2" xfId="2833"/>
    <cellStyle name="0.000 73" xfId="2834"/>
    <cellStyle name="0.000 73 2" xfId="2835"/>
    <cellStyle name="0.000 74" xfId="2836"/>
    <cellStyle name="0.000 74 2" xfId="2837"/>
    <cellStyle name="0.000 75" xfId="2838"/>
    <cellStyle name="0.000 75 2" xfId="2839"/>
    <cellStyle name="0.000 76" xfId="2840"/>
    <cellStyle name="0.000 76 2" xfId="2841"/>
    <cellStyle name="0.000 77" xfId="2842"/>
    <cellStyle name="0.000 77 2" xfId="2843"/>
    <cellStyle name="0.000 78" xfId="2844"/>
    <cellStyle name="0.000 78 2" xfId="2845"/>
    <cellStyle name="0.000 79" xfId="2846"/>
    <cellStyle name="0.000 79 2" xfId="2847"/>
    <cellStyle name="0.000 8" xfId="2848"/>
    <cellStyle name="0.000 8 2" xfId="2849"/>
    <cellStyle name="0.000 80" xfId="2850"/>
    <cellStyle name="0.000 80 2" xfId="2851"/>
    <cellStyle name="0.000 81" xfId="2852"/>
    <cellStyle name="0.000 81 2" xfId="2853"/>
    <cellStyle name="0.000 82" xfId="2854"/>
    <cellStyle name="0.000 82 2" xfId="2855"/>
    <cellStyle name="0.000 83" xfId="2856"/>
    <cellStyle name="0.000 83 2" xfId="2857"/>
    <cellStyle name="0.000 84" xfId="2858"/>
    <cellStyle name="0.000 84 2" xfId="2859"/>
    <cellStyle name="0.000 85" xfId="2860"/>
    <cellStyle name="0.000 85 2" xfId="2861"/>
    <cellStyle name="0.000 86" xfId="2862"/>
    <cellStyle name="0.000 86 2" xfId="2863"/>
    <cellStyle name="0.000 87" xfId="2864"/>
    <cellStyle name="0.000 87 2" xfId="2865"/>
    <cellStyle name="0.000 88" xfId="2866"/>
    <cellStyle name="0.000 88 2" xfId="2867"/>
    <cellStyle name="0.000 89" xfId="2868"/>
    <cellStyle name="0.000 89 2" xfId="2869"/>
    <cellStyle name="0.000 9" xfId="2870"/>
    <cellStyle name="0.000 9 2" xfId="2871"/>
    <cellStyle name="0.000 90" xfId="2872"/>
    <cellStyle name="0.000 90 2" xfId="2873"/>
    <cellStyle name="0.000 91" xfId="2874"/>
    <cellStyle name="0.000 91 2" xfId="2875"/>
    <cellStyle name="0.000 92" xfId="2876"/>
    <cellStyle name="0.000 92 2" xfId="2877"/>
    <cellStyle name="0.000 93" xfId="2878"/>
    <cellStyle name="0.000 93 2" xfId="2879"/>
    <cellStyle name="0.000 94" xfId="2880"/>
    <cellStyle name="0.000 94 2" xfId="2881"/>
    <cellStyle name="0.000 95" xfId="2882"/>
    <cellStyle name="0.000 95 2" xfId="2883"/>
    <cellStyle name="0.000 96" xfId="2884"/>
    <cellStyle name="0.000 96 2" xfId="2885"/>
    <cellStyle name="0.000 97" xfId="2886"/>
    <cellStyle name="0.000 97 2" xfId="2887"/>
    <cellStyle name="0.000 98" xfId="2888"/>
    <cellStyle name="0.000 98 2" xfId="2889"/>
    <cellStyle name="0.000 99" xfId="2890"/>
    <cellStyle name="0.000 99 2" xfId="2891"/>
    <cellStyle name="0.000 ident" xfId="2892"/>
    <cellStyle name="0.000 ident 10" xfId="2893"/>
    <cellStyle name="0.000 ident 10 2" xfId="2894"/>
    <cellStyle name="0.000 ident 100" xfId="2895"/>
    <cellStyle name="0.000 ident 100 2" xfId="2896"/>
    <cellStyle name="0.000 ident 101" xfId="2897"/>
    <cellStyle name="0.000 ident 101 2" xfId="2898"/>
    <cellStyle name="0.000 ident 102" xfId="2899"/>
    <cellStyle name="0.000 ident 102 2" xfId="2900"/>
    <cellStyle name="0.000 ident 103" xfId="2901"/>
    <cellStyle name="0.000 ident 103 2" xfId="2902"/>
    <cellStyle name="0.000 ident 104" xfId="2903"/>
    <cellStyle name="0.000 ident 104 2" xfId="2904"/>
    <cellStyle name="0.000 ident 105" xfId="2905"/>
    <cellStyle name="0.000 ident 105 2" xfId="2906"/>
    <cellStyle name="0.000 ident 106" xfId="2907"/>
    <cellStyle name="0.000 ident 106 2" xfId="2908"/>
    <cellStyle name="0.000 ident 107" xfId="2909"/>
    <cellStyle name="0.000 ident 107 2" xfId="2910"/>
    <cellStyle name="0.000 ident 108" xfId="2911"/>
    <cellStyle name="0.000 ident 108 2" xfId="2912"/>
    <cellStyle name="0.000 ident 109" xfId="2913"/>
    <cellStyle name="0.000 ident 109 2" xfId="2914"/>
    <cellStyle name="0.000 ident 11" xfId="2915"/>
    <cellStyle name="0.000 ident 11 2" xfId="2916"/>
    <cellStyle name="0.000 ident 110" xfId="2917"/>
    <cellStyle name="0.000 ident 110 2" xfId="2918"/>
    <cellStyle name="0.000 ident 111" xfId="2919"/>
    <cellStyle name="0.000 ident 111 2" xfId="2920"/>
    <cellStyle name="0.000 ident 112" xfId="2921"/>
    <cellStyle name="0.000 ident 112 2" xfId="2922"/>
    <cellStyle name="0.000 ident 113" xfId="2923"/>
    <cellStyle name="0.000 ident 113 2" xfId="2924"/>
    <cellStyle name="0.000 ident 114" xfId="2925"/>
    <cellStyle name="0.000 ident 114 2" xfId="2926"/>
    <cellStyle name="0.000 ident 115" xfId="2927"/>
    <cellStyle name="0.000 ident 115 2" xfId="2928"/>
    <cellStyle name="0.000 ident 116" xfId="2929"/>
    <cellStyle name="0.000 ident 116 2" xfId="2930"/>
    <cellStyle name="0.000 ident 117" xfId="2931"/>
    <cellStyle name="0.000 ident 117 2" xfId="2932"/>
    <cellStyle name="0.000 ident 118" xfId="2933"/>
    <cellStyle name="0.000 ident 118 2" xfId="2934"/>
    <cellStyle name="0.000 ident 119" xfId="2935"/>
    <cellStyle name="0.000 ident 119 2" xfId="2936"/>
    <cellStyle name="0.000 ident 12" xfId="2937"/>
    <cellStyle name="0.000 ident 12 2" xfId="2938"/>
    <cellStyle name="0.000 ident 120" xfId="2939"/>
    <cellStyle name="0.000 ident 120 2" xfId="2940"/>
    <cellStyle name="0.000 ident 121" xfId="2941"/>
    <cellStyle name="0.000 ident 121 2" xfId="2942"/>
    <cellStyle name="0.000 ident 122" xfId="2943"/>
    <cellStyle name="0.000 ident 122 2" xfId="2944"/>
    <cellStyle name="0.000 ident 123" xfId="2945"/>
    <cellStyle name="0.000 ident 123 2" xfId="2946"/>
    <cellStyle name="0.000 ident 124" xfId="2947"/>
    <cellStyle name="0.000 ident 124 2" xfId="2948"/>
    <cellStyle name="0.000 ident 125" xfId="2949"/>
    <cellStyle name="0.000 ident 125 2" xfId="2950"/>
    <cellStyle name="0.000 ident 126" xfId="2951"/>
    <cellStyle name="0.000 ident 126 2" xfId="2952"/>
    <cellStyle name="0.000 ident 127" xfId="2953"/>
    <cellStyle name="0.000 ident 127 2" xfId="2954"/>
    <cellStyle name="0.000 ident 128" xfId="2955"/>
    <cellStyle name="0.000 ident 128 2" xfId="2956"/>
    <cellStyle name="0.000 ident 129" xfId="2957"/>
    <cellStyle name="0.000 ident 129 2" xfId="2958"/>
    <cellStyle name="0.000 ident 13" xfId="2959"/>
    <cellStyle name="0.000 ident 13 2" xfId="2960"/>
    <cellStyle name="0.000 ident 130" xfId="2961"/>
    <cellStyle name="0.000 ident 130 2" xfId="2962"/>
    <cellStyle name="0.000 ident 131" xfId="2963"/>
    <cellStyle name="0.000 ident 131 2" xfId="2964"/>
    <cellStyle name="0.000 ident 132" xfId="2965"/>
    <cellStyle name="0.000 ident 132 2" xfId="2966"/>
    <cellStyle name="0.000 ident 133" xfId="2967"/>
    <cellStyle name="0.000 ident 133 2" xfId="2968"/>
    <cellStyle name="0.000 ident 134" xfId="2969"/>
    <cellStyle name="0.000 ident 134 2" xfId="2970"/>
    <cellStyle name="0.000 ident 135" xfId="2971"/>
    <cellStyle name="0.000 ident 135 2" xfId="2972"/>
    <cellStyle name="0.000 ident 136" xfId="2973"/>
    <cellStyle name="0.000 ident 136 2" xfId="2974"/>
    <cellStyle name="0.000 ident 137" xfId="2975"/>
    <cellStyle name="0.000 ident 137 2" xfId="2976"/>
    <cellStyle name="0.000 ident 14" xfId="2977"/>
    <cellStyle name="0.000 ident 14 2" xfId="2978"/>
    <cellStyle name="0.000 ident 15" xfId="2979"/>
    <cellStyle name="0.000 ident 15 2" xfId="2980"/>
    <cellStyle name="0.000 ident 16" xfId="2981"/>
    <cellStyle name="0.000 ident 16 2" xfId="2982"/>
    <cellStyle name="0.000 ident 17" xfId="2983"/>
    <cellStyle name="0.000 ident 17 2" xfId="2984"/>
    <cellStyle name="0.000 ident 18" xfId="2985"/>
    <cellStyle name="0.000 ident 18 2" xfId="2986"/>
    <cellStyle name="0.000 ident 19" xfId="2987"/>
    <cellStyle name="0.000 ident 19 2" xfId="2988"/>
    <cellStyle name="0.000 ident 2" xfId="2989"/>
    <cellStyle name="0.000 ident 2 2" xfId="2990"/>
    <cellStyle name="0.000 ident 2 3" xfId="2991"/>
    <cellStyle name="0.000 ident 2 3 2" xfId="2992"/>
    <cellStyle name="0.000 ident 2 4" xfId="2993"/>
    <cellStyle name="0.000 ident 2 4 2" xfId="2994"/>
    <cellStyle name="0.000 ident 2 5" xfId="2995"/>
    <cellStyle name="0.000 ident 2 6" xfId="2996"/>
    <cellStyle name="0.000 ident 2 7" xfId="2997"/>
    <cellStyle name="0.000 ident 2 8" xfId="2998"/>
    <cellStyle name="0.000 ident 20" xfId="2999"/>
    <cellStyle name="0.000 ident 20 2" xfId="3000"/>
    <cellStyle name="0.000 ident 21" xfId="3001"/>
    <cellStyle name="0.000 ident 21 2" xfId="3002"/>
    <cellStyle name="0.000 ident 22" xfId="3003"/>
    <cellStyle name="0.000 ident 22 2" xfId="3004"/>
    <cellStyle name="0.000 ident 23" xfId="3005"/>
    <cellStyle name="0.000 ident 23 2" xfId="3006"/>
    <cellStyle name="0.000 ident 24" xfId="3007"/>
    <cellStyle name="0.000 ident 24 2" xfId="3008"/>
    <cellStyle name="0.000 ident 25" xfId="3009"/>
    <cellStyle name="0.000 ident 25 2" xfId="3010"/>
    <cellStyle name="0.000 ident 26" xfId="3011"/>
    <cellStyle name="0.000 ident 26 2" xfId="3012"/>
    <cellStyle name="0.000 ident 27" xfId="3013"/>
    <cellStyle name="0.000 ident 27 2" xfId="3014"/>
    <cellStyle name="0.000 ident 28" xfId="3015"/>
    <cellStyle name="0.000 ident 28 2" xfId="3016"/>
    <cellStyle name="0.000 ident 29" xfId="3017"/>
    <cellStyle name="0.000 ident 29 2" xfId="3018"/>
    <cellStyle name="0.000 ident 3" xfId="3019"/>
    <cellStyle name="0.000 ident 3 2" xfId="3020"/>
    <cellStyle name="0.000 ident 3 3" xfId="3021"/>
    <cellStyle name="0.000 ident 3 3 2" xfId="3022"/>
    <cellStyle name="0.000 ident 3 4" xfId="3023"/>
    <cellStyle name="0.000 ident 3 4 2" xfId="3024"/>
    <cellStyle name="0.000 ident 3 5" xfId="3025"/>
    <cellStyle name="0.000 ident 3 6" xfId="3026"/>
    <cellStyle name="0.000 ident 3 7" xfId="3027"/>
    <cellStyle name="0.000 ident 3 8" xfId="3028"/>
    <cellStyle name="0.000 ident 30" xfId="3029"/>
    <cellStyle name="0.000 ident 30 2" xfId="3030"/>
    <cellStyle name="0.000 ident 31" xfId="3031"/>
    <cellStyle name="0.000 ident 31 2" xfId="3032"/>
    <cellStyle name="0.000 ident 32" xfId="3033"/>
    <cellStyle name="0.000 ident 32 2" xfId="3034"/>
    <cellStyle name="0.000 ident 33" xfId="3035"/>
    <cellStyle name="0.000 ident 33 2" xfId="3036"/>
    <cellStyle name="0.000 ident 34" xfId="3037"/>
    <cellStyle name="0.000 ident 34 2" xfId="3038"/>
    <cellStyle name="0.000 ident 35" xfId="3039"/>
    <cellStyle name="0.000 ident 35 2" xfId="3040"/>
    <cellStyle name="0.000 ident 36" xfId="3041"/>
    <cellStyle name="0.000 ident 36 2" xfId="3042"/>
    <cellStyle name="0.000 ident 37" xfId="3043"/>
    <cellStyle name="0.000 ident 37 2" xfId="3044"/>
    <cellStyle name="0.000 ident 38" xfId="3045"/>
    <cellStyle name="0.000 ident 38 2" xfId="3046"/>
    <cellStyle name="0.000 ident 39" xfId="3047"/>
    <cellStyle name="0.000 ident 39 2" xfId="3048"/>
    <cellStyle name="0.000 ident 4" xfId="3049"/>
    <cellStyle name="0.000 ident 4 2" xfId="3050"/>
    <cellStyle name="0.000 ident 4 3" xfId="3051"/>
    <cellStyle name="0.000 ident 4 3 2" xfId="3052"/>
    <cellStyle name="0.000 ident 4 4" xfId="3053"/>
    <cellStyle name="0.000 ident 4 4 2" xfId="3054"/>
    <cellStyle name="0.000 ident 4 5" xfId="3055"/>
    <cellStyle name="0.000 ident 4 6" xfId="3056"/>
    <cellStyle name="0.000 ident 4 7" xfId="3057"/>
    <cellStyle name="0.000 ident 4 8" xfId="3058"/>
    <cellStyle name="0.000 ident 40" xfId="3059"/>
    <cellStyle name="0.000 ident 40 2" xfId="3060"/>
    <cellStyle name="0.000 ident 41" xfId="3061"/>
    <cellStyle name="0.000 ident 41 2" xfId="3062"/>
    <cellStyle name="0.000 ident 42" xfId="3063"/>
    <cellStyle name="0.000 ident 42 2" xfId="3064"/>
    <cellStyle name="0.000 ident 43" xfId="3065"/>
    <cellStyle name="0.000 ident 43 2" xfId="3066"/>
    <cellStyle name="0.000 ident 44" xfId="3067"/>
    <cellStyle name="0.000 ident 44 2" xfId="3068"/>
    <cellStyle name="0.000 ident 45" xfId="3069"/>
    <cellStyle name="0.000 ident 45 2" xfId="3070"/>
    <cellStyle name="0.000 ident 46" xfId="3071"/>
    <cellStyle name="0.000 ident 46 2" xfId="3072"/>
    <cellStyle name="0.000 ident 47" xfId="3073"/>
    <cellStyle name="0.000 ident 47 2" xfId="3074"/>
    <cellStyle name="0.000 ident 48" xfId="3075"/>
    <cellStyle name="0.000 ident 48 2" xfId="3076"/>
    <cellStyle name="0.000 ident 49" xfId="3077"/>
    <cellStyle name="0.000 ident 49 2" xfId="3078"/>
    <cellStyle name="0.000 ident 5" xfId="3079"/>
    <cellStyle name="0.000 ident 5 2" xfId="3080"/>
    <cellStyle name="0.000 ident 5 3" xfId="3081"/>
    <cellStyle name="0.000 ident 5 3 2" xfId="3082"/>
    <cellStyle name="0.000 ident 5 4" xfId="3083"/>
    <cellStyle name="0.000 ident 5 4 2" xfId="3084"/>
    <cellStyle name="0.000 ident 5 5" xfId="3085"/>
    <cellStyle name="0.000 ident 5 6" xfId="3086"/>
    <cellStyle name="0.000 ident 5 7" xfId="3087"/>
    <cellStyle name="0.000 ident 5 8" xfId="3088"/>
    <cellStyle name="0.000 ident 50" xfId="3089"/>
    <cellStyle name="0.000 ident 50 2" xfId="3090"/>
    <cellStyle name="0.000 ident 51" xfId="3091"/>
    <cellStyle name="0.000 ident 51 2" xfId="3092"/>
    <cellStyle name="0.000 ident 52" xfId="3093"/>
    <cellStyle name="0.000 ident 52 2" xfId="3094"/>
    <cellStyle name="0.000 ident 53" xfId="3095"/>
    <cellStyle name="0.000 ident 53 2" xfId="3096"/>
    <cellStyle name="0.000 ident 54" xfId="3097"/>
    <cellStyle name="0.000 ident 54 2" xfId="3098"/>
    <cellStyle name="0.000 ident 55" xfId="3099"/>
    <cellStyle name="0.000 ident 55 2" xfId="3100"/>
    <cellStyle name="0.000 ident 56" xfId="3101"/>
    <cellStyle name="0.000 ident 56 2" xfId="3102"/>
    <cellStyle name="0.000 ident 57" xfId="3103"/>
    <cellStyle name="0.000 ident 57 2" xfId="3104"/>
    <cellStyle name="0.000 ident 58" xfId="3105"/>
    <cellStyle name="0.000 ident 58 2" xfId="3106"/>
    <cellStyle name="0.000 ident 59" xfId="3107"/>
    <cellStyle name="0.000 ident 59 2" xfId="3108"/>
    <cellStyle name="0.000 ident 6" xfId="3109"/>
    <cellStyle name="0.000 ident 6 2" xfId="3110"/>
    <cellStyle name="0.000 ident 60" xfId="3111"/>
    <cellStyle name="0.000 ident 60 2" xfId="3112"/>
    <cellStyle name="0.000 ident 61" xfId="3113"/>
    <cellStyle name="0.000 ident 61 2" xfId="3114"/>
    <cellStyle name="0.000 ident 62" xfId="3115"/>
    <cellStyle name="0.000 ident 62 2" xfId="3116"/>
    <cellStyle name="0.000 ident 63" xfId="3117"/>
    <cellStyle name="0.000 ident 63 2" xfId="3118"/>
    <cellStyle name="0.000 ident 64" xfId="3119"/>
    <cellStyle name="0.000 ident 64 2" xfId="3120"/>
    <cellStyle name="0.000 ident 65" xfId="3121"/>
    <cellStyle name="0.000 ident 65 2" xfId="3122"/>
    <cellStyle name="0.000 ident 66" xfId="3123"/>
    <cellStyle name="0.000 ident 66 2" xfId="3124"/>
    <cellStyle name="0.000 ident 67" xfId="3125"/>
    <cellStyle name="0.000 ident 67 2" xfId="3126"/>
    <cellStyle name="0.000 ident 68" xfId="3127"/>
    <cellStyle name="0.000 ident 68 2" xfId="3128"/>
    <cellStyle name="0.000 ident 69" xfId="3129"/>
    <cellStyle name="0.000 ident 69 2" xfId="3130"/>
    <cellStyle name="0.000 ident 7" xfId="3131"/>
    <cellStyle name="0.000 ident 7 2" xfId="3132"/>
    <cellStyle name="0.000 ident 70" xfId="3133"/>
    <cellStyle name="0.000 ident 70 2" xfId="3134"/>
    <cellStyle name="0.000 ident 71" xfId="3135"/>
    <cellStyle name="0.000 ident 71 2" xfId="3136"/>
    <cellStyle name="0.000 ident 72" xfId="3137"/>
    <cellStyle name="0.000 ident 72 2" xfId="3138"/>
    <cellStyle name="0.000 ident 73" xfId="3139"/>
    <cellStyle name="0.000 ident 73 2" xfId="3140"/>
    <cellStyle name="0.000 ident 74" xfId="3141"/>
    <cellStyle name="0.000 ident 74 2" xfId="3142"/>
    <cellStyle name="0.000 ident 75" xfId="3143"/>
    <cellStyle name="0.000 ident 75 2" xfId="3144"/>
    <cellStyle name="0.000 ident 76" xfId="3145"/>
    <cellStyle name="0.000 ident 76 2" xfId="3146"/>
    <cellStyle name="0.000 ident 77" xfId="3147"/>
    <cellStyle name="0.000 ident 77 2" xfId="3148"/>
    <cellStyle name="0.000 ident 78" xfId="3149"/>
    <cellStyle name="0.000 ident 78 2" xfId="3150"/>
    <cellStyle name="0.000 ident 79" xfId="3151"/>
    <cellStyle name="0.000 ident 79 2" xfId="3152"/>
    <cellStyle name="0.000 ident 8" xfId="3153"/>
    <cellStyle name="0.000 ident 8 2" xfId="3154"/>
    <cellStyle name="0.000 ident 80" xfId="3155"/>
    <cellStyle name="0.000 ident 80 2" xfId="3156"/>
    <cellStyle name="0.000 ident 81" xfId="3157"/>
    <cellStyle name="0.000 ident 81 2" xfId="3158"/>
    <cellStyle name="0.000 ident 82" xfId="3159"/>
    <cellStyle name="0.000 ident 82 2" xfId="3160"/>
    <cellStyle name="0.000 ident 83" xfId="3161"/>
    <cellStyle name="0.000 ident 83 2" xfId="3162"/>
    <cellStyle name="0.000 ident 84" xfId="3163"/>
    <cellStyle name="0.000 ident 84 2" xfId="3164"/>
    <cellStyle name="0.000 ident 85" xfId="3165"/>
    <cellStyle name="0.000 ident 85 2" xfId="3166"/>
    <cellStyle name="0.000 ident 86" xfId="3167"/>
    <cellStyle name="0.000 ident 86 2" xfId="3168"/>
    <cellStyle name="0.000 ident 87" xfId="3169"/>
    <cellStyle name="0.000 ident 87 2" xfId="3170"/>
    <cellStyle name="0.000 ident 88" xfId="3171"/>
    <cellStyle name="0.000 ident 88 2" xfId="3172"/>
    <cellStyle name="0.000 ident 89" xfId="3173"/>
    <cellStyle name="0.000 ident 89 2" xfId="3174"/>
    <cellStyle name="0.000 ident 9" xfId="3175"/>
    <cellStyle name="0.000 ident 9 2" xfId="3176"/>
    <cellStyle name="0.000 ident 90" xfId="3177"/>
    <cellStyle name="0.000 ident 90 2" xfId="3178"/>
    <cellStyle name="0.000 ident 91" xfId="3179"/>
    <cellStyle name="0.000 ident 91 2" xfId="3180"/>
    <cellStyle name="0.000 ident 92" xfId="3181"/>
    <cellStyle name="0.000 ident 92 2" xfId="3182"/>
    <cellStyle name="0.000 ident 93" xfId="3183"/>
    <cellStyle name="0.000 ident 93 2" xfId="3184"/>
    <cellStyle name="0.000 ident 94" xfId="3185"/>
    <cellStyle name="0.000 ident 94 2" xfId="3186"/>
    <cellStyle name="0.000 ident 95" xfId="3187"/>
    <cellStyle name="0.000 ident 95 2" xfId="3188"/>
    <cellStyle name="0.000 ident 96" xfId="3189"/>
    <cellStyle name="0.000 ident 96 2" xfId="3190"/>
    <cellStyle name="0.000 ident 97" xfId="3191"/>
    <cellStyle name="0.000 ident 97 2" xfId="3192"/>
    <cellStyle name="0.000 ident 98" xfId="3193"/>
    <cellStyle name="0.000 ident 98 2" xfId="3194"/>
    <cellStyle name="0.000 ident 99" xfId="3195"/>
    <cellStyle name="0.000 ident 99 2" xfId="3196"/>
    <cellStyle name="0.000 indent" xfId="3197"/>
    <cellStyle name="0.000 indent 10" xfId="3198"/>
    <cellStyle name="0.000 indent 10 2" xfId="3199"/>
    <cellStyle name="0.000 indent 100" xfId="3200"/>
    <cellStyle name="0.000 indent 100 2" xfId="3201"/>
    <cellStyle name="0.000 indent 101" xfId="3202"/>
    <cellStyle name="0.000 indent 101 2" xfId="3203"/>
    <cellStyle name="0.000 indent 102" xfId="3204"/>
    <cellStyle name="0.000 indent 102 2" xfId="3205"/>
    <cellStyle name="0.000 indent 103" xfId="3206"/>
    <cellStyle name="0.000 indent 103 2" xfId="3207"/>
    <cellStyle name="0.000 indent 104" xfId="3208"/>
    <cellStyle name="0.000 indent 104 2" xfId="3209"/>
    <cellStyle name="0.000 indent 105" xfId="3210"/>
    <cellStyle name="0.000 indent 105 2" xfId="3211"/>
    <cellStyle name="0.000 indent 106" xfId="3212"/>
    <cellStyle name="0.000 indent 106 2" xfId="3213"/>
    <cellStyle name="0.000 indent 107" xfId="3214"/>
    <cellStyle name="0.000 indent 107 2" xfId="3215"/>
    <cellStyle name="0.000 indent 108" xfId="3216"/>
    <cellStyle name="0.000 indent 108 2" xfId="3217"/>
    <cellStyle name="0.000 indent 109" xfId="3218"/>
    <cellStyle name="0.000 indent 109 2" xfId="3219"/>
    <cellStyle name="0.000 indent 11" xfId="3220"/>
    <cellStyle name="0.000 indent 11 2" xfId="3221"/>
    <cellStyle name="0.000 indent 110" xfId="3222"/>
    <cellStyle name="0.000 indent 110 2" xfId="3223"/>
    <cellStyle name="0.000 indent 111" xfId="3224"/>
    <cellStyle name="0.000 indent 111 2" xfId="3225"/>
    <cellStyle name="0.000 indent 112" xfId="3226"/>
    <cellStyle name="0.000 indent 112 2" xfId="3227"/>
    <cellStyle name="0.000 indent 113" xfId="3228"/>
    <cellStyle name="0.000 indent 113 2" xfId="3229"/>
    <cellStyle name="0.000 indent 114" xfId="3230"/>
    <cellStyle name="0.000 indent 114 2" xfId="3231"/>
    <cellStyle name="0.000 indent 115" xfId="3232"/>
    <cellStyle name="0.000 indent 115 2" xfId="3233"/>
    <cellStyle name="0.000 indent 116" xfId="3234"/>
    <cellStyle name="0.000 indent 116 2" xfId="3235"/>
    <cellStyle name="0.000 indent 117" xfId="3236"/>
    <cellStyle name="0.000 indent 117 2" xfId="3237"/>
    <cellStyle name="0.000 indent 118" xfId="3238"/>
    <cellStyle name="0.000 indent 118 2" xfId="3239"/>
    <cellStyle name="0.000 indent 119" xfId="3240"/>
    <cellStyle name="0.000 indent 119 2" xfId="3241"/>
    <cellStyle name="0.000 indent 12" xfId="3242"/>
    <cellStyle name="0.000 indent 12 2" xfId="3243"/>
    <cellStyle name="0.000 indent 120" xfId="3244"/>
    <cellStyle name="0.000 indent 120 2" xfId="3245"/>
    <cellStyle name="0.000 indent 121" xfId="3246"/>
    <cellStyle name="0.000 indent 121 2" xfId="3247"/>
    <cellStyle name="0.000 indent 122" xfId="3248"/>
    <cellStyle name="0.000 indent 122 2" xfId="3249"/>
    <cellStyle name="0.000 indent 123" xfId="3250"/>
    <cellStyle name="0.000 indent 123 2" xfId="3251"/>
    <cellStyle name="0.000 indent 124" xfId="3252"/>
    <cellStyle name="0.000 indent 124 2" xfId="3253"/>
    <cellStyle name="0.000 indent 125" xfId="3254"/>
    <cellStyle name="0.000 indent 125 2" xfId="3255"/>
    <cellStyle name="0.000 indent 126" xfId="3256"/>
    <cellStyle name="0.000 indent 126 2" xfId="3257"/>
    <cellStyle name="0.000 indent 127" xfId="3258"/>
    <cellStyle name="0.000 indent 127 2" xfId="3259"/>
    <cellStyle name="0.000 indent 128" xfId="3260"/>
    <cellStyle name="0.000 indent 128 2" xfId="3261"/>
    <cellStyle name="0.000 indent 129" xfId="3262"/>
    <cellStyle name="0.000 indent 129 2" xfId="3263"/>
    <cellStyle name="0.000 indent 13" xfId="3264"/>
    <cellStyle name="0.000 indent 13 2" xfId="3265"/>
    <cellStyle name="0.000 indent 130" xfId="3266"/>
    <cellStyle name="0.000 indent 130 2" xfId="3267"/>
    <cellStyle name="0.000 indent 131" xfId="3268"/>
    <cellStyle name="0.000 indent 131 2" xfId="3269"/>
    <cellStyle name="0.000 indent 132" xfId="3270"/>
    <cellStyle name="0.000 indent 132 2" xfId="3271"/>
    <cellStyle name="0.000 indent 133" xfId="3272"/>
    <cellStyle name="0.000 indent 133 2" xfId="3273"/>
    <cellStyle name="0.000 indent 134" xfId="3274"/>
    <cellStyle name="0.000 indent 134 2" xfId="3275"/>
    <cellStyle name="0.000 indent 135" xfId="3276"/>
    <cellStyle name="0.000 indent 135 2" xfId="3277"/>
    <cellStyle name="0.000 indent 136" xfId="3278"/>
    <cellStyle name="0.000 indent 136 2" xfId="3279"/>
    <cellStyle name="0.000 indent 137" xfId="3280"/>
    <cellStyle name="0.000 indent 137 2" xfId="3281"/>
    <cellStyle name="0.000 indent 14" xfId="3282"/>
    <cellStyle name="0.000 indent 14 2" xfId="3283"/>
    <cellStyle name="0.000 indent 15" xfId="3284"/>
    <cellStyle name="0.000 indent 15 2" xfId="3285"/>
    <cellStyle name="0.000 indent 16" xfId="3286"/>
    <cellStyle name="0.000 indent 16 2" xfId="3287"/>
    <cellStyle name="0.000 indent 17" xfId="3288"/>
    <cellStyle name="0.000 indent 17 2" xfId="3289"/>
    <cellStyle name="0.000 indent 18" xfId="3290"/>
    <cellStyle name="0.000 indent 18 2" xfId="3291"/>
    <cellStyle name="0.000 indent 19" xfId="3292"/>
    <cellStyle name="0.000 indent 19 2" xfId="3293"/>
    <cellStyle name="0.000 indent 2" xfId="3294"/>
    <cellStyle name="0.000 indent 2 2" xfId="3295"/>
    <cellStyle name="0.000 indent 2 3" xfId="3296"/>
    <cellStyle name="0.000 indent 2 3 2" xfId="3297"/>
    <cellStyle name="0.000 indent 2 4" xfId="3298"/>
    <cellStyle name="0.000 indent 2 4 2" xfId="3299"/>
    <cellStyle name="0.000 indent 2 5" xfId="3300"/>
    <cellStyle name="0.000 indent 2 6" xfId="3301"/>
    <cellStyle name="0.000 indent 2 7" xfId="3302"/>
    <cellStyle name="0.000 indent 2 8" xfId="3303"/>
    <cellStyle name="0.000 indent 20" xfId="3304"/>
    <cellStyle name="0.000 indent 20 2" xfId="3305"/>
    <cellStyle name="0.000 indent 21" xfId="3306"/>
    <cellStyle name="0.000 indent 21 2" xfId="3307"/>
    <cellStyle name="0.000 indent 22" xfId="3308"/>
    <cellStyle name="0.000 indent 22 2" xfId="3309"/>
    <cellStyle name="0.000 indent 23" xfId="3310"/>
    <cellStyle name="0.000 indent 23 2" xfId="3311"/>
    <cellStyle name="0.000 indent 24" xfId="3312"/>
    <cellStyle name="0.000 indent 24 2" xfId="3313"/>
    <cellStyle name="0.000 indent 25" xfId="3314"/>
    <cellStyle name="0.000 indent 25 2" xfId="3315"/>
    <cellStyle name="0.000 indent 26" xfId="3316"/>
    <cellStyle name="0.000 indent 26 2" xfId="3317"/>
    <cellStyle name="0.000 indent 27" xfId="3318"/>
    <cellStyle name="0.000 indent 27 2" xfId="3319"/>
    <cellStyle name="0.000 indent 28" xfId="3320"/>
    <cellStyle name="0.000 indent 28 2" xfId="3321"/>
    <cellStyle name="0.000 indent 29" xfId="3322"/>
    <cellStyle name="0.000 indent 29 2" xfId="3323"/>
    <cellStyle name="0.000 indent 3" xfId="3324"/>
    <cellStyle name="0.000 indent 3 2" xfId="3325"/>
    <cellStyle name="0.000 indent 3 3" xfId="3326"/>
    <cellStyle name="0.000 indent 3 3 2" xfId="3327"/>
    <cellStyle name="0.000 indent 3 4" xfId="3328"/>
    <cellStyle name="0.000 indent 3 4 2" xfId="3329"/>
    <cellStyle name="0.000 indent 3 5" xfId="3330"/>
    <cellStyle name="0.000 indent 3 6" xfId="3331"/>
    <cellStyle name="0.000 indent 3 7" xfId="3332"/>
    <cellStyle name="0.000 indent 3 8" xfId="3333"/>
    <cellStyle name="0.000 indent 30" xfId="3334"/>
    <cellStyle name="0.000 indent 30 2" xfId="3335"/>
    <cellStyle name="0.000 indent 31" xfId="3336"/>
    <cellStyle name="0.000 indent 31 2" xfId="3337"/>
    <cellStyle name="0.000 indent 32" xfId="3338"/>
    <cellStyle name="0.000 indent 32 2" xfId="3339"/>
    <cellStyle name="0.000 indent 33" xfId="3340"/>
    <cellStyle name="0.000 indent 33 2" xfId="3341"/>
    <cellStyle name="0.000 indent 34" xfId="3342"/>
    <cellStyle name="0.000 indent 34 2" xfId="3343"/>
    <cellStyle name="0.000 indent 35" xfId="3344"/>
    <cellStyle name="0.000 indent 35 2" xfId="3345"/>
    <cellStyle name="0.000 indent 36" xfId="3346"/>
    <cellStyle name="0.000 indent 36 2" xfId="3347"/>
    <cellStyle name="0.000 indent 37" xfId="3348"/>
    <cellStyle name="0.000 indent 37 2" xfId="3349"/>
    <cellStyle name="0.000 indent 38" xfId="3350"/>
    <cellStyle name="0.000 indent 38 2" xfId="3351"/>
    <cellStyle name="0.000 indent 39" xfId="3352"/>
    <cellStyle name="0.000 indent 39 2" xfId="3353"/>
    <cellStyle name="0.000 indent 4" xfId="3354"/>
    <cellStyle name="0.000 indent 4 2" xfId="3355"/>
    <cellStyle name="0.000 indent 4 3" xfId="3356"/>
    <cellStyle name="0.000 indent 4 3 2" xfId="3357"/>
    <cellStyle name="0.000 indent 4 4" xfId="3358"/>
    <cellStyle name="0.000 indent 4 4 2" xfId="3359"/>
    <cellStyle name="0.000 indent 4 5" xfId="3360"/>
    <cellStyle name="0.000 indent 4 6" xfId="3361"/>
    <cellStyle name="0.000 indent 4 7" xfId="3362"/>
    <cellStyle name="0.000 indent 4 8" xfId="3363"/>
    <cellStyle name="0.000 indent 40" xfId="3364"/>
    <cellStyle name="0.000 indent 40 2" xfId="3365"/>
    <cellStyle name="0.000 indent 41" xfId="3366"/>
    <cellStyle name="0.000 indent 41 2" xfId="3367"/>
    <cellStyle name="0.000 indent 42" xfId="3368"/>
    <cellStyle name="0.000 indent 42 2" xfId="3369"/>
    <cellStyle name="0.000 indent 43" xfId="3370"/>
    <cellStyle name="0.000 indent 43 2" xfId="3371"/>
    <cellStyle name="0.000 indent 44" xfId="3372"/>
    <cellStyle name="0.000 indent 44 2" xfId="3373"/>
    <cellStyle name="0.000 indent 45" xfId="3374"/>
    <cellStyle name="0.000 indent 45 2" xfId="3375"/>
    <cellStyle name="0.000 indent 46" xfId="3376"/>
    <cellStyle name="0.000 indent 46 2" xfId="3377"/>
    <cellStyle name="0.000 indent 47" xfId="3378"/>
    <cellStyle name="0.000 indent 47 2" xfId="3379"/>
    <cellStyle name="0.000 indent 48" xfId="3380"/>
    <cellStyle name="0.000 indent 48 2" xfId="3381"/>
    <cellStyle name="0.000 indent 49" xfId="3382"/>
    <cellStyle name="0.000 indent 49 2" xfId="3383"/>
    <cellStyle name="0.000 indent 5" xfId="3384"/>
    <cellStyle name="0.000 indent 5 2" xfId="3385"/>
    <cellStyle name="0.000 indent 5 3" xfId="3386"/>
    <cellStyle name="0.000 indent 5 3 2" xfId="3387"/>
    <cellStyle name="0.000 indent 5 4" xfId="3388"/>
    <cellStyle name="0.000 indent 5 4 2" xfId="3389"/>
    <cellStyle name="0.000 indent 5 5" xfId="3390"/>
    <cellStyle name="0.000 indent 5 6" xfId="3391"/>
    <cellStyle name="0.000 indent 5 7" xfId="3392"/>
    <cellStyle name="0.000 indent 5 8" xfId="3393"/>
    <cellStyle name="0.000 indent 50" xfId="3394"/>
    <cellStyle name="0.000 indent 50 2" xfId="3395"/>
    <cellStyle name="0.000 indent 51" xfId="3396"/>
    <cellStyle name="0.000 indent 51 2" xfId="3397"/>
    <cellStyle name="0.000 indent 52" xfId="3398"/>
    <cellStyle name="0.000 indent 52 2" xfId="3399"/>
    <cellStyle name="0.000 indent 53" xfId="3400"/>
    <cellStyle name="0.000 indent 53 2" xfId="3401"/>
    <cellStyle name="0.000 indent 54" xfId="3402"/>
    <cellStyle name="0.000 indent 54 2" xfId="3403"/>
    <cellStyle name="0.000 indent 55" xfId="3404"/>
    <cellStyle name="0.000 indent 55 2" xfId="3405"/>
    <cellStyle name="0.000 indent 56" xfId="3406"/>
    <cellStyle name="0.000 indent 56 2" xfId="3407"/>
    <cellStyle name="0.000 indent 57" xfId="3408"/>
    <cellStyle name="0.000 indent 57 2" xfId="3409"/>
    <cellStyle name="0.000 indent 58" xfId="3410"/>
    <cellStyle name="0.000 indent 58 2" xfId="3411"/>
    <cellStyle name="0.000 indent 59" xfId="3412"/>
    <cellStyle name="0.000 indent 59 2" xfId="3413"/>
    <cellStyle name="0.000 indent 6" xfId="3414"/>
    <cellStyle name="0.000 indent 6 2" xfId="3415"/>
    <cellStyle name="0.000 indent 60" xfId="3416"/>
    <cellStyle name="0.000 indent 60 2" xfId="3417"/>
    <cellStyle name="0.000 indent 61" xfId="3418"/>
    <cellStyle name="0.000 indent 61 2" xfId="3419"/>
    <cellStyle name="0.000 indent 62" xfId="3420"/>
    <cellStyle name="0.000 indent 62 2" xfId="3421"/>
    <cellStyle name="0.000 indent 63" xfId="3422"/>
    <cellStyle name="0.000 indent 63 2" xfId="3423"/>
    <cellStyle name="0.000 indent 64" xfId="3424"/>
    <cellStyle name="0.000 indent 64 2" xfId="3425"/>
    <cellStyle name="0.000 indent 65" xfId="3426"/>
    <cellStyle name="0.000 indent 65 2" xfId="3427"/>
    <cellStyle name="0.000 indent 66" xfId="3428"/>
    <cellStyle name="0.000 indent 66 2" xfId="3429"/>
    <cellStyle name="0.000 indent 67" xfId="3430"/>
    <cellStyle name="0.000 indent 67 2" xfId="3431"/>
    <cellStyle name="0.000 indent 68" xfId="3432"/>
    <cellStyle name="0.000 indent 68 2" xfId="3433"/>
    <cellStyle name="0.000 indent 69" xfId="3434"/>
    <cellStyle name="0.000 indent 69 2" xfId="3435"/>
    <cellStyle name="0.000 indent 7" xfId="3436"/>
    <cellStyle name="0.000 indent 7 2" xfId="3437"/>
    <cellStyle name="0.000 indent 70" xfId="3438"/>
    <cellStyle name="0.000 indent 70 2" xfId="3439"/>
    <cellStyle name="0.000 indent 71" xfId="3440"/>
    <cellStyle name="0.000 indent 71 2" xfId="3441"/>
    <cellStyle name="0.000 indent 72" xfId="3442"/>
    <cellStyle name="0.000 indent 72 2" xfId="3443"/>
    <cellStyle name="0.000 indent 73" xfId="3444"/>
    <cellStyle name="0.000 indent 73 2" xfId="3445"/>
    <cellStyle name="0.000 indent 74" xfId="3446"/>
    <cellStyle name="0.000 indent 74 2" xfId="3447"/>
    <cellStyle name="0.000 indent 75" xfId="3448"/>
    <cellStyle name="0.000 indent 75 2" xfId="3449"/>
    <cellStyle name="0.000 indent 76" xfId="3450"/>
    <cellStyle name="0.000 indent 76 2" xfId="3451"/>
    <cellStyle name="0.000 indent 77" xfId="3452"/>
    <cellStyle name="0.000 indent 77 2" xfId="3453"/>
    <cellStyle name="0.000 indent 78" xfId="3454"/>
    <cellStyle name="0.000 indent 78 2" xfId="3455"/>
    <cellStyle name="0.000 indent 79" xfId="3456"/>
    <cellStyle name="0.000 indent 79 2" xfId="3457"/>
    <cellStyle name="0.000 indent 8" xfId="3458"/>
    <cellStyle name="0.000 indent 8 2" xfId="3459"/>
    <cellStyle name="0.000 indent 80" xfId="3460"/>
    <cellStyle name="0.000 indent 80 2" xfId="3461"/>
    <cellStyle name="0.000 indent 81" xfId="3462"/>
    <cellStyle name="0.000 indent 81 2" xfId="3463"/>
    <cellStyle name="0.000 indent 82" xfId="3464"/>
    <cellStyle name="0.000 indent 82 2" xfId="3465"/>
    <cellStyle name="0.000 indent 83" xfId="3466"/>
    <cellStyle name="0.000 indent 83 2" xfId="3467"/>
    <cellStyle name="0.000 indent 84" xfId="3468"/>
    <cellStyle name="0.000 indent 84 2" xfId="3469"/>
    <cellStyle name="0.000 indent 85" xfId="3470"/>
    <cellStyle name="0.000 indent 85 2" xfId="3471"/>
    <cellStyle name="0.000 indent 86" xfId="3472"/>
    <cellStyle name="0.000 indent 86 2" xfId="3473"/>
    <cellStyle name="0.000 indent 87" xfId="3474"/>
    <cellStyle name="0.000 indent 87 2" xfId="3475"/>
    <cellStyle name="0.000 indent 88" xfId="3476"/>
    <cellStyle name="0.000 indent 88 2" xfId="3477"/>
    <cellStyle name="0.000 indent 89" xfId="3478"/>
    <cellStyle name="0.000 indent 89 2" xfId="3479"/>
    <cellStyle name="0.000 indent 9" xfId="3480"/>
    <cellStyle name="0.000 indent 9 2" xfId="3481"/>
    <cellStyle name="0.000 indent 90" xfId="3482"/>
    <cellStyle name="0.000 indent 90 2" xfId="3483"/>
    <cellStyle name="0.000 indent 91" xfId="3484"/>
    <cellStyle name="0.000 indent 91 2" xfId="3485"/>
    <cellStyle name="0.000 indent 92" xfId="3486"/>
    <cellStyle name="0.000 indent 92 2" xfId="3487"/>
    <cellStyle name="0.000 indent 93" xfId="3488"/>
    <cellStyle name="0.000 indent 93 2" xfId="3489"/>
    <cellStyle name="0.000 indent 94" xfId="3490"/>
    <cellStyle name="0.000 indent 94 2" xfId="3491"/>
    <cellStyle name="0.000 indent 95" xfId="3492"/>
    <cellStyle name="0.000 indent 95 2" xfId="3493"/>
    <cellStyle name="0.000 indent 96" xfId="3494"/>
    <cellStyle name="0.000 indent 96 2" xfId="3495"/>
    <cellStyle name="0.000 indent 97" xfId="3496"/>
    <cellStyle name="0.000 indent 97 2" xfId="3497"/>
    <cellStyle name="0.000 indent 98" xfId="3498"/>
    <cellStyle name="0.000 indent 98 2" xfId="3499"/>
    <cellStyle name="0.000 indent 99" xfId="3500"/>
    <cellStyle name="0.000 indent 99 2" xfId="3501"/>
    <cellStyle name="0.000_7A (sheet 2)" xfId="3502"/>
    <cellStyle name="0_4C" xfId="3503"/>
    <cellStyle name="0_4C 10" xfId="3504"/>
    <cellStyle name="0_4C 10 2" xfId="3505"/>
    <cellStyle name="0_4C 100" xfId="3506"/>
    <cellStyle name="0_4C 100 2" xfId="3507"/>
    <cellStyle name="0_4C 101" xfId="3508"/>
    <cellStyle name="0_4C 101 2" xfId="3509"/>
    <cellStyle name="0_4C 102" xfId="3510"/>
    <cellStyle name="0_4C 102 2" xfId="3511"/>
    <cellStyle name="0_4C 103" xfId="3512"/>
    <cellStyle name="0_4C 103 2" xfId="3513"/>
    <cellStyle name="0_4C 104" xfId="3514"/>
    <cellStyle name="0_4C 104 2" xfId="3515"/>
    <cellStyle name="0_4C 105" xfId="3516"/>
    <cellStyle name="0_4C 105 2" xfId="3517"/>
    <cellStyle name="0_4C 106" xfId="3518"/>
    <cellStyle name="0_4C 106 2" xfId="3519"/>
    <cellStyle name="0_4C 107" xfId="3520"/>
    <cellStyle name="0_4C 107 2" xfId="3521"/>
    <cellStyle name="0_4C 108" xfId="3522"/>
    <cellStyle name="0_4C 108 2" xfId="3523"/>
    <cellStyle name="0_4C 109" xfId="3524"/>
    <cellStyle name="0_4C 109 2" xfId="3525"/>
    <cellStyle name="0_4C 11" xfId="3526"/>
    <cellStyle name="0_4C 11 2" xfId="3527"/>
    <cellStyle name="0_4C 110" xfId="3528"/>
    <cellStyle name="0_4C 110 2" xfId="3529"/>
    <cellStyle name="0_4C 111" xfId="3530"/>
    <cellStyle name="0_4C 111 2" xfId="3531"/>
    <cellStyle name="0_4C 112" xfId="3532"/>
    <cellStyle name="0_4C 112 2" xfId="3533"/>
    <cellStyle name="0_4C 113" xfId="3534"/>
    <cellStyle name="0_4C 113 2" xfId="3535"/>
    <cellStyle name="0_4C 114" xfId="3536"/>
    <cellStyle name="0_4C 114 2" xfId="3537"/>
    <cellStyle name="0_4C 115" xfId="3538"/>
    <cellStyle name="0_4C 115 2" xfId="3539"/>
    <cellStyle name="0_4C 116" xfId="3540"/>
    <cellStyle name="0_4C 116 2" xfId="3541"/>
    <cellStyle name="0_4C 117" xfId="3542"/>
    <cellStyle name="0_4C 117 2" xfId="3543"/>
    <cellStyle name="0_4C 118" xfId="3544"/>
    <cellStyle name="0_4C 118 2" xfId="3545"/>
    <cellStyle name="0_4C 119" xfId="3546"/>
    <cellStyle name="0_4C 119 2" xfId="3547"/>
    <cellStyle name="0_4C 12" xfId="3548"/>
    <cellStyle name="0_4C 12 2" xfId="3549"/>
    <cellStyle name="0_4C 120" xfId="3550"/>
    <cellStyle name="0_4C 120 2" xfId="3551"/>
    <cellStyle name="0_4C 121" xfId="3552"/>
    <cellStyle name="0_4C 121 2" xfId="3553"/>
    <cellStyle name="0_4C 122" xfId="3554"/>
    <cellStyle name="0_4C 122 2" xfId="3555"/>
    <cellStyle name="0_4C 123" xfId="3556"/>
    <cellStyle name="0_4C 123 2" xfId="3557"/>
    <cellStyle name="0_4C 124" xfId="3558"/>
    <cellStyle name="0_4C 124 2" xfId="3559"/>
    <cellStyle name="0_4C 125" xfId="3560"/>
    <cellStyle name="0_4C 125 2" xfId="3561"/>
    <cellStyle name="0_4C 126" xfId="3562"/>
    <cellStyle name="0_4C 126 2" xfId="3563"/>
    <cellStyle name="0_4C 127" xfId="3564"/>
    <cellStyle name="0_4C 127 2" xfId="3565"/>
    <cellStyle name="0_4C 128" xfId="3566"/>
    <cellStyle name="0_4C 128 2" xfId="3567"/>
    <cellStyle name="0_4C 129" xfId="3568"/>
    <cellStyle name="0_4C 129 2" xfId="3569"/>
    <cellStyle name="0_4C 13" xfId="3570"/>
    <cellStyle name="0_4C 13 2" xfId="3571"/>
    <cellStyle name="0_4C 130" xfId="3572"/>
    <cellStyle name="0_4C 130 2" xfId="3573"/>
    <cellStyle name="0_4C 131" xfId="3574"/>
    <cellStyle name="0_4C 131 2" xfId="3575"/>
    <cellStyle name="0_4C 132" xfId="3576"/>
    <cellStyle name="0_4C 132 2" xfId="3577"/>
    <cellStyle name="0_4C 133" xfId="3578"/>
    <cellStyle name="0_4C 133 2" xfId="3579"/>
    <cellStyle name="0_4C 134" xfId="3580"/>
    <cellStyle name="0_4C 134 2" xfId="3581"/>
    <cellStyle name="0_4C 135" xfId="3582"/>
    <cellStyle name="0_4C 135 2" xfId="3583"/>
    <cellStyle name="0_4C 136" xfId="3584"/>
    <cellStyle name="0_4C 136 2" xfId="3585"/>
    <cellStyle name="0_4C 137" xfId="3586"/>
    <cellStyle name="0_4C 137 2" xfId="3587"/>
    <cellStyle name="0_4C 14" xfId="3588"/>
    <cellStyle name="0_4C 14 2" xfId="3589"/>
    <cellStyle name="0_4C 15" xfId="3590"/>
    <cellStyle name="0_4C 15 2" xfId="3591"/>
    <cellStyle name="0_4C 16" xfId="3592"/>
    <cellStyle name="0_4C 16 2" xfId="3593"/>
    <cellStyle name="0_4C 17" xfId="3594"/>
    <cellStyle name="0_4C 17 2" xfId="3595"/>
    <cellStyle name="0_4C 18" xfId="3596"/>
    <cellStyle name="0_4C 18 2" xfId="3597"/>
    <cellStyle name="0_4C 19" xfId="3598"/>
    <cellStyle name="0_4C 19 2" xfId="3599"/>
    <cellStyle name="0_4C 2" xfId="3600"/>
    <cellStyle name="0_4C 2 2" xfId="3601"/>
    <cellStyle name="0_4C 2 3" xfId="3602"/>
    <cellStyle name="0_4C 2 3 2" xfId="3603"/>
    <cellStyle name="0_4C 2 4" xfId="3604"/>
    <cellStyle name="0_4C 2 4 2" xfId="3605"/>
    <cellStyle name="0_4C 2 5" xfId="3606"/>
    <cellStyle name="0_4C 2 6" xfId="3607"/>
    <cellStyle name="0_4C 2 7" xfId="3608"/>
    <cellStyle name="0_4C 2 8" xfId="3609"/>
    <cellStyle name="0_4C 20" xfId="3610"/>
    <cellStyle name="0_4C 20 2" xfId="3611"/>
    <cellStyle name="0_4C 21" xfId="3612"/>
    <cellStyle name="0_4C 21 2" xfId="3613"/>
    <cellStyle name="0_4C 22" xfId="3614"/>
    <cellStyle name="0_4C 22 2" xfId="3615"/>
    <cellStyle name="0_4C 23" xfId="3616"/>
    <cellStyle name="0_4C 23 2" xfId="3617"/>
    <cellStyle name="0_4C 24" xfId="3618"/>
    <cellStyle name="0_4C 24 2" xfId="3619"/>
    <cellStyle name="0_4C 25" xfId="3620"/>
    <cellStyle name="0_4C 25 2" xfId="3621"/>
    <cellStyle name="0_4C 26" xfId="3622"/>
    <cellStyle name="0_4C 26 2" xfId="3623"/>
    <cellStyle name="0_4C 27" xfId="3624"/>
    <cellStyle name="0_4C 27 2" xfId="3625"/>
    <cellStyle name="0_4C 28" xfId="3626"/>
    <cellStyle name="0_4C 28 2" xfId="3627"/>
    <cellStyle name="0_4C 29" xfId="3628"/>
    <cellStyle name="0_4C 29 2" xfId="3629"/>
    <cellStyle name="0_4C 3" xfId="3630"/>
    <cellStyle name="0_4C 3 2" xfId="3631"/>
    <cellStyle name="0_4C 3 3" xfId="3632"/>
    <cellStyle name="0_4C 3 3 2" xfId="3633"/>
    <cellStyle name="0_4C 3 4" xfId="3634"/>
    <cellStyle name="0_4C 3 4 2" xfId="3635"/>
    <cellStyle name="0_4C 3 5" xfId="3636"/>
    <cellStyle name="0_4C 3 6" xfId="3637"/>
    <cellStyle name="0_4C 3 7" xfId="3638"/>
    <cellStyle name="0_4C 3 8" xfId="3639"/>
    <cellStyle name="0_4C 30" xfId="3640"/>
    <cellStyle name="0_4C 30 2" xfId="3641"/>
    <cellStyle name="0_4C 31" xfId="3642"/>
    <cellStyle name="0_4C 31 2" xfId="3643"/>
    <cellStyle name="0_4C 32" xfId="3644"/>
    <cellStyle name="0_4C 32 2" xfId="3645"/>
    <cellStyle name="0_4C 33" xfId="3646"/>
    <cellStyle name="0_4C 33 2" xfId="3647"/>
    <cellStyle name="0_4C 34" xfId="3648"/>
    <cellStyle name="0_4C 34 2" xfId="3649"/>
    <cellStyle name="0_4C 35" xfId="3650"/>
    <cellStyle name="0_4C 35 2" xfId="3651"/>
    <cellStyle name="0_4C 36" xfId="3652"/>
    <cellStyle name="0_4C 36 2" xfId="3653"/>
    <cellStyle name="0_4C 37" xfId="3654"/>
    <cellStyle name="0_4C 37 2" xfId="3655"/>
    <cellStyle name="0_4C 38" xfId="3656"/>
    <cellStyle name="0_4C 38 2" xfId="3657"/>
    <cellStyle name="0_4C 39" xfId="3658"/>
    <cellStyle name="0_4C 39 2" xfId="3659"/>
    <cellStyle name="0_4C 4" xfId="3660"/>
    <cellStyle name="0_4C 4 2" xfId="3661"/>
    <cellStyle name="0_4C 4 3" xfId="3662"/>
    <cellStyle name="0_4C 4 3 2" xfId="3663"/>
    <cellStyle name="0_4C 4 4" xfId="3664"/>
    <cellStyle name="0_4C 4 4 2" xfId="3665"/>
    <cellStyle name="0_4C 4 5" xfId="3666"/>
    <cellStyle name="0_4C 4 6" xfId="3667"/>
    <cellStyle name="0_4C 4 7" xfId="3668"/>
    <cellStyle name="0_4C 4 8" xfId="3669"/>
    <cellStyle name="0_4C 40" xfId="3670"/>
    <cellStyle name="0_4C 40 2" xfId="3671"/>
    <cellStyle name="0_4C 41" xfId="3672"/>
    <cellStyle name="0_4C 41 2" xfId="3673"/>
    <cellStyle name="0_4C 42" xfId="3674"/>
    <cellStyle name="0_4C 42 2" xfId="3675"/>
    <cellStyle name="0_4C 43" xfId="3676"/>
    <cellStyle name="0_4C 43 2" xfId="3677"/>
    <cellStyle name="0_4C 44" xfId="3678"/>
    <cellStyle name="0_4C 44 2" xfId="3679"/>
    <cellStyle name="0_4C 45" xfId="3680"/>
    <cellStyle name="0_4C 45 2" xfId="3681"/>
    <cellStyle name="0_4C 46" xfId="3682"/>
    <cellStyle name="0_4C 46 2" xfId="3683"/>
    <cellStyle name="0_4C 47" xfId="3684"/>
    <cellStyle name="0_4C 47 2" xfId="3685"/>
    <cellStyle name="0_4C 48" xfId="3686"/>
    <cellStyle name="0_4C 48 2" xfId="3687"/>
    <cellStyle name="0_4C 49" xfId="3688"/>
    <cellStyle name="0_4C 49 2" xfId="3689"/>
    <cellStyle name="0_4C 5" xfId="3690"/>
    <cellStyle name="0_4C 5 2" xfId="3691"/>
    <cellStyle name="0_4C 5 3" xfId="3692"/>
    <cellStyle name="0_4C 5 3 2" xfId="3693"/>
    <cellStyle name="0_4C 5 4" xfId="3694"/>
    <cellStyle name="0_4C 5 4 2" xfId="3695"/>
    <cellStyle name="0_4C 5 5" xfId="3696"/>
    <cellStyle name="0_4C 5 6" xfId="3697"/>
    <cellStyle name="0_4C 5 7" xfId="3698"/>
    <cellStyle name="0_4C 5 8" xfId="3699"/>
    <cellStyle name="0_4C 50" xfId="3700"/>
    <cellStyle name="0_4C 50 2" xfId="3701"/>
    <cellStyle name="0_4C 51" xfId="3702"/>
    <cellStyle name="0_4C 51 2" xfId="3703"/>
    <cellStyle name="0_4C 52" xfId="3704"/>
    <cellStyle name="0_4C 52 2" xfId="3705"/>
    <cellStyle name="0_4C 53" xfId="3706"/>
    <cellStyle name="0_4C 53 2" xfId="3707"/>
    <cellStyle name="0_4C 54" xfId="3708"/>
    <cellStyle name="0_4C 54 2" xfId="3709"/>
    <cellStyle name="0_4C 55" xfId="3710"/>
    <cellStyle name="0_4C 55 2" xfId="3711"/>
    <cellStyle name="0_4C 56" xfId="3712"/>
    <cellStyle name="0_4C 56 2" xfId="3713"/>
    <cellStyle name="0_4C 57" xfId="3714"/>
    <cellStyle name="0_4C 57 2" xfId="3715"/>
    <cellStyle name="0_4C 58" xfId="3716"/>
    <cellStyle name="0_4C 58 2" xfId="3717"/>
    <cellStyle name="0_4C 59" xfId="3718"/>
    <cellStyle name="0_4C 59 2" xfId="3719"/>
    <cellStyle name="0_4C 6" xfId="3720"/>
    <cellStyle name="0_4C 6 2" xfId="3721"/>
    <cellStyle name="0_4C 60" xfId="3722"/>
    <cellStyle name="0_4C 60 2" xfId="3723"/>
    <cellStyle name="0_4C 61" xfId="3724"/>
    <cellStyle name="0_4C 61 2" xfId="3725"/>
    <cellStyle name="0_4C 62" xfId="3726"/>
    <cellStyle name="0_4C 62 2" xfId="3727"/>
    <cellStyle name="0_4C 63" xfId="3728"/>
    <cellStyle name="0_4C 63 2" xfId="3729"/>
    <cellStyle name="0_4C 64" xfId="3730"/>
    <cellStyle name="0_4C 64 2" xfId="3731"/>
    <cellStyle name="0_4C 65" xfId="3732"/>
    <cellStyle name="0_4C 65 2" xfId="3733"/>
    <cellStyle name="0_4C 66" xfId="3734"/>
    <cellStyle name="0_4C 66 2" xfId="3735"/>
    <cellStyle name="0_4C 67" xfId="3736"/>
    <cellStyle name="0_4C 67 2" xfId="3737"/>
    <cellStyle name="0_4C 68" xfId="3738"/>
    <cellStyle name="0_4C 68 2" xfId="3739"/>
    <cellStyle name="0_4C 69" xfId="3740"/>
    <cellStyle name="0_4C 69 2" xfId="3741"/>
    <cellStyle name="0_4C 7" xfId="3742"/>
    <cellStyle name="0_4C 7 2" xfId="3743"/>
    <cellStyle name="0_4C 70" xfId="3744"/>
    <cellStyle name="0_4C 70 2" xfId="3745"/>
    <cellStyle name="0_4C 71" xfId="3746"/>
    <cellStyle name="0_4C 71 2" xfId="3747"/>
    <cellStyle name="0_4C 72" xfId="3748"/>
    <cellStyle name="0_4C 72 2" xfId="3749"/>
    <cellStyle name="0_4C 73" xfId="3750"/>
    <cellStyle name="0_4C 73 2" xfId="3751"/>
    <cellStyle name="0_4C 74" xfId="3752"/>
    <cellStyle name="0_4C 74 2" xfId="3753"/>
    <cellStyle name="0_4C 75" xfId="3754"/>
    <cellStyle name="0_4C 75 2" xfId="3755"/>
    <cellStyle name="0_4C 76" xfId="3756"/>
    <cellStyle name="0_4C 76 2" xfId="3757"/>
    <cellStyle name="0_4C 77" xfId="3758"/>
    <cellStyle name="0_4C 77 2" xfId="3759"/>
    <cellStyle name="0_4C 78" xfId="3760"/>
    <cellStyle name="0_4C 78 2" xfId="3761"/>
    <cellStyle name="0_4C 79" xfId="3762"/>
    <cellStyle name="0_4C 79 2" xfId="3763"/>
    <cellStyle name="0_4C 8" xfId="3764"/>
    <cellStyle name="0_4C 8 2" xfId="3765"/>
    <cellStyle name="0_4C 80" xfId="3766"/>
    <cellStyle name="0_4C 80 2" xfId="3767"/>
    <cellStyle name="0_4C 81" xfId="3768"/>
    <cellStyle name="0_4C 81 2" xfId="3769"/>
    <cellStyle name="0_4C 82" xfId="3770"/>
    <cellStyle name="0_4C 82 2" xfId="3771"/>
    <cellStyle name="0_4C 83" xfId="3772"/>
    <cellStyle name="0_4C 83 2" xfId="3773"/>
    <cellStyle name="0_4C 84" xfId="3774"/>
    <cellStyle name="0_4C 84 2" xfId="3775"/>
    <cellStyle name="0_4C 85" xfId="3776"/>
    <cellStyle name="0_4C 85 2" xfId="3777"/>
    <cellStyle name="0_4C 86" xfId="3778"/>
    <cellStyle name="0_4C 86 2" xfId="3779"/>
    <cellStyle name="0_4C 87" xfId="3780"/>
    <cellStyle name="0_4C 87 2" xfId="3781"/>
    <cellStyle name="0_4C 88" xfId="3782"/>
    <cellStyle name="0_4C 88 2" xfId="3783"/>
    <cellStyle name="0_4C 89" xfId="3784"/>
    <cellStyle name="0_4C 89 2" xfId="3785"/>
    <cellStyle name="0_4C 9" xfId="3786"/>
    <cellStyle name="0_4C 9 2" xfId="3787"/>
    <cellStyle name="0_4C 90" xfId="3788"/>
    <cellStyle name="0_4C 90 2" xfId="3789"/>
    <cellStyle name="0_4C 91" xfId="3790"/>
    <cellStyle name="0_4C 91 2" xfId="3791"/>
    <cellStyle name="0_4C 92" xfId="3792"/>
    <cellStyle name="0_4C 92 2" xfId="3793"/>
    <cellStyle name="0_4C 93" xfId="3794"/>
    <cellStyle name="0_4C 93 2" xfId="3795"/>
    <cellStyle name="0_4C 94" xfId="3796"/>
    <cellStyle name="0_4C 94 2" xfId="3797"/>
    <cellStyle name="0_4C 95" xfId="3798"/>
    <cellStyle name="0_4C 95 2" xfId="3799"/>
    <cellStyle name="0_4C 96" xfId="3800"/>
    <cellStyle name="0_4C 96 2" xfId="3801"/>
    <cellStyle name="0_4C 97" xfId="3802"/>
    <cellStyle name="0_4C 97 2" xfId="3803"/>
    <cellStyle name="0_4C 98" xfId="3804"/>
    <cellStyle name="0_4C 98 2" xfId="3805"/>
    <cellStyle name="0_4C 99" xfId="3806"/>
    <cellStyle name="0_4C 99 2" xfId="3807"/>
    <cellStyle name="0_4D" xfId="3808"/>
    <cellStyle name="0_4D (2)" xfId="3809"/>
    <cellStyle name="0_4D (2) 10" xfId="3810"/>
    <cellStyle name="0_4D (2) 10 2" xfId="3811"/>
    <cellStyle name="0_4D (2) 100" xfId="3812"/>
    <cellStyle name="0_4D (2) 100 2" xfId="3813"/>
    <cellStyle name="0_4D (2) 101" xfId="3814"/>
    <cellStyle name="0_4D (2) 101 2" xfId="3815"/>
    <cellStyle name="0_4D (2) 102" xfId="3816"/>
    <cellStyle name="0_4D (2) 102 2" xfId="3817"/>
    <cellStyle name="0_4D (2) 103" xfId="3818"/>
    <cellStyle name="0_4D (2) 103 2" xfId="3819"/>
    <cellStyle name="0_4D (2) 104" xfId="3820"/>
    <cellStyle name="0_4D (2) 104 2" xfId="3821"/>
    <cellStyle name="0_4D (2) 105" xfId="3822"/>
    <cellStyle name="0_4D (2) 105 2" xfId="3823"/>
    <cellStyle name="0_4D (2) 106" xfId="3824"/>
    <cellStyle name="0_4D (2) 106 2" xfId="3825"/>
    <cellStyle name="0_4D (2) 107" xfId="3826"/>
    <cellStyle name="0_4D (2) 107 2" xfId="3827"/>
    <cellStyle name="0_4D (2) 108" xfId="3828"/>
    <cellStyle name="0_4D (2) 108 2" xfId="3829"/>
    <cellStyle name="0_4D (2) 109" xfId="3830"/>
    <cellStyle name="0_4D (2) 109 2" xfId="3831"/>
    <cellStyle name="0_4D (2) 11" xfId="3832"/>
    <cellStyle name="0_4D (2) 11 2" xfId="3833"/>
    <cellStyle name="0_4D (2) 110" xfId="3834"/>
    <cellStyle name="0_4D (2) 110 2" xfId="3835"/>
    <cellStyle name="0_4D (2) 111" xfId="3836"/>
    <cellStyle name="0_4D (2) 111 2" xfId="3837"/>
    <cellStyle name="0_4D (2) 112" xfId="3838"/>
    <cellStyle name="0_4D (2) 112 2" xfId="3839"/>
    <cellStyle name="0_4D (2) 113" xfId="3840"/>
    <cellStyle name="0_4D (2) 113 2" xfId="3841"/>
    <cellStyle name="0_4D (2) 114" xfId="3842"/>
    <cellStyle name="0_4D (2) 114 2" xfId="3843"/>
    <cellStyle name="0_4D (2) 115" xfId="3844"/>
    <cellStyle name="0_4D (2) 115 2" xfId="3845"/>
    <cellStyle name="0_4D (2) 116" xfId="3846"/>
    <cellStyle name="0_4D (2) 116 2" xfId="3847"/>
    <cellStyle name="0_4D (2) 117" xfId="3848"/>
    <cellStyle name="0_4D (2) 117 2" xfId="3849"/>
    <cellStyle name="0_4D (2) 118" xfId="3850"/>
    <cellStyle name="0_4D (2) 118 2" xfId="3851"/>
    <cellStyle name="0_4D (2) 119" xfId="3852"/>
    <cellStyle name="0_4D (2) 119 2" xfId="3853"/>
    <cellStyle name="0_4D (2) 12" xfId="3854"/>
    <cellStyle name="0_4D (2) 12 2" xfId="3855"/>
    <cellStyle name="0_4D (2) 120" xfId="3856"/>
    <cellStyle name="0_4D (2) 120 2" xfId="3857"/>
    <cellStyle name="0_4D (2) 121" xfId="3858"/>
    <cellStyle name="0_4D (2) 121 2" xfId="3859"/>
    <cellStyle name="0_4D (2) 122" xfId="3860"/>
    <cellStyle name="0_4D (2) 122 2" xfId="3861"/>
    <cellStyle name="0_4D (2) 123" xfId="3862"/>
    <cellStyle name="0_4D (2) 123 2" xfId="3863"/>
    <cellStyle name="0_4D (2) 124" xfId="3864"/>
    <cellStyle name="0_4D (2) 124 2" xfId="3865"/>
    <cellStyle name="0_4D (2) 125" xfId="3866"/>
    <cellStyle name="0_4D (2) 125 2" xfId="3867"/>
    <cellStyle name="0_4D (2) 126" xfId="3868"/>
    <cellStyle name="0_4D (2) 126 2" xfId="3869"/>
    <cellStyle name="0_4D (2) 127" xfId="3870"/>
    <cellStyle name="0_4D (2) 127 2" xfId="3871"/>
    <cellStyle name="0_4D (2) 128" xfId="3872"/>
    <cellStyle name="0_4D (2) 128 2" xfId="3873"/>
    <cellStyle name="0_4D (2) 129" xfId="3874"/>
    <cellStyle name="0_4D (2) 129 2" xfId="3875"/>
    <cellStyle name="0_4D (2) 13" xfId="3876"/>
    <cellStyle name="0_4D (2) 13 2" xfId="3877"/>
    <cellStyle name="0_4D (2) 130" xfId="3878"/>
    <cellStyle name="0_4D (2) 130 2" xfId="3879"/>
    <cellStyle name="0_4D (2) 131" xfId="3880"/>
    <cellStyle name="0_4D (2) 131 2" xfId="3881"/>
    <cellStyle name="0_4D (2) 132" xfId="3882"/>
    <cellStyle name="0_4D (2) 132 2" xfId="3883"/>
    <cellStyle name="0_4D (2) 133" xfId="3884"/>
    <cellStyle name="0_4D (2) 133 2" xfId="3885"/>
    <cellStyle name="0_4D (2) 134" xfId="3886"/>
    <cellStyle name="0_4D (2) 134 2" xfId="3887"/>
    <cellStyle name="0_4D (2) 135" xfId="3888"/>
    <cellStyle name="0_4D (2) 135 2" xfId="3889"/>
    <cellStyle name="0_4D (2) 136" xfId="3890"/>
    <cellStyle name="0_4D (2) 136 2" xfId="3891"/>
    <cellStyle name="0_4D (2) 137" xfId="3892"/>
    <cellStyle name="0_4D (2) 137 2" xfId="3893"/>
    <cellStyle name="0_4D (2) 14" xfId="3894"/>
    <cellStyle name="0_4D (2) 14 2" xfId="3895"/>
    <cellStyle name="0_4D (2) 15" xfId="3896"/>
    <cellStyle name="0_4D (2) 15 2" xfId="3897"/>
    <cellStyle name="0_4D (2) 16" xfId="3898"/>
    <cellStyle name="0_4D (2) 16 2" xfId="3899"/>
    <cellStyle name="0_4D (2) 17" xfId="3900"/>
    <cellStyle name="0_4D (2) 17 2" xfId="3901"/>
    <cellStyle name="0_4D (2) 18" xfId="3902"/>
    <cellStyle name="0_4D (2) 18 2" xfId="3903"/>
    <cellStyle name="0_4D (2) 19" xfId="3904"/>
    <cellStyle name="0_4D (2) 19 2" xfId="3905"/>
    <cellStyle name="0_4D (2) 2" xfId="3906"/>
    <cellStyle name="0_4D (2) 2 2" xfId="3907"/>
    <cellStyle name="0_4D (2) 2 3" xfId="3908"/>
    <cellStyle name="0_4D (2) 2 3 2" xfId="3909"/>
    <cellStyle name="0_4D (2) 2 4" xfId="3910"/>
    <cellStyle name="0_4D (2) 2 4 2" xfId="3911"/>
    <cellStyle name="0_4D (2) 2 5" xfId="3912"/>
    <cellStyle name="0_4D (2) 2 6" xfId="3913"/>
    <cellStyle name="0_4D (2) 2 7" xfId="3914"/>
    <cellStyle name="0_4D (2) 2 8" xfId="3915"/>
    <cellStyle name="0_4D (2) 20" xfId="3916"/>
    <cellStyle name="0_4D (2) 20 2" xfId="3917"/>
    <cellStyle name="0_4D (2) 21" xfId="3918"/>
    <cellStyle name="0_4D (2) 21 2" xfId="3919"/>
    <cellStyle name="0_4D (2) 22" xfId="3920"/>
    <cellStyle name="0_4D (2) 22 2" xfId="3921"/>
    <cellStyle name="0_4D (2) 23" xfId="3922"/>
    <cellStyle name="0_4D (2) 23 2" xfId="3923"/>
    <cellStyle name="0_4D (2) 24" xfId="3924"/>
    <cellStyle name="0_4D (2) 24 2" xfId="3925"/>
    <cellStyle name="0_4D (2) 25" xfId="3926"/>
    <cellStyle name="0_4D (2) 25 2" xfId="3927"/>
    <cellStyle name="0_4D (2) 26" xfId="3928"/>
    <cellStyle name="0_4D (2) 26 2" xfId="3929"/>
    <cellStyle name="0_4D (2) 27" xfId="3930"/>
    <cellStyle name="0_4D (2) 27 2" xfId="3931"/>
    <cellStyle name="0_4D (2) 28" xfId="3932"/>
    <cellStyle name="0_4D (2) 28 2" xfId="3933"/>
    <cellStyle name="0_4D (2) 29" xfId="3934"/>
    <cellStyle name="0_4D (2) 29 2" xfId="3935"/>
    <cellStyle name="0_4D (2) 3" xfId="3936"/>
    <cellStyle name="0_4D (2) 3 2" xfId="3937"/>
    <cellStyle name="0_4D (2) 3 3" xfId="3938"/>
    <cellStyle name="0_4D (2) 3 3 2" xfId="3939"/>
    <cellStyle name="0_4D (2) 3 4" xfId="3940"/>
    <cellStyle name="0_4D (2) 3 4 2" xfId="3941"/>
    <cellStyle name="0_4D (2) 3 5" xfId="3942"/>
    <cellStyle name="0_4D (2) 3 6" xfId="3943"/>
    <cellStyle name="0_4D (2) 3 7" xfId="3944"/>
    <cellStyle name="0_4D (2) 3 8" xfId="3945"/>
    <cellStyle name="0_4D (2) 30" xfId="3946"/>
    <cellStyle name="0_4D (2) 30 2" xfId="3947"/>
    <cellStyle name="0_4D (2) 31" xfId="3948"/>
    <cellStyle name="0_4D (2) 31 2" xfId="3949"/>
    <cellStyle name="0_4D (2) 32" xfId="3950"/>
    <cellStyle name="0_4D (2) 32 2" xfId="3951"/>
    <cellStyle name="0_4D (2) 33" xfId="3952"/>
    <cellStyle name="0_4D (2) 33 2" xfId="3953"/>
    <cellStyle name="0_4D (2) 34" xfId="3954"/>
    <cellStyle name="0_4D (2) 34 2" xfId="3955"/>
    <cellStyle name="0_4D (2) 35" xfId="3956"/>
    <cellStyle name="0_4D (2) 35 2" xfId="3957"/>
    <cellStyle name="0_4D (2) 36" xfId="3958"/>
    <cellStyle name="0_4D (2) 36 2" xfId="3959"/>
    <cellStyle name="0_4D (2) 37" xfId="3960"/>
    <cellStyle name="0_4D (2) 37 2" xfId="3961"/>
    <cellStyle name="0_4D (2) 38" xfId="3962"/>
    <cellStyle name="0_4D (2) 38 2" xfId="3963"/>
    <cellStyle name="0_4D (2) 39" xfId="3964"/>
    <cellStyle name="0_4D (2) 39 2" xfId="3965"/>
    <cellStyle name="0_4D (2) 4" xfId="3966"/>
    <cellStyle name="0_4D (2) 4 2" xfId="3967"/>
    <cellStyle name="0_4D (2) 4 3" xfId="3968"/>
    <cellStyle name="0_4D (2) 4 3 2" xfId="3969"/>
    <cellStyle name="0_4D (2) 4 4" xfId="3970"/>
    <cellStyle name="0_4D (2) 4 4 2" xfId="3971"/>
    <cellStyle name="0_4D (2) 4 5" xfId="3972"/>
    <cellStyle name="0_4D (2) 4 6" xfId="3973"/>
    <cellStyle name="0_4D (2) 4 7" xfId="3974"/>
    <cellStyle name="0_4D (2) 4 8" xfId="3975"/>
    <cellStyle name="0_4D (2) 40" xfId="3976"/>
    <cellStyle name="0_4D (2) 40 2" xfId="3977"/>
    <cellStyle name="0_4D (2) 41" xfId="3978"/>
    <cellStyle name="0_4D (2) 41 2" xfId="3979"/>
    <cellStyle name="0_4D (2) 42" xfId="3980"/>
    <cellStyle name="0_4D (2) 42 2" xfId="3981"/>
    <cellStyle name="0_4D (2) 43" xfId="3982"/>
    <cellStyle name="0_4D (2) 43 2" xfId="3983"/>
    <cellStyle name="0_4D (2) 44" xfId="3984"/>
    <cellStyle name="0_4D (2) 44 2" xfId="3985"/>
    <cellStyle name="0_4D (2) 45" xfId="3986"/>
    <cellStyle name="0_4D (2) 45 2" xfId="3987"/>
    <cellStyle name="0_4D (2) 46" xfId="3988"/>
    <cellStyle name="0_4D (2) 46 2" xfId="3989"/>
    <cellStyle name="0_4D (2) 47" xfId="3990"/>
    <cellStyle name="0_4D (2) 47 2" xfId="3991"/>
    <cellStyle name="0_4D (2) 48" xfId="3992"/>
    <cellStyle name="0_4D (2) 48 2" xfId="3993"/>
    <cellStyle name="0_4D (2) 49" xfId="3994"/>
    <cellStyle name="0_4D (2) 49 2" xfId="3995"/>
    <cellStyle name="0_4D (2) 5" xfId="3996"/>
    <cellStyle name="0_4D (2) 5 2" xfId="3997"/>
    <cellStyle name="0_4D (2) 5 3" xfId="3998"/>
    <cellStyle name="0_4D (2) 5 3 2" xfId="3999"/>
    <cellStyle name="0_4D (2) 5 4" xfId="4000"/>
    <cellStyle name="0_4D (2) 5 4 2" xfId="4001"/>
    <cellStyle name="0_4D (2) 5 5" xfId="4002"/>
    <cellStyle name="0_4D (2) 5 6" xfId="4003"/>
    <cellStyle name="0_4D (2) 5 7" xfId="4004"/>
    <cellStyle name="0_4D (2) 5 8" xfId="4005"/>
    <cellStyle name="0_4D (2) 50" xfId="4006"/>
    <cellStyle name="0_4D (2) 50 2" xfId="4007"/>
    <cellStyle name="0_4D (2) 51" xfId="4008"/>
    <cellStyle name="0_4D (2) 51 2" xfId="4009"/>
    <cellStyle name="0_4D (2) 52" xfId="4010"/>
    <cellStyle name="0_4D (2) 52 2" xfId="4011"/>
    <cellStyle name="0_4D (2) 53" xfId="4012"/>
    <cellStyle name="0_4D (2) 53 2" xfId="4013"/>
    <cellStyle name="0_4D (2) 54" xfId="4014"/>
    <cellStyle name="0_4D (2) 54 2" xfId="4015"/>
    <cellStyle name="0_4D (2) 55" xfId="4016"/>
    <cellStyle name="0_4D (2) 55 2" xfId="4017"/>
    <cellStyle name="0_4D (2) 56" xfId="4018"/>
    <cellStyle name="0_4D (2) 56 2" xfId="4019"/>
    <cellStyle name="0_4D (2) 57" xfId="4020"/>
    <cellStyle name="0_4D (2) 57 2" xfId="4021"/>
    <cellStyle name="0_4D (2) 58" xfId="4022"/>
    <cellStyle name="0_4D (2) 58 2" xfId="4023"/>
    <cellStyle name="0_4D (2) 59" xfId="4024"/>
    <cellStyle name="0_4D (2) 59 2" xfId="4025"/>
    <cellStyle name="0_4D (2) 6" xfId="4026"/>
    <cellStyle name="0_4D (2) 6 2" xfId="4027"/>
    <cellStyle name="0_4D (2) 60" xfId="4028"/>
    <cellStyle name="0_4D (2) 60 2" xfId="4029"/>
    <cellStyle name="0_4D (2) 61" xfId="4030"/>
    <cellStyle name="0_4D (2) 61 2" xfId="4031"/>
    <cellStyle name="0_4D (2) 62" xfId="4032"/>
    <cellStyle name="0_4D (2) 62 2" xfId="4033"/>
    <cellStyle name="0_4D (2) 63" xfId="4034"/>
    <cellStyle name="0_4D (2) 63 2" xfId="4035"/>
    <cellStyle name="0_4D (2) 64" xfId="4036"/>
    <cellStyle name="0_4D (2) 64 2" xfId="4037"/>
    <cellStyle name="0_4D (2) 65" xfId="4038"/>
    <cellStyle name="0_4D (2) 65 2" xfId="4039"/>
    <cellStyle name="0_4D (2) 66" xfId="4040"/>
    <cellStyle name="0_4D (2) 66 2" xfId="4041"/>
    <cellStyle name="0_4D (2) 67" xfId="4042"/>
    <cellStyle name="0_4D (2) 67 2" xfId="4043"/>
    <cellStyle name="0_4D (2) 68" xfId="4044"/>
    <cellStyle name="0_4D (2) 68 2" xfId="4045"/>
    <cellStyle name="0_4D (2) 69" xfId="4046"/>
    <cellStyle name="0_4D (2) 69 2" xfId="4047"/>
    <cellStyle name="0_4D (2) 7" xfId="4048"/>
    <cellStyle name="0_4D (2) 7 2" xfId="4049"/>
    <cellStyle name="0_4D (2) 70" xfId="4050"/>
    <cellStyle name="0_4D (2) 70 2" xfId="4051"/>
    <cellStyle name="0_4D (2) 71" xfId="4052"/>
    <cellStyle name="0_4D (2) 71 2" xfId="4053"/>
    <cellStyle name="0_4D (2) 72" xfId="4054"/>
    <cellStyle name="0_4D (2) 72 2" xfId="4055"/>
    <cellStyle name="0_4D (2) 73" xfId="4056"/>
    <cellStyle name="0_4D (2) 73 2" xfId="4057"/>
    <cellStyle name="0_4D (2) 74" xfId="4058"/>
    <cellStyle name="0_4D (2) 74 2" xfId="4059"/>
    <cellStyle name="0_4D (2) 75" xfId="4060"/>
    <cellStyle name="0_4D (2) 75 2" xfId="4061"/>
    <cellStyle name="0_4D (2) 76" xfId="4062"/>
    <cellStyle name="0_4D (2) 76 2" xfId="4063"/>
    <cellStyle name="0_4D (2) 77" xfId="4064"/>
    <cellStyle name="0_4D (2) 77 2" xfId="4065"/>
    <cellStyle name="0_4D (2) 78" xfId="4066"/>
    <cellStyle name="0_4D (2) 78 2" xfId="4067"/>
    <cellStyle name="0_4D (2) 79" xfId="4068"/>
    <cellStyle name="0_4D (2) 79 2" xfId="4069"/>
    <cellStyle name="0_4D (2) 8" xfId="4070"/>
    <cellStyle name="0_4D (2) 8 2" xfId="4071"/>
    <cellStyle name="0_4D (2) 80" xfId="4072"/>
    <cellStyle name="0_4D (2) 80 2" xfId="4073"/>
    <cellStyle name="0_4D (2) 81" xfId="4074"/>
    <cellStyle name="0_4D (2) 81 2" xfId="4075"/>
    <cellStyle name="0_4D (2) 82" xfId="4076"/>
    <cellStyle name="0_4D (2) 82 2" xfId="4077"/>
    <cellStyle name="0_4D (2) 83" xfId="4078"/>
    <cellStyle name="0_4D (2) 83 2" xfId="4079"/>
    <cellStyle name="0_4D (2) 84" xfId="4080"/>
    <cellStyle name="0_4D (2) 84 2" xfId="4081"/>
    <cellStyle name="0_4D (2) 85" xfId="4082"/>
    <cellStyle name="0_4D (2) 85 2" xfId="4083"/>
    <cellStyle name="0_4D (2) 86" xfId="4084"/>
    <cellStyle name="0_4D (2) 86 2" xfId="4085"/>
    <cellStyle name="0_4D (2) 87" xfId="4086"/>
    <cellStyle name="0_4D (2) 87 2" xfId="4087"/>
    <cellStyle name="0_4D (2) 88" xfId="4088"/>
    <cellStyle name="0_4D (2) 88 2" xfId="4089"/>
    <cellStyle name="0_4D (2) 89" xfId="4090"/>
    <cellStyle name="0_4D (2) 89 2" xfId="4091"/>
    <cellStyle name="0_4D (2) 9" xfId="4092"/>
    <cellStyle name="0_4D (2) 9 2" xfId="4093"/>
    <cellStyle name="0_4D (2) 90" xfId="4094"/>
    <cellStyle name="0_4D (2) 90 2" xfId="4095"/>
    <cellStyle name="0_4D (2) 91" xfId="4096"/>
    <cellStyle name="0_4D (2) 91 2" xfId="4097"/>
    <cellStyle name="0_4D (2) 92" xfId="4098"/>
    <cellStyle name="0_4D (2) 92 2" xfId="4099"/>
    <cellStyle name="0_4D (2) 93" xfId="4100"/>
    <cellStyle name="0_4D (2) 93 2" xfId="4101"/>
    <cellStyle name="0_4D (2) 94" xfId="4102"/>
    <cellStyle name="0_4D (2) 94 2" xfId="4103"/>
    <cellStyle name="0_4D (2) 95" xfId="4104"/>
    <cellStyle name="0_4D (2) 95 2" xfId="4105"/>
    <cellStyle name="0_4D (2) 96" xfId="4106"/>
    <cellStyle name="0_4D (2) 96 2" xfId="4107"/>
    <cellStyle name="0_4D (2) 97" xfId="4108"/>
    <cellStyle name="0_4D (2) 97 2" xfId="4109"/>
    <cellStyle name="0_4D (2) 98" xfId="4110"/>
    <cellStyle name="0_4D (2) 98 2" xfId="4111"/>
    <cellStyle name="0_4D (2) 99" xfId="4112"/>
    <cellStyle name="0_4D (2) 99 2" xfId="4113"/>
    <cellStyle name="0_4D 10" xfId="4114"/>
    <cellStyle name="0_4D 10 2" xfId="4115"/>
    <cellStyle name="0_4D 100" xfId="4116"/>
    <cellStyle name="0_4D 100 2" xfId="4117"/>
    <cellStyle name="0_4D 101" xfId="4118"/>
    <cellStyle name="0_4D 101 2" xfId="4119"/>
    <cellStyle name="0_4D 102" xfId="4120"/>
    <cellStyle name="0_4D 102 2" xfId="4121"/>
    <cellStyle name="0_4D 103" xfId="4122"/>
    <cellStyle name="0_4D 103 2" xfId="4123"/>
    <cellStyle name="0_4D 104" xfId="4124"/>
    <cellStyle name="0_4D 104 2" xfId="4125"/>
    <cellStyle name="0_4D 105" xfId="4126"/>
    <cellStyle name="0_4D 105 2" xfId="4127"/>
    <cellStyle name="0_4D 106" xfId="4128"/>
    <cellStyle name="0_4D 106 2" xfId="4129"/>
    <cellStyle name="0_4D 107" xfId="4130"/>
    <cellStyle name="0_4D 107 2" xfId="4131"/>
    <cellStyle name="0_4D 108" xfId="4132"/>
    <cellStyle name="0_4D 108 2" xfId="4133"/>
    <cellStyle name="0_4D 109" xfId="4134"/>
    <cellStyle name="0_4D 109 2" xfId="4135"/>
    <cellStyle name="0_4D 11" xfId="4136"/>
    <cellStyle name="0_4D 11 2" xfId="4137"/>
    <cellStyle name="0_4D 110" xfId="4138"/>
    <cellStyle name="0_4D 110 2" xfId="4139"/>
    <cellStyle name="0_4D 111" xfId="4140"/>
    <cellStyle name="0_4D 111 2" xfId="4141"/>
    <cellStyle name="0_4D 112" xfId="4142"/>
    <cellStyle name="0_4D 112 2" xfId="4143"/>
    <cellStyle name="0_4D 113" xfId="4144"/>
    <cellStyle name="0_4D 113 2" xfId="4145"/>
    <cellStyle name="0_4D 114" xfId="4146"/>
    <cellStyle name="0_4D 114 2" xfId="4147"/>
    <cellStyle name="0_4D 115" xfId="4148"/>
    <cellStyle name="0_4D 115 2" xfId="4149"/>
    <cellStyle name="0_4D 116" xfId="4150"/>
    <cellStyle name="0_4D 116 2" xfId="4151"/>
    <cellStyle name="0_4D 117" xfId="4152"/>
    <cellStyle name="0_4D 117 2" xfId="4153"/>
    <cellStyle name="0_4D 118" xfId="4154"/>
    <cellStyle name="0_4D 118 2" xfId="4155"/>
    <cellStyle name="0_4D 119" xfId="4156"/>
    <cellStyle name="0_4D 119 2" xfId="4157"/>
    <cellStyle name="0_4D 12" xfId="4158"/>
    <cellStyle name="0_4D 12 2" xfId="4159"/>
    <cellStyle name="0_4D 120" xfId="4160"/>
    <cellStyle name="0_4D 120 2" xfId="4161"/>
    <cellStyle name="0_4D 121" xfId="4162"/>
    <cellStyle name="0_4D 121 2" xfId="4163"/>
    <cellStyle name="0_4D 122" xfId="4164"/>
    <cellStyle name="0_4D 122 2" xfId="4165"/>
    <cellStyle name="0_4D 123" xfId="4166"/>
    <cellStyle name="0_4D 123 2" xfId="4167"/>
    <cellStyle name="0_4D 124" xfId="4168"/>
    <cellStyle name="0_4D 124 2" xfId="4169"/>
    <cellStyle name="0_4D 125" xfId="4170"/>
    <cellStyle name="0_4D 125 2" xfId="4171"/>
    <cellStyle name="0_4D 126" xfId="4172"/>
    <cellStyle name="0_4D 126 2" xfId="4173"/>
    <cellStyle name="0_4D 127" xfId="4174"/>
    <cellStyle name="0_4D 127 2" xfId="4175"/>
    <cellStyle name="0_4D 128" xfId="4176"/>
    <cellStyle name="0_4D 128 2" xfId="4177"/>
    <cellStyle name="0_4D 129" xfId="4178"/>
    <cellStyle name="0_4D 129 2" xfId="4179"/>
    <cellStyle name="0_4D 13" xfId="4180"/>
    <cellStyle name="0_4D 13 2" xfId="4181"/>
    <cellStyle name="0_4D 130" xfId="4182"/>
    <cellStyle name="0_4D 130 2" xfId="4183"/>
    <cellStyle name="0_4D 131" xfId="4184"/>
    <cellStyle name="0_4D 131 2" xfId="4185"/>
    <cellStyle name="0_4D 132" xfId="4186"/>
    <cellStyle name="0_4D 132 2" xfId="4187"/>
    <cellStyle name="0_4D 133" xfId="4188"/>
    <cellStyle name="0_4D 133 2" xfId="4189"/>
    <cellStyle name="0_4D 134" xfId="4190"/>
    <cellStyle name="0_4D 134 2" xfId="4191"/>
    <cellStyle name="0_4D 135" xfId="4192"/>
    <cellStyle name="0_4D 135 2" xfId="4193"/>
    <cellStyle name="0_4D 136" xfId="4194"/>
    <cellStyle name="0_4D 136 2" xfId="4195"/>
    <cellStyle name="0_4D 137" xfId="4196"/>
    <cellStyle name="0_4D 137 2" xfId="4197"/>
    <cellStyle name="0_4D 14" xfId="4198"/>
    <cellStyle name="0_4D 14 2" xfId="4199"/>
    <cellStyle name="0_4D 15" xfId="4200"/>
    <cellStyle name="0_4D 15 2" xfId="4201"/>
    <cellStyle name="0_4D 16" xfId="4202"/>
    <cellStyle name="0_4D 16 2" xfId="4203"/>
    <cellStyle name="0_4D 17" xfId="4204"/>
    <cellStyle name="0_4D 17 2" xfId="4205"/>
    <cellStyle name="0_4D 18" xfId="4206"/>
    <cellStyle name="0_4D 18 2" xfId="4207"/>
    <cellStyle name="0_4D 19" xfId="4208"/>
    <cellStyle name="0_4D 19 2" xfId="4209"/>
    <cellStyle name="0_4D 2" xfId="4210"/>
    <cellStyle name="0_4D 2 2" xfId="4211"/>
    <cellStyle name="0_4D 2 3" xfId="4212"/>
    <cellStyle name="0_4D 2 3 2" xfId="4213"/>
    <cellStyle name="0_4D 2 4" xfId="4214"/>
    <cellStyle name="0_4D 2 4 2" xfId="4215"/>
    <cellStyle name="0_4D 2 5" xfId="4216"/>
    <cellStyle name="0_4D 2 6" xfId="4217"/>
    <cellStyle name="0_4D 2 7" xfId="4218"/>
    <cellStyle name="0_4D 2 8" xfId="4219"/>
    <cellStyle name="0_4D 20" xfId="4220"/>
    <cellStyle name="0_4D 20 2" xfId="4221"/>
    <cellStyle name="0_4D 21" xfId="4222"/>
    <cellStyle name="0_4D 21 2" xfId="4223"/>
    <cellStyle name="0_4D 22" xfId="4224"/>
    <cellStyle name="0_4D 22 2" xfId="4225"/>
    <cellStyle name="0_4D 23" xfId="4226"/>
    <cellStyle name="0_4D 23 2" xfId="4227"/>
    <cellStyle name="0_4D 24" xfId="4228"/>
    <cellStyle name="0_4D 24 2" xfId="4229"/>
    <cellStyle name="0_4D 25" xfId="4230"/>
    <cellStyle name="0_4D 25 2" xfId="4231"/>
    <cellStyle name="0_4D 26" xfId="4232"/>
    <cellStyle name="0_4D 26 2" xfId="4233"/>
    <cellStyle name="0_4D 27" xfId="4234"/>
    <cellStyle name="0_4D 27 2" xfId="4235"/>
    <cellStyle name="0_4D 28" xfId="4236"/>
    <cellStyle name="0_4D 28 2" xfId="4237"/>
    <cellStyle name="0_4D 29" xfId="4238"/>
    <cellStyle name="0_4D 29 2" xfId="4239"/>
    <cellStyle name="0_4D 3" xfId="4240"/>
    <cellStyle name="0_4D 3 2" xfId="4241"/>
    <cellStyle name="0_4D 3 3" xfId="4242"/>
    <cellStyle name="0_4D 3 3 2" xfId="4243"/>
    <cellStyle name="0_4D 3 4" xfId="4244"/>
    <cellStyle name="0_4D 3 4 2" xfId="4245"/>
    <cellStyle name="0_4D 3 5" xfId="4246"/>
    <cellStyle name="0_4D 3 6" xfId="4247"/>
    <cellStyle name="0_4D 3 7" xfId="4248"/>
    <cellStyle name="0_4D 3 8" xfId="4249"/>
    <cellStyle name="0_4D 30" xfId="4250"/>
    <cellStyle name="0_4D 30 2" xfId="4251"/>
    <cellStyle name="0_4D 31" xfId="4252"/>
    <cellStyle name="0_4D 31 2" xfId="4253"/>
    <cellStyle name="0_4D 32" xfId="4254"/>
    <cellStyle name="0_4D 32 2" xfId="4255"/>
    <cellStyle name="0_4D 33" xfId="4256"/>
    <cellStyle name="0_4D 33 2" xfId="4257"/>
    <cellStyle name="0_4D 34" xfId="4258"/>
    <cellStyle name="0_4D 34 2" xfId="4259"/>
    <cellStyle name="0_4D 35" xfId="4260"/>
    <cellStyle name="0_4D 35 2" xfId="4261"/>
    <cellStyle name="0_4D 36" xfId="4262"/>
    <cellStyle name="0_4D 36 2" xfId="4263"/>
    <cellStyle name="0_4D 37" xfId="4264"/>
    <cellStyle name="0_4D 37 2" xfId="4265"/>
    <cellStyle name="0_4D 38" xfId="4266"/>
    <cellStyle name="0_4D 38 2" xfId="4267"/>
    <cellStyle name="0_4D 39" xfId="4268"/>
    <cellStyle name="0_4D 39 2" xfId="4269"/>
    <cellStyle name="0_4D 4" xfId="4270"/>
    <cellStyle name="0_4D 4 2" xfId="4271"/>
    <cellStyle name="0_4D 4 3" xfId="4272"/>
    <cellStyle name="0_4D 4 3 2" xfId="4273"/>
    <cellStyle name="0_4D 4 4" xfId="4274"/>
    <cellStyle name="0_4D 4 4 2" xfId="4275"/>
    <cellStyle name="0_4D 4 5" xfId="4276"/>
    <cellStyle name="0_4D 4 6" xfId="4277"/>
    <cellStyle name="0_4D 4 7" xfId="4278"/>
    <cellStyle name="0_4D 4 8" xfId="4279"/>
    <cellStyle name="0_4D 40" xfId="4280"/>
    <cellStyle name="0_4D 40 2" xfId="4281"/>
    <cellStyle name="0_4D 41" xfId="4282"/>
    <cellStyle name="0_4D 41 2" xfId="4283"/>
    <cellStyle name="0_4D 42" xfId="4284"/>
    <cellStyle name="0_4D 42 2" xfId="4285"/>
    <cellStyle name="0_4D 43" xfId="4286"/>
    <cellStyle name="0_4D 43 2" xfId="4287"/>
    <cellStyle name="0_4D 44" xfId="4288"/>
    <cellStyle name="0_4D 44 2" xfId="4289"/>
    <cellStyle name="0_4D 45" xfId="4290"/>
    <cellStyle name="0_4D 45 2" xfId="4291"/>
    <cellStyle name="0_4D 46" xfId="4292"/>
    <cellStyle name="0_4D 46 2" xfId="4293"/>
    <cellStyle name="0_4D 47" xfId="4294"/>
    <cellStyle name="0_4D 47 2" xfId="4295"/>
    <cellStyle name="0_4D 48" xfId="4296"/>
    <cellStyle name="0_4D 48 2" xfId="4297"/>
    <cellStyle name="0_4D 49" xfId="4298"/>
    <cellStyle name="0_4D 49 2" xfId="4299"/>
    <cellStyle name="0_4D 5" xfId="4300"/>
    <cellStyle name="0_4D 5 2" xfId="4301"/>
    <cellStyle name="0_4D 5 3" xfId="4302"/>
    <cellStyle name="0_4D 5 3 2" xfId="4303"/>
    <cellStyle name="0_4D 5 4" xfId="4304"/>
    <cellStyle name="0_4D 5 4 2" xfId="4305"/>
    <cellStyle name="0_4D 5 5" xfId="4306"/>
    <cellStyle name="0_4D 5 6" xfId="4307"/>
    <cellStyle name="0_4D 5 7" xfId="4308"/>
    <cellStyle name="0_4D 5 8" xfId="4309"/>
    <cellStyle name="0_4D 50" xfId="4310"/>
    <cellStyle name="0_4D 50 2" xfId="4311"/>
    <cellStyle name="0_4D 51" xfId="4312"/>
    <cellStyle name="0_4D 51 2" xfId="4313"/>
    <cellStyle name="0_4D 52" xfId="4314"/>
    <cellStyle name="0_4D 52 2" xfId="4315"/>
    <cellStyle name="0_4D 53" xfId="4316"/>
    <cellStyle name="0_4D 53 2" xfId="4317"/>
    <cellStyle name="0_4D 54" xfId="4318"/>
    <cellStyle name="0_4D 54 2" xfId="4319"/>
    <cellStyle name="0_4D 55" xfId="4320"/>
    <cellStyle name="0_4D 55 2" xfId="4321"/>
    <cellStyle name="0_4D 56" xfId="4322"/>
    <cellStyle name="0_4D 56 2" xfId="4323"/>
    <cellStyle name="0_4D 57" xfId="4324"/>
    <cellStyle name="0_4D 57 2" xfId="4325"/>
    <cellStyle name="0_4D 58" xfId="4326"/>
    <cellStyle name="0_4D 58 2" xfId="4327"/>
    <cellStyle name="0_4D 59" xfId="4328"/>
    <cellStyle name="0_4D 59 2" xfId="4329"/>
    <cellStyle name="0_4D 6" xfId="4330"/>
    <cellStyle name="0_4D 6 2" xfId="4331"/>
    <cellStyle name="0_4D 60" xfId="4332"/>
    <cellStyle name="0_4D 60 2" xfId="4333"/>
    <cellStyle name="0_4D 61" xfId="4334"/>
    <cellStyle name="0_4D 61 2" xfId="4335"/>
    <cellStyle name="0_4D 62" xfId="4336"/>
    <cellStyle name="0_4D 62 2" xfId="4337"/>
    <cellStyle name="0_4D 63" xfId="4338"/>
    <cellStyle name="0_4D 63 2" xfId="4339"/>
    <cellStyle name="0_4D 64" xfId="4340"/>
    <cellStyle name="0_4D 64 2" xfId="4341"/>
    <cellStyle name="0_4D 65" xfId="4342"/>
    <cellStyle name="0_4D 65 2" xfId="4343"/>
    <cellStyle name="0_4D 66" xfId="4344"/>
    <cellStyle name="0_4D 66 2" xfId="4345"/>
    <cellStyle name="0_4D 67" xfId="4346"/>
    <cellStyle name="0_4D 67 2" xfId="4347"/>
    <cellStyle name="0_4D 68" xfId="4348"/>
    <cellStyle name="0_4D 68 2" xfId="4349"/>
    <cellStyle name="0_4D 69" xfId="4350"/>
    <cellStyle name="0_4D 69 2" xfId="4351"/>
    <cellStyle name="0_4D 7" xfId="4352"/>
    <cellStyle name="0_4D 7 2" xfId="4353"/>
    <cellStyle name="0_4D 70" xfId="4354"/>
    <cellStyle name="0_4D 70 2" xfId="4355"/>
    <cellStyle name="0_4D 71" xfId="4356"/>
    <cellStyle name="0_4D 71 2" xfId="4357"/>
    <cellStyle name="0_4D 72" xfId="4358"/>
    <cellStyle name="0_4D 72 2" xfId="4359"/>
    <cellStyle name="0_4D 73" xfId="4360"/>
    <cellStyle name="0_4D 73 2" xfId="4361"/>
    <cellStyle name="0_4D 74" xfId="4362"/>
    <cellStyle name="0_4D 74 2" xfId="4363"/>
    <cellStyle name="0_4D 75" xfId="4364"/>
    <cellStyle name="0_4D 75 2" xfId="4365"/>
    <cellStyle name="0_4D 76" xfId="4366"/>
    <cellStyle name="0_4D 76 2" xfId="4367"/>
    <cellStyle name="0_4D 77" xfId="4368"/>
    <cellStyle name="0_4D 77 2" xfId="4369"/>
    <cellStyle name="0_4D 78" xfId="4370"/>
    <cellStyle name="0_4D 78 2" xfId="4371"/>
    <cellStyle name="0_4D 79" xfId="4372"/>
    <cellStyle name="0_4D 79 2" xfId="4373"/>
    <cellStyle name="0_4D 8" xfId="4374"/>
    <cellStyle name="0_4D 8 2" xfId="4375"/>
    <cellStyle name="0_4D 80" xfId="4376"/>
    <cellStyle name="0_4D 80 2" xfId="4377"/>
    <cellStyle name="0_4D 81" xfId="4378"/>
    <cellStyle name="0_4D 81 2" xfId="4379"/>
    <cellStyle name="0_4D 82" xfId="4380"/>
    <cellStyle name="0_4D 82 2" xfId="4381"/>
    <cellStyle name="0_4D 83" xfId="4382"/>
    <cellStyle name="0_4D 83 2" xfId="4383"/>
    <cellStyle name="0_4D 84" xfId="4384"/>
    <cellStyle name="0_4D 84 2" xfId="4385"/>
    <cellStyle name="0_4D 85" xfId="4386"/>
    <cellStyle name="0_4D 85 2" xfId="4387"/>
    <cellStyle name="0_4D 86" xfId="4388"/>
    <cellStyle name="0_4D 86 2" xfId="4389"/>
    <cellStyle name="0_4D 87" xfId="4390"/>
    <cellStyle name="0_4D 87 2" xfId="4391"/>
    <cellStyle name="0_4D 88" xfId="4392"/>
    <cellStyle name="0_4D 88 2" xfId="4393"/>
    <cellStyle name="0_4D 89" xfId="4394"/>
    <cellStyle name="0_4D 89 2" xfId="4395"/>
    <cellStyle name="0_4D 9" xfId="4396"/>
    <cellStyle name="0_4D 9 2" xfId="4397"/>
    <cellStyle name="0_4D 90" xfId="4398"/>
    <cellStyle name="0_4D 90 2" xfId="4399"/>
    <cellStyle name="0_4D 91" xfId="4400"/>
    <cellStyle name="0_4D 91 2" xfId="4401"/>
    <cellStyle name="0_4D 92" xfId="4402"/>
    <cellStyle name="0_4D 92 2" xfId="4403"/>
    <cellStyle name="0_4D 93" xfId="4404"/>
    <cellStyle name="0_4D 93 2" xfId="4405"/>
    <cellStyle name="0_4D 94" xfId="4406"/>
    <cellStyle name="0_4D 94 2" xfId="4407"/>
    <cellStyle name="0_4D 95" xfId="4408"/>
    <cellStyle name="0_4D 95 2" xfId="4409"/>
    <cellStyle name="0_4D 96" xfId="4410"/>
    <cellStyle name="0_4D 96 2" xfId="4411"/>
    <cellStyle name="0_4D 97" xfId="4412"/>
    <cellStyle name="0_4D 97 2" xfId="4413"/>
    <cellStyle name="0_4D 98" xfId="4414"/>
    <cellStyle name="0_4D 98 2" xfId="4415"/>
    <cellStyle name="0_4D 99" xfId="4416"/>
    <cellStyle name="0_4D 99 2" xfId="4417"/>
    <cellStyle name="0_4E" xfId="4418"/>
    <cellStyle name="0_4E 10" xfId="4419"/>
    <cellStyle name="0_4E 10 2" xfId="4420"/>
    <cellStyle name="0_4E 100" xfId="4421"/>
    <cellStyle name="0_4E 100 2" xfId="4422"/>
    <cellStyle name="0_4E 101" xfId="4423"/>
    <cellStyle name="0_4E 101 2" xfId="4424"/>
    <cellStyle name="0_4E 102" xfId="4425"/>
    <cellStyle name="0_4E 102 2" xfId="4426"/>
    <cellStyle name="0_4E 103" xfId="4427"/>
    <cellStyle name="0_4E 103 2" xfId="4428"/>
    <cellStyle name="0_4E 104" xfId="4429"/>
    <cellStyle name="0_4E 104 2" xfId="4430"/>
    <cellStyle name="0_4E 105" xfId="4431"/>
    <cellStyle name="0_4E 105 2" xfId="4432"/>
    <cellStyle name="0_4E 106" xfId="4433"/>
    <cellStyle name="0_4E 106 2" xfId="4434"/>
    <cellStyle name="0_4E 107" xfId="4435"/>
    <cellStyle name="0_4E 107 2" xfId="4436"/>
    <cellStyle name="0_4E 108" xfId="4437"/>
    <cellStyle name="0_4E 108 2" xfId="4438"/>
    <cellStyle name="0_4E 109" xfId="4439"/>
    <cellStyle name="0_4E 109 2" xfId="4440"/>
    <cellStyle name="0_4E 11" xfId="4441"/>
    <cellStyle name="0_4E 11 2" xfId="4442"/>
    <cellStyle name="0_4E 110" xfId="4443"/>
    <cellStyle name="0_4E 110 2" xfId="4444"/>
    <cellStyle name="0_4E 111" xfId="4445"/>
    <cellStyle name="0_4E 111 2" xfId="4446"/>
    <cellStyle name="0_4E 112" xfId="4447"/>
    <cellStyle name="0_4E 112 2" xfId="4448"/>
    <cellStyle name="0_4E 113" xfId="4449"/>
    <cellStyle name="0_4E 113 2" xfId="4450"/>
    <cellStyle name="0_4E 114" xfId="4451"/>
    <cellStyle name="0_4E 114 2" xfId="4452"/>
    <cellStyle name="0_4E 115" xfId="4453"/>
    <cellStyle name="0_4E 115 2" xfId="4454"/>
    <cellStyle name="0_4E 116" xfId="4455"/>
    <cellStyle name="0_4E 116 2" xfId="4456"/>
    <cellStyle name="0_4E 117" xfId="4457"/>
    <cellStyle name="0_4E 117 2" xfId="4458"/>
    <cellStyle name="0_4E 118" xfId="4459"/>
    <cellStyle name="0_4E 118 2" xfId="4460"/>
    <cellStyle name="0_4E 119" xfId="4461"/>
    <cellStyle name="0_4E 119 2" xfId="4462"/>
    <cellStyle name="0_4E 12" xfId="4463"/>
    <cellStyle name="0_4E 12 2" xfId="4464"/>
    <cellStyle name="0_4E 120" xfId="4465"/>
    <cellStyle name="0_4E 120 2" xfId="4466"/>
    <cellStyle name="0_4E 121" xfId="4467"/>
    <cellStyle name="0_4E 121 2" xfId="4468"/>
    <cellStyle name="0_4E 122" xfId="4469"/>
    <cellStyle name="0_4E 122 2" xfId="4470"/>
    <cellStyle name="0_4E 123" xfId="4471"/>
    <cellStyle name="0_4E 123 2" xfId="4472"/>
    <cellStyle name="0_4E 124" xfId="4473"/>
    <cellStyle name="0_4E 124 2" xfId="4474"/>
    <cellStyle name="0_4E 125" xfId="4475"/>
    <cellStyle name="0_4E 125 2" xfId="4476"/>
    <cellStyle name="0_4E 126" xfId="4477"/>
    <cellStyle name="0_4E 126 2" xfId="4478"/>
    <cellStyle name="0_4E 127" xfId="4479"/>
    <cellStyle name="0_4E 127 2" xfId="4480"/>
    <cellStyle name="0_4E 128" xfId="4481"/>
    <cellStyle name="0_4E 128 2" xfId="4482"/>
    <cellStyle name="0_4E 129" xfId="4483"/>
    <cellStyle name="0_4E 129 2" xfId="4484"/>
    <cellStyle name="0_4E 13" xfId="4485"/>
    <cellStyle name="0_4E 13 2" xfId="4486"/>
    <cellStyle name="0_4E 130" xfId="4487"/>
    <cellStyle name="0_4E 130 2" xfId="4488"/>
    <cellStyle name="0_4E 131" xfId="4489"/>
    <cellStyle name="0_4E 131 2" xfId="4490"/>
    <cellStyle name="0_4E 132" xfId="4491"/>
    <cellStyle name="0_4E 132 2" xfId="4492"/>
    <cellStyle name="0_4E 133" xfId="4493"/>
    <cellStyle name="0_4E 133 2" xfId="4494"/>
    <cellStyle name="0_4E 134" xfId="4495"/>
    <cellStyle name="0_4E 134 2" xfId="4496"/>
    <cellStyle name="0_4E 135" xfId="4497"/>
    <cellStyle name="0_4E 135 2" xfId="4498"/>
    <cellStyle name="0_4E 136" xfId="4499"/>
    <cellStyle name="0_4E 136 2" xfId="4500"/>
    <cellStyle name="0_4E 137" xfId="4501"/>
    <cellStyle name="0_4E 137 2" xfId="4502"/>
    <cellStyle name="0_4E 14" xfId="4503"/>
    <cellStyle name="0_4E 14 2" xfId="4504"/>
    <cellStyle name="0_4E 15" xfId="4505"/>
    <cellStyle name="0_4E 15 2" xfId="4506"/>
    <cellStyle name="0_4E 16" xfId="4507"/>
    <cellStyle name="0_4E 16 2" xfId="4508"/>
    <cellStyle name="0_4E 17" xfId="4509"/>
    <cellStyle name="0_4E 17 2" xfId="4510"/>
    <cellStyle name="0_4E 18" xfId="4511"/>
    <cellStyle name="0_4E 18 2" xfId="4512"/>
    <cellStyle name="0_4E 19" xfId="4513"/>
    <cellStyle name="0_4E 19 2" xfId="4514"/>
    <cellStyle name="0_4E 2" xfId="4515"/>
    <cellStyle name="0_4E 2 2" xfId="4516"/>
    <cellStyle name="0_4E 2 3" xfId="4517"/>
    <cellStyle name="0_4E 2 3 2" xfId="4518"/>
    <cellStyle name="0_4E 2 4" xfId="4519"/>
    <cellStyle name="0_4E 2 4 2" xfId="4520"/>
    <cellStyle name="0_4E 2 5" xfId="4521"/>
    <cellStyle name="0_4E 2 6" xfId="4522"/>
    <cellStyle name="0_4E 2 7" xfId="4523"/>
    <cellStyle name="0_4E 2 8" xfId="4524"/>
    <cellStyle name="0_4E 20" xfId="4525"/>
    <cellStyle name="0_4E 20 2" xfId="4526"/>
    <cellStyle name="0_4E 21" xfId="4527"/>
    <cellStyle name="0_4E 21 2" xfId="4528"/>
    <cellStyle name="0_4E 22" xfId="4529"/>
    <cellStyle name="0_4E 22 2" xfId="4530"/>
    <cellStyle name="0_4E 23" xfId="4531"/>
    <cellStyle name="0_4E 23 2" xfId="4532"/>
    <cellStyle name="0_4E 24" xfId="4533"/>
    <cellStyle name="0_4E 24 2" xfId="4534"/>
    <cellStyle name="0_4E 25" xfId="4535"/>
    <cellStyle name="0_4E 25 2" xfId="4536"/>
    <cellStyle name="0_4E 26" xfId="4537"/>
    <cellStyle name="0_4E 26 2" xfId="4538"/>
    <cellStyle name="0_4E 27" xfId="4539"/>
    <cellStyle name="0_4E 27 2" xfId="4540"/>
    <cellStyle name="0_4E 28" xfId="4541"/>
    <cellStyle name="0_4E 28 2" xfId="4542"/>
    <cellStyle name="0_4E 29" xfId="4543"/>
    <cellStyle name="0_4E 29 2" xfId="4544"/>
    <cellStyle name="0_4E 3" xfId="4545"/>
    <cellStyle name="0_4E 3 2" xfId="4546"/>
    <cellStyle name="0_4E 3 3" xfId="4547"/>
    <cellStyle name="0_4E 3 3 2" xfId="4548"/>
    <cellStyle name="0_4E 3 4" xfId="4549"/>
    <cellStyle name="0_4E 3 4 2" xfId="4550"/>
    <cellStyle name="0_4E 3 5" xfId="4551"/>
    <cellStyle name="0_4E 3 6" xfId="4552"/>
    <cellStyle name="0_4E 3 7" xfId="4553"/>
    <cellStyle name="0_4E 3 8" xfId="4554"/>
    <cellStyle name="0_4E 30" xfId="4555"/>
    <cellStyle name="0_4E 30 2" xfId="4556"/>
    <cellStyle name="0_4E 31" xfId="4557"/>
    <cellStyle name="0_4E 31 2" xfId="4558"/>
    <cellStyle name="0_4E 32" xfId="4559"/>
    <cellStyle name="0_4E 32 2" xfId="4560"/>
    <cellStyle name="0_4E 33" xfId="4561"/>
    <cellStyle name="0_4E 33 2" xfId="4562"/>
    <cellStyle name="0_4E 34" xfId="4563"/>
    <cellStyle name="0_4E 34 2" xfId="4564"/>
    <cellStyle name="0_4E 35" xfId="4565"/>
    <cellStyle name="0_4E 35 2" xfId="4566"/>
    <cellStyle name="0_4E 36" xfId="4567"/>
    <cellStyle name="0_4E 36 2" xfId="4568"/>
    <cellStyle name="0_4E 37" xfId="4569"/>
    <cellStyle name="0_4E 37 2" xfId="4570"/>
    <cellStyle name="0_4E 38" xfId="4571"/>
    <cellStyle name="0_4E 38 2" xfId="4572"/>
    <cellStyle name="0_4E 39" xfId="4573"/>
    <cellStyle name="0_4E 39 2" xfId="4574"/>
    <cellStyle name="0_4E 4" xfId="4575"/>
    <cellStyle name="0_4E 4 2" xfId="4576"/>
    <cellStyle name="0_4E 4 3" xfId="4577"/>
    <cellStyle name="0_4E 4 3 2" xfId="4578"/>
    <cellStyle name="0_4E 4 4" xfId="4579"/>
    <cellStyle name="0_4E 4 4 2" xfId="4580"/>
    <cellStyle name="0_4E 4 5" xfId="4581"/>
    <cellStyle name="0_4E 4 6" xfId="4582"/>
    <cellStyle name="0_4E 4 7" xfId="4583"/>
    <cellStyle name="0_4E 4 8" xfId="4584"/>
    <cellStyle name="0_4E 40" xfId="4585"/>
    <cellStyle name="0_4E 40 2" xfId="4586"/>
    <cellStyle name="0_4E 41" xfId="4587"/>
    <cellStyle name="0_4E 41 2" xfId="4588"/>
    <cellStyle name="0_4E 42" xfId="4589"/>
    <cellStyle name="0_4E 42 2" xfId="4590"/>
    <cellStyle name="0_4E 43" xfId="4591"/>
    <cellStyle name="0_4E 43 2" xfId="4592"/>
    <cellStyle name="0_4E 44" xfId="4593"/>
    <cellStyle name="0_4E 44 2" xfId="4594"/>
    <cellStyle name="0_4E 45" xfId="4595"/>
    <cellStyle name="0_4E 45 2" xfId="4596"/>
    <cellStyle name="0_4E 46" xfId="4597"/>
    <cellStyle name="0_4E 46 2" xfId="4598"/>
    <cellStyle name="0_4E 47" xfId="4599"/>
    <cellStyle name="0_4E 47 2" xfId="4600"/>
    <cellStyle name="0_4E 48" xfId="4601"/>
    <cellStyle name="0_4E 48 2" xfId="4602"/>
    <cellStyle name="0_4E 49" xfId="4603"/>
    <cellStyle name="0_4E 49 2" xfId="4604"/>
    <cellStyle name="0_4E 5" xfId="4605"/>
    <cellStyle name="0_4E 5 2" xfId="4606"/>
    <cellStyle name="0_4E 5 3" xfId="4607"/>
    <cellStyle name="0_4E 5 3 2" xfId="4608"/>
    <cellStyle name="0_4E 5 4" xfId="4609"/>
    <cellStyle name="0_4E 5 4 2" xfId="4610"/>
    <cellStyle name="0_4E 5 5" xfId="4611"/>
    <cellStyle name="0_4E 5 6" xfId="4612"/>
    <cellStyle name="0_4E 5 7" xfId="4613"/>
    <cellStyle name="0_4E 5 8" xfId="4614"/>
    <cellStyle name="0_4E 50" xfId="4615"/>
    <cellStyle name="0_4E 50 2" xfId="4616"/>
    <cellStyle name="0_4E 51" xfId="4617"/>
    <cellStyle name="0_4E 51 2" xfId="4618"/>
    <cellStyle name="0_4E 52" xfId="4619"/>
    <cellStyle name="0_4E 52 2" xfId="4620"/>
    <cellStyle name="0_4E 53" xfId="4621"/>
    <cellStyle name="0_4E 53 2" xfId="4622"/>
    <cellStyle name="0_4E 54" xfId="4623"/>
    <cellStyle name="0_4E 54 2" xfId="4624"/>
    <cellStyle name="0_4E 55" xfId="4625"/>
    <cellStyle name="0_4E 55 2" xfId="4626"/>
    <cellStyle name="0_4E 56" xfId="4627"/>
    <cellStyle name="0_4E 56 2" xfId="4628"/>
    <cellStyle name="0_4E 57" xfId="4629"/>
    <cellStyle name="0_4E 57 2" xfId="4630"/>
    <cellStyle name="0_4E 58" xfId="4631"/>
    <cellStyle name="0_4E 58 2" xfId="4632"/>
    <cellStyle name="0_4E 59" xfId="4633"/>
    <cellStyle name="0_4E 59 2" xfId="4634"/>
    <cellStyle name="0_4E 6" xfId="4635"/>
    <cellStyle name="0_4E 6 2" xfId="4636"/>
    <cellStyle name="0_4E 60" xfId="4637"/>
    <cellStyle name="0_4E 60 2" xfId="4638"/>
    <cellStyle name="0_4E 61" xfId="4639"/>
    <cellStyle name="0_4E 61 2" xfId="4640"/>
    <cellStyle name="0_4E 62" xfId="4641"/>
    <cellStyle name="0_4E 62 2" xfId="4642"/>
    <cellStyle name="0_4E 63" xfId="4643"/>
    <cellStyle name="0_4E 63 2" xfId="4644"/>
    <cellStyle name="0_4E 64" xfId="4645"/>
    <cellStyle name="0_4E 64 2" xfId="4646"/>
    <cellStyle name="0_4E 65" xfId="4647"/>
    <cellStyle name="0_4E 65 2" xfId="4648"/>
    <cellStyle name="0_4E 66" xfId="4649"/>
    <cellStyle name="0_4E 66 2" xfId="4650"/>
    <cellStyle name="0_4E 67" xfId="4651"/>
    <cellStyle name="0_4E 67 2" xfId="4652"/>
    <cellStyle name="0_4E 68" xfId="4653"/>
    <cellStyle name="0_4E 68 2" xfId="4654"/>
    <cellStyle name="0_4E 69" xfId="4655"/>
    <cellStyle name="0_4E 69 2" xfId="4656"/>
    <cellStyle name="0_4E 7" xfId="4657"/>
    <cellStyle name="0_4E 7 2" xfId="4658"/>
    <cellStyle name="0_4E 70" xfId="4659"/>
    <cellStyle name="0_4E 70 2" xfId="4660"/>
    <cellStyle name="0_4E 71" xfId="4661"/>
    <cellStyle name="0_4E 71 2" xfId="4662"/>
    <cellStyle name="0_4E 72" xfId="4663"/>
    <cellStyle name="0_4E 72 2" xfId="4664"/>
    <cellStyle name="0_4E 73" xfId="4665"/>
    <cellStyle name="0_4E 73 2" xfId="4666"/>
    <cellStyle name="0_4E 74" xfId="4667"/>
    <cellStyle name="0_4E 74 2" xfId="4668"/>
    <cellStyle name="0_4E 75" xfId="4669"/>
    <cellStyle name="0_4E 75 2" xfId="4670"/>
    <cellStyle name="0_4E 76" xfId="4671"/>
    <cellStyle name="0_4E 76 2" xfId="4672"/>
    <cellStyle name="0_4E 77" xfId="4673"/>
    <cellStyle name="0_4E 77 2" xfId="4674"/>
    <cellStyle name="0_4E 78" xfId="4675"/>
    <cellStyle name="0_4E 78 2" xfId="4676"/>
    <cellStyle name="0_4E 79" xfId="4677"/>
    <cellStyle name="0_4E 79 2" xfId="4678"/>
    <cellStyle name="0_4E 8" xfId="4679"/>
    <cellStyle name="0_4E 8 2" xfId="4680"/>
    <cellStyle name="0_4E 80" xfId="4681"/>
    <cellStyle name="0_4E 80 2" xfId="4682"/>
    <cellStyle name="0_4E 81" xfId="4683"/>
    <cellStyle name="0_4E 81 2" xfId="4684"/>
    <cellStyle name="0_4E 82" xfId="4685"/>
    <cellStyle name="0_4E 82 2" xfId="4686"/>
    <cellStyle name="0_4E 83" xfId="4687"/>
    <cellStyle name="0_4E 83 2" xfId="4688"/>
    <cellStyle name="0_4E 84" xfId="4689"/>
    <cellStyle name="0_4E 84 2" xfId="4690"/>
    <cellStyle name="0_4E 85" xfId="4691"/>
    <cellStyle name="0_4E 85 2" xfId="4692"/>
    <cellStyle name="0_4E 86" xfId="4693"/>
    <cellStyle name="0_4E 86 2" xfId="4694"/>
    <cellStyle name="0_4E 87" xfId="4695"/>
    <cellStyle name="0_4E 87 2" xfId="4696"/>
    <cellStyle name="0_4E 88" xfId="4697"/>
    <cellStyle name="0_4E 88 2" xfId="4698"/>
    <cellStyle name="0_4E 89" xfId="4699"/>
    <cellStyle name="0_4E 89 2" xfId="4700"/>
    <cellStyle name="0_4E 9" xfId="4701"/>
    <cellStyle name="0_4E 9 2" xfId="4702"/>
    <cellStyle name="0_4E 90" xfId="4703"/>
    <cellStyle name="0_4E 90 2" xfId="4704"/>
    <cellStyle name="0_4E 91" xfId="4705"/>
    <cellStyle name="0_4E 91 2" xfId="4706"/>
    <cellStyle name="0_4E 92" xfId="4707"/>
    <cellStyle name="0_4E 92 2" xfId="4708"/>
    <cellStyle name="0_4E 93" xfId="4709"/>
    <cellStyle name="0_4E 93 2" xfId="4710"/>
    <cellStyle name="0_4E 94" xfId="4711"/>
    <cellStyle name="0_4E 94 2" xfId="4712"/>
    <cellStyle name="0_4E 95" xfId="4713"/>
    <cellStyle name="0_4E 95 2" xfId="4714"/>
    <cellStyle name="0_4E 96" xfId="4715"/>
    <cellStyle name="0_4E 96 2" xfId="4716"/>
    <cellStyle name="0_4E 97" xfId="4717"/>
    <cellStyle name="0_4E 97 2" xfId="4718"/>
    <cellStyle name="0_4E 98" xfId="4719"/>
    <cellStyle name="0_4E 98 2" xfId="4720"/>
    <cellStyle name="0_4E 99" xfId="4721"/>
    <cellStyle name="0_4E 99 2" xfId="4722"/>
    <cellStyle name="0_4E-1" xfId="4723"/>
    <cellStyle name="0_4E-1 10" xfId="4724"/>
    <cellStyle name="0_4E-1 10 2" xfId="4725"/>
    <cellStyle name="0_4E-1 100" xfId="4726"/>
    <cellStyle name="0_4E-1 100 2" xfId="4727"/>
    <cellStyle name="0_4E-1 101" xfId="4728"/>
    <cellStyle name="0_4E-1 101 2" xfId="4729"/>
    <cellStyle name="0_4E-1 102" xfId="4730"/>
    <cellStyle name="0_4E-1 102 2" xfId="4731"/>
    <cellStyle name="0_4E-1 103" xfId="4732"/>
    <cellStyle name="0_4E-1 103 2" xfId="4733"/>
    <cellStyle name="0_4E-1 104" xfId="4734"/>
    <cellStyle name="0_4E-1 104 2" xfId="4735"/>
    <cellStyle name="0_4E-1 105" xfId="4736"/>
    <cellStyle name="0_4E-1 105 2" xfId="4737"/>
    <cellStyle name="0_4E-1 106" xfId="4738"/>
    <cellStyle name="0_4E-1 106 2" xfId="4739"/>
    <cellStyle name="0_4E-1 107" xfId="4740"/>
    <cellStyle name="0_4E-1 107 2" xfId="4741"/>
    <cellStyle name="0_4E-1 108" xfId="4742"/>
    <cellStyle name="0_4E-1 108 2" xfId="4743"/>
    <cellStyle name="0_4E-1 109" xfId="4744"/>
    <cellStyle name="0_4E-1 109 2" xfId="4745"/>
    <cellStyle name="0_4E-1 11" xfId="4746"/>
    <cellStyle name="0_4E-1 11 2" xfId="4747"/>
    <cellStyle name="0_4E-1 110" xfId="4748"/>
    <cellStyle name="0_4E-1 110 2" xfId="4749"/>
    <cellStyle name="0_4E-1 111" xfId="4750"/>
    <cellStyle name="0_4E-1 111 2" xfId="4751"/>
    <cellStyle name="0_4E-1 112" xfId="4752"/>
    <cellStyle name="0_4E-1 112 2" xfId="4753"/>
    <cellStyle name="0_4E-1 113" xfId="4754"/>
    <cellStyle name="0_4E-1 113 2" xfId="4755"/>
    <cellStyle name="0_4E-1 114" xfId="4756"/>
    <cellStyle name="0_4E-1 114 2" xfId="4757"/>
    <cellStyle name="0_4E-1 115" xfId="4758"/>
    <cellStyle name="0_4E-1 115 2" xfId="4759"/>
    <cellStyle name="0_4E-1 116" xfId="4760"/>
    <cellStyle name="0_4E-1 116 2" xfId="4761"/>
    <cellStyle name="0_4E-1 117" xfId="4762"/>
    <cellStyle name="0_4E-1 117 2" xfId="4763"/>
    <cellStyle name="0_4E-1 118" xfId="4764"/>
    <cellStyle name="0_4E-1 118 2" xfId="4765"/>
    <cellStyle name="0_4E-1 119" xfId="4766"/>
    <cellStyle name="0_4E-1 119 2" xfId="4767"/>
    <cellStyle name="0_4E-1 12" xfId="4768"/>
    <cellStyle name="0_4E-1 12 2" xfId="4769"/>
    <cellStyle name="0_4E-1 120" xfId="4770"/>
    <cellStyle name="0_4E-1 120 2" xfId="4771"/>
    <cellStyle name="0_4E-1 121" xfId="4772"/>
    <cellStyle name="0_4E-1 121 2" xfId="4773"/>
    <cellStyle name="0_4E-1 122" xfId="4774"/>
    <cellStyle name="0_4E-1 122 2" xfId="4775"/>
    <cellStyle name="0_4E-1 123" xfId="4776"/>
    <cellStyle name="0_4E-1 123 2" xfId="4777"/>
    <cellStyle name="0_4E-1 124" xfId="4778"/>
    <cellStyle name="0_4E-1 124 2" xfId="4779"/>
    <cellStyle name="0_4E-1 125" xfId="4780"/>
    <cellStyle name="0_4E-1 125 2" xfId="4781"/>
    <cellStyle name="0_4E-1 126" xfId="4782"/>
    <cellStyle name="0_4E-1 126 2" xfId="4783"/>
    <cellStyle name="0_4E-1 127" xfId="4784"/>
    <cellStyle name="0_4E-1 127 2" xfId="4785"/>
    <cellStyle name="0_4E-1 128" xfId="4786"/>
    <cellStyle name="0_4E-1 128 2" xfId="4787"/>
    <cellStyle name="0_4E-1 129" xfId="4788"/>
    <cellStyle name="0_4E-1 129 2" xfId="4789"/>
    <cellStyle name="0_4E-1 13" xfId="4790"/>
    <cellStyle name="0_4E-1 13 2" xfId="4791"/>
    <cellStyle name="0_4E-1 130" xfId="4792"/>
    <cellStyle name="0_4E-1 130 2" xfId="4793"/>
    <cellStyle name="0_4E-1 131" xfId="4794"/>
    <cellStyle name="0_4E-1 131 2" xfId="4795"/>
    <cellStyle name="0_4E-1 132" xfId="4796"/>
    <cellStyle name="0_4E-1 132 2" xfId="4797"/>
    <cellStyle name="0_4E-1 133" xfId="4798"/>
    <cellStyle name="0_4E-1 133 2" xfId="4799"/>
    <cellStyle name="0_4E-1 134" xfId="4800"/>
    <cellStyle name="0_4E-1 134 2" xfId="4801"/>
    <cellStyle name="0_4E-1 135" xfId="4802"/>
    <cellStyle name="0_4E-1 135 2" xfId="4803"/>
    <cellStyle name="0_4E-1 136" xfId="4804"/>
    <cellStyle name="0_4E-1 136 2" xfId="4805"/>
    <cellStyle name="0_4E-1 137" xfId="4806"/>
    <cellStyle name="0_4E-1 137 2" xfId="4807"/>
    <cellStyle name="0_4E-1 14" xfId="4808"/>
    <cellStyle name="0_4E-1 14 2" xfId="4809"/>
    <cellStyle name="0_4E-1 15" xfId="4810"/>
    <cellStyle name="0_4E-1 15 2" xfId="4811"/>
    <cellStyle name="0_4E-1 16" xfId="4812"/>
    <cellStyle name="0_4E-1 16 2" xfId="4813"/>
    <cellStyle name="0_4E-1 17" xfId="4814"/>
    <cellStyle name="0_4E-1 17 2" xfId="4815"/>
    <cellStyle name="0_4E-1 18" xfId="4816"/>
    <cellStyle name="0_4E-1 18 2" xfId="4817"/>
    <cellStyle name="0_4E-1 19" xfId="4818"/>
    <cellStyle name="0_4E-1 19 2" xfId="4819"/>
    <cellStyle name="0_4E-1 2" xfId="4820"/>
    <cellStyle name="0_4E-1 2 2" xfId="4821"/>
    <cellStyle name="0_4E-1 2 3" xfId="4822"/>
    <cellStyle name="0_4E-1 2 3 2" xfId="4823"/>
    <cellStyle name="0_4E-1 2 4" xfId="4824"/>
    <cellStyle name="0_4E-1 2 4 2" xfId="4825"/>
    <cellStyle name="0_4E-1 2 5" xfId="4826"/>
    <cellStyle name="0_4E-1 2 6" xfId="4827"/>
    <cellStyle name="0_4E-1 2 7" xfId="4828"/>
    <cellStyle name="0_4E-1 2 8" xfId="4829"/>
    <cellStyle name="0_4E-1 20" xfId="4830"/>
    <cellStyle name="0_4E-1 20 2" xfId="4831"/>
    <cellStyle name="0_4E-1 21" xfId="4832"/>
    <cellStyle name="0_4E-1 21 2" xfId="4833"/>
    <cellStyle name="0_4E-1 22" xfId="4834"/>
    <cellStyle name="0_4E-1 22 2" xfId="4835"/>
    <cellStyle name="0_4E-1 23" xfId="4836"/>
    <cellStyle name="0_4E-1 23 2" xfId="4837"/>
    <cellStyle name="0_4E-1 24" xfId="4838"/>
    <cellStyle name="0_4E-1 24 2" xfId="4839"/>
    <cellStyle name="0_4E-1 25" xfId="4840"/>
    <cellStyle name="0_4E-1 25 2" xfId="4841"/>
    <cellStyle name="0_4E-1 26" xfId="4842"/>
    <cellStyle name="0_4E-1 26 2" xfId="4843"/>
    <cellStyle name="0_4E-1 27" xfId="4844"/>
    <cellStyle name="0_4E-1 27 2" xfId="4845"/>
    <cellStyle name="0_4E-1 28" xfId="4846"/>
    <cellStyle name="0_4E-1 28 2" xfId="4847"/>
    <cellStyle name="0_4E-1 29" xfId="4848"/>
    <cellStyle name="0_4E-1 29 2" xfId="4849"/>
    <cellStyle name="0_4E-1 3" xfId="4850"/>
    <cellStyle name="0_4E-1 3 2" xfId="4851"/>
    <cellStyle name="0_4E-1 3 3" xfId="4852"/>
    <cellStyle name="0_4E-1 3 3 2" xfId="4853"/>
    <cellStyle name="0_4E-1 3 4" xfId="4854"/>
    <cellStyle name="0_4E-1 3 4 2" xfId="4855"/>
    <cellStyle name="0_4E-1 3 5" xfId="4856"/>
    <cellStyle name="0_4E-1 3 6" xfId="4857"/>
    <cellStyle name="0_4E-1 3 7" xfId="4858"/>
    <cellStyle name="0_4E-1 3 8" xfId="4859"/>
    <cellStyle name="0_4E-1 30" xfId="4860"/>
    <cellStyle name="0_4E-1 30 2" xfId="4861"/>
    <cellStyle name="0_4E-1 31" xfId="4862"/>
    <cellStyle name="0_4E-1 31 2" xfId="4863"/>
    <cellStyle name="0_4E-1 32" xfId="4864"/>
    <cellStyle name="0_4E-1 32 2" xfId="4865"/>
    <cellStyle name="0_4E-1 33" xfId="4866"/>
    <cellStyle name="0_4E-1 33 2" xfId="4867"/>
    <cellStyle name="0_4E-1 34" xfId="4868"/>
    <cellStyle name="0_4E-1 34 2" xfId="4869"/>
    <cellStyle name="0_4E-1 35" xfId="4870"/>
    <cellStyle name="0_4E-1 35 2" xfId="4871"/>
    <cellStyle name="0_4E-1 36" xfId="4872"/>
    <cellStyle name="0_4E-1 36 2" xfId="4873"/>
    <cellStyle name="0_4E-1 37" xfId="4874"/>
    <cellStyle name="0_4E-1 37 2" xfId="4875"/>
    <cellStyle name="0_4E-1 38" xfId="4876"/>
    <cellStyle name="0_4E-1 38 2" xfId="4877"/>
    <cellStyle name="0_4E-1 39" xfId="4878"/>
    <cellStyle name="0_4E-1 39 2" xfId="4879"/>
    <cellStyle name="0_4E-1 4" xfId="4880"/>
    <cellStyle name="0_4E-1 4 2" xfId="4881"/>
    <cellStyle name="0_4E-1 4 3" xfId="4882"/>
    <cellStyle name="0_4E-1 4 3 2" xfId="4883"/>
    <cellStyle name="0_4E-1 4 4" xfId="4884"/>
    <cellStyle name="0_4E-1 4 4 2" xfId="4885"/>
    <cellStyle name="0_4E-1 4 5" xfId="4886"/>
    <cellStyle name="0_4E-1 4 6" xfId="4887"/>
    <cellStyle name="0_4E-1 4 7" xfId="4888"/>
    <cellStyle name="0_4E-1 4 8" xfId="4889"/>
    <cellStyle name="0_4E-1 40" xfId="4890"/>
    <cellStyle name="0_4E-1 40 2" xfId="4891"/>
    <cellStyle name="0_4E-1 41" xfId="4892"/>
    <cellStyle name="0_4E-1 41 2" xfId="4893"/>
    <cellStyle name="0_4E-1 42" xfId="4894"/>
    <cellStyle name="0_4E-1 42 2" xfId="4895"/>
    <cellStyle name="0_4E-1 43" xfId="4896"/>
    <cellStyle name="0_4E-1 43 2" xfId="4897"/>
    <cellStyle name="0_4E-1 44" xfId="4898"/>
    <cellStyle name="0_4E-1 44 2" xfId="4899"/>
    <cellStyle name="0_4E-1 45" xfId="4900"/>
    <cellStyle name="0_4E-1 45 2" xfId="4901"/>
    <cellStyle name="0_4E-1 46" xfId="4902"/>
    <cellStyle name="0_4E-1 46 2" xfId="4903"/>
    <cellStyle name="0_4E-1 47" xfId="4904"/>
    <cellStyle name="0_4E-1 47 2" xfId="4905"/>
    <cellStyle name="0_4E-1 48" xfId="4906"/>
    <cellStyle name="0_4E-1 48 2" xfId="4907"/>
    <cellStyle name="0_4E-1 49" xfId="4908"/>
    <cellStyle name="0_4E-1 49 2" xfId="4909"/>
    <cellStyle name="0_4E-1 5" xfId="4910"/>
    <cellStyle name="0_4E-1 5 2" xfId="4911"/>
    <cellStyle name="0_4E-1 5 3" xfId="4912"/>
    <cellStyle name="0_4E-1 5 3 2" xfId="4913"/>
    <cellStyle name="0_4E-1 5 4" xfId="4914"/>
    <cellStyle name="0_4E-1 5 4 2" xfId="4915"/>
    <cellStyle name="0_4E-1 5 5" xfId="4916"/>
    <cellStyle name="0_4E-1 5 6" xfId="4917"/>
    <cellStyle name="0_4E-1 5 7" xfId="4918"/>
    <cellStyle name="0_4E-1 5 8" xfId="4919"/>
    <cellStyle name="0_4E-1 50" xfId="4920"/>
    <cellStyle name="0_4E-1 50 2" xfId="4921"/>
    <cellStyle name="0_4E-1 51" xfId="4922"/>
    <cellStyle name="0_4E-1 51 2" xfId="4923"/>
    <cellStyle name="0_4E-1 52" xfId="4924"/>
    <cellStyle name="0_4E-1 52 2" xfId="4925"/>
    <cellStyle name="0_4E-1 53" xfId="4926"/>
    <cellStyle name="0_4E-1 53 2" xfId="4927"/>
    <cellStyle name="0_4E-1 54" xfId="4928"/>
    <cellStyle name="0_4E-1 54 2" xfId="4929"/>
    <cellStyle name="0_4E-1 55" xfId="4930"/>
    <cellStyle name="0_4E-1 55 2" xfId="4931"/>
    <cellStyle name="0_4E-1 56" xfId="4932"/>
    <cellStyle name="0_4E-1 56 2" xfId="4933"/>
    <cellStyle name="0_4E-1 57" xfId="4934"/>
    <cellStyle name="0_4E-1 57 2" xfId="4935"/>
    <cellStyle name="0_4E-1 58" xfId="4936"/>
    <cellStyle name="0_4E-1 58 2" xfId="4937"/>
    <cellStyle name="0_4E-1 59" xfId="4938"/>
    <cellStyle name="0_4E-1 59 2" xfId="4939"/>
    <cellStyle name="0_4E-1 6" xfId="4940"/>
    <cellStyle name="0_4E-1 6 2" xfId="4941"/>
    <cellStyle name="0_4E-1 60" xfId="4942"/>
    <cellStyle name="0_4E-1 60 2" xfId="4943"/>
    <cellStyle name="0_4E-1 61" xfId="4944"/>
    <cellStyle name="0_4E-1 61 2" xfId="4945"/>
    <cellStyle name="0_4E-1 62" xfId="4946"/>
    <cellStyle name="0_4E-1 62 2" xfId="4947"/>
    <cellStyle name="0_4E-1 63" xfId="4948"/>
    <cellStyle name="0_4E-1 63 2" xfId="4949"/>
    <cellStyle name="0_4E-1 64" xfId="4950"/>
    <cellStyle name="0_4E-1 64 2" xfId="4951"/>
    <cellStyle name="0_4E-1 65" xfId="4952"/>
    <cellStyle name="0_4E-1 65 2" xfId="4953"/>
    <cellStyle name="0_4E-1 66" xfId="4954"/>
    <cellStyle name="0_4E-1 66 2" xfId="4955"/>
    <cellStyle name="0_4E-1 67" xfId="4956"/>
    <cellStyle name="0_4E-1 67 2" xfId="4957"/>
    <cellStyle name="0_4E-1 68" xfId="4958"/>
    <cellStyle name="0_4E-1 68 2" xfId="4959"/>
    <cellStyle name="0_4E-1 69" xfId="4960"/>
    <cellStyle name="0_4E-1 69 2" xfId="4961"/>
    <cellStyle name="0_4E-1 7" xfId="4962"/>
    <cellStyle name="0_4E-1 7 2" xfId="4963"/>
    <cellStyle name="0_4E-1 70" xfId="4964"/>
    <cellStyle name="0_4E-1 70 2" xfId="4965"/>
    <cellStyle name="0_4E-1 71" xfId="4966"/>
    <cellStyle name="0_4E-1 71 2" xfId="4967"/>
    <cellStyle name="0_4E-1 72" xfId="4968"/>
    <cellStyle name="0_4E-1 72 2" xfId="4969"/>
    <cellStyle name="0_4E-1 73" xfId="4970"/>
    <cellStyle name="0_4E-1 73 2" xfId="4971"/>
    <cellStyle name="0_4E-1 74" xfId="4972"/>
    <cellStyle name="0_4E-1 74 2" xfId="4973"/>
    <cellStyle name="0_4E-1 75" xfId="4974"/>
    <cellStyle name="0_4E-1 75 2" xfId="4975"/>
    <cellStyle name="0_4E-1 76" xfId="4976"/>
    <cellStyle name="0_4E-1 76 2" xfId="4977"/>
    <cellStyle name="0_4E-1 77" xfId="4978"/>
    <cellStyle name="0_4E-1 77 2" xfId="4979"/>
    <cellStyle name="0_4E-1 78" xfId="4980"/>
    <cellStyle name="0_4E-1 78 2" xfId="4981"/>
    <cellStyle name="0_4E-1 79" xfId="4982"/>
    <cellStyle name="0_4E-1 79 2" xfId="4983"/>
    <cellStyle name="0_4E-1 8" xfId="4984"/>
    <cellStyle name="0_4E-1 8 2" xfId="4985"/>
    <cellStyle name="0_4E-1 80" xfId="4986"/>
    <cellStyle name="0_4E-1 80 2" xfId="4987"/>
    <cellStyle name="0_4E-1 81" xfId="4988"/>
    <cellStyle name="0_4E-1 81 2" xfId="4989"/>
    <cellStyle name="0_4E-1 82" xfId="4990"/>
    <cellStyle name="0_4E-1 82 2" xfId="4991"/>
    <cellStyle name="0_4E-1 83" xfId="4992"/>
    <cellStyle name="0_4E-1 83 2" xfId="4993"/>
    <cellStyle name="0_4E-1 84" xfId="4994"/>
    <cellStyle name="0_4E-1 84 2" xfId="4995"/>
    <cellStyle name="0_4E-1 85" xfId="4996"/>
    <cellStyle name="0_4E-1 85 2" xfId="4997"/>
    <cellStyle name="0_4E-1 86" xfId="4998"/>
    <cellStyle name="0_4E-1 86 2" xfId="4999"/>
    <cellStyle name="0_4E-1 87" xfId="5000"/>
    <cellStyle name="0_4E-1 87 2" xfId="5001"/>
    <cellStyle name="0_4E-1 88" xfId="5002"/>
    <cellStyle name="0_4E-1 88 2" xfId="5003"/>
    <cellStyle name="0_4E-1 89" xfId="5004"/>
    <cellStyle name="0_4E-1 89 2" xfId="5005"/>
    <cellStyle name="0_4E-1 9" xfId="5006"/>
    <cellStyle name="0_4E-1 9 2" xfId="5007"/>
    <cellStyle name="0_4E-1 90" xfId="5008"/>
    <cellStyle name="0_4E-1 90 2" xfId="5009"/>
    <cellStyle name="0_4E-1 91" xfId="5010"/>
    <cellStyle name="0_4E-1 91 2" xfId="5011"/>
    <cellStyle name="0_4E-1 92" xfId="5012"/>
    <cellStyle name="0_4E-1 92 2" xfId="5013"/>
    <cellStyle name="0_4E-1 93" xfId="5014"/>
    <cellStyle name="0_4E-1 93 2" xfId="5015"/>
    <cellStyle name="0_4E-1 94" xfId="5016"/>
    <cellStyle name="0_4E-1 94 2" xfId="5017"/>
    <cellStyle name="0_4E-1 95" xfId="5018"/>
    <cellStyle name="0_4E-1 95 2" xfId="5019"/>
    <cellStyle name="0_4E-1 96" xfId="5020"/>
    <cellStyle name="0_4E-1 96 2" xfId="5021"/>
    <cellStyle name="0_4E-1 97" xfId="5022"/>
    <cellStyle name="0_4E-1 97 2" xfId="5023"/>
    <cellStyle name="0_4E-1 98" xfId="5024"/>
    <cellStyle name="0_4E-1 98 2" xfId="5025"/>
    <cellStyle name="0_4E-1 99" xfId="5026"/>
    <cellStyle name="0_4E-1 99 2" xfId="5027"/>
    <cellStyle name="0_4E-2" xfId="5028"/>
    <cellStyle name="0_4E-2 10" xfId="5029"/>
    <cellStyle name="0_4E-2 10 2" xfId="5030"/>
    <cellStyle name="0_4E-2 100" xfId="5031"/>
    <cellStyle name="0_4E-2 100 2" xfId="5032"/>
    <cellStyle name="0_4E-2 101" xfId="5033"/>
    <cellStyle name="0_4E-2 101 2" xfId="5034"/>
    <cellStyle name="0_4E-2 102" xfId="5035"/>
    <cellStyle name="0_4E-2 102 2" xfId="5036"/>
    <cellStyle name="0_4E-2 103" xfId="5037"/>
    <cellStyle name="0_4E-2 103 2" xfId="5038"/>
    <cellStyle name="0_4E-2 104" xfId="5039"/>
    <cellStyle name="0_4E-2 104 2" xfId="5040"/>
    <cellStyle name="0_4E-2 105" xfId="5041"/>
    <cellStyle name="0_4E-2 105 2" xfId="5042"/>
    <cellStyle name="0_4E-2 106" xfId="5043"/>
    <cellStyle name="0_4E-2 106 2" xfId="5044"/>
    <cellStyle name="0_4E-2 107" xfId="5045"/>
    <cellStyle name="0_4E-2 107 2" xfId="5046"/>
    <cellStyle name="0_4E-2 108" xfId="5047"/>
    <cellStyle name="0_4E-2 108 2" xfId="5048"/>
    <cellStyle name="0_4E-2 109" xfId="5049"/>
    <cellStyle name="0_4E-2 109 2" xfId="5050"/>
    <cellStyle name="0_4E-2 11" xfId="5051"/>
    <cellStyle name="0_4E-2 11 2" xfId="5052"/>
    <cellStyle name="0_4E-2 110" xfId="5053"/>
    <cellStyle name="0_4E-2 110 2" xfId="5054"/>
    <cellStyle name="0_4E-2 111" xfId="5055"/>
    <cellStyle name="0_4E-2 111 2" xfId="5056"/>
    <cellStyle name="0_4E-2 112" xfId="5057"/>
    <cellStyle name="0_4E-2 112 2" xfId="5058"/>
    <cellStyle name="0_4E-2 113" xfId="5059"/>
    <cellStyle name="0_4E-2 113 2" xfId="5060"/>
    <cellStyle name="0_4E-2 114" xfId="5061"/>
    <cellStyle name="0_4E-2 114 2" xfId="5062"/>
    <cellStyle name="0_4E-2 115" xfId="5063"/>
    <cellStyle name="0_4E-2 115 2" xfId="5064"/>
    <cellStyle name="0_4E-2 116" xfId="5065"/>
    <cellStyle name="0_4E-2 116 2" xfId="5066"/>
    <cellStyle name="0_4E-2 117" xfId="5067"/>
    <cellStyle name="0_4E-2 117 2" xfId="5068"/>
    <cellStyle name="0_4E-2 118" xfId="5069"/>
    <cellStyle name="0_4E-2 118 2" xfId="5070"/>
    <cellStyle name="0_4E-2 119" xfId="5071"/>
    <cellStyle name="0_4E-2 119 2" xfId="5072"/>
    <cellStyle name="0_4E-2 12" xfId="5073"/>
    <cellStyle name="0_4E-2 12 2" xfId="5074"/>
    <cellStyle name="0_4E-2 120" xfId="5075"/>
    <cellStyle name="0_4E-2 120 2" xfId="5076"/>
    <cellStyle name="0_4E-2 121" xfId="5077"/>
    <cellStyle name="0_4E-2 121 2" xfId="5078"/>
    <cellStyle name="0_4E-2 122" xfId="5079"/>
    <cellStyle name="0_4E-2 122 2" xfId="5080"/>
    <cellStyle name="0_4E-2 123" xfId="5081"/>
    <cellStyle name="0_4E-2 123 2" xfId="5082"/>
    <cellStyle name="0_4E-2 124" xfId="5083"/>
    <cellStyle name="0_4E-2 124 2" xfId="5084"/>
    <cellStyle name="0_4E-2 125" xfId="5085"/>
    <cellStyle name="0_4E-2 125 2" xfId="5086"/>
    <cellStyle name="0_4E-2 126" xfId="5087"/>
    <cellStyle name="0_4E-2 126 2" xfId="5088"/>
    <cellStyle name="0_4E-2 127" xfId="5089"/>
    <cellStyle name="0_4E-2 127 2" xfId="5090"/>
    <cellStyle name="0_4E-2 128" xfId="5091"/>
    <cellStyle name="0_4E-2 128 2" xfId="5092"/>
    <cellStyle name="0_4E-2 129" xfId="5093"/>
    <cellStyle name="0_4E-2 129 2" xfId="5094"/>
    <cellStyle name="0_4E-2 13" xfId="5095"/>
    <cellStyle name="0_4E-2 13 2" xfId="5096"/>
    <cellStyle name="0_4E-2 130" xfId="5097"/>
    <cellStyle name="0_4E-2 130 2" xfId="5098"/>
    <cellStyle name="0_4E-2 131" xfId="5099"/>
    <cellStyle name="0_4E-2 131 2" xfId="5100"/>
    <cellStyle name="0_4E-2 132" xfId="5101"/>
    <cellStyle name="0_4E-2 132 2" xfId="5102"/>
    <cellStyle name="0_4E-2 133" xfId="5103"/>
    <cellStyle name="0_4E-2 133 2" xfId="5104"/>
    <cellStyle name="0_4E-2 134" xfId="5105"/>
    <cellStyle name="0_4E-2 134 2" xfId="5106"/>
    <cellStyle name="0_4E-2 135" xfId="5107"/>
    <cellStyle name="0_4E-2 135 2" xfId="5108"/>
    <cellStyle name="0_4E-2 136" xfId="5109"/>
    <cellStyle name="0_4E-2 136 2" xfId="5110"/>
    <cellStyle name="0_4E-2 137" xfId="5111"/>
    <cellStyle name="0_4E-2 137 2" xfId="5112"/>
    <cellStyle name="0_4E-2 14" xfId="5113"/>
    <cellStyle name="0_4E-2 14 2" xfId="5114"/>
    <cellStyle name="0_4E-2 15" xfId="5115"/>
    <cellStyle name="0_4E-2 15 2" xfId="5116"/>
    <cellStyle name="0_4E-2 16" xfId="5117"/>
    <cellStyle name="0_4E-2 16 2" xfId="5118"/>
    <cellStyle name="0_4E-2 17" xfId="5119"/>
    <cellStyle name="0_4E-2 17 2" xfId="5120"/>
    <cellStyle name="0_4E-2 18" xfId="5121"/>
    <cellStyle name="0_4E-2 18 2" xfId="5122"/>
    <cellStyle name="0_4E-2 19" xfId="5123"/>
    <cellStyle name="0_4E-2 19 2" xfId="5124"/>
    <cellStyle name="0_4E-2 2" xfId="5125"/>
    <cellStyle name="0_4E-2 2 2" xfId="5126"/>
    <cellStyle name="0_4E-2 2 3" xfId="5127"/>
    <cellStyle name="0_4E-2 2 3 2" xfId="5128"/>
    <cellStyle name="0_4E-2 2 4" xfId="5129"/>
    <cellStyle name="0_4E-2 2 4 2" xfId="5130"/>
    <cellStyle name="0_4E-2 2 5" xfId="5131"/>
    <cellStyle name="0_4E-2 2 6" xfId="5132"/>
    <cellStyle name="0_4E-2 2 7" xfId="5133"/>
    <cellStyle name="0_4E-2 2 8" xfId="5134"/>
    <cellStyle name="0_4E-2 20" xfId="5135"/>
    <cellStyle name="0_4E-2 20 2" xfId="5136"/>
    <cellStyle name="0_4E-2 21" xfId="5137"/>
    <cellStyle name="0_4E-2 21 2" xfId="5138"/>
    <cellStyle name="0_4E-2 22" xfId="5139"/>
    <cellStyle name="0_4E-2 22 2" xfId="5140"/>
    <cellStyle name="0_4E-2 23" xfId="5141"/>
    <cellStyle name="0_4E-2 23 2" xfId="5142"/>
    <cellStyle name="0_4E-2 24" xfId="5143"/>
    <cellStyle name="0_4E-2 24 2" xfId="5144"/>
    <cellStyle name="0_4E-2 25" xfId="5145"/>
    <cellStyle name="0_4E-2 25 2" xfId="5146"/>
    <cellStyle name="0_4E-2 26" xfId="5147"/>
    <cellStyle name="0_4E-2 26 2" xfId="5148"/>
    <cellStyle name="0_4E-2 27" xfId="5149"/>
    <cellStyle name="0_4E-2 27 2" xfId="5150"/>
    <cellStyle name="0_4E-2 28" xfId="5151"/>
    <cellStyle name="0_4E-2 28 2" xfId="5152"/>
    <cellStyle name="0_4E-2 29" xfId="5153"/>
    <cellStyle name="0_4E-2 29 2" xfId="5154"/>
    <cellStyle name="0_4E-2 3" xfId="5155"/>
    <cellStyle name="0_4E-2 3 2" xfId="5156"/>
    <cellStyle name="0_4E-2 3 3" xfId="5157"/>
    <cellStyle name="0_4E-2 3 3 2" xfId="5158"/>
    <cellStyle name="0_4E-2 3 4" xfId="5159"/>
    <cellStyle name="0_4E-2 3 4 2" xfId="5160"/>
    <cellStyle name="0_4E-2 3 5" xfId="5161"/>
    <cellStyle name="0_4E-2 3 6" xfId="5162"/>
    <cellStyle name="0_4E-2 3 7" xfId="5163"/>
    <cellStyle name="0_4E-2 3 8" xfId="5164"/>
    <cellStyle name="0_4E-2 30" xfId="5165"/>
    <cellStyle name="0_4E-2 30 2" xfId="5166"/>
    <cellStyle name="0_4E-2 31" xfId="5167"/>
    <cellStyle name="0_4E-2 31 2" xfId="5168"/>
    <cellStyle name="0_4E-2 32" xfId="5169"/>
    <cellStyle name="0_4E-2 32 2" xfId="5170"/>
    <cellStyle name="0_4E-2 33" xfId="5171"/>
    <cellStyle name="0_4E-2 33 2" xfId="5172"/>
    <cellStyle name="0_4E-2 34" xfId="5173"/>
    <cellStyle name="0_4E-2 34 2" xfId="5174"/>
    <cellStyle name="0_4E-2 35" xfId="5175"/>
    <cellStyle name="0_4E-2 35 2" xfId="5176"/>
    <cellStyle name="0_4E-2 36" xfId="5177"/>
    <cellStyle name="0_4E-2 36 2" xfId="5178"/>
    <cellStyle name="0_4E-2 37" xfId="5179"/>
    <cellStyle name="0_4E-2 37 2" xfId="5180"/>
    <cellStyle name="0_4E-2 38" xfId="5181"/>
    <cellStyle name="0_4E-2 38 2" xfId="5182"/>
    <cellStyle name="0_4E-2 39" xfId="5183"/>
    <cellStyle name="0_4E-2 39 2" xfId="5184"/>
    <cellStyle name="0_4E-2 4" xfId="5185"/>
    <cellStyle name="0_4E-2 4 2" xfId="5186"/>
    <cellStyle name="0_4E-2 4 3" xfId="5187"/>
    <cellStyle name="0_4E-2 4 3 2" xfId="5188"/>
    <cellStyle name="0_4E-2 4 4" xfId="5189"/>
    <cellStyle name="0_4E-2 4 4 2" xfId="5190"/>
    <cellStyle name="0_4E-2 4 5" xfId="5191"/>
    <cellStyle name="0_4E-2 4 6" xfId="5192"/>
    <cellStyle name="0_4E-2 4 7" xfId="5193"/>
    <cellStyle name="0_4E-2 4 8" xfId="5194"/>
    <cellStyle name="0_4E-2 40" xfId="5195"/>
    <cellStyle name="0_4E-2 40 2" xfId="5196"/>
    <cellStyle name="0_4E-2 41" xfId="5197"/>
    <cellStyle name="0_4E-2 41 2" xfId="5198"/>
    <cellStyle name="0_4E-2 42" xfId="5199"/>
    <cellStyle name="0_4E-2 42 2" xfId="5200"/>
    <cellStyle name="0_4E-2 43" xfId="5201"/>
    <cellStyle name="0_4E-2 43 2" xfId="5202"/>
    <cellStyle name="0_4E-2 44" xfId="5203"/>
    <cellStyle name="0_4E-2 44 2" xfId="5204"/>
    <cellStyle name="0_4E-2 45" xfId="5205"/>
    <cellStyle name="0_4E-2 45 2" xfId="5206"/>
    <cellStyle name="0_4E-2 46" xfId="5207"/>
    <cellStyle name="0_4E-2 46 2" xfId="5208"/>
    <cellStyle name="0_4E-2 47" xfId="5209"/>
    <cellStyle name="0_4E-2 47 2" xfId="5210"/>
    <cellStyle name="0_4E-2 48" xfId="5211"/>
    <cellStyle name="0_4E-2 48 2" xfId="5212"/>
    <cellStyle name="0_4E-2 49" xfId="5213"/>
    <cellStyle name="0_4E-2 49 2" xfId="5214"/>
    <cellStyle name="0_4E-2 5" xfId="5215"/>
    <cellStyle name="0_4E-2 5 2" xfId="5216"/>
    <cellStyle name="0_4E-2 5 3" xfId="5217"/>
    <cellStyle name="0_4E-2 5 3 2" xfId="5218"/>
    <cellStyle name="0_4E-2 5 4" xfId="5219"/>
    <cellStyle name="0_4E-2 5 4 2" xfId="5220"/>
    <cellStyle name="0_4E-2 5 5" xfId="5221"/>
    <cellStyle name="0_4E-2 5 6" xfId="5222"/>
    <cellStyle name="0_4E-2 5 7" xfId="5223"/>
    <cellStyle name="0_4E-2 5 8" xfId="5224"/>
    <cellStyle name="0_4E-2 50" xfId="5225"/>
    <cellStyle name="0_4E-2 50 2" xfId="5226"/>
    <cellStyle name="0_4E-2 51" xfId="5227"/>
    <cellStyle name="0_4E-2 51 2" xfId="5228"/>
    <cellStyle name="0_4E-2 52" xfId="5229"/>
    <cellStyle name="0_4E-2 52 2" xfId="5230"/>
    <cellStyle name="0_4E-2 53" xfId="5231"/>
    <cellStyle name="0_4E-2 53 2" xfId="5232"/>
    <cellStyle name="0_4E-2 54" xfId="5233"/>
    <cellStyle name="0_4E-2 54 2" xfId="5234"/>
    <cellStyle name="0_4E-2 55" xfId="5235"/>
    <cellStyle name="0_4E-2 55 2" xfId="5236"/>
    <cellStyle name="0_4E-2 56" xfId="5237"/>
    <cellStyle name="0_4E-2 56 2" xfId="5238"/>
    <cellStyle name="0_4E-2 57" xfId="5239"/>
    <cellStyle name="0_4E-2 57 2" xfId="5240"/>
    <cellStyle name="0_4E-2 58" xfId="5241"/>
    <cellStyle name="0_4E-2 58 2" xfId="5242"/>
    <cellStyle name="0_4E-2 59" xfId="5243"/>
    <cellStyle name="0_4E-2 59 2" xfId="5244"/>
    <cellStyle name="0_4E-2 6" xfId="5245"/>
    <cellStyle name="0_4E-2 6 2" xfId="5246"/>
    <cellStyle name="0_4E-2 60" xfId="5247"/>
    <cellStyle name="0_4E-2 60 2" xfId="5248"/>
    <cellStyle name="0_4E-2 61" xfId="5249"/>
    <cellStyle name="0_4E-2 61 2" xfId="5250"/>
    <cellStyle name="0_4E-2 62" xfId="5251"/>
    <cellStyle name="0_4E-2 62 2" xfId="5252"/>
    <cellStyle name="0_4E-2 63" xfId="5253"/>
    <cellStyle name="0_4E-2 63 2" xfId="5254"/>
    <cellStyle name="0_4E-2 64" xfId="5255"/>
    <cellStyle name="0_4E-2 64 2" xfId="5256"/>
    <cellStyle name="0_4E-2 65" xfId="5257"/>
    <cellStyle name="0_4E-2 65 2" xfId="5258"/>
    <cellStyle name="0_4E-2 66" xfId="5259"/>
    <cellStyle name="0_4E-2 66 2" xfId="5260"/>
    <cellStyle name="0_4E-2 67" xfId="5261"/>
    <cellStyle name="0_4E-2 67 2" xfId="5262"/>
    <cellStyle name="0_4E-2 68" xfId="5263"/>
    <cellStyle name="0_4E-2 68 2" xfId="5264"/>
    <cellStyle name="0_4E-2 69" xfId="5265"/>
    <cellStyle name="0_4E-2 69 2" xfId="5266"/>
    <cellStyle name="0_4E-2 7" xfId="5267"/>
    <cellStyle name="0_4E-2 7 2" xfId="5268"/>
    <cellStyle name="0_4E-2 70" xfId="5269"/>
    <cellStyle name="0_4E-2 70 2" xfId="5270"/>
    <cellStyle name="0_4E-2 71" xfId="5271"/>
    <cellStyle name="0_4E-2 71 2" xfId="5272"/>
    <cellStyle name="0_4E-2 72" xfId="5273"/>
    <cellStyle name="0_4E-2 72 2" xfId="5274"/>
    <cellStyle name="0_4E-2 73" xfId="5275"/>
    <cellStyle name="0_4E-2 73 2" xfId="5276"/>
    <cellStyle name="0_4E-2 74" xfId="5277"/>
    <cellStyle name="0_4E-2 74 2" xfId="5278"/>
    <cellStyle name="0_4E-2 75" xfId="5279"/>
    <cellStyle name="0_4E-2 75 2" xfId="5280"/>
    <cellStyle name="0_4E-2 76" xfId="5281"/>
    <cellStyle name="0_4E-2 76 2" xfId="5282"/>
    <cellStyle name="0_4E-2 77" xfId="5283"/>
    <cellStyle name="0_4E-2 77 2" xfId="5284"/>
    <cellStyle name="0_4E-2 78" xfId="5285"/>
    <cellStyle name="0_4E-2 78 2" xfId="5286"/>
    <cellStyle name="0_4E-2 79" xfId="5287"/>
    <cellStyle name="0_4E-2 79 2" xfId="5288"/>
    <cellStyle name="0_4E-2 8" xfId="5289"/>
    <cellStyle name="0_4E-2 8 2" xfId="5290"/>
    <cellStyle name="0_4E-2 80" xfId="5291"/>
    <cellStyle name="0_4E-2 80 2" xfId="5292"/>
    <cellStyle name="0_4E-2 81" xfId="5293"/>
    <cellStyle name="0_4E-2 81 2" xfId="5294"/>
    <cellStyle name="0_4E-2 82" xfId="5295"/>
    <cellStyle name="0_4E-2 82 2" xfId="5296"/>
    <cellStyle name="0_4E-2 83" xfId="5297"/>
    <cellStyle name="0_4E-2 83 2" xfId="5298"/>
    <cellStyle name="0_4E-2 84" xfId="5299"/>
    <cellStyle name="0_4E-2 84 2" xfId="5300"/>
    <cellStyle name="0_4E-2 85" xfId="5301"/>
    <cellStyle name="0_4E-2 85 2" xfId="5302"/>
    <cellStyle name="0_4E-2 86" xfId="5303"/>
    <cellStyle name="0_4E-2 86 2" xfId="5304"/>
    <cellStyle name="0_4E-2 87" xfId="5305"/>
    <cellStyle name="0_4E-2 87 2" xfId="5306"/>
    <cellStyle name="0_4E-2 88" xfId="5307"/>
    <cellStyle name="0_4E-2 88 2" xfId="5308"/>
    <cellStyle name="0_4E-2 89" xfId="5309"/>
    <cellStyle name="0_4E-2 89 2" xfId="5310"/>
    <cellStyle name="0_4E-2 9" xfId="5311"/>
    <cellStyle name="0_4E-2 9 2" xfId="5312"/>
    <cellStyle name="0_4E-2 90" xfId="5313"/>
    <cellStyle name="0_4E-2 90 2" xfId="5314"/>
    <cellStyle name="0_4E-2 91" xfId="5315"/>
    <cellStyle name="0_4E-2 91 2" xfId="5316"/>
    <cellStyle name="0_4E-2 92" xfId="5317"/>
    <cellStyle name="0_4E-2 92 2" xfId="5318"/>
    <cellStyle name="0_4E-2 93" xfId="5319"/>
    <cellStyle name="0_4E-2 93 2" xfId="5320"/>
    <cellStyle name="0_4E-2 94" xfId="5321"/>
    <cellStyle name="0_4E-2 94 2" xfId="5322"/>
    <cellStyle name="0_4E-2 95" xfId="5323"/>
    <cellStyle name="0_4E-2 95 2" xfId="5324"/>
    <cellStyle name="0_4E-2 96" xfId="5325"/>
    <cellStyle name="0_4E-2 96 2" xfId="5326"/>
    <cellStyle name="0_4E-2 97" xfId="5327"/>
    <cellStyle name="0_4E-2 97 2" xfId="5328"/>
    <cellStyle name="0_4E-2 98" xfId="5329"/>
    <cellStyle name="0_4E-2 98 2" xfId="5330"/>
    <cellStyle name="0_4E-2 99" xfId="5331"/>
    <cellStyle name="0_4E-2 99 2" xfId="5332"/>
    <cellStyle name="0_4E-3" xfId="5333"/>
    <cellStyle name="0_4E-3 (2)" xfId="5334"/>
    <cellStyle name="0_4E-3 (2) 10" xfId="5335"/>
    <cellStyle name="0_4E-3 (2) 10 2" xfId="5336"/>
    <cellStyle name="0_4E-3 (2) 100" xfId="5337"/>
    <cellStyle name="0_4E-3 (2) 100 2" xfId="5338"/>
    <cellStyle name="0_4E-3 (2) 101" xfId="5339"/>
    <cellStyle name="0_4E-3 (2) 101 2" xfId="5340"/>
    <cellStyle name="0_4E-3 (2) 102" xfId="5341"/>
    <cellStyle name="0_4E-3 (2) 102 2" xfId="5342"/>
    <cellStyle name="0_4E-3 (2) 103" xfId="5343"/>
    <cellStyle name="0_4E-3 (2) 103 2" xfId="5344"/>
    <cellStyle name="0_4E-3 (2) 104" xfId="5345"/>
    <cellStyle name="0_4E-3 (2) 104 2" xfId="5346"/>
    <cellStyle name="0_4E-3 (2) 105" xfId="5347"/>
    <cellStyle name="0_4E-3 (2) 105 2" xfId="5348"/>
    <cellStyle name="0_4E-3 (2) 106" xfId="5349"/>
    <cellStyle name="0_4E-3 (2) 106 2" xfId="5350"/>
    <cellStyle name="0_4E-3 (2) 107" xfId="5351"/>
    <cellStyle name="0_4E-3 (2) 107 2" xfId="5352"/>
    <cellStyle name="0_4E-3 (2) 108" xfId="5353"/>
    <cellStyle name="0_4E-3 (2) 108 2" xfId="5354"/>
    <cellStyle name="0_4E-3 (2) 109" xfId="5355"/>
    <cellStyle name="0_4E-3 (2) 109 2" xfId="5356"/>
    <cellStyle name="0_4E-3 (2) 11" xfId="5357"/>
    <cellStyle name="0_4E-3 (2) 11 2" xfId="5358"/>
    <cellStyle name="0_4E-3 (2) 110" xfId="5359"/>
    <cellStyle name="0_4E-3 (2) 110 2" xfId="5360"/>
    <cellStyle name="0_4E-3 (2) 111" xfId="5361"/>
    <cellStyle name="0_4E-3 (2) 111 2" xfId="5362"/>
    <cellStyle name="0_4E-3 (2) 112" xfId="5363"/>
    <cellStyle name="0_4E-3 (2) 112 2" xfId="5364"/>
    <cellStyle name="0_4E-3 (2) 113" xfId="5365"/>
    <cellStyle name="0_4E-3 (2) 113 2" xfId="5366"/>
    <cellStyle name="0_4E-3 (2) 114" xfId="5367"/>
    <cellStyle name="0_4E-3 (2) 114 2" xfId="5368"/>
    <cellStyle name="0_4E-3 (2) 115" xfId="5369"/>
    <cellStyle name="0_4E-3 (2) 115 2" xfId="5370"/>
    <cellStyle name="0_4E-3 (2) 116" xfId="5371"/>
    <cellStyle name="0_4E-3 (2) 116 2" xfId="5372"/>
    <cellStyle name="0_4E-3 (2) 117" xfId="5373"/>
    <cellStyle name="0_4E-3 (2) 117 2" xfId="5374"/>
    <cellStyle name="0_4E-3 (2) 118" xfId="5375"/>
    <cellStyle name="0_4E-3 (2) 118 2" xfId="5376"/>
    <cellStyle name="0_4E-3 (2) 119" xfId="5377"/>
    <cellStyle name="0_4E-3 (2) 119 2" xfId="5378"/>
    <cellStyle name="0_4E-3 (2) 12" xfId="5379"/>
    <cellStyle name="0_4E-3 (2) 12 2" xfId="5380"/>
    <cellStyle name="0_4E-3 (2) 120" xfId="5381"/>
    <cellStyle name="0_4E-3 (2) 120 2" xfId="5382"/>
    <cellStyle name="0_4E-3 (2) 121" xfId="5383"/>
    <cellStyle name="0_4E-3 (2) 121 2" xfId="5384"/>
    <cellStyle name="0_4E-3 (2) 122" xfId="5385"/>
    <cellStyle name="0_4E-3 (2) 122 2" xfId="5386"/>
    <cellStyle name="0_4E-3 (2) 123" xfId="5387"/>
    <cellStyle name="0_4E-3 (2) 123 2" xfId="5388"/>
    <cellStyle name="0_4E-3 (2) 124" xfId="5389"/>
    <cellStyle name="0_4E-3 (2) 124 2" xfId="5390"/>
    <cellStyle name="0_4E-3 (2) 125" xfId="5391"/>
    <cellStyle name="0_4E-3 (2) 125 2" xfId="5392"/>
    <cellStyle name="0_4E-3 (2) 126" xfId="5393"/>
    <cellStyle name="0_4E-3 (2) 126 2" xfId="5394"/>
    <cellStyle name="0_4E-3 (2) 127" xfId="5395"/>
    <cellStyle name="0_4E-3 (2) 127 2" xfId="5396"/>
    <cellStyle name="0_4E-3 (2) 128" xfId="5397"/>
    <cellStyle name="0_4E-3 (2) 128 2" xfId="5398"/>
    <cellStyle name="0_4E-3 (2) 129" xfId="5399"/>
    <cellStyle name="0_4E-3 (2) 129 2" xfId="5400"/>
    <cellStyle name="0_4E-3 (2) 13" xfId="5401"/>
    <cellStyle name="0_4E-3 (2) 13 2" xfId="5402"/>
    <cellStyle name="0_4E-3 (2) 130" xfId="5403"/>
    <cellStyle name="0_4E-3 (2) 130 2" xfId="5404"/>
    <cellStyle name="0_4E-3 (2) 131" xfId="5405"/>
    <cellStyle name="0_4E-3 (2) 131 2" xfId="5406"/>
    <cellStyle name="0_4E-3 (2) 132" xfId="5407"/>
    <cellStyle name="0_4E-3 (2) 132 2" xfId="5408"/>
    <cellStyle name="0_4E-3 (2) 133" xfId="5409"/>
    <cellStyle name="0_4E-3 (2) 133 2" xfId="5410"/>
    <cellStyle name="0_4E-3 (2) 134" xfId="5411"/>
    <cellStyle name="0_4E-3 (2) 134 2" xfId="5412"/>
    <cellStyle name="0_4E-3 (2) 135" xfId="5413"/>
    <cellStyle name="0_4E-3 (2) 135 2" xfId="5414"/>
    <cellStyle name="0_4E-3 (2) 136" xfId="5415"/>
    <cellStyle name="0_4E-3 (2) 136 2" xfId="5416"/>
    <cellStyle name="0_4E-3 (2) 137" xfId="5417"/>
    <cellStyle name="0_4E-3 (2) 137 2" xfId="5418"/>
    <cellStyle name="0_4E-3 (2) 14" xfId="5419"/>
    <cellStyle name="0_4E-3 (2) 14 2" xfId="5420"/>
    <cellStyle name="0_4E-3 (2) 15" xfId="5421"/>
    <cellStyle name="0_4E-3 (2) 15 2" xfId="5422"/>
    <cellStyle name="0_4E-3 (2) 16" xfId="5423"/>
    <cellStyle name="0_4E-3 (2) 16 2" xfId="5424"/>
    <cellStyle name="0_4E-3 (2) 17" xfId="5425"/>
    <cellStyle name="0_4E-3 (2) 17 2" xfId="5426"/>
    <cellStyle name="0_4E-3 (2) 18" xfId="5427"/>
    <cellStyle name="0_4E-3 (2) 18 2" xfId="5428"/>
    <cellStyle name="0_4E-3 (2) 19" xfId="5429"/>
    <cellStyle name="0_4E-3 (2) 19 2" xfId="5430"/>
    <cellStyle name="0_4E-3 (2) 2" xfId="5431"/>
    <cellStyle name="0_4E-3 (2) 2 2" xfId="5432"/>
    <cellStyle name="0_4E-3 (2) 2 3" xfId="5433"/>
    <cellStyle name="0_4E-3 (2) 2 3 2" xfId="5434"/>
    <cellStyle name="0_4E-3 (2) 2 4" xfId="5435"/>
    <cellStyle name="0_4E-3 (2) 2 4 2" xfId="5436"/>
    <cellStyle name="0_4E-3 (2) 2 5" xfId="5437"/>
    <cellStyle name="0_4E-3 (2) 2 6" xfId="5438"/>
    <cellStyle name="0_4E-3 (2) 2 7" xfId="5439"/>
    <cellStyle name="0_4E-3 (2) 2 8" xfId="5440"/>
    <cellStyle name="0_4E-3 (2) 20" xfId="5441"/>
    <cellStyle name="0_4E-3 (2) 20 2" xfId="5442"/>
    <cellStyle name="0_4E-3 (2) 21" xfId="5443"/>
    <cellStyle name="0_4E-3 (2) 21 2" xfId="5444"/>
    <cellStyle name="0_4E-3 (2) 22" xfId="5445"/>
    <cellStyle name="0_4E-3 (2) 22 2" xfId="5446"/>
    <cellStyle name="0_4E-3 (2) 23" xfId="5447"/>
    <cellStyle name="0_4E-3 (2) 23 2" xfId="5448"/>
    <cellStyle name="0_4E-3 (2) 24" xfId="5449"/>
    <cellStyle name="0_4E-3 (2) 24 2" xfId="5450"/>
    <cellStyle name="0_4E-3 (2) 25" xfId="5451"/>
    <cellStyle name="0_4E-3 (2) 25 2" xfId="5452"/>
    <cellStyle name="0_4E-3 (2) 26" xfId="5453"/>
    <cellStyle name="0_4E-3 (2) 26 2" xfId="5454"/>
    <cellStyle name="0_4E-3 (2) 27" xfId="5455"/>
    <cellStyle name="0_4E-3 (2) 27 2" xfId="5456"/>
    <cellStyle name="0_4E-3 (2) 28" xfId="5457"/>
    <cellStyle name="0_4E-3 (2) 28 2" xfId="5458"/>
    <cellStyle name="0_4E-3 (2) 29" xfId="5459"/>
    <cellStyle name="0_4E-3 (2) 29 2" xfId="5460"/>
    <cellStyle name="0_4E-3 (2) 3" xfId="5461"/>
    <cellStyle name="0_4E-3 (2) 3 2" xfId="5462"/>
    <cellStyle name="0_4E-3 (2) 3 3" xfId="5463"/>
    <cellStyle name="0_4E-3 (2) 3 3 2" xfId="5464"/>
    <cellStyle name="0_4E-3 (2) 3 4" xfId="5465"/>
    <cellStyle name="0_4E-3 (2) 3 4 2" xfId="5466"/>
    <cellStyle name="0_4E-3 (2) 3 5" xfId="5467"/>
    <cellStyle name="0_4E-3 (2) 3 6" xfId="5468"/>
    <cellStyle name="0_4E-3 (2) 3 7" xfId="5469"/>
    <cellStyle name="0_4E-3 (2) 3 8" xfId="5470"/>
    <cellStyle name="0_4E-3 (2) 30" xfId="5471"/>
    <cellStyle name="0_4E-3 (2) 30 2" xfId="5472"/>
    <cellStyle name="0_4E-3 (2) 31" xfId="5473"/>
    <cellStyle name="0_4E-3 (2) 31 2" xfId="5474"/>
    <cellStyle name="0_4E-3 (2) 32" xfId="5475"/>
    <cellStyle name="0_4E-3 (2) 32 2" xfId="5476"/>
    <cellStyle name="0_4E-3 (2) 33" xfId="5477"/>
    <cellStyle name="0_4E-3 (2) 33 2" xfId="5478"/>
    <cellStyle name="0_4E-3 (2) 34" xfId="5479"/>
    <cellStyle name="0_4E-3 (2) 34 2" xfId="5480"/>
    <cellStyle name="0_4E-3 (2) 35" xfId="5481"/>
    <cellStyle name="0_4E-3 (2) 35 2" xfId="5482"/>
    <cellStyle name="0_4E-3 (2) 36" xfId="5483"/>
    <cellStyle name="0_4E-3 (2) 36 2" xfId="5484"/>
    <cellStyle name="0_4E-3 (2) 37" xfId="5485"/>
    <cellStyle name="0_4E-3 (2) 37 2" xfId="5486"/>
    <cellStyle name="0_4E-3 (2) 38" xfId="5487"/>
    <cellStyle name="0_4E-3 (2) 38 2" xfId="5488"/>
    <cellStyle name="0_4E-3 (2) 39" xfId="5489"/>
    <cellStyle name="0_4E-3 (2) 39 2" xfId="5490"/>
    <cellStyle name="0_4E-3 (2) 4" xfId="5491"/>
    <cellStyle name="0_4E-3 (2) 4 2" xfId="5492"/>
    <cellStyle name="0_4E-3 (2) 4 3" xfId="5493"/>
    <cellStyle name="0_4E-3 (2) 4 3 2" xfId="5494"/>
    <cellStyle name="0_4E-3 (2) 4 4" xfId="5495"/>
    <cellStyle name="0_4E-3 (2) 4 4 2" xfId="5496"/>
    <cellStyle name="0_4E-3 (2) 4 5" xfId="5497"/>
    <cellStyle name="0_4E-3 (2) 4 6" xfId="5498"/>
    <cellStyle name="0_4E-3 (2) 4 7" xfId="5499"/>
    <cellStyle name="0_4E-3 (2) 4 8" xfId="5500"/>
    <cellStyle name="0_4E-3 (2) 40" xfId="5501"/>
    <cellStyle name="0_4E-3 (2) 40 2" xfId="5502"/>
    <cellStyle name="0_4E-3 (2) 41" xfId="5503"/>
    <cellStyle name="0_4E-3 (2) 41 2" xfId="5504"/>
    <cellStyle name="0_4E-3 (2) 42" xfId="5505"/>
    <cellStyle name="0_4E-3 (2) 42 2" xfId="5506"/>
    <cellStyle name="0_4E-3 (2) 43" xfId="5507"/>
    <cellStyle name="0_4E-3 (2) 43 2" xfId="5508"/>
    <cellStyle name="0_4E-3 (2) 44" xfId="5509"/>
    <cellStyle name="0_4E-3 (2) 44 2" xfId="5510"/>
    <cellStyle name="0_4E-3 (2) 45" xfId="5511"/>
    <cellStyle name="0_4E-3 (2) 45 2" xfId="5512"/>
    <cellStyle name="0_4E-3 (2) 46" xfId="5513"/>
    <cellStyle name="0_4E-3 (2) 46 2" xfId="5514"/>
    <cellStyle name="0_4E-3 (2) 47" xfId="5515"/>
    <cellStyle name="0_4E-3 (2) 47 2" xfId="5516"/>
    <cellStyle name="0_4E-3 (2) 48" xfId="5517"/>
    <cellStyle name="0_4E-3 (2) 48 2" xfId="5518"/>
    <cellStyle name="0_4E-3 (2) 49" xfId="5519"/>
    <cellStyle name="0_4E-3 (2) 49 2" xfId="5520"/>
    <cellStyle name="0_4E-3 (2) 5" xfId="5521"/>
    <cellStyle name="0_4E-3 (2) 5 2" xfId="5522"/>
    <cellStyle name="0_4E-3 (2) 5 3" xfId="5523"/>
    <cellStyle name="0_4E-3 (2) 5 3 2" xfId="5524"/>
    <cellStyle name="0_4E-3 (2) 5 4" xfId="5525"/>
    <cellStyle name="0_4E-3 (2) 5 4 2" xfId="5526"/>
    <cellStyle name="0_4E-3 (2) 5 5" xfId="5527"/>
    <cellStyle name="0_4E-3 (2) 5 6" xfId="5528"/>
    <cellStyle name="0_4E-3 (2) 5 7" xfId="5529"/>
    <cellStyle name="0_4E-3 (2) 5 8" xfId="5530"/>
    <cellStyle name="0_4E-3 (2) 50" xfId="5531"/>
    <cellStyle name="0_4E-3 (2) 50 2" xfId="5532"/>
    <cellStyle name="0_4E-3 (2) 51" xfId="5533"/>
    <cellStyle name="0_4E-3 (2) 51 2" xfId="5534"/>
    <cellStyle name="0_4E-3 (2) 52" xfId="5535"/>
    <cellStyle name="0_4E-3 (2) 52 2" xfId="5536"/>
    <cellStyle name="0_4E-3 (2) 53" xfId="5537"/>
    <cellStyle name="0_4E-3 (2) 53 2" xfId="5538"/>
    <cellStyle name="0_4E-3 (2) 54" xfId="5539"/>
    <cellStyle name="0_4E-3 (2) 54 2" xfId="5540"/>
    <cellStyle name="0_4E-3 (2) 55" xfId="5541"/>
    <cellStyle name="0_4E-3 (2) 55 2" xfId="5542"/>
    <cellStyle name="0_4E-3 (2) 56" xfId="5543"/>
    <cellStyle name="0_4E-3 (2) 56 2" xfId="5544"/>
    <cellStyle name="0_4E-3 (2) 57" xfId="5545"/>
    <cellStyle name="0_4E-3 (2) 57 2" xfId="5546"/>
    <cellStyle name="0_4E-3 (2) 58" xfId="5547"/>
    <cellStyle name="0_4E-3 (2) 58 2" xfId="5548"/>
    <cellStyle name="0_4E-3 (2) 59" xfId="5549"/>
    <cellStyle name="0_4E-3 (2) 59 2" xfId="5550"/>
    <cellStyle name="0_4E-3 (2) 6" xfId="5551"/>
    <cellStyle name="0_4E-3 (2) 6 2" xfId="5552"/>
    <cellStyle name="0_4E-3 (2) 60" xfId="5553"/>
    <cellStyle name="0_4E-3 (2) 60 2" xfId="5554"/>
    <cellStyle name="0_4E-3 (2) 61" xfId="5555"/>
    <cellStyle name="0_4E-3 (2) 61 2" xfId="5556"/>
    <cellStyle name="0_4E-3 (2) 62" xfId="5557"/>
    <cellStyle name="0_4E-3 (2) 62 2" xfId="5558"/>
    <cellStyle name="0_4E-3 (2) 63" xfId="5559"/>
    <cellStyle name="0_4E-3 (2) 63 2" xfId="5560"/>
    <cellStyle name="0_4E-3 (2) 64" xfId="5561"/>
    <cellStyle name="0_4E-3 (2) 64 2" xfId="5562"/>
    <cellStyle name="0_4E-3 (2) 65" xfId="5563"/>
    <cellStyle name="0_4E-3 (2) 65 2" xfId="5564"/>
    <cellStyle name="0_4E-3 (2) 66" xfId="5565"/>
    <cellStyle name="0_4E-3 (2) 66 2" xfId="5566"/>
    <cellStyle name="0_4E-3 (2) 67" xfId="5567"/>
    <cellStyle name="0_4E-3 (2) 67 2" xfId="5568"/>
    <cellStyle name="0_4E-3 (2) 68" xfId="5569"/>
    <cellStyle name="0_4E-3 (2) 68 2" xfId="5570"/>
    <cellStyle name="0_4E-3 (2) 69" xfId="5571"/>
    <cellStyle name="0_4E-3 (2) 69 2" xfId="5572"/>
    <cellStyle name="0_4E-3 (2) 7" xfId="5573"/>
    <cellStyle name="0_4E-3 (2) 7 2" xfId="5574"/>
    <cellStyle name="0_4E-3 (2) 70" xfId="5575"/>
    <cellStyle name="0_4E-3 (2) 70 2" xfId="5576"/>
    <cellStyle name="0_4E-3 (2) 71" xfId="5577"/>
    <cellStyle name="0_4E-3 (2) 71 2" xfId="5578"/>
    <cellStyle name="0_4E-3 (2) 72" xfId="5579"/>
    <cellStyle name="0_4E-3 (2) 72 2" xfId="5580"/>
    <cellStyle name="0_4E-3 (2) 73" xfId="5581"/>
    <cellStyle name="0_4E-3 (2) 73 2" xfId="5582"/>
    <cellStyle name="0_4E-3 (2) 74" xfId="5583"/>
    <cellStyle name="0_4E-3 (2) 74 2" xfId="5584"/>
    <cellStyle name="0_4E-3 (2) 75" xfId="5585"/>
    <cellStyle name="0_4E-3 (2) 75 2" xfId="5586"/>
    <cellStyle name="0_4E-3 (2) 76" xfId="5587"/>
    <cellStyle name="0_4E-3 (2) 76 2" xfId="5588"/>
    <cellStyle name="0_4E-3 (2) 77" xfId="5589"/>
    <cellStyle name="0_4E-3 (2) 77 2" xfId="5590"/>
    <cellStyle name="0_4E-3 (2) 78" xfId="5591"/>
    <cellStyle name="0_4E-3 (2) 78 2" xfId="5592"/>
    <cellStyle name="0_4E-3 (2) 79" xfId="5593"/>
    <cellStyle name="0_4E-3 (2) 79 2" xfId="5594"/>
    <cellStyle name="0_4E-3 (2) 8" xfId="5595"/>
    <cellStyle name="0_4E-3 (2) 8 2" xfId="5596"/>
    <cellStyle name="0_4E-3 (2) 80" xfId="5597"/>
    <cellStyle name="0_4E-3 (2) 80 2" xfId="5598"/>
    <cellStyle name="0_4E-3 (2) 81" xfId="5599"/>
    <cellStyle name="0_4E-3 (2) 81 2" xfId="5600"/>
    <cellStyle name="0_4E-3 (2) 82" xfId="5601"/>
    <cellStyle name="0_4E-3 (2) 82 2" xfId="5602"/>
    <cellStyle name="0_4E-3 (2) 83" xfId="5603"/>
    <cellStyle name="0_4E-3 (2) 83 2" xfId="5604"/>
    <cellStyle name="0_4E-3 (2) 84" xfId="5605"/>
    <cellStyle name="0_4E-3 (2) 84 2" xfId="5606"/>
    <cellStyle name="0_4E-3 (2) 85" xfId="5607"/>
    <cellStyle name="0_4E-3 (2) 85 2" xfId="5608"/>
    <cellStyle name="0_4E-3 (2) 86" xfId="5609"/>
    <cellStyle name="0_4E-3 (2) 86 2" xfId="5610"/>
    <cellStyle name="0_4E-3 (2) 87" xfId="5611"/>
    <cellStyle name="0_4E-3 (2) 87 2" xfId="5612"/>
    <cellStyle name="0_4E-3 (2) 88" xfId="5613"/>
    <cellStyle name="0_4E-3 (2) 88 2" xfId="5614"/>
    <cellStyle name="0_4E-3 (2) 89" xfId="5615"/>
    <cellStyle name="0_4E-3 (2) 89 2" xfId="5616"/>
    <cellStyle name="0_4E-3 (2) 9" xfId="5617"/>
    <cellStyle name="0_4E-3 (2) 9 2" xfId="5618"/>
    <cellStyle name="0_4E-3 (2) 90" xfId="5619"/>
    <cellStyle name="0_4E-3 (2) 90 2" xfId="5620"/>
    <cellStyle name="0_4E-3 (2) 91" xfId="5621"/>
    <cellStyle name="0_4E-3 (2) 91 2" xfId="5622"/>
    <cellStyle name="0_4E-3 (2) 92" xfId="5623"/>
    <cellStyle name="0_4E-3 (2) 92 2" xfId="5624"/>
    <cellStyle name="0_4E-3 (2) 93" xfId="5625"/>
    <cellStyle name="0_4E-3 (2) 93 2" xfId="5626"/>
    <cellStyle name="0_4E-3 (2) 94" xfId="5627"/>
    <cellStyle name="0_4E-3 (2) 94 2" xfId="5628"/>
    <cellStyle name="0_4E-3 (2) 95" xfId="5629"/>
    <cellStyle name="0_4E-3 (2) 95 2" xfId="5630"/>
    <cellStyle name="0_4E-3 (2) 96" xfId="5631"/>
    <cellStyle name="0_4E-3 (2) 96 2" xfId="5632"/>
    <cellStyle name="0_4E-3 (2) 97" xfId="5633"/>
    <cellStyle name="0_4E-3 (2) 97 2" xfId="5634"/>
    <cellStyle name="0_4E-3 (2) 98" xfId="5635"/>
    <cellStyle name="0_4E-3 (2) 98 2" xfId="5636"/>
    <cellStyle name="0_4E-3 (2) 99" xfId="5637"/>
    <cellStyle name="0_4E-3 (2) 99 2" xfId="5638"/>
    <cellStyle name="0_4E-3 10" xfId="5639"/>
    <cellStyle name="0_4E-3 10 2" xfId="5640"/>
    <cellStyle name="0_4E-3 100" xfId="5641"/>
    <cellStyle name="0_4E-3 100 2" xfId="5642"/>
    <cellStyle name="0_4E-3 101" xfId="5643"/>
    <cellStyle name="0_4E-3 101 2" xfId="5644"/>
    <cellStyle name="0_4E-3 102" xfId="5645"/>
    <cellStyle name="0_4E-3 102 2" xfId="5646"/>
    <cellStyle name="0_4E-3 103" xfId="5647"/>
    <cellStyle name="0_4E-3 103 2" xfId="5648"/>
    <cellStyle name="0_4E-3 104" xfId="5649"/>
    <cellStyle name="0_4E-3 104 2" xfId="5650"/>
    <cellStyle name="0_4E-3 105" xfId="5651"/>
    <cellStyle name="0_4E-3 105 2" xfId="5652"/>
    <cellStyle name="0_4E-3 106" xfId="5653"/>
    <cellStyle name="0_4E-3 106 2" xfId="5654"/>
    <cellStyle name="0_4E-3 107" xfId="5655"/>
    <cellStyle name="0_4E-3 107 2" xfId="5656"/>
    <cellStyle name="0_4E-3 108" xfId="5657"/>
    <cellStyle name="0_4E-3 108 2" xfId="5658"/>
    <cellStyle name="0_4E-3 109" xfId="5659"/>
    <cellStyle name="0_4E-3 109 2" xfId="5660"/>
    <cellStyle name="0_4E-3 11" xfId="5661"/>
    <cellStyle name="0_4E-3 11 2" xfId="5662"/>
    <cellStyle name="0_4E-3 110" xfId="5663"/>
    <cellStyle name="0_4E-3 110 2" xfId="5664"/>
    <cellStyle name="0_4E-3 111" xfId="5665"/>
    <cellStyle name="0_4E-3 111 2" xfId="5666"/>
    <cellStyle name="0_4E-3 112" xfId="5667"/>
    <cellStyle name="0_4E-3 112 2" xfId="5668"/>
    <cellStyle name="0_4E-3 113" xfId="5669"/>
    <cellStyle name="0_4E-3 113 2" xfId="5670"/>
    <cellStyle name="0_4E-3 114" xfId="5671"/>
    <cellStyle name="0_4E-3 114 2" xfId="5672"/>
    <cellStyle name="0_4E-3 115" xfId="5673"/>
    <cellStyle name="0_4E-3 115 2" xfId="5674"/>
    <cellStyle name="0_4E-3 116" xfId="5675"/>
    <cellStyle name="0_4E-3 116 2" xfId="5676"/>
    <cellStyle name="0_4E-3 117" xfId="5677"/>
    <cellStyle name="0_4E-3 117 2" xfId="5678"/>
    <cellStyle name="0_4E-3 118" xfId="5679"/>
    <cellStyle name="0_4E-3 118 2" xfId="5680"/>
    <cellStyle name="0_4E-3 119" xfId="5681"/>
    <cellStyle name="0_4E-3 119 2" xfId="5682"/>
    <cellStyle name="0_4E-3 12" xfId="5683"/>
    <cellStyle name="0_4E-3 12 2" xfId="5684"/>
    <cellStyle name="0_4E-3 120" xfId="5685"/>
    <cellStyle name="0_4E-3 120 2" xfId="5686"/>
    <cellStyle name="0_4E-3 121" xfId="5687"/>
    <cellStyle name="0_4E-3 121 2" xfId="5688"/>
    <cellStyle name="0_4E-3 122" xfId="5689"/>
    <cellStyle name="0_4E-3 122 2" xfId="5690"/>
    <cellStyle name="0_4E-3 123" xfId="5691"/>
    <cellStyle name="0_4E-3 123 2" xfId="5692"/>
    <cellStyle name="0_4E-3 124" xfId="5693"/>
    <cellStyle name="0_4E-3 124 2" xfId="5694"/>
    <cellStyle name="0_4E-3 125" xfId="5695"/>
    <cellStyle name="0_4E-3 125 2" xfId="5696"/>
    <cellStyle name="0_4E-3 126" xfId="5697"/>
    <cellStyle name="0_4E-3 126 2" xfId="5698"/>
    <cellStyle name="0_4E-3 127" xfId="5699"/>
    <cellStyle name="0_4E-3 127 2" xfId="5700"/>
    <cellStyle name="0_4E-3 128" xfId="5701"/>
    <cellStyle name="0_4E-3 128 2" xfId="5702"/>
    <cellStyle name="0_4E-3 129" xfId="5703"/>
    <cellStyle name="0_4E-3 129 2" xfId="5704"/>
    <cellStyle name="0_4E-3 13" xfId="5705"/>
    <cellStyle name="0_4E-3 13 2" xfId="5706"/>
    <cellStyle name="0_4E-3 130" xfId="5707"/>
    <cellStyle name="0_4E-3 130 2" xfId="5708"/>
    <cellStyle name="0_4E-3 131" xfId="5709"/>
    <cellStyle name="0_4E-3 131 2" xfId="5710"/>
    <cellStyle name="0_4E-3 132" xfId="5711"/>
    <cellStyle name="0_4E-3 132 2" xfId="5712"/>
    <cellStyle name="0_4E-3 133" xfId="5713"/>
    <cellStyle name="0_4E-3 133 2" xfId="5714"/>
    <cellStyle name="0_4E-3 134" xfId="5715"/>
    <cellStyle name="0_4E-3 134 2" xfId="5716"/>
    <cellStyle name="0_4E-3 135" xfId="5717"/>
    <cellStyle name="0_4E-3 135 2" xfId="5718"/>
    <cellStyle name="0_4E-3 136" xfId="5719"/>
    <cellStyle name="0_4E-3 136 2" xfId="5720"/>
    <cellStyle name="0_4E-3 137" xfId="5721"/>
    <cellStyle name="0_4E-3 137 2" xfId="5722"/>
    <cellStyle name="0_4E-3 14" xfId="5723"/>
    <cellStyle name="0_4E-3 14 2" xfId="5724"/>
    <cellStyle name="0_4E-3 15" xfId="5725"/>
    <cellStyle name="0_4E-3 15 2" xfId="5726"/>
    <cellStyle name="0_4E-3 16" xfId="5727"/>
    <cellStyle name="0_4E-3 16 2" xfId="5728"/>
    <cellStyle name="0_4E-3 17" xfId="5729"/>
    <cellStyle name="0_4E-3 17 2" xfId="5730"/>
    <cellStyle name="0_4E-3 18" xfId="5731"/>
    <cellStyle name="0_4E-3 18 2" xfId="5732"/>
    <cellStyle name="0_4E-3 19" xfId="5733"/>
    <cellStyle name="0_4E-3 19 2" xfId="5734"/>
    <cellStyle name="0_4E-3 2" xfId="5735"/>
    <cellStyle name="0_4E-3 2 2" xfId="5736"/>
    <cellStyle name="0_4E-3 2 3" xfId="5737"/>
    <cellStyle name="0_4E-3 2 3 2" xfId="5738"/>
    <cellStyle name="0_4E-3 2 4" xfId="5739"/>
    <cellStyle name="0_4E-3 2 4 2" xfId="5740"/>
    <cellStyle name="0_4E-3 2 5" xfId="5741"/>
    <cellStyle name="0_4E-3 2 6" xfId="5742"/>
    <cellStyle name="0_4E-3 2 7" xfId="5743"/>
    <cellStyle name="0_4E-3 2 8" xfId="5744"/>
    <cellStyle name="0_4E-3 20" xfId="5745"/>
    <cellStyle name="0_4E-3 20 2" xfId="5746"/>
    <cellStyle name="0_4E-3 21" xfId="5747"/>
    <cellStyle name="0_4E-3 21 2" xfId="5748"/>
    <cellStyle name="0_4E-3 22" xfId="5749"/>
    <cellStyle name="0_4E-3 22 2" xfId="5750"/>
    <cellStyle name="0_4E-3 23" xfId="5751"/>
    <cellStyle name="0_4E-3 23 2" xfId="5752"/>
    <cellStyle name="0_4E-3 24" xfId="5753"/>
    <cellStyle name="0_4E-3 24 2" xfId="5754"/>
    <cellStyle name="0_4E-3 25" xfId="5755"/>
    <cellStyle name="0_4E-3 25 2" xfId="5756"/>
    <cellStyle name="0_4E-3 26" xfId="5757"/>
    <cellStyle name="0_4E-3 26 2" xfId="5758"/>
    <cellStyle name="0_4E-3 27" xfId="5759"/>
    <cellStyle name="0_4E-3 27 2" xfId="5760"/>
    <cellStyle name="0_4E-3 28" xfId="5761"/>
    <cellStyle name="0_4E-3 28 2" xfId="5762"/>
    <cellStyle name="0_4E-3 29" xfId="5763"/>
    <cellStyle name="0_4E-3 29 2" xfId="5764"/>
    <cellStyle name="0_4E-3 3" xfId="5765"/>
    <cellStyle name="0_4E-3 3 2" xfId="5766"/>
    <cellStyle name="0_4E-3 3 3" xfId="5767"/>
    <cellStyle name="0_4E-3 3 3 2" xfId="5768"/>
    <cellStyle name="0_4E-3 3 4" xfId="5769"/>
    <cellStyle name="0_4E-3 3 4 2" xfId="5770"/>
    <cellStyle name="0_4E-3 3 5" xfId="5771"/>
    <cellStyle name="0_4E-3 3 6" xfId="5772"/>
    <cellStyle name="0_4E-3 3 7" xfId="5773"/>
    <cellStyle name="0_4E-3 3 8" xfId="5774"/>
    <cellStyle name="0_4E-3 30" xfId="5775"/>
    <cellStyle name="0_4E-3 30 2" xfId="5776"/>
    <cellStyle name="0_4E-3 31" xfId="5777"/>
    <cellStyle name="0_4E-3 31 2" xfId="5778"/>
    <cellStyle name="0_4E-3 32" xfId="5779"/>
    <cellStyle name="0_4E-3 32 2" xfId="5780"/>
    <cellStyle name="0_4E-3 33" xfId="5781"/>
    <cellStyle name="0_4E-3 33 2" xfId="5782"/>
    <cellStyle name="0_4E-3 34" xfId="5783"/>
    <cellStyle name="0_4E-3 34 2" xfId="5784"/>
    <cellStyle name="0_4E-3 35" xfId="5785"/>
    <cellStyle name="0_4E-3 35 2" xfId="5786"/>
    <cellStyle name="0_4E-3 36" xfId="5787"/>
    <cellStyle name="0_4E-3 36 2" xfId="5788"/>
    <cellStyle name="0_4E-3 37" xfId="5789"/>
    <cellStyle name="0_4E-3 37 2" xfId="5790"/>
    <cellStyle name="0_4E-3 38" xfId="5791"/>
    <cellStyle name="0_4E-3 38 2" xfId="5792"/>
    <cellStyle name="0_4E-3 39" xfId="5793"/>
    <cellStyle name="0_4E-3 39 2" xfId="5794"/>
    <cellStyle name="0_4E-3 4" xfId="5795"/>
    <cellStyle name="0_4E-3 4 2" xfId="5796"/>
    <cellStyle name="0_4E-3 4 3" xfId="5797"/>
    <cellStyle name="0_4E-3 4 3 2" xfId="5798"/>
    <cellStyle name="0_4E-3 4 4" xfId="5799"/>
    <cellStyle name="0_4E-3 4 4 2" xfId="5800"/>
    <cellStyle name="0_4E-3 4 5" xfId="5801"/>
    <cellStyle name="0_4E-3 4 6" xfId="5802"/>
    <cellStyle name="0_4E-3 4 7" xfId="5803"/>
    <cellStyle name="0_4E-3 4 8" xfId="5804"/>
    <cellStyle name="0_4E-3 40" xfId="5805"/>
    <cellStyle name="0_4E-3 40 2" xfId="5806"/>
    <cellStyle name="0_4E-3 41" xfId="5807"/>
    <cellStyle name="0_4E-3 41 2" xfId="5808"/>
    <cellStyle name="0_4E-3 42" xfId="5809"/>
    <cellStyle name="0_4E-3 42 2" xfId="5810"/>
    <cellStyle name="0_4E-3 43" xfId="5811"/>
    <cellStyle name="0_4E-3 43 2" xfId="5812"/>
    <cellStyle name="0_4E-3 44" xfId="5813"/>
    <cellStyle name="0_4E-3 44 2" xfId="5814"/>
    <cellStyle name="0_4E-3 45" xfId="5815"/>
    <cellStyle name="0_4E-3 45 2" xfId="5816"/>
    <cellStyle name="0_4E-3 46" xfId="5817"/>
    <cellStyle name="0_4E-3 46 2" xfId="5818"/>
    <cellStyle name="0_4E-3 47" xfId="5819"/>
    <cellStyle name="0_4E-3 47 2" xfId="5820"/>
    <cellStyle name="0_4E-3 48" xfId="5821"/>
    <cellStyle name="0_4E-3 48 2" xfId="5822"/>
    <cellStyle name="0_4E-3 49" xfId="5823"/>
    <cellStyle name="0_4E-3 49 2" xfId="5824"/>
    <cellStyle name="0_4E-3 5" xfId="5825"/>
    <cellStyle name="0_4E-3 5 2" xfId="5826"/>
    <cellStyle name="0_4E-3 5 3" xfId="5827"/>
    <cellStyle name="0_4E-3 5 3 2" xfId="5828"/>
    <cellStyle name="0_4E-3 5 4" xfId="5829"/>
    <cellStyle name="0_4E-3 5 4 2" xfId="5830"/>
    <cellStyle name="0_4E-3 5 5" xfId="5831"/>
    <cellStyle name="0_4E-3 5 6" xfId="5832"/>
    <cellStyle name="0_4E-3 5 7" xfId="5833"/>
    <cellStyle name="0_4E-3 5 8" xfId="5834"/>
    <cellStyle name="0_4E-3 50" xfId="5835"/>
    <cellStyle name="0_4E-3 50 2" xfId="5836"/>
    <cellStyle name="0_4E-3 51" xfId="5837"/>
    <cellStyle name="0_4E-3 51 2" xfId="5838"/>
    <cellStyle name="0_4E-3 52" xfId="5839"/>
    <cellStyle name="0_4E-3 52 2" xfId="5840"/>
    <cellStyle name="0_4E-3 53" xfId="5841"/>
    <cellStyle name="0_4E-3 53 2" xfId="5842"/>
    <cellStyle name="0_4E-3 54" xfId="5843"/>
    <cellStyle name="0_4E-3 54 2" xfId="5844"/>
    <cellStyle name="0_4E-3 55" xfId="5845"/>
    <cellStyle name="0_4E-3 55 2" xfId="5846"/>
    <cellStyle name="0_4E-3 56" xfId="5847"/>
    <cellStyle name="0_4E-3 56 2" xfId="5848"/>
    <cellStyle name="0_4E-3 57" xfId="5849"/>
    <cellStyle name="0_4E-3 57 2" xfId="5850"/>
    <cellStyle name="0_4E-3 58" xfId="5851"/>
    <cellStyle name="0_4E-3 58 2" xfId="5852"/>
    <cellStyle name="0_4E-3 59" xfId="5853"/>
    <cellStyle name="0_4E-3 59 2" xfId="5854"/>
    <cellStyle name="0_4E-3 6" xfId="5855"/>
    <cellStyle name="0_4E-3 6 2" xfId="5856"/>
    <cellStyle name="0_4E-3 60" xfId="5857"/>
    <cellStyle name="0_4E-3 60 2" xfId="5858"/>
    <cellStyle name="0_4E-3 61" xfId="5859"/>
    <cellStyle name="0_4E-3 61 2" xfId="5860"/>
    <cellStyle name="0_4E-3 62" xfId="5861"/>
    <cellStyle name="0_4E-3 62 2" xfId="5862"/>
    <cellStyle name="0_4E-3 63" xfId="5863"/>
    <cellStyle name="0_4E-3 63 2" xfId="5864"/>
    <cellStyle name="0_4E-3 64" xfId="5865"/>
    <cellStyle name="0_4E-3 64 2" xfId="5866"/>
    <cellStyle name="0_4E-3 65" xfId="5867"/>
    <cellStyle name="0_4E-3 65 2" xfId="5868"/>
    <cellStyle name="0_4E-3 66" xfId="5869"/>
    <cellStyle name="0_4E-3 66 2" xfId="5870"/>
    <cellStyle name="0_4E-3 67" xfId="5871"/>
    <cellStyle name="0_4E-3 67 2" xfId="5872"/>
    <cellStyle name="0_4E-3 68" xfId="5873"/>
    <cellStyle name="0_4E-3 68 2" xfId="5874"/>
    <cellStyle name="0_4E-3 69" xfId="5875"/>
    <cellStyle name="0_4E-3 69 2" xfId="5876"/>
    <cellStyle name="0_4E-3 7" xfId="5877"/>
    <cellStyle name="0_4E-3 7 2" xfId="5878"/>
    <cellStyle name="0_4E-3 70" xfId="5879"/>
    <cellStyle name="0_4E-3 70 2" xfId="5880"/>
    <cellStyle name="0_4E-3 71" xfId="5881"/>
    <cellStyle name="0_4E-3 71 2" xfId="5882"/>
    <cellStyle name="0_4E-3 72" xfId="5883"/>
    <cellStyle name="0_4E-3 72 2" xfId="5884"/>
    <cellStyle name="0_4E-3 73" xfId="5885"/>
    <cellStyle name="0_4E-3 73 2" xfId="5886"/>
    <cellStyle name="0_4E-3 74" xfId="5887"/>
    <cellStyle name="0_4E-3 74 2" xfId="5888"/>
    <cellStyle name="0_4E-3 75" xfId="5889"/>
    <cellStyle name="0_4E-3 75 2" xfId="5890"/>
    <cellStyle name="0_4E-3 76" xfId="5891"/>
    <cellStyle name="0_4E-3 76 2" xfId="5892"/>
    <cellStyle name="0_4E-3 77" xfId="5893"/>
    <cellStyle name="0_4E-3 77 2" xfId="5894"/>
    <cellStyle name="0_4E-3 78" xfId="5895"/>
    <cellStyle name="0_4E-3 78 2" xfId="5896"/>
    <cellStyle name="0_4E-3 79" xfId="5897"/>
    <cellStyle name="0_4E-3 79 2" xfId="5898"/>
    <cellStyle name="0_4E-3 8" xfId="5899"/>
    <cellStyle name="0_4E-3 8 2" xfId="5900"/>
    <cellStyle name="0_4E-3 80" xfId="5901"/>
    <cellStyle name="0_4E-3 80 2" xfId="5902"/>
    <cellStyle name="0_4E-3 81" xfId="5903"/>
    <cellStyle name="0_4E-3 81 2" xfId="5904"/>
    <cellStyle name="0_4E-3 82" xfId="5905"/>
    <cellStyle name="0_4E-3 82 2" xfId="5906"/>
    <cellStyle name="0_4E-3 83" xfId="5907"/>
    <cellStyle name="0_4E-3 83 2" xfId="5908"/>
    <cellStyle name="0_4E-3 84" xfId="5909"/>
    <cellStyle name="0_4E-3 84 2" xfId="5910"/>
    <cellStyle name="0_4E-3 85" xfId="5911"/>
    <cellStyle name="0_4E-3 85 2" xfId="5912"/>
    <cellStyle name="0_4E-3 86" xfId="5913"/>
    <cellStyle name="0_4E-3 86 2" xfId="5914"/>
    <cellStyle name="0_4E-3 87" xfId="5915"/>
    <cellStyle name="0_4E-3 87 2" xfId="5916"/>
    <cellStyle name="0_4E-3 88" xfId="5917"/>
    <cellStyle name="0_4E-3 88 2" xfId="5918"/>
    <cellStyle name="0_4E-3 89" xfId="5919"/>
    <cellStyle name="0_4E-3 89 2" xfId="5920"/>
    <cellStyle name="0_4E-3 9" xfId="5921"/>
    <cellStyle name="0_4E-3 9 2" xfId="5922"/>
    <cellStyle name="0_4E-3 90" xfId="5923"/>
    <cellStyle name="0_4E-3 90 2" xfId="5924"/>
    <cellStyle name="0_4E-3 91" xfId="5925"/>
    <cellStyle name="0_4E-3 91 2" xfId="5926"/>
    <cellStyle name="0_4E-3 92" xfId="5927"/>
    <cellStyle name="0_4E-3 92 2" xfId="5928"/>
    <cellStyle name="0_4E-3 93" xfId="5929"/>
    <cellStyle name="0_4E-3 93 2" xfId="5930"/>
    <cellStyle name="0_4E-3 94" xfId="5931"/>
    <cellStyle name="0_4E-3 94 2" xfId="5932"/>
    <cellStyle name="0_4E-3 95" xfId="5933"/>
    <cellStyle name="0_4E-3 95 2" xfId="5934"/>
    <cellStyle name="0_4E-3 96" xfId="5935"/>
    <cellStyle name="0_4E-3 96 2" xfId="5936"/>
    <cellStyle name="0_4E-3 97" xfId="5937"/>
    <cellStyle name="0_4E-3 97 2" xfId="5938"/>
    <cellStyle name="0_4E-3 98" xfId="5939"/>
    <cellStyle name="0_4E-3 98 2" xfId="5940"/>
    <cellStyle name="0_4E-3 99" xfId="5941"/>
    <cellStyle name="0_4E-3 99 2" xfId="5942"/>
    <cellStyle name="0_4F" xfId="5943"/>
    <cellStyle name="0_4F 10" xfId="5944"/>
    <cellStyle name="0_4F 10 2" xfId="5945"/>
    <cellStyle name="0_4F 100" xfId="5946"/>
    <cellStyle name="0_4F 100 2" xfId="5947"/>
    <cellStyle name="0_4F 101" xfId="5948"/>
    <cellStyle name="0_4F 101 2" xfId="5949"/>
    <cellStyle name="0_4F 102" xfId="5950"/>
    <cellStyle name="0_4F 102 2" xfId="5951"/>
    <cellStyle name="0_4F 103" xfId="5952"/>
    <cellStyle name="0_4F 103 2" xfId="5953"/>
    <cellStyle name="0_4F 104" xfId="5954"/>
    <cellStyle name="0_4F 104 2" xfId="5955"/>
    <cellStyle name="0_4F 105" xfId="5956"/>
    <cellStyle name="0_4F 105 2" xfId="5957"/>
    <cellStyle name="0_4F 106" xfId="5958"/>
    <cellStyle name="0_4F 106 2" xfId="5959"/>
    <cellStyle name="0_4F 107" xfId="5960"/>
    <cellStyle name="0_4F 107 2" xfId="5961"/>
    <cellStyle name="0_4F 108" xfId="5962"/>
    <cellStyle name="0_4F 108 2" xfId="5963"/>
    <cellStyle name="0_4F 109" xfId="5964"/>
    <cellStyle name="0_4F 109 2" xfId="5965"/>
    <cellStyle name="0_4F 11" xfId="5966"/>
    <cellStyle name="0_4F 11 2" xfId="5967"/>
    <cellStyle name="0_4F 110" xfId="5968"/>
    <cellStyle name="0_4F 110 2" xfId="5969"/>
    <cellStyle name="0_4F 111" xfId="5970"/>
    <cellStyle name="0_4F 111 2" xfId="5971"/>
    <cellStyle name="0_4F 112" xfId="5972"/>
    <cellStyle name="0_4F 112 2" xfId="5973"/>
    <cellStyle name="0_4F 113" xfId="5974"/>
    <cellStyle name="0_4F 113 2" xfId="5975"/>
    <cellStyle name="0_4F 114" xfId="5976"/>
    <cellStyle name="0_4F 114 2" xfId="5977"/>
    <cellStyle name="0_4F 115" xfId="5978"/>
    <cellStyle name="0_4F 115 2" xfId="5979"/>
    <cellStyle name="0_4F 116" xfId="5980"/>
    <cellStyle name="0_4F 116 2" xfId="5981"/>
    <cellStyle name="0_4F 117" xfId="5982"/>
    <cellStyle name="0_4F 117 2" xfId="5983"/>
    <cellStyle name="0_4F 118" xfId="5984"/>
    <cellStyle name="0_4F 118 2" xfId="5985"/>
    <cellStyle name="0_4F 119" xfId="5986"/>
    <cellStyle name="0_4F 119 2" xfId="5987"/>
    <cellStyle name="0_4F 12" xfId="5988"/>
    <cellStyle name="0_4F 12 2" xfId="5989"/>
    <cellStyle name="0_4F 120" xfId="5990"/>
    <cellStyle name="0_4F 120 2" xfId="5991"/>
    <cellStyle name="0_4F 121" xfId="5992"/>
    <cellStyle name="0_4F 121 2" xfId="5993"/>
    <cellStyle name="0_4F 122" xfId="5994"/>
    <cellStyle name="0_4F 122 2" xfId="5995"/>
    <cellStyle name="0_4F 123" xfId="5996"/>
    <cellStyle name="0_4F 123 2" xfId="5997"/>
    <cellStyle name="0_4F 124" xfId="5998"/>
    <cellStyle name="0_4F 124 2" xfId="5999"/>
    <cellStyle name="0_4F 125" xfId="6000"/>
    <cellStyle name="0_4F 125 2" xfId="6001"/>
    <cellStyle name="0_4F 126" xfId="6002"/>
    <cellStyle name="0_4F 126 2" xfId="6003"/>
    <cellStyle name="0_4F 127" xfId="6004"/>
    <cellStyle name="0_4F 127 2" xfId="6005"/>
    <cellStyle name="0_4F 128" xfId="6006"/>
    <cellStyle name="0_4F 128 2" xfId="6007"/>
    <cellStyle name="0_4F 129" xfId="6008"/>
    <cellStyle name="0_4F 129 2" xfId="6009"/>
    <cellStyle name="0_4F 13" xfId="6010"/>
    <cellStyle name="0_4F 13 2" xfId="6011"/>
    <cellStyle name="0_4F 130" xfId="6012"/>
    <cellStyle name="0_4F 130 2" xfId="6013"/>
    <cellStyle name="0_4F 131" xfId="6014"/>
    <cellStyle name="0_4F 131 2" xfId="6015"/>
    <cellStyle name="0_4F 132" xfId="6016"/>
    <cellStyle name="0_4F 132 2" xfId="6017"/>
    <cellStyle name="0_4F 133" xfId="6018"/>
    <cellStyle name="0_4F 133 2" xfId="6019"/>
    <cellStyle name="0_4F 134" xfId="6020"/>
    <cellStyle name="0_4F 134 2" xfId="6021"/>
    <cellStyle name="0_4F 135" xfId="6022"/>
    <cellStyle name="0_4F 135 2" xfId="6023"/>
    <cellStyle name="0_4F 136" xfId="6024"/>
    <cellStyle name="0_4F 136 2" xfId="6025"/>
    <cellStyle name="0_4F 137" xfId="6026"/>
    <cellStyle name="0_4F 137 2" xfId="6027"/>
    <cellStyle name="0_4F 14" xfId="6028"/>
    <cellStyle name="0_4F 14 2" xfId="6029"/>
    <cellStyle name="0_4F 15" xfId="6030"/>
    <cellStyle name="0_4F 15 2" xfId="6031"/>
    <cellStyle name="0_4F 16" xfId="6032"/>
    <cellStyle name="0_4F 16 2" xfId="6033"/>
    <cellStyle name="0_4F 17" xfId="6034"/>
    <cellStyle name="0_4F 17 2" xfId="6035"/>
    <cellStyle name="0_4F 18" xfId="6036"/>
    <cellStyle name="0_4F 18 2" xfId="6037"/>
    <cellStyle name="0_4F 19" xfId="6038"/>
    <cellStyle name="0_4F 19 2" xfId="6039"/>
    <cellStyle name="0_4F 2" xfId="6040"/>
    <cellStyle name="0_4F 2 2" xfId="6041"/>
    <cellStyle name="0_4F 2 3" xfId="6042"/>
    <cellStyle name="0_4F 2 3 2" xfId="6043"/>
    <cellStyle name="0_4F 2 4" xfId="6044"/>
    <cellStyle name="0_4F 2 4 2" xfId="6045"/>
    <cellStyle name="0_4F 2 5" xfId="6046"/>
    <cellStyle name="0_4F 2 6" xfId="6047"/>
    <cellStyle name="0_4F 2 7" xfId="6048"/>
    <cellStyle name="0_4F 2 8" xfId="6049"/>
    <cellStyle name="0_4F 20" xfId="6050"/>
    <cellStyle name="0_4F 20 2" xfId="6051"/>
    <cellStyle name="0_4F 21" xfId="6052"/>
    <cellStyle name="0_4F 21 2" xfId="6053"/>
    <cellStyle name="0_4F 22" xfId="6054"/>
    <cellStyle name="0_4F 22 2" xfId="6055"/>
    <cellStyle name="0_4F 23" xfId="6056"/>
    <cellStyle name="0_4F 23 2" xfId="6057"/>
    <cellStyle name="0_4F 24" xfId="6058"/>
    <cellStyle name="0_4F 24 2" xfId="6059"/>
    <cellStyle name="0_4F 25" xfId="6060"/>
    <cellStyle name="0_4F 25 2" xfId="6061"/>
    <cellStyle name="0_4F 26" xfId="6062"/>
    <cellStyle name="0_4F 26 2" xfId="6063"/>
    <cellStyle name="0_4F 27" xfId="6064"/>
    <cellStyle name="0_4F 27 2" xfId="6065"/>
    <cellStyle name="0_4F 28" xfId="6066"/>
    <cellStyle name="0_4F 28 2" xfId="6067"/>
    <cellStyle name="0_4F 29" xfId="6068"/>
    <cellStyle name="0_4F 29 2" xfId="6069"/>
    <cellStyle name="0_4F 3" xfId="6070"/>
    <cellStyle name="0_4F 3 2" xfId="6071"/>
    <cellStyle name="0_4F 3 3" xfId="6072"/>
    <cellStyle name="0_4F 3 3 2" xfId="6073"/>
    <cellStyle name="0_4F 3 4" xfId="6074"/>
    <cellStyle name="0_4F 3 4 2" xfId="6075"/>
    <cellStyle name="0_4F 3 5" xfId="6076"/>
    <cellStyle name="0_4F 3 6" xfId="6077"/>
    <cellStyle name="0_4F 3 7" xfId="6078"/>
    <cellStyle name="0_4F 3 8" xfId="6079"/>
    <cellStyle name="0_4F 30" xfId="6080"/>
    <cellStyle name="0_4F 30 2" xfId="6081"/>
    <cellStyle name="0_4F 31" xfId="6082"/>
    <cellStyle name="0_4F 31 2" xfId="6083"/>
    <cellStyle name="0_4F 32" xfId="6084"/>
    <cellStyle name="0_4F 32 2" xfId="6085"/>
    <cellStyle name="0_4F 33" xfId="6086"/>
    <cellStyle name="0_4F 33 2" xfId="6087"/>
    <cellStyle name="0_4F 34" xfId="6088"/>
    <cellStyle name="0_4F 34 2" xfId="6089"/>
    <cellStyle name="0_4F 35" xfId="6090"/>
    <cellStyle name="0_4F 35 2" xfId="6091"/>
    <cellStyle name="0_4F 36" xfId="6092"/>
    <cellStyle name="0_4F 36 2" xfId="6093"/>
    <cellStyle name="0_4F 37" xfId="6094"/>
    <cellStyle name="0_4F 37 2" xfId="6095"/>
    <cellStyle name="0_4F 38" xfId="6096"/>
    <cellStyle name="0_4F 38 2" xfId="6097"/>
    <cellStyle name="0_4F 39" xfId="6098"/>
    <cellStyle name="0_4F 39 2" xfId="6099"/>
    <cellStyle name="0_4F 4" xfId="6100"/>
    <cellStyle name="0_4F 4 2" xfId="6101"/>
    <cellStyle name="0_4F 4 3" xfId="6102"/>
    <cellStyle name="0_4F 4 3 2" xfId="6103"/>
    <cellStyle name="0_4F 4 4" xfId="6104"/>
    <cellStyle name="0_4F 4 4 2" xfId="6105"/>
    <cellStyle name="0_4F 4 5" xfId="6106"/>
    <cellStyle name="0_4F 4 6" xfId="6107"/>
    <cellStyle name="0_4F 4 7" xfId="6108"/>
    <cellStyle name="0_4F 4 8" xfId="6109"/>
    <cellStyle name="0_4F 40" xfId="6110"/>
    <cellStyle name="0_4F 40 2" xfId="6111"/>
    <cellStyle name="0_4F 41" xfId="6112"/>
    <cellStyle name="0_4F 41 2" xfId="6113"/>
    <cellStyle name="0_4F 42" xfId="6114"/>
    <cellStyle name="0_4F 42 2" xfId="6115"/>
    <cellStyle name="0_4F 43" xfId="6116"/>
    <cellStyle name="0_4F 43 2" xfId="6117"/>
    <cellStyle name="0_4F 44" xfId="6118"/>
    <cellStyle name="0_4F 44 2" xfId="6119"/>
    <cellStyle name="0_4F 45" xfId="6120"/>
    <cellStyle name="0_4F 45 2" xfId="6121"/>
    <cellStyle name="0_4F 46" xfId="6122"/>
    <cellStyle name="0_4F 46 2" xfId="6123"/>
    <cellStyle name="0_4F 47" xfId="6124"/>
    <cellStyle name="0_4F 47 2" xfId="6125"/>
    <cellStyle name="0_4F 48" xfId="6126"/>
    <cellStyle name="0_4F 48 2" xfId="6127"/>
    <cellStyle name="0_4F 49" xfId="6128"/>
    <cellStyle name="0_4F 49 2" xfId="6129"/>
    <cellStyle name="0_4F 5" xfId="6130"/>
    <cellStyle name="0_4F 5 2" xfId="6131"/>
    <cellStyle name="0_4F 5 3" xfId="6132"/>
    <cellStyle name="0_4F 5 3 2" xfId="6133"/>
    <cellStyle name="0_4F 5 4" xfId="6134"/>
    <cellStyle name="0_4F 5 4 2" xfId="6135"/>
    <cellStyle name="0_4F 5 5" xfId="6136"/>
    <cellStyle name="0_4F 5 6" xfId="6137"/>
    <cellStyle name="0_4F 5 7" xfId="6138"/>
    <cellStyle name="0_4F 5 8" xfId="6139"/>
    <cellStyle name="0_4F 50" xfId="6140"/>
    <cellStyle name="0_4F 50 2" xfId="6141"/>
    <cellStyle name="0_4F 51" xfId="6142"/>
    <cellStyle name="0_4F 51 2" xfId="6143"/>
    <cellStyle name="0_4F 52" xfId="6144"/>
    <cellStyle name="0_4F 52 2" xfId="6145"/>
    <cellStyle name="0_4F 53" xfId="6146"/>
    <cellStyle name="0_4F 53 2" xfId="6147"/>
    <cellStyle name="0_4F 54" xfId="6148"/>
    <cellStyle name="0_4F 54 2" xfId="6149"/>
    <cellStyle name="0_4F 55" xfId="6150"/>
    <cellStyle name="0_4F 55 2" xfId="6151"/>
    <cellStyle name="0_4F 56" xfId="6152"/>
    <cellStyle name="0_4F 56 2" xfId="6153"/>
    <cellStyle name="0_4F 57" xfId="6154"/>
    <cellStyle name="0_4F 57 2" xfId="6155"/>
    <cellStyle name="0_4F 58" xfId="6156"/>
    <cellStyle name="0_4F 58 2" xfId="6157"/>
    <cellStyle name="0_4F 59" xfId="6158"/>
    <cellStyle name="0_4F 59 2" xfId="6159"/>
    <cellStyle name="0_4F 6" xfId="6160"/>
    <cellStyle name="0_4F 6 2" xfId="6161"/>
    <cellStyle name="0_4F 60" xfId="6162"/>
    <cellStyle name="0_4F 60 2" xfId="6163"/>
    <cellStyle name="0_4F 61" xfId="6164"/>
    <cellStyle name="0_4F 61 2" xfId="6165"/>
    <cellStyle name="0_4F 62" xfId="6166"/>
    <cellStyle name="0_4F 62 2" xfId="6167"/>
    <cellStyle name="0_4F 63" xfId="6168"/>
    <cellStyle name="0_4F 63 2" xfId="6169"/>
    <cellStyle name="0_4F 64" xfId="6170"/>
    <cellStyle name="0_4F 64 2" xfId="6171"/>
    <cellStyle name="0_4F 65" xfId="6172"/>
    <cellStyle name="0_4F 65 2" xfId="6173"/>
    <cellStyle name="0_4F 66" xfId="6174"/>
    <cellStyle name="0_4F 66 2" xfId="6175"/>
    <cellStyle name="0_4F 67" xfId="6176"/>
    <cellStyle name="0_4F 67 2" xfId="6177"/>
    <cellStyle name="0_4F 68" xfId="6178"/>
    <cellStyle name="0_4F 68 2" xfId="6179"/>
    <cellStyle name="0_4F 69" xfId="6180"/>
    <cellStyle name="0_4F 69 2" xfId="6181"/>
    <cellStyle name="0_4F 7" xfId="6182"/>
    <cellStyle name="0_4F 7 2" xfId="6183"/>
    <cellStyle name="0_4F 70" xfId="6184"/>
    <cellStyle name="0_4F 70 2" xfId="6185"/>
    <cellStyle name="0_4F 71" xfId="6186"/>
    <cellStyle name="0_4F 71 2" xfId="6187"/>
    <cellStyle name="0_4F 72" xfId="6188"/>
    <cellStyle name="0_4F 72 2" xfId="6189"/>
    <cellStyle name="0_4F 73" xfId="6190"/>
    <cellStyle name="0_4F 73 2" xfId="6191"/>
    <cellStyle name="0_4F 74" xfId="6192"/>
    <cellStyle name="0_4F 74 2" xfId="6193"/>
    <cellStyle name="0_4F 75" xfId="6194"/>
    <cellStyle name="0_4F 75 2" xfId="6195"/>
    <cellStyle name="0_4F 76" xfId="6196"/>
    <cellStyle name="0_4F 76 2" xfId="6197"/>
    <cellStyle name="0_4F 77" xfId="6198"/>
    <cellStyle name="0_4F 77 2" xfId="6199"/>
    <cellStyle name="0_4F 78" xfId="6200"/>
    <cellStyle name="0_4F 78 2" xfId="6201"/>
    <cellStyle name="0_4F 79" xfId="6202"/>
    <cellStyle name="0_4F 79 2" xfId="6203"/>
    <cellStyle name="0_4F 8" xfId="6204"/>
    <cellStyle name="0_4F 8 2" xfId="6205"/>
    <cellStyle name="0_4F 80" xfId="6206"/>
    <cellStyle name="0_4F 80 2" xfId="6207"/>
    <cellStyle name="0_4F 81" xfId="6208"/>
    <cellStyle name="0_4F 81 2" xfId="6209"/>
    <cellStyle name="0_4F 82" xfId="6210"/>
    <cellStyle name="0_4F 82 2" xfId="6211"/>
    <cellStyle name="0_4F 83" xfId="6212"/>
    <cellStyle name="0_4F 83 2" xfId="6213"/>
    <cellStyle name="0_4F 84" xfId="6214"/>
    <cellStyle name="0_4F 84 2" xfId="6215"/>
    <cellStyle name="0_4F 85" xfId="6216"/>
    <cellStyle name="0_4F 85 2" xfId="6217"/>
    <cellStyle name="0_4F 86" xfId="6218"/>
    <cellStyle name="0_4F 86 2" xfId="6219"/>
    <cellStyle name="0_4F 87" xfId="6220"/>
    <cellStyle name="0_4F 87 2" xfId="6221"/>
    <cellStyle name="0_4F 88" xfId="6222"/>
    <cellStyle name="0_4F 88 2" xfId="6223"/>
    <cellStyle name="0_4F 89" xfId="6224"/>
    <cellStyle name="0_4F 89 2" xfId="6225"/>
    <cellStyle name="0_4F 9" xfId="6226"/>
    <cellStyle name="0_4F 9 2" xfId="6227"/>
    <cellStyle name="0_4F 90" xfId="6228"/>
    <cellStyle name="0_4F 90 2" xfId="6229"/>
    <cellStyle name="0_4F 91" xfId="6230"/>
    <cellStyle name="0_4F 91 2" xfId="6231"/>
    <cellStyle name="0_4F 92" xfId="6232"/>
    <cellStyle name="0_4F 92 2" xfId="6233"/>
    <cellStyle name="0_4F 93" xfId="6234"/>
    <cellStyle name="0_4F 93 2" xfId="6235"/>
    <cellStyle name="0_4F 94" xfId="6236"/>
    <cellStyle name="0_4F 94 2" xfId="6237"/>
    <cellStyle name="0_4F 95" xfId="6238"/>
    <cellStyle name="0_4F 95 2" xfId="6239"/>
    <cellStyle name="0_4F 96" xfId="6240"/>
    <cellStyle name="0_4F 96 2" xfId="6241"/>
    <cellStyle name="0_4F 97" xfId="6242"/>
    <cellStyle name="0_4F 97 2" xfId="6243"/>
    <cellStyle name="0_4F 98" xfId="6244"/>
    <cellStyle name="0_4F 98 2" xfId="6245"/>
    <cellStyle name="0_4F 99" xfId="6246"/>
    <cellStyle name="0_4F 99 2" xfId="6247"/>
    <cellStyle name="0_4F-1" xfId="6248"/>
    <cellStyle name="0_4F-1 10" xfId="6249"/>
    <cellStyle name="0_4F-1 10 2" xfId="6250"/>
    <cellStyle name="0_4F-1 100" xfId="6251"/>
    <cellStyle name="0_4F-1 100 2" xfId="6252"/>
    <cellStyle name="0_4F-1 101" xfId="6253"/>
    <cellStyle name="0_4F-1 101 2" xfId="6254"/>
    <cellStyle name="0_4F-1 102" xfId="6255"/>
    <cellStyle name="0_4F-1 102 2" xfId="6256"/>
    <cellStyle name="0_4F-1 103" xfId="6257"/>
    <cellStyle name="0_4F-1 103 2" xfId="6258"/>
    <cellStyle name="0_4F-1 104" xfId="6259"/>
    <cellStyle name="0_4F-1 104 2" xfId="6260"/>
    <cellStyle name="0_4F-1 105" xfId="6261"/>
    <cellStyle name="0_4F-1 105 2" xfId="6262"/>
    <cellStyle name="0_4F-1 106" xfId="6263"/>
    <cellStyle name="0_4F-1 106 2" xfId="6264"/>
    <cellStyle name="0_4F-1 107" xfId="6265"/>
    <cellStyle name="0_4F-1 107 2" xfId="6266"/>
    <cellStyle name="0_4F-1 108" xfId="6267"/>
    <cellStyle name="0_4F-1 108 2" xfId="6268"/>
    <cellStyle name="0_4F-1 109" xfId="6269"/>
    <cellStyle name="0_4F-1 109 2" xfId="6270"/>
    <cellStyle name="0_4F-1 11" xfId="6271"/>
    <cellStyle name="0_4F-1 11 2" xfId="6272"/>
    <cellStyle name="0_4F-1 110" xfId="6273"/>
    <cellStyle name="0_4F-1 110 2" xfId="6274"/>
    <cellStyle name="0_4F-1 111" xfId="6275"/>
    <cellStyle name="0_4F-1 111 2" xfId="6276"/>
    <cellStyle name="0_4F-1 112" xfId="6277"/>
    <cellStyle name="0_4F-1 112 2" xfId="6278"/>
    <cellStyle name="0_4F-1 113" xfId="6279"/>
    <cellStyle name="0_4F-1 113 2" xfId="6280"/>
    <cellStyle name="0_4F-1 114" xfId="6281"/>
    <cellStyle name="0_4F-1 114 2" xfId="6282"/>
    <cellStyle name="0_4F-1 115" xfId="6283"/>
    <cellStyle name="0_4F-1 115 2" xfId="6284"/>
    <cellStyle name="0_4F-1 116" xfId="6285"/>
    <cellStyle name="0_4F-1 116 2" xfId="6286"/>
    <cellStyle name="0_4F-1 117" xfId="6287"/>
    <cellStyle name="0_4F-1 117 2" xfId="6288"/>
    <cellStyle name="0_4F-1 118" xfId="6289"/>
    <cellStyle name="0_4F-1 118 2" xfId="6290"/>
    <cellStyle name="0_4F-1 119" xfId="6291"/>
    <cellStyle name="0_4F-1 119 2" xfId="6292"/>
    <cellStyle name="0_4F-1 12" xfId="6293"/>
    <cellStyle name="0_4F-1 12 2" xfId="6294"/>
    <cellStyle name="0_4F-1 120" xfId="6295"/>
    <cellStyle name="0_4F-1 120 2" xfId="6296"/>
    <cellStyle name="0_4F-1 121" xfId="6297"/>
    <cellStyle name="0_4F-1 121 2" xfId="6298"/>
    <cellStyle name="0_4F-1 122" xfId="6299"/>
    <cellStyle name="0_4F-1 122 2" xfId="6300"/>
    <cellStyle name="0_4F-1 123" xfId="6301"/>
    <cellStyle name="0_4F-1 123 2" xfId="6302"/>
    <cellStyle name="0_4F-1 124" xfId="6303"/>
    <cellStyle name="0_4F-1 124 2" xfId="6304"/>
    <cellStyle name="0_4F-1 125" xfId="6305"/>
    <cellStyle name="0_4F-1 125 2" xfId="6306"/>
    <cellStyle name="0_4F-1 126" xfId="6307"/>
    <cellStyle name="0_4F-1 126 2" xfId="6308"/>
    <cellStyle name="0_4F-1 127" xfId="6309"/>
    <cellStyle name="0_4F-1 127 2" xfId="6310"/>
    <cellStyle name="0_4F-1 128" xfId="6311"/>
    <cellStyle name="0_4F-1 128 2" xfId="6312"/>
    <cellStyle name="0_4F-1 129" xfId="6313"/>
    <cellStyle name="0_4F-1 129 2" xfId="6314"/>
    <cellStyle name="0_4F-1 13" xfId="6315"/>
    <cellStyle name="0_4F-1 13 2" xfId="6316"/>
    <cellStyle name="0_4F-1 130" xfId="6317"/>
    <cellStyle name="0_4F-1 130 2" xfId="6318"/>
    <cellStyle name="0_4F-1 131" xfId="6319"/>
    <cellStyle name="0_4F-1 131 2" xfId="6320"/>
    <cellStyle name="0_4F-1 132" xfId="6321"/>
    <cellStyle name="0_4F-1 132 2" xfId="6322"/>
    <cellStyle name="0_4F-1 133" xfId="6323"/>
    <cellStyle name="0_4F-1 133 2" xfId="6324"/>
    <cellStyle name="0_4F-1 134" xfId="6325"/>
    <cellStyle name="0_4F-1 134 2" xfId="6326"/>
    <cellStyle name="0_4F-1 135" xfId="6327"/>
    <cellStyle name="0_4F-1 135 2" xfId="6328"/>
    <cellStyle name="0_4F-1 136" xfId="6329"/>
    <cellStyle name="0_4F-1 136 2" xfId="6330"/>
    <cellStyle name="0_4F-1 137" xfId="6331"/>
    <cellStyle name="0_4F-1 137 2" xfId="6332"/>
    <cellStyle name="0_4F-1 14" xfId="6333"/>
    <cellStyle name="0_4F-1 14 2" xfId="6334"/>
    <cellStyle name="0_4F-1 15" xfId="6335"/>
    <cellStyle name="0_4F-1 15 2" xfId="6336"/>
    <cellStyle name="0_4F-1 16" xfId="6337"/>
    <cellStyle name="0_4F-1 16 2" xfId="6338"/>
    <cellStyle name="0_4F-1 17" xfId="6339"/>
    <cellStyle name="0_4F-1 17 2" xfId="6340"/>
    <cellStyle name="0_4F-1 18" xfId="6341"/>
    <cellStyle name="0_4F-1 18 2" xfId="6342"/>
    <cellStyle name="0_4F-1 19" xfId="6343"/>
    <cellStyle name="0_4F-1 19 2" xfId="6344"/>
    <cellStyle name="0_4F-1 2" xfId="6345"/>
    <cellStyle name="0_4F-1 2 2" xfId="6346"/>
    <cellStyle name="0_4F-1 2 3" xfId="6347"/>
    <cellStyle name="0_4F-1 2 3 2" xfId="6348"/>
    <cellStyle name="0_4F-1 2 4" xfId="6349"/>
    <cellStyle name="0_4F-1 2 4 2" xfId="6350"/>
    <cellStyle name="0_4F-1 2 5" xfId="6351"/>
    <cellStyle name="0_4F-1 2 6" xfId="6352"/>
    <cellStyle name="0_4F-1 2 7" xfId="6353"/>
    <cellStyle name="0_4F-1 2 8" xfId="6354"/>
    <cellStyle name="0_4F-1 20" xfId="6355"/>
    <cellStyle name="0_4F-1 20 2" xfId="6356"/>
    <cellStyle name="0_4F-1 21" xfId="6357"/>
    <cellStyle name="0_4F-1 21 2" xfId="6358"/>
    <cellStyle name="0_4F-1 22" xfId="6359"/>
    <cellStyle name="0_4F-1 22 2" xfId="6360"/>
    <cellStyle name="0_4F-1 23" xfId="6361"/>
    <cellStyle name="0_4F-1 23 2" xfId="6362"/>
    <cellStyle name="0_4F-1 24" xfId="6363"/>
    <cellStyle name="0_4F-1 24 2" xfId="6364"/>
    <cellStyle name="0_4F-1 25" xfId="6365"/>
    <cellStyle name="0_4F-1 25 2" xfId="6366"/>
    <cellStyle name="0_4F-1 26" xfId="6367"/>
    <cellStyle name="0_4F-1 26 2" xfId="6368"/>
    <cellStyle name="0_4F-1 27" xfId="6369"/>
    <cellStyle name="0_4F-1 27 2" xfId="6370"/>
    <cellStyle name="0_4F-1 28" xfId="6371"/>
    <cellStyle name="0_4F-1 28 2" xfId="6372"/>
    <cellStyle name="0_4F-1 29" xfId="6373"/>
    <cellStyle name="0_4F-1 29 2" xfId="6374"/>
    <cellStyle name="0_4F-1 3" xfId="6375"/>
    <cellStyle name="0_4F-1 3 2" xfId="6376"/>
    <cellStyle name="0_4F-1 3 3" xfId="6377"/>
    <cellStyle name="0_4F-1 3 3 2" xfId="6378"/>
    <cellStyle name="0_4F-1 3 4" xfId="6379"/>
    <cellStyle name="0_4F-1 3 4 2" xfId="6380"/>
    <cellStyle name="0_4F-1 3 5" xfId="6381"/>
    <cellStyle name="0_4F-1 3 6" xfId="6382"/>
    <cellStyle name="0_4F-1 3 7" xfId="6383"/>
    <cellStyle name="0_4F-1 3 8" xfId="6384"/>
    <cellStyle name="0_4F-1 30" xfId="6385"/>
    <cellStyle name="0_4F-1 30 2" xfId="6386"/>
    <cellStyle name="0_4F-1 31" xfId="6387"/>
    <cellStyle name="0_4F-1 31 2" xfId="6388"/>
    <cellStyle name="0_4F-1 32" xfId="6389"/>
    <cellStyle name="0_4F-1 32 2" xfId="6390"/>
    <cellStyle name="0_4F-1 33" xfId="6391"/>
    <cellStyle name="0_4F-1 33 2" xfId="6392"/>
    <cellStyle name="0_4F-1 34" xfId="6393"/>
    <cellStyle name="0_4F-1 34 2" xfId="6394"/>
    <cellStyle name="0_4F-1 35" xfId="6395"/>
    <cellStyle name="0_4F-1 35 2" xfId="6396"/>
    <cellStyle name="0_4F-1 36" xfId="6397"/>
    <cellStyle name="0_4F-1 36 2" xfId="6398"/>
    <cellStyle name="0_4F-1 37" xfId="6399"/>
    <cellStyle name="0_4F-1 37 2" xfId="6400"/>
    <cellStyle name="0_4F-1 38" xfId="6401"/>
    <cellStyle name="0_4F-1 38 2" xfId="6402"/>
    <cellStyle name="0_4F-1 39" xfId="6403"/>
    <cellStyle name="0_4F-1 39 2" xfId="6404"/>
    <cellStyle name="0_4F-1 4" xfId="6405"/>
    <cellStyle name="0_4F-1 4 2" xfId="6406"/>
    <cellStyle name="0_4F-1 4 3" xfId="6407"/>
    <cellStyle name="0_4F-1 4 3 2" xfId="6408"/>
    <cellStyle name="0_4F-1 4 4" xfId="6409"/>
    <cellStyle name="0_4F-1 4 4 2" xfId="6410"/>
    <cellStyle name="0_4F-1 4 5" xfId="6411"/>
    <cellStyle name="0_4F-1 4 6" xfId="6412"/>
    <cellStyle name="0_4F-1 4 7" xfId="6413"/>
    <cellStyle name="0_4F-1 4 8" xfId="6414"/>
    <cellStyle name="0_4F-1 40" xfId="6415"/>
    <cellStyle name="0_4F-1 40 2" xfId="6416"/>
    <cellStyle name="0_4F-1 41" xfId="6417"/>
    <cellStyle name="0_4F-1 41 2" xfId="6418"/>
    <cellStyle name="0_4F-1 42" xfId="6419"/>
    <cellStyle name="0_4F-1 42 2" xfId="6420"/>
    <cellStyle name="0_4F-1 43" xfId="6421"/>
    <cellStyle name="0_4F-1 43 2" xfId="6422"/>
    <cellStyle name="0_4F-1 44" xfId="6423"/>
    <cellStyle name="0_4F-1 44 2" xfId="6424"/>
    <cellStyle name="0_4F-1 45" xfId="6425"/>
    <cellStyle name="0_4F-1 45 2" xfId="6426"/>
    <cellStyle name="0_4F-1 46" xfId="6427"/>
    <cellStyle name="0_4F-1 46 2" xfId="6428"/>
    <cellStyle name="0_4F-1 47" xfId="6429"/>
    <cellStyle name="0_4F-1 47 2" xfId="6430"/>
    <cellStyle name="0_4F-1 48" xfId="6431"/>
    <cellStyle name="0_4F-1 48 2" xfId="6432"/>
    <cellStyle name="0_4F-1 49" xfId="6433"/>
    <cellStyle name="0_4F-1 49 2" xfId="6434"/>
    <cellStyle name="0_4F-1 5" xfId="6435"/>
    <cellStyle name="0_4F-1 5 2" xfId="6436"/>
    <cellStyle name="0_4F-1 5 3" xfId="6437"/>
    <cellStyle name="0_4F-1 5 3 2" xfId="6438"/>
    <cellStyle name="0_4F-1 5 4" xfId="6439"/>
    <cellStyle name="0_4F-1 5 4 2" xfId="6440"/>
    <cellStyle name="0_4F-1 5 5" xfId="6441"/>
    <cellStyle name="0_4F-1 5 6" xfId="6442"/>
    <cellStyle name="0_4F-1 5 7" xfId="6443"/>
    <cellStyle name="0_4F-1 5 8" xfId="6444"/>
    <cellStyle name="0_4F-1 50" xfId="6445"/>
    <cellStyle name="0_4F-1 50 2" xfId="6446"/>
    <cellStyle name="0_4F-1 51" xfId="6447"/>
    <cellStyle name="0_4F-1 51 2" xfId="6448"/>
    <cellStyle name="0_4F-1 52" xfId="6449"/>
    <cellStyle name="0_4F-1 52 2" xfId="6450"/>
    <cellStyle name="0_4F-1 53" xfId="6451"/>
    <cellStyle name="0_4F-1 53 2" xfId="6452"/>
    <cellStyle name="0_4F-1 54" xfId="6453"/>
    <cellStyle name="0_4F-1 54 2" xfId="6454"/>
    <cellStyle name="0_4F-1 55" xfId="6455"/>
    <cellStyle name="0_4F-1 55 2" xfId="6456"/>
    <cellStyle name="0_4F-1 56" xfId="6457"/>
    <cellStyle name="0_4F-1 56 2" xfId="6458"/>
    <cellStyle name="0_4F-1 57" xfId="6459"/>
    <cellStyle name="0_4F-1 57 2" xfId="6460"/>
    <cellStyle name="0_4F-1 58" xfId="6461"/>
    <cellStyle name="0_4F-1 58 2" xfId="6462"/>
    <cellStyle name="0_4F-1 59" xfId="6463"/>
    <cellStyle name="0_4F-1 59 2" xfId="6464"/>
    <cellStyle name="0_4F-1 6" xfId="6465"/>
    <cellStyle name="0_4F-1 6 2" xfId="6466"/>
    <cellStyle name="0_4F-1 60" xfId="6467"/>
    <cellStyle name="0_4F-1 60 2" xfId="6468"/>
    <cellStyle name="0_4F-1 61" xfId="6469"/>
    <cellStyle name="0_4F-1 61 2" xfId="6470"/>
    <cellStyle name="0_4F-1 62" xfId="6471"/>
    <cellStyle name="0_4F-1 62 2" xfId="6472"/>
    <cellStyle name="0_4F-1 63" xfId="6473"/>
    <cellStyle name="0_4F-1 63 2" xfId="6474"/>
    <cellStyle name="0_4F-1 64" xfId="6475"/>
    <cellStyle name="0_4F-1 64 2" xfId="6476"/>
    <cellStyle name="0_4F-1 65" xfId="6477"/>
    <cellStyle name="0_4F-1 65 2" xfId="6478"/>
    <cellStyle name="0_4F-1 66" xfId="6479"/>
    <cellStyle name="0_4F-1 66 2" xfId="6480"/>
    <cellStyle name="0_4F-1 67" xfId="6481"/>
    <cellStyle name="0_4F-1 67 2" xfId="6482"/>
    <cellStyle name="0_4F-1 68" xfId="6483"/>
    <cellStyle name="0_4F-1 68 2" xfId="6484"/>
    <cellStyle name="0_4F-1 69" xfId="6485"/>
    <cellStyle name="0_4F-1 69 2" xfId="6486"/>
    <cellStyle name="0_4F-1 7" xfId="6487"/>
    <cellStyle name="0_4F-1 7 2" xfId="6488"/>
    <cellStyle name="0_4F-1 70" xfId="6489"/>
    <cellStyle name="0_4F-1 70 2" xfId="6490"/>
    <cellStyle name="0_4F-1 71" xfId="6491"/>
    <cellStyle name="0_4F-1 71 2" xfId="6492"/>
    <cellStyle name="0_4F-1 72" xfId="6493"/>
    <cellStyle name="0_4F-1 72 2" xfId="6494"/>
    <cellStyle name="0_4F-1 73" xfId="6495"/>
    <cellStyle name="0_4F-1 73 2" xfId="6496"/>
    <cellStyle name="0_4F-1 74" xfId="6497"/>
    <cellStyle name="0_4F-1 74 2" xfId="6498"/>
    <cellStyle name="0_4F-1 75" xfId="6499"/>
    <cellStyle name="0_4F-1 75 2" xfId="6500"/>
    <cellStyle name="0_4F-1 76" xfId="6501"/>
    <cellStyle name="0_4F-1 76 2" xfId="6502"/>
    <cellStyle name="0_4F-1 77" xfId="6503"/>
    <cellStyle name="0_4F-1 77 2" xfId="6504"/>
    <cellStyle name="0_4F-1 78" xfId="6505"/>
    <cellStyle name="0_4F-1 78 2" xfId="6506"/>
    <cellStyle name="0_4F-1 79" xfId="6507"/>
    <cellStyle name="0_4F-1 79 2" xfId="6508"/>
    <cellStyle name="0_4F-1 8" xfId="6509"/>
    <cellStyle name="0_4F-1 8 2" xfId="6510"/>
    <cellStyle name="0_4F-1 80" xfId="6511"/>
    <cellStyle name="0_4F-1 80 2" xfId="6512"/>
    <cellStyle name="0_4F-1 81" xfId="6513"/>
    <cellStyle name="0_4F-1 81 2" xfId="6514"/>
    <cellStyle name="0_4F-1 82" xfId="6515"/>
    <cellStyle name="0_4F-1 82 2" xfId="6516"/>
    <cellStyle name="0_4F-1 83" xfId="6517"/>
    <cellStyle name="0_4F-1 83 2" xfId="6518"/>
    <cellStyle name="0_4F-1 84" xfId="6519"/>
    <cellStyle name="0_4F-1 84 2" xfId="6520"/>
    <cellStyle name="0_4F-1 85" xfId="6521"/>
    <cellStyle name="0_4F-1 85 2" xfId="6522"/>
    <cellStyle name="0_4F-1 86" xfId="6523"/>
    <cellStyle name="0_4F-1 86 2" xfId="6524"/>
    <cellStyle name="0_4F-1 87" xfId="6525"/>
    <cellStyle name="0_4F-1 87 2" xfId="6526"/>
    <cellStyle name="0_4F-1 88" xfId="6527"/>
    <cellStyle name="0_4F-1 88 2" xfId="6528"/>
    <cellStyle name="0_4F-1 89" xfId="6529"/>
    <cellStyle name="0_4F-1 89 2" xfId="6530"/>
    <cellStyle name="0_4F-1 9" xfId="6531"/>
    <cellStyle name="0_4F-1 9 2" xfId="6532"/>
    <cellStyle name="0_4F-1 90" xfId="6533"/>
    <cellStyle name="0_4F-1 90 2" xfId="6534"/>
    <cellStyle name="0_4F-1 91" xfId="6535"/>
    <cellStyle name="0_4F-1 91 2" xfId="6536"/>
    <cellStyle name="0_4F-1 92" xfId="6537"/>
    <cellStyle name="0_4F-1 92 2" xfId="6538"/>
    <cellStyle name="0_4F-1 93" xfId="6539"/>
    <cellStyle name="0_4F-1 93 2" xfId="6540"/>
    <cellStyle name="0_4F-1 94" xfId="6541"/>
    <cellStyle name="0_4F-1 94 2" xfId="6542"/>
    <cellStyle name="0_4F-1 95" xfId="6543"/>
    <cellStyle name="0_4F-1 95 2" xfId="6544"/>
    <cellStyle name="0_4F-1 96" xfId="6545"/>
    <cellStyle name="0_4F-1 96 2" xfId="6546"/>
    <cellStyle name="0_4F-1 97" xfId="6547"/>
    <cellStyle name="0_4F-1 97 2" xfId="6548"/>
    <cellStyle name="0_4F-1 98" xfId="6549"/>
    <cellStyle name="0_4F-1 98 2" xfId="6550"/>
    <cellStyle name="0_4F-1 99" xfId="6551"/>
    <cellStyle name="0_4F-1 99 2" xfId="6552"/>
    <cellStyle name="0_4F-2" xfId="6553"/>
    <cellStyle name="0_4F-2 10" xfId="6554"/>
    <cellStyle name="0_4F-2 10 2" xfId="6555"/>
    <cellStyle name="0_4F-2 100" xfId="6556"/>
    <cellStyle name="0_4F-2 100 2" xfId="6557"/>
    <cellStyle name="0_4F-2 101" xfId="6558"/>
    <cellStyle name="0_4F-2 101 2" xfId="6559"/>
    <cellStyle name="0_4F-2 102" xfId="6560"/>
    <cellStyle name="0_4F-2 102 2" xfId="6561"/>
    <cellStyle name="0_4F-2 103" xfId="6562"/>
    <cellStyle name="0_4F-2 103 2" xfId="6563"/>
    <cellStyle name="0_4F-2 104" xfId="6564"/>
    <cellStyle name="0_4F-2 104 2" xfId="6565"/>
    <cellStyle name="0_4F-2 105" xfId="6566"/>
    <cellStyle name="0_4F-2 105 2" xfId="6567"/>
    <cellStyle name="0_4F-2 106" xfId="6568"/>
    <cellStyle name="0_4F-2 106 2" xfId="6569"/>
    <cellStyle name="0_4F-2 107" xfId="6570"/>
    <cellStyle name="0_4F-2 107 2" xfId="6571"/>
    <cellStyle name="0_4F-2 108" xfId="6572"/>
    <cellStyle name="0_4F-2 108 2" xfId="6573"/>
    <cellStyle name="0_4F-2 109" xfId="6574"/>
    <cellStyle name="0_4F-2 109 2" xfId="6575"/>
    <cellStyle name="0_4F-2 11" xfId="6576"/>
    <cellStyle name="0_4F-2 11 2" xfId="6577"/>
    <cellStyle name="0_4F-2 110" xfId="6578"/>
    <cellStyle name="0_4F-2 110 2" xfId="6579"/>
    <cellStyle name="0_4F-2 111" xfId="6580"/>
    <cellStyle name="0_4F-2 111 2" xfId="6581"/>
    <cellStyle name="0_4F-2 112" xfId="6582"/>
    <cellStyle name="0_4F-2 112 2" xfId="6583"/>
    <cellStyle name="0_4F-2 113" xfId="6584"/>
    <cellStyle name="0_4F-2 113 2" xfId="6585"/>
    <cellStyle name="0_4F-2 114" xfId="6586"/>
    <cellStyle name="0_4F-2 114 2" xfId="6587"/>
    <cellStyle name="0_4F-2 115" xfId="6588"/>
    <cellStyle name="0_4F-2 115 2" xfId="6589"/>
    <cellStyle name="0_4F-2 116" xfId="6590"/>
    <cellStyle name="0_4F-2 116 2" xfId="6591"/>
    <cellStyle name="0_4F-2 117" xfId="6592"/>
    <cellStyle name="0_4F-2 117 2" xfId="6593"/>
    <cellStyle name="0_4F-2 118" xfId="6594"/>
    <cellStyle name="0_4F-2 118 2" xfId="6595"/>
    <cellStyle name="0_4F-2 119" xfId="6596"/>
    <cellStyle name="0_4F-2 119 2" xfId="6597"/>
    <cellStyle name="0_4F-2 12" xfId="6598"/>
    <cellStyle name="0_4F-2 12 2" xfId="6599"/>
    <cellStyle name="0_4F-2 120" xfId="6600"/>
    <cellStyle name="0_4F-2 120 2" xfId="6601"/>
    <cellStyle name="0_4F-2 121" xfId="6602"/>
    <cellStyle name="0_4F-2 121 2" xfId="6603"/>
    <cellStyle name="0_4F-2 122" xfId="6604"/>
    <cellStyle name="0_4F-2 122 2" xfId="6605"/>
    <cellStyle name="0_4F-2 123" xfId="6606"/>
    <cellStyle name="0_4F-2 123 2" xfId="6607"/>
    <cellStyle name="0_4F-2 124" xfId="6608"/>
    <cellStyle name="0_4F-2 124 2" xfId="6609"/>
    <cellStyle name="0_4F-2 125" xfId="6610"/>
    <cellStyle name="0_4F-2 125 2" xfId="6611"/>
    <cellStyle name="0_4F-2 126" xfId="6612"/>
    <cellStyle name="0_4F-2 126 2" xfId="6613"/>
    <cellStyle name="0_4F-2 127" xfId="6614"/>
    <cellStyle name="0_4F-2 127 2" xfId="6615"/>
    <cellStyle name="0_4F-2 128" xfId="6616"/>
    <cellStyle name="0_4F-2 128 2" xfId="6617"/>
    <cellStyle name="0_4F-2 129" xfId="6618"/>
    <cellStyle name="0_4F-2 129 2" xfId="6619"/>
    <cellStyle name="0_4F-2 13" xfId="6620"/>
    <cellStyle name="0_4F-2 13 2" xfId="6621"/>
    <cellStyle name="0_4F-2 130" xfId="6622"/>
    <cellStyle name="0_4F-2 130 2" xfId="6623"/>
    <cellStyle name="0_4F-2 131" xfId="6624"/>
    <cellStyle name="0_4F-2 131 2" xfId="6625"/>
    <cellStyle name="0_4F-2 132" xfId="6626"/>
    <cellStyle name="0_4F-2 132 2" xfId="6627"/>
    <cellStyle name="0_4F-2 133" xfId="6628"/>
    <cellStyle name="0_4F-2 133 2" xfId="6629"/>
    <cellStyle name="0_4F-2 134" xfId="6630"/>
    <cellStyle name="0_4F-2 134 2" xfId="6631"/>
    <cellStyle name="0_4F-2 135" xfId="6632"/>
    <cellStyle name="0_4F-2 135 2" xfId="6633"/>
    <cellStyle name="0_4F-2 136" xfId="6634"/>
    <cellStyle name="0_4F-2 136 2" xfId="6635"/>
    <cellStyle name="0_4F-2 137" xfId="6636"/>
    <cellStyle name="0_4F-2 137 2" xfId="6637"/>
    <cellStyle name="0_4F-2 14" xfId="6638"/>
    <cellStyle name="0_4F-2 14 2" xfId="6639"/>
    <cellStyle name="0_4F-2 15" xfId="6640"/>
    <cellStyle name="0_4F-2 15 2" xfId="6641"/>
    <cellStyle name="0_4F-2 16" xfId="6642"/>
    <cellStyle name="0_4F-2 16 2" xfId="6643"/>
    <cellStyle name="0_4F-2 17" xfId="6644"/>
    <cellStyle name="0_4F-2 17 2" xfId="6645"/>
    <cellStyle name="0_4F-2 18" xfId="6646"/>
    <cellStyle name="0_4F-2 18 2" xfId="6647"/>
    <cellStyle name="0_4F-2 19" xfId="6648"/>
    <cellStyle name="0_4F-2 19 2" xfId="6649"/>
    <cellStyle name="0_4F-2 2" xfId="6650"/>
    <cellStyle name="0_4F-2 2 2" xfId="6651"/>
    <cellStyle name="0_4F-2 2 3" xfId="6652"/>
    <cellStyle name="0_4F-2 2 3 2" xfId="6653"/>
    <cellStyle name="0_4F-2 2 4" xfId="6654"/>
    <cellStyle name="0_4F-2 2 4 2" xfId="6655"/>
    <cellStyle name="0_4F-2 2 5" xfId="6656"/>
    <cellStyle name="0_4F-2 2 6" xfId="6657"/>
    <cellStyle name="0_4F-2 2 7" xfId="6658"/>
    <cellStyle name="0_4F-2 2 8" xfId="6659"/>
    <cellStyle name="0_4F-2 20" xfId="6660"/>
    <cellStyle name="0_4F-2 20 2" xfId="6661"/>
    <cellStyle name="0_4F-2 21" xfId="6662"/>
    <cellStyle name="0_4F-2 21 2" xfId="6663"/>
    <cellStyle name="0_4F-2 22" xfId="6664"/>
    <cellStyle name="0_4F-2 22 2" xfId="6665"/>
    <cellStyle name="0_4F-2 23" xfId="6666"/>
    <cellStyle name="0_4F-2 23 2" xfId="6667"/>
    <cellStyle name="0_4F-2 24" xfId="6668"/>
    <cellStyle name="0_4F-2 24 2" xfId="6669"/>
    <cellStyle name="0_4F-2 25" xfId="6670"/>
    <cellStyle name="0_4F-2 25 2" xfId="6671"/>
    <cellStyle name="0_4F-2 26" xfId="6672"/>
    <cellStyle name="0_4F-2 26 2" xfId="6673"/>
    <cellStyle name="0_4F-2 27" xfId="6674"/>
    <cellStyle name="0_4F-2 27 2" xfId="6675"/>
    <cellStyle name="0_4F-2 28" xfId="6676"/>
    <cellStyle name="0_4F-2 28 2" xfId="6677"/>
    <cellStyle name="0_4F-2 29" xfId="6678"/>
    <cellStyle name="0_4F-2 29 2" xfId="6679"/>
    <cellStyle name="0_4F-2 3" xfId="6680"/>
    <cellStyle name="0_4F-2 3 2" xfId="6681"/>
    <cellStyle name="0_4F-2 3 3" xfId="6682"/>
    <cellStyle name="0_4F-2 3 3 2" xfId="6683"/>
    <cellStyle name="0_4F-2 3 4" xfId="6684"/>
    <cellStyle name="0_4F-2 3 4 2" xfId="6685"/>
    <cellStyle name="0_4F-2 3 5" xfId="6686"/>
    <cellStyle name="0_4F-2 3 6" xfId="6687"/>
    <cellStyle name="0_4F-2 3 7" xfId="6688"/>
    <cellStyle name="0_4F-2 3 8" xfId="6689"/>
    <cellStyle name="0_4F-2 30" xfId="6690"/>
    <cellStyle name="0_4F-2 30 2" xfId="6691"/>
    <cellStyle name="0_4F-2 31" xfId="6692"/>
    <cellStyle name="0_4F-2 31 2" xfId="6693"/>
    <cellStyle name="0_4F-2 32" xfId="6694"/>
    <cellStyle name="0_4F-2 32 2" xfId="6695"/>
    <cellStyle name="0_4F-2 33" xfId="6696"/>
    <cellStyle name="0_4F-2 33 2" xfId="6697"/>
    <cellStyle name="0_4F-2 34" xfId="6698"/>
    <cellStyle name="0_4F-2 34 2" xfId="6699"/>
    <cellStyle name="0_4F-2 35" xfId="6700"/>
    <cellStyle name="0_4F-2 35 2" xfId="6701"/>
    <cellStyle name="0_4F-2 36" xfId="6702"/>
    <cellStyle name="0_4F-2 36 2" xfId="6703"/>
    <cellStyle name="0_4F-2 37" xfId="6704"/>
    <cellStyle name="0_4F-2 37 2" xfId="6705"/>
    <cellStyle name="0_4F-2 38" xfId="6706"/>
    <cellStyle name="0_4F-2 38 2" xfId="6707"/>
    <cellStyle name="0_4F-2 39" xfId="6708"/>
    <cellStyle name="0_4F-2 39 2" xfId="6709"/>
    <cellStyle name="0_4F-2 4" xfId="6710"/>
    <cellStyle name="0_4F-2 4 2" xfId="6711"/>
    <cellStyle name="0_4F-2 4 3" xfId="6712"/>
    <cellStyle name="0_4F-2 4 3 2" xfId="6713"/>
    <cellStyle name="0_4F-2 4 4" xfId="6714"/>
    <cellStyle name="0_4F-2 4 4 2" xfId="6715"/>
    <cellStyle name="0_4F-2 4 5" xfId="6716"/>
    <cellStyle name="0_4F-2 4 6" xfId="6717"/>
    <cellStyle name="0_4F-2 4 7" xfId="6718"/>
    <cellStyle name="0_4F-2 4 8" xfId="6719"/>
    <cellStyle name="0_4F-2 40" xfId="6720"/>
    <cellStyle name="0_4F-2 40 2" xfId="6721"/>
    <cellStyle name="0_4F-2 41" xfId="6722"/>
    <cellStyle name="0_4F-2 41 2" xfId="6723"/>
    <cellStyle name="0_4F-2 42" xfId="6724"/>
    <cellStyle name="0_4F-2 42 2" xfId="6725"/>
    <cellStyle name="0_4F-2 43" xfId="6726"/>
    <cellStyle name="0_4F-2 43 2" xfId="6727"/>
    <cellStyle name="0_4F-2 44" xfId="6728"/>
    <cellStyle name="0_4F-2 44 2" xfId="6729"/>
    <cellStyle name="0_4F-2 45" xfId="6730"/>
    <cellStyle name="0_4F-2 45 2" xfId="6731"/>
    <cellStyle name="0_4F-2 46" xfId="6732"/>
    <cellStyle name="0_4F-2 46 2" xfId="6733"/>
    <cellStyle name="0_4F-2 47" xfId="6734"/>
    <cellStyle name="0_4F-2 47 2" xfId="6735"/>
    <cellStyle name="0_4F-2 48" xfId="6736"/>
    <cellStyle name="0_4F-2 48 2" xfId="6737"/>
    <cellStyle name="0_4F-2 49" xfId="6738"/>
    <cellStyle name="0_4F-2 49 2" xfId="6739"/>
    <cellStyle name="0_4F-2 5" xfId="6740"/>
    <cellStyle name="0_4F-2 5 2" xfId="6741"/>
    <cellStyle name="0_4F-2 5 3" xfId="6742"/>
    <cellStyle name="0_4F-2 5 3 2" xfId="6743"/>
    <cellStyle name="0_4F-2 5 4" xfId="6744"/>
    <cellStyle name="0_4F-2 5 4 2" xfId="6745"/>
    <cellStyle name="0_4F-2 5 5" xfId="6746"/>
    <cellStyle name="0_4F-2 5 6" xfId="6747"/>
    <cellStyle name="0_4F-2 5 7" xfId="6748"/>
    <cellStyle name="0_4F-2 5 8" xfId="6749"/>
    <cellStyle name="0_4F-2 50" xfId="6750"/>
    <cellStyle name="0_4F-2 50 2" xfId="6751"/>
    <cellStyle name="0_4F-2 51" xfId="6752"/>
    <cellStyle name="0_4F-2 51 2" xfId="6753"/>
    <cellStyle name="0_4F-2 52" xfId="6754"/>
    <cellStyle name="0_4F-2 52 2" xfId="6755"/>
    <cellStyle name="0_4F-2 53" xfId="6756"/>
    <cellStyle name="0_4F-2 53 2" xfId="6757"/>
    <cellStyle name="0_4F-2 54" xfId="6758"/>
    <cellStyle name="0_4F-2 54 2" xfId="6759"/>
    <cellStyle name="0_4F-2 55" xfId="6760"/>
    <cellStyle name="0_4F-2 55 2" xfId="6761"/>
    <cellStyle name="0_4F-2 56" xfId="6762"/>
    <cellStyle name="0_4F-2 56 2" xfId="6763"/>
    <cellStyle name="0_4F-2 57" xfId="6764"/>
    <cellStyle name="0_4F-2 57 2" xfId="6765"/>
    <cellStyle name="0_4F-2 58" xfId="6766"/>
    <cellStyle name="0_4F-2 58 2" xfId="6767"/>
    <cellStyle name="0_4F-2 59" xfId="6768"/>
    <cellStyle name="0_4F-2 59 2" xfId="6769"/>
    <cellStyle name="0_4F-2 6" xfId="6770"/>
    <cellStyle name="0_4F-2 6 2" xfId="6771"/>
    <cellStyle name="0_4F-2 60" xfId="6772"/>
    <cellStyle name="0_4F-2 60 2" xfId="6773"/>
    <cellStyle name="0_4F-2 61" xfId="6774"/>
    <cellStyle name="0_4F-2 61 2" xfId="6775"/>
    <cellStyle name="0_4F-2 62" xfId="6776"/>
    <cellStyle name="0_4F-2 62 2" xfId="6777"/>
    <cellStyle name="0_4F-2 63" xfId="6778"/>
    <cellStyle name="0_4F-2 63 2" xfId="6779"/>
    <cellStyle name="0_4F-2 64" xfId="6780"/>
    <cellStyle name="0_4F-2 64 2" xfId="6781"/>
    <cellStyle name="0_4F-2 65" xfId="6782"/>
    <cellStyle name="0_4F-2 65 2" xfId="6783"/>
    <cellStyle name="0_4F-2 66" xfId="6784"/>
    <cellStyle name="0_4F-2 66 2" xfId="6785"/>
    <cellStyle name="0_4F-2 67" xfId="6786"/>
    <cellStyle name="0_4F-2 67 2" xfId="6787"/>
    <cellStyle name="0_4F-2 68" xfId="6788"/>
    <cellStyle name="0_4F-2 68 2" xfId="6789"/>
    <cellStyle name="0_4F-2 69" xfId="6790"/>
    <cellStyle name="0_4F-2 69 2" xfId="6791"/>
    <cellStyle name="0_4F-2 7" xfId="6792"/>
    <cellStyle name="0_4F-2 7 2" xfId="6793"/>
    <cellStyle name="0_4F-2 70" xfId="6794"/>
    <cellStyle name="0_4F-2 70 2" xfId="6795"/>
    <cellStyle name="0_4F-2 71" xfId="6796"/>
    <cellStyle name="0_4F-2 71 2" xfId="6797"/>
    <cellStyle name="0_4F-2 72" xfId="6798"/>
    <cellStyle name="0_4F-2 72 2" xfId="6799"/>
    <cellStyle name="0_4F-2 73" xfId="6800"/>
    <cellStyle name="0_4F-2 73 2" xfId="6801"/>
    <cellStyle name="0_4F-2 74" xfId="6802"/>
    <cellStyle name="0_4F-2 74 2" xfId="6803"/>
    <cellStyle name="0_4F-2 75" xfId="6804"/>
    <cellStyle name="0_4F-2 75 2" xfId="6805"/>
    <cellStyle name="0_4F-2 76" xfId="6806"/>
    <cellStyle name="0_4F-2 76 2" xfId="6807"/>
    <cellStyle name="0_4F-2 77" xfId="6808"/>
    <cellStyle name="0_4F-2 77 2" xfId="6809"/>
    <cellStyle name="0_4F-2 78" xfId="6810"/>
    <cellStyle name="0_4F-2 78 2" xfId="6811"/>
    <cellStyle name="0_4F-2 79" xfId="6812"/>
    <cellStyle name="0_4F-2 79 2" xfId="6813"/>
    <cellStyle name="0_4F-2 8" xfId="6814"/>
    <cellStyle name="0_4F-2 8 2" xfId="6815"/>
    <cellStyle name="0_4F-2 80" xfId="6816"/>
    <cellStyle name="0_4F-2 80 2" xfId="6817"/>
    <cellStyle name="0_4F-2 81" xfId="6818"/>
    <cellStyle name="0_4F-2 81 2" xfId="6819"/>
    <cellStyle name="0_4F-2 82" xfId="6820"/>
    <cellStyle name="0_4F-2 82 2" xfId="6821"/>
    <cellStyle name="0_4F-2 83" xfId="6822"/>
    <cellStyle name="0_4F-2 83 2" xfId="6823"/>
    <cellStyle name="0_4F-2 84" xfId="6824"/>
    <cellStyle name="0_4F-2 84 2" xfId="6825"/>
    <cellStyle name="0_4F-2 85" xfId="6826"/>
    <cellStyle name="0_4F-2 85 2" xfId="6827"/>
    <cellStyle name="0_4F-2 86" xfId="6828"/>
    <cellStyle name="0_4F-2 86 2" xfId="6829"/>
    <cellStyle name="0_4F-2 87" xfId="6830"/>
    <cellStyle name="0_4F-2 87 2" xfId="6831"/>
    <cellStyle name="0_4F-2 88" xfId="6832"/>
    <cellStyle name="0_4F-2 88 2" xfId="6833"/>
    <cellStyle name="0_4F-2 89" xfId="6834"/>
    <cellStyle name="0_4F-2 89 2" xfId="6835"/>
    <cellStyle name="0_4F-2 9" xfId="6836"/>
    <cellStyle name="0_4F-2 9 2" xfId="6837"/>
    <cellStyle name="0_4F-2 90" xfId="6838"/>
    <cellStyle name="0_4F-2 90 2" xfId="6839"/>
    <cellStyle name="0_4F-2 91" xfId="6840"/>
    <cellStyle name="0_4F-2 91 2" xfId="6841"/>
    <cellStyle name="0_4F-2 92" xfId="6842"/>
    <cellStyle name="0_4F-2 92 2" xfId="6843"/>
    <cellStyle name="0_4F-2 93" xfId="6844"/>
    <cellStyle name="0_4F-2 93 2" xfId="6845"/>
    <cellStyle name="0_4F-2 94" xfId="6846"/>
    <cellStyle name="0_4F-2 94 2" xfId="6847"/>
    <cellStyle name="0_4F-2 95" xfId="6848"/>
    <cellStyle name="0_4F-2 95 2" xfId="6849"/>
    <cellStyle name="0_4F-2 96" xfId="6850"/>
    <cellStyle name="0_4F-2 96 2" xfId="6851"/>
    <cellStyle name="0_4F-2 97" xfId="6852"/>
    <cellStyle name="0_4F-2 97 2" xfId="6853"/>
    <cellStyle name="0_4F-2 98" xfId="6854"/>
    <cellStyle name="0_4F-2 98 2" xfId="6855"/>
    <cellStyle name="0_4F-2 99" xfId="6856"/>
    <cellStyle name="0_4F-2 99 2" xfId="6857"/>
    <cellStyle name="0_4F-3" xfId="6858"/>
    <cellStyle name="0_4F-3 10" xfId="6859"/>
    <cellStyle name="0_4F-3 10 2" xfId="6860"/>
    <cellStyle name="0_4F-3 100" xfId="6861"/>
    <cellStyle name="0_4F-3 100 2" xfId="6862"/>
    <cellStyle name="0_4F-3 101" xfId="6863"/>
    <cellStyle name="0_4F-3 101 2" xfId="6864"/>
    <cellStyle name="0_4F-3 102" xfId="6865"/>
    <cellStyle name="0_4F-3 102 2" xfId="6866"/>
    <cellStyle name="0_4F-3 103" xfId="6867"/>
    <cellStyle name="0_4F-3 103 2" xfId="6868"/>
    <cellStyle name="0_4F-3 104" xfId="6869"/>
    <cellStyle name="0_4F-3 104 2" xfId="6870"/>
    <cellStyle name="0_4F-3 105" xfId="6871"/>
    <cellStyle name="0_4F-3 105 2" xfId="6872"/>
    <cellStyle name="0_4F-3 106" xfId="6873"/>
    <cellStyle name="0_4F-3 106 2" xfId="6874"/>
    <cellStyle name="0_4F-3 107" xfId="6875"/>
    <cellStyle name="0_4F-3 107 2" xfId="6876"/>
    <cellStyle name="0_4F-3 108" xfId="6877"/>
    <cellStyle name="0_4F-3 108 2" xfId="6878"/>
    <cellStyle name="0_4F-3 109" xfId="6879"/>
    <cellStyle name="0_4F-3 109 2" xfId="6880"/>
    <cellStyle name="0_4F-3 11" xfId="6881"/>
    <cellStyle name="0_4F-3 11 2" xfId="6882"/>
    <cellStyle name="0_4F-3 110" xfId="6883"/>
    <cellStyle name="0_4F-3 110 2" xfId="6884"/>
    <cellStyle name="0_4F-3 111" xfId="6885"/>
    <cellStyle name="0_4F-3 111 2" xfId="6886"/>
    <cellStyle name="0_4F-3 112" xfId="6887"/>
    <cellStyle name="0_4F-3 112 2" xfId="6888"/>
    <cellStyle name="0_4F-3 113" xfId="6889"/>
    <cellStyle name="0_4F-3 113 2" xfId="6890"/>
    <cellStyle name="0_4F-3 114" xfId="6891"/>
    <cellStyle name="0_4F-3 114 2" xfId="6892"/>
    <cellStyle name="0_4F-3 115" xfId="6893"/>
    <cellStyle name="0_4F-3 115 2" xfId="6894"/>
    <cellStyle name="0_4F-3 116" xfId="6895"/>
    <cellStyle name="0_4F-3 116 2" xfId="6896"/>
    <cellStyle name="0_4F-3 117" xfId="6897"/>
    <cellStyle name="0_4F-3 117 2" xfId="6898"/>
    <cellStyle name="0_4F-3 118" xfId="6899"/>
    <cellStyle name="0_4F-3 118 2" xfId="6900"/>
    <cellStyle name="0_4F-3 119" xfId="6901"/>
    <cellStyle name="0_4F-3 119 2" xfId="6902"/>
    <cellStyle name="0_4F-3 12" xfId="6903"/>
    <cellStyle name="0_4F-3 12 2" xfId="6904"/>
    <cellStyle name="0_4F-3 120" xfId="6905"/>
    <cellStyle name="0_4F-3 120 2" xfId="6906"/>
    <cellStyle name="0_4F-3 121" xfId="6907"/>
    <cellStyle name="0_4F-3 121 2" xfId="6908"/>
    <cellStyle name="0_4F-3 122" xfId="6909"/>
    <cellStyle name="0_4F-3 122 2" xfId="6910"/>
    <cellStyle name="0_4F-3 123" xfId="6911"/>
    <cellStyle name="0_4F-3 123 2" xfId="6912"/>
    <cellStyle name="0_4F-3 124" xfId="6913"/>
    <cellStyle name="0_4F-3 124 2" xfId="6914"/>
    <cellStyle name="0_4F-3 125" xfId="6915"/>
    <cellStyle name="0_4F-3 125 2" xfId="6916"/>
    <cellStyle name="0_4F-3 126" xfId="6917"/>
    <cellStyle name="0_4F-3 126 2" xfId="6918"/>
    <cellStyle name="0_4F-3 127" xfId="6919"/>
    <cellStyle name="0_4F-3 127 2" xfId="6920"/>
    <cellStyle name="0_4F-3 128" xfId="6921"/>
    <cellStyle name="0_4F-3 128 2" xfId="6922"/>
    <cellStyle name="0_4F-3 129" xfId="6923"/>
    <cellStyle name="0_4F-3 129 2" xfId="6924"/>
    <cellStyle name="0_4F-3 13" xfId="6925"/>
    <cellStyle name="0_4F-3 13 2" xfId="6926"/>
    <cellStyle name="0_4F-3 130" xfId="6927"/>
    <cellStyle name="0_4F-3 130 2" xfId="6928"/>
    <cellStyle name="0_4F-3 131" xfId="6929"/>
    <cellStyle name="0_4F-3 131 2" xfId="6930"/>
    <cellStyle name="0_4F-3 132" xfId="6931"/>
    <cellStyle name="0_4F-3 132 2" xfId="6932"/>
    <cellStyle name="0_4F-3 133" xfId="6933"/>
    <cellStyle name="0_4F-3 133 2" xfId="6934"/>
    <cellStyle name="0_4F-3 134" xfId="6935"/>
    <cellStyle name="0_4F-3 134 2" xfId="6936"/>
    <cellStyle name="0_4F-3 135" xfId="6937"/>
    <cellStyle name="0_4F-3 135 2" xfId="6938"/>
    <cellStyle name="0_4F-3 136" xfId="6939"/>
    <cellStyle name="0_4F-3 136 2" xfId="6940"/>
    <cellStyle name="0_4F-3 137" xfId="6941"/>
    <cellStyle name="0_4F-3 137 2" xfId="6942"/>
    <cellStyle name="0_4F-3 14" xfId="6943"/>
    <cellStyle name="0_4F-3 14 2" xfId="6944"/>
    <cellStyle name="0_4F-3 15" xfId="6945"/>
    <cellStyle name="0_4F-3 15 2" xfId="6946"/>
    <cellStyle name="0_4F-3 16" xfId="6947"/>
    <cellStyle name="0_4F-3 16 2" xfId="6948"/>
    <cellStyle name="0_4F-3 17" xfId="6949"/>
    <cellStyle name="0_4F-3 17 2" xfId="6950"/>
    <cellStyle name="0_4F-3 18" xfId="6951"/>
    <cellStyle name="0_4F-3 18 2" xfId="6952"/>
    <cellStyle name="0_4F-3 19" xfId="6953"/>
    <cellStyle name="0_4F-3 19 2" xfId="6954"/>
    <cellStyle name="0_4F-3 2" xfId="6955"/>
    <cellStyle name="0_4F-3 2 2" xfId="6956"/>
    <cellStyle name="0_4F-3 2 3" xfId="6957"/>
    <cellStyle name="0_4F-3 2 3 2" xfId="6958"/>
    <cellStyle name="0_4F-3 2 4" xfId="6959"/>
    <cellStyle name="0_4F-3 2 4 2" xfId="6960"/>
    <cellStyle name="0_4F-3 2 5" xfId="6961"/>
    <cellStyle name="0_4F-3 2 6" xfId="6962"/>
    <cellStyle name="0_4F-3 2 7" xfId="6963"/>
    <cellStyle name="0_4F-3 2 8" xfId="6964"/>
    <cellStyle name="0_4F-3 20" xfId="6965"/>
    <cellStyle name="0_4F-3 20 2" xfId="6966"/>
    <cellStyle name="0_4F-3 21" xfId="6967"/>
    <cellStyle name="0_4F-3 21 2" xfId="6968"/>
    <cellStyle name="0_4F-3 22" xfId="6969"/>
    <cellStyle name="0_4F-3 22 2" xfId="6970"/>
    <cellStyle name="0_4F-3 23" xfId="6971"/>
    <cellStyle name="0_4F-3 23 2" xfId="6972"/>
    <cellStyle name="0_4F-3 24" xfId="6973"/>
    <cellStyle name="0_4F-3 24 2" xfId="6974"/>
    <cellStyle name="0_4F-3 25" xfId="6975"/>
    <cellStyle name="0_4F-3 25 2" xfId="6976"/>
    <cellStyle name="0_4F-3 26" xfId="6977"/>
    <cellStyle name="0_4F-3 26 2" xfId="6978"/>
    <cellStyle name="0_4F-3 27" xfId="6979"/>
    <cellStyle name="0_4F-3 27 2" xfId="6980"/>
    <cellStyle name="0_4F-3 28" xfId="6981"/>
    <cellStyle name="0_4F-3 28 2" xfId="6982"/>
    <cellStyle name="0_4F-3 29" xfId="6983"/>
    <cellStyle name="0_4F-3 29 2" xfId="6984"/>
    <cellStyle name="0_4F-3 3" xfId="6985"/>
    <cellStyle name="0_4F-3 3 2" xfId="6986"/>
    <cellStyle name="0_4F-3 3 3" xfId="6987"/>
    <cellStyle name="0_4F-3 3 3 2" xfId="6988"/>
    <cellStyle name="0_4F-3 3 4" xfId="6989"/>
    <cellStyle name="0_4F-3 3 4 2" xfId="6990"/>
    <cellStyle name="0_4F-3 3 5" xfId="6991"/>
    <cellStyle name="0_4F-3 3 6" xfId="6992"/>
    <cellStyle name="0_4F-3 3 7" xfId="6993"/>
    <cellStyle name="0_4F-3 3 8" xfId="6994"/>
    <cellStyle name="0_4F-3 30" xfId="6995"/>
    <cellStyle name="0_4F-3 30 2" xfId="6996"/>
    <cellStyle name="0_4F-3 31" xfId="6997"/>
    <cellStyle name="0_4F-3 31 2" xfId="6998"/>
    <cellStyle name="0_4F-3 32" xfId="6999"/>
    <cellStyle name="0_4F-3 32 2" xfId="7000"/>
    <cellStyle name="0_4F-3 33" xfId="7001"/>
    <cellStyle name="0_4F-3 33 2" xfId="7002"/>
    <cellStyle name="0_4F-3 34" xfId="7003"/>
    <cellStyle name="0_4F-3 34 2" xfId="7004"/>
    <cellStyle name="0_4F-3 35" xfId="7005"/>
    <cellStyle name="0_4F-3 35 2" xfId="7006"/>
    <cellStyle name="0_4F-3 36" xfId="7007"/>
    <cellStyle name="0_4F-3 36 2" xfId="7008"/>
    <cellStyle name="0_4F-3 37" xfId="7009"/>
    <cellStyle name="0_4F-3 37 2" xfId="7010"/>
    <cellStyle name="0_4F-3 38" xfId="7011"/>
    <cellStyle name="0_4F-3 38 2" xfId="7012"/>
    <cellStyle name="0_4F-3 39" xfId="7013"/>
    <cellStyle name="0_4F-3 39 2" xfId="7014"/>
    <cellStyle name="0_4F-3 4" xfId="7015"/>
    <cellStyle name="0_4F-3 4 2" xfId="7016"/>
    <cellStyle name="0_4F-3 4 3" xfId="7017"/>
    <cellStyle name="0_4F-3 4 3 2" xfId="7018"/>
    <cellStyle name="0_4F-3 4 4" xfId="7019"/>
    <cellStyle name="0_4F-3 4 4 2" xfId="7020"/>
    <cellStyle name="0_4F-3 4 5" xfId="7021"/>
    <cellStyle name="0_4F-3 4 6" xfId="7022"/>
    <cellStyle name="0_4F-3 4 7" xfId="7023"/>
    <cellStyle name="0_4F-3 4 8" xfId="7024"/>
    <cellStyle name="0_4F-3 40" xfId="7025"/>
    <cellStyle name="0_4F-3 40 2" xfId="7026"/>
    <cellStyle name="0_4F-3 41" xfId="7027"/>
    <cellStyle name="0_4F-3 41 2" xfId="7028"/>
    <cellStyle name="0_4F-3 42" xfId="7029"/>
    <cellStyle name="0_4F-3 42 2" xfId="7030"/>
    <cellStyle name="0_4F-3 43" xfId="7031"/>
    <cellStyle name="0_4F-3 43 2" xfId="7032"/>
    <cellStyle name="0_4F-3 44" xfId="7033"/>
    <cellStyle name="0_4F-3 44 2" xfId="7034"/>
    <cellStyle name="0_4F-3 45" xfId="7035"/>
    <cellStyle name="0_4F-3 45 2" xfId="7036"/>
    <cellStyle name="0_4F-3 46" xfId="7037"/>
    <cellStyle name="0_4F-3 46 2" xfId="7038"/>
    <cellStyle name="0_4F-3 47" xfId="7039"/>
    <cellStyle name="0_4F-3 47 2" xfId="7040"/>
    <cellStyle name="0_4F-3 48" xfId="7041"/>
    <cellStyle name="0_4F-3 48 2" xfId="7042"/>
    <cellStyle name="0_4F-3 49" xfId="7043"/>
    <cellStyle name="0_4F-3 49 2" xfId="7044"/>
    <cellStyle name="0_4F-3 5" xfId="7045"/>
    <cellStyle name="0_4F-3 5 2" xfId="7046"/>
    <cellStyle name="0_4F-3 5 3" xfId="7047"/>
    <cellStyle name="0_4F-3 5 3 2" xfId="7048"/>
    <cellStyle name="0_4F-3 5 4" xfId="7049"/>
    <cellStyle name="0_4F-3 5 4 2" xfId="7050"/>
    <cellStyle name="0_4F-3 5 5" xfId="7051"/>
    <cellStyle name="0_4F-3 5 6" xfId="7052"/>
    <cellStyle name="0_4F-3 5 7" xfId="7053"/>
    <cellStyle name="0_4F-3 5 8" xfId="7054"/>
    <cellStyle name="0_4F-3 50" xfId="7055"/>
    <cellStyle name="0_4F-3 50 2" xfId="7056"/>
    <cellStyle name="0_4F-3 51" xfId="7057"/>
    <cellStyle name="0_4F-3 51 2" xfId="7058"/>
    <cellStyle name="0_4F-3 52" xfId="7059"/>
    <cellStyle name="0_4F-3 52 2" xfId="7060"/>
    <cellStyle name="0_4F-3 53" xfId="7061"/>
    <cellStyle name="0_4F-3 53 2" xfId="7062"/>
    <cellStyle name="0_4F-3 54" xfId="7063"/>
    <cellStyle name="0_4F-3 54 2" xfId="7064"/>
    <cellStyle name="0_4F-3 55" xfId="7065"/>
    <cellStyle name="0_4F-3 55 2" xfId="7066"/>
    <cellStyle name="0_4F-3 56" xfId="7067"/>
    <cellStyle name="0_4F-3 56 2" xfId="7068"/>
    <cellStyle name="0_4F-3 57" xfId="7069"/>
    <cellStyle name="0_4F-3 57 2" xfId="7070"/>
    <cellStyle name="0_4F-3 58" xfId="7071"/>
    <cellStyle name="0_4F-3 58 2" xfId="7072"/>
    <cellStyle name="0_4F-3 59" xfId="7073"/>
    <cellStyle name="0_4F-3 59 2" xfId="7074"/>
    <cellStyle name="0_4F-3 6" xfId="7075"/>
    <cellStyle name="0_4F-3 6 2" xfId="7076"/>
    <cellStyle name="0_4F-3 60" xfId="7077"/>
    <cellStyle name="0_4F-3 60 2" xfId="7078"/>
    <cellStyle name="0_4F-3 61" xfId="7079"/>
    <cellStyle name="0_4F-3 61 2" xfId="7080"/>
    <cellStyle name="0_4F-3 62" xfId="7081"/>
    <cellStyle name="0_4F-3 62 2" xfId="7082"/>
    <cellStyle name="0_4F-3 63" xfId="7083"/>
    <cellStyle name="0_4F-3 63 2" xfId="7084"/>
    <cellStyle name="0_4F-3 64" xfId="7085"/>
    <cellStyle name="0_4F-3 64 2" xfId="7086"/>
    <cellStyle name="0_4F-3 65" xfId="7087"/>
    <cellStyle name="0_4F-3 65 2" xfId="7088"/>
    <cellStyle name="0_4F-3 66" xfId="7089"/>
    <cellStyle name="0_4F-3 66 2" xfId="7090"/>
    <cellStyle name="0_4F-3 67" xfId="7091"/>
    <cellStyle name="0_4F-3 67 2" xfId="7092"/>
    <cellStyle name="0_4F-3 68" xfId="7093"/>
    <cellStyle name="0_4F-3 68 2" xfId="7094"/>
    <cellStyle name="0_4F-3 69" xfId="7095"/>
    <cellStyle name="0_4F-3 69 2" xfId="7096"/>
    <cellStyle name="0_4F-3 7" xfId="7097"/>
    <cellStyle name="0_4F-3 7 2" xfId="7098"/>
    <cellStyle name="0_4F-3 70" xfId="7099"/>
    <cellStyle name="0_4F-3 70 2" xfId="7100"/>
    <cellStyle name="0_4F-3 71" xfId="7101"/>
    <cellStyle name="0_4F-3 71 2" xfId="7102"/>
    <cellStyle name="0_4F-3 72" xfId="7103"/>
    <cellStyle name="0_4F-3 72 2" xfId="7104"/>
    <cellStyle name="0_4F-3 73" xfId="7105"/>
    <cellStyle name="0_4F-3 73 2" xfId="7106"/>
    <cellStyle name="0_4F-3 74" xfId="7107"/>
    <cellStyle name="0_4F-3 74 2" xfId="7108"/>
    <cellStyle name="0_4F-3 75" xfId="7109"/>
    <cellStyle name="0_4F-3 75 2" xfId="7110"/>
    <cellStyle name="0_4F-3 76" xfId="7111"/>
    <cellStyle name="0_4F-3 76 2" xfId="7112"/>
    <cellStyle name="0_4F-3 77" xfId="7113"/>
    <cellStyle name="0_4F-3 77 2" xfId="7114"/>
    <cellStyle name="0_4F-3 78" xfId="7115"/>
    <cellStyle name="0_4F-3 78 2" xfId="7116"/>
    <cellStyle name="0_4F-3 79" xfId="7117"/>
    <cellStyle name="0_4F-3 79 2" xfId="7118"/>
    <cellStyle name="0_4F-3 8" xfId="7119"/>
    <cellStyle name="0_4F-3 8 2" xfId="7120"/>
    <cellStyle name="0_4F-3 80" xfId="7121"/>
    <cellStyle name="0_4F-3 80 2" xfId="7122"/>
    <cellStyle name="0_4F-3 81" xfId="7123"/>
    <cellStyle name="0_4F-3 81 2" xfId="7124"/>
    <cellStyle name="0_4F-3 82" xfId="7125"/>
    <cellStyle name="0_4F-3 82 2" xfId="7126"/>
    <cellStyle name="0_4F-3 83" xfId="7127"/>
    <cellStyle name="0_4F-3 83 2" xfId="7128"/>
    <cellStyle name="0_4F-3 84" xfId="7129"/>
    <cellStyle name="0_4F-3 84 2" xfId="7130"/>
    <cellStyle name="0_4F-3 85" xfId="7131"/>
    <cellStyle name="0_4F-3 85 2" xfId="7132"/>
    <cellStyle name="0_4F-3 86" xfId="7133"/>
    <cellStyle name="0_4F-3 86 2" xfId="7134"/>
    <cellStyle name="0_4F-3 87" xfId="7135"/>
    <cellStyle name="0_4F-3 87 2" xfId="7136"/>
    <cellStyle name="0_4F-3 88" xfId="7137"/>
    <cellStyle name="0_4F-3 88 2" xfId="7138"/>
    <cellStyle name="0_4F-3 89" xfId="7139"/>
    <cellStyle name="0_4F-3 89 2" xfId="7140"/>
    <cellStyle name="0_4F-3 9" xfId="7141"/>
    <cellStyle name="0_4F-3 9 2" xfId="7142"/>
    <cellStyle name="0_4F-3 90" xfId="7143"/>
    <cellStyle name="0_4F-3 90 2" xfId="7144"/>
    <cellStyle name="0_4F-3 91" xfId="7145"/>
    <cellStyle name="0_4F-3 91 2" xfId="7146"/>
    <cellStyle name="0_4F-3 92" xfId="7147"/>
    <cellStyle name="0_4F-3 92 2" xfId="7148"/>
    <cellStyle name="0_4F-3 93" xfId="7149"/>
    <cellStyle name="0_4F-3 93 2" xfId="7150"/>
    <cellStyle name="0_4F-3 94" xfId="7151"/>
    <cellStyle name="0_4F-3 94 2" xfId="7152"/>
    <cellStyle name="0_4F-3 95" xfId="7153"/>
    <cellStyle name="0_4F-3 95 2" xfId="7154"/>
    <cellStyle name="0_4F-3 96" xfId="7155"/>
    <cellStyle name="0_4F-3 96 2" xfId="7156"/>
    <cellStyle name="0_4F-3 97" xfId="7157"/>
    <cellStyle name="0_4F-3 97 2" xfId="7158"/>
    <cellStyle name="0_4F-3 98" xfId="7159"/>
    <cellStyle name="0_4F-3 98 2" xfId="7160"/>
    <cellStyle name="0_4F-3 99" xfId="7161"/>
    <cellStyle name="0_4F-3 99 2" xfId="7162"/>
    <cellStyle name="0_4F-4" xfId="7163"/>
    <cellStyle name="0_4F-4 10" xfId="7164"/>
    <cellStyle name="0_4F-4 10 2" xfId="7165"/>
    <cellStyle name="0_4F-4 100" xfId="7166"/>
    <cellStyle name="0_4F-4 100 2" xfId="7167"/>
    <cellStyle name="0_4F-4 101" xfId="7168"/>
    <cellStyle name="0_4F-4 101 2" xfId="7169"/>
    <cellStyle name="0_4F-4 102" xfId="7170"/>
    <cellStyle name="0_4F-4 102 2" xfId="7171"/>
    <cellStyle name="0_4F-4 103" xfId="7172"/>
    <cellStyle name="0_4F-4 103 2" xfId="7173"/>
    <cellStyle name="0_4F-4 104" xfId="7174"/>
    <cellStyle name="0_4F-4 104 2" xfId="7175"/>
    <cellStyle name="0_4F-4 105" xfId="7176"/>
    <cellStyle name="0_4F-4 105 2" xfId="7177"/>
    <cellStyle name="0_4F-4 106" xfId="7178"/>
    <cellStyle name="0_4F-4 106 2" xfId="7179"/>
    <cellStyle name="0_4F-4 107" xfId="7180"/>
    <cellStyle name="0_4F-4 107 2" xfId="7181"/>
    <cellStyle name="0_4F-4 108" xfId="7182"/>
    <cellStyle name="0_4F-4 108 2" xfId="7183"/>
    <cellStyle name="0_4F-4 109" xfId="7184"/>
    <cellStyle name="0_4F-4 109 2" xfId="7185"/>
    <cellStyle name="0_4F-4 11" xfId="7186"/>
    <cellStyle name="0_4F-4 11 2" xfId="7187"/>
    <cellStyle name="0_4F-4 110" xfId="7188"/>
    <cellStyle name="0_4F-4 110 2" xfId="7189"/>
    <cellStyle name="0_4F-4 111" xfId="7190"/>
    <cellStyle name="0_4F-4 111 2" xfId="7191"/>
    <cellStyle name="0_4F-4 112" xfId="7192"/>
    <cellStyle name="0_4F-4 112 2" xfId="7193"/>
    <cellStyle name="0_4F-4 113" xfId="7194"/>
    <cellStyle name="0_4F-4 113 2" xfId="7195"/>
    <cellStyle name="0_4F-4 114" xfId="7196"/>
    <cellStyle name="0_4F-4 114 2" xfId="7197"/>
    <cellStyle name="0_4F-4 115" xfId="7198"/>
    <cellStyle name="0_4F-4 115 2" xfId="7199"/>
    <cellStyle name="0_4F-4 116" xfId="7200"/>
    <cellStyle name="0_4F-4 116 2" xfId="7201"/>
    <cellStyle name="0_4F-4 117" xfId="7202"/>
    <cellStyle name="0_4F-4 117 2" xfId="7203"/>
    <cellStyle name="0_4F-4 118" xfId="7204"/>
    <cellStyle name="0_4F-4 118 2" xfId="7205"/>
    <cellStyle name="0_4F-4 119" xfId="7206"/>
    <cellStyle name="0_4F-4 119 2" xfId="7207"/>
    <cellStyle name="0_4F-4 12" xfId="7208"/>
    <cellStyle name="0_4F-4 12 2" xfId="7209"/>
    <cellStyle name="0_4F-4 120" xfId="7210"/>
    <cellStyle name="0_4F-4 120 2" xfId="7211"/>
    <cellStyle name="0_4F-4 121" xfId="7212"/>
    <cellStyle name="0_4F-4 121 2" xfId="7213"/>
    <cellStyle name="0_4F-4 122" xfId="7214"/>
    <cellStyle name="0_4F-4 122 2" xfId="7215"/>
    <cellStyle name="0_4F-4 123" xfId="7216"/>
    <cellStyle name="0_4F-4 123 2" xfId="7217"/>
    <cellStyle name="0_4F-4 124" xfId="7218"/>
    <cellStyle name="0_4F-4 124 2" xfId="7219"/>
    <cellStyle name="0_4F-4 125" xfId="7220"/>
    <cellStyle name="0_4F-4 125 2" xfId="7221"/>
    <cellStyle name="0_4F-4 126" xfId="7222"/>
    <cellStyle name="0_4F-4 126 2" xfId="7223"/>
    <cellStyle name="0_4F-4 127" xfId="7224"/>
    <cellStyle name="0_4F-4 127 2" xfId="7225"/>
    <cellStyle name="0_4F-4 128" xfId="7226"/>
    <cellStyle name="0_4F-4 128 2" xfId="7227"/>
    <cellStyle name="0_4F-4 129" xfId="7228"/>
    <cellStyle name="0_4F-4 129 2" xfId="7229"/>
    <cellStyle name="0_4F-4 13" xfId="7230"/>
    <cellStyle name="0_4F-4 13 2" xfId="7231"/>
    <cellStyle name="0_4F-4 130" xfId="7232"/>
    <cellStyle name="0_4F-4 130 2" xfId="7233"/>
    <cellStyle name="0_4F-4 131" xfId="7234"/>
    <cellStyle name="0_4F-4 131 2" xfId="7235"/>
    <cellStyle name="0_4F-4 132" xfId="7236"/>
    <cellStyle name="0_4F-4 132 2" xfId="7237"/>
    <cellStyle name="0_4F-4 133" xfId="7238"/>
    <cellStyle name="0_4F-4 133 2" xfId="7239"/>
    <cellStyle name="0_4F-4 134" xfId="7240"/>
    <cellStyle name="0_4F-4 134 2" xfId="7241"/>
    <cellStyle name="0_4F-4 135" xfId="7242"/>
    <cellStyle name="0_4F-4 135 2" xfId="7243"/>
    <cellStyle name="0_4F-4 136" xfId="7244"/>
    <cellStyle name="0_4F-4 136 2" xfId="7245"/>
    <cellStyle name="0_4F-4 137" xfId="7246"/>
    <cellStyle name="0_4F-4 137 2" xfId="7247"/>
    <cellStyle name="0_4F-4 14" xfId="7248"/>
    <cellStyle name="0_4F-4 14 2" xfId="7249"/>
    <cellStyle name="0_4F-4 15" xfId="7250"/>
    <cellStyle name="0_4F-4 15 2" xfId="7251"/>
    <cellStyle name="0_4F-4 16" xfId="7252"/>
    <cellStyle name="0_4F-4 16 2" xfId="7253"/>
    <cellStyle name="0_4F-4 17" xfId="7254"/>
    <cellStyle name="0_4F-4 17 2" xfId="7255"/>
    <cellStyle name="0_4F-4 18" xfId="7256"/>
    <cellStyle name="0_4F-4 18 2" xfId="7257"/>
    <cellStyle name="0_4F-4 19" xfId="7258"/>
    <cellStyle name="0_4F-4 19 2" xfId="7259"/>
    <cellStyle name="0_4F-4 2" xfId="7260"/>
    <cellStyle name="0_4F-4 2 2" xfId="7261"/>
    <cellStyle name="0_4F-4 2 3" xfId="7262"/>
    <cellStyle name="0_4F-4 2 3 2" xfId="7263"/>
    <cellStyle name="0_4F-4 2 4" xfId="7264"/>
    <cellStyle name="0_4F-4 2 4 2" xfId="7265"/>
    <cellStyle name="0_4F-4 2 5" xfId="7266"/>
    <cellStyle name="0_4F-4 2 6" xfId="7267"/>
    <cellStyle name="0_4F-4 2 7" xfId="7268"/>
    <cellStyle name="0_4F-4 2 8" xfId="7269"/>
    <cellStyle name="0_4F-4 20" xfId="7270"/>
    <cellStyle name="0_4F-4 20 2" xfId="7271"/>
    <cellStyle name="0_4F-4 21" xfId="7272"/>
    <cellStyle name="0_4F-4 21 2" xfId="7273"/>
    <cellStyle name="0_4F-4 22" xfId="7274"/>
    <cellStyle name="0_4F-4 22 2" xfId="7275"/>
    <cellStyle name="0_4F-4 23" xfId="7276"/>
    <cellStyle name="0_4F-4 23 2" xfId="7277"/>
    <cellStyle name="0_4F-4 24" xfId="7278"/>
    <cellStyle name="0_4F-4 24 2" xfId="7279"/>
    <cellStyle name="0_4F-4 25" xfId="7280"/>
    <cellStyle name="0_4F-4 25 2" xfId="7281"/>
    <cellStyle name="0_4F-4 26" xfId="7282"/>
    <cellStyle name="0_4F-4 26 2" xfId="7283"/>
    <cellStyle name="0_4F-4 27" xfId="7284"/>
    <cellStyle name="0_4F-4 27 2" xfId="7285"/>
    <cellStyle name="0_4F-4 28" xfId="7286"/>
    <cellStyle name="0_4F-4 28 2" xfId="7287"/>
    <cellStyle name="0_4F-4 29" xfId="7288"/>
    <cellStyle name="0_4F-4 29 2" xfId="7289"/>
    <cellStyle name="0_4F-4 3" xfId="7290"/>
    <cellStyle name="0_4F-4 3 2" xfId="7291"/>
    <cellStyle name="0_4F-4 3 3" xfId="7292"/>
    <cellStyle name="0_4F-4 3 3 2" xfId="7293"/>
    <cellStyle name="0_4F-4 3 4" xfId="7294"/>
    <cellStyle name="0_4F-4 3 4 2" xfId="7295"/>
    <cellStyle name="0_4F-4 3 5" xfId="7296"/>
    <cellStyle name="0_4F-4 3 6" xfId="7297"/>
    <cellStyle name="0_4F-4 3 7" xfId="7298"/>
    <cellStyle name="0_4F-4 3 8" xfId="7299"/>
    <cellStyle name="0_4F-4 30" xfId="7300"/>
    <cellStyle name="0_4F-4 30 2" xfId="7301"/>
    <cellStyle name="0_4F-4 31" xfId="7302"/>
    <cellStyle name="0_4F-4 31 2" xfId="7303"/>
    <cellStyle name="0_4F-4 32" xfId="7304"/>
    <cellStyle name="0_4F-4 32 2" xfId="7305"/>
    <cellStyle name="0_4F-4 33" xfId="7306"/>
    <cellStyle name="0_4F-4 33 2" xfId="7307"/>
    <cellStyle name="0_4F-4 34" xfId="7308"/>
    <cellStyle name="0_4F-4 34 2" xfId="7309"/>
    <cellStyle name="0_4F-4 35" xfId="7310"/>
    <cellStyle name="0_4F-4 35 2" xfId="7311"/>
    <cellStyle name="0_4F-4 36" xfId="7312"/>
    <cellStyle name="0_4F-4 36 2" xfId="7313"/>
    <cellStyle name="0_4F-4 37" xfId="7314"/>
    <cellStyle name="0_4F-4 37 2" xfId="7315"/>
    <cellStyle name="0_4F-4 38" xfId="7316"/>
    <cellStyle name="0_4F-4 38 2" xfId="7317"/>
    <cellStyle name="0_4F-4 39" xfId="7318"/>
    <cellStyle name="0_4F-4 39 2" xfId="7319"/>
    <cellStyle name="0_4F-4 4" xfId="7320"/>
    <cellStyle name="0_4F-4 4 2" xfId="7321"/>
    <cellStyle name="0_4F-4 4 3" xfId="7322"/>
    <cellStyle name="0_4F-4 4 3 2" xfId="7323"/>
    <cellStyle name="0_4F-4 4 4" xfId="7324"/>
    <cellStyle name="0_4F-4 4 4 2" xfId="7325"/>
    <cellStyle name="0_4F-4 4 5" xfId="7326"/>
    <cellStyle name="0_4F-4 4 6" xfId="7327"/>
    <cellStyle name="0_4F-4 4 7" xfId="7328"/>
    <cellStyle name="0_4F-4 4 8" xfId="7329"/>
    <cellStyle name="0_4F-4 40" xfId="7330"/>
    <cellStyle name="0_4F-4 40 2" xfId="7331"/>
    <cellStyle name="0_4F-4 41" xfId="7332"/>
    <cellStyle name="0_4F-4 41 2" xfId="7333"/>
    <cellStyle name="0_4F-4 42" xfId="7334"/>
    <cellStyle name="0_4F-4 42 2" xfId="7335"/>
    <cellStyle name="0_4F-4 43" xfId="7336"/>
    <cellStyle name="0_4F-4 43 2" xfId="7337"/>
    <cellStyle name="0_4F-4 44" xfId="7338"/>
    <cellStyle name="0_4F-4 44 2" xfId="7339"/>
    <cellStyle name="0_4F-4 45" xfId="7340"/>
    <cellStyle name="0_4F-4 45 2" xfId="7341"/>
    <cellStyle name="0_4F-4 46" xfId="7342"/>
    <cellStyle name="0_4F-4 46 2" xfId="7343"/>
    <cellStyle name="0_4F-4 47" xfId="7344"/>
    <cellStyle name="0_4F-4 47 2" xfId="7345"/>
    <cellStyle name="0_4F-4 48" xfId="7346"/>
    <cellStyle name="0_4F-4 48 2" xfId="7347"/>
    <cellStyle name="0_4F-4 49" xfId="7348"/>
    <cellStyle name="0_4F-4 49 2" xfId="7349"/>
    <cellStyle name="0_4F-4 5" xfId="7350"/>
    <cellStyle name="0_4F-4 5 2" xfId="7351"/>
    <cellStyle name="0_4F-4 5 3" xfId="7352"/>
    <cellStyle name="0_4F-4 5 3 2" xfId="7353"/>
    <cellStyle name="0_4F-4 5 4" xfId="7354"/>
    <cellStyle name="0_4F-4 5 4 2" xfId="7355"/>
    <cellStyle name="0_4F-4 5 5" xfId="7356"/>
    <cellStyle name="0_4F-4 5 6" xfId="7357"/>
    <cellStyle name="0_4F-4 5 7" xfId="7358"/>
    <cellStyle name="0_4F-4 5 8" xfId="7359"/>
    <cellStyle name="0_4F-4 50" xfId="7360"/>
    <cellStyle name="0_4F-4 50 2" xfId="7361"/>
    <cellStyle name="0_4F-4 51" xfId="7362"/>
    <cellStyle name="0_4F-4 51 2" xfId="7363"/>
    <cellStyle name="0_4F-4 52" xfId="7364"/>
    <cellStyle name="0_4F-4 52 2" xfId="7365"/>
    <cellStyle name="0_4F-4 53" xfId="7366"/>
    <cellStyle name="0_4F-4 53 2" xfId="7367"/>
    <cellStyle name="0_4F-4 54" xfId="7368"/>
    <cellStyle name="0_4F-4 54 2" xfId="7369"/>
    <cellStyle name="0_4F-4 55" xfId="7370"/>
    <cellStyle name="0_4F-4 55 2" xfId="7371"/>
    <cellStyle name="0_4F-4 56" xfId="7372"/>
    <cellStyle name="0_4F-4 56 2" xfId="7373"/>
    <cellStyle name="0_4F-4 57" xfId="7374"/>
    <cellStyle name="0_4F-4 57 2" xfId="7375"/>
    <cellStyle name="0_4F-4 58" xfId="7376"/>
    <cellStyle name="0_4F-4 58 2" xfId="7377"/>
    <cellStyle name="0_4F-4 59" xfId="7378"/>
    <cellStyle name="0_4F-4 59 2" xfId="7379"/>
    <cellStyle name="0_4F-4 6" xfId="7380"/>
    <cellStyle name="0_4F-4 6 2" xfId="7381"/>
    <cellStyle name="0_4F-4 60" xfId="7382"/>
    <cellStyle name="0_4F-4 60 2" xfId="7383"/>
    <cellStyle name="0_4F-4 61" xfId="7384"/>
    <cellStyle name="0_4F-4 61 2" xfId="7385"/>
    <cellStyle name="0_4F-4 62" xfId="7386"/>
    <cellStyle name="0_4F-4 62 2" xfId="7387"/>
    <cellStyle name="0_4F-4 63" xfId="7388"/>
    <cellStyle name="0_4F-4 63 2" xfId="7389"/>
    <cellStyle name="0_4F-4 64" xfId="7390"/>
    <cellStyle name="0_4F-4 64 2" xfId="7391"/>
    <cellStyle name="0_4F-4 65" xfId="7392"/>
    <cellStyle name="0_4F-4 65 2" xfId="7393"/>
    <cellStyle name="0_4F-4 66" xfId="7394"/>
    <cellStyle name="0_4F-4 66 2" xfId="7395"/>
    <cellStyle name="0_4F-4 67" xfId="7396"/>
    <cellStyle name="0_4F-4 67 2" xfId="7397"/>
    <cellStyle name="0_4F-4 68" xfId="7398"/>
    <cellStyle name="0_4F-4 68 2" xfId="7399"/>
    <cellStyle name="0_4F-4 69" xfId="7400"/>
    <cellStyle name="0_4F-4 69 2" xfId="7401"/>
    <cellStyle name="0_4F-4 7" xfId="7402"/>
    <cellStyle name="0_4F-4 7 2" xfId="7403"/>
    <cellStyle name="0_4F-4 70" xfId="7404"/>
    <cellStyle name="0_4F-4 70 2" xfId="7405"/>
    <cellStyle name="0_4F-4 71" xfId="7406"/>
    <cellStyle name="0_4F-4 71 2" xfId="7407"/>
    <cellStyle name="0_4F-4 72" xfId="7408"/>
    <cellStyle name="0_4F-4 72 2" xfId="7409"/>
    <cellStyle name="0_4F-4 73" xfId="7410"/>
    <cellStyle name="0_4F-4 73 2" xfId="7411"/>
    <cellStyle name="0_4F-4 74" xfId="7412"/>
    <cellStyle name="0_4F-4 74 2" xfId="7413"/>
    <cellStyle name="0_4F-4 75" xfId="7414"/>
    <cellStyle name="0_4F-4 75 2" xfId="7415"/>
    <cellStyle name="0_4F-4 76" xfId="7416"/>
    <cellStyle name="0_4F-4 76 2" xfId="7417"/>
    <cellStyle name="0_4F-4 77" xfId="7418"/>
    <cellStyle name="0_4F-4 77 2" xfId="7419"/>
    <cellStyle name="0_4F-4 78" xfId="7420"/>
    <cellStyle name="0_4F-4 78 2" xfId="7421"/>
    <cellStyle name="0_4F-4 79" xfId="7422"/>
    <cellStyle name="0_4F-4 79 2" xfId="7423"/>
    <cellStyle name="0_4F-4 8" xfId="7424"/>
    <cellStyle name="0_4F-4 8 2" xfId="7425"/>
    <cellStyle name="0_4F-4 80" xfId="7426"/>
    <cellStyle name="0_4F-4 80 2" xfId="7427"/>
    <cellStyle name="0_4F-4 81" xfId="7428"/>
    <cellStyle name="0_4F-4 81 2" xfId="7429"/>
    <cellStyle name="0_4F-4 82" xfId="7430"/>
    <cellStyle name="0_4F-4 82 2" xfId="7431"/>
    <cellStyle name="0_4F-4 83" xfId="7432"/>
    <cellStyle name="0_4F-4 83 2" xfId="7433"/>
    <cellStyle name="0_4F-4 84" xfId="7434"/>
    <cellStyle name="0_4F-4 84 2" xfId="7435"/>
    <cellStyle name="0_4F-4 85" xfId="7436"/>
    <cellStyle name="0_4F-4 85 2" xfId="7437"/>
    <cellStyle name="0_4F-4 86" xfId="7438"/>
    <cellStyle name="0_4F-4 86 2" xfId="7439"/>
    <cellStyle name="0_4F-4 87" xfId="7440"/>
    <cellStyle name="0_4F-4 87 2" xfId="7441"/>
    <cellStyle name="0_4F-4 88" xfId="7442"/>
    <cellStyle name="0_4F-4 88 2" xfId="7443"/>
    <cellStyle name="0_4F-4 89" xfId="7444"/>
    <cellStyle name="0_4F-4 89 2" xfId="7445"/>
    <cellStyle name="0_4F-4 9" xfId="7446"/>
    <cellStyle name="0_4F-4 9 2" xfId="7447"/>
    <cellStyle name="0_4F-4 90" xfId="7448"/>
    <cellStyle name="0_4F-4 90 2" xfId="7449"/>
    <cellStyle name="0_4F-4 91" xfId="7450"/>
    <cellStyle name="0_4F-4 91 2" xfId="7451"/>
    <cellStyle name="0_4F-4 92" xfId="7452"/>
    <cellStyle name="0_4F-4 92 2" xfId="7453"/>
    <cellStyle name="0_4F-4 93" xfId="7454"/>
    <cellStyle name="0_4F-4 93 2" xfId="7455"/>
    <cellStyle name="0_4F-4 94" xfId="7456"/>
    <cellStyle name="0_4F-4 94 2" xfId="7457"/>
    <cellStyle name="0_4F-4 95" xfId="7458"/>
    <cellStyle name="0_4F-4 95 2" xfId="7459"/>
    <cellStyle name="0_4F-4 96" xfId="7460"/>
    <cellStyle name="0_4F-4 96 2" xfId="7461"/>
    <cellStyle name="0_4F-4 97" xfId="7462"/>
    <cellStyle name="0_4F-4 97 2" xfId="7463"/>
    <cellStyle name="0_4F-4 98" xfId="7464"/>
    <cellStyle name="0_4F-4 98 2" xfId="7465"/>
    <cellStyle name="0_4F-4 99" xfId="7466"/>
    <cellStyle name="0_4F-4 99 2" xfId="7467"/>
    <cellStyle name="0_4F-5" xfId="7468"/>
    <cellStyle name="0_4F-5 10" xfId="7469"/>
    <cellStyle name="0_4F-5 10 2" xfId="7470"/>
    <cellStyle name="0_4F-5 100" xfId="7471"/>
    <cellStyle name="0_4F-5 100 2" xfId="7472"/>
    <cellStyle name="0_4F-5 101" xfId="7473"/>
    <cellStyle name="0_4F-5 101 2" xfId="7474"/>
    <cellStyle name="0_4F-5 102" xfId="7475"/>
    <cellStyle name="0_4F-5 102 2" xfId="7476"/>
    <cellStyle name="0_4F-5 103" xfId="7477"/>
    <cellStyle name="0_4F-5 103 2" xfId="7478"/>
    <cellStyle name="0_4F-5 104" xfId="7479"/>
    <cellStyle name="0_4F-5 104 2" xfId="7480"/>
    <cellStyle name="0_4F-5 105" xfId="7481"/>
    <cellStyle name="0_4F-5 105 2" xfId="7482"/>
    <cellStyle name="0_4F-5 106" xfId="7483"/>
    <cellStyle name="0_4F-5 106 2" xfId="7484"/>
    <cellStyle name="0_4F-5 107" xfId="7485"/>
    <cellStyle name="0_4F-5 107 2" xfId="7486"/>
    <cellStyle name="0_4F-5 108" xfId="7487"/>
    <cellStyle name="0_4F-5 108 2" xfId="7488"/>
    <cellStyle name="0_4F-5 109" xfId="7489"/>
    <cellStyle name="0_4F-5 109 2" xfId="7490"/>
    <cellStyle name="0_4F-5 11" xfId="7491"/>
    <cellStyle name="0_4F-5 11 2" xfId="7492"/>
    <cellStyle name="0_4F-5 110" xfId="7493"/>
    <cellStyle name="0_4F-5 110 2" xfId="7494"/>
    <cellStyle name="0_4F-5 111" xfId="7495"/>
    <cellStyle name="0_4F-5 111 2" xfId="7496"/>
    <cellStyle name="0_4F-5 112" xfId="7497"/>
    <cellStyle name="0_4F-5 112 2" xfId="7498"/>
    <cellStyle name="0_4F-5 113" xfId="7499"/>
    <cellStyle name="0_4F-5 113 2" xfId="7500"/>
    <cellStyle name="0_4F-5 114" xfId="7501"/>
    <cellStyle name="0_4F-5 114 2" xfId="7502"/>
    <cellStyle name="0_4F-5 115" xfId="7503"/>
    <cellStyle name="0_4F-5 115 2" xfId="7504"/>
    <cellStyle name="0_4F-5 116" xfId="7505"/>
    <cellStyle name="0_4F-5 116 2" xfId="7506"/>
    <cellStyle name="0_4F-5 117" xfId="7507"/>
    <cellStyle name="0_4F-5 117 2" xfId="7508"/>
    <cellStyle name="0_4F-5 118" xfId="7509"/>
    <cellStyle name="0_4F-5 118 2" xfId="7510"/>
    <cellStyle name="0_4F-5 119" xfId="7511"/>
    <cellStyle name="0_4F-5 119 2" xfId="7512"/>
    <cellStyle name="0_4F-5 12" xfId="7513"/>
    <cellStyle name="0_4F-5 12 2" xfId="7514"/>
    <cellStyle name="0_4F-5 120" xfId="7515"/>
    <cellStyle name="0_4F-5 120 2" xfId="7516"/>
    <cellStyle name="0_4F-5 121" xfId="7517"/>
    <cellStyle name="0_4F-5 121 2" xfId="7518"/>
    <cellStyle name="0_4F-5 122" xfId="7519"/>
    <cellStyle name="0_4F-5 122 2" xfId="7520"/>
    <cellStyle name="0_4F-5 123" xfId="7521"/>
    <cellStyle name="0_4F-5 123 2" xfId="7522"/>
    <cellStyle name="0_4F-5 124" xfId="7523"/>
    <cellStyle name="0_4F-5 124 2" xfId="7524"/>
    <cellStyle name="0_4F-5 125" xfId="7525"/>
    <cellStyle name="0_4F-5 125 2" xfId="7526"/>
    <cellStyle name="0_4F-5 126" xfId="7527"/>
    <cellStyle name="0_4F-5 126 2" xfId="7528"/>
    <cellStyle name="0_4F-5 127" xfId="7529"/>
    <cellStyle name="0_4F-5 127 2" xfId="7530"/>
    <cellStyle name="0_4F-5 128" xfId="7531"/>
    <cellStyle name="0_4F-5 128 2" xfId="7532"/>
    <cellStyle name="0_4F-5 129" xfId="7533"/>
    <cellStyle name="0_4F-5 129 2" xfId="7534"/>
    <cellStyle name="0_4F-5 13" xfId="7535"/>
    <cellStyle name="0_4F-5 13 2" xfId="7536"/>
    <cellStyle name="0_4F-5 130" xfId="7537"/>
    <cellStyle name="0_4F-5 130 2" xfId="7538"/>
    <cellStyle name="0_4F-5 131" xfId="7539"/>
    <cellStyle name="0_4F-5 131 2" xfId="7540"/>
    <cellStyle name="0_4F-5 132" xfId="7541"/>
    <cellStyle name="0_4F-5 132 2" xfId="7542"/>
    <cellStyle name="0_4F-5 133" xfId="7543"/>
    <cellStyle name="0_4F-5 133 2" xfId="7544"/>
    <cellStyle name="0_4F-5 134" xfId="7545"/>
    <cellStyle name="0_4F-5 134 2" xfId="7546"/>
    <cellStyle name="0_4F-5 135" xfId="7547"/>
    <cellStyle name="0_4F-5 135 2" xfId="7548"/>
    <cellStyle name="0_4F-5 136" xfId="7549"/>
    <cellStyle name="0_4F-5 136 2" xfId="7550"/>
    <cellStyle name="0_4F-5 137" xfId="7551"/>
    <cellStyle name="0_4F-5 137 2" xfId="7552"/>
    <cellStyle name="0_4F-5 14" xfId="7553"/>
    <cellStyle name="0_4F-5 14 2" xfId="7554"/>
    <cellStyle name="0_4F-5 15" xfId="7555"/>
    <cellStyle name="0_4F-5 15 2" xfId="7556"/>
    <cellStyle name="0_4F-5 16" xfId="7557"/>
    <cellStyle name="0_4F-5 16 2" xfId="7558"/>
    <cellStyle name="0_4F-5 17" xfId="7559"/>
    <cellStyle name="0_4F-5 17 2" xfId="7560"/>
    <cellStyle name="0_4F-5 18" xfId="7561"/>
    <cellStyle name="0_4F-5 18 2" xfId="7562"/>
    <cellStyle name="0_4F-5 19" xfId="7563"/>
    <cellStyle name="0_4F-5 19 2" xfId="7564"/>
    <cellStyle name="0_4F-5 2" xfId="7565"/>
    <cellStyle name="0_4F-5 2 2" xfId="7566"/>
    <cellStyle name="0_4F-5 2 3" xfId="7567"/>
    <cellStyle name="0_4F-5 2 3 2" xfId="7568"/>
    <cellStyle name="0_4F-5 2 4" xfId="7569"/>
    <cellStyle name="0_4F-5 2 4 2" xfId="7570"/>
    <cellStyle name="0_4F-5 2 5" xfId="7571"/>
    <cellStyle name="0_4F-5 2 6" xfId="7572"/>
    <cellStyle name="0_4F-5 2 7" xfId="7573"/>
    <cellStyle name="0_4F-5 2 8" xfId="7574"/>
    <cellStyle name="0_4F-5 20" xfId="7575"/>
    <cellStyle name="0_4F-5 20 2" xfId="7576"/>
    <cellStyle name="0_4F-5 21" xfId="7577"/>
    <cellStyle name="0_4F-5 21 2" xfId="7578"/>
    <cellStyle name="0_4F-5 22" xfId="7579"/>
    <cellStyle name="0_4F-5 22 2" xfId="7580"/>
    <cellStyle name="0_4F-5 23" xfId="7581"/>
    <cellStyle name="0_4F-5 23 2" xfId="7582"/>
    <cellStyle name="0_4F-5 24" xfId="7583"/>
    <cellStyle name="0_4F-5 24 2" xfId="7584"/>
    <cellStyle name="0_4F-5 25" xfId="7585"/>
    <cellStyle name="0_4F-5 25 2" xfId="7586"/>
    <cellStyle name="0_4F-5 26" xfId="7587"/>
    <cellStyle name="0_4F-5 26 2" xfId="7588"/>
    <cellStyle name="0_4F-5 27" xfId="7589"/>
    <cellStyle name="0_4F-5 27 2" xfId="7590"/>
    <cellStyle name="0_4F-5 28" xfId="7591"/>
    <cellStyle name="0_4F-5 28 2" xfId="7592"/>
    <cellStyle name="0_4F-5 29" xfId="7593"/>
    <cellStyle name="0_4F-5 29 2" xfId="7594"/>
    <cellStyle name="0_4F-5 3" xfId="7595"/>
    <cellStyle name="0_4F-5 3 2" xfId="7596"/>
    <cellStyle name="0_4F-5 3 3" xfId="7597"/>
    <cellStyle name="0_4F-5 3 3 2" xfId="7598"/>
    <cellStyle name="0_4F-5 3 4" xfId="7599"/>
    <cellStyle name="0_4F-5 3 4 2" xfId="7600"/>
    <cellStyle name="0_4F-5 3 5" xfId="7601"/>
    <cellStyle name="0_4F-5 3 6" xfId="7602"/>
    <cellStyle name="0_4F-5 3 7" xfId="7603"/>
    <cellStyle name="0_4F-5 3 8" xfId="7604"/>
    <cellStyle name="0_4F-5 30" xfId="7605"/>
    <cellStyle name="0_4F-5 30 2" xfId="7606"/>
    <cellStyle name="0_4F-5 31" xfId="7607"/>
    <cellStyle name="0_4F-5 31 2" xfId="7608"/>
    <cellStyle name="0_4F-5 32" xfId="7609"/>
    <cellStyle name="0_4F-5 32 2" xfId="7610"/>
    <cellStyle name="0_4F-5 33" xfId="7611"/>
    <cellStyle name="0_4F-5 33 2" xfId="7612"/>
    <cellStyle name="0_4F-5 34" xfId="7613"/>
    <cellStyle name="0_4F-5 34 2" xfId="7614"/>
    <cellStyle name="0_4F-5 35" xfId="7615"/>
    <cellStyle name="0_4F-5 35 2" xfId="7616"/>
    <cellStyle name="0_4F-5 36" xfId="7617"/>
    <cellStyle name="0_4F-5 36 2" xfId="7618"/>
    <cellStyle name="0_4F-5 37" xfId="7619"/>
    <cellStyle name="0_4F-5 37 2" xfId="7620"/>
    <cellStyle name="0_4F-5 38" xfId="7621"/>
    <cellStyle name="0_4F-5 38 2" xfId="7622"/>
    <cellStyle name="0_4F-5 39" xfId="7623"/>
    <cellStyle name="0_4F-5 39 2" xfId="7624"/>
    <cellStyle name="0_4F-5 4" xfId="7625"/>
    <cellStyle name="0_4F-5 4 2" xfId="7626"/>
    <cellStyle name="0_4F-5 4 3" xfId="7627"/>
    <cellStyle name="0_4F-5 4 3 2" xfId="7628"/>
    <cellStyle name="0_4F-5 4 4" xfId="7629"/>
    <cellStyle name="0_4F-5 4 4 2" xfId="7630"/>
    <cellStyle name="0_4F-5 4 5" xfId="7631"/>
    <cellStyle name="0_4F-5 4 6" xfId="7632"/>
    <cellStyle name="0_4F-5 4 7" xfId="7633"/>
    <cellStyle name="0_4F-5 4 8" xfId="7634"/>
    <cellStyle name="0_4F-5 40" xfId="7635"/>
    <cellStyle name="0_4F-5 40 2" xfId="7636"/>
    <cellStyle name="0_4F-5 41" xfId="7637"/>
    <cellStyle name="0_4F-5 41 2" xfId="7638"/>
    <cellStyle name="0_4F-5 42" xfId="7639"/>
    <cellStyle name="0_4F-5 42 2" xfId="7640"/>
    <cellStyle name="0_4F-5 43" xfId="7641"/>
    <cellStyle name="0_4F-5 43 2" xfId="7642"/>
    <cellStyle name="0_4F-5 44" xfId="7643"/>
    <cellStyle name="0_4F-5 44 2" xfId="7644"/>
    <cellStyle name="0_4F-5 45" xfId="7645"/>
    <cellStyle name="0_4F-5 45 2" xfId="7646"/>
    <cellStyle name="0_4F-5 46" xfId="7647"/>
    <cellStyle name="0_4F-5 46 2" xfId="7648"/>
    <cellStyle name="0_4F-5 47" xfId="7649"/>
    <cellStyle name="0_4F-5 47 2" xfId="7650"/>
    <cellStyle name="0_4F-5 48" xfId="7651"/>
    <cellStyle name="0_4F-5 48 2" xfId="7652"/>
    <cellStyle name="0_4F-5 49" xfId="7653"/>
    <cellStyle name="0_4F-5 49 2" xfId="7654"/>
    <cellStyle name="0_4F-5 5" xfId="7655"/>
    <cellStyle name="0_4F-5 5 2" xfId="7656"/>
    <cellStyle name="0_4F-5 5 3" xfId="7657"/>
    <cellStyle name="0_4F-5 5 3 2" xfId="7658"/>
    <cellStyle name="0_4F-5 5 4" xfId="7659"/>
    <cellStyle name="0_4F-5 5 4 2" xfId="7660"/>
    <cellStyle name="0_4F-5 5 5" xfId="7661"/>
    <cellStyle name="0_4F-5 5 6" xfId="7662"/>
    <cellStyle name="0_4F-5 5 7" xfId="7663"/>
    <cellStyle name="0_4F-5 5 8" xfId="7664"/>
    <cellStyle name="0_4F-5 50" xfId="7665"/>
    <cellStyle name="0_4F-5 50 2" xfId="7666"/>
    <cellStyle name="0_4F-5 51" xfId="7667"/>
    <cellStyle name="0_4F-5 51 2" xfId="7668"/>
    <cellStyle name="0_4F-5 52" xfId="7669"/>
    <cellStyle name="0_4F-5 52 2" xfId="7670"/>
    <cellStyle name="0_4F-5 53" xfId="7671"/>
    <cellStyle name="0_4F-5 53 2" xfId="7672"/>
    <cellStyle name="0_4F-5 54" xfId="7673"/>
    <cellStyle name="0_4F-5 54 2" xfId="7674"/>
    <cellStyle name="0_4F-5 55" xfId="7675"/>
    <cellStyle name="0_4F-5 55 2" xfId="7676"/>
    <cellStyle name="0_4F-5 56" xfId="7677"/>
    <cellStyle name="0_4F-5 56 2" xfId="7678"/>
    <cellStyle name="0_4F-5 57" xfId="7679"/>
    <cellStyle name="0_4F-5 57 2" xfId="7680"/>
    <cellStyle name="0_4F-5 58" xfId="7681"/>
    <cellStyle name="0_4F-5 58 2" xfId="7682"/>
    <cellStyle name="0_4F-5 59" xfId="7683"/>
    <cellStyle name="0_4F-5 59 2" xfId="7684"/>
    <cellStyle name="0_4F-5 6" xfId="7685"/>
    <cellStyle name="0_4F-5 6 2" xfId="7686"/>
    <cellStyle name="0_4F-5 60" xfId="7687"/>
    <cellStyle name="0_4F-5 60 2" xfId="7688"/>
    <cellStyle name="0_4F-5 61" xfId="7689"/>
    <cellStyle name="0_4F-5 61 2" xfId="7690"/>
    <cellStyle name="0_4F-5 62" xfId="7691"/>
    <cellStyle name="0_4F-5 62 2" xfId="7692"/>
    <cellStyle name="0_4F-5 63" xfId="7693"/>
    <cellStyle name="0_4F-5 63 2" xfId="7694"/>
    <cellStyle name="0_4F-5 64" xfId="7695"/>
    <cellStyle name="0_4F-5 64 2" xfId="7696"/>
    <cellStyle name="0_4F-5 65" xfId="7697"/>
    <cellStyle name="0_4F-5 65 2" xfId="7698"/>
    <cellStyle name="0_4F-5 66" xfId="7699"/>
    <cellStyle name="0_4F-5 66 2" xfId="7700"/>
    <cellStyle name="0_4F-5 67" xfId="7701"/>
    <cellStyle name="0_4F-5 67 2" xfId="7702"/>
    <cellStyle name="0_4F-5 68" xfId="7703"/>
    <cellStyle name="0_4F-5 68 2" xfId="7704"/>
    <cellStyle name="0_4F-5 69" xfId="7705"/>
    <cellStyle name="0_4F-5 69 2" xfId="7706"/>
    <cellStyle name="0_4F-5 7" xfId="7707"/>
    <cellStyle name="0_4F-5 7 2" xfId="7708"/>
    <cellStyle name="0_4F-5 70" xfId="7709"/>
    <cellStyle name="0_4F-5 70 2" xfId="7710"/>
    <cellStyle name="0_4F-5 71" xfId="7711"/>
    <cellStyle name="0_4F-5 71 2" xfId="7712"/>
    <cellStyle name="0_4F-5 72" xfId="7713"/>
    <cellStyle name="0_4F-5 72 2" xfId="7714"/>
    <cellStyle name="0_4F-5 73" xfId="7715"/>
    <cellStyle name="0_4F-5 73 2" xfId="7716"/>
    <cellStyle name="0_4F-5 74" xfId="7717"/>
    <cellStyle name="0_4F-5 74 2" xfId="7718"/>
    <cellStyle name="0_4F-5 75" xfId="7719"/>
    <cellStyle name="0_4F-5 75 2" xfId="7720"/>
    <cellStyle name="0_4F-5 76" xfId="7721"/>
    <cellStyle name="0_4F-5 76 2" xfId="7722"/>
    <cellStyle name="0_4F-5 77" xfId="7723"/>
    <cellStyle name="0_4F-5 77 2" xfId="7724"/>
    <cellStyle name="0_4F-5 78" xfId="7725"/>
    <cellStyle name="0_4F-5 78 2" xfId="7726"/>
    <cellStyle name="0_4F-5 79" xfId="7727"/>
    <cellStyle name="0_4F-5 79 2" xfId="7728"/>
    <cellStyle name="0_4F-5 8" xfId="7729"/>
    <cellStyle name="0_4F-5 8 2" xfId="7730"/>
    <cellStyle name="0_4F-5 80" xfId="7731"/>
    <cellStyle name="0_4F-5 80 2" xfId="7732"/>
    <cellStyle name="0_4F-5 81" xfId="7733"/>
    <cellStyle name="0_4F-5 81 2" xfId="7734"/>
    <cellStyle name="0_4F-5 82" xfId="7735"/>
    <cellStyle name="0_4F-5 82 2" xfId="7736"/>
    <cellStyle name="0_4F-5 83" xfId="7737"/>
    <cellStyle name="0_4F-5 83 2" xfId="7738"/>
    <cellStyle name="0_4F-5 84" xfId="7739"/>
    <cellStyle name="0_4F-5 84 2" xfId="7740"/>
    <cellStyle name="0_4F-5 85" xfId="7741"/>
    <cellStyle name="0_4F-5 85 2" xfId="7742"/>
    <cellStyle name="0_4F-5 86" xfId="7743"/>
    <cellStyle name="0_4F-5 86 2" xfId="7744"/>
    <cellStyle name="0_4F-5 87" xfId="7745"/>
    <cellStyle name="0_4F-5 87 2" xfId="7746"/>
    <cellStyle name="0_4F-5 88" xfId="7747"/>
    <cellStyle name="0_4F-5 88 2" xfId="7748"/>
    <cellStyle name="0_4F-5 89" xfId="7749"/>
    <cellStyle name="0_4F-5 89 2" xfId="7750"/>
    <cellStyle name="0_4F-5 9" xfId="7751"/>
    <cellStyle name="0_4F-5 9 2" xfId="7752"/>
    <cellStyle name="0_4F-5 90" xfId="7753"/>
    <cellStyle name="0_4F-5 90 2" xfId="7754"/>
    <cellStyle name="0_4F-5 91" xfId="7755"/>
    <cellStyle name="0_4F-5 91 2" xfId="7756"/>
    <cellStyle name="0_4F-5 92" xfId="7757"/>
    <cellStyle name="0_4F-5 92 2" xfId="7758"/>
    <cellStyle name="0_4F-5 93" xfId="7759"/>
    <cellStyle name="0_4F-5 93 2" xfId="7760"/>
    <cellStyle name="0_4F-5 94" xfId="7761"/>
    <cellStyle name="0_4F-5 94 2" xfId="7762"/>
    <cellStyle name="0_4F-5 95" xfId="7763"/>
    <cellStyle name="0_4F-5 95 2" xfId="7764"/>
    <cellStyle name="0_4F-5 96" xfId="7765"/>
    <cellStyle name="0_4F-5 96 2" xfId="7766"/>
    <cellStyle name="0_4F-5 97" xfId="7767"/>
    <cellStyle name="0_4F-5 97 2" xfId="7768"/>
    <cellStyle name="0_4F-5 98" xfId="7769"/>
    <cellStyle name="0_4F-5 98 2" xfId="7770"/>
    <cellStyle name="0_4F-5 99" xfId="7771"/>
    <cellStyle name="0_4F-5 99 2" xfId="7772"/>
    <cellStyle name="0_4F-6" xfId="7773"/>
    <cellStyle name="0_4F-6 10" xfId="7774"/>
    <cellStyle name="0_4F-6 10 2" xfId="7775"/>
    <cellStyle name="0_4F-6 100" xfId="7776"/>
    <cellStyle name="0_4F-6 100 2" xfId="7777"/>
    <cellStyle name="0_4F-6 101" xfId="7778"/>
    <cellStyle name="0_4F-6 101 2" xfId="7779"/>
    <cellStyle name="0_4F-6 102" xfId="7780"/>
    <cellStyle name="0_4F-6 102 2" xfId="7781"/>
    <cellStyle name="0_4F-6 103" xfId="7782"/>
    <cellStyle name="0_4F-6 103 2" xfId="7783"/>
    <cellStyle name="0_4F-6 104" xfId="7784"/>
    <cellStyle name="0_4F-6 104 2" xfId="7785"/>
    <cellStyle name="0_4F-6 105" xfId="7786"/>
    <cellStyle name="0_4F-6 105 2" xfId="7787"/>
    <cellStyle name="0_4F-6 106" xfId="7788"/>
    <cellStyle name="0_4F-6 106 2" xfId="7789"/>
    <cellStyle name="0_4F-6 107" xfId="7790"/>
    <cellStyle name="0_4F-6 107 2" xfId="7791"/>
    <cellStyle name="0_4F-6 108" xfId="7792"/>
    <cellStyle name="0_4F-6 108 2" xfId="7793"/>
    <cellStyle name="0_4F-6 109" xfId="7794"/>
    <cellStyle name="0_4F-6 109 2" xfId="7795"/>
    <cellStyle name="0_4F-6 11" xfId="7796"/>
    <cellStyle name="0_4F-6 11 2" xfId="7797"/>
    <cellStyle name="0_4F-6 110" xfId="7798"/>
    <cellStyle name="0_4F-6 110 2" xfId="7799"/>
    <cellStyle name="0_4F-6 111" xfId="7800"/>
    <cellStyle name="0_4F-6 111 2" xfId="7801"/>
    <cellStyle name="0_4F-6 112" xfId="7802"/>
    <cellStyle name="0_4F-6 112 2" xfId="7803"/>
    <cellStyle name="0_4F-6 113" xfId="7804"/>
    <cellStyle name="0_4F-6 113 2" xfId="7805"/>
    <cellStyle name="0_4F-6 114" xfId="7806"/>
    <cellStyle name="0_4F-6 114 2" xfId="7807"/>
    <cellStyle name="0_4F-6 115" xfId="7808"/>
    <cellStyle name="0_4F-6 115 2" xfId="7809"/>
    <cellStyle name="0_4F-6 116" xfId="7810"/>
    <cellStyle name="0_4F-6 116 2" xfId="7811"/>
    <cellStyle name="0_4F-6 117" xfId="7812"/>
    <cellStyle name="0_4F-6 117 2" xfId="7813"/>
    <cellStyle name="0_4F-6 118" xfId="7814"/>
    <cellStyle name="0_4F-6 118 2" xfId="7815"/>
    <cellStyle name="0_4F-6 119" xfId="7816"/>
    <cellStyle name="0_4F-6 119 2" xfId="7817"/>
    <cellStyle name="0_4F-6 12" xfId="7818"/>
    <cellStyle name="0_4F-6 12 2" xfId="7819"/>
    <cellStyle name="0_4F-6 120" xfId="7820"/>
    <cellStyle name="0_4F-6 120 2" xfId="7821"/>
    <cellStyle name="0_4F-6 121" xfId="7822"/>
    <cellStyle name="0_4F-6 121 2" xfId="7823"/>
    <cellStyle name="0_4F-6 122" xfId="7824"/>
    <cellStyle name="0_4F-6 122 2" xfId="7825"/>
    <cellStyle name="0_4F-6 123" xfId="7826"/>
    <cellStyle name="0_4F-6 123 2" xfId="7827"/>
    <cellStyle name="0_4F-6 124" xfId="7828"/>
    <cellStyle name="0_4F-6 124 2" xfId="7829"/>
    <cellStyle name="0_4F-6 125" xfId="7830"/>
    <cellStyle name="0_4F-6 125 2" xfId="7831"/>
    <cellStyle name="0_4F-6 126" xfId="7832"/>
    <cellStyle name="0_4F-6 126 2" xfId="7833"/>
    <cellStyle name="0_4F-6 127" xfId="7834"/>
    <cellStyle name="0_4F-6 127 2" xfId="7835"/>
    <cellStyle name="0_4F-6 128" xfId="7836"/>
    <cellStyle name="0_4F-6 128 2" xfId="7837"/>
    <cellStyle name="0_4F-6 129" xfId="7838"/>
    <cellStyle name="0_4F-6 129 2" xfId="7839"/>
    <cellStyle name="0_4F-6 13" xfId="7840"/>
    <cellStyle name="0_4F-6 13 2" xfId="7841"/>
    <cellStyle name="0_4F-6 130" xfId="7842"/>
    <cellStyle name="0_4F-6 130 2" xfId="7843"/>
    <cellStyle name="0_4F-6 131" xfId="7844"/>
    <cellStyle name="0_4F-6 131 2" xfId="7845"/>
    <cellStyle name="0_4F-6 132" xfId="7846"/>
    <cellStyle name="0_4F-6 132 2" xfId="7847"/>
    <cellStyle name="0_4F-6 133" xfId="7848"/>
    <cellStyle name="0_4F-6 133 2" xfId="7849"/>
    <cellStyle name="0_4F-6 134" xfId="7850"/>
    <cellStyle name="0_4F-6 134 2" xfId="7851"/>
    <cellStyle name="0_4F-6 135" xfId="7852"/>
    <cellStyle name="0_4F-6 135 2" xfId="7853"/>
    <cellStyle name="0_4F-6 136" xfId="7854"/>
    <cellStyle name="0_4F-6 136 2" xfId="7855"/>
    <cellStyle name="0_4F-6 137" xfId="7856"/>
    <cellStyle name="0_4F-6 137 2" xfId="7857"/>
    <cellStyle name="0_4F-6 14" xfId="7858"/>
    <cellStyle name="0_4F-6 14 2" xfId="7859"/>
    <cellStyle name="0_4F-6 15" xfId="7860"/>
    <cellStyle name="0_4F-6 15 2" xfId="7861"/>
    <cellStyle name="0_4F-6 16" xfId="7862"/>
    <cellStyle name="0_4F-6 16 2" xfId="7863"/>
    <cellStyle name="0_4F-6 17" xfId="7864"/>
    <cellStyle name="0_4F-6 17 2" xfId="7865"/>
    <cellStyle name="0_4F-6 18" xfId="7866"/>
    <cellStyle name="0_4F-6 18 2" xfId="7867"/>
    <cellStyle name="0_4F-6 19" xfId="7868"/>
    <cellStyle name="0_4F-6 19 2" xfId="7869"/>
    <cellStyle name="0_4F-6 2" xfId="7870"/>
    <cellStyle name="0_4F-6 2 2" xfId="7871"/>
    <cellStyle name="0_4F-6 2 3" xfId="7872"/>
    <cellStyle name="0_4F-6 2 3 2" xfId="7873"/>
    <cellStyle name="0_4F-6 2 4" xfId="7874"/>
    <cellStyle name="0_4F-6 2 4 2" xfId="7875"/>
    <cellStyle name="0_4F-6 2 5" xfId="7876"/>
    <cellStyle name="0_4F-6 2 6" xfId="7877"/>
    <cellStyle name="0_4F-6 2 7" xfId="7878"/>
    <cellStyle name="0_4F-6 2 8" xfId="7879"/>
    <cellStyle name="0_4F-6 20" xfId="7880"/>
    <cellStyle name="0_4F-6 20 2" xfId="7881"/>
    <cellStyle name="0_4F-6 21" xfId="7882"/>
    <cellStyle name="0_4F-6 21 2" xfId="7883"/>
    <cellStyle name="0_4F-6 22" xfId="7884"/>
    <cellStyle name="0_4F-6 22 2" xfId="7885"/>
    <cellStyle name="0_4F-6 23" xfId="7886"/>
    <cellStyle name="0_4F-6 23 2" xfId="7887"/>
    <cellStyle name="0_4F-6 24" xfId="7888"/>
    <cellStyle name="0_4F-6 24 2" xfId="7889"/>
    <cellStyle name="0_4F-6 25" xfId="7890"/>
    <cellStyle name="0_4F-6 25 2" xfId="7891"/>
    <cellStyle name="0_4F-6 26" xfId="7892"/>
    <cellStyle name="0_4F-6 26 2" xfId="7893"/>
    <cellStyle name="0_4F-6 27" xfId="7894"/>
    <cellStyle name="0_4F-6 27 2" xfId="7895"/>
    <cellStyle name="0_4F-6 28" xfId="7896"/>
    <cellStyle name="0_4F-6 28 2" xfId="7897"/>
    <cellStyle name="0_4F-6 29" xfId="7898"/>
    <cellStyle name="0_4F-6 29 2" xfId="7899"/>
    <cellStyle name="0_4F-6 3" xfId="7900"/>
    <cellStyle name="0_4F-6 3 2" xfId="7901"/>
    <cellStyle name="0_4F-6 3 3" xfId="7902"/>
    <cellStyle name="0_4F-6 3 3 2" xfId="7903"/>
    <cellStyle name="0_4F-6 3 4" xfId="7904"/>
    <cellStyle name="0_4F-6 3 4 2" xfId="7905"/>
    <cellStyle name="0_4F-6 3 5" xfId="7906"/>
    <cellStyle name="0_4F-6 3 6" xfId="7907"/>
    <cellStyle name="0_4F-6 3 7" xfId="7908"/>
    <cellStyle name="0_4F-6 3 8" xfId="7909"/>
    <cellStyle name="0_4F-6 30" xfId="7910"/>
    <cellStyle name="0_4F-6 30 2" xfId="7911"/>
    <cellStyle name="0_4F-6 31" xfId="7912"/>
    <cellStyle name="0_4F-6 31 2" xfId="7913"/>
    <cellStyle name="0_4F-6 32" xfId="7914"/>
    <cellStyle name="0_4F-6 32 2" xfId="7915"/>
    <cellStyle name="0_4F-6 33" xfId="7916"/>
    <cellStyle name="0_4F-6 33 2" xfId="7917"/>
    <cellStyle name="0_4F-6 34" xfId="7918"/>
    <cellStyle name="0_4F-6 34 2" xfId="7919"/>
    <cellStyle name="0_4F-6 35" xfId="7920"/>
    <cellStyle name="0_4F-6 35 2" xfId="7921"/>
    <cellStyle name="0_4F-6 36" xfId="7922"/>
    <cellStyle name="0_4F-6 36 2" xfId="7923"/>
    <cellStyle name="0_4F-6 37" xfId="7924"/>
    <cellStyle name="0_4F-6 37 2" xfId="7925"/>
    <cellStyle name="0_4F-6 38" xfId="7926"/>
    <cellStyle name="0_4F-6 38 2" xfId="7927"/>
    <cellStyle name="0_4F-6 39" xfId="7928"/>
    <cellStyle name="0_4F-6 39 2" xfId="7929"/>
    <cellStyle name="0_4F-6 4" xfId="7930"/>
    <cellStyle name="0_4F-6 4 2" xfId="7931"/>
    <cellStyle name="0_4F-6 4 3" xfId="7932"/>
    <cellStyle name="0_4F-6 4 3 2" xfId="7933"/>
    <cellStyle name="0_4F-6 4 4" xfId="7934"/>
    <cellStyle name="0_4F-6 4 4 2" xfId="7935"/>
    <cellStyle name="0_4F-6 4 5" xfId="7936"/>
    <cellStyle name="0_4F-6 4 6" xfId="7937"/>
    <cellStyle name="0_4F-6 4 7" xfId="7938"/>
    <cellStyle name="0_4F-6 4 8" xfId="7939"/>
    <cellStyle name="0_4F-6 40" xfId="7940"/>
    <cellStyle name="0_4F-6 40 2" xfId="7941"/>
    <cellStyle name="0_4F-6 41" xfId="7942"/>
    <cellStyle name="0_4F-6 41 2" xfId="7943"/>
    <cellStyle name="0_4F-6 42" xfId="7944"/>
    <cellStyle name="0_4F-6 42 2" xfId="7945"/>
    <cellStyle name="0_4F-6 43" xfId="7946"/>
    <cellStyle name="0_4F-6 43 2" xfId="7947"/>
    <cellStyle name="0_4F-6 44" xfId="7948"/>
    <cellStyle name="0_4F-6 44 2" xfId="7949"/>
    <cellStyle name="0_4F-6 45" xfId="7950"/>
    <cellStyle name="0_4F-6 45 2" xfId="7951"/>
    <cellStyle name="0_4F-6 46" xfId="7952"/>
    <cellStyle name="0_4F-6 46 2" xfId="7953"/>
    <cellStyle name="0_4F-6 47" xfId="7954"/>
    <cellStyle name="0_4F-6 47 2" xfId="7955"/>
    <cellStyle name="0_4F-6 48" xfId="7956"/>
    <cellStyle name="0_4F-6 48 2" xfId="7957"/>
    <cellStyle name="0_4F-6 49" xfId="7958"/>
    <cellStyle name="0_4F-6 49 2" xfId="7959"/>
    <cellStyle name="0_4F-6 5" xfId="7960"/>
    <cellStyle name="0_4F-6 5 2" xfId="7961"/>
    <cellStyle name="0_4F-6 5 3" xfId="7962"/>
    <cellStyle name="0_4F-6 5 3 2" xfId="7963"/>
    <cellStyle name="0_4F-6 5 4" xfId="7964"/>
    <cellStyle name="0_4F-6 5 4 2" xfId="7965"/>
    <cellStyle name="0_4F-6 5 5" xfId="7966"/>
    <cellStyle name="0_4F-6 5 6" xfId="7967"/>
    <cellStyle name="0_4F-6 5 7" xfId="7968"/>
    <cellStyle name="0_4F-6 5 8" xfId="7969"/>
    <cellStyle name="0_4F-6 50" xfId="7970"/>
    <cellStyle name="0_4F-6 50 2" xfId="7971"/>
    <cellStyle name="0_4F-6 51" xfId="7972"/>
    <cellStyle name="0_4F-6 51 2" xfId="7973"/>
    <cellStyle name="0_4F-6 52" xfId="7974"/>
    <cellStyle name="0_4F-6 52 2" xfId="7975"/>
    <cellStyle name="0_4F-6 53" xfId="7976"/>
    <cellStyle name="0_4F-6 53 2" xfId="7977"/>
    <cellStyle name="0_4F-6 54" xfId="7978"/>
    <cellStyle name="0_4F-6 54 2" xfId="7979"/>
    <cellStyle name="0_4F-6 55" xfId="7980"/>
    <cellStyle name="0_4F-6 55 2" xfId="7981"/>
    <cellStyle name="0_4F-6 56" xfId="7982"/>
    <cellStyle name="0_4F-6 56 2" xfId="7983"/>
    <cellStyle name="0_4F-6 57" xfId="7984"/>
    <cellStyle name="0_4F-6 57 2" xfId="7985"/>
    <cellStyle name="0_4F-6 58" xfId="7986"/>
    <cellStyle name="0_4F-6 58 2" xfId="7987"/>
    <cellStyle name="0_4F-6 59" xfId="7988"/>
    <cellStyle name="0_4F-6 59 2" xfId="7989"/>
    <cellStyle name="0_4F-6 6" xfId="7990"/>
    <cellStyle name="0_4F-6 6 2" xfId="7991"/>
    <cellStyle name="0_4F-6 60" xfId="7992"/>
    <cellStyle name="0_4F-6 60 2" xfId="7993"/>
    <cellStyle name="0_4F-6 61" xfId="7994"/>
    <cellStyle name="0_4F-6 61 2" xfId="7995"/>
    <cellStyle name="0_4F-6 62" xfId="7996"/>
    <cellStyle name="0_4F-6 62 2" xfId="7997"/>
    <cellStyle name="0_4F-6 63" xfId="7998"/>
    <cellStyle name="0_4F-6 63 2" xfId="7999"/>
    <cellStyle name="0_4F-6 64" xfId="8000"/>
    <cellStyle name="0_4F-6 64 2" xfId="8001"/>
    <cellStyle name="0_4F-6 65" xfId="8002"/>
    <cellStyle name="0_4F-6 65 2" xfId="8003"/>
    <cellStyle name="0_4F-6 66" xfId="8004"/>
    <cellStyle name="0_4F-6 66 2" xfId="8005"/>
    <cellStyle name="0_4F-6 67" xfId="8006"/>
    <cellStyle name="0_4F-6 67 2" xfId="8007"/>
    <cellStyle name="0_4F-6 68" xfId="8008"/>
    <cellStyle name="0_4F-6 68 2" xfId="8009"/>
    <cellStyle name="0_4F-6 69" xfId="8010"/>
    <cellStyle name="0_4F-6 69 2" xfId="8011"/>
    <cellStyle name="0_4F-6 7" xfId="8012"/>
    <cellStyle name="0_4F-6 7 2" xfId="8013"/>
    <cellStyle name="0_4F-6 70" xfId="8014"/>
    <cellStyle name="0_4F-6 70 2" xfId="8015"/>
    <cellStyle name="0_4F-6 71" xfId="8016"/>
    <cellStyle name="0_4F-6 71 2" xfId="8017"/>
    <cellStyle name="0_4F-6 72" xfId="8018"/>
    <cellStyle name="0_4F-6 72 2" xfId="8019"/>
    <cellStyle name="0_4F-6 73" xfId="8020"/>
    <cellStyle name="0_4F-6 73 2" xfId="8021"/>
    <cellStyle name="0_4F-6 74" xfId="8022"/>
    <cellStyle name="0_4F-6 74 2" xfId="8023"/>
    <cellStyle name="0_4F-6 75" xfId="8024"/>
    <cellStyle name="0_4F-6 75 2" xfId="8025"/>
    <cellStyle name="0_4F-6 76" xfId="8026"/>
    <cellStyle name="0_4F-6 76 2" xfId="8027"/>
    <cellStyle name="0_4F-6 77" xfId="8028"/>
    <cellStyle name="0_4F-6 77 2" xfId="8029"/>
    <cellStyle name="0_4F-6 78" xfId="8030"/>
    <cellStyle name="0_4F-6 78 2" xfId="8031"/>
    <cellStyle name="0_4F-6 79" xfId="8032"/>
    <cellStyle name="0_4F-6 79 2" xfId="8033"/>
    <cellStyle name="0_4F-6 8" xfId="8034"/>
    <cellStyle name="0_4F-6 8 2" xfId="8035"/>
    <cellStyle name="0_4F-6 80" xfId="8036"/>
    <cellStyle name="0_4F-6 80 2" xfId="8037"/>
    <cellStyle name="0_4F-6 81" xfId="8038"/>
    <cellStyle name="0_4F-6 81 2" xfId="8039"/>
    <cellStyle name="0_4F-6 82" xfId="8040"/>
    <cellStyle name="0_4F-6 82 2" xfId="8041"/>
    <cellStyle name="0_4F-6 83" xfId="8042"/>
    <cellStyle name="0_4F-6 83 2" xfId="8043"/>
    <cellStyle name="0_4F-6 84" xfId="8044"/>
    <cellStyle name="0_4F-6 84 2" xfId="8045"/>
    <cellStyle name="0_4F-6 85" xfId="8046"/>
    <cellStyle name="0_4F-6 85 2" xfId="8047"/>
    <cellStyle name="0_4F-6 86" xfId="8048"/>
    <cellStyle name="0_4F-6 86 2" xfId="8049"/>
    <cellStyle name="0_4F-6 87" xfId="8050"/>
    <cellStyle name="0_4F-6 87 2" xfId="8051"/>
    <cellStyle name="0_4F-6 88" xfId="8052"/>
    <cellStyle name="0_4F-6 88 2" xfId="8053"/>
    <cellStyle name="0_4F-6 89" xfId="8054"/>
    <cellStyle name="0_4F-6 89 2" xfId="8055"/>
    <cellStyle name="0_4F-6 9" xfId="8056"/>
    <cellStyle name="0_4F-6 9 2" xfId="8057"/>
    <cellStyle name="0_4F-6 90" xfId="8058"/>
    <cellStyle name="0_4F-6 90 2" xfId="8059"/>
    <cellStyle name="0_4F-6 91" xfId="8060"/>
    <cellStyle name="0_4F-6 91 2" xfId="8061"/>
    <cellStyle name="0_4F-6 92" xfId="8062"/>
    <cellStyle name="0_4F-6 92 2" xfId="8063"/>
    <cellStyle name="0_4F-6 93" xfId="8064"/>
    <cellStyle name="0_4F-6 93 2" xfId="8065"/>
    <cellStyle name="0_4F-6 94" xfId="8066"/>
    <cellStyle name="0_4F-6 94 2" xfId="8067"/>
    <cellStyle name="0_4F-6 95" xfId="8068"/>
    <cellStyle name="0_4F-6 95 2" xfId="8069"/>
    <cellStyle name="0_4F-6 96" xfId="8070"/>
    <cellStyle name="0_4F-6 96 2" xfId="8071"/>
    <cellStyle name="0_4F-6 97" xfId="8072"/>
    <cellStyle name="0_4F-6 97 2" xfId="8073"/>
    <cellStyle name="0_4F-6 98" xfId="8074"/>
    <cellStyle name="0_4F-6 98 2" xfId="8075"/>
    <cellStyle name="0_4F-6 99" xfId="8076"/>
    <cellStyle name="0_4F-6 99 2" xfId="8077"/>
    <cellStyle name="0_5D-1" xfId="8078"/>
    <cellStyle name="0_5D-1 10" xfId="8079"/>
    <cellStyle name="0_5D-1 10 2" xfId="8080"/>
    <cellStyle name="0_5D-1 100" xfId="8081"/>
    <cellStyle name="0_5D-1 100 2" xfId="8082"/>
    <cellStyle name="0_5D-1 101" xfId="8083"/>
    <cellStyle name="0_5D-1 101 2" xfId="8084"/>
    <cellStyle name="0_5D-1 102" xfId="8085"/>
    <cellStyle name="0_5D-1 102 2" xfId="8086"/>
    <cellStyle name="0_5D-1 103" xfId="8087"/>
    <cellStyle name="0_5D-1 103 2" xfId="8088"/>
    <cellStyle name="0_5D-1 104" xfId="8089"/>
    <cellStyle name="0_5D-1 104 2" xfId="8090"/>
    <cellStyle name="0_5D-1 105" xfId="8091"/>
    <cellStyle name="0_5D-1 105 2" xfId="8092"/>
    <cellStyle name="0_5D-1 106" xfId="8093"/>
    <cellStyle name="0_5D-1 106 2" xfId="8094"/>
    <cellStyle name="0_5D-1 107" xfId="8095"/>
    <cellStyle name="0_5D-1 107 2" xfId="8096"/>
    <cellStyle name="0_5D-1 108" xfId="8097"/>
    <cellStyle name="0_5D-1 108 2" xfId="8098"/>
    <cellStyle name="0_5D-1 109" xfId="8099"/>
    <cellStyle name="0_5D-1 109 2" xfId="8100"/>
    <cellStyle name="0_5D-1 11" xfId="8101"/>
    <cellStyle name="0_5D-1 11 2" xfId="8102"/>
    <cellStyle name="0_5D-1 110" xfId="8103"/>
    <cellStyle name="0_5D-1 110 2" xfId="8104"/>
    <cellStyle name="0_5D-1 111" xfId="8105"/>
    <cellStyle name="0_5D-1 111 2" xfId="8106"/>
    <cellStyle name="0_5D-1 112" xfId="8107"/>
    <cellStyle name="0_5D-1 112 2" xfId="8108"/>
    <cellStyle name="0_5D-1 113" xfId="8109"/>
    <cellStyle name="0_5D-1 113 2" xfId="8110"/>
    <cellStyle name="0_5D-1 114" xfId="8111"/>
    <cellStyle name="0_5D-1 114 2" xfId="8112"/>
    <cellStyle name="0_5D-1 115" xfId="8113"/>
    <cellStyle name="0_5D-1 115 2" xfId="8114"/>
    <cellStyle name="0_5D-1 116" xfId="8115"/>
    <cellStyle name="0_5D-1 116 2" xfId="8116"/>
    <cellStyle name="0_5D-1 117" xfId="8117"/>
    <cellStyle name="0_5D-1 117 2" xfId="8118"/>
    <cellStyle name="0_5D-1 118" xfId="8119"/>
    <cellStyle name="0_5D-1 118 2" xfId="8120"/>
    <cellStyle name="0_5D-1 119" xfId="8121"/>
    <cellStyle name="0_5D-1 119 2" xfId="8122"/>
    <cellStyle name="0_5D-1 12" xfId="8123"/>
    <cellStyle name="0_5D-1 12 2" xfId="8124"/>
    <cellStyle name="0_5D-1 120" xfId="8125"/>
    <cellStyle name="0_5D-1 120 2" xfId="8126"/>
    <cellStyle name="0_5D-1 121" xfId="8127"/>
    <cellStyle name="0_5D-1 121 2" xfId="8128"/>
    <cellStyle name="0_5D-1 122" xfId="8129"/>
    <cellStyle name="0_5D-1 122 2" xfId="8130"/>
    <cellStyle name="0_5D-1 123" xfId="8131"/>
    <cellStyle name="0_5D-1 123 2" xfId="8132"/>
    <cellStyle name="0_5D-1 124" xfId="8133"/>
    <cellStyle name="0_5D-1 124 2" xfId="8134"/>
    <cellStyle name="0_5D-1 125" xfId="8135"/>
    <cellStyle name="0_5D-1 125 2" xfId="8136"/>
    <cellStyle name="0_5D-1 126" xfId="8137"/>
    <cellStyle name="0_5D-1 126 2" xfId="8138"/>
    <cellStyle name="0_5D-1 127" xfId="8139"/>
    <cellStyle name="0_5D-1 127 2" xfId="8140"/>
    <cellStyle name="0_5D-1 128" xfId="8141"/>
    <cellStyle name="0_5D-1 128 2" xfId="8142"/>
    <cellStyle name="0_5D-1 129" xfId="8143"/>
    <cellStyle name="0_5D-1 129 2" xfId="8144"/>
    <cellStyle name="0_5D-1 13" xfId="8145"/>
    <cellStyle name="0_5D-1 13 2" xfId="8146"/>
    <cellStyle name="0_5D-1 130" xfId="8147"/>
    <cellStyle name="0_5D-1 130 2" xfId="8148"/>
    <cellStyle name="0_5D-1 131" xfId="8149"/>
    <cellStyle name="0_5D-1 131 2" xfId="8150"/>
    <cellStyle name="0_5D-1 132" xfId="8151"/>
    <cellStyle name="0_5D-1 132 2" xfId="8152"/>
    <cellStyle name="0_5D-1 133" xfId="8153"/>
    <cellStyle name="0_5D-1 133 2" xfId="8154"/>
    <cellStyle name="0_5D-1 134" xfId="8155"/>
    <cellStyle name="0_5D-1 134 2" xfId="8156"/>
    <cellStyle name="0_5D-1 135" xfId="8157"/>
    <cellStyle name="0_5D-1 135 2" xfId="8158"/>
    <cellStyle name="0_5D-1 136" xfId="8159"/>
    <cellStyle name="0_5D-1 136 2" xfId="8160"/>
    <cellStyle name="0_5D-1 137" xfId="8161"/>
    <cellStyle name="0_5D-1 137 2" xfId="8162"/>
    <cellStyle name="0_5D-1 14" xfId="8163"/>
    <cellStyle name="0_5D-1 14 2" xfId="8164"/>
    <cellStyle name="0_5D-1 15" xfId="8165"/>
    <cellStyle name="0_5D-1 15 2" xfId="8166"/>
    <cellStyle name="0_5D-1 16" xfId="8167"/>
    <cellStyle name="0_5D-1 16 2" xfId="8168"/>
    <cellStyle name="0_5D-1 17" xfId="8169"/>
    <cellStyle name="0_5D-1 17 2" xfId="8170"/>
    <cellStyle name="0_5D-1 18" xfId="8171"/>
    <cellStyle name="0_5D-1 18 2" xfId="8172"/>
    <cellStyle name="0_5D-1 19" xfId="8173"/>
    <cellStyle name="0_5D-1 19 2" xfId="8174"/>
    <cellStyle name="0_5D-1 2" xfId="8175"/>
    <cellStyle name="0_5D-1 2 2" xfId="8176"/>
    <cellStyle name="0_5D-1 2 3" xfId="8177"/>
    <cellStyle name="0_5D-1 2 3 2" xfId="8178"/>
    <cellStyle name="0_5D-1 2 4" xfId="8179"/>
    <cellStyle name="0_5D-1 2 4 2" xfId="8180"/>
    <cellStyle name="0_5D-1 2 5" xfId="8181"/>
    <cellStyle name="0_5D-1 2 6" xfId="8182"/>
    <cellStyle name="0_5D-1 2 7" xfId="8183"/>
    <cellStyle name="0_5D-1 2 8" xfId="8184"/>
    <cellStyle name="0_5D-1 20" xfId="8185"/>
    <cellStyle name="0_5D-1 20 2" xfId="8186"/>
    <cellStyle name="0_5D-1 21" xfId="8187"/>
    <cellStyle name="0_5D-1 21 2" xfId="8188"/>
    <cellStyle name="0_5D-1 22" xfId="8189"/>
    <cellStyle name="0_5D-1 22 2" xfId="8190"/>
    <cellStyle name="0_5D-1 23" xfId="8191"/>
    <cellStyle name="0_5D-1 23 2" xfId="8192"/>
    <cellStyle name="0_5D-1 24" xfId="8193"/>
    <cellStyle name="0_5D-1 24 2" xfId="8194"/>
    <cellStyle name="0_5D-1 25" xfId="8195"/>
    <cellStyle name="0_5D-1 25 2" xfId="8196"/>
    <cellStyle name="0_5D-1 26" xfId="8197"/>
    <cellStyle name="0_5D-1 26 2" xfId="8198"/>
    <cellStyle name="0_5D-1 27" xfId="8199"/>
    <cellStyle name="0_5D-1 27 2" xfId="8200"/>
    <cellStyle name="0_5D-1 28" xfId="8201"/>
    <cellStyle name="0_5D-1 28 2" xfId="8202"/>
    <cellStyle name="0_5D-1 29" xfId="8203"/>
    <cellStyle name="0_5D-1 29 2" xfId="8204"/>
    <cellStyle name="0_5D-1 3" xfId="8205"/>
    <cellStyle name="0_5D-1 3 2" xfId="8206"/>
    <cellStyle name="0_5D-1 3 3" xfId="8207"/>
    <cellStyle name="0_5D-1 3 3 2" xfId="8208"/>
    <cellStyle name="0_5D-1 3 4" xfId="8209"/>
    <cellStyle name="0_5D-1 3 4 2" xfId="8210"/>
    <cellStyle name="0_5D-1 3 5" xfId="8211"/>
    <cellStyle name="0_5D-1 3 6" xfId="8212"/>
    <cellStyle name="0_5D-1 3 7" xfId="8213"/>
    <cellStyle name="0_5D-1 3 8" xfId="8214"/>
    <cellStyle name="0_5D-1 30" xfId="8215"/>
    <cellStyle name="0_5D-1 30 2" xfId="8216"/>
    <cellStyle name="0_5D-1 31" xfId="8217"/>
    <cellStyle name="0_5D-1 31 2" xfId="8218"/>
    <cellStyle name="0_5D-1 32" xfId="8219"/>
    <cellStyle name="0_5D-1 32 2" xfId="8220"/>
    <cellStyle name="0_5D-1 33" xfId="8221"/>
    <cellStyle name="0_5D-1 33 2" xfId="8222"/>
    <cellStyle name="0_5D-1 34" xfId="8223"/>
    <cellStyle name="0_5D-1 34 2" xfId="8224"/>
    <cellStyle name="0_5D-1 35" xfId="8225"/>
    <cellStyle name="0_5D-1 35 2" xfId="8226"/>
    <cellStyle name="0_5D-1 36" xfId="8227"/>
    <cellStyle name="0_5D-1 36 2" xfId="8228"/>
    <cellStyle name="0_5D-1 37" xfId="8229"/>
    <cellStyle name="0_5D-1 37 2" xfId="8230"/>
    <cellStyle name="0_5D-1 38" xfId="8231"/>
    <cellStyle name="0_5D-1 38 2" xfId="8232"/>
    <cellStyle name="0_5D-1 39" xfId="8233"/>
    <cellStyle name="0_5D-1 39 2" xfId="8234"/>
    <cellStyle name="0_5D-1 4" xfId="8235"/>
    <cellStyle name="0_5D-1 4 2" xfId="8236"/>
    <cellStyle name="0_5D-1 4 3" xfId="8237"/>
    <cellStyle name="0_5D-1 4 3 2" xfId="8238"/>
    <cellStyle name="0_5D-1 4 4" xfId="8239"/>
    <cellStyle name="0_5D-1 4 4 2" xfId="8240"/>
    <cellStyle name="0_5D-1 4 5" xfId="8241"/>
    <cellStyle name="0_5D-1 4 6" xfId="8242"/>
    <cellStyle name="0_5D-1 4 7" xfId="8243"/>
    <cellStyle name="0_5D-1 4 8" xfId="8244"/>
    <cellStyle name="0_5D-1 40" xfId="8245"/>
    <cellStyle name="0_5D-1 40 2" xfId="8246"/>
    <cellStyle name="0_5D-1 41" xfId="8247"/>
    <cellStyle name="0_5D-1 41 2" xfId="8248"/>
    <cellStyle name="0_5D-1 42" xfId="8249"/>
    <cellStyle name="0_5D-1 42 2" xfId="8250"/>
    <cellStyle name="0_5D-1 43" xfId="8251"/>
    <cellStyle name="0_5D-1 43 2" xfId="8252"/>
    <cellStyle name="0_5D-1 44" xfId="8253"/>
    <cellStyle name="0_5D-1 44 2" xfId="8254"/>
    <cellStyle name="0_5D-1 45" xfId="8255"/>
    <cellStyle name="0_5D-1 45 2" xfId="8256"/>
    <cellStyle name="0_5D-1 46" xfId="8257"/>
    <cellStyle name="0_5D-1 46 2" xfId="8258"/>
    <cellStyle name="0_5D-1 47" xfId="8259"/>
    <cellStyle name="0_5D-1 47 2" xfId="8260"/>
    <cellStyle name="0_5D-1 48" xfId="8261"/>
    <cellStyle name="0_5D-1 48 2" xfId="8262"/>
    <cellStyle name="0_5D-1 49" xfId="8263"/>
    <cellStyle name="0_5D-1 49 2" xfId="8264"/>
    <cellStyle name="0_5D-1 5" xfId="8265"/>
    <cellStyle name="0_5D-1 5 2" xfId="8266"/>
    <cellStyle name="0_5D-1 5 3" xfId="8267"/>
    <cellStyle name="0_5D-1 5 3 2" xfId="8268"/>
    <cellStyle name="0_5D-1 5 4" xfId="8269"/>
    <cellStyle name="0_5D-1 5 4 2" xfId="8270"/>
    <cellStyle name="0_5D-1 5 5" xfId="8271"/>
    <cellStyle name="0_5D-1 5 6" xfId="8272"/>
    <cellStyle name="0_5D-1 5 7" xfId="8273"/>
    <cellStyle name="0_5D-1 5 8" xfId="8274"/>
    <cellStyle name="0_5D-1 50" xfId="8275"/>
    <cellStyle name="0_5D-1 50 2" xfId="8276"/>
    <cellStyle name="0_5D-1 51" xfId="8277"/>
    <cellStyle name="0_5D-1 51 2" xfId="8278"/>
    <cellStyle name="0_5D-1 52" xfId="8279"/>
    <cellStyle name="0_5D-1 52 2" xfId="8280"/>
    <cellStyle name="0_5D-1 53" xfId="8281"/>
    <cellStyle name="0_5D-1 53 2" xfId="8282"/>
    <cellStyle name="0_5D-1 54" xfId="8283"/>
    <cellStyle name="0_5D-1 54 2" xfId="8284"/>
    <cellStyle name="0_5D-1 55" xfId="8285"/>
    <cellStyle name="0_5D-1 55 2" xfId="8286"/>
    <cellStyle name="0_5D-1 56" xfId="8287"/>
    <cellStyle name="0_5D-1 56 2" xfId="8288"/>
    <cellStyle name="0_5D-1 57" xfId="8289"/>
    <cellStyle name="0_5D-1 57 2" xfId="8290"/>
    <cellStyle name="0_5D-1 58" xfId="8291"/>
    <cellStyle name="0_5D-1 58 2" xfId="8292"/>
    <cellStyle name="0_5D-1 59" xfId="8293"/>
    <cellStyle name="0_5D-1 59 2" xfId="8294"/>
    <cellStyle name="0_5D-1 6" xfId="8295"/>
    <cellStyle name="0_5D-1 6 2" xfId="8296"/>
    <cellStyle name="0_5D-1 60" xfId="8297"/>
    <cellStyle name="0_5D-1 60 2" xfId="8298"/>
    <cellStyle name="0_5D-1 61" xfId="8299"/>
    <cellStyle name="0_5D-1 61 2" xfId="8300"/>
    <cellStyle name="0_5D-1 62" xfId="8301"/>
    <cellStyle name="0_5D-1 62 2" xfId="8302"/>
    <cellStyle name="0_5D-1 63" xfId="8303"/>
    <cellStyle name="0_5D-1 63 2" xfId="8304"/>
    <cellStyle name="0_5D-1 64" xfId="8305"/>
    <cellStyle name="0_5D-1 64 2" xfId="8306"/>
    <cellStyle name="0_5D-1 65" xfId="8307"/>
    <cellStyle name="0_5D-1 65 2" xfId="8308"/>
    <cellStyle name="0_5D-1 66" xfId="8309"/>
    <cellStyle name="0_5D-1 66 2" xfId="8310"/>
    <cellStyle name="0_5D-1 67" xfId="8311"/>
    <cellStyle name="0_5D-1 67 2" xfId="8312"/>
    <cellStyle name="0_5D-1 68" xfId="8313"/>
    <cellStyle name="0_5D-1 68 2" xfId="8314"/>
    <cellStyle name="0_5D-1 69" xfId="8315"/>
    <cellStyle name="0_5D-1 69 2" xfId="8316"/>
    <cellStyle name="0_5D-1 7" xfId="8317"/>
    <cellStyle name="0_5D-1 7 2" xfId="8318"/>
    <cellStyle name="0_5D-1 70" xfId="8319"/>
    <cellStyle name="0_5D-1 70 2" xfId="8320"/>
    <cellStyle name="0_5D-1 71" xfId="8321"/>
    <cellStyle name="0_5D-1 71 2" xfId="8322"/>
    <cellStyle name="0_5D-1 72" xfId="8323"/>
    <cellStyle name="0_5D-1 72 2" xfId="8324"/>
    <cellStyle name="0_5D-1 73" xfId="8325"/>
    <cellStyle name="0_5D-1 73 2" xfId="8326"/>
    <cellStyle name="0_5D-1 74" xfId="8327"/>
    <cellStyle name="0_5D-1 74 2" xfId="8328"/>
    <cellStyle name="0_5D-1 75" xfId="8329"/>
    <cellStyle name="0_5D-1 75 2" xfId="8330"/>
    <cellStyle name="0_5D-1 76" xfId="8331"/>
    <cellStyle name="0_5D-1 76 2" xfId="8332"/>
    <cellStyle name="0_5D-1 77" xfId="8333"/>
    <cellStyle name="0_5D-1 77 2" xfId="8334"/>
    <cellStyle name="0_5D-1 78" xfId="8335"/>
    <cellStyle name="0_5D-1 78 2" xfId="8336"/>
    <cellStyle name="0_5D-1 79" xfId="8337"/>
    <cellStyle name="0_5D-1 79 2" xfId="8338"/>
    <cellStyle name="0_5D-1 8" xfId="8339"/>
    <cellStyle name="0_5D-1 8 2" xfId="8340"/>
    <cellStyle name="0_5D-1 80" xfId="8341"/>
    <cellStyle name="0_5D-1 80 2" xfId="8342"/>
    <cellStyle name="0_5D-1 81" xfId="8343"/>
    <cellStyle name="0_5D-1 81 2" xfId="8344"/>
    <cellStyle name="0_5D-1 82" xfId="8345"/>
    <cellStyle name="0_5D-1 82 2" xfId="8346"/>
    <cellStyle name="0_5D-1 83" xfId="8347"/>
    <cellStyle name="0_5D-1 83 2" xfId="8348"/>
    <cellStyle name="0_5D-1 84" xfId="8349"/>
    <cellStyle name="0_5D-1 84 2" xfId="8350"/>
    <cellStyle name="0_5D-1 85" xfId="8351"/>
    <cellStyle name="0_5D-1 85 2" xfId="8352"/>
    <cellStyle name="0_5D-1 86" xfId="8353"/>
    <cellStyle name="0_5D-1 86 2" xfId="8354"/>
    <cellStyle name="0_5D-1 87" xfId="8355"/>
    <cellStyle name="0_5D-1 87 2" xfId="8356"/>
    <cellStyle name="0_5D-1 88" xfId="8357"/>
    <cellStyle name="0_5D-1 88 2" xfId="8358"/>
    <cellStyle name="0_5D-1 89" xfId="8359"/>
    <cellStyle name="0_5D-1 89 2" xfId="8360"/>
    <cellStyle name="0_5D-1 9" xfId="8361"/>
    <cellStyle name="0_5D-1 9 2" xfId="8362"/>
    <cellStyle name="0_5D-1 90" xfId="8363"/>
    <cellStyle name="0_5D-1 90 2" xfId="8364"/>
    <cellStyle name="0_5D-1 91" xfId="8365"/>
    <cellStyle name="0_5D-1 91 2" xfId="8366"/>
    <cellStyle name="0_5D-1 92" xfId="8367"/>
    <cellStyle name="0_5D-1 92 2" xfId="8368"/>
    <cellStyle name="0_5D-1 93" xfId="8369"/>
    <cellStyle name="0_5D-1 93 2" xfId="8370"/>
    <cellStyle name="0_5D-1 94" xfId="8371"/>
    <cellStyle name="0_5D-1 94 2" xfId="8372"/>
    <cellStyle name="0_5D-1 95" xfId="8373"/>
    <cellStyle name="0_5D-1 95 2" xfId="8374"/>
    <cellStyle name="0_5D-1 96" xfId="8375"/>
    <cellStyle name="0_5D-1 96 2" xfId="8376"/>
    <cellStyle name="0_5D-1 97" xfId="8377"/>
    <cellStyle name="0_5D-1 97 2" xfId="8378"/>
    <cellStyle name="0_5D-1 98" xfId="8379"/>
    <cellStyle name="0_5D-1 98 2" xfId="8380"/>
    <cellStyle name="0_5D-1 99" xfId="8381"/>
    <cellStyle name="0_5D-1 99 2" xfId="8382"/>
    <cellStyle name="0_5D-2" xfId="8383"/>
    <cellStyle name="0_5D-2 10" xfId="8384"/>
    <cellStyle name="0_5D-2 10 2" xfId="8385"/>
    <cellStyle name="0_5D-2 100" xfId="8386"/>
    <cellStyle name="0_5D-2 100 2" xfId="8387"/>
    <cellStyle name="0_5D-2 101" xfId="8388"/>
    <cellStyle name="0_5D-2 101 2" xfId="8389"/>
    <cellStyle name="0_5D-2 102" xfId="8390"/>
    <cellStyle name="0_5D-2 102 2" xfId="8391"/>
    <cellStyle name="0_5D-2 103" xfId="8392"/>
    <cellStyle name="0_5D-2 103 2" xfId="8393"/>
    <cellStyle name="0_5D-2 104" xfId="8394"/>
    <cellStyle name="0_5D-2 104 2" xfId="8395"/>
    <cellStyle name="0_5D-2 105" xfId="8396"/>
    <cellStyle name="0_5D-2 105 2" xfId="8397"/>
    <cellStyle name="0_5D-2 106" xfId="8398"/>
    <cellStyle name="0_5D-2 106 2" xfId="8399"/>
    <cellStyle name="0_5D-2 107" xfId="8400"/>
    <cellStyle name="0_5D-2 107 2" xfId="8401"/>
    <cellStyle name="0_5D-2 108" xfId="8402"/>
    <cellStyle name="0_5D-2 108 2" xfId="8403"/>
    <cellStyle name="0_5D-2 109" xfId="8404"/>
    <cellStyle name="0_5D-2 109 2" xfId="8405"/>
    <cellStyle name="0_5D-2 11" xfId="8406"/>
    <cellStyle name="0_5D-2 11 2" xfId="8407"/>
    <cellStyle name="0_5D-2 110" xfId="8408"/>
    <cellStyle name="0_5D-2 110 2" xfId="8409"/>
    <cellStyle name="0_5D-2 111" xfId="8410"/>
    <cellStyle name="0_5D-2 111 2" xfId="8411"/>
    <cellStyle name="0_5D-2 112" xfId="8412"/>
    <cellStyle name="0_5D-2 112 2" xfId="8413"/>
    <cellStyle name="0_5D-2 113" xfId="8414"/>
    <cellStyle name="0_5D-2 113 2" xfId="8415"/>
    <cellStyle name="0_5D-2 114" xfId="8416"/>
    <cellStyle name="0_5D-2 114 2" xfId="8417"/>
    <cellStyle name="0_5D-2 115" xfId="8418"/>
    <cellStyle name="0_5D-2 115 2" xfId="8419"/>
    <cellStyle name="0_5D-2 116" xfId="8420"/>
    <cellStyle name="0_5D-2 116 2" xfId="8421"/>
    <cellStyle name="0_5D-2 117" xfId="8422"/>
    <cellStyle name="0_5D-2 117 2" xfId="8423"/>
    <cellStyle name="0_5D-2 118" xfId="8424"/>
    <cellStyle name="0_5D-2 118 2" xfId="8425"/>
    <cellStyle name="0_5D-2 119" xfId="8426"/>
    <cellStyle name="0_5D-2 119 2" xfId="8427"/>
    <cellStyle name="0_5D-2 12" xfId="8428"/>
    <cellStyle name="0_5D-2 12 2" xfId="8429"/>
    <cellStyle name="0_5D-2 120" xfId="8430"/>
    <cellStyle name="0_5D-2 120 2" xfId="8431"/>
    <cellStyle name="0_5D-2 121" xfId="8432"/>
    <cellStyle name="0_5D-2 121 2" xfId="8433"/>
    <cellStyle name="0_5D-2 122" xfId="8434"/>
    <cellStyle name="0_5D-2 122 2" xfId="8435"/>
    <cellStyle name="0_5D-2 123" xfId="8436"/>
    <cellStyle name="0_5D-2 123 2" xfId="8437"/>
    <cellStyle name="0_5D-2 124" xfId="8438"/>
    <cellStyle name="0_5D-2 124 2" xfId="8439"/>
    <cellStyle name="0_5D-2 125" xfId="8440"/>
    <cellStyle name="0_5D-2 125 2" xfId="8441"/>
    <cellStyle name="0_5D-2 126" xfId="8442"/>
    <cellStyle name="0_5D-2 126 2" xfId="8443"/>
    <cellStyle name="0_5D-2 127" xfId="8444"/>
    <cellStyle name="0_5D-2 127 2" xfId="8445"/>
    <cellStyle name="0_5D-2 128" xfId="8446"/>
    <cellStyle name="0_5D-2 128 2" xfId="8447"/>
    <cellStyle name="0_5D-2 129" xfId="8448"/>
    <cellStyle name="0_5D-2 129 2" xfId="8449"/>
    <cellStyle name="0_5D-2 13" xfId="8450"/>
    <cellStyle name="0_5D-2 13 2" xfId="8451"/>
    <cellStyle name="0_5D-2 130" xfId="8452"/>
    <cellStyle name="0_5D-2 130 2" xfId="8453"/>
    <cellStyle name="0_5D-2 131" xfId="8454"/>
    <cellStyle name="0_5D-2 131 2" xfId="8455"/>
    <cellStyle name="0_5D-2 132" xfId="8456"/>
    <cellStyle name="0_5D-2 132 2" xfId="8457"/>
    <cellStyle name="0_5D-2 133" xfId="8458"/>
    <cellStyle name="0_5D-2 133 2" xfId="8459"/>
    <cellStyle name="0_5D-2 134" xfId="8460"/>
    <cellStyle name="0_5D-2 134 2" xfId="8461"/>
    <cellStyle name="0_5D-2 135" xfId="8462"/>
    <cellStyle name="0_5D-2 135 2" xfId="8463"/>
    <cellStyle name="0_5D-2 136" xfId="8464"/>
    <cellStyle name="0_5D-2 136 2" xfId="8465"/>
    <cellStyle name="0_5D-2 137" xfId="8466"/>
    <cellStyle name="0_5D-2 137 2" xfId="8467"/>
    <cellStyle name="0_5D-2 14" xfId="8468"/>
    <cellStyle name="0_5D-2 14 2" xfId="8469"/>
    <cellStyle name="0_5D-2 15" xfId="8470"/>
    <cellStyle name="0_5D-2 15 2" xfId="8471"/>
    <cellStyle name="0_5D-2 16" xfId="8472"/>
    <cellStyle name="0_5D-2 16 2" xfId="8473"/>
    <cellStyle name="0_5D-2 17" xfId="8474"/>
    <cellStyle name="0_5D-2 17 2" xfId="8475"/>
    <cellStyle name="0_5D-2 18" xfId="8476"/>
    <cellStyle name="0_5D-2 18 2" xfId="8477"/>
    <cellStyle name="0_5D-2 19" xfId="8478"/>
    <cellStyle name="0_5D-2 19 2" xfId="8479"/>
    <cellStyle name="0_5D-2 2" xfId="8480"/>
    <cellStyle name="0_5D-2 2 2" xfId="8481"/>
    <cellStyle name="0_5D-2 2 3" xfId="8482"/>
    <cellStyle name="0_5D-2 2 3 2" xfId="8483"/>
    <cellStyle name="0_5D-2 2 4" xfId="8484"/>
    <cellStyle name="0_5D-2 2 4 2" xfId="8485"/>
    <cellStyle name="0_5D-2 2 5" xfId="8486"/>
    <cellStyle name="0_5D-2 2 6" xfId="8487"/>
    <cellStyle name="0_5D-2 2 7" xfId="8488"/>
    <cellStyle name="0_5D-2 2 8" xfId="8489"/>
    <cellStyle name="0_5D-2 20" xfId="8490"/>
    <cellStyle name="0_5D-2 20 2" xfId="8491"/>
    <cellStyle name="0_5D-2 21" xfId="8492"/>
    <cellStyle name="0_5D-2 21 2" xfId="8493"/>
    <cellStyle name="0_5D-2 22" xfId="8494"/>
    <cellStyle name="0_5D-2 22 2" xfId="8495"/>
    <cellStyle name="0_5D-2 23" xfId="8496"/>
    <cellStyle name="0_5D-2 23 2" xfId="8497"/>
    <cellStyle name="0_5D-2 24" xfId="8498"/>
    <cellStyle name="0_5D-2 24 2" xfId="8499"/>
    <cellStyle name="0_5D-2 25" xfId="8500"/>
    <cellStyle name="0_5D-2 25 2" xfId="8501"/>
    <cellStyle name="0_5D-2 26" xfId="8502"/>
    <cellStyle name="0_5D-2 26 2" xfId="8503"/>
    <cellStyle name="0_5D-2 27" xfId="8504"/>
    <cellStyle name="0_5D-2 27 2" xfId="8505"/>
    <cellStyle name="0_5D-2 28" xfId="8506"/>
    <cellStyle name="0_5D-2 28 2" xfId="8507"/>
    <cellStyle name="0_5D-2 29" xfId="8508"/>
    <cellStyle name="0_5D-2 29 2" xfId="8509"/>
    <cellStyle name="0_5D-2 3" xfId="8510"/>
    <cellStyle name="0_5D-2 3 2" xfId="8511"/>
    <cellStyle name="0_5D-2 3 3" xfId="8512"/>
    <cellStyle name="0_5D-2 3 3 2" xfId="8513"/>
    <cellStyle name="0_5D-2 3 4" xfId="8514"/>
    <cellStyle name="0_5D-2 3 4 2" xfId="8515"/>
    <cellStyle name="0_5D-2 3 5" xfId="8516"/>
    <cellStyle name="0_5D-2 3 6" xfId="8517"/>
    <cellStyle name="0_5D-2 3 7" xfId="8518"/>
    <cellStyle name="0_5D-2 3 8" xfId="8519"/>
    <cellStyle name="0_5D-2 30" xfId="8520"/>
    <cellStyle name="0_5D-2 30 2" xfId="8521"/>
    <cellStyle name="0_5D-2 31" xfId="8522"/>
    <cellStyle name="0_5D-2 31 2" xfId="8523"/>
    <cellStyle name="0_5D-2 32" xfId="8524"/>
    <cellStyle name="0_5D-2 32 2" xfId="8525"/>
    <cellStyle name="0_5D-2 33" xfId="8526"/>
    <cellStyle name="0_5D-2 33 2" xfId="8527"/>
    <cellStyle name="0_5D-2 34" xfId="8528"/>
    <cellStyle name="0_5D-2 34 2" xfId="8529"/>
    <cellStyle name="0_5D-2 35" xfId="8530"/>
    <cellStyle name="0_5D-2 35 2" xfId="8531"/>
    <cellStyle name="0_5D-2 36" xfId="8532"/>
    <cellStyle name="0_5D-2 36 2" xfId="8533"/>
    <cellStyle name="0_5D-2 37" xfId="8534"/>
    <cellStyle name="0_5D-2 37 2" xfId="8535"/>
    <cellStyle name="0_5D-2 38" xfId="8536"/>
    <cellStyle name="0_5D-2 38 2" xfId="8537"/>
    <cellStyle name="0_5D-2 39" xfId="8538"/>
    <cellStyle name="0_5D-2 39 2" xfId="8539"/>
    <cellStyle name="0_5D-2 4" xfId="8540"/>
    <cellStyle name="0_5D-2 4 2" xfId="8541"/>
    <cellStyle name="0_5D-2 4 3" xfId="8542"/>
    <cellStyle name="0_5D-2 4 3 2" xfId="8543"/>
    <cellStyle name="0_5D-2 4 4" xfId="8544"/>
    <cellStyle name="0_5D-2 4 4 2" xfId="8545"/>
    <cellStyle name="0_5D-2 4 5" xfId="8546"/>
    <cellStyle name="0_5D-2 4 6" xfId="8547"/>
    <cellStyle name="0_5D-2 4 7" xfId="8548"/>
    <cellStyle name="0_5D-2 4 8" xfId="8549"/>
    <cellStyle name="0_5D-2 40" xfId="8550"/>
    <cellStyle name="0_5D-2 40 2" xfId="8551"/>
    <cellStyle name="0_5D-2 41" xfId="8552"/>
    <cellStyle name="0_5D-2 41 2" xfId="8553"/>
    <cellStyle name="0_5D-2 42" xfId="8554"/>
    <cellStyle name="0_5D-2 42 2" xfId="8555"/>
    <cellStyle name="0_5D-2 43" xfId="8556"/>
    <cellStyle name="0_5D-2 43 2" xfId="8557"/>
    <cellStyle name="0_5D-2 44" xfId="8558"/>
    <cellStyle name="0_5D-2 44 2" xfId="8559"/>
    <cellStyle name="0_5D-2 45" xfId="8560"/>
    <cellStyle name="0_5D-2 45 2" xfId="8561"/>
    <cellStyle name="0_5D-2 46" xfId="8562"/>
    <cellStyle name="0_5D-2 46 2" xfId="8563"/>
    <cellStyle name="0_5D-2 47" xfId="8564"/>
    <cellStyle name="0_5D-2 47 2" xfId="8565"/>
    <cellStyle name="0_5D-2 48" xfId="8566"/>
    <cellStyle name="0_5D-2 48 2" xfId="8567"/>
    <cellStyle name="0_5D-2 49" xfId="8568"/>
    <cellStyle name="0_5D-2 49 2" xfId="8569"/>
    <cellStyle name="0_5D-2 5" xfId="8570"/>
    <cellStyle name="0_5D-2 5 2" xfId="8571"/>
    <cellStyle name="0_5D-2 5 3" xfId="8572"/>
    <cellStyle name="0_5D-2 5 3 2" xfId="8573"/>
    <cellStyle name="0_5D-2 5 4" xfId="8574"/>
    <cellStyle name="0_5D-2 5 4 2" xfId="8575"/>
    <cellStyle name="0_5D-2 5 5" xfId="8576"/>
    <cellStyle name="0_5D-2 5 6" xfId="8577"/>
    <cellStyle name="0_5D-2 5 7" xfId="8578"/>
    <cellStyle name="0_5D-2 5 8" xfId="8579"/>
    <cellStyle name="0_5D-2 50" xfId="8580"/>
    <cellStyle name="0_5D-2 50 2" xfId="8581"/>
    <cellStyle name="0_5D-2 51" xfId="8582"/>
    <cellStyle name="0_5D-2 51 2" xfId="8583"/>
    <cellStyle name="0_5D-2 52" xfId="8584"/>
    <cellStyle name="0_5D-2 52 2" xfId="8585"/>
    <cellStyle name="0_5D-2 53" xfId="8586"/>
    <cellStyle name="0_5D-2 53 2" xfId="8587"/>
    <cellStyle name="0_5D-2 54" xfId="8588"/>
    <cellStyle name="0_5D-2 54 2" xfId="8589"/>
    <cellStyle name="0_5D-2 55" xfId="8590"/>
    <cellStyle name="0_5D-2 55 2" xfId="8591"/>
    <cellStyle name="0_5D-2 56" xfId="8592"/>
    <cellStyle name="0_5D-2 56 2" xfId="8593"/>
    <cellStyle name="0_5D-2 57" xfId="8594"/>
    <cellStyle name="0_5D-2 57 2" xfId="8595"/>
    <cellStyle name="0_5D-2 58" xfId="8596"/>
    <cellStyle name="0_5D-2 58 2" xfId="8597"/>
    <cellStyle name="0_5D-2 59" xfId="8598"/>
    <cellStyle name="0_5D-2 59 2" xfId="8599"/>
    <cellStyle name="0_5D-2 6" xfId="8600"/>
    <cellStyle name="0_5D-2 6 2" xfId="8601"/>
    <cellStyle name="0_5D-2 60" xfId="8602"/>
    <cellStyle name="0_5D-2 60 2" xfId="8603"/>
    <cellStyle name="0_5D-2 61" xfId="8604"/>
    <cellStyle name="0_5D-2 61 2" xfId="8605"/>
    <cellStyle name="0_5D-2 62" xfId="8606"/>
    <cellStyle name="0_5D-2 62 2" xfId="8607"/>
    <cellStyle name="0_5D-2 63" xfId="8608"/>
    <cellStyle name="0_5D-2 63 2" xfId="8609"/>
    <cellStyle name="0_5D-2 64" xfId="8610"/>
    <cellStyle name="0_5D-2 64 2" xfId="8611"/>
    <cellStyle name="0_5D-2 65" xfId="8612"/>
    <cellStyle name="0_5D-2 65 2" xfId="8613"/>
    <cellStyle name="0_5D-2 66" xfId="8614"/>
    <cellStyle name="0_5D-2 66 2" xfId="8615"/>
    <cellStyle name="0_5D-2 67" xfId="8616"/>
    <cellStyle name="0_5D-2 67 2" xfId="8617"/>
    <cellStyle name="0_5D-2 68" xfId="8618"/>
    <cellStyle name="0_5D-2 68 2" xfId="8619"/>
    <cellStyle name="0_5D-2 69" xfId="8620"/>
    <cellStyle name="0_5D-2 69 2" xfId="8621"/>
    <cellStyle name="0_5D-2 7" xfId="8622"/>
    <cellStyle name="0_5D-2 7 2" xfId="8623"/>
    <cellStyle name="0_5D-2 70" xfId="8624"/>
    <cellStyle name="0_5D-2 70 2" xfId="8625"/>
    <cellStyle name="0_5D-2 71" xfId="8626"/>
    <cellStyle name="0_5D-2 71 2" xfId="8627"/>
    <cellStyle name="0_5D-2 72" xfId="8628"/>
    <cellStyle name="0_5D-2 72 2" xfId="8629"/>
    <cellStyle name="0_5D-2 73" xfId="8630"/>
    <cellStyle name="0_5D-2 73 2" xfId="8631"/>
    <cellStyle name="0_5D-2 74" xfId="8632"/>
    <cellStyle name="0_5D-2 74 2" xfId="8633"/>
    <cellStyle name="0_5D-2 75" xfId="8634"/>
    <cellStyle name="0_5D-2 75 2" xfId="8635"/>
    <cellStyle name="0_5D-2 76" xfId="8636"/>
    <cellStyle name="0_5D-2 76 2" xfId="8637"/>
    <cellStyle name="0_5D-2 77" xfId="8638"/>
    <cellStyle name="0_5D-2 77 2" xfId="8639"/>
    <cellStyle name="0_5D-2 78" xfId="8640"/>
    <cellStyle name="0_5D-2 78 2" xfId="8641"/>
    <cellStyle name="0_5D-2 79" xfId="8642"/>
    <cellStyle name="0_5D-2 79 2" xfId="8643"/>
    <cellStyle name="0_5D-2 8" xfId="8644"/>
    <cellStyle name="0_5D-2 8 2" xfId="8645"/>
    <cellStyle name="0_5D-2 80" xfId="8646"/>
    <cellStyle name="0_5D-2 80 2" xfId="8647"/>
    <cellStyle name="0_5D-2 81" xfId="8648"/>
    <cellStyle name="0_5D-2 81 2" xfId="8649"/>
    <cellStyle name="0_5D-2 82" xfId="8650"/>
    <cellStyle name="0_5D-2 82 2" xfId="8651"/>
    <cellStyle name="0_5D-2 83" xfId="8652"/>
    <cellStyle name="0_5D-2 83 2" xfId="8653"/>
    <cellStyle name="0_5D-2 84" xfId="8654"/>
    <cellStyle name="0_5D-2 84 2" xfId="8655"/>
    <cellStyle name="0_5D-2 85" xfId="8656"/>
    <cellStyle name="0_5D-2 85 2" xfId="8657"/>
    <cellStyle name="0_5D-2 86" xfId="8658"/>
    <cellStyle name="0_5D-2 86 2" xfId="8659"/>
    <cellStyle name="0_5D-2 87" xfId="8660"/>
    <cellStyle name="0_5D-2 87 2" xfId="8661"/>
    <cellStyle name="0_5D-2 88" xfId="8662"/>
    <cellStyle name="0_5D-2 88 2" xfId="8663"/>
    <cellStyle name="0_5D-2 89" xfId="8664"/>
    <cellStyle name="0_5D-2 89 2" xfId="8665"/>
    <cellStyle name="0_5D-2 9" xfId="8666"/>
    <cellStyle name="0_5D-2 9 2" xfId="8667"/>
    <cellStyle name="0_5D-2 90" xfId="8668"/>
    <cellStyle name="0_5D-2 90 2" xfId="8669"/>
    <cellStyle name="0_5D-2 91" xfId="8670"/>
    <cellStyle name="0_5D-2 91 2" xfId="8671"/>
    <cellStyle name="0_5D-2 92" xfId="8672"/>
    <cellStyle name="0_5D-2 92 2" xfId="8673"/>
    <cellStyle name="0_5D-2 93" xfId="8674"/>
    <cellStyle name="0_5D-2 93 2" xfId="8675"/>
    <cellStyle name="0_5D-2 94" xfId="8676"/>
    <cellStyle name="0_5D-2 94 2" xfId="8677"/>
    <cellStyle name="0_5D-2 95" xfId="8678"/>
    <cellStyle name="0_5D-2 95 2" xfId="8679"/>
    <cellStyle name="0_5D-2 96" xfId="8680"/>
    <cellStyle name="0_5D-2 96 2" xfId="8681"/>
    <cellStyle name="0_5D-2 97" xfId="8682"/>
    <cellStyle name="0_5D-2 97 2" xfId="8683"/>
    <cellStyle name="0_5D-2 98" xfId="8684"/>
    <cellStyle name="0_5D-2 98 2" xfId="8685"/>
    <cellStyle name="0_5D-2 99" xfId="8686"/>
    <cellStyle name="0_5D-2 99 2" xfId="8687"/>
    <cellStyle name="0_5D-3" xfId="8688"/>
    <cellStyle name="0_5D-3 10" xfId="8689"/>
    <cellStyle name="0_5D-3 10 2" xfId="8690"/>
    <cellStyle name="0_5D-3 100" xfId="8691"/>
    <cellStyle name="0_5D-3 100 2" xfId="8692"/>
    <cellStyle name="0_5D-3 101" xfId="8693"/>
    <cellStyle name="0_5D-3 101 2" xfId="8694"/>
    <cellStyle name="0_5D-3 102" xfId="8695"/>
    <cellStyle name="0_5D-3 102 2" xfId="8696"/>
    <cellStyle name="0_5D-3 103" xfId="8697"/>
    <cellStyle name="0_5D-3 103 2" xfId="8698"/>
    <cellStyle name="0_5D-3 104" xfId="8699"/>
    <cellStyle name="0_5D-3 104 2" xfId="8700"/>
    <cellStyle name="0_5D-3 105" xfId="8701"/>
    <cellStyle name="0_5D-3 105 2" xfId="8702"/>
    <cellStyle name="0_5D-3 106" xfId="8703"/>
    <cellStyle name="0_5D-3 106 2" xfId="8704"/>
    <cellStyle name="0_5D-3 107" xfId="8705"/>
    <cellStyle name="0_5D-3 107 2" xfId="8706"/>
    <cellStyle name="0_5D-3 108" xfId="8707"/>
    <cellStyle name="0_5D-3 108 2" xfId="8708"/>
    <cellStyle name="0_5D-3 109" xfId="8709"/>
    <cellStyle name="0_5D-3 109 2" xfId="8710"/>
    <cellStyle name="0_5D-3 11" xfId="8711"/>
    <cellStyle name="0_5D-3 11 2" xfId="8712"/>
    <cellStyle name="0_5D-3 110" xfId="8713"/>
    <cellStyle name="0_5D-3 110 2" xfId="8714"/>
    <cellStyle name="0_5D-3 111" xfId="8715"/>
    <cellStyle name="0_5D-3 111 2" xfId="8716"/>
    <cellStyle name="0_5D-3 112" xfId="8717"/>
    <cellStyle name="0_5D-3 112 2" xfId="8718"/>
    <cellStyle name="0_5D-3 113" xfId="8719"/>
    <cellStyle name="0_5D-3 113 2" xfId="8720"/>
    <cellStyle name="0_5D-3 114" xfId="8721"/>
    <cellStyle name="0_5D-3 114 2" xfId="8722"/>
    <cellStyle name="0_5D-3 115" xfId="8723"/>
    <cellStyle name="0_5D-3 115 2" xfId="8724"/>
    <cellStyle name="0_5D-3 116" xfId="8725"/>
    <cellStyle name="0_5D-3 116 2" xfId="8726"/>
    <cellStyle name="0_5D-3 117" xfId="8727"/>
    <cellStyle name="0_5D-3 117 2" xfId="8728"/>
    <cellStyle name="0_5D-3 118" xfId="8729"/>
    <cellStyle name="0_5D-3 118 2" xfId="8730"/>
    <cellStyle name="0_5D-3 119" xfId="8731"/>
    <cellStyle name="0_5D-3 119 2" xfId="8732"/>
    <cellStyle name="0_5D-3 12" xfId="8733"/>
    <cellStyle name="0_5D-3 12 2" xfId="8734"/>
    <cellStyle name="0_5D-3 120" xfId="8735"/>
    <cellStyle name="0_5D-3 120 2" xfId="8736"/>
    <cellStyle name="0_5D-3 121" xfId="8737"/>
    <cellStyle name="0_5D-3 121 2" xfId="8738"/>
    <cellStyle name="0_5D-3 122" xfId="8739"/>
    <cellStyle name="0_5D-3 122 2" xfId="8740"/>
    <cellStyle name="0_5D-3 123" xfId="8741"/>
    <cellStyle name="0_5D-3 123 2" xfId="8742"/>
    <cellStyle name="0_5D-3 124" xfId="8743"/>
    <cellStyle name="0_5D-3 124 2" xfId="8744"/>
    <cellStyle name="0_5D-3 125" xfId="8745"/>
    <cellStyle name="0_5D-3 125 2" xfId="8746"/>
    <cellStyle name="0_5D-3 126" xfId="8747"/>
    <cellStyle name="0_5D-3 126 2" xfId="8748"/>
    <cellStyle name="0_5D-3 127" xfId="8749"/>
    <cellStyle name="0_5D-3 127 2" xfId="8750"/>
    <cellStyle name="0_5D-3 128" xfId="8751"/>
    <cellStyle name="0_5D-3 128 2" xfId="8752"/>
    <cellStyle name="0_5D-3 129" xfId="8753"/>
    <cellStyle name="0_5D-3 129 2" xfId="8754"/>
    <cellStyle name="0_5D-3 13" xfId="8755"/>
    <cellStyle name="0_5D-3 13 2" xfId="8756"/>
    <cellStyle name="0_5D-3 130" xfId="8757"/>
    <cellStyle name="0_5D-3 130 2" xfId="8758"/>
    <cellStyle name="0_5D-3 131" xfId="8759"/>
    <cellStyle name="0_5D-3 131 2" xfId="8760"/>
    <cellStyle name="0_5D-3 132" xfId="8761"/>
    <cellStyle name="0_5D-3 132 2" xfId="8762"/>
    <cellStyle name="0_5D-3 133" xfId="8763"/>
    <cellStyle name="0_5D-3 133 2" xfId="8764"/>
    <cellStyle name="0_5D-3 134" xfId="8765"/>
    <cellStyle name="0_5D-3 134 2" xfId="8766"/>
    <cellStyle name="0_5D-3 135" xfId="8767"/>
    <cellStyle name="0_5D-3 135 2" xfId="8768"/>
    <cellStyle name="0_5D-3 136" xfId="8769"/>
    <cellStyle name="0_5D-3 136 2" xfId="8770"/>
    <cellStyle name="0_5D-3 137" xfId="8771"/>
    <cellStyle name="0_5D-3 137 2" xfId="8772"/>
    <cellStyle name="0_5D-3 14" xfId="8773"/>
    <cellStyle name="0_5D-3 14 2" xfId="8774"/>
    <cellStyle name="0_5D-3 15" xfId="8775"/>
    <cellStyle name="0_5D-3 15 2" xfId="8776"/>
    <cellStyle name="0_5D-3 16" xfId="8777"/>
    <cellStyle name="0_5D-3 16 2" xfId="8778"/>
    <cellStyle name="0_5D-3 17" xfId="8779"/>
    <cellStyle name="0_5D-3 17 2" xfId="8780"/>
    <cellStyle name="0_5D-3 18" xfId="8781"/>
    <cellStyle name="0_5D-3 18 2" xfId="8782"/>
    <cellStyle name="0_5D-3 19" xfId="8783"/>
    <cellStyle name="0_5D-3 19 2" xfId="8784"/>
    <cellStyle name="0_5D-3 2" xfId="8785"/>
    <cellStyle name="0_5D-3 2 2" xfId="8786"/>
    <cellStyle name="0_5D-3 2 3" xfId="8787"/>
    <cellStyle name="0_5D-3 2 3 2" xfId="8788"/>
    <cellStyle name="0_5D-3 2 4" xfId="8789"/>
    <cellStyle name="0_5D-3 2 4 2" xfId="8790"/>
    <cellStyle name="0_5D-3 2 5" xfId="8791"/>
    <cellStyle name="0_5D-3 2 6" xfId="8792"/>
    <cellStyle name="0_5D-3 2 7" xfId="8793"/>
    <cellStyle name="0_5D-3 2 8" xfId="8794"/>
    <cellStyle name="0_5D-3 20" xfId="8795"/>
    <cellStyle name="0_5D-3 20 2" xfId="8796"/>
    <cellStyle name="0_5D-3 21" xfId="8797"/>
    <cellStyle name="0_5D-3 21 2" xfId="8798"/>
    <cellStyle name="0_5D-3 22" xfId="8799"/>
    <cellStyle name="0_5D-3 22 2" xfId="8800"/>
    <cellStyle name="0_5D-3 23" xfId="8801"/>
    <cellStyle name="0_5D-3 23 2" xfId="8802"/>
    <cellStyle name="0_5D-3 24" xfId="8803"/>
    <cellStyle name="0_5D-3 24 2" xfId="8804"/>
    <cellStyle name="0_5D-3 25" xfId="8805"/>
    <cellStyle name="0_5D-3 25 2" xfId="8806"/>
    <cellStyle name="0_5D-3 26" xfId="8807"/>
    <cellStyle name="0_5D-3 26 2" xfId="8808"/>
    <cellStyle name="0_5D-3 27" xfId="8809"/>
    <cellStyle name="0_5D-3 27 2" xfId="8810"/>
    <cellStyle name="0_5D-3 28" xfId="8811"/>
    <cellStyle name="0_5D-3 28 2" xfId="8812"/>
    <cellStyle name="0_5D-3 29" xfId="8813"/>
    <cellStyle name="0_5D-3 29 2" xfId="8814"/>
    <cellStyle name="0_5D-3 3" xfId="8815"/>
    <cellStyle name="0_5D-3 3 2" xfId="8816"/>
    <cellStyle name="0_5D-3 3 3" xfId="8817"/>
    <cellStyle name="0_5D-3 3 3 2" xfId="8818"/>
    <cellStyle name="0_5D-3 3 4" xfId="8819"/>
    <cellStyle name="0_5D-3 3 4 2" xfId="8820"/>
    <cellStyle name="0_5D-3 3 5" xfId="8821"/>
    <cellStyle name="0_5D-3 3 6" xfId="8822"/>
    <cellStyle name="0_5D-3 3 7" xfId="8823"/>
    <cellStyle name="0_5D-3 3 8" xfId="8824"/>
    <cellStyle name="0_5D-3 30" xfId="8825"/>
    <cellStyle name="0_5D-3 30 2" xfId="8826"/>
    <cellStyle name="0_5D-3 31" xfId="8827"/>
    <cellStyle name="0_5D-3 31 2" xfId="8828"/>
    <cellStyle name="0_5D-3 32" xfId="8829"/>
    <cellStyle name="0_5D-3 32 2" xfId="8830"/>
    <cellStyle name="0_5D-3 33" xfId="8831"/>
    <cellStyle name="0_5D-3 33 2" xfId="8832"/>
    <cellStyle name="0_5D-3 34" xfId="8833"/>
    <cellStyle name="0_5D-3 34 2" xfId="8834"/>
    <cellStyle name="0_5D-3 35" xfId="8835"/>
    <cellStyle name="0_5D-3 35 2" xfId="8836"/>
    <cellStyle name="0_5D-3 36" xfId="8837"/>
    <cellStyle name="0_5D-3 36 2" xfId="8838"/>
    <cellStyle name="0_5D-3 37" xfId="8839"/>
    <cellStyle name="0_5D-3 37 2" xfId="8840"/>
    <cellStyle name="0_5D-3 38" xfId="8841"/>
    <cellStyle name="0_5D-3 38 2" xfId="8842"/>
    <cellStyle name="0_5D-3 39" xfId="8843"/>
    <cellStyle name="0_5D-3 39 2" xfId="8844"/>
    <cellStyle name="0_5D-3 4" xfId="8845"/>
    <cellStyle name="0_5D-3 4 2" xfId="8846"/>
    <cellStyle name="0_5D-3 4 3" xfId="8847"/>
    <cellStyle name="0_5D-3 4 3 2" xfId="8848"/>
    <cellStyle name="0_5D-3 4 4" xfId="8849"/>
    <cellStyle name="0_5D-3 4 4 2" xfId="8850"/>
    <cellStyle name="0_5D-3 4 5" xfId="8851"/>
    <cellStyle name="0_5D-3 4 6" xfId="8852"/>
    <cellStyle name="0_5D-3 4 7" xfId="8853"/>
    <cellStyle name="0_5D-3 4 8" xfId="8854"/>
    <cellStyle name="0_5D-3 40" xfId="8855"/>
    <cellStyle name="0_5D-3 40 2" xfId="8856"/>
    <cellStyle name="0_5D-3 41" xfId="8857"/>
    <cellStyle name="0_5D-3 41 2" xfId="8858"/>
    <cellStyle name="0_5D-3 42" xfId="8859"/>
    <cellStyle name="0_5D-3 42 2" xfId="8860"/>
    <cellStyle name="0_5D-3 43" xfId="8861"/>
    <cellStyle name="0_5D-3 43 2" xfId="8862"/>
    <cellStyle name="0_5D-3 44" xfId="8863"/>
    <cellStyle name="0_5D-3 44 2" xfId="8864"/>
    <cellStyle name="0_5D-3 45" xfId="8865"/>
    <cellStyle name="0_5D-3 45 2" xfId="8866"/>
    <cellStyle name="0_5D-3 46" xfId="8867"/>
    <cellStyle name="0_5D-3 46 2" xfId="8868"/>
    <cellStyle name="0_5D-3 47" xfId="8869"/>
    <cellStyle name="0_5D-3 47 2" xfId="8870"/>
    <cellStyle name="0_5D-3 48" xfId="8871"/>
    <cellStyle name="0_5D-3 48 2" xfId="8872"/>
    <cellStyle name="0_5D-3 49" xfId="8873"/>
    <cellStyle name="0_5D-3 49 2" xfId="8874"/>
    <cellStyle name="0_5D-3 5" xfId="8875"/>
    <cellStyle name="0_5D-3 5 2" xfId="8876"/>
    <cellStyle name="0_5D-3 5 3" xfId="8877"/>
    <cellStyle name="0_5D-3 5 3 2" xfId="8878"/>
    <cellStyle name="0_5D-3 5 4" xfId="8879"/>
    <cellStyle name="0_5D-3 5 4 2" xfId="8880"/>
    <cellStyle name="0_5D-3 5 5" xfId="8881"/>
    <cellStyle name="0_5D-3 5 6" xfId="8882"/>
    <cellStyle name="0_5D-3 5 7" xfId="8883"/>
    <cellStyle name="0_5D-3 5 8" xfId="8884"/>
    <cellStyle name="0_5D-3 50" xfId="8885"/>
    <cellStyle name="0_5D-3 50 2" xfId="8886"/>
    <cellStyle name="0_5D-3 51" xfId="8887"/>
    <cellStyle name="0_5D-3 51 2" xfId="8888"/>
    <cellStyle name="0_5D-3 52" xfId="8889"/>
    <cellStyle name="0_5D-3 52 2" xfId="8890"/>
    <cellStyle name="0_5D-3 53" xfId="8891"/>
    <cellStyle name="0_5D-3 53 2" xfId="8892"/>
    <cellStyle name="0_5D-3 54" xfId="8893"/>
    <cellStyle name="0_5D-3 54 2" xfId="8894"/>
    <cellStyle name="0_5D-3 55" xfId="8895"/>
    <cellStyle name="0_5D-3 55 2" xfId="8896"/>
    <cellStyle name="0_5D-3 56" xfId="8897"/>
    <cellStyle name="0_5D-3 56 2" xfId="8898"/>
    <cellStyle name="0_5D-3 57" xfId="8899"/>
    <cellStyle name="0_5D-3 57 2" xfId="8900"/>
    <cellStyle name="0_5D-3 58" xfId="8901"/>
    <cellStyle name="0_5D-3 58 2" xfId="8902"/>
    <cellStyle name="0_5D-3 59" xfId="8903"/>
    <cellStyle name="0_5D-3 59 2" xfId="8904"/>
    <cellStyle name="0_5D-3 6" xfId="8905"/>
    <cellStyle name="0_5D-3 6 2" xfId="8906"/>
    <cellStyle name="0_5D-3 60" xfId="8907"/>
    <cellStyle name="0_5D-3 60 2" xfId="8908"/>
    <cellStyle name="0_5D-3 61" xfId="8909"/>
    <cellStyle name="0_5D-3 61 2" xfId="8910"/>
    <cellStyle name="0_5D-3 62" xfId="8911"/>
    <cellStyle name="0_5D-3 62 2" xfId="8912"/>
    <cellStyle name="0_5D-3 63" xfId="8913"/>
    <cellStyle name="0_5D-3 63 2" xfId="8914"/>
    <cellStyle name="0_5D-3 64" xfId="8915"/>
    <cellStyle name="0_5D-3 64 2" xfId="8916"/>
    <cellStyle name="0_5D-3 65" xfId="8917"/>
    <cellStyle name="0_5D-3 65 2" xfId="8918"/>
    <cellStyle name="0_5D-3 66" xfId="8919"/>
    <cellStyle name="0_5D-3 66 2" xfId="8920"/>
    <cellStyle name="0_5D-3 67" xfId="8921"/>
    <cellStyle name="0_5D-3 67 2" xfId="8922"/>
    <cellStyle name="0_5D-3 68" xfId="8923"/>
    <cellStyle name="0_5D-3 68 2" xfId="8924"/>
    <cellStyle name="0_5D-3 69" xfId="8925"/>
    <cellStyle name="0_5D-3 69 2" xfId="8926"/>
    <cellStyle name="0_5D-3 7" xfId="8927"/>
    <cellStyle name="0_5D-3 7 2" xfId="8928"/>
    <cellStyle name="0_5D-3 70" xfId="8929"/>
    <cellStyle name="0_5D-3 70 2" xfId="8930"/>
    <cellStyle name="0_5D-3 71" xfId="8931"/>
    <cellStyle name="0_5D-3 71 2" xfId="8932"/>
    <cellStyle name="0_5D-3 72" xfId="8933"/>
    <cellStyle name="0_5D-3 72 2" xfId="8934"/>
    <cellStyle name="0_5D-3 73" xfId="8935"/>
    <cellStyle name="0_5D-3 73 2" xfId="8936"/>
    <cellStyle name="0_5D-3 74" xfId="8937"/>
    <cellStyle name="0_5D-3 74 2" xfId="8938"/>
    <cellStyle name="0_5D-3 75" xfId="8939"/>
    <cellStyle name="0_5D-3 75 2" xfId="8940"/>
    <cellStyle name="0_5D-3 76" xfId="8941"/>
    <cellStyle name="0_5D-3 76 2" xfId="8942"/>
    <cellStyle name="0_5D-3 77" xfId="8943"/>
    <cellStyle name="0_5D-3 77 2" xfId="8944"/>
    <cellStyle name="0_5D-3 78" xfId="8945"/>
    <cellStyle name="0_5D-3 78 2" xfId="8946"/>
    <cellStyle name="0_5D-3 79" xfId="8947"/>
    <cellStyle name="0_5D-3 79 2" xfId="8948"/>
    <cellStyle name="0_5D-3 8" xfId="8949"/>
    <cellStyle name="0_5D-3 8 2" xfId="8950"/>
    <cellStyle name="0_5D-3 80" xfId="8951"/>
    <cellStyle name="0_5D-3 80 2" xfId="8952"/>
    <cellStyle name="0_5D-3 81" xfId="8953"/>
    <cellStyle name="0_5D-3 81 2" xfId="8954"/>
    <cellStyle name="0_5D-3 82" xfId="8955"/>
    <cellStyle name="0_5D-3 82 2" xfId="8956"/>
    <cellStyle name="0_5D-3 83" xfId="8957"/>
    <cellStyle name="0_5D-3 83 2" xfId="8958"/>
    <cellStyle name="0_5D-3 84" xfId="8959"/>
    <cellStyle name="0_5D-3 84 2" xfId="8960"/>
    <cellStyle name="0_5D-3 85" xfId="8961"/>
    <cellStyle name="0_5D-3 85 2" xfId="8962"/>
    <cellStyle name="0_5D-3 86" xfId="8963"/>
    <cellStyle name="0_5D-3 86 2" xfId="8964"/>
    <cellStyle name="0_5D-3 87" xfId="8965"/>
    <cellStyle name="0_5D-3 87 2" xfId="8966"/>
    <cellStyle name="0_5D-3 88" xfId="8967"/>
    <cellStyle name="0_5D-3 88 2" xfId="8968"/>
    <cellStyle name="0_5D-3 89" xfId="8969"/>
    <cellStyle name="0_5D-3 89 2" xfId="8970"/>
    <cellStyle name="0_5D-3 9" xfId="8971"/>
    <cellStyle name="0_5D-3 9 2" xfId="8972"/>
    <cellStyle name="0_5D-3 90" xfId="8973"/>
    <cellStyle name="0_5D-3 90 2" xfId="8974"/>
    <cellStyle name="0_5D-3 91" xfId="8975"/>
    <cellStyle name="0_5D-3 91 2" xfId="8976"/>
    <cellStyle name="0_5D-3 92" xfId="8977"/>
    <cellStyle name="0_5D-3 92 2" xfId="8978"/>
    <cellStyle name="0_5D-3 93" xfId="8979"/>
    <cellStyle name="0_5D-3 93 2" xfId="8980"/>
    <cellStyle name="0_5D-3 94" xfId="8981"/>
    <cellStyle name="0_5D-3 94 2" xfId="8982"/>
    <cellStyle name="0_5D-3 95" xfId="8983"/>
    <cellStyle name="0_5D-3 95 2" xfId="8984"/>
    <cellStyle name="0_5D-3 96" xfId="8985"/>
    <cellStyle name="0_5D-3 96 2" xfId="8986"/>
    <cellStyle name="0_5D-3 97" xfId="8987"/>
    <cellStyle name="0_5D-3 97 2" xfId="8988"/>
    <cellStyle name="0_5D-3 98" xfId="8989"/>
    <cellStyle name="0_5D-3 98 2" xfId="8990"/>
    <cellStyle name="0_5D-3 99" xfId="8991"/>
    <cellStyle name="0_5D-3 99 2" xfId="8992"/>
    <cellStyle name="0_5D-4" xfId="8993"/>
    <cellStyle name="0_5D-4 10" xfId="8994"/>
    <cellStyle name="0_5D-4 10 2" xfId="8995"/>
    <cellStyle name="0_5D-4 100" xfId="8996"/>
    <cellStyle name="0_5D-4 100 2" xfId="8997"/>
    <cellStyle name="0_5D-4 101" xfId="8998"/>
    <cellStyle name="0_5D-4 101 2" xfId="8999"/>
    <cellStyle name="0_5D-4 102" xfId="9000"/>
    <cellStyle name="0_5D-4 102 2" xfId="9001"/>
    <cellStyle name="0_5D-4 103" xfId="9002"/>
    <cellStyle name="0_5D-4 103 2" xfId="9003"/>
    <cellStyle name="0_5D-4 104" xfId="9004"/>
    <cellStyle name="0_5D-4 104 2" xfId="9005"/>
    <cellStyle name="0_5D-4 105" xfId="9006"/>
    <cellStyle name="0_5D-4 105 2" xfId="9007"/>
    <cellStyle name="0_5D-4 106" xfId="9008"/>
    <cellStyle name="0_5D-4 106 2" xfId="9009"/>
    <cellStyle name="0_5D-4 107" xfId="9010"/>
    <cellStyle name="0_5D-4 107 2" xfId="9011"/>
    <cellStyle name="0_5D-4 108" xfId="9012"/>
    <cellStyle name="0_5D-4 108 2" xfId="9013"/>
    <cellStyle name="0_5D-4 109" xfId="9014"/>
    <cellStyle name="0_5D-4 109 2" xfId="9015"/>
    <cellStyle name="0_5D-4 11" xfId="9016"/>
    <cellStyle name="0_5D-4 11 2" xfId="9017"/>
    <cellStyle name="0_5D-4 110" xfId="9018"/>
    <cellStyle name="0_5D-4 110 2" xfId="9019"/>
    <cellStyle name="0_5D-4 111" xfId="9020"/>
    <cellStyle name="0_5D-4 111 2" xfId="9021"/>
    <cellStyle name="0_5D-4 112" xfId="9022"/>
    <cellStyle name="0_5D-4 112 2" xfId="9023"/>
    <cellStyle name="0_5D-4 113" xfId="9024"/>
    <cellStyle name="0_5D-4 113 2" xfId="9025"/>
    <cellStyle name="0_5D-4 114" xfId="9026"/>
    <cellStyle name="0_5D-4 114 2" xfId="9027"/>
    <cellStyle name="0_5D-4 115" xfId="9028"/>
    <cellStyle name="0_5D-4 115 2" xfId="9029"/>
    <cellStyle name="0_5D-4 116" xfId="9030"/>
    <cellStyle name="0_5D-4 116 2" xfId="9031"/>
    <cellStyle name="0_5D-4 117" xfId="9032"/>
    <cellStyle name="0_5D-4 117 2" xfId="9033"/>
    <cellStyle name="0_5D-4 118" xfId="9034"/>
    <cellStyle name="0_5D-4 118 2" xfId="9035"/>
    <cellStyle name="0_5D-4 119" xfId="9036"/>
    <cellStyle name="0_5D-4 119 2" xfId="9037"/>
    <cellStyle name="0_5D-4 12" xfId="9038"/>
    <cellStyle name="0_5D-4 12 2" xfId="9039"/>
    <cellStyle name="0_5D-4 120" xfId="9040"/>
    <cellStyle name="0_5D-4 120 2" xfId="9041"/>
    <cellStyle name="0_5D-4 121" xfId="9042"/>
    <cellStyle name="0_5D-4 121 2" xfId="9043"/>
    <cellStyle name="0_5D-4 122" xfId="9044"/>
    <cellStyle name="0_5D-4 122 2" xfId="9045"/>
    <cellStyle name="0_5D-4 123" xfId="9046"/>
    <cellStyle name="0_5D-4 123 2" xfId="9047"/>
    <cellStyle name="0_5D-4 124" xfId="9048"/>
    <cellStyle name="0_5D-4 124 2" xfId="9049"/>
    <cellStyle name="0_5D-4 125" xfId="9050"/>
    <cellStyle name="0_5D-4 125 2" xfId="9051"/>
    <cellStyle name="0_5D-4 126" xfId="9052"/>
    <cellStyle name="0_5D-4 126 2" xfId="9053"/>
    <cellStyle name="0_5D-4 127" xfId="9054"/>
    <cellStyle name="0_5D-4 127 2" xfId="9055"/>
    <cellStyle name="0_5D-4 128" xfId="9056"/>
    <cellStyle name="0_5D-4 128 2" xfId="9057"/>
    <cellStyle name="0_5D-4 129" xfId="9058"/>
    <cellStyle name="0_5D-4 129 2" xfId="9059"/>
    <cellStyle name="0_5D-4 13" xfId="9060"/>
    <cellStyle name="0_5D-4 13 2" xfId="9061"/>
    <cellStyle name="0_5D-4 130" xfId="9062"/>
    <cellStyle name="0_5D-4 130 2" xfId="9063"/>
    <cellStyle name="0_5D-4 131" xfId="9064"/>
    <cellStyle name="0_5D-4 131 2" xfId="9065"/>
    <cellStyle name="0_5D-4 132" xfId="9066"/>
    <cellStyle name="0_5D-4 132 2" xfId="9067"/>
    <cellStyle name="0_5D-4 133" xfId="9068"/>
    <cellStyle name="0_5D-4 133 2" xfId="9069"/>
    <cellStyle name="0_5D-4 134" xfId="9070"/>
    <cellStyle name="0_5D-4 134 2" xfId="9071"/>
    <cellStyle name="0_5D-4 135" xfId="9072"/>
    <cellStyle name="0_5D-4 135 2" xfId="9073"/>
    <cellStyle name="0_5D-4 136" xfId="9074"/>
    <cellStyle name="0_5D-4 136 2" xfId="9075"/>
    <cellStyle name="0_5D-4 137" xfId="9076"/>
    <cellStyle name="0_5D-4 137 2" xfId="9077"/>
    <cellStyle name="0_5D-4 14" xfId="9078"/>
    <cellStyle name="0_5D-4 14 2" xfId="9079"/>
    <cellStyle name="0_5D-4 15" xfId="9080"/>
    <cellStyle name="0_5D-4 15 2" xfId="9081"/>
    <cellStyle name="0_5D-4 16" xfId="9082"/>
    <cellStyle name="0_5D-4 16 2" xfId="9083"/>
    <cellStyle name="0_5D-4 17" xfId="9084"/>
    <cellStyle name="0_5D-4 17 2" xfId="9085"/>
    <cellStyle name="0_5D-4 18" xfId="9086"/>
    <cellStyle name="0_5D-4 18 2" xfId="9087"/>
    <cellStyle name="0_5D-4 19" xfId="9088"/>
    <cellStyle name="0_5D-4 19 2" xfId="9089"/>
    <cellStyle name="0_5D-4 2" xfId="9090"/>
    <cellStyle name="0_5D-4 2 2" xfId="9091"/>
    <cellStyle name="0_5D-4 2 3" xfId="9092"/>
    <cellStyle name="0_5D-4 2 3 2" xfId="9093"/>
    <cellStyle name="0_5D-4 2 4" xfId="9094"/>
    <cellStyle name="0_5D-4 2 4 2" xfId="9095"/>
    <cellStyle name="0_5D-4 2 5" xfId="9096"/>
    <cellStyle name="0_5D-4 2 6" xfId="9097"/>
    <cellStyle name="0_5D-4 2 7" xfId="9098"/>
    <cellStyle name="0_5D-4 2 8" xfId="9099"/>
    <cellStyle name="0_5D-4 20" xfId="9100"/>
    <cellStyle name="0_5D-4 20 2" xfId="9101"/>
    <cellStyle name="0_5D-4 21" xfId="9102"/>
    <cellStyle name="0_5D-4 21 2" xfId="9103"/>
    <cellStyle name="0_5D-4 22" xfId="9104"/>
    <cellStyle name="0_5D-4 22 2" xfId="9105"/>
    <cellStyle name="0_5D-4 23" xfId="9106"/>
    <cellStyle name="0_5D-4 23 2" xfId="9107"/>
    <cellStyle name="0_5D-4 24" xfId="9108"/>
    <cellStyle name="0_5D-4 24 2" xfId="9109"/>
    <cellStyle name="0_5D-4 25" xfId="9110"/>
    <cellStyle name="0_5D-4 25 2" xfId="9111"/>
    <cellStyle name="0_5D-4 26" xfId="9112"/>
    <cellStyle name="0_5D-4 26 2" xfId="9113"/>
    <cellStyle name="0_5D-4 27" xfId="9114"/>
    <cellStyle name="0_5D-4 27 2" xfId="9115"/>
    <cellStyle name="0_5D-4 28" xfId="9116"/>
    <cellStyle name="0_5D-4 28 2" xfId="9117"/>
    <cellStyle name="0_5D-4 29" xfId="9118"/>
    <cellStyle name="0_5D-4 29 2" xfId="9119"/>
    <cellStyle name="0_5D-4 3" xfId="9120"/>
    <cellStyle name="0_5D-4 3 2" xfId="9121"/>
    <cellStyle name="0_5D-4 3 3" xfId="9122"/>
    <cellStyle name="0_5D-4 3 3 2" xfId="9123"/>
    <cellStyle name="0_5D-4 3 4" xfId="9124"/>
    <cellStyle name="0_5D-4 3 4 2" xfId="9125"/>
    <cellStyle name="0_5D-4 3 5" xfId="9126"/>
    <cellStyle name="0_5D-4 3 6" xfId="9127"/>
    <cellStyle name="0_5D-4 3 7" xfId="9128"/>
    <cellStyle name="0_5D-4 3 8" xfId="9129"/>
    <cellStyle name="0_5D-4 30" xfId="9130"/>
    <cellStyle name="0_5D-4 30 2" xfId="9131"/>
    <cellStyle name="0_5D-4 31" xfId="9132"/>
    <cellStyle name="0_5D-4 31 2" xfId="9133"/>
    <cellStyle name="0_5D-4 32" xfId="9134"/>
    <cellStyle name="0_5D-4 32 2" xfId="9135"/>
    <cellStyle name="0_5D-4 33" xfId="9136"/>
    <cellStyle name="0_5D-4 33 2" xfId="9137"/>
    <cellStyle name="0_5D-4 34" xfId="9138"/>
    <cellStyle name="0_5D-4 34 2" xfId="9139"/>
    <cellStyle name="0_5D-4 35" xfId="9140"/>
    <cellStyle name="0_5D-4 35 2" xfId="9141"/>
    <cellStyle name="0_5D-4 36" xfId="9142"/>
    <cellStyle name="0_5D-4 36 2" xfId="9143"/>
    <cellStyle name="0_5D-4 37" xfId="9144"/>
    <cellStyle name="0_5D-4 37 2" xfId="9145"/>
    <cellStyle name="0_5D-4 38" xfId="9146"/>
    <cellStyle name="0_5D-4 38 2" xfId="9147"/>
    <cellStyle name="0_5D-4 39" xfId="9148"/>
    <cellStyle name="0_5D-4 39 2" xfId="9149"/>
    <cellStyle name="0_5D-4 4" xfId="9150"/>
    <cellStyle name="0_5D-4 4 2" xfId="9151"/>
    <cellStyle name="0_5D-4 4 3" xfId="9152"/>
    <cellStyle name="0_5D-4 4 3 2" xfId="9153"/>
    <cellStyle name="0_5D-4 4 4" xfId="9154"/>
    <cellStyle name="0_5D-4 4 4 2" xfId="9155"/>
    <cellStyle name="0_5D-4 4 5" xfId="9156"/>
    <cellStyle name="0_5D-4 4 6" xfId="9157"/>
    <cellStyle name="0_5D-4 4 7" xfId="9158"/>
    <cellStyle name="0_5D-4 4 8" xfId="9159"/>
    <cellStyle name="0_5D-4 40" xfId="9160"/>
    <cellStyle name="0_5D-4 40 2" xfId="9161"/>
    <cellStyle name="0_5D-4 41" xfId="9162"/>
    <cellStyle name="0_5D-4 41 2" xfId="9163"/>
    <cellStyle name="0_5D-4 42" xfId="9164"/>
    <cellStyle name="0_5D-4 42 2" xfId="9165"/>
    <cellStyle name="0_5D-4 43" xfId="9166"/>
    <cellStyle name="0_5D-4 43 2" xfId="9167"/>
    <cellStyle name="0_5D-4 44" xfId="9168"/>
    <cellStyle name="0_5D-4 44 2" xfId="9169"/>
    <cellStyle name="0_5D-4 45" xfId="9170"/>
    <cellStyle name="0_5D-4 45 2" xfId="9171"/>
    <cellStyle name="0_5D-4 46" xfId="9172"/>
    <cellStyle name="0_5D-4 46 2" xfId="9173"/>
    <cellStyle name="0_5D-4 47" xfId="9174"/>
    <cellStyle name="0_5D-4 47 2" xfId="9175"/>
    <cellStyle name="0_5D-4 48" xfId="9176"/>
    <cellStyle name="0_5D-4 48 2" xfId="9177"/>
    <cellStyle name="0_5D-4 49" xfId="9178"/>
    <cellStyle name="0_5D-4 49 2" xfId="9179"/>
    <cellStyle name="0_5D-4 5" xfId="9180"/>
    <cellStyle name="0_5D-4 5 2" xfId="9181"/>
    <cellStyle name="0_5D-4 5 3" xfId="9182"/>
    <cellStyle name="0_5D-4 5 3 2" xfId="9183"/>
    <cellStyle name="0_5D-4 5 4" xfId="9184"/>
    <cellStyle name="0_5D-4 5 4 2" xfId="9185"/>
    <cellStyle name="0_5D-4 5 5" xfId="9186"/>
    <cellStyle name="0_5D-4 5 6" xfId="9187"/>
    <cellStyle name="0_5D-4 5 7" xfId="9188"/>
    <cellStyle name="0_5D-4 5 8" xfId="9189"/>
    <cellStyle name="0_5D-4 50" xfId="9190"/>
    <cellStyle name="0_5D-4 50 2" xfId="9191"/>
    <cellStyle name="0_5D-4 51" xfId="9192"/>
    <cellStyle name="0_5D-4 51 2" xfId="9193"/>
    <cellStyle name="0_5D-4 52" xfId="9194"/>
    <cellStyle name="0_5D-4 52 2" xfId="9195"/>
    <cellStyle name="0_5D-4 53" xfId="9196"/>
    <cellStyle name="0_5D-4 53 2" xfId="9197"/>
    <cellStyle name="0_5D-4 54" xfId="9198"/>
    <cellStyle name="0_5D-4 54 2" xfId="9199"/>
    <cellStyle name="0_5D-4 55" xfId="9200"/>
    <cellStyle name="0_5D-4 55 2" xfId="9201"/>
    <cellStyle name="0_5D-4 56" xfId="9202"/>
    <cellStyle name="0_5D-4 56 2" xfId="9203"/>
    <cellStyle name="0_5D-4 57" xfId="9204"/>
    <cellStyle name="0_5D-4 57 2" xfId="9205"/>
    <cellStyle name="0_5D-4 58" xfId="9206"/>
    <cellStyle name="0_5D-4 58 2" xfId="9207"/>
    <cellStyle name="0_5D-4 59" xfId="9208"/>
    <cellStyle name="0_5D-4 59 2" xfId="9209"/>
    <cellStyle name="0_5D-4 6" xfId="9210"/>
    <cellStyle name="0_5D-4 6 2" xfId="9211"/>
    <cellStyle name="0_5D-4 60" xfId="9212"/>
    <cellStyle name="0_5D-4 60 2" xfId="9213"/>
    <cellStyle name="0_5D-4 61" xfId="9214"/>
    <cellStyle name="0_5D-4 61 2" xfId="9215"/>
    <cellStyle name="0_5D-4 62" xfId="9216"/>
    <cellStyle name="0_5D-4 62 2" xfId="9217"/>
    <cellStyle name="0_5D-4 63" xfId="9218"/>
    <cellStyle name="0_5D-4 63 2" xfId="9219"/>
    <cellStyle name="0_5D-4 64" xfId="9220"/>
    <cellStyle name="0_5D-4 64 2" xfId="9221"/>
    <cellStyle name="0_5D-4 65" xfId="9222"/>
    <cellStyle name="0_5D-4 65 2" xfId="9223"/>
    <cellStyle name="0_5D-4 66" xfId="9224"/>
    <cellStyle name="0_5D-4 66 2" xfId="9225"/>
    <cellStyle name="0_5D-4 67" xfId="9226"/>
    <cellStyle name="0_5D-4 67 2" xfId="9227"/>
    <cellStyle name="0_5D-4 68" xfId="9228"/>
    <cellStyle name="0_5D-4 68 2" xfId="9229"/>
    <cellStyle name="0_5D-4 69" xfId="9230"/>
    <cellStyle name="0_5D-4 69 2" xfId="9231"/>
    <cellStyle name="0_5D-4 7" xfId="9232"/>
    <cellStyle name="0_5D-4 7 2" xfId="9233"/>
    <cellStyle name="0_5D-4 70" xfId="9234"/>
    <cellStyle name="0_5D-4 70 2" xfId="9235"/>
    <cellStyle name="0_5D-4 71" xfId="9236"/>
    <cellStyle name="0_5D-4 71 2" xfId="9237"/>
    <cellStyle name="0_5D-4 72" xfId="9238"/>
    <cellStyle name="0_5D-4 72 2" xfId="9239"/>
    <cellStyle name="0_5D-4 73" xfId="9240"/>
    <cellStyle name="0_5D-4 73 2" xfId="9241"/>
    <cellStyle name="0_5D-4 74" xfId="9242"/>
    <cellStyle name="0_5D-4 74 2" xfId="9243"/>
    <cellStyle name="0_5D-4 75" xfId="9244"/>
    <cellStyle name="0_5D-4 75 2" xfId="9245"/>
    <cellStyle name="0_5D-4 76" xfId="9246"/>
    <cellStyle name="0_5D-4 76 2" xfId="9247"/>
    <cellStyle name="0_5D-4 77" xfId="9248"/>
    <cellStyle name="0_5D-4 77 2" xfId="9249"/>
    <cellStyle name="0_5D-4 78" xfId="9250"/>
    <cellStyle name="0_5D-4 78 2" xfId="9251"/>
    <cellStyle name="0_5D-4 79" xfId="9252"/>
    <cellStyle name="0_5D-4 79 2" xfId="9253"/>
    <cellStyle name="0_5D-4 8" xfId="9254"/>
    <cellStyle name="0_5D-4 8 2" xfId="9255"/>
    <cellStyle name="0_5D-4 80" xfId="9256"/>
    <cellStyle name="0_5D-4 80 2" xfId="9257"/>
    <cellStyle name="0_5D-4 81" xfId="9258"/>
    <cellStyle name="0_5D-4 81 2" xfId="9259"/>
    <cellStyle name="0_5D-4 82" xfId="9260"/>
    <cellStyle name="0_5D-4 82 2" xfId="9261"/>
    <cellStyle name="0_5D-4 83" xfId="9262"/>
    <cellStyle name="0_5D-4 83 2" xfId="9263"/>
    <cellStyle name="0_5D-4 84" xfId="9264"/>
    <cellStyle name="0_5D-4 84 2" xfId="9265"/>
    <cellStyle name="0_5D-4 85" xfId="9266"/>
    <cellStyle name="0_5D-4 85 2" xfId="9267"/>
    <cellStyle name="0_5D-4 86" xfId="9268"/>
    <cellStyle name="0_5D-4 86 2" xfId="9269"/>
    <cellStyle name="0_5D-4 87" xfId="9270"/>
    <cellStyle name="0_5D-4 87 2" xfId="9271"/>
    <cellStyle name="0_5D-4 88" xfId="9272"/>
    <cellStyle name="0_5D-4 88 2" xfId="9273"/>
    <cellStyle name="0_5D-4 89" xfId="9274"/>
    <cellStyle name="0_5D-4 89 2" xfId="9275"/>
    <cellStyle name="0_5D-4 9" xfId="9276"/>
    <cellStyle name="0_5D-4 9 2" xfId="9277"/>
    <cellStyle name="0_5D-4 90" xfId="9278"/>
    <cellStyle name="0_5D-4 90 2" xfId="9279"/>
    <cellStyle name="0_5D-4 91" xfId="9280"/>
    <cellStyle name="0_5D-4 91 2" xfId="9281"/>
    <cellStyle name="0_5D-4 92" xfId="9282"/>
    <cellStyle name="0_5D-4 92 2" xfId="9283"/>
    <cellStyle name="0_5D-4 93" xfId="9284"/>
    <cellStyle name="0_5D-4 93 2" xfId="9285"/>
    <cellStyle name="0_5D-4 94" xfId="9286"/>
    <cellStyle name="0_5D-4 94 2" xfId="9287"/>
    <cellStyle name="0_5D-4 95" xfId="9288"/>
    <cellStyle name="0_5D-4 95 2" xfId="9289"/>
    <cellStyle name="0_5D-4 96" xfId="9290"/>
    <cellStyle name="0_5D-4 96 2" xfId="9291"/>
    <cellStyle name="0_5D-4 97" xfId="9292"/>
    <cellStyle name="0_5D-4 97 2" xfId="9293"/>
    <cellStyle name="0_5D-4 98" xfId="9294"/>
    <cellStyle name="0_5D-4 98 2" xfId="9295"/>
    <cellStyle name="0_5D-4 99" xfId="9296"/>
    <cellStyle name="0_5D-4 99 2" xfId="9297"/>
    <cellStyle name="0_5D-5" xfId="9298"/>
    <cellStyle name="0_5D-5 10" xfId="9299"/>
    <cellStyle name="0_5D-5 10 2" xfId="9300"/>
    <cellStyle name="0_5D-5 100" xfId="9301"/>
    <cellStyle name="0_5D-5 100 2" xfId="9302"/>
    <cellStyle name="0_5D-5 101" xfId="9303"/>
    <cellStyle name="0_5D-5 101 2" xfId="9304"/>
    <cellStyle name="0_5D-5 102" xfId="9305"/>
    <cellStyle name="0_5D-5 102 2" xfId="9306"/>
    <cellStyle name="0_5D-5 103" xfId="9307"/>
    <cellStyle name="0_5D-5 103 2" xfId="9308"/>
    <cellStyle name="0_5D-5 104" xfId="9309"/>
    <cellStyle name="0_5D-5 104 2" xfId="9310"/>
    <cellStyle name="0_5D-5 105" xfId="9311"/>
    <cellStyle name="0_5D-5 105 2" xfId="9312"/>
    <cellStyle name="0_5D-5 106" xfId="9313"/>
    <cellStyle name="0_5D-5 106 2" xfId="9314"/>
    <cellStyle name="0_5D-5 107" xfId="9315"/>
    <cellStyle name="0_5D-5 107 2" xfId="9316"/>
    <cellStyle name="0_5D-5 108" xfId="9317"/>
    <cellStyle name="0_5D-5 108 2" xfId="9318"/>
    <cellStyle name="0_5D-5 109" xfId="9319"/>
    <cellStyle name="0_5D-5 109 2" xfId="9320"/>
    <cellStyle name="0_5D-5 11" xfId="9321"/>
    <cellStyle name="0_5D-5 11 2" xfId="9322"/>
    <cellStyle name="0_5D-5 110" xfId="9323"/>
    <cellStyle name="0_5D-5 110 2" xfId="9324"/>
    <cellStyle name="0_5D-5 111" xfId="9325"/>
    <cellStyle name="0_5D-5 111 2" xfId="9326"/>
    <cellStyle name="0_5D-5 112" xfId="9327"/>
    <cellStyle name="0_5D-5 112 2" xfId="9328"/>
    <cellStyle name="0_5D-5 113" xfId="9329"/>
    <cellStyle name="0_5D-5 113 2" xfId="9330"/>
    <cellStyle name="0_5D-5 114" xfId="9331"/>
    <cellStyle name="0_5D-5 114 2" xfId="9332"/>
    <cellStyle name="0_5D-5 115" xfId="9333"/>
    <cellStyle name="0_5D-5 115 2" xfId="9334"/>
    <cellStyle name="0_5D-5 116" xfId="9335"/>
    <cellStyle name="0_5D-5 116 2" xfId="9336"/>
    <cellStyle name="0_5D-5 117" xfId="9337"/>
    <cellStyle name="0_5D-5 117 2" xfId="9338"/>
    <cellStyle name="0_5D-5 118" xfId="9339"/>
    <cellStyle name="0_5D-5 118 2" xfId="9340"/>
    <cellStyle name="0_5D-5 119" xfId="9341"/>
    <cellStyle name="0_5D-5 119 2" xfId="9342"/>
    <cellStyle name="0_5D-5 12" xfId="9343"/>
    <cellStyle name="0_5D-5 12 2" xfId="9344"/>
    <cellStyle name="0_5D-5 120" xfId="9345"/>
    <cellStyle name="0_5D-5 120 2" xfId="9346"/>
    <cellStyle name="0_5D-5 121" xfId="9347"/>
    <cellStyle name="0_5D-5 121 2" xfId="9348"/>
    <cellStyle name="0_5D-5 122" xfId="9349"/>
    <cellStyle name="0_5D-5 122 2" xfId="9350"/>
    <cellStyle name="0_5D-5 123" xfId="9351"/>
    <cellStyle name="0_5D-5 123 2" xfId="9352"/>
    <cellStyle name="0_5D-5 124" xfId="9353"/>
    <cellStyle name="0_5D-5 124 2" xfId="9354"/>
    <cellStyle name="0_5D-5 125" xfId="9355"/>
    <cellStyle name="0_5D-5 125 2" xfId="9356"/>
    <cellStyle name="0_5D-5 126" xfId="9357"/>
    <cellStyle name="0_5D-5 126 2" xfId="9358"/>
    <cellStyle name="0_5D-5 127" xfId="9359"/>
    <cellStyle name="0_5D-5 127 2" xfId="9360"/>
    <cellStyle name="0_5D-5 128" xfId="9361"/>
    <cellStyle name="0_5D-5 128 2" xfId="9362"/>
    <cellStyle name="0_5D-5 129" xfId="9363"/>
    <cellStyle name="0_5D-5 129 2" xfId="9364"/>
    <cellStyle name="0_5D-5 13" xfId="9365"/>
    <cellStyle name="0_5D-5 13 2" xfId="9366"/>
    <cellStyle name="0_5D-5 130" xfId="9367"/>
    <cellStyle name="0_5D-5 130 2" xfId="9368"/>
    <cellStyle name="0_5D-5 131" xfId="9369"/>
    <cellStyle name="0_5D-5 131 2" xfId="9370"/>
    <cellStyle name="0_5D-5 132" xfId="9371"/>
    <cellStyle name="0_5D-5 132 2" xfId="9372"/>
    <cellStyle name="0_5D-5 133" xfId="9373"/>
    <cellStyle name="0_5D-5 133 2" xfId="9374"/>
    <cellStyle name="0_5D-5 134" xfId="9375"/>
    <cellStyle name="0_5D-5 134 2" xfId="9376"/>
    <cellStyle name="0_5D-5 135" xfId="9377"/>
    <cellStyle name="0_5D-5 135 2" xfId="9378"/>
    <cellStyle name="0_5D-5 136" xfId="9379"/>
    <cellStyle name="0_5D-5 136 2" xfId="9380"/>
    <cellStyle name="0_5D-5 137" xfId="9381"/>
    <cellStyle name="0_5D-5 137 2" xfId="9382"/>
    <cellStyle name="0_5D-5 14" xfId="9383"/>
    <cellStyle name="0_5D-5 14 2" xfId="9384"/>
    <cellStyle name="0_5D-5 15" xfId="9385"/>
    <cellStyle name="0_5D-5 15 2" xfId="9386"/>
    <cellStyle name="0_5D-5 16" xfId="9387"/>
    <cellStyle name="0_5D-5 16 2" xfId="9388"/>
    <cellStyle name="0_5D-5 17" xfId="9389"/>
    <cellStyle name="0_5D-5 17 2" xfId="9390"/>
    <cellStyle name="0_5D-5 18" xfId="9391"/>
    <cellStyle name="0_5D-5 18 2" xfId="9392"/>
    <cellStyle name="0_5D-5 19" xfId="9393"/>
    <cellStyle name="0_5D-5 19 2" xfId="9394"/>
    <cellStyle name="0_5D-5 2" xfId="9395"/>
    <cellStyle name="0_5D-5 2 2" xfId="9396"/>
    <cellStyle name="0_5D-5 2 3" xfId="9397"/>
    <cellStyle name="0_5D-5 2 3 2" xfId="9398"/>
    <cellStyle name="0_5D-5 2 4" xfId="9399"/>
    <cellStyle name="0_5D-5 2 4 2" xfId="9400"/>
    <cellStyle name="0_5D-5 2 5" xfId="9401"/>
    <cellStyle name="0_5D-5 2 6" xfId="9402"/>
    <cellStyle name="0_5D-5 2 7" xfId="9403"/>
    <cellStyle name="0_5D-5 2 8" xfId="9404"/>
    <cellStyle name="0_5D-5 20" xfId="9405"/>
    <cellStyle name="0_5D-5 20 2" xfId="9406"/>
    <cellStyle name="0_5D-5 21" xfId="9407"/>
    <cellStyle name="0_5D-5 21 2" xfId="9408"/>
    <cellStyle name="0_5D-5 22" xfId="9409"/>
    <cellStyle name="0_5D-5 22 2" xfId="9410"/>
    <cellStyle name="0_5D-5 23" xfId="9411"/>
    <cellStyle name="0_5D-5 23 2" xfId="9412"/>
    <cellStyle name="0_5D-5 24" xfId="9413"/>
    <cellStyle name="0_5D-5 24 2" xfId="9414"/>
    <cellStyle name="0_5D-5 25" xfId="9415"/>
    <cellStyle name="0_5D-5 25 2" xfId="9416"/>
    <cellStyle name="0_5D-5 26" xfId="9417"/>
    <cellStyle name="0_5D-5 26 2" xfId="9418"/>
    <cellStyle name="0_5D-5 27" xfId="9419"/>
    <cellStyle name="0_5D-5 27 2" xfId="9420"/>
    <cellStyle name="0_5D-5 28" xfId="9421"/>
    <cellStyle name="0_5D-5 28 2" xfId="9422"/>
    <cellStyle name="0_5D-5 29" xfId="9423"/>
    <cellStyle name="0_5D-5 29 2" xfId="9424"/>
    <cellStyle name="0_5D-5 3" xfId="9425"/>
    <cellStyle name="0_5D-5 3 2" xfId="9426"/>
    <cellStyle name="0_5D-5 3 3" xfId="9427"/>
    <cellStyle name="0_5D-5 3 3 2" xfId="9428"/>
    <cellStyle name="0_5D-5 3 4" xfId="9429"/>
    <cellStyle name="0_5D-5 3 4 2" xfId="9430"/>
    <cellStyle name="0_5D-5 3 5" xfId="9431"/>
    <cellStyle name="0_5D-5 3 6" xfId="9432"/>
    <cellStyle name="0_5D-5 3 7" xfId="9433"/>
    <cellStyle name="0_5D-5 3 8" xfId="9434"/>
    <cellStyle name="0_5D-5 30" xfId="9435"/>
    <cellStyle name="0_5D-5 30 2" xfId="9436"/>
    <cellStyle name="0_5D-5 31" xfId="9437"/>
    <cellStyle name="0_5D-5 31 2" xfId="9438"/>
    <cellStyle name="0_5D-5 32" xfId="9439"/>
    <cellStyle name="0_5D-5 32 2" xfId="9440"/>
    <cellStyle name="0_5D-5 33" xfId="9441"/>
    <cellStyle name="0_5D-5 33 2" xfId="9442"/>
    <cellStyle name="0_5D-5 34" xfId="9443"/>
    <cellStyle name="0_5D-5 34 2" xfId="9444"/>
    <cellStyle name="0_5D-5 35" xfId="9445"/>
    <cellStyle name="0_5D-5 35 2" xfId="9446"/>
    <cellStyle name="0_5D-5 36" xfId="9447"/>
    <cellStyle name="0_5D-5 36 2" xfId="9448"/>
    <cellStyle name="0_5D-5 37" xfId="9449"/>
    <cellStyle name="0_5D-5 37 2" xfId="9450"/>
    <cellStyle name="0_5D-5 38" xfId="9451"/>
    <cellStyle name="0_5D-5 38 2" xfId="9452"/>
    <cellStyle name="0_5D-5 39" xfId="9453"/>
    <cellStyle name="0_5D-5 39 2" xfId="9454"/>
    <cellStyle name="0_5D-5 4" xfId="9455"/>
    <cellStyle name="0_5D-5 4 2" xfId="9456"/>
    <cellStyle name="0_5D-5 4 3" xfId="9457"/>
    <cellStyle name="0_5D-5 4 3 2" xfId="9458"/>
    <cellStyle name="0_5D-5 4 4" xfId="9459"/>
    <cellStyle name="0_5D-5 4 4 2" xfId="9460"/>
    <cellStyle name="0_5D-5 4 5" xfId="9461"/>
    <cellStyle name="0_5D-5 4 6" xfId="9462"/>
    <cellStyle name="0_5D-5 4 7" xfId="9463"/>
    <cellStyle name="0_5D-5 4 8" xfId="9464"/>
    <cellStyle name="0_5D-5 40" xfId="9465"/>
    <cellStyle name="0_5D-5 40 2" xfId="9466"/>
    <cellStyle name="0_5D-5 41" xfId="9467"/>
    <cellStyle name="0_5D-5 41 2" xfId="9468"/>
    <cellStyle name="0_5D-5 42" xfId="9469"/>
    <cellStyle name="0_5D-5 42 2" xfId="9470"/>
    <cellStyle name="0_5D-5 43" xfId="9471"/>
    <cellStyle name="0_5D-5 43 2" xfId="9472"/>
    <cellStyle name="0_5D-5 44" xfId="9473"/>
    <cellStyle name="0_5D-5 44 2" xfId="9474"/>
    <cellStyle name="0_5D-5 45" xfId="9475"/>
    <cellStyle name="0_5D-5 45 2" xfId="9476"/>
    <cellStyle name="0_5D-5 46" xfId="9477"/>
    <cellStyle name="0_5D-5 46 2" xfId="9478"/>
    <cellStyle name="0_5D-5 47" xfId="9479"/>
    <cellStyle name="0_5D-5 47 2" xfId="9480"/>
    <cellStyle name="0_5D-5 48" xfId="9481"/>
    <cellStyle name="0_5D-5 48 2" xfId="9482"/>
    <cellStyle name="0_5D-5 49" xfId="9483"/>
    <cellStyle name="0_5D-5 49 2" xfId="9484"/>
    <cellStyle name="0_5D-5 5" xfId="9485"/>
    <cellStyle name="0_5D-5 5 2" xfId="9486"/>
    <cellStyle name="0_5D-5 5 3" xfId="9487"/>
    <cellStyle name="0_5D-5 5 3 2" xfId="9488"/>
    <cellStyle name="0_5D-5 5 4" xfId="9489"/>
    <cellStyle name="0_5D-5 5 4 2" xfId="9490"/>
    <cellStyle name="0_5D-5 5 5" xfId="9491"/>
    <cellStyle name="0_5D-5 5 6" xfId="9492"/>
    <cellStyle name="0_5D-5 5 7" xfId="9493"/>
    <cellStyle name="0_5D-5 5 8" xfId="9494"/>
    <cellStyle name="0_5D-5 50" xfId="9495"/>
    <cellStyle name="0_5D-5 50 2" xfId="9496"/>
    <cellStyle name="0_5D-5 51" xfId="9497"/>
    <cellStyle name="0_5D-5 51 2" xfId="9498"/>
    <cellStyle name="0_5D-5 52" xfId="9499"/>
    <cellStyle name="0_5D-5 52 2" xfId="9500"/>
    <cellStyle name="0_5D-5 53" xfId="9501"/>
    <cellStyle name="0_5D-5 53 2" xfId="9502"/>
    <cellStyle name="0_5D-5 54" xfId="9503"/>
    <cellStyle name="0_5D-5 54 2" xfId="9504"/>
    <cellStyle name="0_5D-5 55" xfId="9505"/>
    <cellStyle name="0_5D-5 55 2" xfId="9506"/>
    <cellStyle name="0_5D-5 56" xfId="9507"/>
    <cellStyle name="0_5D-5 56 2" xfId="9508"/>
    <cellStyle name="0_5D-5 57" xfId="9509"/>
    <cellStyle name="0_5D-5 57 2" xfId="9510"/>
    <cellStyle name="0_5D-5 58" xfId="9511"/>
    <cellStyle name="0_5D-5 58 2" xfId="9512"/>
    <cellStyle name="0_5D-5 59" xfId="9513"/>
    <cellStyle name="0_5D-5 59 2" xfId="9514"/>
    <cellStyle name="0_5D-5 6" xfId="9515"/>
    <cellStyle name="0_5D-5 6 2" xfId="9516"/>
    <cellStyle name="0_5D-5 60" xfId="9517"/>
    <cellStyle name="0_5D-5 60 2" xfId="9518"/>
    <cellStyle name="0_5D-5 61" xfId="9519"/>
    <cellStyle name="0_5D-5 61 2" xfId="9520"/>
    <cellStyle name="0_5D-5 62" xfId="9521"/>
    <cellStyle name="0_5D-5 62 2" xfId="9522"/>
    <cellStyle name="0_5D-5 63" xfId="9523"/>
    <cellStyle name="0_5D-5 63 2" xfId="9524"/>
    <cellStyle name="0_5D-5 64" xfId="9525"/>
    <cellStyle name="0_5D-5 64 2" xfId="9526"/>
    <cellStyle name="0_5D-5 65" xfId="9527"/>
    <cellStyle name="0_5D-5 65 2" xfId="9528"/>
    <cellStyle name="0_5D-5 66" xfId="9529"/>
    <cellStyle name="0_5D-5 66 2" xfId="9530"/>
    <cellStyle name="0_5D-5 67" xfId="9531"/>
    <cellStyle name="0_5D-5 67 2" xfId="9532"/>
    <cellStyle name="0_5D-5 68" xfId="9533"/>
    <cellStyle name="0_5D-5 68 2" xfId="9534"/>
    <cellStyle name="0_5D-5 69" xfId="9535"/>
    <cellStyle name="0_5D-5 69 2" xfId="9536"/>
    <cellStyle name="0_5D-5 7" xfId="9537"/>
    <cellStyle name="0_5D-5 7 2" xfId="9538"/>
    <cellStyle name="0_5D-5 70" xfId="9539"/>
    <cellStyle name="0_5D-5 70 2" xfId="9540"/>
    <cellStyle name="0_5D-5 71" xfId="9541"/>
    <cellStyle name="0_5D-5 71 2" xfId="9542"/>
    <cellStyle name="0_5D-5 72" xfId="9543"/>
    <cellStyle name="0_5D-5 72 2" xfId="9544"/>
    <cellStyle name="0_5D-5 73" xfId="9545"/>
    <cellStyle name="0_5D-5 73 2" xfId="9546"/>
    <cellStyle name="0_5D-5 74" xfId="9547"/>
    <cellStyle name="0_5D-5 74 2" xfId="9548"/>
    <cellStyle name="0_5D-5 75" xfId="9549"/>
    <cellStyle name="0_5D-5 75 2" xfId="9550"/>
    <cellStyle name="0_5D-5 76" xfId="9551"/>
    <cellStyle name="0_5D-5 76 2" xfId="9552"/>
    <cellStyle name="0_5D-5 77" xfId="9553"/>
    <cellStyle name="0_5D-5 77 2" xfId="9554"/>
    <cellStyle name="0_5D-5 78" xfId="9555"/>
    <cellStyle name="0_5D-5 78 2" xfId="9556"/>
    <cellStyle name="0_5D-5 79" xfId="9557"/>
    <cellStyle name="0_5D-5 79 2" xfId="9558"/>
    <cellStyle name="0_5D-5 8" xfId="9559"/>
    <cellStyle name="0_5D-5 8 2" xfId="9560"/>
    <cellStyle name="0_5D-5 80" xfId="9561"/>
    <cellStyle name="0_5D-5 80 2" xfId="9562"/>
    <cellStyle name="0_5D-5 81" xfId="9563"/>
    <cellStyle name="0_5D-5 81 2" xfId="9564"/>
    <cellStyle name="0_5D-5 82" xfId="9565"/>
    <cellStyle name="0_5D-5 82 2" xfId="9566"/>
    <cellStyle name="0_5D-5 83" xfId="9567"/>
    <cellStyle name="0_5D-5 83 2" xfId="9568"/>
    <cellStyle name="0_5D-5 84" xfId="9569"/>
    <cellStyle name="0_5D-5 84 2" xfId="9570"/>
    <cellStyle name="0_5D-5 85" xfId="9571"/>
    <cellStyle name="0_5D-5 85 2" xfId="9572"/>
    <cellStyle name="0_5D-5 86" xfId="9573"/>
    <cellStyle name="0_5D-5 86 2" xfId="9574"/>
    <cellStyle name="0_5D-5 87" xfId="9575"/>
    <cellStyle name="0_5D-5 87 2" xfId="9576"/>
    <cellStyle name="0_5D-5 88" xfId="9577"/>
    <cellStyle name="0_5D-5 88 2" xfId="9578"/>
    <cellStyle name="0_5D-5 89" xfId="9579"/>
    <cellStyle name="0_5D-5 89 2" xfId="9580"/>
    <cellStyle name="0_5D-5 9" xfId="9581"/>
    <cellStyle name="0_5D-5 9 2" xfId="9582"/>
    <cellStyle name="0_5D-5 90" xfId="9583"/>
    <cellStyle name="0_5D-5 90 2" xfId="9584"/>
    <cellStyle name="0_5D-5 91" xfId="9585"/>
    <cellStyle name="0_5D-5 91 2" xfId="9586"/>
    <cellStyle name="0_5D-5 92" xfId="9587"/>
    <cellStyle name="0_5D-5 92 2" xfId="9588"/>
    <cellStyle name="0_5D-5 93" xfId="9589"/>
    <cellStyle name="0_5D-5 93 2" xfId="9590"/>
    <cellStyle name="0_5D-5 94" xfId="9591"/>
    <cellStyle name="0_5D-5 94 2" xfId="9592"/>
    <cellStyle name="0_5D-5 95" xfId="9593"/>
    <cellStyle name="0_5D-5 95 2" xfId="9594"/>
    <cellStyle name="0_5D-5 96" xfId="9595"/>
    <cellStyle name="0_5D-5 96 2" xfId="9596"/>
    <cellStyle name="0_5D-5 97" xfId="9597"/>
    <cellStyle name="0_5D-5 97 2" xfId="9598"/>
    <cellStyle name="0_5D-5 98" xfId="9599"/>
    <cellStyle name="0_5D-5 98 2" xfId="9600"/>
    <cellStyle name="0_5D-5 99" xfId="9601"/>
    <cellStyle name="0_5D-5 99 2" xfId="9602"/>
    <cellStyle name="0_5D-6" xfId="9603"/>
    <cellStyle name="0_5D-6 10" xfId="9604"/>
    <cellStyle name="0_5D-6 10 2" xfId="9605"/>
    <cellStyle name="0_5D-6 100" xfId="9606"/>
    <cellStyle name="0_5D-6 100 2" xfId="9607"/>
    <cellStyle name="0_5D-6 101" xfId="9608"/>
    <cellStyle name="0_5D-6 101 2" xfId="9609"/>
    <cellStyle name="0_5D-6 102" xfId="9610"/>
    <cellStyle name="0_5D-6 102 2" xfId="9611"/>
    <cellStyle name="0_5D-6 103" xfId="9612"/>
    <cellStyle name="0_5D-6 103 2" xfId="9613"/>
    <cellStyle name="0_5D-6 104" xfId="9614"/>
    <cellStyle name="0_5D-6 104 2" xfId="9615"/>
    <cellStyle name="0_5D-6 105" xfId="9616"/>
    <cellStyle name="0_5D-6 105 2" xfId="9617"/>
    <cellStyle name="0_5D-6 106" xfId="9618"/>
    <cellStyle name="0_5D-6 106 2" xfId="9619"/>
    <cellStyle name="0_5D-6 107" xfId="9620"/>
    <cellStyle name="0_5D-6 107 2" xfId="9621"/>
    <cellStyle name="0_5D-6 108" xfId="9622"/>
    <cellStyle name="0_5D-6 108 2" xfId="9623"/>
    <cellStyle name="0_5D-6 109" xfId="9624"/>
    <cellStyle name="0_5D-6 109 2" xfId="9625"/>
    <cellStyle name="0_5D-6 11" xfId="9626"/>
    <cellStyle name="0_5D-6 11 2" xfId="9627"/>
    <cellStyle name="0_5D-6 110" xfId="9628"/>
    <cellStyle name="0_5D-6 110 2" xfId="9629"/>
    <cellStyle name="0_5D-6 111" xfId="9630"/>
    <cellStyle name="0_5D-6 111 2" xfId="9631"/>
    <cellStyle name="0_5D-6 112" xfId="9632"/>
    <cellStyle name="0_5D-6 112 2" xfId="9633"/>
    <cellStyle name="0_5D-6 113" xfId="9634"/>
    <cellStyle name="0_5D-6 113 2" xfId="9635"/>
    <cellStyle name="0_5D-6 114" xfId="9636"/>
    <cellStyle name="0_5D-6 114 2" xfId="9637"/>
    <cellStyle name="0_5D-6 115" xfId="9638"/>
    <cellStyle name="0_5D-6 115 2" xfId="9639"/>
    <cellStyle name="0_5D-6 116" xfId="9640"/>
    <cellStyle name="0_5D-6 116 2" xfId="9641"/>
    <cellStyle name="0_5D-6 117" xfId="9642"/>
    <cellStyle name="0_5D-6 117 2" xfId="9643"/>
    <cellStyle name="0_5D-6 118" xfId="9644"/>
    <cellStyle name="0_5D-6 118 2" xfId="9645"/>
    <cellStyle name="0_5D-6 119" xfId="9646"/>
    <cellStyle name="0_5D-6 119 2" xfId="9647"/>
    <cellStyle name="0_5D-6 12" xfId="9648"/>
    <cellStyle name="0_5D-6 12 2" xfId="9649"/>
    <cellStyle name="0_5D-6 120" xfId="9650"/>
    <cellStyle name="0_5D-6 120 2" xfId="9651"/>
    <cellStyle name="0_5D-6 121" xfId="9652"/>
    <cellStyle name="0_5D-6 121 2" xfId="9653"/>
    <cellStyle name="0_5D-6 122" xfId="9654"/>
    <cellStyle name="0_5D-6 122 2" xfId="9655"/>
    <cellStyle name="0_5D-6 123" xfId="9656"/>
    <cellStyle name="0_5D-6 123 2" xfId="9657"/>
    <cellStyle name="0_5D-6 124" xfId="9658"/>
    <cellStyle name="0_5D-6 124 2" xfId="9659"/>
    <cellStyle name="0_5D-6 125" xfId="9660"/>
    <cellStyle name="0_5D-6 125 2" xfId="9661"/>
    <cellStyle name="0_5D-6 126" xfId="9662"/>
    <cellStyle name="0_5D-6 126 2" xfId="9663"/>
    <cellStyle name="0_5D-6 127" xfId="9664"/>
    <cellStyle name="0_5D-6 127 2" xfId="9665"/>
    <cellStyle name="0_5D-6 128" xfId="9666"/>
    <cellStyle name="0_5D-6 128 2" xfId="9667"/>
    <cellStyle name="0_5D-6 129" xfId="9668"/>
    <cellStyle name="0_5D-6 129 2" xfId="9669"/>
    <cellStyle name="0_5D-6 13" xfId="9670"/>
    <cellStyle name="0_5D-6 13 2" xfId="9671"/>
    <cellStyle name="0_5D-6 130" xfId="9672"/>
    <cellStyle name="0_5D-6 130 2" xfId="9673"/>
    <cellStyle name="0_5D-6 131" xfId="9674"/>
    <cellStyle name="0_5D-6 131 2" xfId="9675"/>
    <cellStyle name="0_5D-6 132" xfId="9676"/>
    <cellStyle name="0_5D-6 132 2" xfId="9677"/>
    <cellStyle name="0_5D-6 133" xfId="9678"/>
    <cellStyle name="0_5D-6 133 2" xfId="9679"/>
    <cellStyle name="0_5D-6 134" xfId="9680"/>
    <cellStyle name="0_5D-6 134 2" xfId="9681"/>
    <cellStyle name="0_5D-6 135" xfId="9682"/>
    <cellStyle name="0_5D-6 135 2" xfId="9683"/>
    <cellStyle name="0_5D-6 136" xfId="9684"/>
    <cellStyle name="0_5D-6 136 2" xfId="9685"/>
    <cellStyle name="0_5D-6 137" xfId="9686"/>
    <cellStyle name="0_5D-6 137 2" xfId="9687"/>
    <cellStyle name="0_5D-6 14" xfId="9688"/>
    <cellStyle name="0_5D-6 14 2" xfId="9689"/>
    <cellStyle name="0_5D-6 15" xfId="9690"/>
    <cellStyle name="0_5D-6 15 2" xfId="9691"/>
    <cellStyle name="0_5D-6 16" xfId="9692"/>
    <cellStyle name="0_5D-6 16 2" xfId="9693"/>
    <cellStyle name="0_5D-6 17" xfId="9694"/>
    <cellStyle name="0_5D-6 17 2" xfId="9695"/>
    <cellStyle name="0_5D-6 18" xfId="9696"/>
    <cellStyle name="0_5D-6 18 2" xfId="9697"/>
    <cellStyle name="0_5D-6 19" xfId="9698"/>
    <cellStyle name="0_5D-6 19 2" xfId="9699"/>
    <cellStyle name="0_5D-6 2" xfId="9700"/>
    <cellStyle name="0_5D-6 2 2" xfId="9701"/>
    <cellStyle name="0_5D-6 2 3" xfId="9702"/>
    <cellStyle name="0_5D-6 2 3 2" xfId="9703"/>
    <cellStyle name="0_5D-6 2 4" xfId="9704"/>
    <cellStyle name="0_5D-6 2 4 2" xfId="9705"/>
    <cellStyle name="0_5D-6 2 5" xfId="9706"/>
    <cellStyle name="0_5D-6 2 6" xfId="9707"/>
    <cellStyle name="0_5D-6 2 7" xfId="9708"/>
    <cellStyle name="0_5D-6 2 8" xfId="9709"/>
    <cellStyle name="0_5D-6 20" xfId="9710"/>
    <cellStyle name="0_5D-6 20 2" xfId="9711"/>
    <cellStyle name="0_5D-6 21" xfId="9712"/>
    <cellStyle name="0_5D-6 21 2" xfId="9713"/>
    <cellStyle name="0_5D-6 22" xfId="9714"/>
    <cellStyle name="0_5D-6 22 2" xfId="9715"/>
    <cellStyle name="0_5D-6 23" xfId="9716"/>
    <cellStyle name="0_5D-6 23 2" xfId="9717"/>
    <cellStyle name="0_5D-6 24" xfId="9718"/>
    <cellStyle name="0_5D-6 24 2" xfId="9719"/>
    <cellStyle name="0_5D-6 25" xfId="9720"/>
    <cellStyle name="0_5D-6 25 2" xfId="9721"/>
    <cellStyle name="0_5D-6 26" xfId="9722"/>
    <cellStyle name="0_5D-6 26 2" xfId="9723"/>
    <cellStyle name="0_5D-6 27" xfId="9724"/>
    <cellStyle name="0_5D-6 27 2" xfId="9725"/>
    <cellStyle name="0_5D-6 28" xfId="9726"/>
    <cellStyle name="0_5D-6 28 2" xfId="9727"/>
    <cellStyle name="0_5D-6 29" xfId="9728"/>
    <cellStyle name="0_5D-6 29 2" xfId="9729"/>
    <cellStyle name="0_5D-6 3" xfId="9730"/>
    <cellStyle name="0_5D-6 3 2" xfId="9731"/>
    <cellStyle name="0_5D-6 3 3" xfId="9732"/>
    <cellStyle name="0_5D-6 3 3 2" xfId="9733"/>
    <cellStyle name="0_5D-6 3 4" xfId="9734"/>
    <cellStyle name="0_5D-6 3 4 2" xfId="9735"/>
    <cellStyle name="0_5D-6 3 5" xfId="9736"/>
    <cellStyle name="0_5D-6 3 6" xfId="9737"/>
    <cellStyle name="0_5D-6 3 7" xfId="9738"/>
    <cellStyle name="0_5D-6 3 8" xfId="9739"/>
    <cellStyle name="0_5D-6 30" xfId="9740"/>
    <cellStyle name="0_5D-6 30 2" xfId="9741"/>
    <cellStyle name="0_5D-6 31" xfId="9742"/>
    <cellStyle name="0_5D-6 31 2" xfId="9743"/>
    <cellStyle name="0_5D-6 32" xfId="9744"/>
    <cellStyle name="0_5D-6 32 2" xfId="9745"/>
    <cellStyle name="0_5D-6 33" xfId="9746"/>
    <cellStyle name="0_5D-6 33 2" xfId="9747"/>
    <cellStyle name="0_5D-6 34" xfId="9748"/>
    <cellStyle name="0_5D-6 34 2" xfId="9749"/>
    <cellStyle name="0_5D-6 35" xfId="9750"/>
    <cellStyle name="0_5D-6 35 2" xfId="9751"/>
    <cellStyle name="0_5D-6 36" xfId="9752"/>
    <cellStyle name="0_5D-6 36 2" xfId="9753"/>
    <cellStyle name="0_5D-6 37" xfId="9754"/>
    <cellStyle name="0_5D-6 37 2" xfId="9755"/>
    <cellStyle name="0_5D-6 38" xfId="9756"/>
    <cellStyle name="0_5D-6 38 2" xfId="9757"/>
    <cellStyle name="0_5D-6 39" xfId="9758"/>
    <cellStyle name="0_5D-6 39 2" xfId="9759"/>
    <cellStyle name="0_5D-6 4" xfId="9760"/>
    <cellStyle name="0_5D-6 4 2" xfId="9761"/>
    <cellStyle name="0_5D-6 4 3" xfId="9762"/>
    <cellStyle name="0_5D-6 4 3 2" xfId="9763"/>
    <cellStyle name="0_5D-6 4 4" xfId="9764"/>
    <cellStyle name="0_5D-6 4 4 2" xfId="9765"/>
    <cellStyle name="0_5D-6 4 5" xfId="9766"/>
    <cellStyle name="0_5D-6 4 6" xfId="9767"/>
    <cellStyle name="0_5D-6 4 7" xfId="9768"/>
    <cellStyle name="0_5D-6 4 8" xfId="9769"/>
    <cellStyle name="0_5D-6 40" xfId="9770"/>
    <cellStyle name="0_5D-6 40 2" xfId="9771"/>
    <cellStyle name="0_5D-6 41" xfId="9772"/>
    <cellStyle name="0_5D-6 41 2" xfId="9773"/>
    <cellStyle name="0_5D-6 42" xfId="9774"/>
    <cellStyle name="0_5D-6 42 2" xfId="9775"/>
    <cellStyle name="0_5D-6 43" xfId="9776"/>
    <cellStyle name="0_5D-6 43 2" xfId="9777"/>
    <cellStyle name="0_5D-6 44" xfId="9778"/>
    <cellStyle name="0_5D-6 44 2" xfId="9779"/>
    <cellStyle name="0_5D-6 45" xfId="9780"/>
    <cellStyle name="0_5D-6 45 2" xfId="9781"/>
    <cellStyle name="0_5D-6 46" xfId="9782"/>
    <cellStyle name="0_5D-6 46 2" xfId="9783"/>
    <cellStyle name="0_5D-6 47" xfId="9784"/>
    <cellStyle name="0_5D-6 47 2" xfId="9785"/>
    <cellStyle name="0_5D-6 48" xfId="9786"/>
    <cellStyle name="0_5D-6 48 2" xfId="9787"/>
    <cellStyle name="0_5D-6 49" xfId="9788"/>
    <cellStyle name="0_5D-6 49 2" xfId="9789"/>
    <cellStyle name="0_5D-6 5" xfId="9790"/>
    <cellStyle name="0_5D-6 5 2" xfId="9791"/>
    <cellStyle name="0_5D-6 5 3" xfId="9792"/>
    <cellStyle name="0_5D-6 5 3 2" xfId="9793"/>
    <cellStyle name="0_5D-6 5 4" xfId="9794"/>
    <cellStyle name="0_5D-6 5 4 2" xfId="9795"/>
    <cellStyle name="0_5D-6 5 5" xfId="9796"/>
    <cellStyle name="0_5D-6 5 6" xfId="9797"/>
    <cellStyle name="0_5D-6 5 7" xfId="9798"/>
    <cellStyle name="0_5D-6 5 8" xfId="9799"/>
    <cellStyle name="0_5D-6 50" xfId="9800"/>
    <cellStyle name="0_5D-6 50 2" xfId="9801"/>
    <cellStyle name="0_5D-6 51" xfId="9802"/>
    <cellStyle name="0_5D-6 51 2" xfId="9803"/>
    <cellStyle name="0_5D-6 52" xfId="9804"/>
    <cellStyle name="0_5D-6 52 2" xfId="9805"/>
    <cellStyle name="0_5D-6 53" xfId="9806"/>
    <cellStyle name="0_5D-6 53 2" xfId="9807"/>
    <cellStyle name="0_5D-6 54" xfId="9808"/>
    <cellStyle name="0_5D-6 54 2" xfId="9809"/>
    <cellStyle name="0_5D-6 55" xfId="9810"/>
    <cellStyle name="0_5D-6 55 2" xfId="9811"/>
    <cellStyle name="0_5D-6 56" xfId="9812"/>
    <cellStyle name="0_5D-6 56 2" xfId="9813"/>
    <cellStyle name="0_5D-6 57" xfId="9814"/>
    <cellStyle name="0_5D-6 57 2" xfId="9815"/>
    <cellStyle name="0_5D-6 58" xfId="9816"/>
    <cellStyle name="0_5D-6 58 2" xfId="9817"/>
    <cellStyle name="0_5D-6 59" xfId="9818"/>
    <cellStyle name="0_5D-6 59 2" xfId="9819"/>
    <cellStyle name="0_5D-6 6" xfId="9820"/>
    <cellStyle name="0_5D-6 6 2" xfId="9821"/>
    <cellStyle name="0_5D-6 60" xfId="9822"/>
    <cellStyle name="0_5D-6 60 2" xfId="9823"/>
    <cellStyle name="0_5D-6 61" xfId="9824"/>
    <cellStyle name="0_5D-6 61 2" xfId="9825"/>
    <cellStyle name="0_5D-6 62" xfId="9826"/>
    <cellStyle name="0_5D-6 62 2" xfId="9827"/>
    <cellStyle name="0_5D-6 63" xfId="9828"/>
    <cellStyle name="0_5D-6 63 2" xfId="9829"/>
    <cellStyle name="0_5D-6 64" xfId="9830"/>
    <cellStyle name="0_5D-6 64 2" xfId="9831"/>
    <cellStyle name="0_5D-6 65" xfId="9832"/>
    <cellStyle name="0_5D-6 65 2" xfId="9833"/>
    <cellStyle name="0_5D-6 66" xfId="9834"/>
    <cellStyle name="0_5D-6 66 2" xfId="9835"/>
    <cellStyle name="0_5D-6 67" xfId="9836"/>
    <cellStyle name="0_5D-6 67 2" xfId="9837"/>
    <cellStyle name="0_5D-6 68" xfId="9838"/>
    <cellStyle name="0_5D-6 68 2" xfId="9839"/>
    <cellStyle name="0_5D-6 69" xfId="9840"/>
    <cellStyle name="0_5D-6 69 2" xfId="9841"/>
    <cellStyle name="0_5D-6 7" xfId="9842"/>
    <cellStyle name="0_5D-6 7 2" xfId="9843"/>
    <cellStyle name="0_5D-6 70" xfId="9844"/>
    <cellStyle name="0_5D-6 70 2" xfId="9845"/>
    <cellStyle name="0_5D-6 71" xfId="9846"/>
    <cellStyle name="0_5D-6 71 2" xfId="9847"/>
    <cellStyle name="0_5D-6 72" xfId="9848"/>
    <cellStyle name="0_5D-6 72 2" xfId="9849"/>
    <cellStyle name="0_5D-6 73" xfId="9850"/>
    <cellStyle name="0_5D-6 73 2" xfId="9851"/>
    <cellStyle name="0_5D-6 74" xfId="9852"/>
    <cellStyle name="0_5D-6 74 2" xfId="9853"/>
    <cellStyle name="0_5D-6 75" xfId="9854"/>
    <cellStyle name="0_5D-6 75 2" xfId="9855"/>
    <cellStyle name="0_5D-6 76" xfId="9856"/>
    <cellStyle name="0_5D-6 76 2" xfId="9857"/>
    <cellStyle name="0_5D-6 77" xfId="9858"/>
    <cellStyle name="0_5D-6 77 2" xfId="9859"/>
    <cellStyle name="0_5D-6 78" xfId="9860"/>
    <cellStyle name="0_5D-6 78 2" xfId="9861"/>
    <cellStyle name="0_5D-6 79" xfId="9862"/>
    <cellStyle name="0_5D-6 79 2" xfId="9863"/>
    <cellStyle name="0_5D-6 8" xfId="9864"/>
    <cellStyle name="0_5D-6 8 2" xfId="9865"/>
    <cellStyle name="0_5D-6 80" xfId="9866"/>
    <cellStyle name="0_5D-6 80 2" xfId="9867"/>
    <cellStyle name="0_5D-6 81" xfId="9868"/>
    <cellStyle name="0_5D-6 81 2" xfId="9869"/>
    <cellStyle name="0_5D-6 82" xfId="9870"/>
    <cellStyle name="0_5D-6 82 2" xfId="9871"/>
    <cellStyle name="0_5D-6 83" xfId="9872"/>
    <cellStyle name="0_5D-6 83 2" xfId="9873"/>
    <cellStyle name="0_5D-6 84" xfId="9874"/>
    <cellStyle name="0_5D-6 84 2" xfId="9875"/>
    <cellStyle name="0_5D-6 85" xfId="9876"/>
    <cellStyle name="0_5D-6 85 2" xfId="9877"/>
    <cellStyle name="0_5D-6 86" xfId="9878"/>
    <cellStyle name="0_5D-6 86 2" xfId="9879"/>
    <cellStyle name="0_5D-6 87" xfId="9880"/>
    <cellStyle name="0_5D-6 87 2" xfId="9881"/>
    <cellStyle name="0_5D-6 88" xfId="9882"/>
    <cellStyle name="0_5D-6 88 2" xfId="9883"/>
    <cellStyle name="0_5D-6 89" xfId="9884"/>
    <cellStyle name="0_5D-6 89 2" xfId="9885"/>
    <cellStyle name="0_5D-6 9" xfId="9886"/>
    <cellStyle name="0_5D-6 9 2" xfId="9887"/>
    <cellStyle name="0_5D-6 90" xfId="9888"/>
    <cellStyle name="0_5D-6 90 2" xfId="9889"/>
    <cellStyle name="0_5D-6 91" xfId="9890"/>
    <cellStyle name="0_5D-6 91 2" xfId="9891"/>
    <cellStyle name="0_5D-6 92" xfId="9892"/>
    <cellStyle name="0_5D-6 92 2" xfId="9893"/>
    <cellStyle name="0_5D-6 93" xfId="9894"/>
    <cellStyle name="0_5D-6 93 2" xfId="9895"/>
    <cellStyle name="0_5D-6 94" xfId="9896"/>
    <cellStyle name="0_5D-6 94 2" xfId="9897"/>
    <cellStyle name="0_5D-6 95" xfId="9898"/>
    <cellStyle name="0_5D-6 95 2" xfId="9899"/>
    <cellStyle name="0_5D-6 96" xfId="9900"/>
    <cellStyle name="0_5D-6 96 2" xfId="9901"/>
    <cellStyle name="0_5D-6 97" xfId="9902"/>
    <cellStyle name="0_5D-6 97 2" xfId="9903"/>
    <cellStyle name="0_5D-6 98" xfId="9904"/>
    <cellStyle name="0_5D-6 98 2" xfId="9905"/>
    <cellStyle name="0_5D-6 99" xfId="9906"/>
    <cellStyle name="0_5D-6 99 2" xfId="9907"/>
    <cellStyle name="0_App5LUCF_2001" xfId="9908"/>
    <cellStyle name="0_App5LUCF_2001 10" xfId="9909"/>
    <cellStyle name="0_App5LUCF_2001 10 2" xfId="9910"/>
    <cellStyle name="0_App5LUCF_2001 100" xfId="9911"/>
    <cellStyle name="0_App5LUCF_2001 100 2" xfId="9912"/>
    <cellStyle name="0_App5LUCF_2001 101" xfId="9913"/>
    <cellStyle name="0_App5LUCF_2001 101 2" xfId="9914"/>
    <cellStyle name="0_App5LUCF_2001 102" xfId="9915"/>
    <cellStyle name="0_App5LUCF_2001 102 2" xfId="9916"/>
    <cellStyle name="0_App5LUCF_2001 103" xfId="9917"/>
    <cellStyle name="0_App5LUCF_2001 103 2" xfId="9918"/>
    <cellStyle name="0_App5LUCF_2001 104" xfId="9919"/>
    <cellStyle name="0_App5LUCF_2001 104 2" xfId="9920"/>
    <cellStyle name="0_App5LUCF_2001 105" xfId="9921"/>
    <cellStyle name="0_App5LUCF_2001 105 2" xfId="9922"/>
    <cellStyle name="0_App5LUCF_2001 106" xfId="9923"/>
    <cellStyle name="0_App5LUCF_2001 106 2" xfId="9924"/>
    <cellStyle name="0_App5LUCF_2001 107" xfId="9925"/>
    <cellStyle name="0_App5LUCF_2001 107 2" xfId="9926"/>
    <cellStyle name="0_App5LUCF_2001 108" xfId="9927"/>
    <cellStyle name="0_App5LUCF_2001 108 2" xfId="9928"/>
    <cellStyle name="0_App5LUCF_2001 109" xfId="9929"/>
    <cellStyle name="0_App5LUCF_2001 109 2" xfId="9930"/>
    <cellStyle name="0_App5LUCF_2001 11" xfId="9931"/>
    <cellStyle name="0_App5LUCF_2001 11 2" xfId="9932"/>
    <cellStyle name="0_App5LUCF_2001 110" xfId="9933"/>
    <cellStyle name="0_App5LUCF_2001 110 2" xfId="9934"/>
    <cellStyle name="0_App5LUCF_2001 111" xfId="9935"/>
    <cellStyle name="0_App5LUCF_2001 111 2" xfId="9936"/>
    <cellStyle name="0_App5LUCF_2001 112" xfId="9937"/>
    <cellStyle name="0_App5LUCF_2001 112 2" xfId="9938"/>
    <cellStyle name="0_App5LUCF_2001 113" xfId="9939"/>
    <cellStyle name="0_App5LUCF_2001 113 2" xfId="9940"/>
    <cellStyle name="0_App5LUCF_2001 114" xfId="9941"/>
    <cellStyle name="0_App5LUCF_2001 114 2" xfId="9942"/>
    <cellStyle name="0_App5LUCF_2001 115" xfId="9943"/>
    <cellStyle name="0_App5LUCF_2001 115 2" xfId="9944"/>
    <cellStyle name="0_App5LUCF_2001 116" xfId="9945"/>
    <cellStyle name="0_App5LUCF_2001 116 2" xfId="9946"/>
    <cellStyle name="0_App5LUCF_2001 117" xfId="9947"/>
    <cellStyle name="0_App5LUCF_2001 117 2" xfId="9948"/>
    <cellStyle name="0_App5LUCF_2001 118" xfId="9949"/>
    <cellStyle name="0_App5LUCF_2001 118 2" xfId="9950"/>
    <cellStyle name="0_App5LUCF_2001 119" xfId="9951"/>
    <cellStyle name="0_App5LUCF_2001 119 2" xfId="9952"/>
    <cellStyle name="0_App5LUCF_2001 12" xfId="9953"/>
    <cellStyle name="0_App5LUCF_2001 12 2" xfId="9954"/>
    <cellStyle name="0_App5LUCF_2001 120" xfId="9955"/>
    <cellStyle name="0_App5LUCF_2001 120 2" xfId="9956"/>
    <cellStyle name="0_App5LUCF_2001 121" xfId="9957"/>
    <cellStyle name="0_App5LUCF_2001 121 2" xfId="9958"/>
    <cellStyle name="0_App5LUCF_2001 122" xfId="9959"/>
    <cellStyle name="0_App5LUCF_2001 122 2" xfId="9960"/>
    <cellStyle name="0_App5LUCF_2001 123" xfId="9961"/>
    <cellStyle name="0_App5LUCF_2001 123 2" xfId="9962"/>
    <cellStyle name="0_App5LUCF_2001 124" xfId="9963"/>
    <cellStyle name="0_App5LUCF_2001 124 2" xfId="9964"/>
    <cellStyle name="0_App5LUCF_2001 125" xfId="9965"/>
    <cellStyle name="0_App5LUCF_2001 125 2" xfId="9966"/>
    <cellStyle name="0_App5LUCF_2001 126" xfId="9967"/>
    <cellStyle name="0_App5LUCF_2001 126 2" xfId="9968"/>
    <cellStyle name="0_App5LUCF_2001 127" xfId="9969"/>
    <cellStyle name="0_App5LUCF_2001 127 2" xfId="9970"/>
    <cellStyle name="0_App5LUCF_2001 128" xfId="9971"/>
    <cellStyle name="0_App5LUCF_2001 128 2" xfId="9972"/>
    <cellStyle name="0_App5LUCF_2001 129" xfId="9973"/>
    <cellStyle name="0_App5LUCF_2001 129 2" xfId="9974"/>
    <cellStyle name="0_App5LUCF_2001 13" xfId="9975"/>
    <cellStyle name="0_App5LUCF_2001 13 2" xfId="9976"/>
    <cellStyle name="0_App5LUCF_2001 130" xfId="9977"/>
    <cellStyle name="0_App5LUCF_2001 130 2" xfId="9978"/>
    <cellStyle name="0_App5LUCF_2001 131" xfId="9979"/>
    <cellStyle name="0_App5LUCF_2001 131 2" xfId="9980"/>
    <cellStyle name="0_App5LUCF_2001 132" xfId="9981"/>
    <cellStyle name="0_App5LUCF_2001 132 2" xfId="9982"/>
    <cellStyle name="0_App5LUCF_2001 133" xfId="9983"/>
    <cellStyle name="0_App5LUCF_2001 133 2" xfId="9984"/>
    <cellStyle name="0_App5LUCF_2001 134" xfId="9985"/>
    <cellStyle name="0_App5LUCF_2001 134 2" xfId="9986"/>
    <cellStyle name="0_App5LUCF_2001 135" xfId="9987"/>
    <cellStyle name="0_App5LUCF_2001 135 2" xfId="9988"/>
    <cellStyle name="0_App5LUCF_2001 136" xfId="9989"/>
    <cellStyle name="0_App5LUCF_2001 136 2" xfId="9990"/>
    <cellStyle name="0_App5LUCF_2001 137" xfId="9991"/>
    <cellStyle name="0_App5LUCF_2001 137 2" xfId="9992"/>
    <cellStyle name="0_App5LUCF_2001 14" xfId="9993"/>
    <cellStyle name="0_App5LUCF_2001 14 2" xfId="9994"/>
    <cellStyle name="0_App5LUCF_2001 15" xfId="9995"/>
    <cellStyle name="0_App5LUCF_2001 15 2" xfId="9996"/>
    <cellStyle name="0_App5LUCF_2001 16" xfId="9997"/>
    <cellStyle name="0_App5LUCF_2001 16 2" xfId="9998"/>
    <cellStyle name="0_App5LUCF_2001 17" xfId="9999"/>
    <cellStyle name="0_App5LUCF_2001 17 2" xfId="10000"/>
    <cellStyle name="0_App5LUCF_2001 18" xfId="10001"/>
    <cellStyle name="0_App5LUCF_2001 18 2" xfId="10002"/>
    <cellStyle name="0_App5LUCF_2001 19" xfId="10003"/>
    <cellStyle name="0_App5LUCF_2001 19 2" xfId="10004"/>
    <cellStyle name="0_App5LUCF_2001 2" xfId="10005"/>
    <cellStyle name="0_App5LUCF_2001 2 2" xfId="10006"/>
    <cellStyle name="0_App5LUCF_2001 2 3" xfId="10007"/>
    <cellStyle name="0_App5LUCF_2001 2 3 2" xfId="10008"/>
    <cellStyle name="0_App5LUCF_2001 2 4" xfId="10009"/>
    <cellStyle name="0_App5LUCF_2001 2 4 2" xfId="10010"/>
    <cellStyle name="0_App5LUCF_2001 2 5" xfId="10011"/>
    <cellStyle name="0_App5LUCF_2001 2 6" xfId="10012"/>
    <cellStyle name="0_App5LUCF_2001 2 7" xfId="10013"/>
    <cellStyle name="0_App5LUCF_2001 2 8" xfId="10014"/>
    <cellStyle name="0_App5LUCF_2001 20" xfId="10015"/>
    <cellStyle name="0_App5LUCF_2001 20 2" xfId="10016"/>
    <cellStyle name="0_App5LUCF_2001 21" xfId="10017"/>
    <cellStyle name="0_App5LUCF_2001 21 2" xfId="10018"/>
    <cellStyle name="0_App5LUCF_2001 22" xfId="10019"/>
    <cellStyle name="0_App5LUCF_2001 22 2" xfId="10020"/>
    <cellStyle name="0_App5LUCF_2001 23" xfId="10021"/>
    <cellStyle name="0_App5LUCF_2001 23 2" xfId="10022"/>
    <cellStyle name="0_App5LUCF_2001 24" xfId="10023"/>
    <cellStyle name="0_App5LUCF_2001 24 2" xfId="10024"/>
    <cellStyle name="0_App5LUCF_2001 25" xfId="10025"/>
    <cellStyle name="0_App5LUCF_2001 25 2" xfId="10026"/>
    <cellStyle name="0_App5LUCF_2001 26" xfId="10027"/>
    <cellStyle name="0_App5LUCF_2001 26 2" xfId="10028"/>
    <cellStyle name="0_App5LUCF_2001 27" xfId="10029"/>
    <cellStyle name="0_App5LUCF_2001 27 2" xfId="10030"/>
    <cellStyle name="0_App5LUCF_2001 28" xfId="10031"/>
    <cellStyle name="0_App5LUCF_2001 28 2" xfId="10032"/>
    <cellStyle name="0_App5LUCF_2001 29" xfId="10033"/>
    <cellStyle name="0_App5LUCF_2001 29 2" xfId="10034"/>
    <cellStyle name="0_App5LUCF_2001 3" xfId="10035"/>
    <cellStyle name="0_App5LUCF_2001 3 2" xfId="10036"/>
    <cellStyle name="0_App5LUCF_2001 3 3" xfId="10037"/>
    <cellStyle name="0_App5LUCF_2001 3 3 2" xfId="10038"/>
    <cellStyle name="0_App5LUCF_2001 3 4" xfId="10039"/>
    <cellStyle name="0_App5LUCF_2001 3 4 2" xfId="10040"/>
    <cellStyle name="0_App5LUCF_2001 3 5" xfId="10041"/>
    <cellStyle name="0_App5LUCF_2001 3 6" xfId="10042"/>
    <cellStyle name="0_App5LUCF_2001 3 7" xfId="10043"/>
    <cellStyle name="0_App5LUCF_2001 3 8" xfId="10044"/>
    <cellStyle name="0_App5LUCF_2001 30" xfId="10045"/>
    <cellStyle name="0_App5LUCF_2001 30 2" xfId="10046"/>
    <cellStyle name="0_App5LUCF_2001 31" xfId="10047"/>
    <cellStyle name="0_App5LUCF_2001 31 2" xfId="10048"/>
    <cellStyle name="0_App5LUCF_2001 32" xfId="10049"/>
    <cellStyle name="0_App5LUCF_2001 32 2" xfId="10050"/>
    <cellStyle name="0_App5LUCF_2001 33" xfId="10051"/>
    <cellStyle name="0_App5LUCF_2001 33 2" xfId="10052"/>
    <cellStyle name="0_App5LUCF_2001 34" xfId="10053"/>
    <cellStyle name="0_App5LUCF_2001 34 2" xfId="10054"/>
    <cellStyle name="0_App5LUCF_2001 35" xfId="10055"/>
    <cellStyle name="0_App5LUCF_2001 35 2" xfId="10056"/>
    <cellStyle name="0_App5LUCF_2001 36" xfId="10057"/>
    <cellStyle name="0_App5LUCF_2001 36 2" xfId="10058"/>
    <cellStyle name="0_App5LUCF_2001 37" xfId="10059"/>
    <cellStyle name="0_App5LUCF_2001 37 2" xfId="10060"/>
    <cellStyle name="0_App5LUCF_2001 38" xfId="10061"/>
    <cellStyle name="0_App5LUCF_2001 38 2" xfId="10062"/>
    <cellStyle name="0_App5LUCF_2001 39" xfId="10063"/>
    <cellStyle name="0_App5LUCF_2001 39 2" xfId="10064"/>
    <cellStyle name="0_App5LUCF_2001 4" xfId="10065"/>
    <cellStyle name="0_App5LUCF_2001 4 2" xfId="10066"/>
    <cellStyle name="0_App5LUCF_2001 4 3" xfId="10067"/>
    <cellStyle name="0_App5LUCF_2001 4 3 2" xfId="10068"/>
    <cellStyle name="0_App5LUCF_2001 4 4" xfId="10069"/>
    <cellStyle name="0_App5LUCF_2001 4 4 2" xfId="10070"/>
    <cellStyle name="0_App5LUCF_2001 4 5" xfId="10071"/>
    <cellStyle name="0_App5LUCF_2001 4 6" xfId="10072"/>
    <cellStyle name="0_App5LUCF_2001 4 7" xfId="10073"/>
    <cellStyle name="0_App5LUCF_2001 4 8" xfId="10074"/>
    <cellStyle name="0_App5LUCF_2001 40" xfId="10075"/>
    <cellStyle name="0_App5LUCF_2001 40 2" xfId="10076"/>
    <cellStyle name="0_App5LUCF_2001 41" xfId="10077"/>
    <cellStyle name="0_App5LUCF_2001 41 2" xfId="10078"/>
    <cellStyle name="0_App5LUCF_2001 42" xfId="10079"/>
    <cellStyle name="0_App5LUCF_2001 42 2" xfId="10080"/>
    <cellStyle name="0_App5LUCF_2001 43" xfId="10081"/>
    <cellStyle name="0_App5LUCF_2001 43 2" xfId="10082"/>
    <cellStyle name="0_App5LUCF_2001 44" xfId="10083"/>
    <cellStyle name="0_App5LUCF_2001 44 2" xfId="10084"/>
    <cellStyle name="0_App5LUCF_2001 45" xfId="10085"/>
    <cellStyle name="0_App5LUCF_2001 45 2" xfId="10086"/>
    <cellStyle name="0_App5LUCF_2001 46" xfId="10087"/>
    <cellStyle name="0_App5LUCF_2001 46 2" xfId="10088"/>
    <cellStyle name="0_App5LUCF_2001 47" xfId="10089"/>
    <cellStyle name="0_App5LUCF_2001 47 2" xfId="10090"/>
    <cellStyle name="0_App5LUCF_2001 48" xfId="10091"/>
    <cellStyle name="0_App5LUCF_2001 48 2" xfId="10092"/>
    <cellStyle name="0_App5LUCF_2001 49" xfId="10093"/>
    <cellStyle name="0_App5LUCF_2001 49 2" xfId="10094"/>
    <cellStyle name="0_App5LUCF_2001 5" xfId="10095"/>
    <cellStyle name="0_App5LUCF_2001 5 2" xfId="10096"/>
    <cellStyle name="0_App5LUCF_2001 5 3" xfId="10097"/>
    <cellStyle name="0_App5LUCF_2001 5 3 2" xfId="10098"/>
    <cellStyle name="0_App5LUCF_2001 5 4" xfId="10099"/>
    <cellStyle name="0_App5LUCF_2001 5 4 2" xfId="10100"/>
    <cellStyle name="0_App5LUCF_2001 5 5" xfId="10101"/>
    <cellStyle name="0_App5LUCF_2001 5 6" xfId="10102"/>
    <cellStyle name="0_App5LUCF_2001 5 7" xfId="10103"/>
    <cellStyle name="0_App5LUCF_2001 5 8" xfId="10104"/>
    <cellStyle name="0_App5LUCF_2001 50" xfId="10105"/>
    <cellStyle name="0_App5LUCF_2001 50 2" xfId="10106"/>
    <cellStyle name="0_App5LUCF_2001 51" xfId="10107"/>
    <cellStyle name="0_App5LUCF_2001 51 2" xfId="10108"/>
    <cellStyle name="0_App5LUCF_2001 52" xfId="10109"/>
    <cellStyle name="0_App5LUCF_2001 52 2" xfId="10110"/>
    <cellStyle name="0_App5LUCF_2001 53" xfId="10111"/>
    <cellStyle name="0_App5LUCF_2001 53 2" xfId="10112"/>
    <cellStyle name="0_App5LUCF_2001 54" xfId="10113"/>
    <cellStyle name="0_App5LUCF_2001 54 2" xfId="10114"/>
    <cellStyle name="0_App5LUCF_2001 55" xfId="10115"/>
    <cellStyle name="0_App5LUCF_2001 55 2" xfId="10116"/>
    <cellStyle name="0_App5LUCF_2001 56" xfId="10117"/>
    <cellStyle name="0_App5LUCF_2001 56 2" xfId="10118"/>
    <cellStyle name="0_App5LUCF_2001 57" xfId="10119"/>
    <cellStyle name="0_App5LUCF_2001 57 2" xfId="10120"/>
    <cellStyle name="0_App5LUCF_2001 58" xfId="10121"/>
    <cellStyle name="0_App5LUCF_2001 58 2" xfId="10122"/>
    <cellStyle name="0_App5LUCF_2001 59" xfId="10123"/>
    <cellStyle name="0_App5LUCF_2001 59 2" xfId="10124"/>
    <cellStyle name="0_App5LUCF_2001 6" xfId="10125"/>
    <cellStyle name="0_App5LUCF_2001 6 2" xfId="10126"/>
    <cellStyle name="0_App5LUCF_2001 60" xfId="10127"/>
    <cellStyle name="0_App5LUCF_2001 60 2" xfId="10128"/>
    <cellStyle name="0_App5LUCF_2001 61" xfId="10129"/>
    <cellStyle name="0_App5LUCF_2001 61 2" xfId="10130"/>
    <cellStyle name="0_App5LUCF_2001 62" xfId="10131"/>
    <cellStyle name="0_App5LUCF_2001 62 2" xfId="10132"/>
    <cellStyle name="0_App5LUCF_2001 63" xfId="10133"/>
    <cellStyle name="0_App5LUCF_2001 63 2" xfId="10134"/>
    <cellStyle name="0_App5LUCF_2001 64" xfId="10135"/>
    <cellStyle name="0_App5LUCF_2001 64 2" xfId="10136"/>
    <cellStyle name="0_App5LUCF_2001 65" xfId="10137"/>
    <cellStyle name="0_App5LUCF_2001 65 2" xfId="10138"/>
    <cellStyle name="0_App5LUCF_2001 66" xfId="10139"/>
    <cellStyle name="0_App5LUCF_2001 66 2" xfId="10140"/>
    <cellStyle name="0_App5LUCF_2001 67" xfId="10141"/>
    <cellStyle name="0_App5LUCF_2001 67 2" xfId="10142"/>
    <cellStyle name="0_App5LUCF_2001 68" xfId="10143"/>
    <cellStyle name="0_App5LUCF_2001 68 2" xfId="10144"/>
    <cellStyle name="0_App5LUCF_2001 69" xfId="10145"/>
    <cellStyle name="0_App5LUCF_2001 69 2" xfId="10146"/>
    <cellStyle name="0_App5LUCF_2001 7" xfId="10147"/>
    <cellStyle name="0_App5LUCF_2001 7 2" xfId="10148"/>
    <cellStyle name="0_App5LUCF_2001 70" xfId="10149"/>
    <cellStyle name="0_App5LUCF_2001 70 2" xfId="10150"/>
    <cellStyle name="0_App5LUCF_2001 71" xfId="10151"/>
    <cellStyle name="0_App5LUCF_2001 71 2" xfId="10152"/>
    <cellStyle name="0_App5LUCF_2001 72" xfId="10153"/>
    <cellStyle name="0_App5LUCF_2001 72 2" xfId="10154"/>
    <cellStyle name="0_App5LUCF_2001 73" xfId="10155"/>
    <cellStyle name="0_App5LUCF_2001 73 2" xfId="10156"/>
    <cellStyle name="0_App5LUCF_2001 74" xfId="10157"/>
    <cellStyle name="0_App5LUCF_2001 74 2" xfId="10158"/>
    <cellStyle name="0_App5LUCF_2001 75" xfId="10159"/>
    <cellStyle name="0_App5LUCF_2001 75 2" xfId="10160"/>
    <cellStyle name="0_App5LUCF_2001 76" xfId="10161"/>
    <cellStyle name="0_App5LUCF_2001 76 2" xfId="10162"/>
    <cellStyle name="0_App5LUCF_2001 77" xfId="10163"/>
    <cellStyle name="0_App5LUCF_2001 77 2" xfId="10164"/>
    <cellStyle name="0_App5LUCF_2001 78" xfId="10165"/>
    <cellStyle name="0_App5LUCF_2001 78 2" xfId="10166"/>
    <cellStyle name="0_App5LUCF_2001 79" xfId="10167"/>
    <cellStyle name="0_App5LUCF_2001 79 2" xfId="10168"/>
    <cellStyle name="0_App5LUCF_2001 8" xfId="10169"/>
    <cellStyle name="0_App5LUCF_2001 8 2" xfId="10170"/>
    <cellStyle name="0_App5LUCF_2001 80" xfId="10171"/>
    <cellStyle name="0_App5LUCF_2001 80 2" xfId="10172"/>
    <cellStyle name="0_App5LUCF_2001 81" xfId="10173"/>
    <cellStyle name="0_App5LUCF_2001 81 2" xfId="10174"/>
    <cellStyle name="0_App5LUCF_2001 82" xfId="10175"/>
    <cellStyle name="0_App5LUCF_2001 82 2" xfId="10176"/>
    <cellStyle name="0_App5LUCF_2001 83" xfId="10177"/>
    <cellStyle name="0_App5LUCF_2001 83 2" xfId="10178"/>
    <cellStyle name="0_App5LUCF_2001 84" xfId="10179"/>
    <cellStyle name="0_App5LUCF_2001 84 2" xfId="10180"/>
    <cellStyle name="0_App5LUCF_2001 85" xfId="10181"/>
    <cellStyle name="0_App5LUCF_2001 85 2" xfId="10182"/>
    <cellStyle name="0_App5LUCF_2001 86" xfId="10183"/>
    <cellStyle name="0_App5LUCF_2001 86 2" xfId="10184"/>
    <cellStyle name="0_App5LUCF_2001 87" xfId="10185"/>
    <cellStyle name="0_App5LUCF_2001 87 2" xfId="10186"/>
    <cellStyle name="0_App5LUCF_2001 88" xfId="10187"/>
    <cellStyle name="0_App5LUCF_2001 88 2" xfId="10188"/>
    <cellStyle name="0_App5LUCF_2001 89" xfId="10189"/>
    <cellStyle name="0_App5LUCF_2001 89 2" xfId="10190"/>
    <cellStyle name="0_App5LUCF_2001 9" xfId="10191"/>
    <cellStyle name="0_App5LUCF_2001 9 2" xfId="10192"/>
    <cellStyle name="0_App5LUCF_2001 90" xfId="10193"/>
    <cellStyle name="0_App5LUCF_2001 90 2" xfId="10194"/>
    <cellStyle name="0_App5LUCF_2001 91" xfId="10195"/>
    <cellStyle name="0_App5LUCF_2001 91 2" xfId="10196"/>
    <cellStyle name="0_App5LUCF_2001 92" xfId="10197"/>
    <cellStyle name="0_App5LUCF_2001 92 2" xfId="10198"/>
    <cellStyle name="0_App5LUCF_2001 93" xfId="10199"/>
    <cellStyle name="0_App5LUCF_2001 93 2" xfId="10200"/>
    <cellStyle name="0_App5LUCF_2001 94" xfId="10201"/>
    <cellStyle name="0_App5LUCF_2001 94 2" xfId="10202"/>
    <cellStyle name="0_App5LUCF_2001 95" xfId="10203"/>
    <cellStyle name="0_App5LUCF_2001 95 2" xfId="10204"/>
    <cellStyle name="0_App5LUCF_2001 96" xfId="10205"/>
    <cellStyle name="0_App5LUCF_2001 96 2" xfId="10206"/>
    <cellStyle name="0_App5LUCF_2001 97" xfId="10207"/>
    <cellStyle name="0_App5LUCF_2001 97 2" xfId="10208"/>
    <cellStyle name="0_App5LUCF_2001 98" xfId="10209"/>
    <cellStyle name="0_App5LUCF_2001 98 2" xfId="10210"/>
    <cellStyle name="0_App5LUCF_2001 99" xfId="10211"/>
    <cellStyle name="0_App5LUCF_2001 99 2" xfId="10212"/>
    <cellStyle name="0_Appendix Tables Ag4C-F_01" xfId="10213"/>
    <cellStyle name="0_Appendix Tables Ag4C-F_01 10" xfId="10214"/>
    <cellStyle name="0_Appendix Tables Ag4C-F_01 10 2" xfId="10215"/>
    <cellStyle name="0_Appendix Tables Ag4C-F_01 100" xfId="10216"/>
    <cellStyle name="0_Appendix Tables Ag4C-F_01 100 2" xfId="10217"/>
    <cellStyle name="0_Appendix Tables Ag4C-F_01 101" xfId="10218"/>
    <cellStyle name="0_Appendix Tables Ag4C-F_01 101 2" xfId="10219"/>
    <cellStyle name="0_Appendix Tables Ag4C-F_01 102" xfId="10220"/>
    <cellStyle name="0_Appendix Tables Ag4C-F_01 102 2" xfId="10221"/>
    <cellStyle name="0_Appendix Tables Ag4C-F_01 103" xfId="10222"/>
    <cellStyle name="0_Appendix Tables Ag4C-F_01 103 2" xfId="10223"/>
    <cellStyle name="0_Appendix Tables Ag4C-F_01 104" xfId="10224"/>
    <cellStyle name="0_Appendix Tables Ag4C-F_01 104 2" xfId="10225"/>
    <cellStyle name="0_Appendix Tables Ag4C-F_01 105" xfId="10226"/>
    <cellStyle name="0_Appendix Tables Ag4C-F_01 105 2" xfId="10227"/>
    <cellStyle name="0_Appendix Tables Ag4C-F_01 106" xfId="10228"/>
    <cellStyle name="0_Appendix Tables Ag4C-F_01 106 2" xfId="10229"/>
    <cellStyle name="0_Appendix Tables Ag4C-F_01 107" xfId="10230"/>
    <cellStyle name="0_Appendix Tables Ag4C-F_01 107 2" xfId="10231"/>
    <cellStyle name="0_Appendix Tables Ag4C-F_01 108" xfId="10232"/>
    <cellStyle name="0_Appendix Tables Ag4C-F_01 108 2" xfId="10233"/>
    <cellStyle name="0_Appendix Tables Ag4C-F_01 109" xfId="10234"/>
    <cellStyle name="0_Appendix Tables Ag4C-F_01 109 2" xfId="10235"/>
    <cellStyle name="0_Appendix Tables Ag4C-F_01 11" xfId="10236"/>
    <cellStyle name="0_Appendix Tables Ag4C-F_01 11 2" xfId="10237"/>
    <cellStyle name="0_Appendix Tables Ag4C-F_01 110" xfId="10238"/>
    <cellStyle name="0_Appendix Tables Ag4C-F_01 110 2" xfId="10239"/>
    <cellStyle name="0_Appendix Tables Ag4C-F_01 111" xfId="10240"/>
    <cellStyle name="0_Appendix Tables Ag4C-F_01 111 2" xfId="10241"/>
    <cellStyle name="0_Appendix Tables Ag4C-F_01 112" xfId="10242"/>
    <cellStyle name="0_Appendix Tables Ag4C-F_01 112 2" xfId="10243"/>
    <cellStyle name="0_Appendix Tables Ag4C-F_01 113" xfId="10244"/>
    <cellStyle name="0_Appendix Tables Ag4C-F_01 113 2" xfId="10245"/>
    <cellStyle name="0_Appendix Tables Ag4C-F_01 114" xfId="10246"/>
    <cellStyle name="0_Appendix Tables Ag4C-F_01 114 2" xfId="10247"/>
    <cellStyle name="0_Appendix Tables Ag4C-F_01 115" xfId="10248"/>
    <cellStyle name="0_Appendix Tables Ag4C-F_01 115 2" xfId="10249"/>
    <cellStyle name="0_Appendix Tables Ag4C-F_01 116" xfId="10250"/>
    <cellStyle name="0_Appendix Tables Ag4C-F_01 116 2" xfId="10251"/>
    <cellStyle name="0_Appendix Tables Ag4C-F_01 117" xfId="10252"/>
    <cellStyle name="0_Appendix Tables Ag4C-F_01 117 2" xfId="10253"/>
    <cellStyle name="0_Appendix Tables Ag4C-F_01 118" xfId="10254"/>
    <cellStyle name="0_Appendix Tables Ag4C-F_01 118 2" xfId="10255"/>
    <cellStyle name="0_Appendix Tables Ag4C-F_01 119" xfId="10256"/>
    <cellStyle name="0_Appendix Tables Ag4C-F_01 119 2" xfId="10257"/>
    <cellStyle name="0_Appendix Tables Ag4C-F_01 12" xfId="10258"/>
    <cellStyle name="0_Appendix Tables Ag4C-F_01 12 2" xfId="10259"/>
    <cellStyle name="0_Appendix Tables Ag4C-F_01 120" xfId="10260"/>
    <cellStyle name="0_Appendix Tables Ag4C-F_01 120 2" xfId="10261"/>
    <cellStyle name="0_Appendix Tables Ag4C-F_01 121" xfId="10262"/>
    <cellStyle name="0_Appendix Tables Ag4C-F_01 121 2" xfId="10263"/>
    <cellStyle name="0_Appendix Tables Ag4C-F_01 122" xfId="10264"/>
    <cellStyle name="0_Appendix Tables Ag4C-F_01 122 2" xfId="10265"/>
    <cellStyle name="0_Appendix Tables Ag4C-F_01 123" xfId="10266"/>
    <cellStyle name="0_Appendix Tables Ag4C-F_01 123 2" xfId="10267"/>
    <cellStyle name="0_Appendix Tables Ag4C-F_01 124" xfId="10268"/>
    <cellStyle name="0_Appendix Tables Ag4C-F_01 124 2" xfId="10269"/>
    <cellStyle name="0_Appendix Tables Ag4C-F_01 125" xfId="10270"/>
    <cellStyle name="0_Appendix Tables Ag4C-F_01 125 2" xfId="10271"/>
    <cellStyle name="0_Appendix Tables Ag4C-F_01 126" xfId="10272"/>
    <cellStyle name="0_Appendix Tables Ag4C-F_01 126 2" xfId="10273"/>
    <cellStyle name="0_Appendix Tables Ag4C-F_01 127" xfId="10274"/>
    <cellStyle name="0_Appendix Tables Ag4C-F_01 127 2" xfId="10275"/>
    <cellStyle name="0_Appendix Tables Ag4C-F_01 128" xfId="10276"/>
    <cellStyle name="0_Appendix Tables Ag4C-F_01 128 2" xfId="10277"/>
    <cellStyle name="0_Appendix Tables Ag4C-F_01 129" xfId="10278"/>
    <cellStyle name="0_Appendix Tables Ag4C-F_01 129 2" xfId="10279"/>
    <cellStyle name="0_Appendix Tables Ag4C-F_01 13" xfId="10280"/>
    <cellStyle name="0_Appendix Tables Ag4C-F_01 13 2" xfId="10281"/>
    <cellStyle name="0_Appendix Tables Ag4C-F_01 130" xfId="10282"/>
    <cellStyle name="0_Appendix Tables Ag4C-F_01 130 2" xfId="10283"/>
    <cellStyle name="0_Appendix Tables Ag4C-F_01 131" xfId="10284"/>
    <cellStyle name="0_Appendix Tables Ag4C-F_01 131 2" xfId="10285"/>
    <cellStyle name="0_Appendix Tables Ag4C-F_01 132" xfId="10286"/>
    <cellStyle name="0_Appendix Tables Ag4C-F_01 132 2" xfId="10287"/>
    <cellStyle name="0_Appendix Tables Ag4C-F_01 133" xfId="10288"/>
    <cellStyle name="0_Appendix Tables Ag4C-F_01 133 2" xfId="10289"/>
    <cellStyle name="0_Appendix Tables Ag4C-F_01 134" xfId="10290"/>
    <cellStyle name="0_Appendix Tables Ag4C-F_01 134 2" xfId="10291"/>
    <cellStyle name="0_Appendix Tables Ag4C-F_01 135" xfId="10292"/>
    <cellStyle name="0_Appendix Tables Ag4C-F_01 135 2" xfId="10293"/>
    <cellStyle name="0_Appendix Tables Ag4C-F_01 136" xfId="10294"/>
    <cellStyle name="0_Appendix Tables Ag4C-F_01 136 2" xfId="10295"/>
    <cellStyle name="0_Appendix Tables Ag4C-F_01 137" xfId="10296"/>
    <cellStyle name="0_Appendix Tables Ag4C-F_01 137 2" xfId="10297"/>
    <cellStyle name="0_Appendix Tables Ag4C-F_01 14" xfId="10298"/>
    <cellStyle name="0_Appendix Tables Ag4C-F_01 14 2" xfId="10299"/>
    <cellStyle name="0_Appendix Tables Ag4C-F_01 15" xfId="10300"/>
    <cellStyle name="0_Appendix Tables Ag4C-F_01 15 2" xfId="10301"/>
    <cellStyle name="0_Appendix Tables Ag4C-F_01 16" xfId="10302"/>
    <cellStyle name="0_Appendix Tables Ag4C-F_01 16 2" xfId="10303"/>
    <cellStyle name="0_Appendix Tables Ag4C-F_01 17" xfId="10304"/>
    <cellStyle name="0_Appendix Tables Ag4C-F_01 17 2" xfId="10305"/>
    <cellStyle name="0_Appendix Tables Ag4C-F_01 18" xfId="10306"/>
    <cellStyle name="0_Appendix Tables Ag4C-F_01 18 2" xfId="10307"/>
    <cellStyle name="0_Appendix Tables Ag4C-F_01 19" xfId="10308"/>
    <cellStyle name="0_Appendix Tables Ag4C-F_01 19 2" xfId="10309"/>
    <cellStyle name="0_Appendix Tables Ag4C-F_01 2" xfId="10310"/>
    <cellStyle name="0_Appendix Tables Ag4C-F_01 2 2" xfId="10311"/>
    <cellStyle name="0_Appendix Tables Ag4C-F_01 2 3" xfId="10312"/>
    <cellStyle name="0_Appendix Tables Ag4C-F_01 2 3 2" xfId="10313"/>
    <cellStyle name="0_Appendix Tables Ag4C-F_01 2 4" xfId="10314"/>
    <cellStyle name="0_Appendix Tables Ag4C-F_01 2 4 2" xfId="10315"/>
    <cellStyle name="0_Appendix Tables Ag4C-F_01 2 5" xfId="10316"/>
    <cellStyle name="0_Appendix Tables Ag4C-F_01 2 6" xfId="10317"/>
    <cellStyle name="0_Appendix Tables Ag4C-F_01 2 7" xfId="10318"/>
    <cellStyle name="0_Appendix Tables Ag4C-F_01 2 8" xfId="10319"/>
    <cellStyle name="0_Appendix Tables Ag4C-F_01 20" xfId="10320"/>
    <cellStyle name="0_Appendix Tables Ag4C-F_01 20 2" xfId="10321"/>
    <cellStyle name="0_Appendix Tables Ag4C-F_01 21" xfId="10322"/>
    <cellStyle name="0_Appendix Tables Ag4C-F_01 21 2" xfId="10323"/>
    <cellStyle name="0_Appendix Tables Ag4C-F_01 22" xfId="10324"/>
    <cellStyle name="0_Appendix Tables Ag4C-F_01 22 2" xfId="10325"/>
    <cellStyle name="0_Appendix Tables Ag4C-F_01 23" xfId="10326"/>
    <cellStyle name="0_Appendix Tables Ag4C-F_01 23 2" xfId="10327"/>
    <cellStyle name="0_Appendix Tables Ag4C-F_01 24" xfId="10328"/>
    <cellStyle name="0_Appendix Tables Ag4C-F_01 24 2" xfId="10329"/>
    <cellStyle name="0_Appendix Tables Ag4C-F_01 25" xfId="10330"/>
    <cellStyle name="0_Appendix Tables Ag4C-F_01 25 2" xfId="10331"/>
    <cellStyle name="0_Appendix Tables Ag4C-F_01 26" xfId="10332"/>
    <cellStyle name="0_Appendix Tables Ag4C-F_01 26 2" xfId="10333"/>
    <cellStyle name="0_Appendix Tables Ag4C-F_01 27" xfId="10334"/>
    <cellStyle name="0_Appendix Tables Ag4C-F_01 27 2" xfId="10335"/>
    <cellStyle name="0_Appendix Tables Ag4C-F_01 28" xfId="10336"/>
    <cellStyle name="0_Appendix Tables Ag4C-F_01 28 2" xfId="10337"/>
    <cellStyle name="0_Appendix Tables Ag4C-F_01 29" xfId="10338"/>
    <cellStyle name="0_Appendix Tables Ag4C-F_01 29 2" xfId="10339"/>
    <cellStyle name="0_Appendix Tables Ag4C-F_01 3" xfId="10340"/>
    <cellStyle name="0_Appendix Tables Ag4C-F_01 3 2" xfId="10341"/>
    <cellStyle name="0_Appendix Tables Ag4C-F_01 3 3" xfId="10342"/>
    <cellStyle name="0_Appendix Tables Ag4C-F_01 3 3 2" xfId="10343"/>
    <cellStyle name="0_Appendix Tables Ag4C-F_01 3 4" xfId="10344"/>
    <cellStyle name="0_Appendix Tables Ag4C-F_01 3 4 2" xfId="10345"/>
    <cellStyle name="0_Appendix Tables Ag4C-F_01 3 5" xfId="10346"/>
    <cellStyle name="0_Appendix Tables Ag4C-F_01 3 6" xfId="10347"/>
    <cellStyle name="0_Appendix Tables Ag4C-F_01 3 7" xfId="10348"/>
    <cellStyle name="0_Appendix Tables Ag4C-F_01 3 8" xfId="10349"/>
    <cellStyle name="0_Appendix Tables Ag4C-F_01 30" xfId="10350"/>
    <cellStyle name="0_Appendix Tables Ag4C-F_01 30 2" xfId="10351"/>
    <cellStyle name="0_Appendix Tables Ag4C-F_01 31" xfId="10352"/>
    <cellStyle name="0_Appendix Tables Ag4C-F_01 31 2" xfId="10353"/>
    <cellStyle name="0_Appendix Tables Ag4C-F_01 32" xfId="10354"/>
    <cellStyle name="0_Appendix Tables Ag4C-F_01 32 2" xfId="10355"/>
    <cellStyle name="0_Appendix Tables Ag4C-F_01 33" xfId="10356"/>
    <cellStyle name="0_Appendix Tables Ag4C-F_01 33 2" xfId="10357"/>
    <cellStyle name="0_Appendix Tables Ag4C-F_01 34" xfId="10358"/>
    <cellStyle name="0_Appendix Tables Ag4C-F_01 34 2" xfId="10359"/>
    <cellStyle name="0_Appendix Tables Ag4C-F_01 35" xfId="10360"/>
    <cellStyle name="0_Appendix Tables Ag4C-F_01 35 2" xfId="10361"/>
    <cellStyle name="0_Appendix Tables Ag4C-F_01 36" xfId="10362"/>
    <cellStyle name="0_Appendix Tables Ag4C-F_01 36 2" xfId="10363"/>
    <cellStyle name="0_Appendix Tables Ag4C-F_01 37" xfId="10364"/>
    <cellStyle name="0_Appendix Tables Ag4C-F_01 37 2" xfId="10365"/>
    <cellStyle name="0_Appendix Tables Ag4C-F_01 38" xfId="10366"/>
    <cellStyle name="0_Appendix Tables Ag4C-F_01 38 2" xfId="10367"/>
    <cellStyle name="0_Appendix Tables Ag4C-F_01 39" xfId="10368"/>
    <cellStyle name="0_Appendix Tables Ag4C-F_01 39 2" xfId="10369"/>
    <cellStyle name="0_Appendix Tables Ag4C-F_01 4" xfId="10370"/>
    <cellStyle name="0_Appendix Tables Ag4C-F_01 4 2" xfId="10371"/>
    <cellStyle name="0_Appendix Tables Ag4C-F_01 4 3" xfId="10372"/>
    <cellStyle name="0_Appendix Tables Ag4C-F_01 4 3 2" xfId="10373"/>
    <cellStyle name="0_Appendix Tables Ag4C-F_01 4 4" xfId="10374"/>
    <cellStyle name="0_Appendix Tables Ag4C-F_01 4 4 2" xfId="10375"/>
    <cellStyle name="0_Appendix Tables Ag4C-F_01 4 5" xfId="10376"/>
    <cellStyle name="0_Appendix Tables Ag4C-F_01 4 6" xfId="10377"/>
    <cellStyle name="0_Appendix Tables Ag4C-F_01 4 7" xfId="10378"/>
    <cellStyle name="0_Appendix Tables Ag4C-F_01 4 8" xfId="10379"/>
    <cellStyle name="0_Appendix Tables Ag4C-F_01 40" xfId="10380"/>
    <cellStyle name="0_Appendix Tables Ag4C-F_01 40 2" xfId="10381"/>
    <cellStyle name="0_Appendix Tables Ag4C-F_01 41" xfId="10382"/>
    <cellStyle name="0_Appendix Tables Ag4C-F_01 41 2" xfId="10383"/>
    <cellStyle name="0_Appendix Tables Ag4C-F_01 42" xfId="10384"/>
    <cellStyle name="0_Appendix Tables Ag4C-F_01 42 2" xfId="10385"/>
    <cellStyle name="0_Appendix Tables Ag4C-F_01 43" xfId="10386"/>
    <cellStyle name="0_Appendix Tables Ag4C-F_01 43 2" xfId="10387"/>
    <cellStyle name="0_Appendix Tables Ag4C-F_01 44" xfId="10388"/>
    <cellStyle name="0_Appendix Tables Ag4C-F_01 44 2" xfId="10389"/>
    <cellStyle name="0_Appendix Tables Ag4C-F_01 45" xfId="10390"/>
    <cellStyle name="0_Appendix Tables Ag4C-F_01 45 2" xfId="10391"/>
    <cellStyle name="0_Appendix Tables Ag4C-F_01 46" xfId="10392"/>
    <cellStyle name="0_Appendix Tables Ag4C-F_01 46 2" xfId="10393"/>
    <cellStyle name="0_Appendix Tables Ag4C-F_01 47" xfId="10394"/>
    <cellStyle name="0_Appendix Tables Ag4C-F_01 47 2" xfId="10395"/>
    <cellStyle name="0_Appendix Tables Ag4C-F_01 48" xfId="10396"/>
    <cellStyle name="0_Appendix Tables Ag4C-F_01 48 2" xfId="10397"/>
    <cellStyle name="0_Appendix Tables Ag4C-F_01 49" xfId="10398"/>
    <cellStyle name="0_Appendix Tables Ag4C-F_01 49 2" xfId="10399"/>
    <cellStyle name="0_Appendix Tables Ag4C-F_01 5" xfId="10400"/>
    <cellStyle name="0_Appendix Tables Ag4C-F_01 5 2" xfId="10401"/>
    <cellStyle name="0_Appendix Tables Ag4C-F_01 5 3" xfId="10402"/>
    <cellStyle name="0_Appendix Tables Ag4C-F_01 5 3 2" xfId="10403"/>
    <cellStyle name="0_Appendix Tables Ag4C-F_01 5 4" xfId="10404"/>
    <cellStyle name="0_Appendix Tables Ag4C-F_01 5 4 2" xfId="10405"/>
    <cellStyle name="0_Appendix Tables Ag4C-F_01 5 5" xfId="10406"/>
    <cellStyle name="0_Appendix Tables Ag4C-F_01 5 6" xfId="10407"/>
    <cellStyle name="0_Appendix Tables Ag4C-F_01 5 7" xfId="10408"/>
    <cellStyle name="0_Appendix Tables Ag4C-F_01 5 8" xfId="10409"/>
    <cellStyle name="0_Appendix Tables Ag4C-F_01 50" xfId="10410"/>
    <cellStyle name="0_Appendix Tables Ag4C-F_01 50 2" xfId="10411"/>
    <cellStyle name="0_Appendix Tables Ag4C-F_01 51" xfId="10412"/>
    <cellStyle name="0_Appendix Tables Ag4C-F_01 51 2" xfId="10413"/>
    <cellStyle name="0_Appendix Tables Ag4C-F_01 52" xfId="10414"/>
    <cellStyle name="0_Appendix Tables Ag4C-F_01 52 2" xfId="10415"/>
    <cellStyle name="0_Appendix Tables Ag4C-F_01 53" xfId="10416"/>
    <cellStyle name="0_Appendix Tables Ag4C-F_01 53 2" xfId="10417"/>
    <cellStyle name="0_Appendix Tables Ag4C-F_01 54" xfId="10418"/>
    <cellStyle name="0_Appendix Tables Ag4C-F_01 54 2" xfId="10419"/>
    <cellStyle name="0_Appendix Tables Ag4C-F_01 55" xfId="10420"/>
    <cellStyle name="0_Appendix Tables Ag4C-F_01 55 2" xfId="10421"/>
    <cellStyle name="0_Appendix Tables Ag4C-F_01 56" xfId="10422"/>
    <cellStyle name="0_Appendix Tables Ag4C-F_01 56 2" xfId="10423"/>
    <cellStyle name="0_Appendix Tables Ag4C-F_01 57" xfId="10424"/>
    <cellStyle name="0_Appendix Tables Ag4C-F_01 57 2" xfId="10425"/>
    <cellStyle name="0_Appendix Tables Ag4C-F_01 58" xfId="10426"/>
    <cellStyle name="0_Appendix Tables Ag4C-F_01 58 2" xfId="10427"/>
    <cellStyle name="0_Appendix Tables Ag4C-F_01 59" xfId="10428"/>
    <cellStyle name="0_Appendix Tables Ag4C-F_01 59 2" xfId="10429"/>
    <cellStyle name="0_Appendix Tables Ag4C-F_01 6" xfId="10430"/>
    <cellStyle name="0_Appendix Tables Ag4C-F_01 6 2" xfId="10431"/>
    <cellStyle name="0_Appendix Tables Ag4C-F_01 60" xfId="10432"/>
    <cellStyle name="0_Appendix Tables Ag4C-F_01 60 2" xfId="10433"/>
    <cellStyle name="0_Appendix Tables Ag4C-F_01 61" xfId="10434"/>
    <cellStyle name="0_Appendix Tables Ag4C-F_01 61 2" xfId="10435"/>
    <cellStyle name="0_Appendix Tables Ag4C-F_01 62" xfId="10436"/>
    <cellStyle name="0_Appendix Tables Ag4C-F_01 62 2" xfId="10437"/>
    <cellStyle name="0_Appendix Tables Ag4C-F_01 63" xfId="10438"/>
    <cellStyle name="0_Appendix Tables Ag4C-F_01 63 2" xfId="10439"/>
    <cellStyle name="0_Appendix Tables Ag4C-F_01 64" xfId="10440"/>
    <cellStyle name="0_Appendix Tables Ag4C-F_01 64 2" xfId="10441"/>
    <cellStyle name="0_Appendix Tables Ag4C-F_01 65" xfId="10442"/>
    <cellStyle name="0_Appendix Tables Ag4C-F_01 65 2" xfId="10443"/>
    <cellStyle name="0_Appendix Tables Ag4C-F_01 66" xfId="10444"/>
    <cellStyle name="0_Appendix Tables Ag4C-F_01 66 2" xfId="10445"/>
    <cellStyle name="0_Appendix Tables Ag4C-F_01 67" xfId="10446"/>
    <cellStyle name="0_Appendix Tables Ag4C-F_01 67 2" xfId="10447"/>
    <cellStyle name="0_Appendix Tables Ag4C-F_01 68" xfId="10448"/>
    <cellStyle name="0_Appendix Tables Ag4C-F_01 68 2" xfId="10449"/>
    <cellStyle name="0_Appendix Tables Ag4C-F_01 69" xfId="10450"/>
    <cellStyle name="0_Appendix Tables Ag4C-F_01 69 2" xfId="10451"/>
    <cellStyle name="0_Appendix Tables Ag4C-F_01 7" xfId="10452"/>
    <cellStyle name="0_Appendix Tables Ag4C-F_01 7 2" xfId="10453"/>
    <cellStyle name="0_Appendix Tables Ag4C-F_01 70" xfId="10454"/>
    <cellStyle name="0_Appendix Tables Ag4C-F_01 70 2" xfId="10455"/>
    <cellStyle name="0_Appendix Tables Ag4C-F_01 71" xfId="10456"/>
    <cellStyle name="0_Appendix Tables Ag4C-F_01 71 2" xfId="10457"/>
    <cellStyle name="0_Appendix Tables Ag4C-F_01 72" xfId="10458"/>
    <cellStyle name="0_Appendix Tables Ag4C-F_01 72 2" xfId="10459"/>
    <cellStyle name="0_Appendix Tables Ag4C-F_01 73" xfId="10460"/>
    <cellStyle name="0_Appendix Tables Ag4C-F_01 73 2" xfId="10461"/>
    <cellStyle name="0_Appendix Tables Ag4C-F_01 74" xfId="10462"/>
    <cellStyle name="0_Appendix Tables Ag4C-F_01 74 2" xfId="10463"/>
    <cellStyle name="0_Appendix Tables Ag4C-F_01 75" xfId="10464"/>
    <cellStyle name="0_Appendix Tables Ag4C-F_01 75 2" xfId="10465"/>
    <cellStyle name="0_Appendix Tables Ag4C-F_01 76" xfId="10466"/>
    <cellStyle name="0_Appendix Tables Ag4C-F_01 76 2" xfId="10467"/>
    <cellStyle name="0_Appendix Tables Ag4C-F_01 77" xfId="10468"/>
    <cellStyle name="0_Appendix Tables Ag4C-F_01 77 2" xfId="10469"/>
    <cellStyle name="0_Appendix Tables Ag4C-F_01 78" xfId="10470"/>
    <cellStyle name="0_Appendix Tables Ag4C-F_01 78 2" xfId="10471"/>
    <cellStyle name="0_Appendix Tables Ag4C-F_01 79" xfId="10472"/>
    <cellStyle name="0_Appendix Tables Ag4C-F_01 79 2" xfId="10473"/>
    <cellStyle name="0_Appendix Tables Ag4C-F_01 8" xfId="10474"/>
    <cellStyle name="0_Appendix Tables Ag4C-F_01 8 2" xfId="10475"/>
    <cellStyle name="0_Appendix Tables Ag4C-F_01 80" xfId="10476"/>
    <cellStyle name="0_Appendix Tables Ag4C-F_01 80 2" xfId="10477"/>
    <cellStyle name="0_Appendix Tables Ag4C-F_01 81" xfId="10478"/>
    <cellStyle name="0_Appendix Tables Ag4C-F_01 81 2" xfId="10479"/>
    <cellStyle name="0_Appendix Tables Ag4C-F_01 82" xfId="10480"/>
    <cellStyle name="0_Appendix Tables Ag4C-F_01 82 2" xfId="10481"/>
    <cellStyle name="0_Appendix Tables Ag4C-F_01 83" xfId="10482"/>
    <cellStyle name="0_Appendix Tables Ag4C-F_01 83 2" xfId="10483"/>
    <cellStyle name="0_Appendix Tables Ag4C-F_01 84" xfId="10484"/>
    <cellStyle name="0_Appendix Tables Ag4C-F_01 84 2" xfId="10485"/>
    <cellStyle name="0_Appendix Tables Ag4C-F_01 85" xfId="10486"/>
    <cellStyle name="0_Appendix Tables Ag4C-F_01 85 2" xfId="10487"/>
    <cellStyle name="0_Appendix Tables Ag4C-F_01 86" xfId="10488"/>
    <cellStyle name="0_Appendix Tables Ag4C-F_01 86 2" xfId="10489"/>
    <cellStyle name="0_Appendix Tables Ag4C-F_01 87" xfId="10490"/>
    <cellStyle name="0_Appendix Tables Ag4C-F_01 87 2" xfId="10491"/>
    <cellStyle name="0_Appendix Tables Ag4C-F_01 88" xfId="10492"/>
    <cellStyle name="0_Appendix Tables Ag4C-F_01 88 2" xfId="10493"/>
    <cellStyle name="0_Appendix Tables Ag4C-F_01 89" xfId="10494"/>
    <cellStyle name="0_Appendix Tables Ag4C-F_01 89 2" xfId="10495"/>
    <cellStyle name="0_Appendix Tables Ag4C-F_01 9" xfId="10496"/>
    <cellStyle name="0_Appendix Tables Ag4C-F_01 9 2" xfId="10497"/>
    <cellStyle name="0_Appendix Tables Ag4C-F_01 90" xfId="10498"/>
    <cellStyle name="0_Appendix Tables Ag4C-F_01 90 2" xfId="10499"/>
    <cellStyle name="0_Appendix Tables Ag4C-F_01 91" xfId="10500"/>
    <cellStyle name="0_Appendix Tables Ag4C-F_01 91 2" xfId="10501"/>
    <cellStyle name="0_Appendix Tables Ag4C-F_01 92" xfId="10502"/>
    <cellStyle name="0_Appendix Tables Ag4C-F_01 92 2" xfId="10503"/>
    <cellStyle name="0_Appendix Tables Ag4C-F_01 93" xfId="10504"/>
    <cellStyle name="0_Appendix Tables Ag4C-F_01 93 2" xfId="10505"/>
    <cellStyle name="0_Appendix Tables Ag4C-F_01 94" xfId="10506"/>
    <cellStyle name="0_Appendix Tables Ag4C-F_01 94 2" xfId="10507"/>
    <cellStyle name="0_Appendix Tables Ag4C-F_01 95" xfId="10508"/>
    <cellStyle name="0_Appendix Tables Ag4C-F_01 95 2" xfId="10509"/>
    <cellStyle name="0_Appendix Tables Ag4C-F_01 96" xfId="10510"/>
    <cellStyle name="0_Appendix Tables Ag4C-F_01 96 2" xfId="10511"/>
    <cellStyle name="0_Appendix Tables Ag4C-F_01 97" xfId="10512"/>
    <cellStyle name="0_Appendix Tables Ag4C-F_01 97 2" xfId="10513"/>
    <cellStyle name="0_Appendix Tables Ag4C-F_01 98" xfId="10514"/>
    <cellStyle name="0_Appendix Tables Ag4C-F_01 98 2" xfId="10515"/>
    <cellStyle name="0_Appendix Tables Ag4C-F_01 99" xfId="10516"/>
    <cellStyle name="0_Appendix Tables Ag4C-F_01 99 2" xfId="10517"/>
    <cellStyle name="0_Appendix Tables Fugitive 2001_V1" xfId="10518"/>
    <cellStyle name="0_Appendix Tables Fugitive 2001_V1 10" xfId="10519"/>
    <cellStyle name="0_Appendix Tables Fugitive 2001_V1 10 2" xfId="10520"/>
    <cellStyle name="0_Appendix Tables Fugitive 2001_V1 100" xfId="10521"/>
    <cellStyle name="0_Appendix Tables Fugitive 2001_V1 100 2" xfId="10522"/>
    <cellStyle name="0_Appendix Tables Fugitive 2001_V1 101" xfId="10523"/>
    <cellStyle name="0_Appendix Tables Fugitive 2001_V1 101 2" xfId="10524"/>
    <cellStyle name="0_Appendix Tables Fugitive 2001_V1 102" xfId="10525"/>
    <cellStyle name="0_Appendix Tables Fugitive 2001_V1 102 2" xfId="10526"/>
    <cellStyle name="0_Appendix Tables Fugitive 2001_V1 103" xfId="10527"/>
    <cellStyle name="0_Appendix Tables Fugitive 2001_V1 103 2" xfId="10528"/>
    <cellStyle name="0_Appendix Tables Fugitive 2001_V1 104" xfId="10529"/>
    <cellStyle name="0_Appendix Tables Fugitive 2001_V1 104 2" xfId="10530"/>
    <cellStyle name="0_Appendix Tables Fugitive 2001_V1 105" xfId="10531"/>
    <cellStyle name="0_Appendix Tables Fugitive 2001_V1 105 2" xfId="10532"/>
    <cellStyle name="0_Appendix Tables Fugitive 2001_V1 106" xfId="10533"/>
    <cellStyle name="0_Appendix Tables Fugitive 2001_V1 106 2" xfId="10534"/>
    <cellStyle name="0_Appendix Tables Fugitive 2001_V1 107" xfId="10535"/>
    <cellStyle name="0_Appendix Tables Fugitive 2001_V1 107 2" xfId="10536"/>
    <cellStyle name="0_Appendix Tables Fugitive 2001_V1 108" xfId="10537"/>
    <cellStyle name="0_Appendix Tables Fugitive 2001_V1 108 2" xfId="10538"/>
    <cellStyle name="0_Appendix Tables Fugitive 2001_V1 109" xfId="10539"/>
    <cellStyle name="0_Appendix Tables Fugitive 2001_V1 109 2" xfId="10540"/>
    <cellStyle name="0_Appendix Tables Fugitive 2001_V1 11" xfId="10541"/>
    <cellStyle name="0_Appendix Tables Fugitive 2001_V1 11 2" xfId="10542"/>
    <cellStyle name="0_Appendix Tables Fugitive 2001_V1 110" xfId="10543"/>
    <cellStyle name="0_Appendix Tables Fugitive 2001_V1 110 2" xfId="10544"/>
    <cellStyle name="0_Appendix Tables Fugitive 2001_V1 111" xfId="10545"/>
    <cellStyle name="0_Appendix Tables Fugitive 2001_V1 111 2" xfId="10546"/>
    <cellStyle name="0_Appendix Tables Fugitive 2001_V1 112" xfId="10547"/>
    <cellStyle name="0_Appendix Tables Fugitive 2001_V1 112 2" xfId="10548"/>
    <cellStyle name="0_Appendix Tables Fugitive 2001_V1 113" xfId="10549"/>
    <cellStyle name="0_Appendix Tables Fugitive 2001_V1 113 2" xfId="10550"/>
    <cellStyle name="0_Appendix Tables Fugitive 2001_V1 114" xfId="10551"/>
    <cellStyle name="0_Appendix Tables Fugitive 2001_V1 114 2" xfId="10552"/>
    <cellStyle name="0_Appendix Tables Fugitive 2001_V1 115" xfId="10553"/>
    <cellStyle name="0_Appendix Tables Fugitive 2001_V1 115 2" xfId="10554"/>
    <cellStyle name="0_Appendix Tables Fugitive 2001_V1 116" xfId="10555"/>
    <cellStyle name="0_Appendix Tables Fugitive 2001_V1 116 2" xfId="10556"/>
    <cellStyle name="0_Appendix Tables Fugitive 2001_V1 117" xfId="10557"/>
    <cellStyle name="0_Appendix Tables Fugitive 2001_V1 117 2" xfId="10558"/>
    <cellStyle name="0_Appendix Tables Fugitive 2001_V1 118" xfId="10559"/>
    <cellStyle name="0_Appendix Tables Fugitive 2001_V1 118 2" xfId="10560"/>
    <cellStyle name="0_Appendix Tables Fugitive 2001_V1 119" xfId="10561"/>
    <cellStyle name="0_Appendix Tables Fugitive 2001_V1 119 2" xfId="10562"/>
    <cellStyle name="0_Appendix Tables Fugitive 2001_V1 12" xfId="10563"/>
    <cellStyle name="0_Appendix Tables Fugitive 2001_V1 12 2" xfId="10564"/>
    <cellStyle name="0_Appendix Tables Fugitive 2001_V1 120" xfId="10565"/>
    <cellStyle name="0_Appendix Tables Fugitive 2001_V1 120 2" xfId="10566"/>
    <cellStyle name="0_Appendix Tables Fugitive 2001_V1 121" xfId="10567"/>
    <cellStyle name="0_Appendix Tables Fugitive 2001_V1 121 2" xfId="10568"/>
    <cellStyle name="0_Appendix Tables Fugitive 2001_V1 122" xfId="10569"/>
    <cellStyle name="0_Appendix Tables Fugitive 2001_V1 122 2" xfId="10570"/>
    <cellStyle name="0_Appendix Tables Fugitive 2001_V1 123" xfId="10571"/>
    <cellStyle name="0_Appendix Tables Fugitive 2001_V1 123 2" xfId="10572"/>
    <cellStyle name="0_Appendix Tables Fugitive 2001_V1 124" xfId="10573"/>
    <cellStyle name="0_Appendix Tables Fugitive 2001_V1 124 2" xfId="10574"/>
    <cellStyle name="0_Appendix Tables Fugitive 2001_V1 125" xfId="10575"/>
    <cellStyle name="0_Appendix Tables Fugitive 2001_V1 125 2" xfId="10576"/>
    <cellStyle name="0_Appendix Tables Fugitive 2001_V1 126" xfId="10577"/>
    <cellStyle name="0_Appendix Tables Fugitive 2001_V1 126 2" xfId="10578"/>
    <cellStyle name="0_Appendix Tables Fugitive 2001_V1 127" xfId="10579"/>
    <cellStyle name="0_Appendix Tables Fugitive 2001_V1 127 2" xfId="10580"/>
    <cellStyle name="0_Appendix Tables Fugitive 2001_V1 128" xfId="10581"/>
    <cellStyle name="0_Appendix Tables Fugitive 2001_V1 128 2" xfId="10582"/>
    <cellStyle name="0_Appendix Tables Fugitive 2001_V1 129" xfId="10583"/>
    <cellStyle name="0_Appendix Tables Fugitive 2001_V1 129 2" xfId="10584"/>
    <cellStyle name="0_Appendix Tables Fugitive 2001_V1 13" xfId="10585"/>
    <cellStyle name="0_Appendix Tables Fugitive 2001_V1 13 2" xfId="10586"/>
    <cellStyle name="0_Appendix Tables Fugitive 2001_V1 130" xfId="10587"/>
    <cellStyle name="0_Appendix Tables Fugitive 2001_V1 130 2" xfId="10588"/>
    <cellStyle name="0_Appendix Tables Fugitive 2001_V1 131" xfId="10589"/>
    <cellStyle name="0_Appendix Tables Fugitive 2001_V1 131 2" xfId="10590"/>
    <cellStyle name="0_Appendix Tables Fugitive 2001_V1 132" xfId="10591"/>
    <cellStyle name="0_Appendix Tables Fugitive 2001_V1 132 2" xfId="10592"/>
    <cellStyle name="0_Appendix Tables Fugitive 2001_V1 133" xfId="10593"/>
    <cellStyle name="0_Appendix Tables Fugitive 2001_V1 133 2" xfId="10594"/>
    <cellStyle name="0_Appendix Tables Fugitive 2001_V1 134" xfId="10595"/>
    <cellStyle name="0_Appendix Tables Fugitive 2001_V1 134 2" xfId="10596"/>
    <cellStyle name="0_Appendix Tables Fugitive 2001_V1 135" xfId="10597"/>
    <cellStyle name="0_Appendix Tables Fugitive 2001_V1 135 2" xfId="10598"/>
    <cellStyle name="0_Appendix Tables Fugitive 2001_V1 136" xfId="10599"/>
    <cellStyle name="0_Appendix Tables Fugitive 2001_V1 136 2" xfId="10600"/>
    <cellStyle name="0_Appendix Tables Fugitive 2001_V1 137" xfId="10601"/>
    <cellStyle name="0_Appendix Tables Fugitive 2001_V1 137 2" xfId="10602"/>
    <cellStyle name="0_Appendix Tables Fugitive 2001_V1 14" xfId="10603"/>
    <cellStyle name="0_Appendix Tables Fugitive 2001_V1 14 2" xfId="10604"/>
    <cellStyle name="0_Appendix Tables Fugitive 2001_V1 15" xfId="10605"/>
    <cellStyle name="0_Appendix Tables Fugitive 2001_V1 15 2" xfId="10606"/>
    <cellStyle name="0_Appendix Tables Fugitive 2001_V1 16" xfId="10607"/>
    <cellStyle name="0_Appendix Tables Fugitive 2001_V1 16 2" xfId="10608"/>
    <cellStyle name="0_Appendix Tables Fugitive 2001_V1 17" xfId="10609"/>
    <cellStyle name="0_Appendix Tables Fugitive 2001_V1 17 2" xfId="10610"/>
    <cellStyle name="0_Appendix Tables Fugitive 2001_V1 18" xfId="10611"/>
    <cellStyle name="0_Appendix Tables Fugitive 2001_V1 18 2" xfId="10612"/>
    <cellStyle name="0_Appendix Tables Fugitive 2001_V1 19" xfId="10613"/>
    <cellStyle name="0_Appendix Tables Fugitive 2001_V1 19 2" xfId="10614"/>
    <cellStyle name="0_Appendix Tables Fugitive 2001_V1 2" xfId="10615"/>
    <cellStyle name="0_Appendix Tables Fugitive 2001_V1 2 2" xfId="10616"/>
    <cellStyle name="0_Appendix Tables Fugitive 2001_V1 2 3" xfId="10617"/>
    <cellStyle name="0_Appendix Tables Fugitive 2001_V1 2 3 2" xfId="10618"/>
    <cellStyle name="0_Appendix Tables Fugitive 2001_V1 2 4" xfId="10619"/>
    <cellStyle name="0_Appendix Tables Fugitive 2001_V1 2 4 2" xfId="10620"/>
    <cellStyle name="0_Appendix Tables Fugitive 2001_V1 2 5" xfId="10621"/>
    <cellStyle name="0_Appendix Tables Fugitive 2001_V1 2 6" xfId="10622"/>
    <cellStyle name="0_Appendix Tables Fugitive 2001_V1 2 7" xfId="10623"/>
    <cellStyle name="0_Appendix Tables Fugitive 2001_V1 2 8" xfId="10624"/>
    <cellStyle name="0_Appendix Tables Fugitive 2001_V1 20" xfId="10625"/>
    <cellStyle name="0_Appendix Tables Fugitive 2001_V1 20 2" xfId="10626"/>
    <cellStyle name="0_Appendix Tables Fugitive 2001_V1 21" xfId="10627"/>
    <cellStyle name="0_Appendix Tables Fugitive 2001_V1 21 2" xfId="10628"/>
    <cellStyle name="0_Appendix Tables Fugitive 2001_V1 22" xfId="10629"/>
    <cellStyle name="0_Appendix Tables Fugitive 2001_V1 22 2" xfId="10630"/>
    <cellStyle name="0_Appendix Tables Fugitive 2001_V1 23" xfId="10631"/>
    <cellStyle name="0_Appendix Tables Fugitive 2001_V1 23 2" xfId="10632"/>
    <cellStyle name="0_Appendix Tables Fugitive 2001_V1 24" xfId="10633"/>
    <cellStyle name="0_Appendix Tables Fugitive 2001_V1 24 2" xfId="10634"/>
    <cellStyle name="0_Appendix Tables Fugitive 2001_V1 25" xfId="10635"/>
    <cellStyle name="0_Appendix Tables Fugitive 2001_V1 25 2" xfId="10636"/>
    <cellStyle name="0_Appendix Tables Fugitive 2001_V1 26" xfId="10637"/>
    <cellStyle name="0_Appendix Tables Fugitive 2001_V1 26 2" xfId="10638"/>
    <cellStyle name="0_Appendix Tables Fugitive 2001_V1 27" xfId="10639"/>
    <cellStyle name="0_Appendix Tables Fugitive 2001_V1 27 2" xfId="10640"/>
    <cellStyle name="0_Appendix Tables Fugitive 2001_V1 28" xfId="10641"/>
    <cellStyle name="0_Appendix Tables Fugitive 2001_V1 28 2" xfId="10642"/>
    <cellStyle name="0_Appendix Tables Fugitive 2001_V1 29" xfId="10643"/>
    <cellStyle name="0_Appendix Tables Fugitive 2001_V1 29 2" xfId="10644"/>
    <cellStyle name="0_Appendix Tables Fugitive 2001_V1 3" xfId="10645"/>
    <cellStyle name="0_Appendix Tables Fugitive 2001_V1 3 2" xfId="10646"/>
    <cellStyle name="0_Appendix Tables Fugitive 2001_V1 3 3" xfId="10647"/>
    <cellStyle name="0_Appendix Tables Fugitive 2001_V1 3 3 2" xfId="10648"/>
    <cellStyle name="0_Appendix Tables Fugitive 2001_V1 3 4" xfId="10649"/>
    <cellStyle name="0_Appendix Tables Fugitive 2001_V1 3 4 2" xfId="10650"/>
    <cellStyle name="0_Appendix Tables Fugitive 2001_V1 3 5" xfId="10651"/>
    <cellStyle name="0_Appendix Tables Fugitive 2001_V1 3 6" xfId="10652"/>
    <cellStyle name="0_Appendix Tables Fugitive 2001_V1 3 7" xfId="10653"/>
    <cellStyle name="0_Appendix Tables Fugitive 2001_V1 3 8" xfId="10654"/>
    <cellStyle name="0_Appendix Tables Fugitive 2001_V1 30" xfId="10655"/>
    <cellStyle name="0_Appendix Tables Fugitive 2001_V1 30 2" xfId="10656"/>
    <cellStyle name="0_Appendix Tables Fugitive 2001_V1 31" xfId="10657"/>
    <cellStyle name="0_Appendix Tables Fugitive 2001_V1 31 2" xfId="10658"/>
    <cellStyle name="0_Appendix Tables Fugitive 2001_V1 32" xfId="10659"/>
    <cellStyle name="0_Appendix Tables Fugitive 2001_V1 32 2" xfId="10660"/>
    <cellStyle name="0_Appendix Tables Fugitive 2001_V1 33" xfId="10661"/>
    <cellStyle name="0_Appendix Tables Fugitive 2001_V1 33 2" xfId="10662"/>
    <cellStyle name="0_Appendix Tables Fugitive 2001_V1 34" xfId="10663"/>
    <cellStyle name="0_Appendix Tables Fugitive 2001_V1 34 2" xfId="10664"/>
    <cellStyle name="0_Appendix Tables Fugitive 2001_V1 35" xfId="10665"/>
    <cellStyle name="0_Appendix Tables Fugitive 2001_V1 35 2" xfId="10666"/>
    <cellStyle name="0_Appendix Tables Fugitive 2001_V1 36" xfId="10667"/>
    <cellStyle name="0_Appendix Tables Fugitive 2001_V1 36 2" xfId="10668"/>
    <cellStyle name="0_Appendix Tables Fugitive 2001_V1 37" xfId="10669"/>
    <cellStyle name="0_Appendix Tables Fugitive 2001_V1 37 2" xfId="10670"/>
    <cellStyle name="0_Appendix Tables Fugitive 2001_V1 38" xfId="10671"/>
    <cellStyle name="0_Appendix Tables Fugitive 2001_V1 38 2" xfId="10672"/>
    <cellStyle name="0_Appendix Tables Fugitive 2001_V1 39" xfId="10673"/>
    <cellStyle name="0_Appendix Tables Fugitive 2001_V1 39 2" xfId="10674"/>
    <cellStyle name="0_Appendix Tables Fugitive 2001_V1 4" xfId="10675"/>
    <cellStyle name="0_Appendix Tables Fugitive 2001_V1 4 2" xfId="10676"/>
    <cellStyle name="0_Appendix Tables Fugitive 2001_V1 4 3" xfId="10677"/>
    <cellStyle name="0_Appendix Tables Fugitive 2001_V1 4 3 2" xfId="10678"/>
    <cellStyle name="0_Appendix Tables Fugitive 2001_V1 4 4" xfId="10679"/>
    <cellStyle name="0_Appendix Tables Fugitive 2001_V1 4 4 2" xfId="10680"/>
    <cellStyle name="0_Appendix Tables Fugitive 2001_V1 4 5" xfId="10681"/>
    <cellStyle name="0_Appendix Tables Fugitive 2001_V1 4 6" xfId="10682"/>
    <cellStyle name="0_Appendix Tables Fugitive 2001_V1 4 7" xfId="10683"/>
    <cellStyle name="0_Appendix Tables Fugitive 2001_V1 4 8" xfId="10684"/>
    <cellStyle name="0_Appendix Tables Fugitive 2001_V1 40" xfId="10685"/>
    <cellStyle name="0_Appendix Tables Fugitive 2001_V1 40 2" xfId="10686"/>
    <cellStyle name="0_Appendix Tables Fugitive 2001_V1 41" xfId="10687"/>
    <cellStyle name="0_Appendix Tables Fugitive 2001_V1 41 2" xfId="10688"/>
    <cellStyle name="0_Appendix Tables Fugitive 2001_V1 42" xfId="10689"/>
    <cellStyle name="0_Appendix Tables Fugitive 2001_V1 42 2" xfId="10690"/>
    <cellStyle name="0_Appendix Tables Fugitive 2001_V1 43" xfId="10691"/>
    <cellStyle name="0_Appendix Tables Fugitive 2001_V1 43 2" xfId="10692"/>
    <cellStyle name="0_Appendix Tables Fugitive 2001_V1 44" xfId="10693"/>
    <cellStyle name="0_Appendix Tables Fugitive 2001_V1 44 2" xfId="10694"/>
    <cellStyle name="0_Appendix Tables Fugitive 2001_V1 45" xfId="10695"/>
    <cellStyle name="0_Appendix Tables Fugitive 2001_V1 45 2" xfId="10696"/>
    <cellStyle name="0_Appendix Tables Fugitive 2001_V1 46" xfId="10697"/>
    <cellStyle name="0_Appendix Tables Fugitive 2001_V1 46 2" xfId="10698"/>
    <cellStyle name="0_Appendix Tables Fugitive 2001_V1 47" xfId="10699"/>
    <cellStyle name="0_Appendix Tables Fugitive 2001_V1 47 2" xfId="10700"/>
    <cellStyle name="0_Appendix Tables Fugitive 2001_V1 48" xfId="10701"/>
    <cellStyle name="0_Appendix Tables Fugitive 2001_V1 48 2" xfId="10702"/>
    <cellStyle name="0_Appendix Tables Fugitive 2001_V1 49" xfId="10703"/>
    <cellStyle name="0_Appendix Tables Fugitive 2001_V1 49 2" xfId="10704"/>
    <cellStyle name="0_Appendix Tables Fugitive 2001_V1 5" xfId="10705"/>
    <cellStyle name="0_Appendix Tables Fugitive 2001_V1 5 2" xfId="10706"/>
    <cellStyle name="0_Appendix Tables Fugitive 2001_V1 5 3" xfId="10707"/>
    <cellStyle name="0_Appendix Tables Fugitive 2001_V1 5 3 2" xfId="10708"/>
    <cellStyle name="0_Appendix Tables Fugitive 2001_V1 5 4" xfId="10709"/>
    <cellStyle name="0_Appendix Tables Fugitive 2001_V1 5 4 2" xfId="10710"/>
    <cellStyle name="0_Appendix Tables Fugitive 2001_V1 5 5" xfId="10711"/>
    <cellStyle name="0_Appendix Tables Fugitive 2001_V1 5 6" xfId="10712"/>
    <cellStyle name="0_Appendix Tables Fugitive 2001_V1 5 7" xfId="10713"/>
    <cellStyle name="0_Appendix Tables Fugitive 2001_V1 5 8" xfId="10714"/>
    <cellStyle name="0_Appendix Tables Fugitive 2001_V1 50" xfId="10715"/>
    <cellStyle name="0_Appendix Tables Fugitive 2001_V1 50 2" xfId="10716"/>
    <cellStyle name="0_Appendix Tables Fugitive 2001_V1 51" xfId="10717"/>
    <cellStyle name="0_Appendix Tables Fugitive 2001_V1 51 2" xfId="10718"/>
    <cellStyle name="0_Appendix Tables Fugitive 2001_V1 52" xfId="10719"/>
    <cellStyle name="0_Appendix Tables Fugitive 2001_V1 52 2" xfId="10720"/>
    <cellStyle name="0_Appendix Tables Fugitive 2001_V1 53" xfId="10721"/>
    <cellStyle name="0_Appendix Tables Fugitive 2001_V1 53 2" xfId="10722"/>
    <cellStyle name="0_Appendix Tables Fugitive 2001_V1 54" xfId="10723"/>
    <cellStyle name="0_Appendix Tables Fugitive 2001_V1 54 2" xfId="10724"/>
    <cellStyle name="0_Appendix Tables Fugitive 2001_V1 55" xfId="10725"/>
    <cellStyle name="0_Appendix Tables Fugitive 2001_V1 55 2" xfId="10726"/>
    <cellStyle name="0_Appendix Tables Fugitive 2001_V1 56" xfId="10727"/>
    <cellStyle name="0_Appendix Tables Fugitive 2001_V1 56 2" xfId="10728"/>
    <cellStyle name="0_Appendix Tables Fugitive 2001_V1 57" xfId="10729"/>
    <cellStyle name="0_Appendix Tables Fugitive 2001_V1 57 2" xfId="10730"/>
    <cellStyle name="0_Appendix Tables Fugitive 2001_V1 58" xfId="10731"/>
    <cellStyle name="0_Appendix Tables Fugitive 2001_V1 58 2" xfId="10732"/>
    <cellStyle name="0_Appendix Tables Fugitive 2001_V1 59" xfId="10733"/>
    <cellStyle name="0_Appendix Tables Fugitive 2001_V1 59 2" xfId="10734"/>
    <cellStyle name="0_Appendix Tables Fugitive 2001_V1 6" xfId="10735"/>
    <cellStyle name="0_Appendix Tables Fugitive 2001_V1 6 2" xfId="10736"/>
    <cellStyle name="0_Appendix Tables Fugitive 2001_V1 60" xfId="10737"/>
    <cellStyle name="0_Appendix Tables Fugitive 2001_V1 60 2" xfId="10738"/>
    <cellStyle name="0_Appendix Tables Fugitive 2001_V1 61" xfId="10739"/>
    <cellStyle name="0_Appendix Tables Fugitive 2001_V1 61 2" xfId="10740"/>
    <cellStyle name="0_Appendix Tables Fugitive 2001_V1 62" xfId="10741"/>
    <cellStyle name="0_Appendix Tables Fugitive 2001_V1 62 2" xfId="10742"/>
    <cellStyle name="0_Appendix Tables Fugitive 2001_V1 63" xfId="10743"/>
    <cellStyle name="0_Appendix Tables Fugitive 2001_V1 63 2" xfId="10744"/>
    <cellStyle name="0_Appendix Tables Fugitive 2001_V1 64" xfId="10745"/>
    <cellStyle name="0_Appendix Tables Fugitive 2001_V1 64 2" xfId="10746"/>
    <cellStyle name="0_Appendix Tables Fugitive 2001_V1 65" xfId="10747"/>
    <cellStyle name="0_Appendix Tables Fugitive 2001_V1 65 2" xfId="10748"/>
    <cellStyle name="0_Appendix Tables Fugitive 2001_V1 66" xfId="10749"/>
    <cellStyle name="0_Appendix Tables Fugitive 2001_V1 66 2" xfId="10750"/>
    <cellStyle name="0_Appendix Tables Fugitive 2001_V1 67" xfId="10751"/>
    <cellStyle name="0_Appendix Tables Fugitive 2001_V1 67 2" xfId="10752"/>
    <cellStyle name="0_Appendix Tables Fugitive 2001_V1 68" xfId="10753"/>
    <cellStyle name="0_Appendix Tables Fugitive 2001_V1 68 2" xfId="10754"/>
    <cellStyle name="0_Appendix Tables Fugitive 2001_V1 69" xfId="10755"/>
    <cellStyle name="0_Appendix Tables Fugitive 2001_V1 69 2" xfId="10756"/>
    <cellStyle name="0_Appendix Tables Fugitive 2001_V1 7" xfId="10757"/>
    <cellStyle name="0_Appendix Tables Fugitive 2001_V1 7 2" xfId="10758"/>
    <cellStyle name="0_Appendix Tables Fugitive 2001_V1 70" xfId="10759"/>
    <cellStyle name="0_Appendix Tables Fugitive 2001_V1 70 2" xfId="10760"/>
    <cellStyle name="0_Appendix Tables Fugitive 2001_V1 71" xfId="10761"/>
    <cellStyle name="0_Appendix Tables Fugitive 2001_V1 71 2" xfId="10762"/>
    <cellStyle name="0_Appendix Tables Fugitive 2001_V1 72" xfId="10763"/>
    <cellStyle name="0_Appendix Tables Fugitive 2001_V1 72 2" xfId="10764"/>
    <cellStyle name="0_Appendix Tables Fugitive 2001_V1 73" xfId="10765"/>
    <cellStyle name="0_Appendix Tables Fugitive 2001_V1 73 2" xfId="10766"/>
    <cellStyle name="0_Appendix Tables Fugitive 2001_V1 74" xfId="10767"/>
    <cellStyle name="0_Appendix Tables Fugitive 2001_V1 74 2" xfId="10768"/>
    <cellStyle name="0_Appendix Tables Fugitive 2001_V1 75" xfId="10769"/>
    <cellStyle name="0_Appendix Tables Fugitive 2001_V1 75 2" xfId="10770"/>
    <cellStyle name="0_Appendix Tables Fugitive 2001_V1 76" xfId="10771"/>
    <cellStyle name="0_Appendix Tables Fugitive 2001_V1 76 2" xfId="10772"/>
    <cellStyle name="0_Appendix Tables Fugitive 2001_V1 77" xfId="10773"/>
    <cellStyle name="0_Appendix Tables Fugitive 2001_V1 77 2" xfId="10774"/>
    <cellStyle name="0_Appendix Tables Fugitive 2001_V1 78" xfId="10775"/>
    <cellStyle name="0_Appendix Tables Fugitive 2001_V1 78 2" xfId="10776"/>
    <cellStyle name="0_Appendix Tables Fugitive 2001_V1 79" xfId="10777"/>
    <cellStyle name="0_Appendix Tables Fugitive 2001_V1 79 2" xfId="10778"/>
    <cellStyle name="0_Appendix Tables Fugitive 2001_V1 8" xfId="10779"/>
    <cellStyle name="0_Appendix Tables Fugitive 2001_V1 8 2" xfId="10780"/>
    <cellStyle name="0_Appendix Tables Fugitive 2001_V1 80" xfId="10781"/>
    <cellStyle name="0_Appendix Tables Fugitive 2001_V1 80 2" xfId="10782"/>
    <cellStyle name="0_Appendix Tables Fugitive 2001_V1 81" xfId="10783"/>
    <cellStyle name="0_Appendix Tables Fugitive 2001_V1 81 2" xfId="10784"/>
    <cellStyle name="0_Appendix Tables Fugitive 2001_V1 82" xfId="10785"/>
    <cellStyle name="0_Appendix Tables Fugitive 2001_V1 82 2" xfId="10786"/>
    <cellStyle name="0_Appendix Tables Fugitive 2001_V1 83" xfId="10787"/>
    <cellStyle name="0_Appendix Tables Fugitive 2001_V1 83 2" xfId="10788"/>
    <cellStyle name="0_Appendix Tables Fugitive 2001_V1 84" xfId="10789"/>
    <cellStyle name="0_Appendix Tables Fugitive 2001_V1 84 2" xfId="10790"/>
    <cellStyle name="0_Appendix Tables Fugitive 2001_V1 85" xfId="10791"/>
    <cellStyle name="0_Appendix Tables Fugitive 2001_V1 85 2" xfId="10792"/>
    <cellStyle name="0_Appendix Tables Fugitive 2001_V1 86" xfId="10793"/>
    <cellStyle name="0_Appendix Tables Fugitive 2001_V1 86 2" xfId="10794"/>
    <cellStyle name="0_Appendix Tables Fugitive 2001_V1 87" xfId="10795"/>
    <cellStyle name="0_Appendix Tables Fugitive 2001_V1 87 2" xfId="10796"/>
    <cellStyle name="0_Appendix Tables Fugitive 2001_V1 88" xfId="10797"/>
    <cellStyle name="0_Appendix Tables Fugitive 2001_V1 88 2" xfId="10798"/>
    <cellStyle name="0_Appendix Tables Fugitive 2001_V1 89" xfId="10799"/>
    <cellStyle name="0_Appendix Tables Fugitive 2001_V1 89 2" xfId="10800"/>
    <cellStyle name="0_Appendix Tables Fugitive 2001_V1 9" xfId="10801"/>
    <cellStyle name="0_Appendix Tables Fugitive 2001_V1 9 2" xfId="10802"/>
    <cellStyle name="0_Appendix Tables Fugitive 2001_V1 90" xfId="10803"/>
    <cellStyle name="0_Appendix Tables Fugitive 2001_V1 90 2" xfId="10804"/>
    <cellStyle name="0_Appendix Tables Fugitive 2001_V1 91" xfId="10805"/>
    <cellStyle name="0_Appendix Tables Fugitive 2001_V1 91 2" xfId="10806"/>
    <cellStyle name="0_Appendix Tables Fugitive 2001_V1 92" xfId="10807"/>
    <cellStyle name="0_Appendix Tables Fugitive 2001_V1 92 2" xfId="10808"/>
    <cellStyle name="0_Appendix Tables Fugitive 2001_V1 93" xfId="10809"/>
    <cellStyle name="0_Appendix Tables Fugitive 2001_V1 93 2" xfId="10810"/>
    <cellStyle name="0_Appendix Tables Fugitive 2001_V1 94" xfId="10811"/>
    <cellStyle name="0_Appendix Tables Fugitive 2001_V1 94 2" xfId="10812"/>
    <cellStyle name="0_Appendix Tables Fugitive 2001_V1 95" xfId="10813"/>
    <cellStyle name="0_Appendix Tables Fugitive 2001_V1 95 2" xfId="10814"/>
    <cellStyle name="0_Appendix Tables Fugitive 2001_V1 96" xfId="10815"/>
    <cellStyle name="0_Appendix Tables Fugitive 2001_V1 96 2" xfId="10816"/>
    <cellStyle name="0_Appendix Tables Fugitive 2001_V1 97" xfId="10817"/>
    <cellStyle name="0_Appendix Tables Fugitive 2001_V1 97 2" xfId="10818"/>
    <cellStyle name="0_Appendix Tables Fugitive 2001_V1 98" xfId="10819"/>
    <cellStyle name="0_Appendix Tables Fugitive 2001_V1 98 2" xfId="10820"/>
    <cellStyle name="0_Appendix Tables Fugitive 2001_V1 99" xfId="10821"/>
    <cellStyle name="0_Appendix Tables Fugitive 2001_V1 99 2" xfId="10822"/>
    <cellStyle name="0_Appendix_table01_V3" xfId="10823"/>
    <cellStyle name="0_Appendix_table01_V3 10" xfId="10824"/>
    <cellStyle name="0_Appendix_table01_V3 10 2" xfId="10825"/>
    <cellStyle name="0_Appendix_table01_V3 100" xfId="10826"/>
    <cellStyle name="0_Appendix_table01_V3 100 2" xfId="10827"/>
    <cellStyle name="0_Appendix_table01_V3 101" xfId="10828"/>
    <cellStyle name="0_Appendix_table01_V3 101 2" xfId="10829"/>
    <cellStyle name="0_Appendix_table01_V3 102" xfId="10830"/>
    <cellStyle name="0_Appendix_table01_V3 102 2" xfId="10831"/>
    <cellStyle name="0_Appendix_table01_V3 103" xfId="10832"/>
    <cellStyle name="0_Appendix_table01_V3 103 2" xfId="10833"/>
    <cellStyle name="0_Appendix_table01_V3 104" xfId="10834"/>
    <cellStyle name="0_Appendix_table01_V3 104 2" xfId="10835"/>
    <cellStyle name="0_Appendix_table01_V3 105" xfId="10836"/>
    <cellStyle name="0_Appendix_table01_V3 105 2" xfId="10837"/>
    <cellStyle name="0_Appendix_table01_V3 106" xfId="10838"/>
    <cellStyle name="0_Appendix_table01_V3 106 2" xfId="10839"/>
    <cellStyle name="0_Appendix_table01_V3 107" xfId="10840"/>
    <cellStyle name="0_Appendix_table01_V3 107 2" xfId="10841"/>
    <cellStyle name="0_Appendix_table01_V3 108" xfId="10842"/>
    <cellStyle name="0_Appendix_table01_V3 108 2" xfId="10843"/>
    <cellStyle name="0_Appendix_table01_V3 109" xfId="10844"/>
    <cellStyle name="0_Appendix_table01_V3 109 2" xfId="10845"/>
    <cellStyle name="0_Appendix_table01_V3 11" xfId="10846"/>
    <cellStyle name="0_Appendix_table01_V3 11 2" xfId="10847"/>
    <cellStyle name="0_Appendix_table01_V3 110" xfId="10848"/>
    <cellStyle name="0_Appendix_table01_V3 110 2" xfId="10849"/>
    <cellStyle name="0_Appendix_table01_V3 111" xfId="10850"/>
    <cellStyle name="0_Appendix_table01_V3 111 2" xfId="10851"/>
    <cellStyle name="0_Appendix_table01_V3 112" xfId="10852"/>
    <cellStyle name="0_Appendix_table01_V3 112 2" xfId="10853"/>
    <cellStyle name="0_Appendix_table01_V3 113" xfId="10854"/>
    <cellStyle name="0_Appendix_table01_V3 113 2" xfId="10855"/>
    <cellStyle name="0_Appendix_table01_V3 114" xfId="10856"/>
    <cellStyle name="0_Appendix_table01_V3 114 2" xfId="10857"/>
    <cellStyle name="0_Appendix_table01_V3 115" xfId="10858"/>
    <cellStyle name="0_Appendix_table01_V3 115 2" xfId="10859"/>
    <cellStyle name="0_Appendix_table01_V3 116" xfId="10860"/>
    <cellStyle name="0_Appendix_table01_V3 116 2" xfId="10861"/>
    <cellStyle name="0_Appendix_table01_V3 117" xfId="10862"/>
    <cellStyle name="0_Appendix_table01_V3 117 2" xfId="10863"/>
    <cellStyle name="0_Appendix_table01_V3 118" xfId="10864"/>
    <cellStyle name="0_Appendix_table01_V3 118 2" xfId="10865"/>
    <cellStyle name="0_Appendix_table01_V3 119" xfId="10866"/>
    <cellStyle name="0_Appendix_table01_V3 119 2" xfId="10867"/>
    <cellStyle name="0_Appendix_table01_V3 12" xfId="10868"/>
    <cellStyle name="0_Appendix_table01_V3 12 2" xfId="10869"/>
    <cellStyle name="0_Appendix_table01_V3 120" xfId="10870"/>
    <cellStyle name="0_Appendix_table01_V3 120 2" xfId="10871"/>
    <cellStyle name="0_Appendix_table01_V3 121" xfId="10872"/>
    <cellStyle name="0_Appendix_table01_V3 121 2" xfId="10873"/>
    <cellStyle name="0_Appendix_table01_V3 122" xfId="10874"/>
    <cellStyle name="0_Appendix_table01_V3 122 2" xfId="10875"/>
    <cellStyle name="0_Appendix_table01_V3 123" xfId="10876"/>
    <cellStyle name="0_Appendix_table01_V3 123 2" xfId="10877"/>
    <cellStyle name="0_Appendix_table01_V3 124" xfId="10878"/>
    <cellStyle name="0_Appendix_table01_V3 124 2" xfId="10879"/>
    <cellStyle name="0_Appendix_table01_V3 125" xfId="10880"/>
    <cellStyle name="0_Appendix_table01_V3 125 2" xfId="10881"/>
    <cellStyle name="0_Appendix_table01_V3 126" xfId="10882"/>
    <cellStyle name="0_Appendix_table01_V3 126 2" xfId="10883"/>
    <cellStyle name="0_Appendix_table01_V3 127" xfId="10884"/>
    <cellStyle name="0_Appendix_table01_V3 127 2" xfId="10885"/>
    <cellStyle name="0_Appendix_table01_V3 128" xfId="10886"/>
    <cellStyle name="0_Appendix_table01_V3 128 2" xfId="10887"/>
    <cellStyle name="0_Appendix_table01_V3 129" xfId="10888"/>
    <cellStyle name="0_Appendix_table01_V3 129 2" xfId="10889"/>
    <cellStyle name="0_Appendix_table01_V3 13" xfId="10890"/>
    <cellStyle name="0_Appendix_table01_V3 13 2" xfId="10891"/>
    <cellStyle name="0_Appendix_table01_V3 130" xfId="10892"/>
    <cellStyle name="0_Appendix_table01_V3 130 2" xfId="10893"/>
    <cellStyle name="0_Appendix_table01_V3 131" xfId="10894"/>
    <cellStyle name="0_Appendix_table01_V3 131 2" xfId="10895"/>
    <cellStyle name="0_Appendix_table01_V3 132" xfId="10896"/>
    <cellStyle name="0_Appendix_table01_V3 132 2" xfId="10897"/>
    <cellStyle name="0_Appendix_table01_V3 133" xfId="10898"/>
    <cellStyle name="0_Appendix_table01_V3 133 2" xfId="10899"/>
    <cellStyle name="0_Appendix_table01_V3 134" xfId="10900"/>
    <cellStyle name="0_Appendix_table01_V3 134 2" xfId="10901"/>
    <cellStyle name="0_Appendix_table01_V3 135" xfId="10902"/>
    <cellStyle name="0_Appendix_table01_V3 135 2" xfId="10903"/>
    <cellStyle name="0_Appendix_table01_V3 136" xfId="10904"/>
    <cellStyle name="0_Appendix_table01_V3 136 2" xfId="10905"/>
    <cellStyle name="0_Appendix_table01_V3 137" xfId="10906"/>
    <cellStyle name="0_Appendix_table01_V3 137 2" xfId="10907"/>
    <cellStyle name="0_Appendix_table01_V3 14" xfId="10908"/>
    <cellStyle name="0_Appendix_table01_V3 14 2" xfId="10909"/>
    <cellStyle name="0_Appendix_table01_V3 15" xfId="10910"/>
    <cellStyle name="0_Appendix_table01_V3 15 2" xfId="10911"/>
    <cellStyle name="0_Appendix_table01_V3 16" xfId="10912"/>
    <cellStyle name="0_Appendix_table01_V3 16 2" xfId="10913"/>
    <cellStyle name="0_Appendix_table01_V3 17" xfId="10914"/>
    <cellStyle name="0_Appendix_table01_V3 17 2" xfId="10915"/>
    <cellStyle name="0_Appendix_table01_V3 18" xfId="10916"/>
    <cellStyle name="0_Appendix_table01_V3 18 2" xfId="10917"/>
    <cellStyle name="0_Appendix_table01_V3 19" xfId="10918"/>
    <cellStyle name="0_Appendix_table01_V3 19 2" xfId="10919"/>
    <cellStyle name="0_Appendix_table01_V3 2" xfId="10920"/>
    <cellStyle name="0_Appendix_table01_V3 2 2" xfId="10921"/>
    <cellStyle name="0_Appendix_table01_V3 2 3" xfId="10922"/>
    <cellStyle name="0_Appendix_table01_V3 2 3 2" xfId="10923"/>
    <cellStyle name="0_Appendix_table01_V3 2 4" xfId="10924"/>
    <cellStyle name="0_Appendix_table01_V3 2 4 2" xfId="10925"/>
    <cellStyle name="0_Appendix_table01_V3 2 5" xfId="10926"/>
    <cellStyle name="0_Appendix_table01_V3 2 6" xfId="10927"/>
    <cellStyle name="0_Appendix_table01_V3 2 7" xfId="10928"/>
    <cellStyle name="0_Appendix_table01_V3 2 8" xfId="10929"/>
    <cellStyle name="0_Appendix_table01_V3 20" xfId="10930"/>
    <cellStyle name="0_Appendix_table01_V3 20 2" xfId="10931"/>
    <cellStyle name="0_Appendix_table01_V3 21" xfId="10932"/>
    <cellStyle name="0_Appendix_table01_V3 21 2" xfId="10933"/>
    <cellStyle name="0_Appendix_table01_V3 22" xfId="10934"/>
    <cellStyle name="0_Appendix_table01_V3 22 2" xfId="10935"/>
    <cellStyle name="0_Appendix_table01_V3 23" xfId="10936"/>
    <cellStyle name="0_Appendix_table01_V3 23 2" xfId="10937"/>
    <cellStyle name="0_Appendix_table01_V3 24" xfId="10938"/>
    <cellStyle name="0_Appendix_table01_V3 24 2" xfId="10939"/>
    <cellStyle name="0_Appendix_table01_V3 25" xfId="10940"/>
    <cellStyle name="0_Appendix_table01_V3 25 2" xfId="10941"/>
    <cellStyle name="0_Appendix_table01_V3 26" xfId="10942"/>
    <cellStyle name="0_Appendix_table01_V3 26 2" xfId="10943"/>
    <cellStyle name="0_Appendix_table01_V3 27" xfId="10944"/>
    <cellStyle name="0_Appendix_table01_V3 27 2" xfId="10945"/>
    <cellStyle name="0_Appendix_table01_V3 28" xfId="10946"/>
    <cellStyle name="0_Appendix_table01_V3 28 2" xfId="10947"/>
    <cellStyle name="0_Appendix_table01_V3 29" xfId="10948"/>
    <cellStyle name="0_Appendix_table01_V3 29 2" xfId="10949"/>
    <cellStyle name="0_Appendix_table01_V3 3" xfId="10950"/>
    <cellStyle name="0_Appendix_table01_V3 3 2" xfId="10951"/>
    <cellStyle name="0_Appendix_table01_V3 3 3" xfId="10952"/>
    <cellStyle name="0_Appendix_table01_V3 3 3 2" xfId="10953"/>
    <cellStyle name="0_Appendix_table01_V3 3 4" xfId="10954"/>
    <cellStyle name="0_Appendix_table01_V3 3 4 2" xfId="10955"/>
    <cellStyle name="0_Appendix_table01_V3 3 5" xfId="10956"/>
    <cellStyle name="0_Appendix_table01_V3 3 6" xfId="10957"/>
    <cellStyle name="0_Appendix_table01_V3 3 7" xfId="10958"/>
    <cellStyle name="0_Appendix_table01_V3 3 8" xfId="10959"/>
    <cellStyle name="0_Appendix_table01_V3 30" xfId="10960"/>
    <cellStyle name="0_Appendix_table01_V3 30 2" xfId="10961"/>
    <cellStyle name="0_Appendix_table01_V3 31" xfId="10962"/>
    <cellStyle name="0_Appendix_table01_V3 31 2" xfId="10963"/>
    <cellStyle name="0_Appendix_table01_V3 32" xfId="10964"/>
    <cellStyle name="0_Appendix_table01_V3 32 2" xfId="10965"/>
    <cellStyle name="0_Appendix_table01_V3 33" xfId="10966"/>
    <cellStyle name="0_Appendix_table01_V3 33 2" xfId="10967"/>
    <cellStyle name="0_Appendix_table01_V3 34" xfId="10968"/>
    <cellStyle name="0_Appendix_table01_V3 34 2" xfId="10969"/>
    <cellStyle name="0_Appendix_table01_V3 35" xfId="10970"/>
    <cellStyle name="0_Appendix_table01_V3 35 2" xfId="10971"/>
    <cellStyle name="0_Appendix_table01_V3 36" xfId="10972"/>
    <cellStyle name="0_Appendix_table01_V3 36 2" xfId="10973"/>
    <cellStyle name="0_Appendix_table01_V3 37" xfId="10974"/>
    <cellStyle name="0_Appendix_table01_V3 37 2" xfId="10975"/>
    <cellStyle name="0_Appendix_table01_V3 38" xfId="10976"/>
    <cellStyle name="0_Appendix_table01_V3 38 2" xfId="10977"/>
    <cellStyle name="0_Appendix_table01_V3 39" xfId="10978"/>
    <cellStyle name="0_Appendix_table01_V3 39 2" xfId="10979"/>
    <cellStyle name="0_Appendix_table01_V3 4" xfId="10980"/>
    <cellStyle name="0_Appendix_table01_V3 4 2" xfId="10981"/>
    <cellStyle name="0_Appendix_table01_V3 4 3" xfId="10982"/>
    <cellStyle name="0_Appendix_table01_V3 4 3 2" xfId="10983"/>
    <cellStyle name="0_Appendix_table01_V3 4 4" xfId="10984"/>
    <cellStyle name="0_Appendix_table01_V3 4 4 2" xfId="10985"/>
    <cellStyle name="0_Appendix_table01_V3 4 5" xfId="10986"/>
    <cellStyle name="0_Appendix_table01_V3 4 6" xfId="10987"/>
    <cellStyle name="0_Appendix_table01_V3 4 7" xfId="10988"/>
    <cellStyle name="0_Appendix_table01_V3 4 8" xfId="10989"/>
    <cellStyle name="0_Appendix_table01_V3 40" xfId="10990"/>
    <cellStyle name="0_Appendix_table01_V3 40 2" xfId="10991"/>
    <cellStyle name="0_Appendix_table01_V3 41" xfId="10992"/>
    <cellStyle name="0_Appendix_table01_V3 41 2" xfId="10993"/>
    <cellStyle name="0_Appendix_table01_V3 42" xfId="10994"/>
    <cellStyle name="0_Appendix_table01_V3 42 2" xfId="10995"/>
    <cellStyle name="0_Appendix_table01_V3 43" xfId="10996"/>
    <cellStyle name="0_Appendix_table01_V3 43 2" xfId="10997"/>
    <cellStyle name="0_Appendix_table01_V3 44" xfId="10998"/>
    <cellStyle name="0_Appendix_table01_V3 44 2" xfId="10999"/>
    <cellStyle name="0_Appendix_table01_V3 45" xfId="11000"/>
    <cellStyle name="0_Appendix_table01_V3 45 2" xfId="11001"/>
    <cellStyle name="0_Appendix_table01_V3 46" xfId="11002"/>
    <cellStyle name="0_Appendix_table01_V3 46 2" xfId="11003"/>
    <cellStyle name="0_Appendix_table01_V3 47" xfId="11004"/>
    <cellStyle name="0_Appendix_table01_V3 47 2" xfId="11005"/>
    <cellStyle name="0_Appendix_table01_V3 48" xfId="11006"/>
    <cellStyle name="0_Appendix_table01_V3 48 2" xfId="11007"/>
    <cellStyle name="0_Appendix_table01_V3 49" xfId="11008"/>
    <cellStyle name="0_Appendix_table01_V3 49 2" xfId="11009"/>
    <cellStyle name="0_Appendix_table01_V3 5" xfId="11010"/>
    <cellStyle name="0_Appendix_table01_V3 5 2" xfId="11011"/>
    <cellStyle name="0_Appendix_table01_V3 5 3" xfId="11012"/>
    <cellStyle name="0_Appendix_table01_V3 5 3 2" xfId="11013"/>
    <cellStyle name="0_Appendix_table01_V3 5 4" xfId="11014"/>
    <cellStyle name="0_Appendix_table01_V3 5 4 2" xfId="11015"/>
    <cellStyle name="0_Appendix_table01_V3 5 5" xfId="11016"/>
    <cellStyle name="0_Appendix_table01_V3 5 6" xfId="11017"/>
    <cellStyle name="0_Appendix_table01_V3 5 7" xfId="11018"/>
    <cellStyle name="0_Appendix_table01_V3 5 8" xfId="11019"/>
    <cellStyle name="0_Appendix_table01_V3 50" xfId="11020"/>
    <cellStyle name="0_Appendix_table01_V3 50 2" xfId="11021"/>
    <cellStyle name="0_Appendix_table01_V3 51" xfId="11022"/>
    <cellStyle name="0_Appendix_table01_V3 51 2" xfId="11023"/>
    <cellStyle name="0_Appendix_table01_V3 52" xfId="11024"/>
    <cellStyle name="0_Appendix_table01_V3 52 2" xfId="11025"/>
    <cellStyle name="0_Appendix_table01_V3 53" xfId="11026"/>
    <cellStyle name="0_Appendix_table01_V3 53 2" xfId="11027"/>
    <cellStyle name="0_Appendix_table01_V3 54" xfId="11028"/>
    <cellStyle name="0_Appendix_table01_V3 54 2" xfId="11029"/>
    <cellStyle name="0_Appendix_table01_V3 55" xfId="11030"/>
    <cellStyle name="0_Appendix_table01_V3 55 2" xfId="11031"/>
    <cellStyle name="0_Appendix_table01_V3 56" xfId="11032"/>
    <cellStyle name="0_Appendix_table01_V3 56 2" xfId="11033"/>
    <cellStyle name="0_Appendix_table01_V3 57" xfId="11034"/>
    <cellStyle name="0_Appendix_table01_V3 57 2" xfId="11035"/>
    <cellStyle name="0_Appendix_table01_V3 58" xfId="11036"/>
    <cellStyle name="0_Appendix_table01_V3 58 2" xfId="11037"/>
    <cellStyle name="0_Appendix_table01_V3 59" xfId="11038"/>
    <cellStyle name="0_Appendix_table01_V3 59 2" xfId="11039"/>
    <cellStyle name="0_Appendix_table01_V3 6" xfId="11040"/>
    <cellStyle name="0_Appendix_table01_V3 6 2" xfId="11041"/>
    <cellStyle name="0_Appendix_table01_V3 60" xfId="11042"/>
    <cellStyle name="0_Appendix_table01_V3 60 2" xfId="11043"/>
    <cellStyle name="0_Appendix_table01_V3 61" xfId="11044"/>
    <cellStyle name="0_Appendix_table01_V3 61 2" xfId="11045"/>
    <cellStyle name="0_Appendix_table01_V3 62" xfId="11046"/>
    <cellStyle name="0_Appendix_table01_V3 62 2" xfId="11047"/>
    <cellStyle name="0_Appendix_table01_V3 63" xfId="11048"/>
    <cellStyle name="0_Appendix_table01_V3 63 2" xfId="11049"/>
    <cellStyle name="0_Appendix_table01_V3 64" xfId="11050"/>
    <cellStyle name="0_Appendix_table01_V3 64 2" xfId="11051"/>
    <cellStyle name="0_Appendix_table01_V3 65" xfId="11052"/>
    <cellStyle name="0_Appendix_table01_V3 65 2" xfId="11053"/>
    <cellStyle name="0_Appendix_table01_V3 66" xfId="11054"/>
    <cellStyle name="0_Appendix_table01_V3 66 2" xfId="11055"/>
    <cellStyle name="0_Appendix_table01_V3 67" xfId="11056"/>
    <cellStyle name="0_Appendix_table01_V3 67 2" xfId="11057"/>
    <cellStyle name="0_Appendix_table01_V3 68" xfId="11058"/>
    <cellStyle name="0_Appendix_table01_V3 68 2" xfId="11059"/>
    <cellStyle name="0_Appendix_table01_V3 69" xfId="11060"/>
    <cellStyle name="0_Appendix_table01_V3 69 2" xfId="11061"/>
    <cellStyle name="0_Appendix_table01_V3 7" xfId="11062"/>
    <cellStyle name="0_Appendix_table01_V3 7 2" xfId="11063"/>
    <cellStyle name="0_Appendix_table01_V3 70" xfId="11064"/>
    <cellStyle name="0_Appendix_table01_V3 70 2" xfId="11065"/>
    <cellStyle name="0_Appendix_table01_V3 71" xfId="11066"/>
    <cellStyle name="0_Appendix_table01_V3 71 2" xfId="11067"/>
    <cellStyle name="0_Appendix_table01_V3 72" xfId="11068"/>
    <cellStyle name="0_Appendix_table01_V3 72 2" xfId="11069"/>
    <cellStyle name="0_Appendix_table01_V3 73" xfId="11070"/>
    <cellStyle name="0_Appendix_table01_V3 73 2" xfId="11071"/>
    <cellStyle name="0_Appendix_table01_V3 74" xfId="11072"/>
    <cellStyle name="0_Appendix_table01_V3 74 2" xfId="11073"/>
    <cellStyle name="0_Appendix_table01_V3 75" xfId="11074"/>
    <cellStyle name="0_Appendix_table01_V3 75 2" xfId="11075"/>
    <cellStyle name="0_Appendix_table01_V3 76" xfId="11076"/>
    <cellStyle name="0_Appendix_table01_V3 76 2" xfId="11077"/>
    <cellStyle name="0_Appendix_table01_V3 77" xfId="11078"/>
    <cellStyle name="0_Appendix_table01_V3 77 2" xfId="11079"/>
    <cellStyle name="0_Appendix_table01_V3 78" xfId="11080"/>
    <cellStyle name="0_Appendix_table01_V3 78 2" xfId="11081"/>
    <cellStyle name="0_Appendix_table01_V3 79" xfId="11082"/>
    <cellStyle name="0_Appendix_table01_V3 79 2" xfId="11083"/>
    <cellStyle name="0_Appendix_table01_V3 8" xfId="11084"/>
    <cellStyle name="0_Appendix_table01_V3 8 2" xfId="11085"/>
    <cellStyle name="0_Appendix_table01_V3 80" xfId="11086"/>
    <cellStyle name="0_Appendix_table01_V3 80 2" xfId="11087"/>
    <cellStyle name="0_Appendix_table01_V3 81" xfId="11088"/>
    <cellStyle name="0_Appendix_table01_V3 81 2" xfId="11089"/>
    <cellStyle name="0_Appendix_table01_V3 82" xfId="11090"/>
    <cellStyle name="0_Appendix_table01_V3 82 2" xfId="11091"/>
    <cellStyle name="0_Appendix_table01_V3 83" xfId="11092"/>
    <cellStyle name="0_Appendix_table01_V3 83 2" xfId="11093"/>
    <cellStyle name="0_Appendix_table01_V3 84" xfId="11094"/>
    <cellStyle name="0_Appendix_table01_V3 84 2" xfId="11095"/>
    <cellStyle name="0_Appendix_table01_V3 85" xfId="11096"/>
    <cellStyle name="0_Appendix_table01_V3 85 2" xfId="11097"/>
    <cellStyle name="0_Appendix_table01_V3 86" xfId="11098"/>
    <cellStyle name="0_Appendix_table01_V3 86 2" xfId="11099"/>
    <cellStyle name="0_Appendix_table01_V3 87" xfId="11100"/>
    <cellStyle name="0_Appendix_table01_V3 87 2" xfId="11101"/>
    <cellStyle name="0_Appendix_table01_V3 88" xfId="11102"/>
    <cellStyle name="0_Appendix_table01_V3 88 2" xfId="11103"/>
    <cellStyle name="0_Appendix_table01_V3 89" xfId="11104"/>
    <cellStyle name="0_Appendix_table01_V3 89 2" xfId="11105"/>
    <cellStyle name="0_Appendix_table01_V3 9" xfId="11106"/>
    <cellStyle name="0_Appendix_table01_V3 9 2" xfId="11107"/>
    <cellStyle name="0_Appendix_table01_V3 90" xfId="11108"/>
    <cellStyle name="0_Appendix_table01_V3 90 2" xfId="11109"/>
    <cellStyle name="0_Appendix_table01_V3 91" xfId="11110"/>
    <cellStyle name="0_Appendix_table01_V3 91 2" xfId="11111"/>
    <cellStyle name="0_Appendix_table01_V3 92" xfId="11112"/>
    <cellStyle name="0_Appendix_table01_V3 92 2" xfId="11113"/>
    <cellStyle name="0_Appendix_table01_V3 93" xfId="11114"/>
    <cellStyle name="0_Appendix_table01_V3 93 2" xfId="11115"/>
    <cellStyle name="0_Appendix_table01_V3 94" xfId="11116"/>
    <cellStyle name="0_Appendix_table01_V3 94 2" xfId="11117"/>
    <cellStyle name="0_Appendix_table01_V3 95" xfId="11118"/>
    <cellStyle name="0_Appendix_table01_V3 95 2" xfId="11119"/>
    <cellStyle name="0_Appendix_table01_V3 96" xfId="11120"/>
    <cellStyle name="0_Appendix_table01_V3 96 2" xfId="11121"/>
    <cellStyle name="0_Appendix_table01_V3 97" xfId="11122"/>
    <cellStyle name="0_Appendix_table01_V3 97 2" xfId="11123"/>
    <cellStyle name="0_Appendix_table01_V3 98" xfId="11124"/>
    <cellStyle name="0_Appendix_table01_V3 98 2" xfId="11125"/>
    <cellStyle name="0_Appendix_table01_V3 99" xfId="11126"/>
    <cellStyle name="0_Appendix_table01_V3 99 2" xfId="11127"/>
    <cellStyle name="0_EnApp1A4-Memo" xfId="11128"/>
    <cellStyle name="0_EnApp1A4-Memo 10" xfId="11129"/>
    <cellStyle name="0_EnApp1A4-Memo 10 2" xfId="11130"/>
    <cellStyle name="0_EnApp1A4-Memo 100" xfId="11131"/>
    <cellStyle name="0_EnApp1A4-Memo 100 2" xfId="11132"/>
    <cellStyle name="0_EnApp1A4-Memo 101" xfId="11133"/>
    <cellStyle name="0_EnApp1A4-Memo 101 2" xfId="11134"/>
    <cellStyle name="0_EnApp1A4-Memo 102" xfId="11135"/>
    <cellStyle name="0_EnApp1A4-Memo 102 2" xfId="11136"/>
    <cellStyle name="0_EnApp1A4-Memo 103" xfId="11137"/>
    <cellStyle name="0_EnApp1A4-Memo 103 2" xfId="11138"/>
    <cellStyle name="0_EnApp1A4-Memo 104" xfId="11139"/>
    <cellStyle name="0_EnApp1A4-Memo 104 2" xfId="11140"/>
    <cellStyle name="0_EnApp1A4-Memo 105" xfId="11141"/>
    <cellStyle name="0_EnApp1A4-Memo 105 2" xfId="11142"/>
    <cellStyle name="0_EnApp1A4-Memo 106" xfId="11143"/>
    <cellStyle name="0_EnApp1A4-Memo 106 2" xfId="11144"/>
    <cellStyle name="0_EnApp1A4-Memo 107" xfId="11145"/>
    <cellStyle name="0_EnApp1A4-Memo 107 2" xfId="11146"/>
    <cellStyle name="0_EnApp1A4-Memo 108" xfId="11147"/>
    <cellStyle name="0_EnApp1A4-Memo 108 2" xfId="11148"/>
    <cellStyle name="0_EnApp1A4-Memo 109" xfId="11149"/>
    <cellStyle name="0_EnApp1A4-Memo 109 2" xfId="11150"/>
    <cellStyle name="0_EnApp1A4-Memo 11" xfId="11151"/>
    <cellStyle name="0_EnApp1A4-Memo 11 2" xfId="11152"/>
    <cellStyle name="0_EnApp1A4-Memo 110" xfId="11153"/>
    <cellStyle name="0_EnApp1A4-Memo 110 2" xfId="11154"/>
    <cellStyle name="0_EnApp1A4-Memo 111" xfId="11155"/>
    <cellStyle name="0_EnApp1A4-Memo 111 2" xfId="11156"/>
    <cellStyle name="0_EnApp1A4-Memo 112" xfId="11157"/>
    <cellStyle name="0_EnApp1A4-Memo 112 2" xfId="11158"/>
    <cellStyle name="0_EnApp1A4-Memo 113" xfId="11159"/>
    <cellStyle name="0_EnApp1A4-Memo 113 2" xfId="11160"/>
    <cellStyle name="0_EnApp1A4-Memo 114" xfId="11161"/>
    <cellStyle name="0_EnApp1A4-Memo 114 2" xfId="11162"/>
    <cellStyle name="0_EnApp1A4-Memo 115" xfId="11163"/>
    <cellStyle name="0_EnApp1A4-Memo 115 2" xfId="11164"/>
    <cellStyle name="0_EnApp1A4-Memo 116" xfId="11165"/>
    <cellStyle name="0_EnApp1A4-Memo 116 2" xfId="11166"/>
    <cellStyle name="0_EnApp1A4-Memo 117" xfId="11167"/>
    <cellStyle name="0_EnApp1A4-Memo 117 2" xfId="11168"/>
    <cellStyle name="0_EnApp1A4-Memo 118" xfId="11169"/>
    <cellStyle name="0_EnApp1A4-Memo 118 2" xfId="11170"/>
    <cellStyle name="0_EnApp1A4-Memo 119" xfId="11171"/>
    <cellStyle name="0_EnApp1A4-Memo 119 2" xfId="11172"/>
    <cellStyle name="0_EnApp1A4-Memo 12" xfId="11173"/>
    <cellStyle name="0_EnApp1A4-Memo 12 2" xfId="11174"/>
    <cellStyle name="0_EnApp1A4-Memo 120" xfId="11175"/>
    <cellStyle name="0_EnApp1A4-Memo 120 2" xfId="11176"/>
    <cellStyle name="0_EnApp1A4-Memo 121" xfId="11177"/>
    <cellStyle name="0_EnApp1A4-Memo 121 2" xfId="11178"/>
    <cellStyle name="0_EnApp1A4-Memo 122" xfId="11179"/>
    <cellStyle name="0_EnApp1A4-Memo 122 2" xfId="11180"/>
    <cellStyle name="0_EnApp1A4-Memo 123" xfId="11181"/>
    <cellStyle name="0_EnApp1A4-Memo 123 2" xfId="11182"/>
    <cellStyle name="0_EnApp1A4-Memo 124" xfId="11183"/>
    <cellStyle name="0_EnApp1A4-Memo 124 2" xfId="11184"/>
    <cellStyle name="0_EnApp1A4-Memo 125" xfId="11185"/>
    <cellStyle name="0_EnApp1A4-Memo 125 2" xfId="11186"/>
    <cellStyle name="0_EnApp1A4-Memo 126" xfId="11187"/>
    <cellStyle name="0_EnApp1A4-Memo 126 2" xfId="11188"/>
    <cellStyle name="0_EnApp1A4-Memo 127" xfId="11189"/>
    <cellStyle name="0_EnApp1A4-Memo 127 2" xfId="11190"/>
    <cellStyle name="0_EnApp1A4-Memo 128" xfId="11191"/>
    <cellStyle name="0_EnApp1A4-Memo 128 2" xfId="11192"/>
    <cellStyle name="0_EnApp1A4-Memo 129" xfId="11193"/>
    <cellStyle name="0_EnApp1A4-Memo 129 2" xfId="11194"/>
    <cellStyle name="0_EnApp1A4-Memo 13" xfId="11195"/>
    <cellStyle name="0_EnApp1A4-Memo 13 2" xfId="11196"/>
    <cellStyle name="0_EnApp1A4-Memo 130" xfId="11197"/>
    <cellStyle name="0_EnApp1A4-Memo 130 2" xfId="11198"/>
    <cellStyle name="0_EnApp1A4-Memo 131" xfId="11199"/>
    <cellStyle name="0_EnApp1A4-Memo 131 2" xfId="11200"/>
    <cellStyle name="0_EnApp1A4-Memo 132" xfId="11201"/>
    <cellStyle name="0_EnApp1A4-Memo 132 2" xfId="11202"/>
    <cellStyle name="0_EnApp1A4-Memo 133" xfId="11203"/>
    <cellStyle name="0_EnApp1A4-Memo 133 2" xfId="11204"/>
    <cellStyle name="0_EnApp1A4-Memo 134" xfId="11205"/>
    <cellStyle name="0_EnApp1A4-Memo 134 2" xfId="11206"/>
    <cellStyle name="0_EnApp1A4-Memo 135" xfId="11207"/>
    <cellStyle name="0_EnApp1A4-Memo 135 2" xfId="11208"/>
    <cellStyle name="0_EnApp1A4-Memo 136" xfId="11209"/>
    <cellStyle name="0_EnApp1A4-Memo 136 2" xfId="11210"/>
    <cellStyle name="0_EnApp1A4-Memo 137" xfId="11211"/>
    <cellStyle name="0_EnApp1A4-Memo 137 2" xfId="11212"/>
    <cellStyle name="0_EnApp1A4-Memo 14" xfId="11213"/>
    <cellStyle name="0_EnApp1A4-Memo 14 2" xfId="11214"/>
    <cellStyle name="0_EnApp1A4-Memo 15" xfId="11215"/>
    <cellStyle name="0_EnApp1A4-Memo 15 2" xfId="11216"/>
    <cellStyle name="0_EnApp1A4-Memo 16" xfId="11217"/>
    <cellStyle name="0_EnApp1A4-Memo 16 2" xfId="11218"/>
    <cellStyle name="0_EnApp1A4-Memo 17" xfId="11219"/>
    <cellStyle name="0_EnApp1A4-Memo 17 2" xfId="11220"/>
    <cellStyle name="0_EnApp1A4-Memo 18" xfId="11221"/>
    <cellStyle name="0_EnApp1A4-Memo 18 2" xfId="11222"/>
    <cellStyle name="0_EnApp1A4-Memo 19" xfId="11223"/>
    <cellStyle name="0_EnApp1A4-Memo 19 2" xfId="11224"/>
    <cellStyle name="0_EnApp1A4-Memo 2" xfId="11225"/>
    <cellStyle name="0_EnApp1A4-Memo 2 2" xfId="11226"/>
    <cellStyle name="0_EnApp1A4-Memo 2 3" xfId="11227"/>
    <cellStyle name="0_EnApp1A4-Memo 2 3 2" xfId="11228"/>
    <cellStyle name="0_EnApp1A4-Memo 2 4" xfId="11229"/>
    <cellStyle name="0_EnApp1A4-Memo 2 4 2" xfId="11230"/>
    <cellStyle name="0_EnApp1A4-Memo 2 5" xfId="11231"/>
    <cellStyle name="0_EnApp1A4-Memo 2 6" xfId="11232"/>
    <cellStyle name="0_EnApp1A4-Memo 2 7" xfId="11233"/>
    <cellStyle name="0_EnApp1A4-Memo 2 8" xfId="11234"/>
    <cellStyle name="0_EnApp1A4-Memo 20" xfId="11235"/>
    <cellStyle name="0_EnApp1A4-Memo 20 2" xfId="11236"/>
    <cellStyle name="0_EnApp1A4-Memo 21" xfId="11237"/>
    <cellStyle name="0_EnApp1A4-Memo 21 2" xfId="11238"/>
    <cellStyle name="0_EnApp1A4-Memo 22" xfId="11239"/>
    <cellStyle name="0_EnApp1A4-Memo 22 2" xfId="11240"/>
    <cellStyle name="0_EnApp1A4-Memo 23" xfId="11241"/>
    <cellStyle name="0_EnApp1A4-Memo 23 2" xfId="11242"/>
    <cellStyle name="0_EnApp1A4-Memo 24" xfId="11243"/>
    <cellStyle name="0_EnApp1A4-Memo 24 2" xfId="11244"/>
    <cellStyle name="0_EnApp1A4-Memo 25" xfId="11245"/>
    <cellStyle name="0_EnApp1A4-Memo 25 2" xfId="11246"/>
    <cellStyle name="0_EnApp1A4-Memo 26" xfId="11247"/>
    <cellStyle name="0_EnApp1A4-Memo 26 2" xfId="11248"/>
    <cellStyle name="0_EnApp1A4-Memo 27" xfId="11249"/>
    <cellStyle name="0_EnApp1A4-Memo 27 2" xfId="11250"/>
    <cellStyle name="0_EnApp1A4-Memo 28" xfId="11251"/>
    <cellStyle name="0_EnApp1A4-Memo 28 2" xfId="11252"/>
    <cellStyle name="0_EnApp1A4-Memo 29" xfId="11253"/>
    <cellStyle name="0_EnApp1A4-Memo 29 2" xfId="11254"/>
    <cellStyle name="0_EnApp1A4-Memo 3" xfId="11255"/>
    <cellStyle name="0_EnApp1A4-Memo 3 2" xfId="11256"/>
    <cellStyle name="0_EnApp1A4-Memo 3 3" xfId="11257"/>
    <cellStyle name="0_EnApp1A4-Memo 3 3 2" xfId="11258"/>
    <cellStyle name="0_EnApp1A4-Memo 3 4" xfId="11259"/>
    <cellStyle name="0_EnApp1A4-Memo 3 4 2" xfId="11260"/>
    <cellStyle name="0_EnApp1A4-Memo 3 5" xfId="11261"/>
    <cellStyle name="0_EnApp1A4-Memo 3 6" xfId="11262"/>
    <cellStyle name="0_EnApp1A4-Memo 3 7" xfId="11263"/>
    <cellStyle name="0_EnApp1A4-Memo 3 8" xfId="11264"/>
    <cellStyle name="0_EnApp1A4-Memo 30" xfId="11265"/>
    <cellStyle name="0_EnApp1A4-Memo 30 2" xfId="11266"/>
    <cellStyle name="0_EnApp1A4-Memo 31" xfId="11267"/>
    <cellStyle name="0_EnApp1A4-Memo 31 2" xfId="11268"/>
    <cellStyle name="0_EnApp1A4-Memo 32" xfId="11269"/>
    <cellStyle name="0_EnApp1A4-Memo 32 2" xfId="11270"/>
    <cellStyle name="0_EnApp1A4-Memo 33" xfId="11271"/>
    <cellStyle name="0_EnApp1A4-Memo 33 2" xfId="11272"/>
    <cellStyle name="0_EnApp1A4-Memo 34" xfId="11273"/>
    <cellStyle name="0_EnApp1A4-Memo 34 2" xfId="11274"/>
    <cellStyle name="0_EnApp1A4-Memo 35" xfId="11275"/>
    <cellStyle name="0_EnApp1A4-Memo 35 2" xfId="11276"/>
    <cellStyle name="0_EnApp1A4-Memo 36" xfId="11277"/>
    <cellStyle name="0_EnApp1A4-Memo 36 2" xfId="11278"/>
    <cellStyle name="0_EnApp1A4-Memo 37" xfId="11279"/>
    <cellStyle name="0_EnApp1A4-Memo 37 2" xfId="11280"/>
    <cellStyle name="0_EnApp1A4-Memo 38" xfId="11281"/>
    <cellStyle name="0_EnApp1A4-Memo 38 2" xfId="11282"/>
    <cellStyle name="0_EnApp1A4-Memo 39" xfId="11283"/>
    <cellStyle name="0_EnApp1A4-Memo 39 2" xfId="11284"/>
    <cellStyle name="0_EnApp1A4-Memo 4" xfId="11285"/>
    <cellStyle name="0_EnApp1A4-Memo 4 2" xfId="11286"/>
    <cellStyle name="0_EnApp1A4-Memo 4 3" xfId="11287"/>
    <cellStyle name="0_EnApp1A4-Memo 4 3 2" xfId="11288"/>
    <cellStyle name="0_EnApp1A4-Memo 4 4" xfId="11289"/>
    <cellStyle name="0_EnApp1A4-Memo 4 4 2" xfId="11290"/>
    <cellStyle name="0_EnApp1A4-Memo 4 5" xfId="11291"/>
    <cellStyle name="0_EnApp1A4-Memo 4 6" xfId="11292"/>
    <cellStyle name="0_EnApp1A4-Memo 4 7" xfId="11293"/>
    <cellStyle name="0_EnApp1A4-Memo 4 8" xfId="11294"/>
    <cellStyle name="0_EnApp1A4-Memo 40" xfId="11295"/>
    <cellStyle name="0_EnApp1A4-Memo 40 2" xfId="11296"/>
    <cellStyle name="0_EnApp1A4-Memo 41" xfId="11297"/>
    <cellStyle name="0_EnApp1A4-Memo 41 2" xfId="11298"/>
    <cellStyle name="0_EnApp1A4-Memo 42" xfId="11299"/>
    <cellStyle name="0_EnApp1A4-Memo 42 2" xfId="11300"/>
    <cellStyle name="0_EnApp1A4-Memo 43" xfId="11301"/>
    <cellStyle name="0_EnApp1A4-Memo 43 2" xfId="11302"/>
    <cellStyle name="0_EnApp1A4-Memo 44" xfId="11303"/>
    <cellStyle name="0_EnApp1A4-Memo 44 2" xfId="11304"/>
    <cellStyle name="0_EnApp1A4-Memo 45" xfId="11305"/>
    <cellStyle name="0_EnApp1A4-Memo 45 2" xfId="11306"/>
    <cellStyle name="0_EnApp1A4-Memo 46" xfId="11307"/>
    <cellStyle name="0_EnApp1A4-Memo 46 2" xfId="11308"/>
    <cellStyle name="0_EnApp1A4-Memo 47" xfId="11309"/>
    <cellStyle name="0_EnApp1A4-Memo 47 2" xfId="11310"/>
    <cellStyle name="0_EnApp1A4-Memo 48" xfId="11311"/>
    <cellStyle name="0_EnApp1A4-Memo 48 2" xfId="11312"/>
    <cellStyle name="0_EnApp1A4-Memo 49" xfId="11313"/>
    <cellStyle name="0_EnApp1A4-Memo 49 2" xfId="11314"/>
    <cellStyle name="0_EnApp1A4-Memo 5" xfId="11315"/>
    <cellStyle name="0_EnApp1A4-Memo 5 2" xfId="11316"/>
    <cellStyle name="0_EnApp1A4-Memo 5 3" xfId="11317"/>
    <cellStyle name="0_EnApp1A4-Memo 5 3 2" xfId="11318"/>
    <cellStyle name="0_EnApp1A4-Memo 5 4" xfId="11319"/>
    <cellStyle name="0_EnApp1A4-Memo 5 4 2" xfId="11320"/>
    <cellStyle name="0_EnApp1A4-Memo 5 5" xfId="11321"/>
    <cellStyle name="0_EnApp1A4-Memo 5 6" xfId="11322"/>
    <cellStyle name="0_EnApp1A4-Memo 5 7" xfId="11323"/>
    <cellStyle name="0_EnApp1A4-Memo 5 8" xfId="11324"/>
    <cellStyle name="0_EnApp1A4-Memo 50" xfId="11325"/>
    <cellStyle name="0_EnApp1A4-Memo 50 2" xfId="11326"/>
    <cellStyle name="0_EnApp1A4-Memo 51" xfId="11327"/>
    <cellStyle name="0_EnApp1A4-Memo 51 2" xfId="11328"/>
    <cellStyle name="0_EnApp1A4-Memo 52" xfId="11329"/>
    <cellStyle name="0_EnApp1A4-Memo 52 2" xfId="11330"/>
    <cellStyle name="0_EnApp1A4-Memo 53" xfId="11331"/>
    <cellStyle name="0_EnApp1A4-Memo 53 2" xfId="11332"/>
    <cellStyle name="0_EnApp1A4-Memo 54" xfId="11333"/>
    <cellStyle name="0_EnApp1A4-Memo 54 2" xfId="11334"/>
    <cellStyle name="0_EnApp1A4-Memo 55" xfId="11335"/>
    <cellStyle name="0_EnApp1A4-Memo 55 2" xfId="11336"/>
    <cellStyle name="0_EnApp1A4-Memo 56" xfId="11337"/>
    <cellStyle name="0_EnApp1A4-Memo 56 2" xfId="11338"/>
    <cellStyle name="0_EnApp1A4-Memo 57" xfId="11339"/>
    <cellStyle name="0_EnApp1A4-Memo 57 2" xfId="11340"/>
    <cellStyle name="0_EnApp1A4-Memo 58" xfId="11341"/>
    <cellStyle name="0_EnApp1A4-Memo 58 2" xfId="11342"/>
    <cellStyle name="0_EnApp1A4-Memo 59" xfId="11343"/>
    <cellStyle name="0_EnApp1A4-Memo 59 2" xfId="11344"/>
    <cellStyle name="0_EnApp1A4-Memo 6" xfId="11345"/>
    <cellStyle name="0_EnApp1A4-Memo 6 2" xfId="11346"/>
    <cellStyle name="0_EnApp1A4-Memo 60" xfId="11347"/>
    <cellStyle name="0_EnApp1A4-Memo 60 2" xfId="11348"/>
    <cellStyle name="0_EnApp1A4-Memo 61" xfId="11349"/>
    <cellStyle name="0_EnApp1A4-Memo 61 2" xfId="11350"/>
    <cellStyle name="0_EnApp1A4-Memo 62" xfId="11351"/>
    <cellStyle name="0_EnApp1A4-Memo 62 2" xfId="11352"/>
    <cellStyle name="0_EnApp1A4-Memo 63" xfId="11353"/>
    <cellStyle name="0_EnApp1A4-Memo 63 2" xfId="11354"/>
    <cellStyle name="0_EnApp1A4-Memo 64" xfId="11355"/>
    <cellStyle name="0_EnApp1A4-Memo 64 2" xfId="11356"/>
    <cellStyle name="0_EnApp1A4-Memo 65" xfId="11357"/>
    <cellStyle name="0_EnApp1A4-Memo 65 2" xfId="11358"/>
    <cellStyle name="0_EnApp1A4-Memo 66" xfId="11359"/>
    <cellStyle name="0_EnApp1A4-Memo 66 2" xfId="11360"/>
    <cellStyle name="0_EnApp1A4-Memo 67" xfId="11361"/>
    <cellStyle name="0_EnApp1A4-Memo 67 2" xfId="11362"/>
    <cellStyle name="0_EnApp1A4-Memo 68" xfId="11363"/>
    <cellStyle name="0_EnApp1A4-Memo 68 2" xfId="11364"/>
    <cellStyle name="0_EnApp1A4-Memo 69" xfId="11365"/>
    <cellStyle name="0_EnApp1A4-Memo 69 2" xfId="11366"/>
    <cellStyle name="0_EnApp1A4-Memo 7" xfId="11367"/>
    <cellStyle name="0_EnApp1A4-Memo 7 2" xfId="11368"/>
    <cellStyle name="0_EnApp1A4-Memo 70" xfId="11369"/>
    <cellStyle name="0_EnApp1A4-Memo 70 2" xfId="11370"/>
    <cellStyle name="0_EnApp1A4-Memo 71" xfId="11371"/>
    <cellStyle name="0_EnApp1A4-Memo 71 2" xfId="11372"/>
    <cellStyle name="0_EnApp1A4-Memo 72" xfId="11373"/>
    <cellStyle name="0_EnApp1A4-Memo 72 2" xfId="11374"/>
    <cellStyle name="0_EnApp1A4-Memo 73" xfId="11375"/>
    <cellStyle name="0_EnApp1A4-Memo 73 2" xfId="11376"/>
    <cellStyle name="0_EnApp1A4-Memo 74" xfId="11377"/>
    <cellStyle name="0_EnApp1A4-Memo 74 2" xfId="11378"/>
    <cellStyle name="0_EnApp1A4-Memo 75" xfId="11379"/>
    <cellStyle name="0_EnApp1A4-Memo 75 2" xfId="11380"/>
    <cellStyle name="0_EnApp1A4-Memo 76" xfId="11381"/>
    <cellStyle name="0_EnApp1A4-Memo 76 2" xfId="11382"/>
    <cellStyle name="0_EnApp1A4-Memo 77" xfId="11383"/>
    <cellStyle name="0_EnApp1A4-Memo 77 2" xfId="11384"/>
    <cellStyle name="0_EnApp1A4-Memo 78" xfId="11385"/>
    <cellStyle name="0_EnApp1A4-Memo 78 2" xfId="11386"/>
    <cellStyle name="0_EnApp1A4-Memo 79" xfId="11387"/>
    <cellStyle name="0_EnApp1A4-Memo 79 2" xfId="11388"/>
    <cellStyle name="0_EnApp1A4-Memo 8" xfId="11389"/>
    <cellStyle name="0_EnApp1A4-Memo 8 2" xfId="11390"/>
    <cellStyle name="0_EnApp1A4-Memo 80" xfId="11391"/>
    <cellStyle name="0_EnApp1A4-Memo 80 2" xfId="11392"/>
    <cellStyle name="0_EnApp1A4-Memo 81" xfId="11393"/>
    <cellStyle name="0_EnApp1A4-Memo 81 2" xfId="11394"/>
    <cellStyle name="0_EnApp1A4-Memo 82" xfId="11395"/>
    <cellStyle name="0_EnApp1A4-Memo 82 2" xfId="11396"/>
    <cellStyle name="0_EnApp1A4-Memo 83" xfId="11397"/>
    <cellStyle name="0_EnApp1A4-Memo 83 2" xfId="11398"/>
    <cellStyle name="0_EnApp1A4-Memo 84" xfId="11399"/>
    <cellStyle name="0_EnApp1A4-Memo 84 2" xfId="11400"/>
    <cellStyle name="0_EnApp1A4-Memo 85" xfId="11401"/>
    <cellStyle name="0_EnApp1A4-Memo 85 2" xfId="11402"/>
    <cellStyle name="0_EnApp1A4-Memo 86" xfId="11403"/>
    <cellStyle name="0_EnApp1A4-Memo 86 2" xfId="11404"/>
    <cellStyle name="0_EnApp1A4-Memo 87" xfId="11405"/>
    <cellStyle name="0_EnApp1A4-Memo 87 2" xfId="11406"/>
    <cellStyle name="0_EnApp1A4-Memo 88" xfId="11407"/>
    <cellStyle name="0_EnApp1A4-Memo 88 2" xfId="11408"/>
    <cellStyle name="0_EnApp1A4-Memo 89" xfId="11409"/>
    <cellStyle name="0_EnApp1A4-Memo 89 2" xfId="11410"/>
    <cellStyle name="0_EnApp1A4-Memo 9" xfId="11411"/>
    <cellStyle name="0_EnApp1A4-Memo 9 2" xfId="11412"/>
    <cellStyle name="0_EnApp1A4-Memo 90" xfId="11413"/>
    <cellStyle name="0_EnApp1A4-Memo 90 2" xfId="11414"/>
    <cellStyle name="0_EnApp1A4-Memo 91" xfId="11415"/>
    <cellStyle name="0_EnApp1A4-Memo 91 2" xfId="11416"/>
    <cellStyle name="0_EnApp1A4-Memo 92" xfId="11417"/>
    <cellStyle name="0_EnApp1A4-Memo 92 2" xfId="11418"/>
    <cellStyle name="0_EnApp1A4-Memo 93" xfId="11419"/>
    <cellStyle name="0_EnApp1A4-Memo 93 2" xfId="11420"/>
    <cellStyle name="0_EnApp1A4-Memo 94" xfId="11421"/>
    <cellStyle name="0_EnApp1A4-Memo 94 2" xfId="11422"/>
    <cellStyle name="0_EnApp1A4-Memo 95" xfId="11423"/>
    <cellStyle name="0_EnApp1A4-Memo 95 2" xfId="11424"/>
    <cellStyle name="0_EnApp1A4-Memo 96" xfId="11425"/>
    <cellStyle name="0_EnApp1A4-Memo 96 2" xfId="11426"/>
    <cellStyle name="0_EnApp1A4-Memo 97" xfId="11427"/>
    <cellStyle name="0_EnApp1A4-Memo 97 2" xfId="11428"/>
    <cellStyle name="0_EnApp1A4-Memo 98" xfId="11429"/>
    <cellStyle name="0_EnApp1A4-Memo 98 2" xfId="11430"/>
    <cellStyle name="0_EnApp1A4-Memo 99" xfId="11431"/>
    <cellStyle name="0_EnApp1A4-Memo 99 2" xfId="11432"/>
    <cellStyle name="0_Module1 (2)" xfId="11433"/>
    <cellStyle name="0_Module1 (2) 10" xfId="11434"/>
    <cellStyle name="0_Module1 (2) 10 2" xfId="11435"/>
    <cellStyle name="0_Module1 (2) 100" xfId="11436"/>
    <cellStyle name="0_Module1 (2) 100 2" xfId="11437"/>
    <cellStyle name="0_Module1 (2) 101" xfId="11438"/>
    <cellStyle name="0_Module1 (2) 101 2" xfId="11439"/>
    <cellStyle name="0_Module1 (2) 102" xfId="11440"/>
    <cellStyle name="0_Module1 (2) 102 2" xfId="11441"/>
    <cellStyle name="0_Module1 (2) 103" xfId="11442"/>
    <cellStyle name="0_Module1 (2) 103 2" xfId="11443"/>
    <cellStyle name="0_Module1 (2) 104" xfId="11444"/>
    <cellStyle name="0_Module1 (2) 104 2" xfId="11445"/>
    <cellStyle name="0_Module1 (2) 105" xfId="11446"/>
    <cellStyle name="0_Module1 (2) 105 2" xfId="11447"/>
    <cellStyle name="0_Module1 (2) 106" xfId="11448"/>
    <cellStyle name="0_Module1 (2) 106 2" xfId="11449"/>
    <cellStyle name="0_Module1 (2) 107" xfId="11450"/>
    <cellStyle name="0_Module1 (2) 107 2" xfId="11451"/>
    <cellStyle name="0_Module1 (2) 108" xfId="11452"/>
    <cellStyle name="0_Module1 (2) 108 2" xfId="11453"/>
    <cellStyle name="0_Module1 (2) 109" xfId="11454"/>
    <cellStyle name="0_Module1 (2) 109 2" xfId="11455"/>
    <cellStyle name="0_Module1 (2) 11" xfId="11456"/>
    <cellStyle name="0_Module1 (2) 11 2" xfId="11457"/>
    <cellStyle name="0_Module1 (2) 110" xfId="11458"/>
    <cellStyle name="0_Module1 (2) 110 2" xfId="11459"/>
    <cellStyle name="0_Module1 (2) 111" xfId="11460"/>
    <cellStyle name="0_Module1 (2) 111 2" xfId="11461"/>
    <cellStyle name="0_Module1 (2) 112" xfId="11462"/>
    <cellStyle name="0_Module1 (2) 112 2" xfId="11463"/>
    <cellStyle name="0_Module1 (2) 113" xfId="11464"/>
    <cellStyle name="0_Module1 (2) 113 2" xfId="11465"/>
    <cellStyle name="0_Module1 (2) 114" xfId="11466"/>
    <cellStyle name="0_Module1 (2) 114 2" xfId="11467"/>
    <cellStyle name="0_Module1 (2) 115" xfId="11468"/>
    <cellStyle name="0_Module1 (2) 115 2" xfId="11469"/>
    <cellStyle name="0_Module1 (2) 116" xfId="11470"/>
    <cellStyle name="0_Module1 (2) 116 2" xfId="11471"/>
    <cellStyle name="0_Module1 (2) 117" xfId="11472"/>
    <cellStyle name="0_Module1 (2) 117 2" xfId="11473"/>
    <cellStyle name="0_Module1 (2) 118" xfId="11474"/>
    <cellStyle name="0_Module1 (2) 118 2" xfId="11475"/>
    <cellStyle name="0_Module1 (2) 119" xfId="11476"/>
    <cellStyle name="0_Module1 (2) 119 2" xfId="11477"/>
    <cellStyle name="0_Module1 (2) 12" xfId="11478"/>
    <cellStyle name="0_Module1 (2) 12 2" xfId="11479"/>
    <cellStyle name="0_Module1 (2) 120" xfId="11480"/>
    <cellStyle name="0_Module1 (2) 120 2" xfId="11481"/>
    <cellStyle name="0_Module1 (2) 121" xfId="11482"/>
    <cellStyle name="0_Module1 (2) 121 2" xfId="11483"/>
    <cellStyle name="0_Module1 (2) 122" xfId="11484"/>
    <cellStyle name="0_Module1 (2) 122 2" xfId="11485"/>
    <cellStyle name="0_Module1 (2) 123" xfId="11486"/>
    <cellStyle name="0_Module1 (2) 123 2" xfId="11487"/>
    <cellStyle name="0_Module1 (2) 124" xfId="11488"/>
    <cellStyle name="0_Module1 (2) 124 2" xfId="11489"/>
    <cellStyle name="0_Module1 (2) 125" xfId="11490"/>
    <cellStyle name="0_Module1 (2) 125 2" xfId="11491"/>
    <cellStyle name="0_Module1 (2) 126" xfId="11492"/>
    <cellStyle name="0_Module1 (2) 126 2" xfId="11493"/>
    <cellStyle name="0_Module1 (2) 127" xfId="11494"/>
    <cellStyle name="0_Module1 (2) 127 2" xfId="11495"/>
    <cellStyle name="0_Module1 (2) 128" xfId="11496"/>
    <cellStyle name="0_Module1 (2) 128 2" xfId="11497"/>
    <cellStyle name="0_Module1 (2) 129" xfId="11498"/>
    <cellStyle name="0_Module1 (2) 129 2" xfId="11499"/>
    <cellStyle name="0_Module1 (2) 13" xfId="11500"/>
    <cellStyle name="0_Module1 (2) 13 2" xfId="11501"/>
    <cellStyle name="0_Module1 (2) 130" xfId="11502"/>
    <cellStyle name="0_Module1 (2) 130 2" xfId="11503"/>
    <cellStyle name="0_Module1 (2) 131" xfId="11504"/>
    <cellStyle name="0_Module1 (2) 131 2" xfId="11505"/>
    <cellStyle name="0_Module1 (2) 132" xfId="11506"/>
    <cellStyle name="0_Module1 (2) 132 2" xfId="11507"/>
    <cellStyle name="0_Module1 (2) 133" xfId="11508"/>
    <cellStyle name="0_Module1 (2) 133 2" xfId="11509"/>
    <cellStyle name="0_Module1 (2) 134" xfId="11510"/>
    <cellStyle name="0_Module1 (2) 134 2" xfId="11511"/>
    <cellStyle name="0_Module1 (2) 135" xfId="11512"/>
    <cellStyle name="0_Module1 (2) 135 2" xfId="11513"/>
    <cellStyle name="0_Module1 (2) 136" xfId="11514"/>
    <cellStyle name="0_Module1 (2) 136 2" xfId="11515"/>
    <cellStyle name="0_Module1 (2) 137" xfId="11516"/>
    <cellStyle name="0_Module1 (2) 137 2" xfId="11517"/>
    <cellStyle name="0_Module1 (2) 14" xfId="11518"/>
    <cellStyle name="0_Module1 (2) 14 2" xfId="11519"/>
    <cellStyle name="0_Module1 (2) 15" xfId="11520"/>
    <cellStyle name="0_Module1 (2) 15 2" xfId="11521"/>
    <cellStyle name="0_Module1 (2) 16" xfId="11522"/>
    <cellStyle name="0_Module1 (2) 16 2" xfId="11523"/>
    <cellStyle name="0_Module1 (2) 17" xfId="11524"/>
    <cellStyle name="0_Module1 (2) 17 2" xfId="11525"/>
    <cellStyle name="0_Module1 (2) 18" xfId="11526"/>
    <cellStyle name="0_Module1 (2) 18 2" xfId="11527"/>
    <cellStyle name="0_Module1 (2) 19" xfId="11528"/>
    <cellStyle name="0_Module1 (2) 19 2" xfId="11529"/>
    <cellStyle name="0_Module1 (2) 2" xfId="11530"/>
    <cellStyle name="0_Module1 (2) 2 2" xfId="11531"/>
    <cellStyle name="0_Module1 (2) 2 3" xfId="11532"/>
    <cellStyle name="0_Module1 (2) 2 3 2" xfId="11533"/>
    <cellStyle name="0_Module1 (2) 2 4" xfId="11534"/>
    <cellStyle name="0_Module1 (2) 2 4 2" xfId="11535"/>
    <cellStyle name="0_Module1 (2) 2 5" xfId="11536"/>
    <cellStyle name="0_Module1 (2) 2 6" xfId="11537"/>
    <cellStyle name="0_Module1 (2) 2 7" xfId="11538"/>
    <cellStyle name="0_Module1 (2) 2 8" xfId="11539"/>
    <cellStyle name="0_Module1 (2) 20" xfId="11540"/>
    <cellStyle name="0_Module1 (2) 20 2" xfId="11541"/>
    <cellStyle name="0_Module1 (2) 21" xfId="11542"/>
    <cellStyle name="0_Module1 (2) 21 2" xfId="11543"/>
    <cellStyle name="0_Module1 (2) 22" xfId="11544"/>
    <cellStyle name="0_Module1 (2) 22 2" xfId="11545"/>
    <cellStyle name="0_Module1 (2) 23" xfId="11546"/>
    <cellStyle name="0_Module1 (2) 23 2" xfId="11547"/>
    <cellStyle name="0_Module1 (2) 24" xfId="11548"/>
    <cellStyle name="0_Module1 (2) 24 2" xfId="11549"/>
    <cellStyle name="0_Module1 (2) 25" xfId="11550"/>
    <cellStyle name="0_Module1 (2) 25 2" xfId="11551"/>
    <cellStyle name="0_Module1 (2) 26" xfId="11552"/>
    <cellStyle name="0_Module1 (2) 26 2" xfId="11553"/>
    <cellStyle name="0_Module1 (2) 27" xfId="11554"/>
    <cellStyle name="0_Module1 (2) 27 2" xfId="11555"/>
    <cellStyle name="0_Module1 (2) 28" xfId="11556"/>
    <cellStyle name="0_Module1 (2) 28 2" xfId="11557"/>
    <cellStyle name="0_Module1 (2) 29" xfId="11558"/>
    <cellStyle name="0_Module1 (2) 29 2" xfId="11559"/>
    <cellStyle name="0_Module1 (2) 3" xfId="11560"/>
    <cellStyle name="0_Module1 (2) 3 2" xfId="11561"/>
    <cellStyle name="0_Module1 (2) 3 3" xfId="11562"/>
    <cellStyle name="0_Module1 (2) 3 3 2" xfId="11563"/>
    <cellStyle name="0_Module1 (2) 3 4" xfId="11564"/>
    <cellStyle name="0_Module1 (2) 3 4 2" xfId="11565"/>
    <cellStyle name="0_Module1 (2) 3 5" xfId="11566"/>
    <cellStyle name="0_Module1 (2) 3 6" xfId="11567"/>
    <cellStyle name="0_Module1 (2) 3 7" xfId="11568"/>
    <cellStyle name="0_Module1 (2) 3 8" xfId="11569"/>
    <cellStyle name="0_Module1 (2) 30" xfId="11570"/>
    <cellStyle name="0_Module1 (2) 30 2" xfId="11571"/>
    <cellStyle name="0_Module1 (2) 31" xfId="11572"/>
    <cellStyle name="0_Module1 (2) 31 2" xfId="11573"/>
    <cellStyle name="0_Module1 (2) 32" xfId="11574"/>
    <cellStyle name="0_Module1 (2) 32 2" xfId="11575"/>
    <cellStyle name="0_Module1 (2) 33" xfId="11576"/>
    <cellStyle name="0_Module1 (2) 33 2" xfId="11577"/>
    <cellStyle name="0_Module1 (2) 34" xfId="11578"/>
    <cellStyle name="0_Module1 (2) 34 2" xfId="11579"/>
    <cellStyle name="0_Module1 (2) 35" xfId="11580"/>
    <cellStyle name="0_Module1 (2) 35 2" xfId="11581"/>
    <cellStyle name="0_Module1 (2) 36" xfId="11582"/>
    <cellStyle name="0_Module1 (2) 36 2" xfId="11583"/>
    <cellStyle name="0_Module1 (2) 37" xfId="11584"/>
    <cellStyle name="0_Module1 (2) 37 2" xfId="11585"/>
    <cellStyle name="0_Module1 (2) 38" xfId="11586"/>
    <cellStyle name="0_Module1 (2) 38 2" xfId="11587"/>
    <cellStyle name="0_Module1 (2) 39" xfId="11588"/>
    <cellStyle name="0_Module1 (2) 39 2" xfId="11589"/>
    <cellStyle name="0_Module1 (2) 4" xfId="11590"/>
    <cellStyle name="0_Module1 (2) 4 2" xfId="11591"/>
    <cellStyle name="0_Module1 (2) 4 3" xfId="11592"/>
    <cellStyle name="0_Module1 (2) 4 3 2" xfId="11593"/>
    <cellStyle name="0_Module1 (2) 4 4" xfId="11594"/>
    <cellStyle name="0_Module1 (2) 4 4 2" xfId="11595"/>
    <cellStyle name="0_Module1 (2) 4 5" xfId="11596"/>
    <cellStyle name="0_Module1 (2) 4 6" xfId="11597"/>
    <cellStyle name="0_Module1 (2) 4 7" xfId="11598"/>
    <cellStyle name="0_Module1 (2) 4 8" xfId="11599"/>
    <cellStyle name="0_Module1 (2) 40" xfId="11600"/>
    <cellStyle name="0_Module1 (2) 40 2" xfId="11601"/>
    <cellStyle name="0_Module1 (2) 41" xfId="11602"/>
    <cellStyle name="0_Module1 (2) 41 2" xfId="11603"/>
    <cellStyle name="0_Module1 (2) 42" xfId="11604"/>
    <cellStyle name="0_Module1 (2) 42 2" xfId="11605"/>
    <cellStyle name="0_Module1 (2) 43" xfId="11606"/>
    <cellStyle name="0_Module1 (2) 43 2" xfId="11607"/>
    <cellStyle name="0_Module1 (2) 44" xfId="11608"/>
    <cellStyle name="0_Module1 (2) 44 2" xfId="11609"/>
    <cellStyle name="0_Module1 (2) 45" xfId="11610"/>
    <cellStyle name="0_Module1 (2) 45 2" xfId="11611"/>
    <cellStyle name="0_Module1 (2) 46" xfId="11612"/>
    <cellStyle name="0_Module1 (2) 46 2" xfId="11613"/>
    <cellStyle name="0_Module1 (2) 47" xfId="11614"/>
    <cellStyle name="0_Module1 (2) 47 2" xfId="11615"/>
    <cellStyle name="0_Module1 (2) 48" xfId="11616"/>
    <cellStyle name="0_Module1 (2) 48 2" xfId="11617"/>
    <cellStyle name="0_Module1 (2) 49" xfId="11618"/>
    <cellStyle name="0_Module1 (2) 49 2" xfId="11619"/>
    <cellStyle name="0_Module1 (2) 5" xfId="11620"/>
    <cellStyle name="0_Module1 (2) 5 2" xfId="11621"/>
    <cellStyle name="0_Module1 (2) 5 3" xfId="11622"/>
    <cellStyle name="0_Module1 (2) 5 3 2" xfId="11623"/>
    <cellStyle name="0_Module1 (2) 5 4" xfId="11624"/>
    <cellStyle name="0_Module1 (2) 5 4 2" xfId="11625"/>
    <cellStyle name="0_Module1 (2) 5 5" xfId="11626"/>
    <cellStyle name="0_Module1 (2) 5 6" xfId="11627"/>
    <cellStyle name="0_Module1 (2) 5 7" xfId="11628"/>
    <cellStyle name="0_Module1 (2) 5 8" xfId="11629"/>
    <cellStyle name="0_Module1 (2) 50" xfId="11630"/>
    <cellStyle name="0_Module1 (2) 50 2" xfId="11631"/>
    <cellStyle name="0_Module1 (2) 51" xfId="11632"/>
    <cellStyle name="0_Module1 (2) 51 2" xfId="11633"/>
    <cellStyle name="0_Module1 (2) 52" xfId="11634"/>
    <cellStyle name="0_Module1 (2) 52 2" xfId="11635"/>
    <cellStyle name="0_Module1 (2) 53" xfId="11636"/>
    <cellStyle name="0_Module1 (2) 53 2" xfId="11637"/>
    <cellStyle name="0_Module1 (2) 54" xfId="11638"/>
    <cellStyle name="0_Module1 (2) 54 2" xfId="11639"/>
    <cellStyle name="0_Module1 (2) 55" xfId="11640"/>
    <cellStyle name="0_Module1 (2) 55 2" xfId="11641"/>
    <cellStyle name="0_Module1 (2) 56" xfId="11642"/>
    <cellStyle name="0_Module1 (2) 56 2" xfId="11643"/>
    <cellStyle name="0_Module1 (2) 57" xfId="11644"/>
    <cellStyle name="0_Module1 (2) 57 2" xfId="11645"/>
    <cellStyle name="0_Module1 (2) 58" xfId="11646"/>
    <cellStyle name="0_Module1 (2) 58 2" xfId="11647"/>
    <cellStyle name="0_Module1 (2) 59" xfId="11648"/>
    <cellStyle name="0_Module1 (2) 59 2" xfId="11649"/>
    <cellStyle name="0_Module1 (2) 6" xfId="11650"/>
    <cellStyle name="0_Module1 (2) 6 2" xfId="11651"/>
    <cellStyle name="0_Module1 (2) 60" xfId="11652"/>
    <cellStyle name="0_Module1 (2) 60 2" xfId="11653"/>
    <cellStyle name="0_Module1 (2) 61" xfId="11654"/>
    <cellStyle name="0_Module1 (2) 61 2" xfId="11655"/>
    <cellStyle name="0_Module1 (2) 62" xfId="11656"/>
    <cellStyle name="0_Module1 (2) 62 2" xfId="11657"/>
    <cellStyle name="0_Module1 (2) 63" xfId="11658"/>
    <cellStyle name="0_Module1 (2) 63 2" xfId="11659"/>
    <cellStyle name="0_Module1 (2) 64" xfId="11660"/>
    <cellStyle name="0_Module1 (2) 64 2" xfId="11661"/>
    <cellStyle name="0_Module1 (2) 65" xfId="11662"/>
    <cellStyle name="0_Module1 (2) 65 2" xfId="11663"/>
    <cellStyle name="0_Module1 (2) 66" xfId="11664"/>
    <cellStyle name="0_Module1 (2) 66 2" xfId="11665"/>
    <cellStyle name="0_Module1 (2) 67" xfId="11666"/>
    <cellStyle name="0_Module1 (2) 67 2" xfId="11667"/>
    <cellStyle name="0_Module1 (2) 68" xfId="11668"/>
    <cellStyle name="0_Module1 (2) 68 2" xfId="11669"/>
    <cellStyle name="0_Module1 (2) 69" xfId="11670"/>
    <cellStyle name="0_Module1 (2) 69 2" xfId="11671"/>
    <cellStyle name="0_Module1 (2) 7" xfId="11672"/>
    <cellStyle name="0_Module1 (2) 7 2" xfId="11673"/>
    <cellStyle name="0_Module1 (2) 70" xfId="11674"/>
    <cellStyle name="0_Module1 (2) 70 2" xfId="11675"/>
    <cellStyle name="0_Module1 (2) 71" xfId="11676"/>
    <cellStyle name="0_Module1 (2) 71 2" xfId="11677"/>
    <cellStyle name="0_Module1 (2) 72" xfId="11678"/>
    <cellStyle name="0_Module1 (2) 72 2" xfId="11679"/>
    <cellStyle name="0_Module1 (2) 73" xfId="11680"/>
    <cellStyle name="0_Module1 (2) 73 2" xfId="11681"/>
    <cellStyle name="0_Module1 (2) 74" xfId="11682"/>
    <cellStyle name="0_Module1 (2) 74 2" xfId="11683"/>
    <cellStyle name="0_Module1 (2) 75" xfId="11684"/>
    <cellStyle name="0_Module1 (2) 75 2" xfId="11685"/>
    <cellStyle name="0_Module1 (2) 76" xfId="11686"/>
    <cellStyle name="0_Module1 (2) 76 2" xfId="11687"/>
    <cellStyle name="0_Module1 (2) 77" xfId="11688"/>
    <cellStyle name="0_Module1 (2) 77 2" xfId="11689"/>
    <cellStyle name="0_Module1 (2) 78" xfId="11690"/>
    <cellStyle name="0_Module1 (2) 78 2" xfId="11691"/>
    <cellStyle name="0_Module1 (2) 79" xfId="11692"/>
    <cellStyle name="0_Module1 (2) 79 2" xfId="11693"/>
    <cellStyle name="0_Module1 (2) 8" xfId="11694"/>
    <cellStyle name="0_Module1 (2) 8 2" xfId="11695"/>
    <cellStyle name="0_Module1 (2) 80" xfId="11696"/>
    <cellStyle name="0_Module1 (2) 80 2" xfId="11697"/>
    <cellStyle name="0_Module1 (2) 81" xfId="11698"/>
    <cellStyle name="0_Module1 (2) 81 2" xfId="11699"/>
    <cellStyle name="0_Module1 (2) 82" xfId="11700"/>
    <cellStyle name="0_Module1 (2) 82 2" xfId="11701"/>
    <cellStyle name="0_Module1 (2) 83" xfId="11702"/>
    <cellStyle name="0_Module1 (2) 83 2" xfId="11703"/>
    <cellStyle name="0_Module1 (2) 84" xfId="11704"/>
    <cellStyle name="0_Module1 (2) 84 2" xfId="11705"/>
    <cellStyle name="0_Module1 (2) 85" xfId="11706"/>
    <cellStyle name="0_Module1 (2) 85 2" xfId="11707"/>
    <cellStyle name="0_Module1 (2) 86" xfId="11708"/>
    <cellStyle name="0_Module1 (2) 86 2" xfId="11709"/>
    <cellStyle name="0_Module1 (2) 87" xfId="11710"/>
    <cellStyle name="0_Module1 (2) 87 2" xfId="11711"/>
    <cellStyle name="0_Module1 (2) 88" xfId="11712"/>
    <cellStyle name="0_Module1 (2) 88 2" xfId="11713"/>
    <cellStyle name="0_Module1 (2) 89" xfId="11714"/>
    <cellStyle name="0_Module1 (2) 89 2" xfId="11715"/>
    <cellStyle name="0_Module1 (2) 9" xfId="11716"/>
    <cellStyle name="0_Module1 (2) 9 2" xfId="11717"/>
    <cellStyle name="0_Module1 (2) 90" xfId="11718"/>
    <cellStyle name="0_Module1 (2) 90 2" xfId="11719"/>
    <cellStyle name="0_Module1 (2) 91" xfId="11720"/>
    <cellStyle name="0_Module1 (2) 91 2" xfId="11721"/>
    <cellStyle name="0_Module1 (2) 92" xfId="11722"/>
    <cellStyle name="0_Module1 (2) 92 2" xfId="11723"/>
    <cellStyle name="0_Module1 (2) 93" xfId="11724"/>
    <cellStyle name="0_Module1 (2) 93 2" xfId="11725"/>
    <cellStyle name="0_Module1 (2) 94" xfId="11726"/>
    <cellStyle name="0_Module1 (2) 94 2" xfId="11727"/>
    <cellStyle name="0_Module1 (2) 95" xfId="11728"/>
    <cellStyle name="0_Module1 (2) 95 2" xfId="11729"/>
    <cellStyle name="0_Module1 (2) 96" xfId="11730"/>
    <cellStyle name="0_Module1 (2) 96 2" xfId="11731"/>
    <cellStyle name="0_Module1 (2) 97" xfId="11732"/>
    <cellStyle name="0_Module1 (2) 97 2" xfId="11733"/>
    <cellStyle name="0_Module1 (2) 98" xfId="11734"/>
    <cellStyle name="0_Module1 (2) 98 2" xfId="11735"/>
    <cellStyle name="0_Module1 (2) 99" xfId="11736"/>
    <cellStyle name="0_Module1 (2) 99 2" xfId="11737"/>
    <cellStyle name="0_Module5" xfId="11738"/>
    <cellStyle name="0_Module5 10" xfId="11739"/>
    <cellStyle name="0_Module5 10 2" xfId="11740"/>
    <cellStyle name="0_Module5 100" xfId="11741"/>
    <cellStyle name="0_Module5 100 2" xfId="11742"/>
    <cellStyle name="0_Module5 101" xfId="11743"/>
    <cellStyle name="0_Module5 101 2" xfId="11744"/>
    <cellStyle name="0_Module5 102" xfId="11745"/>
    <cellStyle name="0_Module5 102 2" xfId="11746"/>
    <cellStyle name="0_Module5 103" xfId="11747"/>
    <cellStyle name="0_Module5 103 2" xfId="11748"/>
    <cellStyle name="0_Module5 104" xfId="11749"/>
    <cellStyle name="0_Module5 104 2" xfId="11750"/>
    <cellStyle name="0_Module5 105" xfId="11751"/>
    <cellStyle name="0_Module5 105 2" xfId="11752"/>
    <cellStyle name="0_Module5 106" xfId="11753"/>
    <cellStyle name="0_Module5 106 2" xfId="11754"/>
    <cellStyle name="0_Module5 107" xfId="11755"/>
    <cellStyle name="0_Module5 107 2" xfId="11756"/>
    <cellStyle name="0_Module5 108" xfId="11757"/>
    <cellStyle name="0_Module5 108 2" xfId="11758"/>
    <cellStyle name="0_Module5 109" xfId="11759"/>
    <cellStyle name="0_Module5 109 2" xfId="11760"/>
    <cellStyle name="0_Module5 11" xfId="11761"/>
    <cellStyle name="0_Module5 11 2" xfId="11762"/>
    <cellStyle name="0_Module5 110" xfId="11763"/>
    <cellStyle name="0_Module5 110 2" xfId="11764"/>
    <cellStyle name="0_Module5 111" xfId="11765"/>
    <cellStyle name="0_Module5 111 2" xfId="11766"/>
    <cellStyle name="0_Module5 112" xfId="11767"/>
    <cellStyle name="0_Module5 112 2" xfId="11768"/>
    <cellStyle name="0_Module5 113" xfId="11769"/>
    <cellStyle name="0_Module5 113 2" xfId="11770"/>
    <cellStyle name="0_Module5 114" xfId="11771"/>
    <cellStyle name="0_Module5 114 2" xfId="11772"/>
    <cellStyle name="0_Module5 115" xfId="11773"/>
    <cellStyle name="0_Module5 115 2" xfId="11774"/>
    <cellStyle name="0_Module5 116" xfId="11775"/>
    <cellStyle name="0_Module5 116 2" xfId="11776"/>
    <cellStyle name="0_Module5 117" xfId="11777"/>
    <cellStyle name="0_Module5 117 2" xfId="11778"/>
    <cellStyle name="0_Module5 118" xfId="11779"/>
    <cellStyle name="0_Module5 118 2" xfId="11780"/>
    <cellStyle name="0_Module5 119" xfId="11781"/>
    <cellStyle name="0_Module5 119 2" xfId="11782"/>
    <cellStyle name="0_Module5 12" xfId="11783"/>
    <cellStyle name="0_Module5 12 2" xfId="11784"/>
    <cellStyle name="0_Module5 120" xfId="11785"/>
    <cellStyle name="0_Module5 120 2" xfId="11786"/>
    <cellStyle name="0_Module5 121" xfId="11787"/>
    <cellStyle name="0_Module5 121 2" xfId="11788"/>
    <cellStyle name="0_Module5 122" xfId="11789"/>
    <cellStyle name="0_Module5 122 2" xfId="11790"/>
    <cellStyle name="0_Module5 123" xfId="11791"/>
    <cellStyle name="0_Module5 123 2" xfId="11792"/>
    <cellStyle name="0_Module5 124" xfId="11793"/>
    <cellStyle name="0_Module5 124 2" xfId="11794"/>
    <cellStyle name="0_Module5 125" xfId="11795"/>
    <cellStyle name="0_Module5 125 2" xfId="11796"/>
    <cellStyle name="0_Module5 126" xfId="11797"/>
    <cellStyle name="0_Module5 126 2" xfId="11798"/>
    <cellStyle name="0_Module5 127" xfId="11799"/>
    <cellStyle name="0_Module5 127 2" xfId="11800"/>
    <cellStyle name="0_Module5 128" xfId="11801"/>
    <cellStyle name="0_Module5 128 2" xfId="11802"/>
    <cellStyle name="0_Module5 129" xfId="11803"/>
    <cellStyle name="0_Module5 129 2" xfId="11804"/>
    <cellStyle name="0_Module5 13" xfId="11805"/>
    <cellStyle name="0_Module5 13 2" xfId="11806"/>
    <cellStyle name="0_Module5 130" xfId="11807"/>
    <cellStyle name="0_Module5 130 2" xfId="11808"/>
    <cellStyle name="0_Module5 131" xfId="11809"/>
    <cellStyle name="0_Module5 131 2" xfId="11810"/>
    <cellStyle name="0_Module5 132" xfId="11811"/>
    <cellStyle name="0_Module5 132 2" xfId="11812"/>
    <cellStyle name="0_Module5 133" xfId="11813"/>
    <cellStyle name="0_Module5 133 2" xfId="11814"/>
    <cellStyle name="0_Module5 134" xfId="11815"/>
    <cellStyle name="0_Module5 134 2" xfId="11816"/>
    <cellStyle name="0_Module5 135" xfId="11817"/>
    <cellStyle name="0_Module5 135 2" xfId="11818"/>
    <cellStyle name="0_Module5 136" xfId="11819"/>
    <cellStyle name="0_Module5 136 2" xfId="11820"/>
    <cellStyle name="0_Module5 137" xfId="11821"/>
    <cellStyle name="0_Module5 137 2" xfId="11822"/>
    <cellStyle name="0_Module5 14" xfId="11823"/>
    <cellStyle name="0_Module5 14 2" xfId="11824"/>
    <cellStyle name="0_Module5 15" xfId="11825"/>
    <cellStyle name="0_Module5 15 2" xfId="11826"/>
    <cellStyle name="0_Module5 16" xfId="11827"/>
    <cellStyle name="0_Module5 16 2" xfId="11828"/>
    <cellStyle name="0_Module5 17" xfId="11829"/>
    <cellStyle name="0_Module5 17 2" xfId="11830"/>
    <cellStyle name="0_Module5 18" xfId="11831"/>
    <cellStyle name="0_Module5 18 2" xfId="11832"/>
    <cellStyle name="0_Module5 19" xfId="11833"/>
    <cellStyle name="0_Module5 19 2" xfId="11834"/>
    <cellStyle name="0_Module5 2" xfId="11835"/>
    <cellStyle name="0_Module5 2 2" xfId="11836"/>
    <cellStyle name="0_Module5 2 3" xfId="11837"/>
    <cellStyle name="0_Module5 2 3 2" xfId="11838"/>
    <cellStyle name="0_Module5 2 4" xfId="11839"/>
    <cellStyle name="0_Module5 2 4 2" xfId="11840"/>
    <cellStyle name="0_Module5 2 5" xfId="11841"/>
    <cellStyle name="0_Module5 2 6" xfId="11842"/>
    <cellStyle name="0_Module5 2 7" xfId="11843"/>
    <cellStyle name="0_Module5 2 8" xfId="11844"/>
    <cellStyle name="0_Module5 20" xfId="11845"/>
    <cellStyle name="0_Module5 20 2" xfId="11846"/>
    <cellStyle name="0_Module5 21" xfId="11847"/>
    <cellStyle name="0_Module5 21 2" xfId="11848"/>
    <cellStyle name="0_Module5 22" xfId="11849"/>
    <cellStyle name="0_Module5 22 2" xfId="11850"/>
    <cellStyle name="0_Module5 23" xfId="11851"/>
    <cellStyle name="0_Module5 23 2" xfId="11852"/>
    <cellStyle name="0_Module5 24" xfId="11853"/>
    <cellStyle name="0_Module5 24 2" xfId="11854"/>
    <cellStyle name="0_Module5 25" xfId="11855"/>
    <cellStyle name="0_Module5 25 2" xfId="11856"/>
    <cellStyle name="0_Module5 26" xfId="11857"/>
    <cellStyle name="0_Module5 26 2" xfId="11858"/>
    <cellStyle name="0_Module5 27" xfId="11859"/>
    <cellStyle name="0_Module5 27 2" xfId="11860"/>
    <cellStyle name="0_Module5 28" xfId="11861"/>
    <cellStyle name="0_Module5 28 2" xfId="11862"/>
    <cellStyle name="0_Module5 29" xfId="11863"/>
    <cellStyle name="0_Module5 29 2" xfId="11864"/>
    <cellStyle name="0_Module5 3" xfId="11865"/>
    <cellStyle name="0_Module5 3 2" xfId="11866"/>
    <cellStyle name="0_Module5 3 3" xfId="11867"/>
    <cellStyle name="0_Module5 3 3 2" xfId="11868"/>
    <cellStyle name="0_Module5 3 4" xfId="11869"/>
    <cellStyle name="0_Module5 3 4 2" xfId="11870"/>
    <cellStyle name="0_Module5 3 5" xfId="11871"/>
    <cellStyle name="0_Module5 3 6" xfId="11872"/>
    <cellStyle name="0_Module5 3 7" xfId="11873"/>
    <cellStyle name="0_Module5 3 8" xfId="11874"/>
    <cellStyle name="0_Module5 30" xfId="11875"/>
    <cellStyle name="0_Module5 30 2" xfId="11876"/>
    <cellStyle name="0_Module5 31" xfId="11877"/>
    <cellStyle name="0_Module5 31 2" xfId="11878"/>
    <cellStyle name="0_Module5 32" xfId="11879"/>
    <cellStyle name="0_Module5 32 2" xfId="11880"/>
    <cellStyle name="0_Module5 33" xfId="11881"/>
    <cellStyle name="0_Module5 33 2" xfId="11882"/>
    <cellStyle name="0_Module5 34" xfId="11883"/>
    <cellStyle name="0_Module5 34 2" xfId="11884"/>
    <cellStyle name="0_Module5 35" xfId="11885"/>
    <cellStyle name="0_Module5 35 2" xfId="11886"/>
    <cellStyle name="0_Module5 36" xfId="11887"/>
    <cellStyle name="0_Module5 36 2" xfId="11888"/>
    <cellStyle name="0_Module5 37" xfId="11889"/>
    <cellStyle name="0_Module5 37 2" xfId="11890"/>
    <cellStyle name="0_Module5 38" xfId="11891"/>
    <cellStyle name="0_Module5 38 2" xfId="11892"/>
    <cellStyle name="0_Module5 39" xfId="11893"/>
    <cellStyle name="0_Module5 39 2" xfId="11894"/>
    <cellStyle name="0_Module5 4" xfId="11895"/>
    <cellStyle name="0_Module5 4 2" xfId="11896"/>
    <cellStyle name="0_Module5 4 3" xfId="11897"/>
    <cellStyle name="0_Module5 4 3 2" xfId="11898"/>
    <cellStyle name="0_Module5 4 4" xfId="11899"/>
    <cellStyle name="0_Module5 4 4 2" xfId="11900"/>
    <cellStyle name="0_Module5 4 5" xfId="11901"/>
    <cellStyle name="0_Module5 4 6" xfId="11902"/>
    <cellStyle name="0_Module5 4 7" xfId="11903"/>
    <cellStyle name="0_Module5 4 8" xfId="11904"/>
    <cellStyle name="0_Module5 40" xfId="11905"/>
    <cellStyle name="0_Module5 40 2" xfId="11906"/>
    <cellStyle name="0_Module5 41" xfId="11907"/>
    <cellStyle name="0_Module5 41 2" xfId="11908"/>
    <cellStyle name="0_Module5 42" xfId="11909"/>
    <cellStyle name="0_Module5 42 2" xfId="11910"/>
    <cellStyle name="0_Module5 43" xfId="11911"/>
    <cellStyle name="0_Module5 43 2" xfId="11912"/>
    <cellStyle name="0_Module5 44" xfId="11913"/>
    <cellStyle name="0_Module5 44 2" xfId="11914"/>
    <cellStyle name="0_Module5 45" xfId="11915"/>
    <cellStyle name="0_Module5 45 2" xfId="11916"/>
    <cellStyle name="0_Module5 46" xfId="11917"/>
    <cellStyle name="0_Module5 46 2" xfId="11918"/>
    <cellStyle name="0_Module5 47" xfId="11919"/>
    <cellStyle name="0_Module5 47 2" xfId="11920"/>
    <cellStyle name="0_Module5 48" xfId="11921"/>
    <cellStyle name="0_Module5 48 2" xfId="11922"/>
    <cellStyle name="0_Module5 49" xfId="11923"/>
    <cellStyle name="0_Module5 49 2" xfId="11924"/>
    <cellStyle name="0_Module5 5" xfId="11925"/>
    <cellStyle name="0_Module5 5 2" xfId="11926"/>
    <cellStyle name="0_Module5 5 3" xfId="11927"/>
    <cellStyle name="0_Module5 5 3 2" xfId="11928"/>
    <cellStyle name="0_Module5 5 4" xfId="11929"/>
    <cellStyle name="0_Module5 5 4 2" xfId="11930"/>
    <cellStyle name="0_Module5 5 5" xfId="11931"/>
    <cellStyle name="0_Module5 5 6" xfId="11932"/>
    <cellStyle name="0_Module5 5 7" xfId="11933"/>
    <cellStyle name="0_Module5 5 8" xfId="11934"/>
    <cellStyle name="0_Module5 50" xfId="11935"/>
    <cellStyle name="0_Module5 50 2" xfId="11936"/>
    <cellStyle name="0_Module5 51" xfId="11937"/>
    <cellStyle name="0_Module5 51 2" xfId="11938"/>
    <cellStyle name="0_Module5 52" xfId="11939"/>
    <cellStyle name="0_Module5 52 2" xfId="11940"/>
    <cellStyle name="0_Module5 53" xfId="11941"/>
    <cellStyle name="0_Module5 53 2" xfId="11942"/>
    <cellStyle name="0_Module5 54" xfId="11943"/>
    <cellStyle name="0_Module5 54 2" xfId="11944"/>
    <cellStyle name="0_Module5 55" xfId="11945"/>
    <cellStyle name="0_Module5 55 2" xfId="11946"/>
    <cellStyle name="0_Module5 56" xfId="11947"/>
    <cellStyle name="0_Module5 56 2" xfId="11948"/>
    <cellStyle name="0_Module5 57" xfId="11949"/>
    <cellStyle name="0_Module5 57 2" xfId="11950"/>
    <cellStyle name="0_Module5 58" xfId="11951"/>
    <cellStyle name="0_Module5 58 2" xfId="11952"/>
    <cellStyle name="0_Module5 59" xfId="11953"/>
    <cellStyle name="0_Module5 59 2" xfId="11954"/>
    <cellStyle name="0_Module5 6" xfId="11955"/>
    <cellStyle name="0_Module5 6 2" xfId="11956"/>
    <cellStyle name="0_Module5 60" xfId="11957"/>
    <cellStyle name="0_Module5 60 2" xfId="11958"/>
    <cellStyle name="0_Module5 61" xfId="11959"/>
    <cellStyle name="0_Module5 61 2" xfId="11960"/>
    <cellStyle name="0_Module5 62" xfId="11961"/>
    <cellStyle name="0_Module5 62 2" xfId="11962"/>
    <cellStyle name="0_Module5 63" xfId="11963"/>
    <cellStyle name="0_Module5 63 2" xfId="11964"/>
    <cellStyle name="0_Module5 64" xfId="11965"/>
    <cellStyle name="0_Module5 64 2" xfId="11966"/>
    <cellStyle name="0_Module5 65" xfId="11967"/>
    <cellStyle name="0_Module5 65 2" xfId="11968"/>
    <cellStyle name="0_Module5 66" xfId="11969"/>
    <cellStyle name="0_Module5 66 2" xfId="11970"/>
    <cellStyle name="0_Module5 67" xfId="11971"/>
    <cellStyle name="0_Module5 67 2" xfId="11972"/>
    <cellStyle name="0_Module5 68" xfId="11973"/>
    <cellStyle name="0_Module5 68 2" xfId="11974"/>
    <cellStyle name="0_Module5 69" xfId="11975"/>
    <cellStyle name="0_Module5 69 2" xfId="11976"/>
    <cellStyle name="0_Module5 7" xfId="11977"/>
    <cellStyle name="0_Module5 7 2" xfId="11978"/>
    <cellStyle name="0_Module5 70" xfId="11979"/>
    <cellStyle name="0_Module5 70 2" xfId="11980"/>
    <cellStyle name="0_Module5 71" xfId="11981"/>
    <cellStyle name="0_Module5 71 2" xfId="11982"/>
    <cellStyle name="0_Module5 72" xfId="11983"/>
    <cellStyle name="0_Module5 72 2" xfId="11984"/>
    <cellStyle name="0_Module5 73" xfId="11985"/>
    <cellStyle name="0_Module5 73 2" xfId="11986"/>
    <cellStyle name="0_Module5 74" xfId="11987"/>
    <cellStyle name="0_Module5 74 2" xfId="11988"/>
    <cellStyle name="0_Module5 75" xfId="11989"/>
    <cellStyle name="0_Module5 75 2" xfId="11990"/>
    <cellStyle name="0_Module5 76" xfId="11991"/>
    <cellStyle name="0_Module5 76 2" xfId="11992"/>
    <cellStyle name="0_Module5 77" xfId="11993"/>
    <cellStyle name="0_Module5 77 2" xfId="11994"/>
    <cellStyle name="0_Module5 78" xfId="11995"/>
    <cellStyle name="0_Module5 78 2" xfId="11996"/>
    <cellStyle name="0_Module5 79" xfId="11997"/>
    <cellStyle name="0_Module5 79 2" xfId="11998"/>
    <cellStyle name="0_Module5 8" xfId="11999"/>
    <cellStyle name="0_Module5 8 2" xfId="12000"/>
    <cellStyle name="0_Module5 80" xfId="12001"/>
    <cellStyle name="0_Module5 80 2" xfId="12002"/>
    <cellStyle name="0_Module5 81" xfId="12003"/>
    <cellStyle name="0_Module5 81 2" xfId="12004"/>
    <cellStyle name="0_Module5 82" xfId="12005"/>
    <cellStyle name="0_Module5 82 2" xfId="12006"/>
    <cellStyle name="0_Module5 83" xfId="12007"/>
    <cellStyle name="0_Module5 83 2" xfId="12008"/>
    <cellStyle name="0_Module5 84" xfId="12009"/>
    <cellStyle name="0_Module5 84 2" xfId="12010"/>
    <cellStyle name="0_Module5 85" xfId="12011"/>
    <cellStyle name="0_Module5 85 2" xfId="12012"/>
    <cellStyle name="0_Module5 86" xfId="12013"/>
    <cellStyle name="0_Module5 86 2" xfId="12014"/>
    <cellStyle name="0_Module5 87" xfId="12015"/>
    <cellStyle name="0_Module5 87 2" xfId="12016"/>
    <cellStyle name="0_Module5 88" xfId="12017"/>
    <cellStyle name="0_Module5 88 2" xfId="12018"/>
    <cellStyle name="0_Module5 89" xfId="12019"/>
    <cellStyle name="0_Module5 89 2" xfId="12020"/>
    <cellStyle name="0_Module5 9" xfId="12021"/>
    <cellStyle name="0_Module5 9 2" xfId="12022"/>
    <cellStyle name="0_Module5 90" xfId="12023"/>
    <cellStyle name="0_Module5 90 2" xfId="12024"/>
    <cellStyle name="0_Module5 91" xfId="12025"/>
    <cellStyle name="0_Module5 91 2" xfId="12026"/>
    <cellStyle name="0_Module5 92" xfId="12027"/>
    <cellStyle name="0_Module5 92 2" xfId="12028"/>
    <cellStyle name="0_Module5 93" xfId="12029"/>
    <cellStyle name="0_Module5 93 2" xfId="12030"/>
    <cellStyle name="0_Module5 94" xfId="12031"/>
    <cellStyle name="0_Module5 94 2" xfId="12032"/>
    <cellStyle name="0_Module5 95" xfId="12033"/>
    <cellStyle name="0_Module5 95 2" xfId="12034"/>
    <cellStyle name="0_Module5 96" xfId="12035"/>
    <cellStyle name="0_Module5 96 2" xfId="12036"/>
    <cellStyle name="0_Module5 97" xfId="12037"/>
    <cellStyle name="0_Module5 97 2" xfId="12038"/>
    <cellStyle name="0_Module5 98" xfId="12039"/>
    <cellStyle name="0_Module5 98 2" xfId="12040"/>
    <cellStyle name="0_Module5 99" xfId="12041"/>
    <cellStyle name="0_Module5 99 2" xfId="12042"/>
    <cellStyle name="0_Relational Table Fugitive 2003" xfId="12043"/>
    <cellStyle name="0_Relational Table Fugitive 2003 2" xfId="12044"/>
    <cellStyle name="0_Relational Table Fugitive 2003 2 10" xfId="12045"/>
    <cellStyle name="0_Relational Table Fugitive 2003 2 11" xfId="12046"/>
    <cellStyle name="0_Relational Table Fugitive 2003 2 12" xfId="12047"/>
    <cellStyle name="0_Relational Table Fugitive 2003 2 13" xfId="12048"/>
    <cellStyle name="0_Relational Table Fugitive 2003 2 14" xfId="12049"/>
    <cellStyle name="0_Relational Table Fugitive 2003 2 15" xfId="12050"/>
    <cellStyle name="0_Relational Table Fugitive 2003 2 16" xfId="12051"/>
    <cellStyle name="0_Relational Table Fugitive 2003 2 16 2" xfId="12052"/>
    <cellStyle name="0_Relational Table Fugitive 2003 2 17" xfId="12053"/>
    <cellStyle name="0_Relational Table Fugitive 2003 2 17 2" xfId="12054"/>
    <cellStyle name="0_Relational Table Fugitive 2003 2 18" xfId="12055"/>
    <cellStyle name="0_Relational Table Fugitive 2003 2 19" xfId="12056"/>
    <cellStyle name="0_Relational Table Fugitive 2003 2 2" xfId="12057"/>
    <cellStyle name="0_Relational Table Fugitive 2003 2 20" xfId="12058"/>
    <cellStyle name="0_Relational Table Fugitive 2003 2 21" xfId="12059"/>
    <cellStyle name="0_Relational Table Fugitive 2003 2 3" xfId="12060"/>
    <cellStyle name="0_Relational Table Fugitive 2003 2 4" xfId="12061"/>
    <cellStyle name="0_Relational Table Fugitive 2003 2 5" xfId="12062"/>
    <cellStyle name="0_Relational Table Fugitive 2003 2 6" xfId="12063"/>
    <cellStyle name="0_Relational Table Fugitive 2003 2 7" xfId="12064"/>
    <cellStyle name="0_Relational Table Fugitive 2003 2 8" xfId="12065"/>
    <cellStyle name="0_Relational Table Fugitive 2003 2 9" xfId="12066"/>
    <cellStyle name="0_Relational Table Fugitive 2003 3" xfId="12067"/>
    <cellStyle name="0_Relational Table Fugitive 2003 3 10" xfId="12068"/>
    <cellStyle name="0_Relational Table Fugitive 2003 3 11" xfId="12069"/>
    <cellStyle name="0_Relational Table Fugitive 2003 3 12" xfId="12070"/>
    <cellStyle name="0_Relational Table Fugitive 2003 3 13" xfId="12071"/>
    <cellStyle name="0_Relational Table Fugitive 2003 3 14" xfId="12072"/>
    <cellStyle name="0_Relational Table Fugitive 2003 3 15" xfId="12073"/>
    <cellStyle name="0_Relational Table Fugitive 2003 3 16" xfId="12074"/>
    <cellStyle name="0_Relational Table Fugitive 2003 3 17" xfId="12075"/>
    <cellStyle name="0_Relational Table Fugitive 2003 3 18" xfId="12076"/>
    <cellStyle name="0_Relational Table Fugitive 2003 3 19" xfId="12077"/>
    <cellStyle name="0_Relational Table Fugitive 2003 3 2" xfId="12078"/>
    <cellStyle name="0_Relational Table Fugitive 2003 3 20" xfId="12079"/>
    <cellStyle name="0_Relational Table Fugitive 2003 3 21" xfId="12080"/>
    <cellStyle name="0_Relational Table Fugitive 2003 3 3" xfId="12081"/>
    <cellStyle name="0_Relational Table Fugitive 2003 3 4" xfId="12082"/>
    <cellStyle name="0_Relational Table Fugitive 2003 3 5" xfId="12083"/>
    <cellStyle name="0_Relational Table Fugitive 2003 3 6" xfId="12084"/>
    <cellStyle name="0_Relational Table Fugitive 2003 3 7" xfId="12085"/>
    <cellStyle name="0_Relational Table Fugitive 2003 3 8" xfId="12086"/>
    <cellStyle name="0_Relational Table Fugitive 2003 3 9" xfId="12087"/>
    <cellStyle name="0_Relational Table Fugitive 2003 4" xfId="12088"/>
    <cellStyle name="0_Relational Table Fugitive 2003 4 10" xfId="12089"/>
    <cellStyle name="0_Relational Table Fugitive 2003 4 11" xfId="12090"/>
    <cellStyle name="0_Relational Table Fugitive 2003 4 12" xfId="12091"/>
    <cellStyle name="0_Relational Table Fugitive 2003 4 13" xfId="12092"/>
    <cellStyle name="0_Relational Table Fugitive 2003 4 14" xfId="12093"/>
    <cellStyle name="0_Relational Table Fugitive 2003 4 15" xfId="12094"/>
    <cellStyle name="0_Relational Table Fugitive 2003 4 16" xfId="12095"/>
    <cellStyle name="0_Relational Table Fugitive 2003 4 17" xfId="12096"/>
    <cellStyle name="0_Relational Table Fugitive 2003 4 18" xfId="12097"/>
    <cellStyle name="0_Relational Table Fugitive 2003 4 19" xfId="12098"/>
    <cellStyle name="0_Relational Table Fugitive 2003 4 2" xfId="12099"/>
    <cellStyle name="0_Relational Table Fugitive 2003 4 20" xfId="12100"/>
    <cellStyle name="0_Relational Table Fugitive 2003 4 21" xfId="12101"/>
    <cellStyle name="0_Relational Table Fugitive 2003 4 3" xfId="12102"/>
    <cellStyle name="0_Relational Table Fugitive 2003 4 4" xfId="12103"/>
    <cellStyle name="0_Relational Table Fugitive 2003 4 5" xfId="12104"/>
    <cellStyle name="0_Relational Table Fugitive 2003 4 6" xfId="12105"/>
    <cellStyle name="0_Relational Table Fugitive 2003 4 7" xfId="12106"/>
    <cellStyle name="0_Relational Table Fugitive 2003 4 8" xfId="12107"/>
    <cellStyle name="0_Relational Table Fugitive 2003 4 9" xfId="12108"/>
    <cellStyle name="20% - Accent1" xfId="18" builtinId="30" customBuiltin="1"/>
    <cellStyle name="20% - Accent1 2" xfId="12109"/>
    <cellStyle name="20% - Accent1 2 2" xfId="36918"/>
    <cellStyle name="20% - Accent2" xfId="22" builtinId="34" customBuiltin="1"/>
    <cellStyle name="20% - Accent2 2" xfId="12110"/>
    <cellStyle name="20% - Accent2 2 2" xfId="36920"/>
    <cellStyle name="20% - Accent3" xfId="26" builtinId="38" customBuiltin="1"/>
    <cellStyle name="20% - Accent3 2" xfId="12111"/>
    <cellStyle name="20% - Accent3 2 2" xfId="36922"/>
    <cellStyle name="20% - Accent4" xfId="30" builtinId="42" customBuiltin="1"/>
    <cellStyle name="20% - Accent4 2" xfId="12112"/>
    <cellStyle name="20% - Accent4 2 2" xfId="36924"/>
    <cellStyle name="20% - Accent5" xfId="34" builtinId="46" customBuiltin="1"/>
    <cellStyle name="20% - Accent5 2" xfId="12113"/>
    <cellStyle name="20% - Accent5 2 2" xfId="36926"/>
    <cellStyle name="20% - Accent6" xfId="38" builtinId="50" customBuiltin="1"/>
    <cellStyle name="20% - Accent6 2" xfId="12114"/>
    <cellStyle name="20% - Accent6 2 2" xfId="36928"/>
    <cellStyle name="2x indented GHG Textfiels" xfId="12115"/>
    <cellStyle name="2x indented GHG Textfiels 2" xfId="12116"/>
    <cellStyle name="2x indented GHG Textfiels 2 10" xfId="12117"/>
    <cellStyle name="2x indented GHG Textfiels 2 11" xfId="12118"/>
    <cellStyle name="2x indented GHG Textfiels 2 12" xfId="12119"/>
    <cellStyle name="2x indented GHG Textfiels 2 13" xfId="12120"/>
    <cellStyle name="2x indented GHG Textfiels 2 14" xfId="12121"/>
    <cellStyle name="2x indented GHG Textfiels 2 15" xfId="12122"/>
    <cellStyle name="2x indented GHG Textfiels 2 16" xfId="12123"/>
    <cellStyle name="2x indented GHG Textfiels 2 17" xfId="12124"/>
    <cellStyle name="2x indented GHG Textfiels 2 18" xfId="12125"/>
    <cellStyle name="2x indented GHG Textfiels 2 19" xfId="12126"/>
    <cellStyle name="2x indented GHG Textfiels 2 2" xfId="12127"/>
    <cellStyle name="2x indented GHG Textfiels 2 20" xfId="12128"/>
    <cellStyle name="2x indented GHG Textfiels 2 21" xfId="12129"/>
    <cellStyle name="2x indented GHG Textfiels 2 3" xfId="12130"/>
    <cellStyle name="2x indented GHG Textfiels 2 4" xfId="12131"/>
    <cellStyle name="2x indented GHG Textfiels 2 5" xfId="12132"/>
    <cellStyle name="2x indented GHG Textfiels 2 6" xfId="12133"/>
    <cellStyle name="2x indented GHG Textfiels 2 7" xfId="12134"/>
    <cellStyle name="2x indented GHG Textfiels 2 8" xfId="12135"/>
    <cellStyle name="2x indented GHG Textfiels 2 9" xfId="12136"/>
    <cellStyle name="2x indented GHG Textfiels 3" xfId="12137"/>
    <cellStyle name="2x indented GHG Textfiels 3 10" xfId="12138"/>
    <cellStyle name="2x indented GHG Textfiels 3 11" xfId="12139"/>
    <cellStyle name="2x indented GHG Textfiels 3 12" xfId="12140"/>
    <cellStyle name="2x indented GHG Textfiels 3 13" xfId="12141"/>
    <cellStyle name="2x indented GHG Textfiels 3 14" xfId="12142"/>
    <cellStyle name="2x indented GHG Textfiels 3 15" xfId="12143"/>
    <cellStyle name="2x indented GHG Textfiels 3 16" xfId="12144"/>
    <cellStyle name="2x indented GHG Textfiels 3 17" xfId="12145"/>
    <cellStyle name="2x indented GHG Textfiels 3 18" xfId="12146"/>
    <cellStyle name="2x indented GHG Textfiels 3 19" xfId="12147"/>
    <cellStyle name="2x indented GHG Textfiels 3 2" xfId="12148"/>
    <cellStyle name="2x indented GHG Textfiels 3 20" xfId="12149"/>
    <cellStyle name="2x indented GHG Textfiels 3 21" xfId="12150"/>
    <cellStyle name="2x indented GHG Textfiels 3 3" xfId="12151"/>
    <cellStyle name="2x indented GHG Textfiels 3 4" xfId="12152"/>
    <cellStyle name="2x indented GHG Textfiels 3 5" xfId="12153"/>
    <cellStyle name="2x indented GHG Textfiels 3 6" xfId="12154"/>
    <cellStyle name="2x indented GHG Textfiels 3 7" xfId="12155"/>
    <cellStyle name="2x indented GHG Textfiels 3 8" xfId="12156"/>
    <cellStyle name="2x indented GHG Textfiels 3 9" xfId="12157"/>
    <cellStyle name="40% - Accent1" xfId="19" builtinId="31" customBuiltin="1"/>
    <cellStyle name="40% - Accent1 2" xfId="12158"/>
    <cellStyle name="40% - Accent1 2 2" xfId="36919"/>
    <cellStyle name="40% - Accent2" xfId="23" builtinId="35" customBuiltin="1"/>
    <cellStyle name="40% - Accent2 2" xfId="12159"/>
    <cellStyle name="40% - Accent2 2 2" xfId="36921"/>
    <cellStyle name="40% - Accent3" xfId="27" builtinId="39" customBuiltin="1"/>
    <cellStyle name="40% - Accent3 2" xfId="12160"/>
    <cellStyle name="40% - Accent3 2 2" xfId="36923"/>
    <cellStyle name="40% - Accent4" xfId="31" builtinId="43" customBuiltin="1"/>
    <cellStyle name="40% - Accent4 2" xfId="12161"/>
    <cellStyle name="40% - Accent4 2 2" xfId="36925"/>
    <cellStyle name="40% - Accent5" xfId="35" builtinId="47" customBuiltin="1"/>
    <cellStyle name="40% - Accent5 2" xfId="12162"/>
    <cellStyle name="40% - Accent5 2 2" xfId="36927"/>
    <cellStyle name="40% - Accent6" xfId="39" builtinId="51" customBuiltin="1"/>
    <cellStyle name="40% - Accent6 2" xfId="12163"/>
    <cellStyle name="40% - Accent6 2 2" xfId="36929"/>
    <cellStyle name="5x indented GHG Textfiels" xfId="12164"/>
    <cellStyle name="5x indented GHG Textfiels 2" xfId="12165"/>
    <cellStyle name="5x indented GHG Textfiels 2 10" xfId="12166"/>
    <cellStyle name="5x indented GHG Textfiels 2 11" xfId="12167"/>
    <cellStyle name="5x indented GHG Textfiels 2 12" xfId="12168"/>
    <cellStyle name="5x indented GHG Textfiels 2 13" xfId="12169"/>
    <cellStyle name="5x indented GHG Textfiels 2 14" xfId="12170"/>
    <cellStyle name="5x indented GHG Textfiels 2 15" xfId="12171"/>
    <cellStyle name="5x indented GHG Textfiels 2 16" xfId="12172"/>
    <cellStyle name="5x indented GHG Textfiels 2 17" xfId="12173"/>
    <cellStyle name="5x indented GHG Textfiels 2 18" xfId="12174"/>
    <cellStyle name="5x indented GHG Textfiels 2 19" xfId="12175"/>
    <cellStyle name="5x indented GHG Textfiels 2 2" xfId="12176"/>
    <cellStyle name="5x indented GHG Textfiels 2 20" xfId="12177"/>
    <cellStyle name="5x indented GHG Textfiels 2 21" xfId="12178"/>
    <cellStyle name="5x indented GHG Textfiels 2 3" xfId="12179"/>
    <cellStyle name="5x indented GHG Textfiels 2 4" xfId="12180"/>
    <cellStyle name="5x indented GHG Textfiels 2 5" xfId="12181"/>
    <cellStyle name="5x indented GHG Textfiels 2 6" xfId="12182"/>
    <cellStyle name="5x indented GHG Textfiels 2 7" xfId="12183"/>
    <cellStyle name="5x indented GHG Textfiels 2 8" xfId="12184"/>
    <cellStyle name="5x indented GHG Textfiels 2 9" xfId="12185"/>
    <cellStyle name="5x indented GHG Textfiels 3" xfId="12186"/>
    <cellStyle name="5x indented GHG Textfiels 3 10" xfId="12187"/>
    <cellStyle name="5x indented GHG Textfiels 3 11" xfId="12188"/>
    <cellStyle name="5x indented GHG Textfiels 3 12" xfId="12189"/>
    <cellStyle name="5x indented GHG Textfiels 3 13" xfId="12190"/>
    <cellStyle name="5x indented GHG Textfiels 3 14" xfId="12191"/>
    <cellStyle name="5x indented GHG Textfiels 3 15" xfId="12192"/>
    <cellStyle name="5x indented GHG Textfiels 3 16" xfId="12193"/>
    <cellStyle name="5x indented GHG Textfiels 3 17" xfId="12194"/>
    <cellStyle name="5x indented GHG Textfiels 3 18" xfId="12195"/>
    <cellStyle name="5x indented GHG Textfiels 3 19" xfId="12196"/>
    <cellStyle name="5x indented GHG Textfiels 3 2" xfId="12197"/>
    <cellStyle name="5x indented GHG Textfiels 3 20" xfId="12198"/>
    <cellStyle name="5x indented GHG Textfiels 3 21" xfId="12199"/>
    <cellStyle name="5x indented GHG Textfiels 3 3" xfId="12200"/>
    <cellStyle name="5x indented GHG Textfiels 3 4" xfId="12201"/>
    <cellStyle name="5x indented GHG Textfiels 3 5" xfId="12202"/>
    <cellStyle name="5x indented GHG Textfiels 3 6" xfId="12203"/>
    <cellStyle name="5x indented GHG Textfiels 3 7" xfId="12204"/>
    <cellStyle name="5x indented GHG Textfiels 3 8" xfId="12205"/>
    <cellStyle name="5x indented GHG Textfiels 3 9" xfId="12206"/>
    <cellStyle name="60% - Accent1" xfId="20" builtinId="32" customBuiltin="1"/>
    <cellStyle name="60% - Accent1 2" xfId="12207"/>
    <cellStyle name="60% - Accent2" xfId="24" builtinId="36" customBuiltin="1"/>
    <cellStyle name="60% - Accent2 2" xfId="12208"/>
    <cellStyle name="60% - Accent3" xfId="28" builtinId="40" customBuiltin="1"/>
    <cellStyle name="60% - Accent3 2" xfId="12209"/>
    <cellStyle name="60% - Accent4" xfId="32" builtinId="44" customBuiltin="1"/>
    <cellStyle name="60% - Accent4 2" xfId="12210"/>
    <cellStyle name="60% - Accent5" xfId="36" builtinId="48" customBuiltin="1"/>
    <cellStyle name="60% - Accent5 2" xfId="12211"/>
    <cellStyle name="60% - Accent6" xfId="40" builtinId="52" customBuiltin="1"/>
    <cellStyle name="60% - Accent6 2" xfId="12212"/>
    <cellStyle name="Accent1" xfId="17" builtinId="29" customBuiltin="1"/>
    <cellStyle name="Accent1 2" xfId="12213"/>
    <cellStyle name="Accent2" xfId="21" builtinId="33" customBuiltin="1"/>
    <cellStyle name="Accent2 2" xfId="12214"/>
    <cellStyle name="Accent3" xfId="25" builtinId="37" customBuiltin="1"/>
    <cellStyle name="Accent3 2" xfId="12215"/>
    <cellStyle name="Accent4" xfId="29" builtinId="41" customBuiltin="1"/>
    <cellStyle name="Accent4 2" xfId="12216"/>
    <cellStyle name="Accent5" xfId="33" builtinId="45" customBuiltin="1"/>
    <cellStyle name="Accent5 2" xfId="12217"/>
    <cellStyle name="Accent6" xfId="37" builtinId="49" customBuiltin="1"/>
    <cellStyle name="Accent6 2" xfId="12218"/>
    <cellStyle name="AggblueBoldCels" xfId="12219"/>
    <cellStyle name="AggblueCels" xfId="12220"/>
    <cellStyle name="AggBoldCells" xfId="12221"/>
    <cellStyle name="AggCels" xfId="12222"/>
    <cellStyle name="AggGreen" xfId="12223"/>
    <cellStyle name="AggGreen12" xfId="12224"/>
    <cellStyle name="AggGreen12 2" xfId="12225"/>
    <cellStyle name="AggOrange" xfId="12226"/>
    <cellStyle name="AggOrange 2" xfId="12227"/>
    <cellStyle name="AggOrange_B_border" xfId="12228"/>
    <cellStyle name="AggOrange9" xfId="12229"/>
    <cellStyle name="AggOrangeLB_2x" xfId="12230"/>
    <cellStyle name="AggOrangeLBorder" xfId="12231"/>
    <cellStyle name="AggOrangeRBorder" xfId="12232"/>
    <cellStyle name="ANCLAS,REZONES Y SUS PARTES,DE FUNDICION,DE HIERRO O DE ACERO" xfId="36936"/>
    <cellStyle name="Bad" xfId="7" builtinId="27" customBuiltin="1"/>
    <cellStyle name="Bad 2" xfId="12233"/>
    <cellStyle name="body" xfId="12234"/>
    <cellStyle name="Bold GHG Numbers (0.00)" xfId="12235"/>
    <cellStyle name="Calculation" xfId="11" builtinId="22" customBuiltin="1"/>
    <cellStyle name="Calculation 2" xfId="12236"/>
    <cellStyle name="Check Cell" xfId="13" builtinId="23" customBuiltin="1"/>
    <cellStyle name="Check Cell 2" xfId="12237"/>
    <cellStyle name="Comma" xfId="36950" builtinId="3"/>
    <cellStyle name="Comma [0] 2" xfId="36908"/>
    <cellStyle name="Comma 2" xfId="12238"/>
    <cellStyle name="Comma 2 10" xfId="12239"/>
    <cellStyle name="Comma 2 11" xfId="12240"/>
    <cellStyle name="Comma 2 12" xfId="12241"/>
    <cellStyle name="Comma 2 13" xfId="12242"/>
    <cellStyle name="Comma 2 14" xfId="12243"/>
    <cellStyle name="Comma 2 15" xfId="12244"/>
    <cellStyle name="Comma 2 16" xfId="12245"/>
    <cellStyle name="Comma 2 17" xfId="12246"/>
    <cellStyle name="Comma 2 18" xfId="12247"/>
    <cellStyle name="Comma 2 19" xfId="12248"/>
    <cellStyle name="Comma 2 2" xfId="12249"/>
    <cellStyle name="Comma 2 20" xfId="12250"/>
    <cellStyle name="Comma 2 21" xfId="12251"/>
    <cellStyle name="Comma 2 22" xfId="12252"/>
    <cellStyle name="Comma 2 3" xfId="12253"/>
    <cellStyle name="Comma 2 4" xfId="12254"/>
    <cellStyle name="Comma 2 5" xfId="12255"/>
    <cellStyle name="Comma 2 6" xfId="12256"/>
    <cellStyle name="Comma 2 7" xfId="12257"/>
    <cellStyle name="Comma 2 8" xfId="12258"/>
    <cellStyle name="Comma 2 9" xfId="12259"/>
    <cellStyle name="Comma 3" xfId="12260"/>
    <cellStyle name="Comma 3 2" xfId="12261"/>
    <cellStyle name="Comma 4" xfId="12262"/>
    <cellStyle name="Comma 4 2" xfId="12263"/>
    <cellStyle name="Comma 5" xfId="12264"/>
    <cellStyle name="Comma 5 2" xfId="12265"/>
    <cellStyle name="Comma 6" xfId="12266"/>
    <cellStyle name="Comma0" xfId="12267"/>
    <cellStyle name="Comma0 10" xfId="12268"/>
    <cellStyle name="Comma0 10 2" xfId="12269"/>
    <cellStyle name="Comma0 100" xfId="12270"/>
    <cellStyle name="Comma0 100 2" xfId="12271"/>
    <cellStyle name="Comma0 101" xfId="12272"/>
    <cellStyle name="Comma0 101 2" xfId="12273"/>
    <cellStyle name="Comma0 102" xfId="12274"/>
    <cellStyle name="Comma0 102 2" xfId="12275"/>
    <cellStyle name="Comma0 103" xfId="12276"/>
    <cellStyle name="Comma0 103 2" xfId="12277"/>
    <cellStyle name="Comma0 104" xfId="12278"/>
    <cellStyle name="Comma0 104 2" xfId="12279"/>
    <cellStyle name="Comma0 105" xfId="12280"/>
    <cellStyle name="Comma0 105 2" xfId="12281"/>
    <cellStyle name="Comma0 106" xfId="12282"/>
    <cellStyle name="Comma0 106 2" xfId="12283"/>
    <cellStyle name="Comma0 107" xfId="12284"/>
    <cellStyle name="Comma0 107 2" xfId="12285"/>
    <cellStyle name="Comma0 108" xfId="12286"/>
    <cellStyle name="Comma0 108 2" xfId="12287"/>
    <cellStyle name="Comma0 109" xfId="12288"/>
    <cellStyle name="Comma0 109 2" xfId="12289"/>
    <cellStyle name="Comma0 11" xfId="12290"/>
    <cellStyle name="Comma0 11 2" xfId="12291"/>
    <cellStyle name="Comma0 110" xfId="12292"/>
    <cellStyle name="Comma0 110 2" xfId="12293"/>
    <cellStyle name="Comma0 111" xfId="12294"/>
    <cellStyle name="Comma0 111 2" xfId="12295"/>
    <cellStyle name="Comma0 112" xfId="12296"/>
    <cellStyle name="Comma0 112 2" xfId="12297"/>
    <cellStyle name="Comma0 113" xfId="12298"/>
    <cellStyle name="Comma0 113 2" xfId="12299"/>
    <cellStyle name="Comma0 114" xfId="12300"/>
    <cellStyle name="Comma0 114 2" xfId="12301"/>
    <cellStyle name="Comma0 115" xfId="12302"/>
    <cellStyle name="Comma0 115 2" xfId="12303"/>
    <cellStyle name="Comma0 116" xfId="12304"/>
    <cellStyle name="Comma0 116 2" xfId="12305"/>
    <cellStyle name="Comma0 117" xfId="12306"/>
    <cellStyle name="Comma0 117 2" xfId="12307"/>
    <cellStyle name="Comma0 118" xfId="12308"/>
    <cellStyle name="Comma0 118 2" xfId="12309"/>
    <cellStyle name="Comma0 119" xfId="12310"/>
    <cellStyle name="Comma0 119 2" xfId="12311"/>
    <cellStyle name="Comma0 12" xfId="12312"/>
    <cellStyle name="Comma0 12 2" xfId="12313"/>
    <cellStyle name="Comma0 120" xfId="12314"/>
    <cellStyle name="Comma0 120 2" xfId="12315"/>
    <cellStyle name="Comma0 121" xfId="12316"/>
    <cellStyle name="Comma0 121 2" xfId="12317"/>
    <cellStyle name="Comma0 122" xfId="12318"/>
    <cellStyle name="Comma0 122 2" xfId="12319"/>
    <cellStyle name="Comma0 123" xfId="12320"/>
    <cellStyle name="Comma0 123 2" xfId="12321"/>
    <cellStyle name="Comma0 124" xfId="12322"/>
    <cellStyle name="Comma0 124 2" xfId="12323"/>
    <cellStyle name="Comma0 125" xfId="12324"/>
    <cellStyle name="Comma0 125 2" xfId="12325"/>
    <cellStyle name="Comma0 126" xfId="12326"/>
    <cellStyle name="Comma0 126 2" xfId="12327"/>
    <cellStyle name="Comma0 127" xfId="12328"/>
    <cellStyle name="Comma0 127 2" xfId="12329"/>
    <cellStyle name="Comma0 128" xfId="12330"/>
    <cellStyle name="Comma0 128 2" xfId="12331"/>
    <cellStyle name="Comma0 129" xfId="12332"/>
    <cellStyle name="Comma0 129 2" xfId="12333"/>
    <cellStyle name="Comma0 13" xfId="12334"/>
    <cellStyle name="Comma0 13 2" xfId="12335"/>
    <cellStyle name="Comma0 130" xfId="12336"/>
    <cellStyle name="Comma0 130 2" xfId="12337"/>
    <cellStyle name="Comma0 131" xfId="12338"/>
    <cellStyle name="Comma0 131 2" xfId="12339"/>
    <cellStyle name="Comma0 132" xfId="12340"/>
    <cellStyle name="Comma0 132 2" xfId="12341"/>
    <cellStyle name="Comma0 133" xfId="12342"/>
    <cellStyle name="Comma0 133 2" xfId="12343"/>
    <cellStyle name="Comma0 134" xfId="12344"/>
    <cellStyle name="Comma0 134 2" xfId="12345"/>
    <cellStyle name="Comma0 135" xfId="12346"/>
    <cellStyle name="Comma0 135 2" xfId="12347"/>
    <cellStyle name="Comma0 136" xfId="12348"/>
    <cellStyle name="Comma0 136 2" xfId="12349"/>
    <cellStyle name="Comma0 137" xfId="12350"/>
    <cellStyle name="Comma0 137 2" xfId="12351"/>
    <cellStyle name="Comma0 14" xfId="12352"/>
    <cellStyle name="Comma0 14 2" xfId="12353"/>
    <cellStyle name="Comma0 15" xfId="12354"/>
    <cellStyle name="Comma0 15 2" xfId="12355"/>
    <cellStyle name="Comma0 16" xfId="12356"/>
    <cellStyle name="Comma0 16 2" xfId="12357"/>
    <cellStyle name="Comma0 17" xfId="12358"/>
    <cellStyle name="Comma0 17 2" xfId="12359"/>
    <cellStyle name="Comma0 18" xfId="12360"/>
    <cellStyle name="Comma0 18 2" xfId="12361"/>
    <cellStyle name="Comma0 19" xfId="12362"/>
    <cellStyle name="Comma0 19 2" xfId="12363"/>
    <cellStyle name="Comma0 2" xfId="12364"/>
    <cellStyle name="Comma0 2 2" xfId="12365"/>
    <cellStyle name="Comma0 2 3" xfId="12366"/>
    <cellStyle name="Comma0 2 3 2" xfId="12367"/>
    <cellStyle name="Comma0 2 4" xfId="12368"/>
    <cellStyle name="Comma0 2 4 2" xfId="12369"/>
    <cellStyle name="Comma0 2 5" xfId="12370"/>
    <cellStyle name="Comma0 2 6" xfId="12371"/>
    <cellStyle name="Comma0 2 7" xfId="12372"/>
    <cellStyle name="Comma0 2 8" xfId="12373"/>
    <cellStyle name="Comma0 20" xfId="12374"/>
    <cellStyle name="Comma0 20 2" xfId="12375"/>
    <cellStyle name="Comma0 21" xfId="12376"/>
    <cellStyle name="Comma0 21 2" xfId="12377"/>
    <cellStyle name="Comma0 22" xfId="12378"/>
    <cellStyle name="Comma0 22 2" xfId="12379"/>
    <cellStyle name="Comma0 23" xfId="12380"/>
    <cellStyle name="Comma0 23 2" xfId="12381"/>
    <cellStyle name="Comma0 24" xfId="12382"/>
    <cellStyle name="Comma0 24 2" xfId="12383"/>
    <cellStyle name="Comma0 25" xfId="12384"/>
    <cellStyle name="Comma0 25 2" xfId="12385"/>
    <cellStyle name="Comma0 26" xfId="12386"/>
    <cellStyle name="Comma0 26 2" xfId="12387"/>
    <cellStyle name="Comma0 27" xfId="12388"/>
    <cellStyle name="Comma0 27 2" xfId="12389"/>
    <cellStyle name="Comma0 28" xfId="12390"/>
    <cellStyle name="Comma0 28 2" xfId="12391"/>
    <cellStyle name="Comma0 29" xfId="12392"/>
    <cellStyle name="Comma0 29 2" xfId="12393"/>
    <cellStyle name="Comma0 3" xfId="12394"/>
    <cellStyle name="Comma0 3 2" xfId="12395"/>
    <cellStyle name="Comma0 3 3" xfId="12396"/>
    <cellStyle name="Comma0 3 3 2" xfId="12397"/>
    <cellStyle name="Comma0 3 4" xfId="12398"/>
    <cellStyle name="Comma0 3 4 2" xfId="12399"/>
    <cellStyle name="Comma0 3 5" xfId="12400"/>
    <cellStyle name="Comma0 3 6" xfId="12401"/>
    <cellStyle name="Comma0 3 7" xfId="12402"/>
    <cellStyle name="Comma0 3 8" xfId="12403"/>
    <cellStyle name="Comma0 30" xfId="12404"/>
    <cellStyle name="Comma0 30 2" xfId="12405"/>
    <cellStyle name="Comma0 31" xfId="12406"/>
    <cellStyle name="Comma0 31 2" xfId="12407"/>
    <cellStyle name="Comma0 32" xfId="12408"/>
    <cellStyle name="Comma0 32 2" xfId="12409"/>
    <cellStyle name="Comma0 33" xfId="12410"/>
    <cellStyle name="Comma0 33 2" xfId="12411"/>
    <cellStyle name="Comma0 34" xfId="12412"/>
    <cellStyle name="Comma0 34 2" xfId="12413"/>
    <cellStyle name="Comma0 35" xfId="12414"/>
    <cellStyle name="Comma0 35 2" xfId="12415"/>
    <cellStyle name="Comma0 36" xfId="12416"/>
    <cellStyle name="Comma0 36 2" xfId="12417"/>
    <cellStyle name="Comma0 37" xfId="12418"/>
    <cellStyle name="Comma0 37 2" xfId="12419"/>
    <cellStyle name="Comma0 38" xfId="12420"/>
    <cellStyle name="Comma0 38 2" xfId="12421"/>
    <cellStyle name="Comma0 39" xfId="12422"/>
    <cellStyle name="Comma0 39 2" xfId="12423"/>
    <cellStyle name="Comma0 4" xfId="12424"/>
    <cellStyle name="Comma0 4 2" xfId="12425"/>
    <cellStyle name="Comma0 4 3" xfId="12426"/>
    <cellStyle name="Comma0 4 3 2" xfId="12427"/>
    <cellStyle name="Comma0 4 4" xfId="12428"/>
    <cellStyle name="Comma0 4 4 2" xfId="12429"/>
    <cellStyle name="Comma0 4 5" xfId="12430"/>
    <cellStyle name="Comma0 4 6" xfId="12431"/>
    <cellStyle name="Comma0 4 7" xfId="12432"/>
    <cellStyle name="Comma0 4 8" xfId="12433"/>
    <cellStyle name="Comma0 40" xfId="12434"/>
    <cellStyle name="Comma0 40 2" xfId="12435"/>
    <cellStyle name="Comma0 41" xfId="12436"/>
    <cellStyle name="Comma0 41 2" xfId="12437"/>
    <cellStyle name="Comma0 42" xfId="12438"/>
    <cellStyle name="Comma0 42 2" xfId="12439"/>
    <cellStyle name="Comma0 43" xfId="12440"/>
    <cellStyle name="Comma0 43 2" xfId="12441"/>
    <cellStyle name="Comma0 44" xfId="12442"/>
    <cellStyle name="Comma0 44 2" xfId="12443"/>
    <cellStyle name="Comma0 45" xfId="12444"/>
    <cellStyle name="Comma0 45 2" xfId="12445"/>
    <cellStyle name="Comma0 46" xfId="12446"/>
    <cellStyle name="Comma0 46 2" xfId="12447"/>
    <cellStyle name="Comma0 47" xfId="12448"/>
    <cellStyle name="Comma0 47 2" xfId="12449"/>
    <cellStyle name="Comma0 48" xfId="12450"/>
    <cellStyle name="Comma0 48 2" xfId="12451"/>
    <cellStyle name="Comma0 49" xfId="12452"/>
    <cellStyle name="Comma0 49 2" xfId="12453"/>
    <cellStyle name="Comma0 5" xfId="12454"/>
    <cellStyle name="Comma0 5 2" xfId="12455"/>
    <cellStyle name="Comma0 5 3" xfId="12456"/>
    <cellStyle name="Comma0 5 3 2" xfId="12457"/>
    <cellStyle name="Comma0 5 4" xfId="12458"/>
    <cellStyle name="Comma0 5 4 2" xfId="12459"/>
    <cellStyle name="Comma0 5 5" xfId="12460"/>
    <cellStyle name="Comma0 5 6" xfId="12461"/>
    <cellStyle name="Comma0 5 7" xfId="12462"/>
    <cellStyle name="Comma0 5 8" xfId="12463"/>
    <cellStyle name="Comma0 50" xfId="12464"/>
    <cellStyle name="Comma0 50 2" xfId="12465"/>
    <cellStyle name="Comma0 51" xfId="12466"/>
    <cellStyle name="Comma0 51 2" xfId="12467"/>
    <cellStyle name="Comma0 52" xfId="12468"/>
    <cellStyle name="Comma0 52 2" xfId="12469"/>
    <cellStyle name="Comma0 53" xfId="12470"/>
    <cellStyle name="Comma0 53 2" xfId="12471"/>
    <cellStyle name="Comma0 54" xfId="12472"/>
    <cellStyle name="Comma0 54 2" xfId="12473"/>
    <cellStyle name="Comma0 55" xfId="12474"/>
    <cellStyle name="Comma0 55 2" xfId="12475"/>
    <cellStyle name="Comma0 56" xfId="12476"/>
    <cellStyle name="Comma0 56 2" xfId="12477"/>
    <cellStyle name="Comma0 57" xfId="12478"/>
    <cellStyle name="Comma0 57 2" xfId="12479"/>
    <cellStyle name="Comma0 58" xfId="12480"/>
    <cellStyle name="Comma0 58 2" xfId="12481"/>
    <cellStyle name="Comma0 59" xfId="12482"/>
    <cellStyle name="Comma0 59 2" xfId="12483"/>
    <cellStyle name="Comma0 6" xfId="12484"/>
    <cellStyle name="Comma0 6 2" xfId="12485"/>
    <cellStyle name="Comma0 60" xfId="12486"/>
    <cellStyle name="Comma0 60 2" xfId="12487"/>
    <cellStyle name="Comma0 61" xfId="12488"/>
    <cellStyle name="Comma0 61 2" xfId="12489"/>
    <cellStyle name="Comma0 62" xfId="12490"/>
    <cellStyle name="Comma0 62 2" xfId="12491"/>
    <cellStyle name="Comma0 63" xfId="12492"/>
    <cellStyle name="Comma0 63 2" xfId="12493"/>
    <cellStyle name="Comma0 64" xfId="12494"/>
    <cellStyle name="Comma0 64 2" xfId="12495"/>
    <cellStyle name="Comma0 65" xfId="12496"/>
    <cellStyle name="Comma0 65 2" xfId="12497"/>
    <cellStyle name="Comma0 66" xfId="12498"/>
    <cellStyle name="Comma0 66 2" xfId="12499"/>
    <cellStyle name="Comma0 67" xfId="12500"/>
    <cellStyle name="Comma0 67 2" xfId="12501"/>
    <cellStyle name="Comma0 68" xfId="12502"/>
    <cellStyle name="Comma0 68 2" xfId="12503"/>
    <cellStyle name="Comma0 69" xfId="12504"/>
    <cellStyle name="Comma0 69 2" xfId="12505"/>
    <cellStyle name="Comma0 7" xfId="12506"/>
    <cellStyle name="Comma0 7 2" xfId="12507"/>
    <cellStyle name="Comma0 70" xfId="12508"/>
    <cellStyle name="Comma0 70 2" xfId="12509"/>
    <cellStyle name="Comma0 71" xfId="12510"/>
    <cellStyle name="Comma0 71 2" xfId="12511"/>
    <cellStyle name="Comma0 72" xfId="12512"/>
    <cellStyle name="Comma0 72 2" xfId="12513"/>
    <cellStyle name="Comma0 73" xfId="12514"/>
    <cellStyle name="Comma0 73 2" xfId="12515"/>
    <cellStyle name="Comma0 74" xfId="12516"/>
    <cellStyle name="Comma0 74 2" xfId="12517"/>
    <cellStyle name="Comma0 75" xfId="12518"/>
    <cellStyle name="Comma0 75 2" xfId="12519"/>
    <cellStyle name="Comma0 76" xfId="12520"/>
    <cellStyle name="Comma0 76 2" xfId="12521"/>
    <cellStyle name="Comma0 77" xfId="12522"/>
    <cellStyle name="Comma0 77 2" xfId="12523"/>
    <cellStyle name="Comma0 78" xfId="12524"/>
    <cellStyle name="Comma0 78 2" xfId="12525"/>
    <cellStyle name="Comma0 79" xfId="12526"/>
    <cellStyle name="Comma0 79 2" xfId="12527"/>
    <cellStyle name="Comma0 8" xfId="12528"/>
    <cellStyle name="Comma0 8 2" xfId="12529"/>
    <cellStyle name="Comma0 80" xfId="12530"/>
    <cellStyle name="Comma0 80 2" xfId="12531"/>
    <cellStyle name="Comma0 81" xfId="12532"/>
    <cellStyle name="Comma0 81 2" xfId="12533"/>
    <cellStyle name="Comma0 82" xfId="12534"/>
    <cellStyle name="Comma0 82 2" xfId="12535"/>
    <cellStyle name="Comma0 83" xfId="12536"/>
    <cellStyle name="Comma0 83 2" xfId="12537"/>
    <cellStyle name="Comma0 84" xfId="12538"/>
    <cellStyle name="Comma0 84 2" xfId="12539"/>
    <cellStyle name="Comma0 85" xfId="12540"/>
    <cellStyle name="Comma0 85 2" xfId="12541"/>
    <cellStyle name="Comma0 86" xfId="12542"/>
    <cellStyle name="Comma0 86 2" xfId="12543"/>
    <cellStyle name="Comma0 87" xfId="12544"/>
    <cellStyle name="Comma0 87 2" xfId="12545"/>
    <cellStyle name="Comma0 88" xfId="12546"/>
    <cellStyle name="Comma0 88 2" xfId="12547"/>
    <cellStyle name="Comma0 89" xfId="12548"/>
    <cellStyle name="Comma0 89 2" xfId="12549"/>
    <cellStyle name="Comma0 9" xfId="12550"/>
    <cellStyle name="Comma0 9 2" xfId="12551"/>
    <cellStyle name="Comma0 90" xfId="12552"/>
    <cellStyle name="Comma0 90 2" xfId="12553"/>
    <cellStyle name="Comma0 91" xfId="12554"/>
    <cellStyle name="Comma0 91 2" xfId="12555"/>
    <cellStyle name="Comma0 92" xfId="12556"/>
    <cellStyle name="Comma0 92 2" xfId="12557"/>
    <cellStyle name="Comma0 93" xfId="12558"/>
    <cellStyle name="Comma0 93 2" xfId="12559"/>
    <cellStyle name="Comma0 94" xfId="12560"/>
    <cellStyle name="Comma0 94 2" xfId="12561"/>
    <cellStyle name="Comma0 95" xfId="12562"/>
    <cellStyle name="Comma0 95 2" xfId="12563"/>
    <cellStyle name="Comma0 96" xfId="12564"/>
    <cellStyle name="Comma0 96 2" xfId="12565"/>
    <cellStyle name="Comma0 97" xfId="12566"/>
    <cellStyle name="Comma0 97 2" xfId="12567"/>
    <cellStyle name="Comma0 98" xfId="12568"/>
    <cellStyle name="Comma0 98 2" xfId="12569"/>
    <cellStyle name="Comma0 99" xfId="12570"/>
    <cellStyle name="Comma0 99 2" xfId="12571"/>
    <cellStyle name="Constants" xfId="12572"/>
    <cellStyle name="Currency [0] 2" xfId="36909"/>
    <cellStyle name="Currency 2" xfId="36907"/>
    <cellStyle name="Currency 2 2" xfId="36937"/>
    <cellStyle name="CustomCellsOrange" xfId="12573"/>
    <cellStyle name="CustomizationCells" xfId="12574"/>
    <cellStyle name="CustomizationGreenCells" xfId="12575"/>
    <cellStyle name="DocBox_EmptyRow" xfId="12576"/>
    <cellStyle name="Empty_B_border" xfId="12577"/>
    <cellStyle name="Explanatory Text" xfId="15" builtinId="53" customBuiltin="1"/>
    <cellStyle name="Explanatory Text 2" xfId="12578"/>
    <cellStyle name="Good" xfId="6" builtinId="26" customBuiltin="1"/>
    <cellStyle name="Good 2" xfId="12579"/>
    <cellStyle name="Heading 1" xfId="2" builtinId="16" customBuiltin="1"/>
    <cellStyle name="Heading 1 10" xfId="12580"/>
    <cellStyle name="Heading 1 10 2" xfId="12581"/>
    <cellStyle name="Heading 1 10 3" xfId="12582"/>
    <cellStyle name="Heading 1 10 4" xfId="12583"/>
    <cellStyle name="Heading 1 11" xfId="12584"/>
    <cellStyle name="Heading 1 11 2" xfId="12585"/>
    <cellStyle name="Heading 1 11 3" xfId="12586"/>
    <cellStyle name="Heading 1 12" xfId="12587"/>
    <cellStyle name="Heading 1 12 2" xfId="12588"/>
    <cellStyle name="Heading 1 12 3" xfId="12589"/>
    <cellStyle name="Heading 1 13" xfId="12590"/>
    <cellStyle name="Heading 1 13 2" xfId="12591"/>
    <cellStyle name="Heading 1 13 3" xfId="12592"/>
    <cellStyle name="Heading 1 14" xfId="12593"/>
    <cellStyle name="Heading 1 14 2" xfId="12594"/>
    <cellStyle name="Heading 1 14 3" xfId="12595"/>
    <cellStyle name="Heading 1 15" xfId="12596"/>
    <cellStyle name="Heading 1 16" xfId="12597"/>
    <cellStyle name="Heading 1 16 2" xfId="12598"/>
    <cellStyle name="Heading 1 16 3" xfId="12599"/>
    <cellStyle name="Heading 1 16 4" xfId="12600"/>
    <cellStyle name="Heading 1 16 4 2" xfId="12601"/>
    <cellStyle name="Heading 1 16 5" xfId="12602"/>
    <cellStyle name="Heading 1 16 5 2" xfId="12603"/>
    <cellStyle name="Heading 1 17" xfId="12604"/>
    <cellStyle name="Heading 1 17 2" xfId="12605"/>
    <cellStyle name="Heading 1 17 3" xfId="12606"/>
    <cellStyle name="Heading 1 18" xfId="12607"/>
    <cellStyle name="Heading 1 19" xfId="12608"/>
    <cellStyle name="Heading 1 2" xfId="614"/>
    <cellStyle name="Heading 1 2 10" xfId="12609"/>
    <cellStyle name="Heading 1 2 100" xfId="12610"/>
    <cellStyle name="Heading 1 2 100 2" xfId="12611"/>
    <cellStyle name="Heading 1 2 101" xfId="12612"/>
    <cellStyle name="Heading 1 2 101 2" xfId="12613"/>
    <cellStyle name="Heading 1 2 102" xfId="12614"/>
    <cellStyle name="Heading 1 2 102 2" xfId="12615"/>
    <cellStyle name="Heading 1 2 103" xfId="12616"/>
    <cellStyle name="Heading 1 2 103 2" xfId="12617"/>
    <cellStyle name="Heading 1 2 104" xfId="12618"/>
    <cellStyle name="Heading 1 2 104 2" xfId="12619"/>
    <cellStyle name="Heading 1 2 105" xfId="12620"/>
    <cellStyle name="Heading 1 2 105 2" xfId="12621"/>
    <cellStyle name="Heading 1 2 106" xfId="12622"/>
    <cellStyle name="Heading 1 2 106 2" xfId="12623"/>
    <cellStyle name="Heading 1 2 107" xfId="12624"/>
    <cellStyle name="Heading 1 2 107 2" xfId="12625"/>
    <cellStyle name="Heading 1 2 108" xfId="12626"/>
    <cellStyle name="Heading 1 2 108 2" xfId="12627"/>
    <cellStyle name="Heading 1 2 109" xfId="12628"/>
    <cellStyle name="Heading 1 2 109 2" xfId="12629"/>
    <cellStyle name="Heading 1 2 11" xfId="12630"/>
    <cellStyle name="Heading 1 2 110" xfId="12631"/>
    <cellStyle name="Heading 1 2 110 2" xfId="12632"/>
    <cellStyle name="Heading 1 2 111" xfId="12633"/>
    <cellStyle name="Heading 1 2 111 2" xfId="12634"/>
    <cellStyle name="Heading 1 2 112" xfId="12635"/>
    <cellStyle name="Heading 1 2 112 2" xfId="12636"/>
    <cellStyle name="Heading 1 2 113" xfId="12637"/>
    <cellStyle name="Heading 1 2 113 2" xfId="12638"/>
    <cellStyle name="Heading 1 2 114" xfId="12639"/>
    <cellStyle name="Heading 1 2 114 2" xfId="12640"/>
    <cellStyle name="Heading 1 2 115" xfId="12641"/>
    <cellStyle name="Heading 1 2 115 2" xfId="12642"/>
    <cellStyle name="Heading 1 2 116" xfId="12643"/>
    <cellStyle name="Heading 1 2 116 2" xfId="12644"/>
    <cellStyle name="Heading 1 2 117" xfId="12645"/>
    <cellStyle name="Heading 1 2 117 2" xfId="12646"/>
    <cellStyle name="Heading 1 2 118" xfId="12647"/>
    <cellStyle name="Heading 1 2 118 2" xfId="12648"/>
    <cellStyle name="Heading 1 2 119" xfId="12649"/>
    <cellStyle name="Heading 1 2 119 2" xfId="12650"/>
    <cellStyle name="Heading 1 2 12" xfId="12651"/>
    <cellStyle name="Heading 1 2 120" xfId="12652"/>
    <cellStyle name="Heading 1 2 120 2" xfId="12653"/>
    <cellStyle name="Heading 1 2 121" xfId="12654"/>
    <cellStyle name="Heading 1 2 121 2" xfId="12655"/>
    <cellStyle name="Heading 1 2 122" xfId="12656"/>
    <cellStyle name="Heading 1 2 122 2" xfId="12657"/>
    <cellStyle name="Heading 1 2 123" xfId="12658"/>
    <cellStyle name="Heading 1 2 123 2" xfId="12659"/>
    <cellStyle name="Heading 1 2 124" xfId="12660"/>
    <cellStyle name="Heading 1 2 124 2" xfId="12661"/>
    <cellStyle name="Heading 1 2 125" xfId="12662"/>
    <cellStyle name="Heading 1 2 125 2" xfId="12663"/>
    <cellStyle name="Heading 1 2 126" xfId="12664"/>
    <cellStyle name="Heading 1 2 126 2" xfId="12665"/>
    <cellStyle name="Heading 1 2 127" xfId="12666"/>
    <cellStyle name="Heading 1 2 127 2" xfId="12667"/>
    <cellStyle name="Heading 1 2 128" xfId="12668"/>
    <cellStyle name="Heading 1 2 128 2" xfId="12669"/>
    <cellStyle name="Heading 1 2 129" xfId="12670"/>
    <cellStyle name="Heading 1 2 129 2" xfId="12671"/>
    <cellStyle name="Heading 1 2 13" xfId="12672"/>
    <cellStyle name="Heading 1 2 130" xfId="12673"/>
    <cellStyle name="Heading 1 2 130 2" xfId="12674"/>
    <cellStyle name="Heading 1 2 131" xfId="12675"/>
    <cellStyle name="Heading 1 2 131 2" xfId="12676"/>
    <cellStyle name="Heading 1 2 132" xfId="12677"/>
    <cellStyle name="Heading 1 2 132 2" xfId="12678"/>
    <cellStyle name="Heading 1 2 133" xfId="12679"/>
    <cellStyle name="Heading 1 2 133 2" xfId="12680"/>
    <cellStyle name="Heading 1 2 134" xfId="12681"/>
    <cellStyle name="Heading 1 2 134 2" xfId="12682"/>
    <cellStyle name="Heading 1 2 135" xfId="12683"/>
    <cellStyle name="Heading 1 2 136" xfId="12684"/>
    <cellStyle name="Heading 1 2 137" xfId="12685"/>
    <cellStyle name="Heading 1 2 137 2" xfId="12686"/>
    <cellStyle name="Heading 1 2 138" xfId="12687"/>
    <cellStyle name="Heading 1 2 138 2" xfId="12688"/>
    <cellStyle name="Heading 1 2 139" xfId="12689"/>
    <cellStyle name="Heading 1 2 139 2" xfId="12690"/>
    <cellStyle name="Heading 1 2 14" xfId="12691"/>
    <cellStyle name="Heading 1 2 140" xfId="12692"/>
    <cellStyle name="Heading 1 2 141" xfId="12693"/>
    <cellStyle name="Heading 1 2 142" xfId="12694"/>
    <cellStyle name="Heading 1 2 143" xfId="12695"/>
    <cellStyle name="Heading 1 2 144" xfId="12696"/>
    <cellStyle name="Heading 1 2 145" xfId="12697"/>
    <cellStyle name="Heading 1 2 146" xfId="12698"/>
    <cellStyle name="Heading 1 2 146 2" xfId="12699"/>
    <cellStyle name="Heading 1 2 147" xfId="12700"/>
    <cellStyle name="Heading 1 2 147 2" xfId="12701"/>
    <cellStyle name="Heading 1 2 148" xfId="12702"/>
    <cellStyle name="Heading 1 2 148 2" xfId="12703"/>
    <cellStyle name="Heading 1 2 149" xfId="12704"/>
    <cellStyle name="Heading 1 2 149 2" xfId="12705"/>
    <cellStyle name="Heading 1 2 15" xfId="12706"/>
    <cellStyle name="Heading 1 2 150" xfId="12707"/>
    <cellStyle name="Heading 1 2 150 2" xfId="12708"/>
    <cellStyle name="Heading 1 2 151" xfId="12709"/>
    <cellStyle name="Heading 1 2 151 2" xfId="12710"/>
    <cellStyle name="Heading 1 2 152" xfId="12711"/>
    <cellStyle name="Heading 1 2 152 2" xfId="12712"/>
    <cellStyle name="Heading 1 2 153" xfId="12713"/>
    <cellStyle name="Heading 1 2 153 2" xfId="12714"/>
    <cellStyle name="Heading 1 2 154" xfId="12715"/>
    <cellStyle name="Heading 1 2 154 2" xfId="12716"/>
    <cellStyle name="Heading 1 2 155" xfId="12717"/>
    <cellStyle name="Heading 1 2 155 2" xfId="12718"/>
    <cellStyle name="Heading 1 2 156" xfId="12719"/>
    <cellStyle name="Heading 1 2 156 2" xfId="12720"/>
    <cellStyle name="Heading 1 2 157" xfId="12721"/>
    <cellStyle name="Heading 1 2 157 2" xfId="12722"/>
    <cellStyle name="Heading 1 2 158" xfId="12723"/>
    <cellStyle name="Heading 1 2 158 2" xfId="12724"/>
    <cellStyle name="Heading 1 2 159" xfId="12725"/>
    <cellStyle name="Heading 1 2 159 2" xfId="12726"/>
    <cellStyle name="Heading 1 2 16" xfId="12727"/>
    <cellStyle name="Heading 1 2 16 2" xfId="12728"/>
    <cellStyle name="Heading 1 2 16 2 2" xfId="12729"/>
    <cellStyle name="Heading 1 2 16 2 2 2" xfId="12730"/>
    <cellStyle name="Heading 1 2 16 2 3" xfId="12731"/>
    <cellStyle name="Heading 1 2 16 2 3 2" xfId="12732"/>
    <cellStyle name="Heading 1 2 16 3" xfId="12733"/>
    <cellStyle name="Heading 1 2 16 4" xfId="12734"/>
    <cellStyle name="Heading 1 2 16 5" xfId="12735"/>
    <cellStyle name="Heading 1 2 16 6" xfId="12736"/>
    <cellStyle name="Heading 1 2 16 7" xfId="12737"/>
    <cellStyle name="Heading 1 2 16 8" xfId="12738"/>
    <cellStyle name="Heading 1 2 160" xfId="12739"/>
    <cellStyle name="Heading 1 2 160 2" xfId="12740"/>
    <cellStyle name="Heading 1 2 161" xfId="12741"/>
    <cellStyle name="Heading 1 2 161 2" xfId="12742"/>
    <cellStyle name="Heading 1 2 162" xfId="12743"/>
    <cellStyle name="Heading 1 2 162 2" xfId="12744"/>
    <cellStyle name="Heading 1 2 163" xfId="12745"/>
    <cellStyle name="Heading 1 2 163 2" xfId="12746"/>
    <cellStyle name="Heading 1 2 164" xfId="12747"/>
    <cellStyle name="Heading 1 2 164 2" xfId="12748"/>
    <cellStyle name="Heading 1 2 165" xfId="12749"/>
    <cellStyle name="Heading 1 2 165 2" xfId="12750"/>
    <cellStyle name="Heading 1 2 166" xfId="12751"/>
    <cellStyle name="Heading 1 2 166 2" xfId="12752"/>
    <cellStyle name="Heading 1 2 167" xfId="12753"/>
    <cellStyle name="Heading 1 2 167 2" xfId="12754"/>
    <cellStyle name="Heading 1 2 168" xfId="12755"/>
    <cellStyle name="Heading 1 2 168 2" xfId="12756"/>
    <cellStyle name="Heading 1 2 169" xfId="12757"/>
    <cellStyle name="Heading 1 2 169 2" xfId="12758"/>
    <cellStyle name="Heading 1 2 17" xfId="12759"/>
    <cellStyle name="Heading 1 2 17 2" xfId="12760"/>
    <cellStyle name="Heading 1 2 17 3" xfId="12761"/>
    <cellStyle name="Heading 1 2 17 3 2" xfId="12762"/>
    <cellStyle name="Heading 1 2 17 4" xfId="12763"/>
    <cellStyle name="Heading 1 2 17 4 2" xfId="12764"/>
    <cellStyle name="Heading 1 2 17 5" xfId="12765"/>
    <cellStyle name="Heading 1 2 17 6" xfId="12766"/>
    <cellStyle name="Heading 1 2 17 7" xfId="12767"/>
    <cellStyle name="Heading 1 2 17 8" xfId="12768"/>
    <cellStyle name="Heading 1 2 170" xfId="12769"/>
    <cellStyle name="Heading 1 2 170 2" xfId="12770"/>
    <cellStyle name="Heading 1 2 171" xfId="12771"/>
    <cellStyle name="Heading 1 2 171 2" xfId="12772"/>
    <cellStyle name="Heading 1 2 172" xfId="12773"/>
    <cellStyle name="Heading 1 2 172 2" xfId="12774"/>
    <cellStyle name="Heading 1 2 173" xfId="12775"/>
    <cellStyle name="Heading 1 2 173 2" xfId="12776"/>
    <cellStyle name="Heading 1 2 174" xfId="12777"/>
    <cellStyle name="Heading 1 2 174 2" xfId="12778"/>
    <cellStyle name="Heading 1 2 175" xfId="12779"/>
    <cellStyle name="Heading 1 2 175 2" xfId="12780"/>
    <cellStyle name="Heading 1 2 176" xfId="12781"/>
    <cellStyle name="Heading 1 2 176 2" xfId="12782"/>
    <cellStyle name="Heading 1 2 177" xfId="12783"/>
    <cellStyle name="Heading 1 2 177 2" xfId="12784"/>
    <cellStyle name="Heading 1 2 178" xfId="12785"/>
    <cellStyle name="Heading 1 2 178 2" xfId="12786"/>
    <cellStyle name="Heading 1 2 179" xfId="12787"/>
    <cellStyle name="Heading 1 2 179 2" xfId="12788"/>
    <cellStyle name="Heading 1 2 18" xfId="12789"/>
    <cellStyle name="Heading 1 2 18 2" xfId="12790"/>
    <cellStyle name="Heading 1 2 18 3" xfId="12791"/>
    <cellStyle name="Heading 1 2 18 3 2" xfId="12792"/>
    <cellStyle name="Heading 1 2 18 4" xfId="12793"/>
    <cellStyle name="Heading 1 2 18 4 2" xfId="12794"/>
    <cellStyle name="Heading 1 2 18 5" xfId="12795"/>
    <cellStyle name="Heading 1 2 18 6" xfId="12796"/>
    <cellStyle name="Heading 1 2 18 7" xfId="12797"/>
    <cellStyle name="Heading 1 2 18 8" xfId="12798"/>
    <cellStyle name="Heading 1 2 180" xfId="12799"/>
    <cellStyle name="Heading 1 2 180 2" xfId="12800"/>
    <cellStyle name="Heading 1 2 181" xfId="12801"/>
    <cellStyle name="Heading 1 2 181 2" xfId="12802"/>
    <cellStyle name="Heading 1 2 182" xfId="12803"/>
    <cellStyle name="Heading 1 2 182 2" xfId="12804"/>
    <cellStyle name="Heading 1 2 183" xfId="12805"/>
    <cellStyle name="Heading 1 2 183 2" xfId="12806"/>
    <cellStyle name="Heading 1 2 184" xfId="12807"/>
    <cellStyle name="Heading 1 2 184 2" xfId="12808"/>
    <cellStyle name="Heading 1 2 185" xfId="12809"/>
    <cellStyle name="Heading 1 2 185 2" xfId="12810"/>
    <cellStyle name="Heading 1 2 186" xfId="12811"/>
    <cellStyle name="Heading 1 2 186 2" xfId="12812"/>
    <cellStyle name="Heading 1 2 187" xfId="12813"/>
    <cellStyle name="Heading 1 2 187 2" xfId="12814"/>
    <cellStyle name="Heading 1 2 188" xfId="12815"/>
    <cellStyle name="Heading 1 2 188 2" xfId="12816"/>
    <cellStyle name="Heading 1 2 189" xfId="12817"/>
    <cellStyle name="Heading 1 2 189 2" xfId="12818"/>
    <cellStyle name="Heading 1 2 19" xfId="12819"/>
    <cellStyle name="Heading 1 2 19 2" xfId="12820"/>
    <cellStyle name="Heading 1 2 19 3" xfId="12821"/>
    <cellStyle name="Heading 1 2 19 3 2" xfId="12822"/>
    <cellStyle name="Heading 1 2 19 4" xfId="12823"/>
    <cellStyle name="Heading 1 2 19 4 2" xfId="12824"/>
    <cellStyle name="Heading 1 2 19 5" xfId="12825"/>
    <cellStyle name="Heading 1 2 19 6" xfId="12826"/>
    <cellStyle name="Heading 1 2 19 7" xfId="12827"/>
    <cellStyle name="Heading 1 2 19 8" xfId="12828"/>
    <cellStyle name="Heading 1 2 190" xfId="12829"/>
    <cellStyle name="Heading 1 2 190 2" xfId="12830"/>
    <cellStyle name="Heading 1 2 191" xfId="12831"/>
    <cellStyle name="Heading 1 2 191 2" xfId="12832"/>
    <cellStyle name="Heading 1 2 192" xfId="12833"/>
    <cellStyle name="Heading 1 2 192 2" xfId="12834"/>
    <cellStyle name="Heading 1 2 193" xfId="12835"/>
    <cellStyle name="Heading 1 2 193 2" xfId="12836"/>
    <cellStyle name="Heading 1 2 194" xfId="12837"/>
    <cellStyle name="Heading 1 2 194 2" xfId="12838"/>
    <cellStyle name="Heading 1 2 195" xfId="12839"/>
    <cellStyle name="Heading 1 2 195 2" xfId="12840"/>
    <cellStyle name="Heading 1 2 196" xfId="12841"/>
    <cellStyle name="Heading 1 2 196 2" xfId="12842"/>
    <cellStyle name="Heading 1 2 197" xfId="12843"/>
    <cellStyle name="Heading 1 2 197 2" xfId="12844"/>
    <cellStyle name="Heading 1 2 198" xfId="12845"/>
    <cellStyle name="Heading 1 2 198 2" xfId="12846"/>
    <cellStyle name="Heading 1 2 199" xfId="12847"/>
    <cellStyle name="Heading 1 2 199 2" xfId="12848"/>
    <cellStyle name="Heading 1 2 2" xfId="12849"/>
    <cellStyle name="Heading 1 2 20" xfId="12850"/>
    <cellStyle name="Heading 1 2 200" xfId="12851"/>
    <cellStyle name="Heading 1 2 200 2" xfId="12852"/>
    <cellStyle name="Heading 1 2 201" xfId="12853"/>
    <cellStyle name="Heading 1 2 201 2" xfId="12854"/>
    <cellStyle name="Heading 1 2 202" xfId="12855"/>
    <cellStyle name="Heading 1 2 202 2" xfId="12856"/>
    <cellStyle name="Heading 1 2 203" xfId="12857"/>
    <cellStyle name="Heading 1 2 203 2" xfId="12858"/>
    <cellStyle name="Heading 1 2 204" xfId="12859"/>
    <cellStyle name="Heading 1 2 21" xfId="12860"/>
    <cellStyle name="Heading 1 2 22" xfId="12861"/>
    <cellStyle name="Heading 1 2 23" xfId="12862"/>
    <cellStyle name="Heading 1 2 24" xfId="12863"/>
    <cellStyle name="Heading 1 2 25" xfId="12864"/>
    <cellStyle name="Heading 1 2 26" xfId="12865"/>
    <cellStyle name="Heading 1 2 27" xfId="12866"/>
    <cellStyle name="Heading 1 2 28" xfId="12867"/>
    <cellStyle name="Heading 1 2 29" xfId="12868"/>
    <cellStyle name="Heading 1 2 3" xfId="12869"/>
    <cellStyle name="Heading 1 2 3 2" xfId="12870"/>
    <cellStyle name="Heading 1 2 3 3" xfId="12871"/>
    <cellStyle name="Heading 1 2 3 4" xfId="12872"/>
    <cellStyle name="Heading 1 2 3 4 2" xfId="12873"/>
    <cellStyle name="Heading 1 2 3 5" xfId="12874"/>
    <cellStyle name="Heading 1 2 3 5 2" xfId="12875"/>
    <cellStyle name="Heading 1 2 30" xfId="12876"/>
    <cellStyle name="Heading 1 2 31" xfId="12877"/>
    <cellStyle name="Heading 1 2 32" xfId="12878"/>
    <cellStyle name="Heading 1 2 33" xfId="12879"/>
    <cellStyle name="Heading 1 2 34" xfId="12880"/>
    <cellStyle name="Heading 1 2 35" xfId="12881"/>
    <cellStyle name="Heading 1 2 36" xfId="12882"/>
    <cellStyle name="Heading 1 2 37" xfId="12883"/>
    <cellStyle name="Heading 1 2 38" xfId="12884"/>
    <cellStyle name="Heading 1 2 39" xfId="12885"/>
    <cellStyle name="Heading 1 2 4" xfId="12886"/>
    <cellStyle name="Heading 1 2 40" xfId="12887"/>
    <cellStyle name="Heading 1 2 41" xfId="12888"/>
    <cellStyle name="Heading 1 2 42" xfId="12889"/>
    <cellStyle name="Heading 1 2 43" xfId="12890"/>
    <cellStyle name="Heading 1 2 44" xfId="12891"/>
    <cellStyle name="Heading 1 2 45" xfId="12892"/>
    <cellStyle name="Heading 1 2 46" xfId="12893"/>
    <cellStyle name="Heading 1 2 47" xfId="12894"/>
    <cellStyle name="Heading 1 2 48" xfId="12895"/>
    <cellStyle name="Heading 1 2 49" xfId="12896"/>
    <cellStyle name="Heading 1 2 5" xfId="12897"/>
    <cellStyle name="Heading 1 2 50" xfId="12898"/>
    <cellStyle name="Heading 1 2 51" xfId="12899"/>
    <cellStyle name="Heading 1 2 52" xfId="12900"/>
    <cellStyle name="Heading 1 2 53" xfId="12901"/>
    <cellStyle name="Heading 1 2 54" xfId="12902"/>
    <cellStyle name="Heading 1 2 55" xfId="12903"/>
    <cellStyle name="Heading 1 2 56" xfId="12904"/>
    <cellStyle name="Heading 1 2 57" xfId="12905"/>
    <cellStyle name="Heading 1 2 58" xfId="12906"/>
    <cellStyle name="Heading 1 2 59" xfId="12907"/>
    <cellStyle name="Heading 1 2 59 2" xfId="12908"/>
    <cellStyle name="Heading 1 2 6" xfId="12909"/>
    <cellStyle name="Heading 1 2 60" xfId="12910"/>
    <cellStyle name="Heading 1 2 60 2" xfId="12911"/>
    <cellStyle name="Heading 1 2 61" xfId="12912"/>
    <cellStyle name="Heading 1 2 61 2" xfId="12913"/>
    <cellStyle name="Heading 1 2 62" xfId="12914"/>
    <cellStyle name="Heading 1 2 62 2" xfId="12915"/>
    <cellStyle name="Heading 1 2 63" xfId="12916"/>
    <cellStyle name="Heading 1 2 63 2" xfId="12917"/>
    <cellStyle name="Heading 1 2 64" xfId="12918"/>
    <cellStyle name="Heading 1 2 64 2" xfId="12919"/>
    <cellStyle name="Heading 1 2 65" xfId="12920"/>
    <cellStyle name="Heading 1 2 65 2" xfId="12921"/>
    <cellStyle name="Heading 1 2 66" xfId="12922"/>
    <cellStyle name="Heading 1 2 67" xfId="12923"/>
    <cellStyle name="Heading 1 2 68" xfId="12924"/>
    <cellStyle name="Heading 1 2 69" xfId="12925"/>
    <cellStyle name="Heading 1 2 7" xfId="12926"/>
    <cellStyle name="Heading 1 2 70" xfId="12927"/>
    <cellStyle name="Heading 1 2 70 2" xfId="12928"/>
    <cellStyle name="Heading 1 2 71" xfId="12929"/>
    <cellStyle name="Heading 1 2 71 2" xfId="12930"/>
    <cellStyle name="Heading 1 2 72" xfId="12931"/>
    <cellStyle name="Heading 1 2 72 2" xfId="12932"/>
    <cellStyle name="Heading 1 2 73" xfId="12933"/>
    <cellStyle name="Heading 1 2 73 2" xfId="12934"/>
    <cellStyle name="Heading 1 2 74" xfId="12935"/>
    <cellStyle name="Heading 1 2 74 2" xfId="12936"/>
    <cellStyle name="Heading 1 2 75" xfId="12937"/>
    <cellStyle name="Heading 1 2 75 2" xfId="12938"/>
    <cellStyle name="Heading 1 2 76" xfId="12939"/>
    <cellStyle name="Heading 1 2 76 2" xfId="12940"/>
    <cellStyle name="Heading 1 2 77" xfId="12941"/>
    <cellStyle name="Heading 1 2 77 2" xfId="12942"/>
    <cellStyle name="Heading 1 2 78" xfId="12943"/>
    <cellStyle name="Heading 1 2 78 2" xfId="12944"/>
    <cellStyle name="Heading 1 2 79" xfId="12945"/>
    <cellStyle name="Heading 1 2 79 2" xfId="12946"/>
    <cellStyle name="Heading 1 2 8" xfId="12947"/>
    <cellStyle name="Heading 1 2 80" xfId="12948"/>
    <cellStyle name="Heading 1 2 80 2" xfId="12949"/>
    <cellStyle name="Heading 1 2 81" xfId="12950"/>
    <cellStyle name="Heading 1 2 81 2" xfId="12951"/>
    <cellStyle name="Heading 1 2 82" xfId="12952"/>
    <cellStyle name="Heading 1 2 82 2" xfId="12953"/>
    <cellStyle name="Heading 1 2 83" xfId="12954"/>
    <cellStyle name="Heading 1 2 83 2" xfId="12955"/>
    <cellStyle name="Heading 1 2 84" xfId="12956"/>
    <cellStyle name="Heading 1 2 84 2" xfId="12957"/>
    <cellStyle name="Heading 1 2 85" xfId="12958"/>
    <cellStyle name="Heading 1 2 85 2" xfId="12959"/>
    <cellStyle name="Heading 1 2 86" xfId="12960"/>
    <cellStyle name="Heading 1 2 86 2" xfId="12961"/>
    <cellStyle name="Heading 1 2 87" xfId="12962"/>
    <cellStyle name="Heading 1 2 88" xfId="12963"/>
    <cellStyle name="Heading 1 2 88 2" xfId="12964"/>
    <cellStyle name="Heading 1 2 89" xfId="12965"/>
    <cellStyle name="Heading 1 2 89 2" xfId="12966"/>
    <cellStyle name="Heading 1 2 9" xfId="12967"/>
    <cellStyle name="Heading 1 2 90" xfId="12968"/>
    <cellStyle name="Heading 1 2 90 2" xfId="12969"/>
    <cellStyle name="Heading 1 2 91" xfId="12970"/>
    <cellStyle name="Heading 1 2 91 2" xfId="12971"/>
    <cellStyle name="Heading 1 2 92" xfId="12972"/>
    <cellStyle name="Heading 1 2 92 2" xfId="12973"/>
    <cellStyle name="Heading 1 2 93" xfId="12974"/>
    <cellStyle name="Heading 1 2 93 2" xfId="12975"/>
    <cellStyle name="Heading 1 2 94" xfId="12976"/>
    <cellStyle name="Heading 1 2 94 2" xfId="12977"/>
    <cellStyle name="Heading 1 2 95" xfId="12978"/>
    <cellStyle name="Heading 1 2 95 2" xfId="12979"/>
    <cellStyle name="Heading 1 2 96" xfId="12980"/>
    <cellStyle name="Heading 1 2 96 2" xfId="12981"/>
    <cellStyle name="Heading 1 2 97" xfId="12982"/>
    <cellStyle name="Heading 1 2 97 2" xfId="12983"/>
    <cellStyle name="Heading 1 2 98" xfId="12984"/>
    <cellStyle name="Heading 1 2 98 2" xfId="12985"/>
    <cellStyle name="Heading 1 2 99" xfId="12986"/>
    <cellStyle name="Heading 1 2 99 2" xfId="12987"/>
    <cellStyle name="Heading 1 20" xfId="12988"/>
    <cellStyle name="Heading 1 21" xfId="12989"/>
    <cellStyle name="Heading 1 22" xfId="12990"/>
    <cellStyle name="Heading 1 22 2" xfId="12991"/>
    <cellStyle name="Heading 1 23" xfId="12992"/>
    <cellStyle name="Heading 1 23 2" xfId="12993"/>
    <cellStyle name="Heading 1 24" xfId="12994"/>
    <cellStyle name="Heading 1 25" xfId="12995"/>
    <cellStyle name="Heading 1 26" xfId="12996"/>
    <cellStyle name="Heading 1 27" xfId="12997"/>
    <cellStyle name="Heading 1 28" xfId="12998"/>
    <cellStyle name="Heading 1 29" xfId="12999"/>
    <cellStyle name="Heading 1 3" xfId="13000"/>
    <cellStyle name="Heading 1 3 10" xfId="13001"/>
    <cellStyle name="Heading 1 3 11" xfId="13002"/>
    <cellStyle name="Heading 1 3 12" xfId="13003"/>
    <cellStyle name="Heading 1 3 13" xfId="13004"/>
    <cellStyle name="Heading 1 3 14" xfId="13005"/>
    <cellStyle name="Heading 1 3 15" xfId="13006"/>
    <cellStyle name="Heading 1 3 16" xfId="13007"/>
    <cellStyle name="Heading 1 3 17" xfId="13008"/>
    <cellStyle name="Heading 1 3 18" xfId="13009"/>
    <cellStyle name="Heading 1 3 19" xfId="13010"/>
    <cellStyle name="Heading 1 3 2" xfId="13011"/>
    <cellStyle name="Heading 1 3 20" xfId="13012"/>
    <cellStyle name="Heading 1 3 21" xfId="13013"/>
    <cellStyle name="Heading 1 3 22" xfId="13014"/>
    <cellStyle name="Heading 1 3 23" xfId="13015"/>
    <cellStyle name="Heading 1 3 24" xfId="13016"/>
    <cellStyle name="Heading 1 3 25" xfId="13017"/>
    <cellStyle name="Heading 1 3 26" xfId="13018"/>
    <cellStyle name="Heading 1 3 27" xfId="13019"/>
    <cellStyle name="Heading 1 3 28" xfId="13020"/>
    <cellStyle name="Heading 1 3 29" xfId="13021"/>
    <cellStyle name="Heading 1 3 3" xfId="13022"/>
    <cellStyle name="Heading 1 3 3 2" xfId="13023"/>
    <cellStyle name="Heading 1 3 3 3" xfId="13024"/>
    <cellStyle name="Heading 1 3 3 4" xfId="13025"/>
    <cellStyle name="Heading 1 3 3 4 2" xfId="13026"/>
    <cellStyle name="Heading 1 3 3 5" xfId="13027"/>
    <cellStyle name="Heading 1 3 3 5 2" xfId="13028"/>
    <cellStyle name="Heading 1 3 30" xfId="13029"/>
    <cellStyle name="Heading 1 3 31" xfId="13030"/>
    <cellStyle name="Heading 1 3 32" xfId="13031"/>
    <cellStyle name="Heading 1 3 33" xfId="13032"/>
    <cellStyle name="Heading 1 3 4" xfId="13033"/>
    <cellStyle name="Heading 1 3 5" xfId="13034"/>
    <cellStyle name="Heading 1 3 6" xfId="13035"/>
    <cellStyle name="Heading 1 3 7" xfId="13036"/>
    <cellStyle name="Heading 1 3 8" xfId="13037"/>
    <cellStyle name="Heading 1 3 9" xfId="13038"/>
    <cellStyle name="Heading 1 4" xfId="13039"/>
    <cellStyle name="Heading 1 4 10" xfId="13040"/>
    <cellStyle name="Heading 1 4 11" xfId="13041"/>
    <cellStyle name="Heading 1 4 12" xfId="13042"/>
    <cellStyle name="Heading 1 4 13" xfId="13043"/>
    <cellStyle name="Heading 1 4 14" xfId="13044"/>
    <cellStyle name="Heading 1 4 15" xfId="13045"/>
    <cellStyle name="Heading 1 4 16" xfId="13046"/>
    <cellStyle name="Heading 1 4 17" xfId="13047"/>
    <cellStyle name="Heading 1 4 18" xfId="13048"/>
    <cellStyle name="Heading 1 4 19" xfId="13049"/>
    <cellStyle name="Heading 1 4 2" xfId="13050"/>
    <cellStyle name="Heading 1 4 20" xfId="13051"/>
    <cellStyle name="Heading 1 4 21" xfId="13052"/>
    <cellStyle name="Heading 1 4 3" xfId="13053"/>
    <cellStyle name="Heading 1 4 3 2" xfId="13054"/>
    <cellStyle name="Heading 1 4 3 3" xfId="13055"/>
    <cellStyle name="Heading 1 4 3 4" xfId="13056"/>
    <cellStyle name="Heading 1 4 3 4 2" xfId="13057"/>
    <cellStyle name="Heading 1 4 3 5" xfId="13058"/>
    <cellStyle name="Heading 1 4 3 5 2" xfId="13059"/>
    <cellStyle name="Heading 1 4 4" xfId="13060"/>
    <cellStyle name="Heading 1 4 5" xfId="13061"/>
    <cellStyle name="Heading 1 4 6" xfId="13062"/>
    <cellStyle name="Heading 1 4 7" xfId="13063"/>
    <cellStyle name="Heading 1 4 8" xfId="13064"/>
    <cellStyle name="Heading 1 4 9" xfId="13065"/>
    <cellStyle name="Heading 1 5" xfId="13066"/>
    <cellStyle name="Heading 1 5 10" xfId="13067"/>
    <cellStyle name="Heading 1 5 11" xfId="13068"/>
    <cellStyle name="Heading 1 5 12" xfId="13069"/>
    <cellStyle name="Heading 1 5 13" xfId="13070"/>
    <cellStyle name="Heading 1 5 14" xfId="13071"/>
    <cellStyle name="Heading 1 5 15" xfId="13072"/>
    <cellStyle name="Heading 1 5 16" xfId="13073"/>
    <cellStyle name="Heading 1 5 17" xfId="13074"/>
    <cellStyle name="Heading 1 5 18" xfId="13075"/>
    <cellStyle name="Heading 1 5 19" xfId="13076"/>
    <cellStyle name="Heading 1 5 2" xfId="13077"/>
    <cellStyle name="Heading 1 5 20" xfId="13078"/>
    <cellStyle name="Heading 1 5 21" xfId="13079"/>
    <cellStyle name="Heading 1 5 3" xfId="13080"/>
    <cellStyle name="Heading 1 5 3 2" xfId="13081"/>
    <cellStyle name="Heading 1 5 3 3" xfId="13082"/>
    <cellStyle name="Heading 1 5 3 4" xfId="13083"/>
    <cellStyle name="Heading 1 5 3 4 2" xfId="13084"/>
    <cellStyle name="Heading 1 5 3 5" xfId="13085"/>
    <cellStyle name="Heading 1 5 3 5 2" xfId="13086"/>
    <cellStyle name="Heading 1 5 4" xfId="13087"/>
    <cellStyle name="Heading 1 5 5" xfId="13088"/>
    <cellStyle name="Heading 1 5 6" xfId="13089"/>
    <cellStyle name="Heading 1 5 7" xfId="13090"/>
    <cellStyle name="Heading 1 5 8" xfId="13091"/>
    <cellStyle name="Heading 1 5 9" xfId="13092"/>
    <cellStyle name="Heading 1 6" xfId="13093"/>
    <cellStyle name="Heading 1 6 10" xfId="13094"/>
    <cellStyle name="Heading 1 6 11" xfId="13095"/>
    <cellStyle name="Heading 1 6 12" xfId="13096"/>
    <cellStyle name="Heading 1 6 13" xfId="13097"/>
    <cellStyle name="Heading 1 6 14" xfId="13098"/>
    <cellStyle name="Heading 1 6 15" xfId="13099"/>
    <cellStyle name="Heading 1 6 16" xfId="13100"/>
    <cellStyle name="Heading 1 6 17" xfId="13101"/>
    <cellStyle name="Heading 1 6 18" xfId="13102"/>
    <cellStyle name="Heading 1 6 19" xfId="13103"/>
    <cellStyle name="Heading 1 6 2" xfId="13104"/>
    <cellStyle name="Heading 1 6 20" xfId="13105"/>
    <cellStyle name="Heading 1 6 21" xfId="13106"/>
    <cellStyle name="Heading 1 6 3" xfId="13107"/>
    <cellStyle name="Heading 1 6 3 2" xfId="13108"/>
    <cellStyle name="Heading 1 6 3 3" xfId="13109"/>
    <cellStyle name="Heading 1 6 3 4" xfId="13110"/>
    <cellStyle name="Heading 1 6 3 4 2" xfId="13111"/>
    <cellStyle name="Heading 1 6 3 5" xfId="13112"/>
    <cellStyle name="Heading 1 6 3 5 2" xfId="13113"/>
    <cellStyle name="Heading 1 6 4" xfId="13114"/>
    <cellStyle name="Heading 1 6 5" xfId="13115"/>
    <cellStyle name="Heading 1 6 6" xfId="13116"/>
    <cellStyle name="Heading 1 6 7" xfId="13117"/>
    <cellStyle name="Heading 1 6 8" xfId="13118"/>
    <cellStyle name="Heading 1 6 9" xfId="13119"/>
    <cellStyle name="Heading 1 7" xfId="13120"/>
    <cellStyle name="Heading 1 7 2" xfId="13121"/>
    <cellStyle name="Heading 1 7 3" xfId="13122"/>
    <cellStyle name="Heading 1 7 4" xfId="13123"/>
    <cellStyle name="Heading 1 8" xfId="13124"/>
    <cellStyle name="Heading 1 8 2" xfId="13125"/>
    <cellStyle name="Heading 1 8 3" xfId="13126"/>
    <cellStyle name="Heading 1 8 4" xfId="13127"/>
    <cellStyle name="Heading 1 9" xfId="13128"/>
    <cellStyle name="Heading 1 9 2" xfId="13129"/>
    <cellStyle name="Heading 1 9 3" xfId="13130"/>
    <cellStyle name="Heading 1 9 4" xfId="13131"/>
    <cellStyle name="Heading 2" xfId="3" builtinId="17" customBuiltin="1"/>
    <cellStyle name="Heading 2 10" xfId="13132"/>
    <cellStyle name="Heading 2 10 2" xfId="13133"/>
    <cellStyle name="Heading 2 10 3" xfId="13134"/>
    <cellStyle name="Heading 2 10 4" xfId="13135"/>
    <cellStyle name="Heading 2 11" xfId="13136"/>
    <cellStyle name="Heading 2 11 2" xfId="13137"/>
    <cellStyle name="Heading 2 11 3" xfId="13138"/>
    <cellStyle name="Heading 2 12" xfId="13139"/>
    <cellStyle name="Heading 2 12 2" xfId="13140"/>
    <cellStyle name="Heading 2 12 3" xfId="13141"/>
    <cellStyle name="Heading 2 13" xfId="13142"/>
    <cellStyle name="Heading 2 13 2" xfId="13143"/>
    <cellStyle name="Heading 2 13 3" xfId="13144"/>
    <cellStyle name="Heading 2 14" xfId="13145"/>
    <cellStyle name="Heading 2 14 2" xfId="13146"/>
    <cellStyle name="Heading 2 14 3" xfId="13147"/>
    <cellStyle name="Heading 2 15" xfId="13148"/>
    <cellStyle name="Heading 2 16" xfId="13149"/>
    <cellStyle name="Heading 2 16 2" xfId="13150"/>
    <cellStyle name="Heading 2 16 3" xfId="13151"/>
    <cellStyle name="Heading 2 16 4" xfId="13152"/>
    <cellStyle name="Heading 2 16 4 2" xfId="13153"/>
    <cellStyle name="Heading 2 16 5" xfId="13154"/>
    <cellStyle name="Heading 2 16 5 2" xfId="13155"/>
    <cellStyle name="Heading 2 17" xfId="13156"/>
    <cellStyle name="Heading 2 17 2" xfId="13157"/>
    <cellStyle name="Heading 2 17 3" xfId="13158"/>
    <cellStyle name="Heading 2 18" xfId="13159"/>
    <cellStyle name="Heading 2 19" xfId="13160"/>
    <cellStyle name="Heading 2 2" xfId="615"/>
    <cellStyle name="Heading 2 2 10" xfId="13161"/>
    <cellStyle name="Heading 2 2 100" xfId="13162"/>
    <cellStyle name="Heading 2 2 100 2" xfId="13163"/>
    <cellStyle name="Heading 2 2 101" xfId="13164"/>
    <cellStyle name="Heading 2 2 101 2" xfId="13165"/>
    <cellStyle name="Heading 2 2 102" xfId="13166"/>
    <cellStyle name="Heading 2 2 102 2" xfId="13167"/>
    <cellStyle name="Heading 2 2 103" xfId="13168"/>
    <cellStyle name="Heading 2 2 103 2" xfId="13169"/>
    <cellStyle name="Heading 2 2 104" xfId="13170"/>
    <cellStyle name="Heading 2 2 104 2" xfId="13171"/>
    <cellStyle name="Heading 2 2 105" xfId="13172"/>
    <cellStyle name="Heading 2 2 105 2" xfId="13173"/>
    <cellStyle name="Heading 2 2 106" xfId="13174"/>
    <cellStyle name="Heading 2 2 106 2" xfId="13175"/>
    <cellStyle name="Heading 2 2 107" xfId="13176"/>
    <cellStyle name="Heading 2 2 107 2" xfId="13177"/>
    <cellStyle name="Heading 2 2 108" xfId="13178"/>
    <cellStyle name="Heading 2 2 108 2" xfId="13179"/>
    <cellStyle name="Heading 2 2 109" xfId="13180"/>
    <cellStyle name="Heading 2 2 109 2" xfId="13181"/>
    <cellStyle name="Heading 2 2 11" xfId="13182"/>
    <cellStyle name="Heading 2 2 110" xfId="13183"/>
    <cellStyle name="Heading 2 2 110 2" xfId="13184"/>
    <cellStyle name="Heading 2 2 111" xfId="13185"/>
    <cellStyle name="Heading 2 2 111 2" xfId="13186"/>
    <cellStyle name="Heading 2 2 112" xfId="13187"/>
    <cellStyle name="Heading 2 2 112 2" xfId="13188"/>
    <cellStyle name="Heading 2 2 113" xfId="13189"/>
    <cellStyle name="Heading 2 2 113 2" xfId="13190"/>
    <cellStyle name="Heading 2 2 114" xfId="13191"/>
    <cellStyle name="Heading 2 2 114 2" xfId="13192"/>
    <cellStyle name="Heading 2 2 115" xfId="13193"/>
    <cellStyle name="Heading 2 2 115 2" xfId="13194"/>
    <cellStyle name="Heading 2 2 116" xfId="13195"/>
    <cellStyle name="Heading 2 2 116 2" xfId="13196"/>
    <cellStyle name="Heading 2 2 117" xfId="13197"/>
    <cellStyle name="Heading 2 2 117 2" xfId="13198"/>
    <cellStyle name="Heading 2 2 118" xfId="13199"/>
    <cellStyle name="Heading 2 2 118 2" xfId="13200"/>
    <cellStyle name="Heading 2 2 119" xfId="13201"/>
    <cellStyle name="Heading 2 2 119 2" xfId="13202"/>
    <cellStyle name="Heading 2 2 12" xfId="13203"/>
    <cellStyle name="Heading 2 2 120" xfId="13204"/>
    <cellStyle name="Heading 2 2 120 2" xfId="13205"/>
    <cellStyle name="Heading 2 2 121" xfId="13206"/>
    <cellStyle name="Heading 2 2 121 2" xfId="13207"/>
    <cellStyle name="Heading 2 2 122" xfId="13208"/>
    <cellStyle name="Heading 2 2 122 2" xfId="13209"/>
    <cellStyle name="Heading 2 2 123" xfId="13210"/>
    <cellStyle name="Heading 2 2 123 2" xfId="13211"/>
    <cellStyle name="Heading 2 2 124" xfId="13212"/>
    <cellStyle name="Heading 2 2 124 2" xfId="13213"/>
    <cellStyle name="Heading 2 2 125" xfId="13214"/>
    <cellStyle name="Heading 2 2 125 2" xfId="13215"/>
    <cellStyle name="Heading 2 2 126" xfId="13216"/>
    <cellStyle name="Heading 2 2 126 2" xfId="13217"/>
    <cellStyle name="Heading 2 2 127" xfId="13218"/>
    <cellStyle name="Heading 2 2 127 2" xfId="13219"/>
    <cellStyle name="Heading 2 2 128" xfId="13220"/>
    <cellStyle name="Heading 2 2 128 2" xfId="13221"/>
    <cellStyle name="Heading 2 2 129" xfId="13222"/>
    <cellStyle name="Heading 2 2 129 2" xfId="13223"/>
    <cellStyle name="Heading 2 2 13" xfId="13224"/>
    <cellStyle name="Heading 2 2 130" xfId="13225"/>
    <cellStyle name="Heading 2 2 130 2" xfId="13226"/>
    <cellStyle name="Heading 2 2 131" xfId="13227"/>
    <cellStyle name="Heading 2 2 131 2" xfId="13228"/>
    <cellStyle name="Heading 2 2 132" xfId="13229"/>
    <cellStyle name="Heading 2 2 132 2" xfId="13230"/>
    <cellStyle name="Heading 2 2 133" xfId="13231"/>
    <cellStyle name="Heading 2 2 133 2" xfId="13232"/>
    <cellStyle name="Heading 2 2 134" xfId="13233"/>
    <cellStyle name="Heading 2 2 134 2" xfId="13234"/>
    <cellStyle name="Heading 2 2 135" xfId="13235"/>
    <cellStyle name="Heading 2 2 136" xfId="13236"/>
    <cellStyle name="Heading 2 2 137" xfId="13237"/>
    <cellStyle name="Heading 2 2 137 2" xfId="13238"/>
    <cellStyle name="Heading 2 2 138" xfId="13239"/>
    <cellStyle name="Heading 2 2 138 2" xfId="13240"/>
    <cellStyle name="Heading 2 2 139" xfId="13241"/>
    <cellStyle name="Heading 2 2 139 2" xfId="13242"/>
    <cellStyle name="Heading 2 2 14" xfId="13243"/>
    <cellStyle name="Heading 2 2 140" xfId="13244"/>
    <cellStyle name="Heading 2 2 141" xfId="13245"/>
    <cellStyle name="Heading 2 2 142" xfId="13246"/>
    <cellStyle name="Heading 2 2 143" xfId="13247"/>
    <cellStyle name="Heading 2 2 144" xfId="13248"/>
    <cellStyle name="Heading 2 2 145" xfId="13249"/>
    <cellStyle name="Heading 2 2 146" xfId="13250"/>
    <cellStyle name="Heading 2 2 146 2" xfId="13251"/>
    <cellStyle name="Heading 2 2 147" xfId="13252"/>
    <cellStyle name="Heading 2 2 147 2" xfId="13253"/>
    <cellStyle name="Heading 2 2 148" xfId="13254"/>
    <cellStyle name="Heading 2 2 148 2" xfId="13255"/>
    <cellStyle name="Heading 2 2 149" xfId="13256"/>
    <cellStyle name="Heading 2 2 149 2" xfId="13257"/>
    <cellStyle name="Heading 2 2 15" xfId="13258"/>
    <cellStyle name="Heading 2 2 150" xfId="13259"/>
    <cellStyle name="Heading 2 2 150 2" xfId="13260"/>
    <cellStyle name="Heading 2 2 151" xfId="13261"/>
    <cellStyle name="Heading 2 2 151 2" xfId="13262"/>
    <cellStyle name="Heading 2 2 152" xfId="13263"/>
    <cellStyle name="Heading 2 2 152 2" xfId="13264"/>
    <cellStyle name="Heading 2 2 153" xfId="13265"/>
    <cellStyle name="Heading 2 2 153 2" xfId="13266"/>
    <cellStyle name="Heading 2 2 154" xfId="13267"/>
    <cellStyle name="Heading 2 2 154 2" xfId="13268"/>
    <cellStyle name="Heading 2 2 155" xfId="13269"/>
    <cellStyle name="Heading 2 2 155 2" xfId="13270"/>
    <cellStyle name="Heading 2 2 156" xfId="13271"/>
    <cellStyle name="Heading 2 2 156 2" xfId="13272"/>
    <cellStyle name="Heading 2 2 157" xfId="13273"/>
    <cellStyle name="Heading 2 2 157 2" xfId="13274"/>
    <cellStyle name="Heading 2 2 158" xfId="13275"/>
    <cellStyle name="Heading 2 2 158 2" xfId="13276"/>
    <cellStyle name="Heading 2 2 159" xfId="13277"/>
    <cellStyle name="Heading 2 2 159 2" xfId="13278"/>
    <cellStyle name="Heading 2 2 16" xfId="13279"/>
    <cellStyle name="Heading 2 2 16 2" xfId="13280"/>
    <cellStyle name="Heading 2 2 16 2 2" xfId="13281"/>
    <cellStyle name="Heading 2 2 16 2 2 2" xfId="13282"/>
    <cellStyle name="Heading 2 2 16 2 3" xfId="13283"/>
    <cellStyle name="Heading 2 2 16 2 3 2" xfId="13284"/>
    <cellStyle name="Heading 2 2 16 3" xfId="13285"/>
    <cellStyle name="Heading 2 2 16 4" xfId="13286"/>
    <cellStyle name="Heading 2 2 16 5" xfId="13287"/>
    <cellStyle name="Heading 2 2 16 6" xfId="13288"/>
    <cellStyle name="Heading 2 2 16 7" xfId="13289"/>
    <cellStyle name="Heading 2 2 16 8" xfId="13290"/>
    <cellStyle name="Heading 2 2 160" xfId="13291"/>
    <cellStyle name="Heading 2 2 160 2" xfId="13292"/>
    <cellStyle name="Heading 2 2 161" xfId="13293"/>
    <cellStyle name="Heading 2 2 161 2" xfId="13294"/>
    <cellStyle name="Heading 2 2 162" xfId="13295"/>
    <cellStyle name="Heading 2 2 162 2" xfId="13296"/>
    <cellStyle name="Heading 2 2 163" xfId="13297"/>
    <cellStyle name="Heading 2 2 163 2" xfId="13298"/>
    <cellStyle name="Heading 2 2 164" xfId="13299"/>
    <cellStyle name="Heading 2 2 164 2" xfId="13300"/>
    <cellStyle name="Heading 2 2 165" xfId="13301"/>
    <cellStyle name="Heading 2 2 165 2" xfId="13302"/>
    <cellStyle name="Heading 2 2 166" xfId="13303"/>
    <cellStyle name="Heading 2 2 166 2" xfId="13304"/>
    <cellStyle name="Heading 2 2 167" xfId="13305"/>
    <cellStyle name="Heading 2 2 167 2" xfId="13306"/>
    <cellStyle name="Heading 2 2 168" xfId="13307"/>
    <cellStyle name="Heading 2 2 168 2" xfId="13308"/>
    <cellStyle name="Heading 2 2 169" xfId="13309"/>
    <cellStyle name="Heading 2 2 169 2" xfId="13310"/>
    <cellStyle name="Heading 2 2 17" xfId="13311"/>
    <cellStyle name="Heading 2 2 17 2" xfId="13312"/>
    <cellStyle name="Heading 2 2 17 3" xfId="13313"/>
    <cellStyle name="Heading 2 2 17 3 2" xfId="13314"/>
    <cellStyle name="Heading 2 2 17 4" xfId="13315"/>
    <cellStyle name="Heading 2 2 17 4 2" xfId="13316"/>
    <cellStyle name="Heading 2 2 17 5" xfId="13317"/>
    <cellStyle name="Heading 2 2 17 6" xfId="13318"/>
    <cellStyle name="Heading 2 2 17 7" xfId="13319"/>
    <cellStyle name="Heading 2 2 17 8" xfId="13320"/>
    <cellStyle name="Heading 2 2 170" xfId="13321"/>
    <cellStyle name="Heading 2 2 170 2" xfId="13322"/>
    <cellStyle name="Heading 2 2 171" xfId="13323"/>
    <cellStyle name="Heading 2 2 171 2" xfId="13324"/>
    <cellStyle name="Heading 2 2 172" xfId="13325"/>
    <cellStyle name="Heading 2 2 172 2" xfId="13326"/>
    <cellStyle name="Heading 2 2 173" xfId="13327"/>
    <cellStyle name="Heading 2 2 173 2" xfId="13328"/>
    <cellStyle name="Heading 2 2 174" xfId="13329"/>
    <cellStyle name="Heading 2 2 174 2" xfId="13330"/>
    <cellStyle name="Heading 2 2 175" xfId="13331"/>
    <cellStyle name="Heading 2 2 175 2" xfId="13332"/>
    <cellStyle name="Heading 2 2 176" xfId="13333"/>
    <cellStyle name="Heading 2 2 176 2" xfId="13334"/>
    <cellStyle name="Heading 2 2 177" xfId="13335"/>
    <cellStyle name="Heading 2 2 177 2" xfId="13336"/>
    <cellStyle name="Heading 2 2 178" xfId="13337"/>
    <cellStyle name="Heading 2 2 178 2" xfId="13338"/>
    <cellStyle name="Heading 2 2 179" xfId="13339"/>
    <cellStyle name="Heading 2 2 179 2" xfId="13340"/>
    <cellStyle name="Heading 2 2 18" xfId="13341"/>
    <cellStyle name="Heading 2 2 18 2" xfId="13342"/>
    <cellStyle name="Heading 2 2 18 3" xfId="13343"/>
    <cellStyle name="Heading 2 2 18 3 2" xfId="13344"/>
    <cellStyle name="Heading 2 2 18 4" xfId="13345"/>
    <cellStyle name="Heading 2 2 18 4 2" xfId="13346"/>
    <cellStyle name="Heading 2 2 18 5" xfId="13347"/>
    <cellStyle name="Heading 2 2 18 6" xfId="13348"/>
    <cellStyle name="Heading 2 2 18 7" xfId="13349"/>
    <cellStyle name="Heading 2 2 18 8" xfId="13350"/>
    <cellStyle name="Heading 2 2 180" xfId="13351"/>
    <cellStyle name="Heading 2 2 180 2" xfId="13352"/>
    <cellStyle name="Heading 2 2 181" xfId="13353"/>
    <cellStyle name="Heading 2 2 181 2" xfId="13354"/>
    <cellStyle name="Heading 2 2 182" xfId="13355"/>
    <cellStyle name="Heading 2 2 182 2" xfId="13356"/>
    <cellStyle name="Heading 2 2 183" xfId="13357"/>
    <cellStyle name="Heading 2 2 183 2" xfId="13358"/>
    <cellStyle name="Heading 2 2 184" xfId="13359"/>
    <cellStyle name="Heading 2 2 184 2" xfId="13360"/>
    <cellStyle name="Heading 2 2 185" xfId="13361"/>
    <cellStyle name="Heading 2 2 185 2" xfId="13362"/>
    <cellStyle name="Heading 2 2 186" xfId="13363"/>
    <cellStyle name="Heading 2 2 186 2" xfId="13364"/>
    <cellStyle name="Heading 2 2 187" xfId="13365"/>
    <cellStyle name="Heading 2 2 187 2" xfId="13366"/>
    <cellStyle name="Heading 2 2 188" xfId="13367"/>
    <cellStyle name="Heading 2 2 188 2" xfId="13368"/>
    <cellStyle name="Heading 2 2 189" xfId="13369"/>
    <cellStyle name="Heading 2 2 189 2" xfId="13370"/>
    <cellStyle name="Heading 2 2 19" xfId="13371"/>
    <cellStyle name="Heading 2 2 19 2" xfId="13372"/>
    <cellStyle name="Heading 2 2 19 3" xfId="13373"/>
    <cellStyle name="Heading 2 2 19 3 2" xfId="13374"/>
    <cellStyle name="Heading 2 2 19 4" xfId="13375"/>
    <cellStyle name="Heading 2 2 19 4 2" xfId="13376"/>
    <cellStyle name="Heading 2 2 19 5" xfId="13377"/>
    <cellStyle name="Heading 2 2 19 6" xfId="13378"/>
    <cellStyle name="Heading 2 2 19 7" xfId="13379"/>
    <cellStyle name="Heading 2 2 19 8" xfId="13380"/>
    <cellStyle name="Heading 2 2 190" xfId="13381"/>
    <cellStyle name="Heading 2 2 190 2" xfId="13382"/>
    <cellStyle name="Heading 2 2 191" xfId="13383"/>
    <cellStyle name="Heading 2 2 191 2" xfId="13384"/>
    <cellStyle name="Heading 2 2 192" xfId="13385"/>
    <cellStyle name="Heading 2 2 192 2" xfId="13386"/>
    <cellStyle name="Heading 2 2 193" xfId="13387"/>
    <cellStyle name="Heading 2 2 193 2" xfId="13388"/>
    <cellStyle name="Heading 2 2 194" xfId="13389"/>
    <cellStyle name="Heading 2 2 194 2" xfId="13390"/>
    <cellStyle name="Heading 2 2 195" xfId="13391"/>
    <cellStyle name="Heading 2 2 195 2" xfId="13392"/>
    <cellStyle name="Heading 2 2 196" xfId="13393"/>
    <cellStyle name="Heading 2 2 196 2" xfId="13394"/>
    <cellStyle name="Heading 2 2 197" xfId="13395"/>
    <cellStyle name="Heading 2 2 197 2" xfId="13396"/>
    <cellStyle name="Heading 2 2 198" xfId="13397"/>
    <cellStyle name="Heading 2 2 198 2" xfId="13398"/>
    <cellStyle name="Heading 2 2 199" xfId="13399"/>
    <cellStyle name="Heading 2 2 199 2" xfId="13400"/>
    <cellStyle name="Heading 2 2 2" xfId="13401"/>
    <cellStyle name="Heading 2 2 20" xfId="13402"/>
    <cellStyle name="Heading 2 2 200" xfId="13403"/>
    <cellStyle name="Heading 2 2 200 2" xfId="13404"/>
    <cellStyle name="Heading 2 2 201" xfId="13405"/>
    <cellStyle name="Heading 2 2 201 2" xfId="13406"/>
    <cellStyle name="Heading 2 2 202" xfId="13407"/>
    <cellStyle name="Heading 2 2 202 2" xfId="13408"/>
    <cellStyle name="Heading 2 2 203" xfId="13409"/>
    <cellStyle name="Heading 2 2 203 2" xfId="13410"/>
    <cellStyle name="Heading 2 2 204" xfId="13411"/>
    <cellStyle name="Heading 2 2 21" xfId="13412"/>
    <cellStyle name="Heading 2 2 22" xfId="13413"/>
    <cellStyle name="Heading 2 2 23" xfId="13414"/>
    <cellStyle name="Heading 2 2 24" xfId="13415"/>
    <cellStyle name="Heading 2 2 25" xfId="13416"/>
    <cellStyle name="Heading 2 2 26" xfId="13417"/>
    <cellStyle name="Heading 2 2 27" xfId="13418"/>
    <cellStyle name="Heading 2 2 28" xfId="13419"/>
    <cellStyle name="Heading 2 2 29" xfId="13420"/>
    <cellStyle name="Heading 2 2 3" xfId="13421"/>
    <cellStyle name="Heading 2 2 3 2" xfId="13422"/>
    <cellStyle name="Heading 2 2 3 3" xfId="13423"/>
    <cellStyle name="Heading 2 2 3 4" xfId="13424"/>
    <cellStyle name="Heading 2 2 3 4 2" xfId="13425"/>
    <cellStyle name="Heading 2 2 3 5" xfId="13426"/>
    <cellStyle name="Heading 2 2 3 5 2" xfId="13427"/>
    <cellStyle name="Heading 2 2 30" xfId="13428"/>
    <cellStyle name="Heading 2 2 31" xfId="13429"/>
    <cellStyle name="Heading 2 2 32" xfId="13430"/>
    <cellStyle name="Heading 2 2 33" xfId="13431"/>
    <cellStyle name="Heading 2 2 34" xfId="13432"/>
    <cellStyle name="Heading 2 2 35" xfId="13433"/>
    <cellStyle name="Heading 2 2 36" xfId="13434"/>
    <cellStyle name="Heading 2 2 37" xfId="13435"/>
    <cellStyle name="Heading 2 2 38" xfId="13436"/>
    <cellStyle name="Heading 2 2 39" xfId="13437"/>
    <cellStyle name="Heading 2 2 4" xfId="13438"/>
    <cellStyle name="Heading 2 2 40" xfId="13439"/>
    <cellStyle name="Heading 2 2 41" xfId="13440"/>
    <cellStyle name="Heading 2 2 42" xfId="13441"/>
    <cellStyle name="Heading 2 2 43" xfId="13442"/>
    <cellStyle name="Heading 2 2 44" xfId="13443"/>
    <cellStyle name="Heading 2 2 45" xfId="13444"/>
    <cellStyle name="Heading 2 2 46" xfId="13445"/>
    <cellStyle name="Heading 2 2 47" xfId="13446"/>
    <cellStyle name="Heading 2 2 48" xfId="13447"/>
    <cellStyle name="Heading 2 2 49" xfId="13448"/>
    <cellStyle name="Heading 2 2 5" xfId="13449"/>
    <cellStyle name="Heading 2 2 50" xfId="13450"/>
    <cellStyle name="Heading 2 2 51" xfId="13451"/>
    <cellStyle name="Heading 2 2 52" xfId="13452"/>
    <cellStyle name="Heading 2 2 53" xfId="13453"/>
    <cellStyle name="Heading 2 2 54" xfId="13454"/>
    <cellStyle name="Heading 2 2 55" xfId="13455"/>
    <cellStyle name="Heading 2 2 56" xfId="13456"/>
    <cellStyle name="Heading 2 2 57" xfId="13457"/>
    <cellStyle name="Heading 2 2 58" xfId="13458"/>
    <cellStyle name="Heading 2 2 59" xfId="13459"/>
    <cellStyle name="Heading 2 2 59 2" xfId="13460"/>
    <cellStyle name="Heading 2 2 6" xfId="13461"/>
    <cellStyle name="Heading 2 2 60" xfId="13462"/>
    <cellStyle name="Heading 2 2 60 2" xfId="13463"/>
    <cellStyle name="Heading 2 2 61" xfId="13464"/>
    <cellStyle name="Heading 2 2 61 2" xfId="13465"/>
    <cellStyle name="Heading 2 2 62" xfId="13466"/>
    <cellStyle name="Heading 2 2 62 2" xfId="13467"/>
    <cellStyle name="Heading 2 2 63" xfId="13468"/>
    <cellStyle name="Heading 2 2 63 2" xfId="13469"/>
    <cellStyle name="Heading 2 2 64" xfId="13470"/>
    <cellStyle name="Heading 2 2 64 2" xfId="13471"/>
    <cellStyle name="Heading 2 2 65" xfId="13472"/>
    <cellStyle name="Heading 2 2 65 2" xfId="13473"/>
    <cellStyle name="Heading 2 2 66" xfId="13474"/>
    <cellStyle name="Heading 2 2 67" xfId="13475"/>
    <cellStyle name="Heading 2 2 68" xfId="13476"/>
    <cellStyle name="Heading 2 2 69" xfId="13477"/>
    <cellStyle name="Heading 2 2 7" xfId="13478"/>
    <cellStyle name="Heading 2 2 70" xfId="13479"/>
    <cellStyle name="Heading 2 2 70 2" xfId="13480"/>
    <cellStyle name="Heading 2 2 71" xfId="13481"/>
    <cellStyle name="Heading 2 2 71 2" xfId="13482"/>
    <cellStyle name="Heading 2 2 72" xfId="13483"/>
    <cellStyle name="Heading 2 2 72 2" xfId="13484"/>
    <cellStyle name="Heading 2 2 73" xfId="13485"/>
    <cellStyle name="Heading 2 2 73 2" xfId="13486"/>
    <cellStyle name="Heading 2 2 74" xfId="13487"/>
    <cellStyle name="Heading 2 2 74 2" xfId="13488"/>
    <cellStyle name="Heading 2 2 75" xfId="13489"/>
    <cellStyle name="Heading 2 2 75 2" xfId="13490"/>
    <cellStyle name="Heading 2 2 76" xfId="13491"/>
    <cellStyle name="Heading 2 2 76 2" xfId="13492"/>
    <cellStyle name="Heading 2 2 77" xfId="13493"/>
    <cellStyle name="Heading 2 2 77 2" xfId="13494"/>
    <cellStyle name="Heading 2 2 78" xfId="13495"/>
    <cellStyle name="Heading 2 2 78 2" xfId="13496"/>
    <cellStyle name="Heading 2 2 79" xfId="13497"/>
    <cellStyle name="Heading 2 2 79 2" xfId="13498"/>
    <cellStyle name="Heading 2 2 8" xfId="13499"/>
    <cellStyle name="Heading 2 2 80" xfId="13500"/>
    <cellStyle name="Heading 2 2 80 2" xfId="13501"/>
    <cellStyle name="Heading 2 2 81" xfId="13502"/>
    <cellStyle name="Heading 2 2 81 2" xfId="13503"/>
    <cellStyle name="Heading 2 2 82" xfId="13504"/>
    <cellStyle name="Heading 2 2 82 2" xfId="13505"/>
    <cellStyle name="Heading 2 2 83" xfId="13506"/>
    <cellStyle name="Heading 2 2 83 2" xfId="13507"/>
    <cellStyle name="Heading 2 2 84" xfId="13508"/>
    <cellStyle name="Heading 2 2 84 2" xfId="13509"/>
    <cellStyle name="Heading 2 2 85" xfId="13510"/>
    <cellStyle name="Heading 2 2 85 2" xfId="13511"/>
    <cellStyle name="Heading 2 2 86" xfId="13512"/>
    <cellStyle name="Heading 2 2 86 2" xfId="13513"/>
    <cellStyle name="Heading 2 2 87" xfId="13514"/>
    <cellStyle name="Heading 2 2 88" xfId="13515"/>
    <cellStyle name="Heading 2 2 88 2" xfId="13516"/>
    <cellStyle name="Heading 2 2 89" xfId="13517"/>
    <cellStyle name="Heading 2 2 89 2" xfId="13518"/>
    <cellStyle name="Heading 2 2 9" xfId="13519"/>
    <cellStyle name="Heading 2 2 90" xfId="13520"/>
    <cellStyle name="Heading 2 2 90 2" xfId="13521"/>
    <cellStyle name="Heading 2 2 91" xfId="13522"/>
    <cellStyle name="Heading 2 2 91 2" xfId="13523"/>
    <cellStyle name="Heading 2 2 92" xfId="13524"/>
    <cellStyle name="Heading 2 2 92 2" xfId="13525"/>
    <cellStyle name="Heading 2 2 93" xfId="13526"/>
    <cellStyle name="Heading 2 2 93 2" xfId="13527"/>
    <cellStyle name="Heading 2 2 94" xfId="13528"/>
    <cellStyle name="Heading 2 2 94 2" xfId="13529"/>
    <cellStyle name="Heading 2 2 95" xfId="13530"/>
    <cellStyle name="Heading 2 2 95 2" xfId="13531"/>
    <cellStyle name="Heading 2 2 96" xfId="13532"/>
    <cellStyle name="Heading 2 2 96 2" xfId="13533"/>
    <cellStyle name="Heading 2 2 97" xfId="13534"/>
    <cellStyle name="Heading 2 2 97 2" xfId="13535"/>
    <cellStyle name="Heading 2 2 98" xfId="13536"/>
    <cellStyle name="Heading 2 2 98 2" xfId="13537"/>
    <cellStyle name="Heading 2 2 99" xfId="13538"/>
    <cellStyle name="Heading 2 2 99 2" xfId="13539"/>
    <cellStyle name="Heading 2 20" xfId="13540"/>
    <cellStyle name="Heading 2 21" xfId="13541"/>
    <cellStyle name="Heading 2 22" xfId="13542"/>
    <cellStyle name="Heading 2 22 2" xfId="13543"/>
    <cellStyle name="Heading 2 23" xfId="13544"/>
    <cellStyle name="Heading 2 23 2" xfId="13545"/>
    <cellStyle name="Heading 2 24" xfId="13546"/>
    <cellStyle name="Heading 2 25" xfId="13547"/>
    <cellStyle name="Heading 2 26" xfId="13548"/>
    <cellStyle name="Heading 2 27" xfId="13549"/>
    <cellStyle name="Heading 2 28" xfId="13550"/>
    <cellStyle name="Heading 2 29" xfId="13551"/>
    <cellStyle name="Heading 2 3" xfId="13552"/>
    <cellStyle name="Heading 2 3 10" xfId="13553"/>
    <cellStyle name="Heading 2 3 11" xfId="13554"/>
    <cellStyle name="Heading 2 3 12" xfId="13555"/>
    <cellStyle name="Heading 2 3 13" xfId="13556"/>
    <cellStyle name="Heading 2 3 14" xfId="13557"/>
    <cellStyle name="Heading 2 3 15" xfId="13558"/>
    <cellStyle name="Heading 2 3 16" xfId="13559"/>
    <cellStyle name="Heading 2 3 17" xfId="13560"/>
    <cellStyle name="Heading 2 3 18" xfId="13561"/>
    <cellStyle name="Heading 2 3 19" xfId="13562"/>
    <cellStyle name="Heading 2 3 2" xfId="13563"/>
    <cellStyle name="Heading 2 3 20" xfId="13564"/>
    <cellStyle name="Heading 2 3 21" xfId="13565"/>
    <cellStyle name="Heading 2 3 22" xfId="13566"/>
    <cellStyle name="Heading 2 3 23" xfId="13567"/>
    <cellStyle name="Heading 2 3 24" xfId="13568"/>
    <cellStyle name="Heading 2 3 25" xfId="13569"/>
    <cellStyle name="Heading 2 3 26" xfId="13570"/>
    <cellStyle name="Heading 2 3 27" xfId="13571"/>
    <cellStyle name="Heading 2 3 28" xfId="13572"/>
    <cellStyle name="Heading 2 3 29" xfId="13573"/>
    <cellStyle name="Heading 2 3 3" xfId="13574"/>
    <cellStyle name="Heading 2 3 3 2" xfId="13575"/>
    <cellStyle name="Heading 2 3 3 3" xfId="13576"/>
    <cellStyle name="Heading 2 3 3 4" xfId="13577"/>
    <cellStyle name="Heading 2 3 3 4 2" xfId="13578"/>
    <cellStyle name="Heading 2 3 3 5" xfId="13579"/>
    <cellStyle name="Heading 2 3 3 5 2" xfId="13580"/>
    <cellStyle name="Heading 2 3 30" xfId="13581"/>
    <cellStyle name="Heading 2 3 31" xfId="13582"/>
    <cellStyle name="Heading 2 3 32" xfId="13583"/>
    <cellStyle name="Heading 2 3 33" xfId="13584"/>
    <cellStyle name="Heading 2 3 4" xfId="13585"/>
    <cellStyle name="Heading 2 3 5" xfId="13586"/>
    <cellStyle name="Heading 2 3 6" xfId="13587"/>
    <cellStyle name="Heading 2 3 7" xfId="13588"/>
    <cellStyle name="Heading 2 3 8" xfId="13589"/>
    <cellStyle name="Heading 2 3 9" xfId="13590"/>
    <cellStyle name="Heading 2 4" xfId="13591"/>
    <cellStyle name="Heading 2 4 10" xfId="13592"/>
    <cellStyle name="Heading 2 4 11" xfId="13593"/>
    <cellStyle name="Heading 2 4 12" xfId="13594"/>
    <cellStyle name="Heading 2 4 13" xfId="13595"/>
    <cellStyle name="Heading 2 4 14" xfId="13596"/>
    <cellStyle name="Heading 2 4 15" xfId="13597"/>
    <cellStyle name="Heading 2 4 16" xfId="13598"/>
    <cellStyle name="Heading 2 4 17" xfId="13599"/>
    <cellStyle name="Heading 2 4 18" xfId="13600"/>
    <cellStyle name="Heading 2 4 19" xfId="13601"/>
    <cellStyle name="Heading 2 4 2" xfId="13602"/>
    <cellStyle name="Heading 2 4 20" xfId="13603"/>
    <cellStyle name="Heading 2 4 21" xfId="13604"/>
    <cellStyle name="Heading 2 4 3" xfId="13605"/>
    <cellStyle name="Heading 2 4 3 2" xfId="13606"/>
    <cellStyle name="Heading 2 4 3 3" xfId="13607"/>
    <cellStyle name="Heading 2 4 3 4" xfId="13608"/>
    <cellStyle name="Heading 2 4 3 4 2" xfId="13609"/>
    <cellStyle name="Heading 2 4 3 5" xfId="13610"/>
    <cellStyle name="Heading 2 4 3 5 2" xfId="13611"/>
    <cellStyle name="Heading 2 4 4" xfId="13612"/>
    <cellStyle name="Heading 2 4 5" xfId="13613"/>
    <cellStyle name="Heading 2 4 6" xfId="13614"/>
    <cellStyle name="Heading 2 4 7" xfId="13615"/>
    <cellStyle name="Heading 2 4 8" xfId="13616"/>
    <cellStyle name="Heading 2 4 9" xfId="13617"/>
    <cellStyle name="Heading 2 5" xfId="13618"/>
    <cellStyle name="Heading 2 5 10" xfId="13619"/>
    <cellStyle name="Heading 2 5 11" xfId="13620"/>
    <cellStyle name="Heading 2 5 12" xfId="13621"/>
    <cellStyle name="Heading 2 5 13" xfId="13622"/>
    <cellStyle name="Heading 2 5 14" xfId="13623"/>
    <cellStyle name="Heading 2 5 15" xfId="13624"/>
    <cellStyle name="Heading 2 5 16" xfId="13625"/>
    <cellStyle name="Heading 2 5 17" xfId="13626"/>
    <cellStyle name="Heading 2 5 18" xfId="13627"/>
    <cellStyle name="Heading 2 5 19" xfId="13628"/>
    <cellStyle name="Heading 2 5 2" xfId="13629"/>
    <cellStyle name="Heading 2 5 20" xfId="13630"/>
    <cellStyle name="Heading 2 5 21" xfId="13631"/>
    <cellStyle name="Heading 2 5 3" xfId="13632"/>
    <cellStyle name="Heading 2 5 3 2" xfId="13633"/>
    <cellStyle name="Heading 2 5 3 3" xfId="13634"/>
    <cellStyle name="Heading 2 5 3 4" xfId="13635"/>
    <cellStyle name="Heading 2 5 3 4 2" xfId="13636"/>
    <cellStyle name="Heading 2 5 3 5" xfId="13637"/>
    <cellStyle name="Heading 2 5 3 5 2" xfId="13638"/>
    <cellStyle name="Heading 2 5 4" xfId="13639"/>
    <cellStyle name="Heading 2 5 5" xfId="13640"/>
    <cellStyle name="Heading 2 5 6" xfId="13641"/>
    <cellStyle name="Heading 2 5 7" xfId="13642"/>
    <cellStyle name="Heading 2 5 8" xfId="13643"/>
    <cellStyle name="Heading 2 5 9" xfId="13644"/>
    <cellStyle name="Heading 2 6" xfId="13645"/>
    <cellStyle name="Heading 2 6 10" xfId="13646"/>
    <cellStyle name="Heading 2 6 11" xfId="13647"/>
    <cellStyle name="Heading 2 6 12" xfId="13648"/>
    <cellStyle name="Heading 2 6 13" xfId="13649"/>
    <cellStyle name="Heading 2 6 14" xfId="13650"/>
    <cellStyle name="Heading 2 6 15" xfId="13651"/>
    <cellStyle name="Heading 2 6 16" xfId="13652"/>
    <cellStyle name="Heading 2 6 17" xfId="13653"/>
    <cellStyle name="Heading 2 6 18" xfId="13654"/>
    <cellStyle name="Heading 2 6 19" xfId="13655"/>
    <cellStyle name="Heading 2 6 2" xfId="13656"/>
    <cellStyle name="Heading 2 6 20" xfId="13657"/>
    <cellStyle name="Heading 2 6 21" xfId="13658"/>
    <cellStyle name="Heading 2 6 3" xfId="13659"/>
    <cellStyle name="Heading 2 6 3 2" xfId="13660"/>
    <cellStyle name="Heading 2 6 3 3" xfId="13661"/>
    <cellStyle name="Heading 2 6 3 4" xfId="13662"/>
    <cellStyle name="Heading 2 6 3 4 2" xfId="13663"/>
    <cellStyle name="Heading 2 6 3 5" xfId="13664"/>
    <cellStyle name="Heading 2 6 3 5 2" xfId="13665"/>
    <cellStyle name="Heading 2 6 4" xfId="13666"/>
    <cellStyle name="Heading 2 6 5" xfId="13667"/>
    <cellStyle name="Heading 2 6 6" xfId="13668"/>
    <cellStyle name="Heading 2 6 7" xfId="13669"/>
    <cellStyle name="Heading 2 6 8" xfId="13670"/>
    <cellStyle name="Heading 2 6 9" xfId="13671"/>
    <cellStyle name="Heading 2 7" xfId="13672"/>
    <cellStyle name="Heading 2 7 2" xfId="13673"/>
    <cellStyle name="Heading 2 7 3" xfId="13674"/>
    <cellStyle name="Heading 2 7 4" xfId="13675"/>
    <cellStyle name="Heading 2 8" xfId="13676"/>
    <cellStyle name="Heading 2 8 2" xfId="13677"/>
    <cellStyle name="Heading 2 8 3" xfId="13678"/>
    <cellStyle name="Heading 2 8 4" xfId="13679"/>
    <cellStyle name="Heading 2 9" xfId="13680"/>
    <cellStyle name="Heading 2 9 2" xfId="13681"/>
    <cellStyle name="Heading 2 9 3" xfId="13682"/>
    <cellStyle name="Heading 2 9 4" xfId="13683"/>
    <cellStyle name="Heading 3" xfId="4" builtinId="18" customBuiltin="1"/>
    <cellStyle name="Heading 3 10" xfId="13684"/>
    <cellStyle name="Heading 3 10 2" xfId="13685"/>
    <cellStyle name="Heading 3 10 3" xfId="13686"/>
    <cellStyle name="Heading 3 11" xfId="13687"/>
    <cellStyle name="Heading 3 12" xfId="13688"/>
    <cellStyle name="Heading 3 13" xfId="13689"/>
    <cellStyle name="Heading 3 14" xfId="13690"/>
    <cellStyle name="Heading 3 15" xfId="13691"/>
    <cellStyle name="Heading 3 16" xfId="13692"/>
    <cellStyle name="Heading 3 16 2" xfId="13693"/>
    <cellStyle name="Heading 3 16 3" xfId="13694"/>
    <cellStyle name="Heading 3 16 4" xfId="13695"/>
    <cellStyle name="Heading 3 16 4 2" xfId="13696"/>
    <cellStyle name="Heading 3 16 5" xfId="13697"/>
    <cellStyle name="Heading 3 16 5 2" xfId="13698"/>
    <cellStyle name="Heading 3 17" xfId="13699"/>
    <cellStyle name="Heading 3 17 2" xfId="13700"/>
    <cellStyle name="Heading 3 17 3" xfId="13701"/>
    <cellStyle name="Heading 3 18" xfId="13702"/>
    <cellStyle name="Heading 3 19" xfId="13703"/>
    <cellStyle name="Heading 3 2" xfId="616"/>
    <cellStyle name="Heading 3 2 10" xfId="13704"/>
    <cellStyle name="Heading 3 2 11" xfId="13705"/>
    <cellStyle name="Heading 3 2 12" xfId="13706"/>
    <cellStyle name="Heading 3 2 13" xfId="13707"/>
    <cellStyle name="Heading 3 2 14" xfId="13708"/>
    <cellStyle name="Heading 3 2 15" xfId="13709"/>
    <cellStyle name="Heading 3 2 16" xfId="13710"/>
    <cellStyle name="Heading 3 2 17" xfId="13711"/>
    <cellStyle name="Heading 3 2 18" xfId="13712"/>
    <cellStyle name="Heading 3 2 19" xfId="13713"/>
    <cellStyle name="Heading 3 2 2" xfId="13714"/>
    <cellStyle name="Heading 3 2 20" xfId="13715"/>
    <cellStyle name="Heading 3 2 21" xfId="13716"/>
    <cellStyle name="Heading 3 2 22" xfId="13717"/>
    <cellStyle name="Heading 3 2 23" xfId="13718"/>
    <cellStyle name="Heading 3 2 24" xfId="13719"/>
    <cellStyle name="Heading 3 2 25" xfId="13720"/>
    <cellStyle name="Heading 3 2 26" xfId="13721"/>
    <cellStyle name="Heading 3 2 27" xfId="13722"/>
    <cellStyle name="Heading 3 2 28" xfId="13723"/>
    <cellStyle name="Heading 3 2 29" xfId="13724"/>
    <cellStyle name="Heading 3 2 3" xfId="13725"/>
    <cellStyle name="Heading 3 2 3 2" xfId="13726"/>
    <cellStyle name="Heading 3 2 3 3" xfId="13727"/>
    <cellStyle name="Heading 3 2 3 4" xfId="13728"/>
    <cellStyle name="Heading 3 2 3 4 2" xfId="13729"/>
    <cellStyle name="Heading 3 2 3 5" xfId="13730"/>
    <cellStyle name="Heading 3 2 3 5 2" xfId="13731"/>
    <cellStyle name="Heading 3 2 30" xfId="13732"/>
    <cellStyle name="Heading 3 2 31" xfId="13733"/>
    <cellStyle name="Heading 3 2 32" xfId="13734"/>
    <cellStyle name="Heading 3 2 33" xfId="13735"/>
    <cellStyle name="Heading 3 2 34" xfId="13736"/>
    <cellStyle name="Heading 3 2 35" xfId="13737"/>
    <cellStyle name="Heading 3 2 4" xfId="13738"/>
    <cellStyle name="Heading 3 2 5" xfId="13739"/>
    <cellStyle name="Heading 3 2 6" xfId="13740"/>
    <cellStyle name="Heading 3 2 7" xfId="13741"/>
    <cellStyle name="Heading 3 2 8" xfId="13742"/>
    <cellStyle name="Heading 3 2 9" xfId="13743"/>
    <cellStyle name="Heading 3 20" xfId="13744"/>
    <cellStyle name="Heading 3 21" xfId="13745"/>
    <cellStyle name="Heading 3 22" xfId="13746"/>
    <cellStyle name="Heading 3 22 2" xfId="13747"/>
    <cellStyle name="Heading 3 23" xfId="13748"/>
    <cellStyle name="Heading 3 23 2" xfId="13749"/>
    <cellStyle name="Heading 3 24" xfId="13750"/>
    <cellStyle name="Heading 3 25" xfId="13751"/>
    <cellStyle name="Heading 3 26" xfId="13752"/>
    <cellStyle name="Heading 3 27" xfId="13753"/>
    <cellStyle name="Heading 3 28" xfId="13754"/>
    <cellStyle name="Heading 3 29" xfId="13755"/>
    <cellStyle name="Heading 3 3" xfId="13756"/>
    <cellStyle name="Heading 3 3 10" xfId="13757"/>
    <cellStyle name="Heading 3 3 11" xfId="13758"/>
    <cellStyle name="Heading 3 3 12" xfId="13759"/>
    <cellStyle name="Heading 3 3 13" xfId="13760"/>
    <cellStyle name="Heading 3 3 14" xfId="13761"/>
    <cellStyle name="Heading 3 3 15" xfId="13762"/>
    <cellStyle name="Heading 3 3 16" xfId="13763"/>
    <cellStyle name="Heading 3 3 17" xfId="13764"/>
    <cellStyle name="Heading 3 3 18" xfId="13765"/>
    <cellStyle name="Heading 3 3 19" xfId="13766"/>
    <cellStyle name="Heading 3 3 2" xfId="13767"/>
    <cellStyle name="Heading 3 3 20" xfId="13768"/>
    <cellStyle name="Heading 3 3 21" xfId="13769"/>
    <cellStyle name="Heading 3 3 3" xfId="13770"/>
    <cellStyle name="Heading 3 3 3 2" xfId="13771"/>
    <cellStyle name="Heading 3 3 3 3" xfId="13772"/>
    <cellStyle name="Heading 3 3 3 4" xfId="13773"/>
    <cellStyle name="Heading 3 3 3 4 2" xfId="13774"/>
    <cellStyle name="Heading 3 3 3 5" xfId="13775"/>
    <cellStyle name="Heading 3 3 3 5 2" xfId="13776"/>
    <cellStyle name="Heading 3 3 4" xfId="13777"/>
    <cellStyle name="Heading 3 3 5" xfId="13778"/>
    <cellStyle name="Heading 3 3 6" xfId="13779"/>
    <cellStyle name="Heading 3 3 7" xfId="13780"/>
    <cellStyle name="Heading 3 3 8" xfId="13781"/>
    <cellStyle name="Heading 3 3 9" xfId="13782"/>
    <cellStyle name="Heading 3 4" xfId="13783"/>
    <cellStyle name="Heading 3 4 10" xfId="13784"/>
    <cellStyle name="Heading 3 4 11" xfId="13785"/>
    <cellStyle name="Heading 3 4 12" xfId="13786"/>
    <cellStyle name="Heading 3 4 13" xfId="13787"/>
    <cellStyle name="Heading 3 4 14" xfId="13788"/>
    <cellStyle name="Heading 3 4 15" xfId="13789"/>
    <cellStyle name="Heading 3 4 16" xfId="13790"/>
    <cellStyle name="Heading 3 4 17" xfId="13791"/>
    <cellStyle name="Heading 3 4 18" xfId="13792"/>
    <cellStyle name="Heading 3 4 19" xfId="13793"/>
    <cellStyle name="Heading 3 4 2" xfId="13794"/>
    <cellStyle name="Heading 3 4 20" xfId="13795"/>
    <cellStyle name="Heading 3 4 21" xfId="13796"/>
    <cellStyle name="Heading 3 4 3" xfId="13797"/>
    <cellStyle name="Heading 3 4 3 2" xfId="13798"/>
    <cellStyle name="Heading 3 4 3 3" xfId="13799"/>
    <cellStyle name="Heading 3 4 3 4" xfId="13800"/>
    <cellStyle name="Heading 3 4 3 4 2" xfId="13801"/>
    <cellStyle name="Heading 3 4 3 5" xfId="13802"/>
    <cellStyle name="Heading 3 4 3 5 2" xfId="13803"/>
    <cellStyle name="Heading 3 4 4" xfId="13804"/>
    <cellStyle name="Heading 3 4 5" xfId="13805"/>
    <cellStyle name="Heading 3 4 6" xfId="13806"/>
    <cellStyle name="Heading 3 4 7" xfId="13807"/>
    <cellStyle name="Heading 3 4 8" xfId="13808"/>
    <cellStyle name="Heading 3 4 9" xfId="13809"/>
    <cellStyle name="Heading 3 5" xfId="13810"/>
    <cellStyle name="Heading 3 5 10" xfId="13811"/>
    <cellStyle name="Heading 3 5 11" xfId="13812"/>
    <cellStyle name="Heading 3 5 12" xfId="13813"/>
    <cellStyle name="Heading 3 5 13" xfId="13814"/>
    <cellStyle name="Heading 3 5 14" xfId="13815"/>
    <cellStyle name="Heading 3 5 15" xfId="13816"/>
    <cellStyle name="Heading 3 5 16" xfId="13817"/>
    <cellStyle name="Heading 3 5 17" xfId="13818"/>
    <cellStyle name="Heading 3 5 18" xfId="13819"/>
    <cellStyle name="Heading 3 5 19" xfId="13820"/>
    <cellStyle name="Heading 3 5 2" xfId="13821"/>
    <cellStyle name="Heading 3 5 20" xfId="13822"/>
    <cellStyle name="Heading 3 5 21" xfId="13823"/>
    <cellStyle name="Heading 3 5 3" xfId="13824"/>
    <cellStyle name="Heading 3 5 3 2" xfId="13825"/>
    <cellStyle name="Heading 3 5 3 3" xfId="13826"/>
    <cellStyle name="Heading 3 5 3 4" xfId="13827"/>
    <cellStyle name="Heading 3 5 3 4 2" xfId="13828"/>
    <cellStyle name="Heading 3 5 3 5" xfId="13829"/>
    <cellStyle name="Heading 3 5 3 5 2" xfId="13830"/>
    <cellStyle name="Heading 3 5 4" xfId="13831"/>
    <cellStyle name="Heading 3 5 5" xfId="13832"/>
    <cellStyle name="Heading 3 5 6" xfId="13833"/>
    <cellStyle name="Heading 3 5 7" xfId="13834"/>
    <cellStyle name="Heading 3 5 8" xfId="13835"/>
    <cellStyle name="Heading 3 5 9" xfId="13836"/>
    <cellStyle name="Heading 3 6" xfId="13837"/>
    <cellStyle name="Heading 3 6 10" xfId="13838"/>
    <cellStyle name="Heading 3 6 11" xfId="13839"/>
    <cellStyle name="Heading 3 6 12" xfId="13840"/>
    <cellStyle name="Heading 3 6 13" xfId="13841"/>
    <cellStyle name="Heading 3 6 14" xfId="13842"/>
    <cellStyle name="Heading 3 6 15" xfId="13843"/>
    <cellStyle name="Heading 3 6 16" xfId="13844"/>
    <cellStyle name="Heading 3 6 17" xfId="13845"/>
    <cellStyle name="Heading 3 6 18" xfId="13846"/>
    <cellStyle name="Heading 3 6 19" xfId="13847"/>
    <cellStyle name="Heading 3 6 2" xfId="13848"/>
    <cellStyle name="Heading 3 6 20" xfId="13849"/>
    <cellStyle name="Heading 3 6 21" xfId="13850"/>
    <cellStyle name="Heading 3 6 3" xfId="13851"/>
    <cellStyle name="Heading 3 6 3 2" xfId="13852"/>
    <cellStyle name="Heading 3 6 3 3" xfId="13853"/>
    <cellStyle name="Heading 3 6 3 4" xfId="13854"/>
    <cellStyle name="Heading 3 6 3 4 2" xfId="13855"/>
    <cellStyle name="Heading 3 6 3 5" xfId="13856"/>
    <cellStyle name="Heading 3 6 3 5 2" xfId="13857"/>
    <cellStyle name="Heading 3 6 4" xfId="13858"/>
    <cellStyle name="Heading 3 6 5" xfId="13859"/>
    <cellStyle name="Heading 3 6 6" xfId="13860"/>
    <cellStyle name="Heading 3 6 7" xfId="13861"/>
    <cellStyle name="Heading 3 6 8" xfId="13862"/>
    <cellStyle name="Heading 3 6 9" xfId="13863"/>
    <cellStyle name="Heading 3 7" xfId="13864"/>
    <cellStyle name="Heading 3 7 2" xfId="13865"/>
    <cellStyle name="Heading 3 8" xfId="13866"/>
    <cellStyle name="Heading 3 8 2" xfId="13867"/>
    <cellStyle name="Heading 3 9" xfId="13868"/>
    <cellStyle name="Heading 3 9 2" xfId="13869"/>
    <cellStyle name="Heading 3 left" xfId="617"/>
    <cellStyle name="Heading 3 left 10" xfId="13870"/>
    <cellStyle name="Heading 3 left 100" xfId="13871"/>
    <cellStyle name="Heading 3 left 101" xfId="13872"/>
    <cellStyle name="Heading 3 left 101 2" xfId="13873"/>
    <cellStyle name="Heading 3 left 102" xfId="13874"/>
    <cellStyle name="Heading 3 left 102 2" xfId="13875"/>
    <cellStyle name="Heading 3 left 103" xfId="13876"/>
    <cellStyle name="Heading 3 left 103 2" xfId="13877"/>
    <cellStyle name="Heading 3 left 104" xfId="13878"/>
    <cellStyle name="Heading 3 left 104 2" xfId="13879"/>
    <cellStyle name="Heading 3 left 105" xfId="13880"/>
    <cellStyle name="Heading 3 left 105 2" xfId="13881"/>
    <cellStyle name="Heading 3 left 106" xfId="13882"/>
    <cellStyle name="Heading 3 left 106 2" xfId="13883"/>
    <cellStyle name="Heading 3 left 107" xfId="13884"/>
    <cellStyle name="Heading 3 left 107 2" xfId="13885"/>
    <cellStyle name="Heading 3 left 108" xfId="13886"/>
    <cellStyle name="Heading 3 left 108 2" xfId="13887"/>
    <cellStyle name="Heading 3 left 109" xfId="13888"/>
    <cellStyle name="Heading 3 left 109 2" xfId="13889"/>
    <cellStyle name="Heading 3 left 11" xfId="13890"/>
    <cellStyle name="Heading 3 left 110" xfId="13891"/>
    <cellStyle name="Heading 3 left 110 2" xfId="13892"/>
    <cellStyle name="Heading 3 left 111" xfId="13893"/>
    <cellStyle name="Heading 3 left 111 2" xfId="13894"/>
    <cellStyle name="Heading 3 left 112" xfId="13895"/>
    <cellStyle name="Heading 3 left 112 2" xfId="13896"/>
    <cellStyle name="Heading 3 left 113" xfId="13897"/>
    <cellStyle name="Heading 3 left 113 2" xfId="13898"/>
    <cellStyle name="Heading 3 left 114" xfId="13899"/>
    <cellStyle name="Heading 3 left 114 2" xfId="13900"/>
    <cellStyle name="Heading 3 left 115" xfId="13901"/>
    <cellStyle name="Heading 3 left 115 2" xfId="13902"/>
    <cellStyle name="Heading 3 left 116" xfId="13903"/>
    <cellStyle name="Heading 3 left 116 2" xfId="13904"/>
    <cellStyle name="Heading 3 left 117" xfId="13905"/>
    <cellStyle name="Heading 3 left 117 2" xfId="13906"/>
    <cellStyle name="Heading 3 left 118" xfId="13907"/>
    <cellStyle name="Heading 3 left 118 2" xfId="13908"/>
    <cellStyle name="Heading 3 left 119" xfId="13909"/>
    <cellStyle name="Heading 3 left 119 2" xfId="13910"/>
    <cellStyle name="Heading 3 left 12" xfId="13911"/>
    <cellStyle name="Heading 3 left 120" xfId="13912"/>
    <cellStyle name="Heading 3 left 120 2" xfId="13913"/>
    <cellStyle name="Heading 3 left 121" xfId="13914"/>
    <cellStyle name="Heading 3 left 121 2" xfId="13915"/>
    <cellStyle name="Heading 3 left 122" xfId="13916"/>
    <cellStyle name="Heading 3 left 122 2" xfId="13917"/>
    <cellStyle name="Heading 3 left 123" xfId="13918"/>
    <cellStyle name="Heading 3 left 123 2" xfId="13919"/>
    <cellStyle name="Heading 3 left 124" xfId="13920"/>
    <cellStyle name="Heading 3 left 124 2" xfId="13921"/>
    <cellStyle name="Heading 3 left 125" xfId="13922"/>
    <cellStyle name="Heading 3 left 125 2" xfId="13923"/>
    <cellStyle name="Heading 3 left 126" xfId="13924"/>
    <cellStyle name="Heading 3 left 126 2" xfId="13925"/>
    <cellStyle name="Heading 3 left 127" xfId="13926"/>
    <cellStyle name="Heading 3 left 127 2" xfId="13927"/>
    <cellStyle name="Heading 3 left 128" xfId="13928"/>
    <cellStyle name="Heading 3 left 128 2" xfId="13929"/>
    <cellStyle name="Heading 3 left 129" xfId="13930"/>
    <cellStyle name="Heading 3 left 129 2" xfId="13931"/>
    <cellStyle name="Heading 3 left 13" xfId="13932"/>
    <cellStyle name="Heading 3 left 130" xfId="13933"/>
    <cellStyle name="Heading 3 left 130 2" xfId="13934"/>
    <cellStyle name="Heading 3 left 131" xfId="13935"/>
    <cellStyle name="Heading 3 left 131 2" xfId="13936"/>
    <cellStyle name="Heading 3 left 132" xfId="13937"/>
    <cellStyle name="Heading 3 left 132 2" xfId="13938"/>
    <cellStyle name="Heading 3 left 133" xfId="13939"/>
    <cellStyle name="Heading 3 left 133 2" xfId="13940"/>
    <cellStyle name="Heading 3 left 134" xfId="13941"/>
    <cellStyle name="Heading 3 left 134 2" xfId="13942"/>
    <cellStyle name="Heading 3 left 135" xfId="13943"/>
    <cellStyle name="Heading 3 left 135 2" xfId="13944"/>
    <cellStyle name="Heading 3 left 136" xfId="13945"/>
    <cellStyle name="Heading 3 left 136 2" xfId="13946"/>
    <cellStyle name="Heading 3 left 137" xfId="13947"/>
    <cellStyle name="Heading 3 left 137 2" xfId="13948"/>
    <cellStyle name="Heading 3 left 138" xfId="13949"/>
    <cellStyle name="Heading 3 left 138 2" xfId="13950"/>
    <cellStyle name="Heading 3 left 139" xfId="13951"/>
    <cellStyle name="Heading 3 left 139 2" xfId="13952"/>
    <cellStyle name="Heading 3 left 14" xfId="13953"/>
    <cellStyle name="Heading 3 left 140" xfId="13954"/>
    <cellStyle name="Heading 3 left 140 2" xfId="13955"/>
    <cellStyle name="Heading 3 left 141" xfId="13956"/>
    <cellStyle name="Heading 3 left 141 2" xfId="13957"/>
    <cellStyle name="Heading 3 left 142" xfId="13958"/>
    <cellStyle name="Heading 3 left 142 2" xfId="13959"/>
    <cellStyle name="Heading 3 left 143" xfId="13960"/>
    <cellStyle name="Heading 3 left 143 2" xfId="13961"/>
    <cellStyle name="Heading 3 left 144" xfId="13962"/>
    <cellStyle name="Heading 3 left 144 2" xfId="13963"/>
    <cellStyle name="Heading 3 left 145" xfId="13964"/>
    <cellStyle name="Heading 3 left 145 2" xfId="13965"/>
    <cellStyle name="Heading 3 left 146" xfId="13966"/>
    <cellStyle name="Heading 3 left 146 2" xfId="13967"/>
    <cellStyle name="Heading 3 left 147" xfId="13968"/>
    <cellStyle name="Heading 3 left 147 2" xfId="13969"/>
    <cellStyle name="Heading 3 left 148" xfId="13970"/>
    <cellStyle name="Heading 3 left 149" xfId="13971"/>
    <cellStyle name="Heading 3 left 15" xfId="13972"/>
    <cellStyle name="Heading 3 left 150" xfId="13973"/>
    <cellStyle name="Heading 3 left 150 2" xfId="13974"/>
    <cellStyle name="Heading 3 left 151" xfId="13975"/>
    <cellStyle name="Heading 3 left 151 2" xfId="13976"/>
    <cellStyle name="Heading 3 left 152" xfId="13977"/>
    <cellStyle name="Heading 3 left 152 2" xfId="13978"/>
    <cellStyle name="Heading 3 left 153" xfId="13979"/>
    <cellStyle name="Heading 3 left 154" xfId="13980"/>
    <cellStyle name="Heading 3 left 155" xfId="13981"/>
    <cellStyle name="Heading 3 left 156" xfId="13982"/>
    <cellStyle name="Heading 3 left 157" xfId="13983"/>
    <cellStyle name="Heading 3 left 158" xfId="13984"/>
    <cellStyle name="Heading 3 left 159" xfId="13985"/>
    <cellStyle name="Heading 3 left 159 2" xfId="13986"/>
    <cellStyle name="Heading 3 left 16" xfId="13987"/>
    <cellStyle name="Heading 3 left 160" xfId="13988"/>
    <cellStyle name="Heading 3 left 160 2" xfId="13989"/>
    <cellStyle name="Heading 3 left 161" xfId="13990"/>
    <cellStyle name="Heading 3 left 161 2" xfId="13991"/>
    <cellStyle name="Heading 3 left 162" xfId="13992"/>
    <cellStyle name="Heading 3 left 162 2" xfId="13993"/>
    <cellStyle name="Heading 3 left 163" xfId="13994"/>
    <cellStyle name="Heading 3 left 163 2" xfId="13995"/>
    <cellStyle name="Heading 3 left 164" xfId="13996"/>
    <cellStyle name="Heading 3 left 164 2" xfId="13997"/>
    <cellStyle name="Heading 3 left 165" xfId="13998"/>
    <cellStyle name="Heading 3 left 165 2" xfId="13999"/>
    <cellStyle name="Heading 3 left 166" xfId="14000"/>
    <cellStyle name="Heading 3 left 166 2" xfId="14001"/>
    <cellStyle name="Heading 3 left 167" xfId="14002"/>
    <cellStyle name="Heading 3 left 167 2" xfId="14003"/>
    <cellStyle name="Heading 3 left 168" xfId="14004"/>
    <cellStyle name="Heading 3 left 168 2" xfId="14005"/>
    <cellStyle name="Heading 3 left 169" xfId="14006"/>
    <cellStyle name="Heading 3 left 169 2" xfId="14007"/>
    <cellStyle name="Heading 3 left 17" xfId="14008"/>
    <cellStyle name="Heading 3 left 170" xfId="14009"/>
    <cellStyle name="Heading 3 left 170 2" xfId="14010"/>
    <cellStyle name="Heading 3 left 171" xfId="14011"/>
    <cellStyle name="Heading 3 left 171 2" xfId="14012"/>
    <cellStyle name="Heading 3 left 172" xfId="14013"/>
    <cellStyle name="Heading 3 left 172 2" xfId="14014"/>
    <cellStyle name="Heading 3 left 173" xfId="14015"/>
    <cellStyle name="Heading 3 left 173 2" xfId="14016"/>
    <cellStyle name="Heading 3 left 174" xfId="14017"/>
    <cellStyle name="Heading 3 left 174 2" xfId="14018"/>
    <cellStyle name="Heading 3 left 175" xfId="14019"/>
    <cellStyle name="Heading 3 left 175 2" xfId="14020"/>
    <cellStyle name="Heading 3 left 176" xfId="14021"/>
    <cellStyle name="Heading 3 left 176 2" xfId="14022"/>
    <cellStyle name="Heading 3 left 177" xfId="14023"/>
    <cellStyle name="Heading 3 left 177 2" xfId="14024"/>
    <cellStyle name="Heading 3 left 178" xfId="14025"/>
    <cellStyle name="Heading 3 left 178 2" xfId="14026"/>
    <cellStyle name="Heading 3 left 179" xfId="14027"/>
    <cellStyle name="Heading 3 left 179 2" xfId="14028"/>
    <cellStyle name="Heading 3 left 18" xfId="14029"/>
    <cellStyle name="Heading 3 left 180" xfId="14030"/>
    <cellStyle name="Heading 3 left 180 2" xfId="14031"/>
    <cellStyle name="Heading 3 left 181" xfId="14032"/>
    <cellStyle name="Heading 3 left 181 2" xfId="14033"/>
    <cellStyle name="Heading 3 left 182" xfId="14034"/>
    <cellStyle name="Heading 3 left 182 2" xfId="14035"/>
    <cellStyle name="Heading 3 left 183" xfId="14036"/>
    <cellStyle name="Heading 3 left 183 2" xfId="14037"/>
    <cellStyle name="Heading 3 left 184" xfId="14038"/>
    <cellStyle name="Heading 3 left 184 2" xfId="14039"/>
    <cellStyle name="Heading 3 left 185" xfId="14040"/>
    <cellStyle name="Heading 3 left 185 2" xfId="14041"/>
    <cellStyle name="Heading 3 left 186" xfId="14042"/>
    <cellStyle name="Heading 3 left 186 2" xfId="14043"/>
    <cellStyle name="Heading 3 left 187" xfId="14044"/>
    <cellStyle name="Heading 3 left 187 2" xfId="14045"/>
    <cellStyle name="Heading 3 left 188" xfId="14046"/>
    <cellStyle name="Heading 3 left 188 2" xfId="14047"/>
    <cellStyle name="Heading 3 left 189" xfId="14048"/>
    <cellStyle name="Heading 3 left 189 2" xfId="14049"/>
    <cellStyle name="Heading 3 left 19" xfId="14050"/>
    <cellStyle name="Heading 3 left 190" xfId="14051"/>
    <cellStyle name="Heading 3 left 190 2" xfId="14052"/>
    <cellStyle name="Heading 3 left 191" xfId="14053"/>
    <cellStyle name="Heading 3 left 191 2" xfId="14054"/>
    <cellStyle name="Heading 3 left 192" xfId="14055"/>
    <cellStyle name="Heading 3 left 192 2" xfId="14056"/>
    <cellStyle name="Heading 3 left 193" xfId="14057"/>
    <cellStyle name="Heading 3 left 193 2" xfId="14058"/>
    <cellStyle name="Heading 3 left 194" xfId="14059"/>
    <cellStyle name="Heading 3 left 194 2" xfId="14060"/>
    <cellStyle name="Heading 3 left 195" xfId="14061"/>
    <cellStyle name="Heading 3 left 195 2" xfId="14062"/>
    <cellStyle name="Heading 3 left 196" xfId="14063"/>
    <cellStyle name="Heading 3 left 196 2" xfId="14064"/>
    <cellStyle name="Heading 3 left 197" xfId="14065"/>
    <cellStyle name="Heading 3 left 197 2" xfId="14066"/>
    <cellStyle name="Heading 3 left 198" xfId="14067"/>
    <cellStyle name="Heading 3 left 198 2" xfId="14068"/>
    <cellStyle name="Heading 3 left 199" xfId="14069"/>
    <cellStyle name="Heading 3 left 199 2" xfId="14070"/>
    <cellStyle name="Heading 3 left 2" xfId="14071"/>
    <cellStyle name="Heading 3 left 2 2" xfId="14072"/>
    <cellStyle name="Heading 3 left 2 3" xfId="14073"/>
    <cellStyle name="Heading 3 left 2 4" xfId="14074"/>
    <cellStyle name="Heading 3 left 2 5" xfId="14075"/>
    <cellStyle name="Heading 3 left 2 5 2" xfId="14076"/>
    <cellStyle name="Heading 3 left 2 6" xfId="14077"/>
    <cellStyle name="Heading 3 left 2 6 2" xfId="14078"/>
    <cellStyle name="Heading 3 left 20" xfId="14079"/>
    <cellStyle name="Heading 3 left 200" xfId="14080"/>
    <cellStyle name="Heading 3 left 200 2" xfId="14081"/>
    <cellStyle name="Heading 3 left 201" xfId="14082"/>
    <cellStyle name="Heading 3 left 201 2" xfId="14083"/>
    <cellStyle name="Heading 3 left 202" xfId="14084"/>
    <cellStyle name="Heading 3 left 202 2" xfId="14085"/>
    <cellStyle name="Heading 3 left 203" xfId="14086"/>
    <cellStyle name="Heading 3 left 203 2" xfId="14087"/>
    <cellStyle name="Heading 3 left 204" xfId="14088"/>
    <cellStyle name="Heading 3 left 204 2" xfId="14089"/>
    <cellStyle name="Heading 3 left 205" xfId="14090"/>
    <cellStyle name="Heading 3 left 205 2" xfId="14091"/>
    <cellStyle name="Heading 3 left 206" xfId="14092"/>
    <cellStyle name="Heading 3 left 206 2" xfId="14093"/>
    <cellStyle name="Heading 3 left 207" xfId="14094"/>
    <cellStyle name="Heading 3 left 207 2" xfId="14095"/>
    <cellStyle name="Heading 3 left 208" xfId="14096"/>
    <cellStyle name="Heading 3 left 208 2" xfId="14097"/>
    <cellStyle name="Heading 3 left 209" xfId="14098"/>
    <cellStyle name="Heading 3 left 209 2" xfId="14099"/>
    <cellStyle name="Heading 3 left 21" xfId="14100"/>
    <cellStyle name="Heading 3 left 210" xfId="14101"/>
    <cellStyle name="Heading 3 left 210 2" xfId="14102"/>
    <cellStyle name="Heading 3 left 211" xfId="14103"/>
    <cellStyle name="Heading 3 left 211 2" xfId="14104"/>
    <cellStyle name="Heading 3 left 212" xfId="14105"/>
    <cellStyle name="Heading 3 left 212 2" xfId="14106"/>
    <cellStyle name="Heading 3 left 213" xfId="14107"/>
    <cellStyle name="Heading 3 left 213 2" xfId="14108"/>
    <cellStyle name="Heading 3 left 214" xfId="14109"/>
    <cellStyle name="Heading 3 left 214 2" xfId="14110"/>
    <cellStyle name="Heading 3 left 215" xfId="14111"/>
    <cellStyle name="Heading 3 left 215 2" xfId="14112"/>
    <cellStyle name="Heading 3 left 216" xfId="14113"/>
    <cellStyle name="Heading 3 left 216 2" xfId="14114"/>
    <cellStyle name="Heading 3 left 22" xfId="14115"/>
    <cellStyle name="Heading 3 left 23" xfId="14116"/>
    <cellStyle name="Heading 3 left 24" xfId="14117"/>
    <cellStyle name="Heading 3 left 25" xfId="14118"/>
    <cellStyle name="Heading 3 left 26" xfId="14119"/>
    <cellStyle name="Heading 3 left 27" xfId="14120"/>
    <cellStyle name="Heading 3 left 28" xfId="14121"/>
    <cellStyle name="Heading 3 left 29" xfId="14122"/>
    <cellStyle name="Heading 3 left 29 2" xfId="14123"/>
    <cellStyle name="Heading 3 left 29 3" xfId="14124"/>
    <cellStyle name="Heading 3 left 29 3 2" xfId="14125"/>
    <cellStyle name="Heading 3 left 29 4" xfId="14126"/>
    <cellStyle name="Heading 3 left 29 4 2" xfId="14127"/>
    <cellStyle name="Heading 3 left 29 5" xfId="14128"/>
    <cellStyle name="Heading 3 left 29 6" xfId="14129"/>
    <cellStyle name="Heading 3 left 29 7" xfId="14130"/>
    <cellStyle name="Heading 3 left 29 8" xfId="14131"/>
    <cellStyle name="Heading 3 left 3" xfId="14132"/>
    <cellStyle name="Heading 3 left 30" xfId="14133"/>
    <cellStyle name="Heading 3 left 30 2" xfId="14134"/>
    <cellStyle name="Heading 3 left 30 3" xfId="14135"/>
    <cellStyle name="Heading 3 left 30 3 2" xfId="14136"/>
    <cellStyle name="Heading 3 left 30 4" xfId="14137"/>
    <cellStyle name="Heading 3 left 30 4 2" xfId="14138"/>
    <cellStyle name="Heading 3 left 30 5" xfId="14139"/>
    <cellStyle name="Heading 3 left 30 6" xfId="14140"/>
    <cellStyle name="Heading 3 left 30 7" xfId="14141"/>
    <cellStyle name="Heading 3 left 30 8" xfId="14142"/>
    <cellStyle name="Heading 3 left 31" xfId="14143"/>
    <cellStyle name="Heading 3 left 31 2" xfId="14144"/>
    <cellStyle name="Heading 3 left 31 3" xfId="14145"/>
    <cellStyle name="Heading 3 left 31 3 2" xfId="14146"/>
    <cellStyle name="Heading 3 left 31 4" xfId="14147"/>
    <cellStyle name="Heading 3 left 31 4 2" xfId="14148"/>
    <cellStyle name="Heading 3 left 31 5" xfId="14149"/>
    <cellStyle name="Heading 3 left 31 6" xfId="14150"/>
    <cellStyle name="Heading 3 left 31 7" xfId="14151"/>
    <cellStyle name="Heading 3 left 31 8" xfId="14152"/>
    <cellStyle name="Heading 3 left 32" xfId="14153"/>
    <cellStyle name="Heading 3 left 32 2" xfId="14154"/>
    <cellStyle name="Heading 3 left 32 3" xfId="14155"/>
    <cellStyle name="Heading 3 left 32 3 2" xfId="14156"/>
    <cellStyle name="Heading 3 left 32 4" xfId="14157"/>
    <cellStyle name="Heading 3 left 32 4 2" xfId="14158"/>
    <cellStyle name="Heading 3 left 32 5" xfId="14159"/>
    <cellStyle name="Heading 3 left 32 6" xfId="14160"/>
    <cellStyle name="Heading 3 left 32 7" xfId="14161"/>
    <cellStyle name="Heading 3 left 32 8" xfId="14162"/>
    <cellStyle name="Heading 3 left 33" xfId="14163"/>
    <cellStyle name="Heading 3 left 34" xfId="14164"/>
    <cellStyle name="Heading 3 left 35" xfId="14165"/>
    <cellStyle name="Heading 3 left 36" xfId="14166"/>
    <cellStyle name="Heading 3 left 37" xfId="14167"/>
    <cellStyle name="Heading 3 left 38" xfId="14168"/>
    <cellStyle name="Heading 3 left 39" xfId="14169"/>
    <cellStyle name="Heading 3 left 4" xfId="14170"/>
    <cellStyle name="Heading 3 left 40" xfId="14171"/>
    <cellStyle name="Heading 3 left 41" xfId="14172"/>
    <cellStyle name="Heading 3 left 42" xfId="14173"/>
    <cellStyle name="Heading 3 left 43" xfId="14174"/>
    <cellStyle name="Heading 3 left 44" xfId="14175"/>
    <cellStyle name="Heading 3 left 45" xfId="14176"/>
    <cellStyle name="Heading 3 left 46" xfId="14177"/>
    <cellStyle name="Heading 3 left 47" xfId="14178"/>
    <cellStyle name="Heading 3 left 48" xfId="14179"/>
    <cellStyle name="Heading 3 left 49" xfId="14180"/>
    <cellStyle name="Heading 3 left 5" xfId="14181"/>
    <cellStyle name="Heading 3 left 50" xfId="14182"/>
    <cellStyle name="Heading 3 left 51" xfId="14183"/>
    <cellStyle name="Heading 3 left 52" xfId="14184"/>
    <cellStyle name="Heading 3 left 53" xfId="14185"/>
    <cellStyle name="Heading 3 left 54" xfId="14186"/>
    <cellStyle name="Heading 3 left 55" xfId="14187"/>
    <cellStyle name="Heading 3 left 56" xfId="14188"/>
    <cellStyle name="Heading 3 left 57" xfId="14189"/>
    <cellStyle name="Heading 3 left 58" xfId="14190"/>
    <cellStyle name="Heading 3 left 59" xfId="14191"/>
    <cellStyle name="Heading 3 left 6" xfId="14192"/>
    <cellStyle name="Heading 3 left 60" xfId="14193"/>
    <cellStyle name="Heading 3 left 61" xfId="14194"/>
    <cellStyle name="Heading 3 left 62" xfId="14195"/>
    <cellStyle name="Heading 3 left 63" xfId="14196"/>
    <cellStyle name="Heading 3 left 64" xfId="14197"/>
    <cellStyle name="Heading 3 left 65" xfId="14198"/>
    <cellStyle name="Heading 3 left 66" xfId="14199"/>
    <cellStyle name="Heading 3 left 67" xfId="14200"/>
    <cellStyle name="Heading 3 left 68" xfId="14201"/>
    <cellStyle name="Heading 3 left 69" xfId="14202"/>
    <cellStyle name="Heading 3 left 7" xfId="14203"/>
    <cellStyle name="Heading 3 left 70" xfId="14204"/>
    <cellStyle name="Heading 3 left 71" xfId="14205"/>
    <cellStyle name="Heading 3 left 72" xfId="14206"/>
    <cellStyle name="Heading 3 left 72 2" xfId="14207"/>
    <cellStyle name="Heading 3 left 73" xfId="14208"/>
    <cellStyle name="Heading 3 left 73 2" xfId="14209"/>
    <cellStyle name="Heading 3 left 74" xfId="14210"/>
    <cellStyle name="Heading 3 left 74 2" xfId="14211"/>
    <cellStyle name="Heading 3 left 75" xfId="14212"/>
    <cellStyle name="Heading 3 left 75 2" xfId="14213"/>
    <cellStyle name="Heading 3 left 76" xfId="14214"/>
    <cellStyle name="Heading 3 left 76 2" xfId="14215"/>
    <cellStyle name="Heading 3 left 77" xfId="14216"/>
    <cellStyle name="Heading 3 left 77 2" xfId="14217"/>
    <cellStyle name="Heading 3 left 78" xfId="14218"/>
    <cellStyle name="Heading 3 left 78 2" xfId="14219"/>
    <cellStyle name="Heading 3 left 79" xfId="14220"/>
    <cellStyle name="Heading 3 left 8" xfId="14221"/>
    <cellStyle name="Heading 3 left 80" xfId="14222"/>
    <cellStyle name="Heading 3 left 81" xfId="14223"/>
    <cellStyle name="Heading 3 left 82" xfId="14224"/>
    <cellStyle name="Heading 3 left 83" xfId="14225"/>
    <cellStyle name="Heading 3 left 83 2" xfId="14226"/>
    <cellStyle name="Heading 3 left 84" xfId="14227"/>
    <cellStyle name="Heading 3 left 84 2" xfId="14228"/>
    <cellStyle name="Heading 3 left 85" xfId="14229"/>
    <cellStyle name="Heading 3 left 85 2" xfId="14230"/>
    <cellStyle name="Heading 3 left 86" xfId="14231"/>
    <cellStyle name="Heading 3 left 86 2" xfId="14232"/>
    <cellStyle name="Heading 3 left 87" xfId="14233"/>
    <cellStyle name="Heading 3 left 87 2" xfId="14234"/>
    <cellStyle name="Heading 3 left 88" xfId="14235"/>
    <cellStyle name="Heading 3 left 88 2" xfId="14236"/>
    <cellStyle name="Heading 3 left 89" xfId="14237"/>
    <cellStyle name="Heading 3 left 89 2" xfId="14238"/>
    <cellStyle name="Heading 3 left 9" xfId="14239"/>
    <cellStyle name="Heading 3 left 90" xfId="14240"/>
    <cellStyle name="Heading 3 left 90 2" xfId="14241"/>
    <cellStyle name="Heading 3 left 91" xfId="14242"/>
    <cellStyle name="Heading 3 left 91 2" xfId="14243"/>
    <cellStyle name="Heading 3 left 92" xfId="14244"/>
    <cellStyle name="Heading 3 left 92 2" xfId="14245"/>
    <cellStyle name="Heading 3 left 93" xfId="14246"/>
    <cellStyle name="Heading 3 left 93 2" xfId="14247"/>
    <cellStyle name="Heading 3 left 94" xfId="14248"/>
    <cellStyle name="Heading 3 left 94 2" xfId="14249"/>
    <cellStyle name="Heading 3 left 95" xfId="14250"/>
    <cellStyle name="Heading 3 left 95 2" xfId="14251"/>
    <cellStyle name="Heading 3 left 96" xfId="14252"/>
    <cellStyle name="Heading 3 left 96 2" xfId="14253"/>
    <cellStyle name="Heading 3 left 97" xfId="14254"/>
    <cellStyle name="Heading 3 left 97 2" xfId="14255"/>
    <cellStyle name="Heading 3 left 98" xfId="14256"/>
    <cellStyle name="Heading 3 left 98 2" xfId="14257"/>
    <cellStyle name="Heading 3 left 99" xfId="14258"/>
    <cellStyle name="Heading 3 left 99 2" xfId="14259"/>
    <cellStyle name="Heading 3 left_5D-3" xfId="36940"/>
    <cellStyle name="Heading 4" xfId="5" builtinId="19" customBuiltin="1"/>
    <cellStyle name="Heading 4 10" xfId="14260"/>
    <cellStyle name="Heading 4 11" xfId="14261"/>
    <cellStyle name="Heading 4 12" xfId="14262"/>
    <cellStyle name="Heading 4 13" xfId="14263"/>
    <cellStyle name="Heading 4 14" xfId="14264"/>
    <cellStyle name="Heading 4 15" xfId="14265"/>
    <cellStyle name="Heading 4 16" xfId="14266"/>
    <cellStyle name="Heading 4 16 2" xfId="14267"/>
    <cellStyle name="Heading 4 16 3" xfId="14268"/>
    <cellStyle name="Heading 4 16 4" xfId="14269"/>
    <cellStyle name="Heading 4 16 4 2" xfId="14270"/>
    <cellStyle name="Heading 4 16 5" xfId="14271"/>
    <cellStyle name="Heading 4 16 5 2" xfId="14272"/>
    <cellStyle name="Heading 4 17" xfId="14273"/>
    <cellStyle name="Heading 4 17 2" xfId="14274"/>
    <cellStyle name="Heading 4 17 3" xfId="14275"/>
    <cellStyle name="Heading 4 18" xfId="14276"/>
    <cellStyle name="Heading 4 19" xfId="14277"/>
    <cellStyle name="Heading 4 2" xfId="618"/>
    <cellStyle name="Heading 4 2 10" xfId="14279"/>
    <cellStyle name="Heading 4 2 11" xfId="14280"/>
    <cellStyle name="Heading 4 2 12" xfId="14281"/>
    <cellStyle name="Heading 4 2 13" xfId="14282"/>
    <cellStyle name="Heading 4 2 14" xfId="14283"/>
    <cellStyle name="Heading 4 2 15" xfId="14284"/>
    <cellStyle name="Heading 4 2 16" xfId="14285"/>
    <cellStyle name="Heading 4 2 17" xfId="14286"/>
    <cellStyle name="Heading 4 2 18" xfId="14287"/>
    <cellStyle name="Heading 4 2 19" xfId="14278"/>
    <cellStyle name="Heading 4 2 2" xfId="14288"/>
    <cellStyle name="Heading 4 2 3" xfId="14289"/>
    <cellStyle name="Heading 4 2 3 2" xfId="14290"/>
    <cellStyle name="Heading 4 2 3 3" xfId="14291"/>
    <cellStyle name="Heading 4 2 3 4" xfId="14292"/>
    <cellStyle name="Heading 4 2 3 4 2" xfId="14293"/>
    <cellStyle name="Heading 4 2 3 5" xfId="14294"/>
    <cellStyle name="Heading 4 2 3 5 2" xfId="14295"/>
    <cellStyle name="Heading 4 2 4" xfId="14296"/>
    <cellStyle name="Heading 4 2 5" xfId="14297"/>
    <cellStyle name="Heading 4 2 6" xfId="14298"/>
    <cellStyle name="Heading 4 2 7" xfId="14299"/>
    <cellStyle name="Heading 4 2 8" xfId="14300"/>
    <cellStyle name="Heading 4 2 9" xfId="14301"/>
    <cellStyle name="Heading 4 20" xfId="14302"/>
    <cellStyle name="Heading 4 21" xfId="14303"/>
    <cellStyle name="Heading 4 22" xfId="14304"/>
    <cellStyle name="Heading 4 22 2" xfId="14305"/>
    <cellStyle name="Heading 4 23" xfId="14306"/>
    <cellStyle name="Heading 4 23 2" xfId="14307"/>
    <cellStyle name="Heading 4 24" xfId="14308"/>
    <cellStyle name="Heading 4 25" xfId="14309"/>
    <cellStyle name="Heading 4 26" xfId="14310"/>
    <cellStyle name="Heading 4 3" xfId="14311"/>
    <cellStyle name="Heading 4 3 2" xfId="14312"/>
    <cellStyle name="Heading 4 3 3" xfId="14313"/>
    <cellStyle name="Heading 4 3 3 2" xfId="14314"/>
    <cellStyle name="Heading 4 3 3 2 2" xfId="14315"/>
    <cellStyle name="Heading 4 3 3 3" xfId="14316"/>
    <cellStyle name="Heading 4 3 3 3 2" xfId="14317"/>
    <cellStyle name="Heading 4 4" xfId="14318"/>
    <cellStyle name="Heading 4 4 2" xfId="14319"/>
    <cellStyle name="Heading 4 4 3" xfId="14320"/>
    <cellStyle name="Heading 4 4 3 2" xfId="14321"/>
    <cellStyle name="Heading 4 4 3 2 2" xfId="14322"/>
    <cellStyle name="Heading 4 4 3 3" xfId="14323"/>
    <cellStyle name="Heading 4 4 3 3 2" xfId="14324"/>
    <cellStyle name="Heading 4 5" xfId="14325"/>
    <cellStyle name="Heading 4 5 2" xfId="14326"/>
    <cellStyle name="Heading 4 5 3" xfId="14327"/>
    <cellStyle name="Heading 4 5 3 2" xfId="14328"/>
    <cellStyle name="Heading 4 5 3 2 2" xfId="14329"/>
    <cellStyle name="Heading 4 5 3 3" xfId="14330"/>
    <cellStyle name="Heading 4 5 3 3 2" xfId="14331"/>
    <cellStyle name="Heading 4 6" xfId="14332"/>
    <cellStyle name="Heading 4 6 2" xfId="14333"/>
    <cellStyle name="Heading 4 6 3" xfId="14334"/>
    <cellStyle name="Heading 4 6 3 2" xfId="14335"/>
    <cellStyle name="Heading 4 6 3 2 2" xfId="14336"/>
    <cellStyle name="Heading 4 6 3 3" xfId="14337"/>
    <cellStyle name="Heading 4 6 3 3 2" xfId="14338"/>
    <cellStyle name="Heading 4 7" xfId="14339"/>
    <cellStyle name="Heading 4 7 10" xfId="14340"/>
    <cellStyle name="Heading 4 7 11" xfId="14341"/>
    <cellStyle name="Heading 4 7 12" xfId="14342"/>
    <cellStyle name="Heading 4 7 13" xfId="14343"/>
    <cellStyle name="Heading 4 7 14" xfId="14344"/>
    <cellStyle name="Heading 4 7 15" xfId="14345"/>
    <cellStyle name="Heading 4 7 16" xfId="14346"/>
    <cellStyle name="Heading 4 7 17" xfId="14347"/>
    <cellStyle name="Heading 4 7 18" xfId="14348"/>
    <cellStyle name="Heading 4 7 19" xfId="14349"/>
    <cellStyle name="Heading 4 7 2" xfId="14350"/>
    <cellStyle name="Heading 4 7 20" xfId="14351"/>
    <cellStyle name="Heading 4 7 21" xfId="14352"/>
    <cellStyle name="Heading 4 7 3" xfId="14353"/>
    <cellStyle name="Heading 4 7 4" xfId="14354"/>
    <cellStyle name="Heading 4 7 5" xfId="14355"/>
    <cellStyle name="Heading 4 7 6" xfId="14356"/>
    <cellStyle name="Heading 4 7 7" xfId="14357"/>
    <cellStyle name="Heading 4 7 8" xfId="14358"/>
    <cellStyle name="Heading 4 7 9" xfId="14359"/>
    <cellStyle name="Heading 4 8" xfId="14360"/>
    <cellStyle name="Heading 4 8 10" xfId="14361"/>
    <cellStyle name="Heading 4 8 11" xfId="14362"/>
    <cellStyle name="Heading 4 8 12" xfId="14363"/>
    <cellStyle name="Heading 4 8 13" xfId="14364"/>
    <cellStyle name="Heading 4 8 14" xfId="14365"/>
    <cellStyle name="Heading 4 8 15" xfId="14366"/>
    <cellStyle name="Heading 4 8 16" xfId="14367"/>
    <cellStyle name="Heading 4 8 17" xfId="14368"/>
    <cellStyle name="Heading 4 8 18" xfId="14369"/>
    <cellStyle name="Heading 4 8 19" xfId="14370"/>
    <cellStyle name="Heading 4 8 2" xfId="14371"/>
    <cellStyle name="Heading 4 8 20" xfId="14372"/>
    <cellStyle name="Heading 4 8 21" xfId="14373"/>
    <cellStyle name="Heading 4 8 3" xfId="14374"/>
    <cellStyle name="Heading 4 8 4" xfId="14375"/>
    <cellStyle name="Heading 4 8 5" xfId="14376"/>
    <cellStyle name="Heading 4 8 6" xfId="14377"/>
    <cellStyle name="Heading 4 8 7" xfId="14378"/>
    <cellStyle name="Heading 4 8 8" xfId="14379"/>
    <cellStyle name="Heading 4 8 9" xfId="14380"/>
    <cellStyle name="Heading 4 9" xfId="14381"/>
    <cellStyle name="Heading 4 9 10" xfId="14382"/>
    <cellStyle name="Heading 4 9 11" xfId="14383"/>
    <cellStyle name="Heading 4 9 12" xfId="14384"/>
    <cellStyle name="Heading 4 9 13" xfId="14385"/>
    <cellStyle name="Heading 4 9 14" xfId="14386"/>
    <cellStyle name="Heading 4 9 15" xfId="14387"/>
    <cellStyle name="Heading 4 9 16" xfId="14388"/>
    <cellStyle name="Heading 4 9 17" xfId="14389"/>
    <cellStyle name="Heading 4 9 18" xfId="14390"/>
    <cellStyle name="Heading 4 9 19" xfId="14391"/>
    <cellStyle name="Heading 4 9 2" xfId="14392"/>
    <cellStyle name="Heading 4 9 20" xfId="14393"/>
    <cellStyle name="Heading 4 9 21" xfId="14394"/>
    <cellStyle name="Heading 4 9 3" xfId="14395"/>
    <cellStyle name="Heading 4 9 4" xfId="14396"/>
    <cellStyle name="Heading 4 9 5" xfId="14397"/>
    <cellStyle name="Heading 4 9 6" xfId="14398"/>
    <cellStyle name="Heading 4 9 7" xfId="14399"/>
    <cellStyle name="Heading 4 9 8" xfId="14400"/>
    <cellStyle name="Heading 4 9 9" xfId="14401"/>
    <cellStyle name="Heading 4 left" xfId="619"/>
    <cellStyle name="Heading 4 left 10" xfId="14402"/>
    <cellStyle name="Heading 4 left 100" xfId="14403"/>
    <cellStyle name="Heading 4 left 101" xfId="14404"/>
    <cellStyle name="Heading 4 left 101 2" xfId="14405"/>
    <cellStyle name="Heading 4 left 102" xfId="14406"/>
    <cellStyle name="Heading 4 left 102 2" xfId="14407"/>
    <cellStyle name="Heading 4 left 103" xfId="14408"/>
    <cellStyle name="Heading 4 left 103 2" xfId="14409"/>
    <cellStyle name="Heading 4 left 104" xfId="14410"/>
    <cellStyle name="Heading 4 left 104 2" xfId="14411"/>
    <cellStyle name="Heading 4 left 105" xfId="14412"/>
    <cellStyle name="Heading 4 left 105 2" xfId="14413"/>
    <cellStyle name="Heading 4 left 106" xfId="14414"/>
    <cellStyle name="Heading 4 left 106 2" xfId="14415"/>
    <cellStyle name="Heading 4 left 107" xfId="14416"/>
    <cellStyle name="Heading 4 left 107 2" xfId="14417"/>
    <cellStyle name="Heading 4 left 108" xfId="14418"/>
    <cellStyle name="Heading 4 left 108 2" xfId="14419"/>
    <cellStyle name="Heading 4 left 109" xfId="14420"/>
    <cellStyle name="Heading 4 left 109 2" xfId="14421"/>
    <cellStyle name="Heading 4 left 11" xfId="14422"/>
    <cellStyle name="Heading 4 left 110" xfId="14423"/>
    <cellStyle name="Heading 4 left 110 2" xfId="14424"/>
    <cellStyle name="Heading 4 left 111" xfId="14425"/>
    <cellStyle name="Heading 4 left 111 2" xfId="14426"/>
    <cellStyle name="Heading 4 left 112" xfId="14427"/>
    <cellStyle name="Heading 4 left 112 2" xfId="14428"/>
    <cellStyle name="Heading 4 left 113" xfId="14429"/>
    <cellStyle name="Heading 4 left 113 2" xfId="14430"/>
    <cellStyle name="Heading 4 left 114" xfId="14431"/>
    <cellStyle name="Heading 4 left 114 2" xfId="14432"/>
    <cellStyle name="Heading 4 left 115" xfId="14433"/>
    <cellStyle name="Heading 4 left 115 2" xfId="14434"/>
    <cellStyle name="Heading 4 left 116" xfId="14435"/>
    <cellStyle name="Heading 4 left 116 2" xfId="14436"/>
    <cellStyle name="Heading 4 left 117" xfId="14437"/>
    <cellStyle name="Heading 4 left 117 2" xfId="14438"/>
    <cellStyle name="Heading 4 left 118" xfId="14439"/>
    <cellStyle name="Heading 4 left 118 2" xfId="14440"/>
    <cellStyle name="Heading 4 left 119" xfId="14441"/>
    <cellStyle name="Heading 4 left 119 2" xfId="14442"/>
    <cellStyle name="Heading 4 left 12" xfId="14443"/>
    <cellStyle name="Heading 4 left 120" xfId="14444"/>
    <cellStyle name="Heading 4 left 120 2" xfId="14445"/>
    <cellStyle name="Heading 4 left 121" xfId="14446"/>
    <cellStyle name="Heading 4 left 121 2" xfId="14447"/>
    <cellStyle name="Heading 4 left 122" xfId="14448"/>
    <cellStyle name="Heading 4 left 122 2" xfId="14449"/>
    <cellStyle name="Heading 4 left 123" xfId="14450"/>
    <cellStyle name="Heading 4 left 123 2" xfId="14451"/>
    <cellStyle name="Heading 4 left 124" xfId="14452"/>
    <cellStyle name="Heading 4 left 124 2" xfId="14453"/>
    <cellStyle name="Heading 4 left 125" xfId="14454"/>
    <cellStyle name="Heading 4 left 125 2" xfId="14455"/>
    <cellStyle name="Heading 4 left 126" xfId="14456"/>
    <cellStyle name="Heading 4 left 126 2" xfId="14457"/>
    <cellStyle name="Heading 4 left 127" xfId="14458"/>
    <cellStyle name="Heading 4 left 127 2" xfId="14459"/>
    <cellStyle name="Heading 4 left 128" xfId="14460"/>
    <cellStyle name="Heading 4 left 128 2" xfId="14461"/>
    <cellStyle name="Heading 4 left 129" xfId="14462"/>
    <cellStyle name="Heading 4 left 129 2" xfId="14463"/>
    <cellStyle name="Heading 4 left 13" xfId="14464"/>
    <cellStyle name="Heading 4 left 130" xfId="14465"/>
    <cellStyle name="Heading 4 left 130 2" xfId="14466"/>
    <cellStyle name="Heading 4 left 131" xfId="14467"/>
    <cellStyle name="Heading 4 left 131 2" xfId="14468"/>
    <cellStyle name="Heading 4 left 132" xfId="14469"/>
    <cellStyle name="Heading 4 left 132 2" xfId="14470"/>
    <cellStyle name="Heading 4 left 133" xfId="14471"/>
    <cellStyle name="Heading 4 left 133 2" xfId="14472"/>
    <cellStyle name="Heading 4 left 134" xfId="14473"/>
    <cellStyle name="Heading 4 left 134 2" xfId="14474"/>
    <cellStyle name="Heading 4 left 135" xfId="14475"/>
    <cellStyle name="Heading 4 left 135 2" xfId="14476"/>
    <cellStyle name="Heading 4 left 136" xfId="14477"/>
    <cellStyle name="Heading 4 left 136 2" xfId="14478"/>
    <cellStyle name="Heading 4 left 137" xfId="14479"/>
    <cellStyle name="Heading 4 left 137 2" xfId="14480"/>
    <cellStyle name="Heading 4 left 138" xfId="14481"/>
    <cellStyle name="Heading 4 left 138 2" xfId="14482"/>
    <cellStyle name="Heading 4 left 139" xfId="14483"/>
    <cellStyle name="Heading 4 left 139 2" xfId="14484"/>
    <cellStyle name="Heading 4 left 14" xfId="14485"/>
    <cellStyle name="Heading 4 left 140" xfId="14486"/>
    <cellStyle name="Heading 4 left 140 2" xfId="14487"/>
    <cellStyle name="Heading 4 left 141" xfId="14488"/>
    <cellStyle name="Heading 4 left 141 2" xfId="14489"/>
    <cellStyle name="Heading 4 left 142" xfId="14490"/>
    <cellStyle name="Heading 4 left 142 2" xfId="14491"/>
    <cellStyle name="Heading 4 left 143" xfId="14492"/>
    <cellStyle name="Heading 4 left 143 2" xfId="14493"/>
    <cellStyle name="Heading 4 left 144" xfId="14494"/>
    <cellStyle name="Heading 4 left 144 2" xfId="14495"/>
    <cellStyle name="Heading 4 left 145" xfId="14496"/>
    <cellStyle name="Heading 4 left 145 2" xfId="14497"/>
    <cellStyle name="Heading 4 left 146" xfId="14498"/>
    <cellStyle name="Heading 4 left 146 2" xfId="14499"/>
    <cellStyle name="Heading 4 left 147" xfId="14500"/>
    <cellStyle name="Heading 4 left 147 2" xfId="14501"/>
    <cellStyle name="Heading 4 left 148" xfId="14502"/>
    <cellStyle name="Heading 4 left 149" xfId="14503"/>
    <cellStyle name="Heading 4 left 15" xfId="14504"/>
    <cellStyle name="Heading 4 left 150" xfId="14505"/>
    <cellStyle name="Heading 4 left 150 2" xfId="14506"/>
    <cellStyle name="Heading 4 left 151" xfId="14507"/>
    <cellStyle name="Heading 4 left 151 2" xfId="14508"/>
    <cellStyle name="Heading 4 left 152" xfId="14509"/>
    <cellStyle name="Heading 4 left 152 2" xfId="14510"/>
    <cellStyle name="Heading 4 left 153" xfId="14511"/>
    <cellStyle name="Heading 4 left 154" xfId="14512"/>
    <cellStyle name="Heading 4 left 155" xfId="14513"/>
    <cellStyle name="Heading 4 left 156" xfId="14514"/>
    <cellStyle name="Heading 4 left 157" xfId="14515"/>
    <cellStyle name="Heading 4 left 158" xfId="14516"/>
    <cellStyle name="Heading 4 left 159" xfId="14517"/>
    <cellStyle name="Heading 4 left 159 2" xfId="14518"/>
    <cellStyle name="Heading 4 left 16" xfId="14519"/>
    <cellStyle name="Heading 4 left 160" xfId="14520"/>
    <cellStyle name="Heading 4 left 160 2" xfId="14521"/>
    <cellStyle name="Heading 4 left 161" xfId="14522"/>
    <cellStyle name="Heading 4 left 161 2" xfId="14523"/>
    <cellStyle name="Heading 4 left 162" xfId="14524"/>
    <cellStyle name="Heading 4 left 162 2" xfId="14525"/>
    <cellStyle name="Heading 4 left 163" xfId="14526"/>
    <cellStyle name="Heading 4 left 163 2" xfId="14527"/>
    <cellStyle name="Heading 4 left 164" xfId="14528"/>
    <cellStyle name="Heading 4 left 164 2" xfId="14529"/>
    <cellStyle name="Heading 4 left 165" xfId="14530"/>
    <cellStyle name="Heading 4 left 165 2" xfId="14531"/>
    <cellStyle name="Heading 4 left 166" xfId="14532"/>
    <cellStyle name="Heading 4 left 166 2" xfId="14533"/>
    <cellStyle name="Heading 4 left 167" xfId="14534"/>
    <cellStyle name="Heading 4 left 167 2" xfId="14535"/>
    <cellStyle name="Heading 4 left 168" xfId="14536"/>
    <cellStyle name="Heading 4 left 168 2" xfId="14537"/>
    <cellStyle name="Heading 4 left 169" xfId="14538"/>
    <cellStyle name="Heading 4 left 169 2" xfId="14539"/>
    <cellStyle name="Heading 4 left 17" xfId="14540"/>
    <cellStyle name="Heading 4 left 170" xfId="14541"/>
    <cellStyle name="Heading 4 left 170 2" xfId="14542"/>
    <cellStyle name="Heading 4 left 171" xfId="14543"/>
    <cellStyle name="Heading 4 left 171 2" xfId="14544"/>
    <cellStyle name="Heading 4 left 172" xfId="14545"/>
    <cellStyle name="Heading 4 left 172 2" xfId="14546"/>
    <cellStyle name="Heading 4 left 173" xfId="14547"/>
    <cellStyle name="Heading 4 left 173 2" xfId="14548"/>
    <cellStyle name="Heading 4 left 174" xfId="14549"/>
    <cellStyle name="Heading 4 left 174 2" xfId="14550"/>
    <cellStyle name="Heading 4 left 175" xfId="14551"/>
    <cellStyle name="Heading 4 left 175 2" xfId="14552"/>
    <cellStyle name="Heading 4 left 176" xfId="14553"/>
    <cellStyle name="Heading 4 left 176 2" xfId="14554"/>
    <cellStyle name="Heading 4 left 177" xfId="14555"/>
    <cellStyle name="Heading 4 left 177 2" xfId="14556"/>
    <cellStyle name="Heading 4 left 178" xfId="14557"/>
    <cellStyle name="Heading 4 left 178 2" xfId="14558"/>
    <cellStyle name="Heading 4 left 179" xfId="14559"/>
    <cellStyle name="Heading 4 left 179 2" xfId="14560"/>
    <cellStyle name="Heading 4 left 18" xfId="14561"/>
    <cellStyle name="Heading 4 left 180" xfId="14562"/>
    <cellStyle name="Heading 4 left 180 2" xfId="14563"/>
    <cellStyle name="Heading 4 left 181" xfId="14564"/>
    <cellStyle name="Heading 4 left 181 2" xfId="14565"/>
    <cellStyle name="Heading 4 left 182" xfId="14566"/>
    <cellStyle name="Heading 4 left 182 2" xfId="14567"/>
    <cellStyle name="Heading 4 left 183" xfId="14568"/>
    <cellStyle name="Heading 4 left 183 2" xfId="14569"/>
    <cellStyle name="Heading 4 left 184" xfId="14570"/>
    <cellStyle name="Heading 4 left 184 2" xfId="14571"/>
    <cellStyle name="Heading 4 left 185" xfId="14572"/>
    <cellStyle name="Heading 4 left 185 2" xfId="14573"/>
    <cellStyle name="Heading 4 left 186" xfId="14574"/>
    <cellStyle name="Heading 4 left 186 2" xfId="14575"/>
    <cellStyle name="Heading 4 left 187" xfId="14576"/>
    <cellStyle name="Heading 4 left 187 2" xfId="14577"/>
    <cellStyle name="Heading 4 left 188" xfId="14578"/>
    <cellStyle name="Heading 4 left 188 2" xfId="14579"/>
    <cellStyle name="Heading 4 left 189" xfId="14580"/>
    <cellStyle name="Heading 4 left 189 2" xfId="14581"/>
    <cellStyle name="Heading 4 left 19" xfId="14582"/>
    <cellStyle name="Heading 4 left 190" xfId="14583"/>
    <cellStyle name="Heading 4 left 190 2" xfId="14584"/>
    <cellStyle name="Heading 4 left 191" xfId="14585"/>
    <cellStyle name="Heading 4 left 191 2" xfId="14586"/>
    <cellStyle name="Heading 4 left 192" xfId="14587"/>
    <cellStyle name="Heading 4 left 192 2" xfId="14588"/>
    <cellStyle name="Heading 4 left 193" xfId="14589"/>
    <cellStyle name="Heading 4 left 193 2" xfId="14590"/>
    <cellStyle name="Heading 4 left 194" xfId="14591"/>
    <cellStyle name="Heading 4 left 194 2" xfId="14592"/>
    <cellStyle name="Heading 4 left 195" xfId="14593"/>
    <cellStyle name="Heading 4 left 195 2" xfId="14594"/>
    <cellStyle name="Heading 4 left 196" xfId="14595"/>
    <cellStyle name="Heading 4 left 196 2" xfId="14596"/>
    <cellStyle name="Heading 4 left 197" xfId="14597"/>
    <cellStyle name="Heading 4 left 197 2" xfId="14598"/>
    <cellStyle name="Heading 4 left 198" xfId="14599"/>
    <cellStyle name="Heading 4 left 198 2" xfId="14600"/>
    <cellStyle name="Heading 4 left 199" xfId="14601"/>
    <cellStyle name="Heading 4 left 199 2" xfId="14602"/>
    <cellStyle name="Heading 4 left 2" xfId="14603"/>
    <cellStyle name="Heading 4 left 2 2" xfId="14604"/>
    <cellStyle name="Heading 4 left 2 3" xfId="14605"/>
    <cellStyle name="Heading 4 left 2 4" xfId="14606"/>
    <cellStyle name="Heading 4 left 2 5" xfId="14607"/>
    <cellStyle name="Heading 4 left 2 5 2" xfId="14608"/>
    <cellStyle name="Heading 4 left 2 6" xfId="14609"/>
    <cellStyle name="Heading 4 left 2 6 2" xfId="14610"/>
    <cellStyle name="Heading 4 left 20" xfId="14611"/>
    <cellStyle name="Heading 4 left 200" xfId="14612"/>
    <cellStyle name="Heading 4 left 200 2" xfId="14613"/>
    <cellStyle name="Heading 4 left 201" xfId="14614"/>
    <cellStyle name="Heading 4 left 201 2" xfId="14615"/>
    <cellStyle name="Heading 4 left 202" xfId="14616"/>
    <cellStyle name="Heading 4 left 202 2" xfId="14617"/>
    <cellStyle name="Heading 4 left 203" xfId="14618"/>
    <cellStyle name="Heading 4 left 203 2" xfId="14619"/>
    <cellStyle name="Heading 4 left 204" xfId="14620"/>
    <cellStyle name="Heading 4 left 204 2" xfId="14621"/>
    <cellStyle name="Heading 4 left 205" xfId="14622"/>
    <cellStyle name="Heading 4 left 205 2" xfId="14623"/>
    <cellStyle name="Heading 4 left 206" xfId="14624"/>
    <cellStyle name="Heading 4 left 206 2" xfId="14625"/>
    <cellStyle name="Heading 4 left 207" xfId="14626"/>
    <cellStyle name="Heading 4 left 207 2" xfId="14627"/>
    <cellStyle name="Heading 4 left 208" xfId="14628"/>
    <cellStyle name="Heading 4 left 208 2" xfId="14629"/>
    <cellStyle name="Heading 4 left 209" xfId="14630"/>
    <cellStyle name="Heading 4 left 209 2" xfId="14631"/>
    <cellStyle name="Heading 4 left 21" xfId="14632"/>
    <cellStyle name="Heading 4 left 210" xfId="14633"/>
    <cellStyle name="Heading 4 left 210 2" xfId="14634"/>
    <cellStyle name="Heading 4 left 211" xfId="14635"/>
    <cellStyle name="Heading 4 left 211 2" xfId="14636"/>
    <cellStyle name="Heading 4 left 212" xfId="14637"/>
    <cellStyle name="Heading 4 left 212 2" xfId="14638"/>
    <cellStyle name="Heading 4 left 213" xfId="14639"/>
    <cellStyle name="Heading 4 left 213 2" xfId="14640"/>
    <cellStyle name="Heading 4 left 214" xfId="14641"/>
    <cellStyle name="Heading 4 left 214 2" xfId="14642"/>
    <cellStyle name="Heading 4 left 215" xfId="14643"/>
    <cellStyle name="Heading 4 left 215 2" xfId="14644"/>
    <cellStyle name="Heading 4 left 216" xfId="14645"/>
    <cellStyle name="Heading 4 left 216 2" xfId="14646"/>
    <cellStyle name="Heading 4 left 22" xfId="14647"/>
    <cellStyle name="Heading 4 left 23" xfId="14648"/>
    <cellStyle name="Heading 4 left 24" xfId="14649"/>
    <cellStyle name="Heading 4 left 25" xfId="14650"/>
    <cellStyle name="Heading 4 left 26" xfId="14651"/>
    <cellStyle name="Heading 4 left 27" xfId="14652"/>
    <cellStyle name="Heading 4 left 28" xfId="14653"/>
    <cellStyle name="Heading 4 left 29" xfId="14654"/>
    <cellStyle name="Heading 4 left 29 2" xfId="14655"/>
    <cellStyle name="Heading 4 left 29 3" xfId="14656"/>
    <cellStyle name="Heading 4 left 29 3 2" xfId="14657"/>
    <cellStyle name="Heading 4 left 29 4" xfId="14658"/>
    <cellStyle name="Heading 4 left 29 4 2" xfId="14659"/>
    <cellStyle name="Heading 4 left 29 5" xfId="14660"/>
    <cellStyle name="Heading 4 left 29 6" xfId="14661"/>
    <cellStyle name="Heading 4 left 29 7" xfId="14662"/>
    <cellStyle name="Heading 4 left 29 8" xfId="14663"/>
    <cellStyle name="Heading 4 left 3" xfId="14664"/>
    <cellStyle name="Heading 4 left 30" xfId="14665"/>
    <cellStyle name="Heading 4 left 30 2" xfId="14666"/>
    <cellStyle name="Heading 4 left 30 3" xfId="14667"/>
    <cellStyle name="Heading 4 left 30 3 2" xfId="14668"/>
    <cellStyle name="Heading 4 left 30 4" xfId="14669"/>
    <cellStyle name="Heading 4 left 30 4 2" xfId="14670"/>
    <cellStyle name="Heading 4 left 30 5" xfId="14671"/>
    <cellStyle name="Heading 4 left 30 6" xfId="14672"/>
    <cellStyle name="Heading 4 left 30 7" xfId="14673"/>
    <cellStyle name="Heading 4 left 30 8" xfId="14674"/>
    <cellStyle name="Heading 4 left 31" xfId="14675"/>
    <cellStyle name="Heading 4 left 31 2" xfId="14676"/>
    <cellStyle name="Heading 4 left 31 3" xfId="14677"/>
    <cellStyle name="Heading 4 left 31 3 2" xfId="14678"/>
    <cellStyle name="Heading 4 left 31 4" xfId="14679"/>
    <cellStyle name="Heading 4 left 31 4 2" xfId="14680"/>
    <cellStyle name="Heading 4 left 31 5" xfId="14681"/>
    <cellStyle name="Heading 4 left 31 6" xfId="14682"/>
    <cellStyle name="Heading 4 left 31 7" xfId="14683"/>
    <cellStyle name="Heading 4 left 31 8" xfId="14684"/>
    <cellStyle name="Heading 4 left 32" xfId="14685"/>
    <cellStyle name="Heading 4 left 32 2" xfId="14686"/>
    <cellStyle name="Heading 4 left 32 3" xfId="14687"/>
    <cellStyle name="Heading 4 left 32 3 2" xfId="14688"/>
    <cellStyle name="Heading 4 left 32 4" xfId="14689"/>
    <cellStyle name="Heading 4 left 32 4 2" xfId="14690"/>
    <cellStyle name="Heading 4 left 32 5" xfId="14691"/>
    <cellStyle name="Heading 4 left 32 6" xfId="14692"/>
    <cellStyle name="Heading 4 left 32 7" xfId="14693"/>
    <cellStyle name="Heading 4 left 32 8" xfId="14694"/>
    <cellStyle name="Heading 4 left 33" xfId="14695"/>
    <cellStyle name="Heading 4 left 34" xfId="14696"/>
    <cellStyle name="Heading 4 left 35" xfId="14697"/>
    <cellStyle name="Heading 4 left 36" xfId="14698"/>
    <cellStyle name="Heading 4 left 37" xfId="14699"/>
    <cellStyle name="Heading 4 left 38" xfId="14700"/>
    <cellStyle name="Heading 4 left 39" xfId="14701"/>
    <cellStyle name="Heading 4 left 4" xfId="14702"/>
    <cellStyle name="Heading 4 left 40" xfId="14703"/>
    <cellStyle name="Heading 4 left 41" xfId="14704"/>
    <cellStyle name="Heading 4 left 42" xfId="14705"/>
    <cellStyle name="Heading 4 left 43" xfId="14706"/>
    <cellStyle name="Heading 4 left 44" xfId="14707"/>
    <cellStyle name="Heading 4 left 45" xfId="14708"/>
    <cellStyle name="Heading 4 left 46" xfId="14709"/>
    <cellStyle name="Heading 4 left 47" xfId="14710"/>
    <cellStyle name="Heading 4 left 48" xfId="14711"/>
    <cellStyle name="Heading 4 left 49" xfId="14712"/>
    <cellStyle name="Heading 4 left 5" xfId="14713"/>
    <cellStyle name="Heading 4 left 50" xfId="14714"/>
    <cellStyle name="Heading 4 left 51" xfId="14715"/>
    <cellStyle name="Heading 4 left 52" xfId="14716"/>
    <cellStyle name="Heading 4 left 53" xfId="14717"/>
    <cellStyle name="Heading 4 left 54" xfId="14718"/>
    <cellStyle name="Heading 4 left 55" xfId="14719"/>
    <cellStyle name="Heading 4 left 56" xfId="14720"/>
    <cellStyle name="Heading 4 left 57" xfId="14721"/>
    <cellStyle name="Heading 4 left 58" xfId="14722"/>
    <cellStyle name="Heading 4 left 59" xfId="14723"/>
    <cellStyle name="Heading 4 left 6" xfId="14724"/>
    <cellStyle name="Heading 4 left 60" xfId="14725"/>
    <cellStyle name="Heading 4 left 61" xfId="14726"/>
    <cellStyle name="Heading 4 left 62" xfId="14727"/>
    <cellStyle name="Heading 4 left 63" xfId="14728"/>
    <cellStyle name="Heading 4 left 64" xfId="14729"/>
    <cellStyle name="Heading 4 left 65" xfId="14730"/>
    <cellStyle name="Heading 4 left 66" xfId="14731"/>
    <cellStyle name="Heading 4 left 67" xfId="14732"/>
    <cellStyle name="Heading 4 left 68" xfId="14733"/>
    <cellStyle name="Heading 4 left 69" xfId="14734"/>
    <cellStyle name="Heading 4 left 7" xfId="14735"/>
    <cellStyle name="Heading 4 left 70" xfId="14736"/>
    <cellStyle name="Heading 4 left 71" xfId="14737"/>
    <cellStyle name="Heading 4 left 72" xfId="14738"/>
    <cellStyle name="Heading 4 left 72 2" xfId="14739"/>
    <cellStyle name="Heading 4 left 73" xfId="14740"/>
    <cellStyle name="Heading 4 left 73 2" xfId="14741"/>
    <cellStyle name="Heading 4 left 74" xfId="14742"/>
    <cellStyle name="Heading 4 left 74 2" xfId="14743"/>
    <cellStyle name="Heading 4 left 75" xfId="14744"/>
    <cellStyle name="Heading 4 left 75 2" xfId="14745"/>
    <cellStyle name="Heading 4 left 76" xfId="14746"/>
    <cellStyle name="Heading 4 left 76 2" xfId="14747"/>
    <cellStyle name="Heading 4 left 77" xfId="14748"/>
    <cellStyle name="Heading 4 left 77 2" xfId="14749"/>
    <cellStyle name="Heading 4 left 78" xfId="14750"/>
    <cellStyle name="Heading 4 left 78 2" xfId="14751"/>
    <cellStyle name="Heading 4 left 79" xfId="14752"/>
    <cellStyle name="Heading 4 left 8" xfId="14753"/>
    <cellStyle name="Heading 4 left 80" xfId="14754"/>
    <cellStyle name="Heading 4 left 81" xfId="14755"/>
    <cellStyle name="Heading 4 left 82" xfId="14756"/>
    <cellStyle name="Heading 4 left 83" xfId="14757"/>
    <cellStyle name="Heading 4 left 83 2" xfId="14758"/>
    <cellStyle name="Heading 4 left 84" xfId="14759"/>
    <cellStyle name="Heading 4 left 84 2" xfId="14760"/>
    <cellStyle name="Heading 4 left 85" xfId="14761"/>
    <cellStyle name="Heading 4 left 85 2" xfId="14762"/>
    <cellStyle name="Heading 4 left 86" xfId="14763"/>
    <cellStyle name="Heading 4 left 86 2" xfId="14764"/>
    <cellStyle name="Heading 4 left 87" xfId="14765"/>
    <cellStyle name="Heading 4 left 87 2" xfId="14766"/>
    <cellStyle name="Heading 4 left 88" xfId="14767"/>
    <cellStyle name="Heading 4 left 88 2" xfId="14768"/>
    <cellStyle name="Heading 4 left 89" xfId="14769"/>
    <cellStyle name="Heading 4 left 89 2" xfId="14770"/>
    <cellStyle name="Heading 4 left 9" xfId="14771"/>
    <cellStyle name="Heading 4 left 90" xfId="14772"/>
    <cellStyle name="Heading 4 left 90 2" xfId="14773"/>
    <cellStyle name="Heading 4 left 91" xfId="14774"/>
    <cellStyle name="Heading 4 left 91 2" xfId="14775"/>
    <cellStyle name="Heading 4 left 92" xfId="14776"/>
    <cellStyle name="Heading 4 left 92 2" xfId="14777"/>
    <cellStyle name="Heading 4 left 93" xfId="14778"/>
    <cellStyle name="Heading 4 left 93 2" xfId="14779"/>
    <cellStyle name="Heading 4 left 94" xfId="14780"/>
    <cellStyle name="Heading 4 left 94 2" xfId="14781"/>
    <cellStyle name="Heading 4 left 95" xfId="14782"/>
    <cellStyle name="Heading 4 left 95 2" xfId="14783"/>
    <cellStyle name="Heading 4 left 96" xfId="14784"/>
    <cellStyle name="Heading 4 left 96 2" xfId="14785"/>
    <cellStyle name="Heading 4 left 97" xfId="14786"/>
    <cellStyle name="Heading 4 left 97 2" xfId="14787"/>
    <cellStyle name="Heading 4 left 98" xfId="14788"/>
    <cellStyle name="Heading 4 left 98 2" xfId="14789"/>
    <cellStyle name="Heading 4 left 99" xfId="14790"/>
    <cellStyle name="Heading 4 left 99 2" xfId="14791"/>
    <cellStyle name="Heading: Sheet Banner" xfId="14792"/>
    <cellStyle name="Heading: Tbl" xfId="14793"/>
    <cellStyle name="Heading: Tbl Col" xfId="14794"/>
    <cellStyle name="Heading: Tbl Col Left" xfId="14795"/>
    <cellStyle name="Heading: Tbl Cols" xfId="14796"/>
    <cellStyle name="Heading: Tbl Cols 10" xfId="14797"/>
    <cellStyle name="Heading: Tbl Cols 11" xfId="14798"/>
    <cellStyle name="Heading: Tbl Cols 12" xfId="14799"/>
    <cellStyle name="Heading: Tbl Cols 13" xfId="14800"/>
    <cellStyle name="Heading: Tbl Cols 14" xfId="14801"/>
    <cellStyle name="Heading: Tbl Cols 15" xfId="14802"/>
    <cellStyle name="Heading: Tbl Cols 16" xfId="14803"/>
    <cellStyle name="Heading: Tbl Cols 17" xfId="14804"/>
    <cellStyle name="Heading: Tbl Cols 2" xfId="14805"/>
    <cellStyle name="Heading: Tbl Cols 2 10" xfId="14806"/>
    <cellStyle name="Heading: Tbl Cols 2 11" xfId="14807"/>
    <cellStyle name="Heading: Tbl Cols 2 2" xfId="14808"/>
    <cellStyle name="Heading: Tbl Cols 2 2 2" xfId="14809"/>
    <cellStyle name="Heading: Tbl Cols 2 2 2 2" xfId="14810"/>
    <cellStyle name="Heading: Tbl Cols 2 2 2 2 2" xfId="14811"/>
    <cellStyle name="Heading: Tbl Cols 2 2 2 2 2 2" xfId="14812"/>
    <cellStyle name="Heading: Tbl Cols 2 2 2 2 2 2 2" xfId="14813"/>
    <cellStyle name="Heading: Tbl Cols 2 2 2 2 2 2 2 2" xfId="14814"/>
    <cellStyle name="Heading: Tbl Cols 2 2 2 2 2 3" xfId="14815"/>
    <cellStyle name="Heading: Tbl Cols 2 2 2 2 3" xfId="14816"/>
    <cellStyle name="Heading: Tbl Cols 2 2 2 3" xfId="14817"/>
    <cellStyle name="Heading: Tbl Cols 2 2 2 4" xfId="14818"/>
    <cellStyle name="Heading: Tbl Cols 2 2 2 5" xfId="14819"/>
    <cellStyle name="Heading: Tbl Cols 2 2 2 6" xfId="14820"/>
    <cellStyle name="Heading: Tbl Cols 2 2 2 7" xfId="14821"/>
    <cellStyle name="Heading: Tbl Cols 2 2 2 8" xfId="14822"/>
    <cellStyle name="Heading: Tbl Cols 2 2 2 9" xfId="14823"/>
    <cellStyle name="Heading: Tbl Cols 2 2 3" xfId="14824"/>
    <cellStyle name="Heading: Tbl Cols 2 2 4" xfId="14825"/>
    <cellStyle name="Heading: Tbl Cols 2 2 5" xfId="14826"/>
    <cellStyle name="Heading: Tbl Cols 2 2 6" xfId="14827"/>
    <cellStyle name="Heading: Tbl Cols 2 2 7" xfId="14828"/>
    <cellStyle name="Heading: Tbl Cols 2 2 8" xfId="14829"/>
    <cellStyle name="Heading: Tbl Cols 2 2 9" xfId="14830"/>
    <cellStyle name="Heading: Tbl Cols 2 3" xfId="14831"/>
    <cellStyle name="Heading: Tbl Cols 2 4" xfId="14832"/>
    <cellStyle name="Heading: Tbl Cols 2 5" xfId="14833"/>
    <cellStyle name="Heading: Tbl Cols 2 6" xfId="14834"/>
    <cellStyle name="Heading: Tbl Cols 2 7" xfId="14835"/>
    <cellStyle name="Heading: Tbl Cols 2 8" xfId="14836"/>
    <cellStyle name="Heading: Tbl Cols 2 9" xfId="14837"/>
    <cellStyle name="Heading: Tbl Cols 3" xfId="14838"/>
    <cellStyle name="Heading: Tbl Cols 4" xfId="14839"/>
    <cellStyle name="Heading: Tbl Cols 5" xfId="14840"/>
    <cellStyle name="Heading: Tbl Cols 5 2" xfId="14841"/>
    <cellStyle name="Heading: Tbl Cols 5 2 2" xfId="14842"/>
    <cellStyle name="Heading: Tbl Cols 5 2 3" xfId="14843"/>
    <cellStyle name="Heading: Tbl Cols 5 2 4" xfId="14844"/>
    <cellStyle name="Heading: Tbl Cols 5 2 5" xfId="14845"/>
    <cellStyle name="Heading: Tbl Cols 5 2 6" xfId="14846"/>
    <cellStyle name="Heading: Tbl Cols 5 2 7" xfId="14847"/>
    <cellStyle name="Heading: Tbl Cols 5 3" xfId="14848"/>
    <cellStyle name="Heading: Tbl Cols 5 4" xfId="14849"/>
    <cellStyle name="Heading: Tbl Cols 5 5" xfId="14850"/>
    <cellStyle name="Heading: Tbl Cols 5 6" xfId="14851"/>
    <cellStyle name="Heading: Tbl Cols 5 7" xfId="14852"/>
    <cellStyle name="Heading: Tbl Cols 6" xfId="14853"/>
    <cellStyle name="Heading: Tbl Cols 7" xfId="14854"/>
    <cellStyle name="Heading: Tbl Cols 8" xfId="14855"/>
    <cellStyle name="Heading: Tbl Cols 9" xfId="14856"/>
    <cellStyle name="Heading: Tbl Group" xfId="14857"/>
    <cellStyle name="Heading: Tbl Row" xfId="14858"/>
    <cellStyle name="Headline" xfId="14859"/>
    <cellStyle name="Headline 10" xfId="14860"/>
    <cellStyle name="Headline 11" xfId="14861"/>
    <cellStyle name="Headline 12" xfId="14862"/>
    <cellStyle name="Headline 13" xfId="14863"/>
    <cellStyle name="Headline 14" xfId="14864"/>
    <cellStyle name="Headline 2" xfId="14865"/>
    <cellStyle name="Headline 3" xfId="14866"/>
    <cellStyle name="Headline 4" xfId="14867"/>
    <cellStyle name="Headline 5" xfId="14868"/>
    <cellStyle name="Headline 6" xfId="14869"/>
    <cellStyle name="Headline 7" xfId="14870"/>
    <cellStyle name="Headline 8" xfId="14871"/>
    <cellStyle name="Headline 9" xfId="14872"/>
    <cellStyle name="Hyperlink" xfId="36949" builtinId="8"/>
    <cellStyle name="Hyperlink 2" xfId="626"/>
    <cellStyle name="Hyperlink 2 2" xfId="36906"/>
    <cellStyle name="Hyperlink 2 2 2" xfId="36935"/>
    <cellStyle name="Hyperlink 3" xfId="36912"/>
    <cellStyle name="Input" xfId="9" builtinId="20" customBuiltin="1"/>
    <cellStyle name="Input 2" xfId="14873"/>
    <cellStyle name="InputCells" xfId="14874"/>
    <cellStyle name="InputCells12" xfId="14875"/>
    <cellStyle name="InputCells12 2" xfId="14876"/>
    <cellStyle name="InputCells12_BBorder" xfId="14877"/>
    <cellStyle name="IntCells" xfId="14878"/>
    <cellStyle name="Label: Letter" xfId="14879"/>
    <cellStyle name="Label: Line" xfId="14880"/>
    <cellStyle name="Label: Tbl Total" xfId="14881"/>
    <cellStyle name="Linked Cell" xfId="12" builtinId="24" customBuiltin="1"/>
    <cellStyle name="Linked Cell 2" xfId="14882"/>
    <cellStyle name="Name Left" xfId="14883"/>
    <cellStyle name="Name Left 2" xfId="36941"/>
    <cellStyle name="Name Right" xfId="14884"/>
    <cellStyle name="Neutral" xfId="8" builtinId="28" customBuiltin="1"/>
    <cellStyle name="Neutral 2" xfId="14885"/>
    <cellStyle name="No Value Possible" xfId="14886"/>
    <cellStyle name="Normal" xfId="0" builtinId="0"/>
    <cellStyle name="Normal 10" xfId="41"/>
    <cellStyle name="Normal 10 10" xfId="14888"/>
    <cellStyle name="Normal 10 10 2" xfId="14889"/>
    <cellStyle name="Normal 10 10 2 2" xfId="14890"/>
    <cellStyle name="Normal 10 10 2 2 2" xfId="14891"/>
    <cellStyle name="Normal 10 10 2 2 2 2" xfId="14892"/>
    <cellStyle name="Normal 10 10 2 2 3" xfId="14893"/>
    <cellStyle name="Normal 10 10 2 3" xfId="14894"/>
    <cellStyle name="Normal 10 10 2 3 2" xfId="14895"/>
    <cellStyle name="Normal 10 10 2 4" xfId="14896"/>
    <cellStyle name="Normal 10 10 3" xfId="14897"/>
    <cellStyle name="Normal 10 10 3 2" xfId="14898"/>
    <cellStyle name="Normal 10 10 3 2 2" xfId="14899"/>
    <cellStyle name="Normal 10 10 3 3" xfId="14900"/>
    <cellStyle name="Normal 10 10 4" xfId="14901"/>
    <cellStyle name="Normal 10 10 4 2" xfId="14902"/>
    <cellStyle name="Normal 10 10 4 2 2" xfId="14903"/>
    <cellStyle name="Normal 10 10 4 3" xfId="14904"/>
    <cellStyle name="Normal 10 10 5" xfId="14905"/>
    <cellStyle name="Normal 10 10 5 2" xfId="14906"/>
    <cellStyle name="Normal 10 10 5 2 2" xfId="14907"/>
    <cellStyle name="Normal 10 10 5 3" xfId="14908"/>
    <cellStyle name="Normal 10 10 6" xfId="14909"/>
    <cellStyle name="Normal 10 10 6 2" xfId="14910"/>
    <cellStyle name="Normal 10 10 7" xfId="14911"/>
    <cellStyle name="Normal 10 10 7 2" xfId="14912"/>
    <cellStyle name="Normal 10 10 8" xfId="14913"/>
    <cellStyle name="Normal 10 10 8 2" xfId="14914"/>
    <cellStyle name="Normal 10 10 9" xfId="14915"/>
    <cellStyle name="Normal 10 11" xfId="14916"/>
    <cellStyle name="Normal 10 11 2" xfId="14917"/>
    <cellStyle name="Normal 10 11 2 2" xfId="14918"/>
    <cellStyle name="Normal 10 11 2 2 2" xfId="14919"/>
    <cellStyle name="Normal 10 11 2 2 2 2" xfId="14920"/>
    <cellStyle name="Normal 10 11 2 2 3" xfId="14921"/>
    <cellStyle name="Normal 10 11 2 3" xfId="14922"/>
    <cellStyle name="Normal 10 11 2 3 2" xfId="14923"/>
    <cellStyle name="Normal 10 11 2 4" xfId="14924"/>
    <cellStyle name="Normal 10 11 3" xfId="14925"/>
    <cellStyle name="Normal 10 11 3 2" xfId="14926"/>
    <cellStyle name="Normal 10 11 3 2 2" xfId="14927"/>
    <cellStyle name="Normal 10 11 3 3" xfId="14928"/>
    <cellStyle name="Normal 10 11 4" xfId="14929"/>
    <cellStyle name="Normal 10 11 4 2" xfId="14930"/>
    <cellStyle name="Normal 10 11 4 2 2" xfId="14931"/>
    <cellStyle name="Normal 10 11 4 3" xfId="14932"/>
    <cellStyle name="Normal 10 11 5" xfId="14933"/>
    <cellStyle name="Normal 10 11 5 2" xfId="14934"/>
    <cellStyle name="Normal 10 11 5 2 2" xfId="14935"/>
    <cellStyle name="Normal 10 11 5 3" xfId="14936"/>
    <cellStyle name="Normal 10 11 6" xfId="14937"/>
    <cellStyle name="Normal 10 11 6 2" xfId="14938"/>
    <cellStyle name="Normal 10 11 7" xfId="14939"/>
    <cellStyle name="Normal 10 11 7 2" xfId="14940"/>
    <cellStyle name="Normal 10 11 8" xfId="14941"/>
    <cellStyle name="Normal 10 11 8 2" xfId="14942"/>
    <cellStyle name="Normal 10 11 9" xfId="14943"/>
    <cellStyle name="Normal 10 12" xfId="14944"/>
    <cellStyle name="Normal 10 12 2" xfId="14945"/>
    <cellStyle name="Normal 10 12 2 2" xfId="14946"/>
    <cellStyle name="Normal 10 12 2 2 2" xfId="14947"/>
    <cellStyle name="Normal 10 12 2 3" xfId="14948"/>
    <cellStyle name="Normal 10 12 3" xfId="14949"/>
    <cellStyle name="Normal 10 12 3 2" xfId="14950"/>
    <cellStyle name="Normal 10 12 4" xfId="14951"/>
    <cellStyle name="Normal 10 13" xfId="14952"/>
    <cellStyle name="Normal 10 13 2" xfId="14953"/>
    <cellStyle name="Normal 10 13 2 2" xfId="14954"/>
    <cellStyle name="Normal 10 13 3" xfId="14955"/>
    <cellStyle name="Normal 10 14" xfId="14956"/>
    <cellStyle name="Normal 10 14 2" xfId="14957"/>
    <cellStyle name="Normal 10 14 2 2" xfId="14958"/>
    <cellStyle name="Normal 10 14 3" xfId="14959"/>
    <cellStyle name="Normal 10 15" xfId="14960"/>
    <cellStyle name="Normal 10 15 2" xfId="14961"/>
    <cellStyle name="Normal 10 15 2 2" xfId="14962"/>
    <cellStyle name="Normal 10 15 3" xfId="14963"/>
    <cellStyle name="Normal 10 16" xfId="14964"/>
    <cellStyle name="Normal 10 16 2" xfId="14965"/>
    <cellStyle name="Normal 10 17" xfId="14966"/>
    <cellStyle name="Normal 10 17 2" xfId="14967"/>
    <cellStyle name="Normal 10 18" xfId="14968"/>
    <cellStyle name="Normal 10 18 2" xfId="14969"/>
    <cellStyle name="Normal 10 19" xfId="14970"/>
    <cellStyle name="Normal 10 2" xfId="42"/>
    <cellStyle name="Normal 10 2 10" xfId="14971"/>
    <cellStyle name="Normal 10 2 2" xfId="14972"/>
    <cellStyle name="Normal 10 2 2 2" xfId="14973"/>
    <cellStyle name="Normal 10 2 2 2 2" xfId="14974"/>
    <cellStyle name="Normal 10 2 2 2 2 2" xfId="14975"/>
    <cellStyle name="Normal 10 2 2 2 3" xfId="14976"/>
    <cellStyle name="Normal 10 2 2 3" xfId="14977"/>
    <cellStyle name="Normal 10 2 2 3 2" xfId="14978"/>
    <cellStyle name="Normal 10 2 2 4" xfId="14979"/>
    <cellStyle name="Normal 10 2 3" xfId="14980"/>
    <cellStyle name="Normal 10 2 3 2" xfId="14981"/>
    <cellStyle name="Normal 10 2 3 2 2" xfId="14982"/>
    <cellStyle name="Normal 10 2 3 3" xfId="14983"/>
    <cellStyle name="Normal 10 2 4" xfId="14984"/>
    <cellStyle name="Normal 10 2 4 2" xfId="14985"/>
    <cellStyle name="Normal 10 2 4 2 2" xfId="14986"/>
    <cellStyle name="Normal 10 2 4 3" xfId="14987"/>
    <cellStyle name="Normal 10 2 5" xfId="14988"/>
    <cellStyle name="Normal 10 2 5 2" xfId="14989"/>
    <cellStyle name="Normal 10 2 5 2 2" xfId="14990"/>
    <cellStyle name="Normal 10 2 5 3" xfId="14991"/>
    <cellStyle name="Normal 10 2 6" xfId="14992"/>
    <cellStyle name="Normal 10 2 6 2" xfId="14993"/>
    <cellStyle name="Normal 10 2 7" xfId="14994"/>
    <cellStyle name="Normal 10 2 7 2" xfId="14995"/>
    <cellStyle name="Normal 10 2 8" xfId="14996"/>
    <cellStyle name="Normal 10 2 8 2" xfId="14997"/>
    <cellStyle name="Normal 10 2 9" xfId="14998"/>
    <cellStyle name="Normal 10 20" xfId="14887"/>
    <cellStyle name="Normal 10 3" xfId="43"/>
    <cellStyle name="Normal 10 3 10" xfId="14999"/>
    <cellStyle name="Normal 10 3 2" xfId="15000"/>
    <cellStyle name="Normal 10 3 2 2" xfId="15001"/>
    <cellStyle name="Normal 10 3 2 2 2" xfId="15002"/>
    <cellStyle name="Normal 10 3 2 2 2 2" xfId="15003"/>
    <cellStyle name="Normal 10 3 2 2 3" xfId="15004"/>
    <cellStyle name="Normal 10 3 2 3" xfId="15005"/>
    <cellStyle name="Normal 10 3 2 3 2" xfId="15006"/>
    <cellStyle name="Normal 10 3 2 4" xfId="15007"/>
    <cellStyle name="Normal 10 3 3" xfId="15008"/>
    <cellStyle name="Normal 10 3 3 2" xfId="15009"/>
    <cellStyle name="Normal 10 3 3 2 2" xfId="15010"/>
    <cellStyle name="Normal 10 3 3 3" xfId="15011"/>
    <cellStyle name="Normal 10 3 4" xfId="15012"/>
    <cellStyle name="Normal 10 3 4 2" xfId="15013"/>
    <cellStyle name="Normal 10 3 4 2 2" xfId="15014"/>
    <cellStyle name="Normal 10 3 4 3" xfId="15015"/>
    <cellStyle name="Normal 10 3 5" xfId="15016"/>
    <cellStyle name="Normal 10 3 5 2" xfId="15017"/>
    <cellStyle name="Normal 10 3 5 2 2" xfId="15018"/>
    <cellStyle name="Normal 10 3 5 3" xfId="15019"/>
    <cellStyle name="Normal 10 3 6" xfId="15020"/>
    <cellStyle name="Normal 10 3 6 2" xfId="15021"/>
    <cellStyle name="Normal 10 3 7" xfId="15022"/>
    <cellStyle name="Normal 10 3 7 2" xfId="15023"/>
    <cellStyle name="Normal 10 3 8" xfId="15024"/>
    <cellStyle name="Normal 10 3 8 2" xfId="15025"/>
    <cellStyle name="Normal 10 3 9" xfId="15026"/>
    <cellStyle name="Normal 10 4" xfId="44"/>
    <cellStyle name="Normal 10 4 10" xfId="15027"/>
    <cellStyle name="Normal 10 4 2" xfId="15028"/>
    <cellStyle name="Normal 10 4 2 2" xfId="15029"/>
    <cellStyle name="Normal 10 4 2 2 2" xfId="15030"/>
    <cellStyle name="Normal 10 4 2 2 2 2" xfId="15031"/>
    <cellStyle name="Normal 10 4 2 2 3" xfId="15032"/>
    <cellStyle name="Normal 10 4 2 3" xfId="15033"/>
    <cellStyle name="Normal 10 4 2 3 2" xfId="15034"/>
    <cellStyle name="Normal 10 4 2 4" xfId="15035"/>
    <cellStyle name="Normal 10 4 3" xfId="15036"/>
    <cellStyle name="Normal 10 4 3 2" xfId="15037"/>
    <cellStyle name="Normal 10 4 3 2 2" xfId="15038"/>
    <cellStyle name="Normal 10 4 3 3" xfId="15039"/>
    <cellStyle name="Normal 10 4 4" xfId="15040"/>
    <cellStyle name="Normal 10 4 4 2" xfId="15041"/>
    <cellStyle name="Normal 10 4 4 2 2" xfId="15042"/>
    <cellStyle name="Normal 10 4 4 3" xfId="15043"/>
    <cellStyle name="Normal 10 4 5" xfId="15044"/>
    <cellStyle name="Normal 10 4 5 2" xfId="15045"/>
    <cellStyle name="Normal 10 4 5 2 2" xfId="15046"/>
    <cellStyle name="Normal 10 4 5 3" xfId="15047"/>
    <cellStyle name="Normal 10 4 6" xfId="15048"/>
    <cellStyle name="Normal 10 4 6 2" xfId="15049"/>
    <cellStyle name="Normal 10 4 7" xfId="15050"/>
    <cellStyle name="Normal 10 4 7 2" xfId="15051"/>
    <cellStyle name="Normal 10 4 8" xfId="15052"/>
    <cellStyle name="Normal 10 4 8 2" xfId="15053"/>
    <cellStyle name="Normal 10 4 9" xfId="15054"/>
    <cellStyle name="Normal 10 5" xfId="45"/>
    <cellStyle name="Normal 10 5 10" xfId="15055"/>
    <cellStyle name="Normal 10 5 2" xfId="15056"/>
    <cellStyle name="Normal 10 5 2 2" xfId="15057"/>
    <cellStyle name="Normal 10 5 2 2 2" xfId="15058"/>
    <cellStyle name="Normal 10 5 2 2 2 2" xfId="15059"/>
    <cellStyle name="Normal 10 5 2 2 3" xfId="15060"/>
    <cellStyle name="Normal 10 5 2 3" xfId="15061"/>
    <cellStyle name="Normal 10 5 2 3 2" xfId="15062"/>
    <cellStyle name="Normal 10 5 2 4" xfId="15063"/>
    <cellStyle name="Normal 10 5 3" xfId="15064"/>
    <cellStyle name="Normal 10 5 3 2" xfId="15065"/>
    <cellStyle name="Normal 10 5 3 2 2" xfId="15066"/>
    <cellStyle name="Normal 10 5 3 3" xfId="15067"/>
    <cellStyle name="Normal 10 5 4" xfId="15068"/>
    <cellStyle name="Normal 10 5 4 2" xfId="15069"/>
    <cellStyle name="Normal 10 5 4 2 2" xfId="15070"/>
    <cellStyle name="Normal 10 5 4 3" xfId="15071"/>
    <cellStyle name="Normal 10 5 5" xfId="15072"/>
    <cellStyle name="Normal 10 5 5 2" xfId="15073"/>
    <cellStyle name="Normal 10 5 5 2 2" xfId="15074"/>
    <cellStyle name="Normal 10 5 5 3" xfId="15075"/>
    <cellStyle name="Normal 10 5 6" xfId="15076"/>
    <cellStyle name="Normal 10 5 6 2" xfId="15077"/>
    <cellStyle name="Normal 10 5 7" xfId="15078"/>
    <cellStyle name="Normal 10 5 7 2" xfId="15079"/>
    <cellStyle name="Normal 10 5 8" xfId="15080"/>
    <cellStyle name="Normal 10 5 8 2" xfId="15081"/>
    <cellStyle name="Normal 10 5 9" xfId="15082"/>
    <cellStyle name="Normal 10 6" xfId="46"/>
    <cellStyle name="Normal 10 6 10" xfId="15083"/>
    <cellStyle name="Normal 10 6 2" xfId="15084"/>
    <cellStyle name="Normal 10 6 2 2" xfId="15085"/>
    <cellStyle name="Normal 10 6 2 2 2" xfId="15086"/>
    <cellStyle name="Normal 10 6 2 2 2 2" xfId="15087"/>
    <cellStyle name="Normal 10 6 2 2 3" xfId="15088"/>
    <cellStyle name="Normal 10 6 2 3" xfId="15089"/>
    <cellStyle name="Normal 10 6 2 3 2" xfId="15090"/>
    <cellStyle name="Normal 10 6 2 4" xfId="15091"/>
    <cellStyle name="Normal 10 6 3" xfId="15092"/>
    <cellStyle name="Normal 10 6 3 2" xfId="15093"/>
    <cellStyle name="Normal 10 6 3 2 2" xfId="15094"/>
    <cellStyle name="Normal 10 6 3 3" xfId="15095"/>
    <cellStyle name="Normal 10 6 4" xfId="15096"/>
    <cellStyle name="Normal 10 6 4 2" xfId="15097"/>
    <cellStyle name="Normal 10 6 4 2 2" xfId="15098"/>
    <cellStyle name="Normal 10 6 4 3" xfId="15099"/>
    <cellStyle name="Normal 10 6 5" xfId="15100"/>
    <cellStyle name="Normal 10 6 5 2" xfId="15101"/>
    <cellStyle name="Normal 10 6 5 2 2" xfId="15102"/>
    <cellStyle name="Normal 10 6 5 3" xfId="15103"/>
    <cellStyle name="Normal 10 6 6" xfId="15104"/>
    <cellStyle name="Normal 10 6 6 2" xfId="15105"/>
    <cellStyle name="Normal 10 6 7" xfId="15106"/>
    <cellStyle name="Normal 10 6 7 2" xfId="15107"/>
    <cellStyle name="Normal 10 6 8" xfId="15108"/>
    <cellStyle name="Normal 10 6 8 2" xfId="15109"/>
    <cellStyle name="Normal 10 6 9" xfId="15110"/>
    <cellStyle name="Normal 10 7" xfId="47"/>
    <cellStyle name="Normal 10 7 10" xfId="15111"/>
    <cellStyle name="Normal 10 7 2" xfId="15112"/>
    <cellStyle name="Normal 10 7 2 2" xfId="15113"/>
    <cellStyle name="Normal 10 7 2 2 2" xfId="15114"/>
    <cellStyle name="Normal 10 7 2 2 2 2" xfId="15115"/>
    <cellStyle name="Normal 10 7 2 2 3" xfId="15116"/>
    <cellStyle name="Normal 10 7 2 3" xfId="15117"/>
    <cellStyle name="Normal 10 7 2 3 2" xfId="15118"/>
    <cellStyle name="Normal 10 7 2 4" xfId="15119"/>
    <cellStyle name="Normal 10 7 3" xfId="15120"/>
    <cellStyle name="Normal 10 7 3 2" xfId="15121"/>
    <cellStyle name="Normal 10 7 3 2 2" xfId="15122"/>
    <cellStyle name="Normal 10 7 3 3" xfId="15123"/>
    <cellStyle name="Normal 10 7 4" xfId="15124"/>
    <cellStyle name="Normal 10 7 4 2" xfId="15125"/>
    <cellStyle name="Normal 10 7 4 2 2" xfId="15126"/>
    <cellStyle name="Normal 10 7 4 3" xfId="15127"/>
    <cellStyle name="Normal 10 7 5" xfId="15128"/>
    <cellStyle name="Normal 10 7 5 2" xfId="15129"/>
    <cellStyle name="Normal 10 7 5 2 2" xfId="15130"/>
    <cellStyle name="Normal 10 7 5 3" xfId="15131"/>
    <cellStyle name="Normal 10 7 6" xfId="15132"/>
    <cellStyle name="Normal 10 7 6 2" xfId="15133"/>
    <cellStyle name="Normal 10 7 7" xfId="15134"/>
    <cellStyle name="Normal 10 7 7 2" xfId="15135"/>
    <cellStyle name="Normal 10 7 8" xfId="15136"/>
    <cellStyle name="Normal 10 7 8 2" xfId="15137"/>
    <cellStyle name="Normal 10 7 9" xfId="15138"/>
    <cellStyle name="Normal 10 8" xfId="48"/>
    <cellStyle name="Normal 10 8 10" xfId="15139"/>
    <cellStyle name="Normal 10 8 2" xfId="15140"/>
    <cellStyle name="Normal 10 8 2 2" xfId="15141"/>
    <cellStyle name="Normal 10 8 2 2 2" xfId="15142"/>
    <cellStyle name="Normal 10 8 2 2 2 2" xfId="15143"/>
    <cellStyle name="Normal 10 8 2 2 3" xfId="15144"/>
    <cellStyle name="Normal 10 8 2 3" xfId="15145"/>
    <cellStyle name="Normal 10 8 2 3 2" xfId="15146"/>
    <cellStyle name="Normal 10 8 2 4" xfId="15147"/>
    <cellStyle name="Normal 10 8 3" xfId="15148"/>
    <cellStyle name="Normal 10 8 3 2" xfId="15149"/>
    <cellStyle name="Normal 10 8 3 2 2" xfId="15150"/>
    <cellStyle name="Normal 10 8 3 3" xfId="15151"/>
    <cellStyle name="Normal 10 8 4" xfId="15152"/>
    <cellStyle name="Normal 10 8 4 2" xfId="15153"/>
    <cellStyle name="Normal 10 8 4 2 2" xfId="15154"/>
    <cellStyle name="Normal 10 8 4 3" xfId="15155"/>
    <cellStyle name="Normal 10 8 5" xfId="15156"/>
    <cellStyle name="Normal 10 8 5 2" xfId="15157"/>
    <cellStyle name="Normal 10 8 5 2 2" xfId="15158"/>
    <cellStyle name="Normal 10 8 5 3" xfId="15159"/>
    <cellStyle name="Normal 10 8 6" xfId="15160"/>
    <cellStyle name="Normal 10 8 6 2" xfId="15161"/>
    <cellStyle name="Normal 10 8 7" xfId="15162"/>
    <cellStyle name="Normal 10 8 7 2" xfId="15163"/>
    <cellStyle name="Normal 10 8 8" xfId="15164"/>
    <cellStyle name="Normal 10 8 8 2" xfId="15165"/>
    <cellStyle name="Normal 10 8 9" xfId="15166"/>
    <cellStyle name="Normal 10 9" xfId="547"/>
    <cellStyle name="Normal 10 9 10" xfId="15167"/>
    <cellStyle name="Normal 10 9 2" xfId="15168"/>
    <cellStyle name="Normal 10 9 2 2" xfId="15169"/>
    <cellStyle name="Normal 10 9 2 2 2" xfId="15170"/>
    <cellStyle name="Normal 10 9 2 2 2 2" xfId="15171"/>
    <cellStyle name="Normal 10 9 2 2 3" xfId="15172"/>
    <cellStyle name="Normal 10 9 2 3" xfId="15173"/>
    <cellStyle name="Normal 10 9 2 3 2" xfId="15174"/>
    <cellStyle name="Normal 10 9 2 4" xfId="15175"/>
    <cellStyle name="Normal 10 9 3" xfId="15176"/>
    <cellStyle name="Normal 10 9 3 2" xfId="15177"/>
    <cellStyle name="Normal 10 9 3 2 2" xfId="15178"/>
    <cellStyle name="Normal 10 9 3 3" xfId="15179"/>
    <cellStyle name="Normal 10 9 4" xfId="15180"/>
    <cellStyle name="Normal 10 9 4 2" xfId="15181"/>
    <cellStyle name="Normal 10 9 4 2 2" xfId="15182"/>
    <cellStyle name="Normal 10 9 4 3" xfId="15183"/>
    <cellStyle name="Normal 10 9 5" xfId="15184"/>
    <cellStyle name="Normal 10 9 5 2" xfId="15185"/>
    <cellStyle name="Normal 10 9 5 2 2" xfId="15186"/>
    <cellStyle name="Normal 10 9 5 3" xfId="15187"/>
    <cellStyle name="Normal 10 9 6" xfId="15188"/>
    <cellStyle name="Normal 10 9 6 2" xfId="15189"/>
    <cellStyle name="Normal 10 9 7" xfId="15190"/>
    <cellStyle name="Normal 10 9 7 2" xfId="15191"/>
    <cellStyle name="Normal 10 9 8" xfId="15192"/>
    <cellStyle name="Normal 10 9 8 2" xfId="15193"/>
    <cellStyle name="Normal 10 9 9" xfId="15194"/>
    <cellStyle name="Normal 100" xfId="15195"/>
    <cellStyle name="Normal 101" xfId="15196"/>
    <cellStyle name="Normal 102" xfId="15197"/>
    <cellStyle name="Normal 103" xfId="15198"/>
    <cellStyle name="Normal 103 2" xfId="15199"/>
    <cellStyle name="Normal 103 2 2" xfId="15200"/>
    <cellStyle name="Normal 103 2 2 2" xfId="15201"/>
    <cellStyle name="Normal 103 2 3" xfId="15202"/>
    <cellStyle name="Normal 103 3" xfId="15203"/>
    <cellStyle name="Normal 103 3 2" xfId="15204"/>
    <cellStyle name="Normal 103 4" xfId="15205"/>
    <cellStyle name="Normal 104" xfId="15206"/>
    <cellStyle name="Normal 105" xfId="15207"/>
    <cellStyle name="Normal 106" xfId="15208"/>
    <cellStyle name="Normal 107" xfId="15209"/>
    <cellStyle name="Normal 108" xfId="15210"/>
    <cellStyle name="Normal 109" xfId="15211"/>
    <cellStyle name="Normal 11" xfId="49"/>
    <cellStyle name="Normal 11 10" xfId="15213"/>
    <cellStyle name="Normal 11 10 2" xfId="15214"/>
    <cellStyle name="Normal 11 10 2 2" xfId="15215"/>
    <cellStyle name="Normal 11 10 2 2 2" xfId="15216"/>
    <cellStyle name="Normal 11 10 2 2 2 2" xfId="15217"/>
    <cellStyle name="Normal 11 10 2 2 3" xfId="15218"/>
    <cellStyle name="Normal 11 10 2 3" xfId="15219"/>
    <cellStyle name="Normal 11 10 2 3 2" xfId="15220"/>
    <cellStyle name="Normal 11 10 2 4" xfId="15221"/>
    <cellStyle name="Normal 11 10 3" xfId="15222"/>
    <cellStyle name="Normal 11 10 3 2" xfId="15223"/>
    <cellStyle name="Normal 11 10 3 2 2" xfId="15224"/>
    <cellStyle name="Normal 11 10 3 3" xfId="15225"/>
    <cellStyle name="Normal 11 10 4" xfId="15226"/>
    <cellStyle name="Normal 11 10 4 2" xfId="15227"/>
    <cellStyle name="Normal 11 10 4 2 2" xfId="15228"/>
    <cellStyle name="Normal 11 10 4 3" xfId="15229"/>
    <cellStyle name="Normal 11 10 5" xfId="15230"/>
    <cellStyle name="Normal 11 10 5 2" xfId="15231"/>
    <cellStyle name="Normal 11 10 5 2 2" xfId="15232"/>
    <cellStyle name="Normal 11 10 5 3" xfId="15233"/>
    <cellStyle name="Normal 11 10 6" xfId="15234"/>
    <cellStyle name="Normal 11 10 6 2" xfId="15235"/>
    <cellStyle name="Normal 11 10 7" xfId="15236"/>
    <cellStyle name="Normal 11 10 7 2" xfId="15237"/>
    <cellStyle name="Normal 11 10 8" xfId="15238"/>
    <cellStyle name="Normal 11 10 8 2" xfId="15239"/>
    <cellStyle name="Normal 11 10 9" xfId="15240"/>
    <cellStyle name="Normal 11 11" xfId="15241"/>
    <cellStyle name="Normal 11 11 2" xfId="15242"/>
    <cellStyle name="Normal 11 11 2 2" xfId="15243"/>
    <cellStyle name="Normal 11 11 2 2 2" xfId="15244"/>
    <cellStyle name="Normal 11 11 2 2 2 2" xfId="15245"/>
    <cellStyle name="Normal 11 11 2 2 3" xfId="15246"/>
    <cellStyle name="Normal 11 11 2 3" xfId="15247"/>
    <cellStyle name="Normal 11 11 2 3 2" xfId="15248"/>
    <cellStyle name="Normal 11 11 2 4" xfId="15249"/>
    <cellStyle name="Normal 11 11 3" xfId="15250"/>
    <cellStyle name="Normal 11 11 3 2" xfId="15251"/>
    <cellStyle name="Normal 11 11 3 2 2" xfId="15252"/>
    <cellStyle name="Normal 11 11 3 3" xfId="15253"/>
    <cellStyle name="Normal 11 11 4" xfId="15254"/>
    <cellStyle name="Normal 11 11 4 2" xfId="15255"/>
    <cellStyle name="Normal 11 11 4 2 2" xfId="15256"/>
    <cellStyle name="Normal 11 11 4 3" xfId="15257"/>
    <cellStyle name="Normal 11 11 5" xfId="15258"/>
    <cellStyle name="Normal 11 11 5 2" xfId="15259"/>
    <cellStyle name="Normal 11 11 5 2 2" xfId="15260"/>
    <cellStyle name="Normal 11 11 5 3" xfId="15261"/>
    <cellStyle name="Normal 11 11 6" xfId="15262"/>
    <cellStyle name="Normal 11 11 6 2" xfId="15263"/>
    <cellStyle name="Normal 11 11 7" xfId="15264"/>
    <cellStyle name="Normal 11 11 7 2" xfId="15265"/>
    <cellStyle name="Normal 11 11 8" xfId="15266"/>
    <cellStyle name="Normal 11 11 8 2" xfId="15267"/>
    <cellStyle name="Normal 11 11 9" xfId="15268"/>
    <cellStyle name="Normal 11 12" xfId="15269"/>
    <cellStyle name="Normal 11 12 2" xfId="15270"/>
    <cellStyle name="Normal 11 12 2 2" xfId="15271"/>
    <cellStyle name="Normal 11 12 2 2 2" xfId="15272"/>
    <cellStyle name="Normal 11 12 2 3" xfId="15273"/>
    <cellStyle name="Normal 11 12 3" xfId="15274"/>
    <cellStyle name="Normal 11 12 3 2" xfId="15275"/>
    <cellStyle name="Normal 11 12 4" xfId="15276"/>
    <cellStyle name="Normal 11 13" xfId="15277"/>
    <cellStyle name="Normal 11 13 2" xfId="15278"/>
    <cellStyle name="Normal 11 13 2 2" xfId="15279"/>
    <cellStyle name="Normal 11 13 3" xfId="15280"/>
    <cellStyle name="Normal 11 14" xfId="15281"/>
    <cellStyle name="Normal 11 14 2" xfId="15282"/>
    <cellStyle name="Normal 11 14 2 2" xfId="15283"/>
    <cellStyle name="Normal 11 14 3" xfId="15284"/>
    <cellStyle name="Normal 11 15" xfId="15285"/>
    <cellStyle name="Normal 11 15 2" xfId="15286"/>
    <cellStyle name="Normal 11 15 2 2" xfId="15287"/>
    <cellStyle name="Normal 11 15 3" xfId="15288"/>
    <cellStyle name="Normal 11 16" xfId="15289"/>
    <cellStyle name="Normal 11 16 2" xfId="15290"/>
    <cellStyle name="Normal 11 17" xfId="15291"/>
    <cellStyle name="Normal 11 17 2" xfId="15292"/>
    <cellStyle name="Normal 11 18" xfId="15293"/>
    <cellStyle name="Normal 11 18 2" xfId="15294"/>
    <cellStyle name="Normal 11 19" xfId="15295"/>
    <cellStyle name="Normal 11 2" xfId="50"/>
    <cellStyle name="Normal 11 2 10" xfId="15296"/>
    <cellStyle name="Normal 11 2 2" xfId="15297"/>
    <cellStyle name="Normal 11 2 2 2" xfId="15298"/>
    <cellStyle name="Normal 11 2 2 2 2" xfId="15299"/>
    <cellStyle name="Normal 11 2 2 2 2 2" xfId="15300"/>
    <cellStyle name="Normal 11 2 2 2 3" xfId="15301"/>
    <cellStyle name="Normal 11 2 2 3" xfId="15302"/>
    <cellStyle name="Normal 11 2 2 3 2" xfId="15303"/>
    <cellStyle name="Normal 11 2 2 4" xfId="15304"/>
    <cellStyle name="Normal 11 2 3" xfId="15305"/>
    <cellStyle name="Normal 11 2 3 2" xfId="15306"/>
    <cellStyle name="Normal 11 2 3 2 2" xfId="15307"/>
    <cellStyle name="Normal 11 2 3 3" xfId="15308"/>
    <cellStyle name="Normal 11 2 4" xfId="15309"/>
    <cellStyle name="Normal 11 2 4 2" xfId="15310"/>
    <cellStyle name="Normal 11 2 4 2 2" xfId="15311"/>
    <cellStyle name="Normal 11 2 4 3" xfId="15312"/>
    <cellStyle name="Normal 11 2 5" xfId="15313"/>
    <cellStyle name="Normal 11 2 5 2" xfId="15314"/>
    <cellStyle name="Normal 11 2 5 2 2" xfId="15315"/>
    <cellStyle name="Normal 11 2 5 3" xfId="15316"/>
    <cellStyle name="Normal 11 2 6" xfId="15317"/>
    <cellStyle name="Normal 11 2 6 2" xfId="15318"/>
    <cellStyle name="Normal 11 2 7" xfId="15319"/>
    <cellStyle name="Normal 11 2 7 2" xfId="15320"/>
    <cellStyle name="Normal 11 2 8" xfId="15321"/>
    <cellStyle name="Normal 11 2 8 2" xfId="15322"/>
    <cellStyle name="Normal 11 2 9" xfId="15323"/>
    <cellStyle name="Normal 11 20" xfId="15212"/>
    <cellStyle name="Normal 11 3" xfId="51"/>
    <cellStyle name="Normal 11 3 10" xfId="15324"/>
    <cellStyle name="Normal 11 3 2" xfId="15325"/>
    <cellStyle name="Normal 11 3 2 2" xfId="15326"/>
    <cellStyle name="Normal 11 3 2 2 2" xfId="15327"/>
    <cellStyle name="Normal 11 3 2 2 2 2" xfId="15328"/>
    <cellStyle name="Normal 11 3 2 2 3" xfId="15329"/>
    <cellStyle name="Normal 11 3 2 3" xfId="15330"/>
    <cellStyle name="Normal 11 3 2 3 2" xfId="15331"/>
    <cellStyle name="Normal 11 3 2 4" xfId="15332"/>
    <cellStyle name="Normal 11 3 3" xfId="15333"/>
    <cellStyle name="Normal 11 3 3 2" xfId="15334"/>
    <cellStyle name="Normal 11 3 3 2 2" xfId="15335"/>
    <cellStyle name="Normal 11 3 3 3" xfId="15336"/>
    <cellStyle name="Normal 11 3 4" xfId="15337"/>
    <cellStyle name="Normal 11 3 4 2" xfId="15338"/>
    <cellStyle name="Normal 11 3 4 2 2" xfId="15339"/>
    <cellStyle name="Normal 11 3 4 3" xfId="15340"/>
    <cellStyle name="Normal 11 3 5" xfId="15341"/>
    <cellStyle name="Normal 11 3 5 2" xfId="15342"/>
    <cellStyle name="Normal 11 3 5 2 2" xfId="15343"/>
    <cellStyle name="Normal 11 3 5 3" xfId="15344"/>
    <cellStyle name="Normal 11 3 6" xfId="15345"/>
    <cellStyle name="Normal 11 3 6 2" xfId="15346"/>
    <cellStyle name="Normal 11 3 7" xfId="15347"/>
    <cellStyle name="Normal 11 3 7 2" xfId="15348"/>
    <cellStyle name="Normal 11 3 8" xfId="15349"/>
    <cellStyle name="Normal 11 3 8 2" xfId="15350"/>
    <cellStyle name="Normal 11 3 9" xfId="15351"/>
    <cellStyle name="Normal 11 4" xfId="52"/>
    <cellStyle name="Normal 11 4 10" xfId="15352"/>
    <cellStyle name="Normal 11 4 2" xfId="15353"/>
    <cellStyle name="Normal 11 4 2 2" xfId="15354"/>
    <cellStyle name="Normal 11 4 2 2 2" xfId="15355"/>
    <cellStyle name="Normal 11 4 2 2 2 2" xfId="15356"/>
    <cellStyle name="Normal 11 4 2 2 3" xfId="15357"/>
    <cellStyle name="Normal 11 4 2 3" xfId="15358"/>
    <cellStyle name="Normal 11 4 2 3 2" xfId="15359"/>
    <cellStyle name="Normal 11 4 2 4" xfId="15360"/>
    <cellStyle name="Normal 11 4 3" xfId="15361"/>
    <cellStyle name="Normal 11 4 3 2" xfId="15362"/>
    <cellStyle name="Normal 11 4 3 2 2" xfId="15363"/>
    <cellStyle name="Normal 11 4 3 3" xfId="15364"/>
    <cellStyle name="Normal 11 4 4" xfId="15365"/>
    <cellStyle name="Normal 11 4 4 2" xfId="15366"/>
    <cellStyle name="Normal 11 4 4 2 2" xfId="15367"/>
    <cellStyle name="Normal 11 4 4 3" xfId="15368"/>
    <cellStyle name="Normal 11 4 5" xfId="15369"/>
    <cellStyle name="Normal 11 4 5 2" xfId="15370"/>
    <cellStyle name="Normal 11 4 5 2 2" xfId="15371"/>
    <cellStyle name="Normal 11 4 5 3" xfId="15372"/>
    <cellStyle name="Normal 11 4 6" xfId="15373"/>
    <cellStyle name="Normal 11 4 6 2" xfId="15374"/>
    <cellStyle name="Normal 11 4 7" xfId="15375"/>
    <cellStyle name="Normal 11 4 7 2" xfId="15376"/>
    <cellStyle name="Normal 11 4 8" xfId="15377"/>
    <cellStyle name="Normal 11 4 8 2" xfId="15378"/>
    <cellStyle name="Normal 11 4 9" xfId="15379"/>
    <cellStyle name="Normal 11 5" xfId="53"/>
    <cellStyle name="Normal 11 5 10" xfId="15380"/>
    <cellStyle name="Normal 11 5 2" xfId="15381"/>
    <cellStyle name="Normal 11 5 2 2" xfId="15382"/>
    <cellStyle name="Normal 11 5 2 2 2" xfId="15383"/>
    <cellStyle name="Normal 11 5 2 2 2 2" xfId="15384"/>
    <cellStyle name="Normal 11 5 2 2 3" xfId="15385"/>
    <cellStyle name="Normal 11 5 2 3" xfId="15386"/>
    <cellStyle name="Normal 11 5 2 3 2" xfId="15387"/>
    <cellStyle name="Normal 11 5 2 4" xfId="15388"/>
    <cellStyle name="Normal 11 5 3" xfId="15389"/>
    <cellStyle name="Normal 11 5 3 2" xfId="15390"/>
    <cellStyle name="Normal 11 5 3 2 2" xfId="15391"/>
    <cellStyle name="Normal 11 5 3 3" xfId="15392"/>
    <cellStyle name="Normal 11 5 4" xfId="15393"/>
    <cellStyle name="Normal 11 5 4 2" xfId="15394"/>
    <cellStyle name="Normal 11 5 4 2 2" xfId="15395"/>
    <cellStyle name="Normal 11 5 4 3" xfId="15396"/>
    <cellStyle name="Normal 11 5 5" xfId="15397"/>
    <cellStyle name="Normal 11 5 5 2" xfId="15398"/>
    <cellStyle name="Normal 11 5 5 2 2" xfId="15399"/>
    <cellStyle name="Normal 11 5 5 3" xfId="15400"/>
    <cellStyle name="Normal 11 5 6" xfId="15401"/>
    <cellStyle name="Normal 11 5 6 2" xfId="15402"/>
    <cellStyle name="Normal 11 5 7" xfId="15403"/>
    <cellStyle name="Normal 11 5 7 2" xfId="15404"/>
    <cellStyle name="Normal 11 5 8" xfId="15405"/>
    <cellStyle name="Normal 11 5 8 2" xfId="15406"/>
    <cellStyle name="Normal 11 5 9" xfId="15407"/>
    <cellStyle name="Normal 11 6" xfId="54"/>
    <cellStyle name="Normal 11 6 10" xfId="15408"/>
    <cellStyle name="Normal 11 6 2" xfId="15409"/>
    <cellStyle name="Normal 11 6 2 2" xfId="15410"/>
    <cellStyle name="Normal 11 6 2 2 2" xfId="15411"/>
    <cellStyle name="Normal 11 6 2 2 2 2" xfId="15412"/>
    <cellStyle name="Normal 11 6 2 2 3" xfId="15413"/>
    <cellStyle name="Normal 11 6 2 3" xfId="15414"/>
    <cellStyle name="Normal 11 6 2 3 2" xfId="15415"/>
    <cellStyle name="Normal 11 6 2 4" xfId="15416"/>
    <cellStyle name="Normal 11 6 3" xfId="15417"/>
    <cellStyle name="Normal 11 6 3 2" xfId="15418"/>
    <cellStyle name="Normal 11 6 3 2 2" xfId="15419"/>
    <cellStyle name="Normal 11 6 3 3" xfId="15420"/>
    <cellStyle name="Normal 11 6 4" xfId="15421"/>
    <cellStyle name="Normal 11 6 4 2" xfId="15422"/>
    <cellStyle name="Normal 11 6 4 2 2" xfId="15423"/>
    <cellStyle name="Normal 11 6 4 3" xfId="15424"/>
    <cellStyle name="Normal 11 6 5" xfId="15425"/>
    <cellStyle name="Normal 11 6 5 2" xfId="15426"/>
    <cellStyle name="Normal 11 6 5 2 2" xfId="15427"/>
    <cellStyle name="Normal 11 6 5 3" xfId="15428"/>
    <cellStyle name="Normal 11 6 6" xfId="15429"/>
    <cellStyle name="Normal 11 6 6 2" xfId="15430"/>
    <cellStyle name="Normal 11 6 7" xfId="15431"/>
    <cellStyle name="Normal 11 6 7 2" xfId="15432"/>
    <cellStyle name="Normal 11 6 8" xfId="15433"/>
    <cellStyle name="Normal 11 6 8 2" xfId="15434"/>
    <cellStyle name="Normal 11 6 9" xfId="15435"/>
    <cellStyle name="Normal 11 7" xfId="55"/>
    <cellStyle name="Normal 11 7 10" xfId="15436"/>
    <cellStyle name="Normal 11 7 2" xfId="15437"/>
    <cellStyle name="Normal 11 7 2 2" xfId="15438"/>
    <cellStyle name="Normal 11 7 2 2 2" xfId="15439"/>
    <cellStyle name="Normal 11 7 2 2 2 2" xfId="15440"/>
    <cellStyle name="Normal 11 7 2 2 3" xfId="15441"/>
    <cellStyle name="Normal 11 7 2 3" xfId="15442"/>
    <cellStyle name="Normal 11 7 2 3 2" xfId="15443"/>
    <cellStyle name="Normal 11 7 2 4" xfId="15444"/>
    <cellStyle name="Normal 11 7 3" xfId="15445"/>
    <cellStyle name="Normal 11 7 3 2" xfId="15446"/>
    <cellStyle name="Normal 11 7 3 2 2" xfId="15447"/>
    <cellStyle name="Normal 11 7 3 3" xfId="15448"/>
    <cellStyle name="Normal 11 7 4" xfId="15449"/>
    <cellStyle name="Normal 11 7 4 2" xfId="15450"/>
    <cellStyle name="Normal 11 7 4 2 2" xfId="15451"/>
    <cellStyle name="Normal 11 7 4 3" xfId="15452"/>
    <cellStyle name="Normal 11 7 5" xfId="15453"/>
    <cellStyle name="Normal 11 7 5 2" xfId="15454"/>
    <cellStyle name="Normal 11 7 5 2 2" xfId="15455"/>
    <cellStyle name="Normal 11 7 5 3" xfId="15456"/>
    <cellStyle name="Normal 11 7 6" xfId="15457"/>
    <cellStyle name="Normal 11 7 6 2" xfId="15458"/>
    <cellStyle name="Normal 11 7 7" xfId="15459"/>
    <cellStyle name="Normal 11 7 7 2" xfId="15460"/>
    <cellStyle name="Normal 11 7 8" xfId="15461"/>
    <cellStyle name="Normal 11 7 8 2" xfId="15462"/>
    <cellStyle name="Normal 11 7 9" xfId="15463"/>
    <cellStyle name="Normal 11 8" xfId="56"/>
    <cellStyle name="Normal 11 8 10" xfId="15464"/>
    <cellStyle name="Normal 11 8 2" xfId="15465"/>
    <cellStyle name="Normal 11 8 2 2" xfId="15466"/>
    <cellStyle name="Normal 11 8 2 2 2" xfId="15467"/>
    <cellStyle name="Normal 11 8 2 2 2 2" xfId="15468"/>
    <cellStyle name="Normal 11 8 2 2 3" xfId="15469"/>
    <cellStyle name="Normal 11 8 2 3" xfId="15470"/>
    <cellStyle name="Normal 11 8 2 3 2" xfId="15471"/>
    <cellStyle name="Normal 11 8 2 4" xfId="15472"/>
    <cellStyle name="Normal 11 8 3" xfId="15473"/>
    <cellStyle name="Normal 11 8 3 2" xfId="15474"/>
    <cellStyle name="Normal 11 8 3 2 2" xfId="15475"/>
    <cellStyle name="Normal 11 8 3 3" xfId="15476"/>
    <cellStyle name="Normal 11 8 4" xfId="15477"/>
    <cellStyle name="Normal 11 8 4 2" xfId="15478"/>
    <cellStyle name="Normal 11 8 4 2 2" xfId="15479"/>
    <cellStyle name="Normal 11 8 4 3" xfId="15480"/>
    <cellStyle name="Normal 11 8 5" xfId="15481"/>
    <cellStyle name="Normal 11 8 5 2" xfId="15482"/>
    <cellStyle name="Normal 11 8 5 2 2" xfId="15483"/>
    <cellStyle name="Normal 11 8 5 3" xfId="15484"/>
    <cellStyle name="Normal 11 8 6" xfId="15485"/>
    <cellStyle name="Normal 11 8 6 2" xfId="15486"/>
    <cellStyle name="Normal 11 8 7" xfId="15487"/>
    <cellStyle name="Normal 11 8 7 2" xfId="15488"/>
    <cellStyle name="Normal 11 8 8" xfId="15489"/>
    <cellStyle name="Normal 11 8 8 2" xfId="15490"/>
    <cellStyle name="Normal 11 8 9" xfId="15491"/>
    <cellStyle name="Normal 11 9" xfId="548"/>
    <cellStyle name="Normal 11 9 10" xfId="15492"/>
    <cellStyle name="Normal 11 9 2" xfId="15493"/>
    <cellStyle name="Normal 11 9 2 2" xfId="15494"/>
    <cellStyle name="Normal 11 9 2 2 2" xfId="15495"/>
    <cellStyle name="Normal 11 9 2 2 2 2" xfId="15496"/>
    <cellStyle name="Normal 11 9 2 2 3" xfId="15497"/>
    <cellStyle name="Normal 11 9 2 3" xfId="15498"/>
    <cellStyle name="Normal 11 9 2 3 2" xfId="15499"/>
    <cellStyle name="Normal 11 9 2 4" xfId="15500"/>
    <cellStyle name="Normal 11 9 3" xfId="15501"/>
    <cellStyle name="Normal 11 9 3 2" xfId="15502"/>
    <cellStyle name="Normal 11 9 3 2 2" xfId="15503"/>
    <cellStyle name="Normal 11 9 3 3" xfId="15504"/>
    <cellStyle name="Normal 11 9 4" xfId="15505"/>
    <cellStyle name="Normal 11 9 4 2" xfId="15506"/>
    <cellStyle name="Normal 11 9 4 2 2" xfId="15507"/>
    <cellStyle name="Normal 11 9 4 3" xfId="15508"/>
    <cellStyle name="Normal 11 9 5" xfId="15509"/>
    <cellStyle name="Normal 11 9 5 2" xfId="15510"/>
    <cellStyle name="Normal 11 9 5 2 2" xfId="15511"/>
    <cellStyle name="Normal 11 9 5 3" xfId="15512"/>
    <cellStyle name="Normal 11 9 6" xfId="15513"/>
    <cellStyle name="Normal 11 9 6 2" xfId="15514"/>
    <cellStyle name="Normal 11 9 7" xfId="15515"/>
    <cellStyle name="Normal 11 9 7 2" xfId="15516"/>
    <cellStyle name="Normal 11 9 8" xfId="15517"/>
    <cellStyle name="Normal 11 9 8 2" xfId="15518"/>
    <cellStyle name="Normal 11 9 9" xfId="15519"/>
    <cellStyle name="Normal 110" xfId="15520"/>
    <cellStyle name="Normal 111" xfId="15521"/>
    <cellStyle name="Normal 112" xfId="15522"/>
    <cellStyle name="Normal 113" xfId="15523"/>
    <cellStyle name="Normal 114" xfId="15524"/>
    <cellStyle name="Normal 115" xfId="15525"/>
    <cellStyle name="Normal 116" xfId="15526"/>
    <cellStyle name="Normal 117" xfId="15527"/>
    <cellStyle name="Normal 118" xfId="15528"/>
    <cellStyle name="Normal 119" xfId="15529"/>
    <cellStyle name="Normal 12" xfId="57"/>
    <cellStyle name="Normal 12 10" xfId="15531"/>
    <cellStyle name="Normal 12 10 2" xfId="15532"/>
    <cellStyle name="Normal 12 10 2 2" xfId="15533"/>
    <cellStyle name="Normal 12 10 2 2 2" xfId="15534"/>
    <cellStyle name="Normal 12 10 2 2 2 2" xfId="15535"/>
    <cellStyle name="Normal 12 10 2 2 3" xfId="15536"/>
    <cellStyle name="Normal 12 10 2 3" xfId="15537"/>
    <cellStyle name="Normal 12 10 2 3 2" xfId="15538"/>
    <cellStyle name="Normal 12 10 2 4" xfId="15539"/>
    <cellStyle name="Normal 12 10 3" xfId="15540"/>
    <cellStyle name="Normal 12 10 3 2" xfId="15541"/>
    <cellStyle name="Normal 12 10 3 2 2" xfId="15542"/>
    <cellStyle name="Normal 12 10 3 3" xfId="15543"/>
    <cellStyle name="Normal 12 10 4" xfId="15544"/>
    <cellStyle name="Normal 12 10 4 2" xfId="15545"/>
    <cellStyle name="Normal 12 10 4 2 2" xfId="15546"/>
    <cellStyle name="Normal 12 10 4 3" xfId="15547"/>
    <cellStyle name="Normal 12 10 5" xfId="15548"/>
    <cellStyle name="Normal 12 10 5 2" xfId="15549"/>
    <cellStyle name="Normal 12 10 5 2 2" xfId="15550"/>
    <cellStyle name="Normal 12 10 5 3" xfId="15551"/>
    <cellStyle name="Normal 12 10 6" xfId="15552"/>
    <cellStyle name="Normal 12 10 6 2" xfId="15553"/>
    <cellStyle name="Normal 12 10 7" xfId="15554"/>
    <cellStyle name="Normal 12 10 7 2" xfId="15555"/>
    <cellStyle name="Normal 12 10 8" xfId="15556"/>
    <cellStyle name="Normal 12 10 8 2" xfId="15557"/>
    <cellStyle name="Normal 12 10 9" xfId="15558"/>
    <cellStyle name="Normal 12 11" xfId="15559"/>
    <cellStyle name="Normal 12 11 2" xfId="15560"/>
    <cellStyle name="Normal 12 11 2 2" xfId="15561"/>
    <cellStyle name="Normal 12 11 2 2 2" xfId="15562"/>
    <cellStyle name="Normal 12 11 2 2 2 2" xfId="15563"/>
    <cellStyle name="Normal 12 11 2 2 3" xfId="15564"/>
    <cellStyle name="Normal 12 11 2 3" xfId="15565"/>
    <cellStyle name="Normal 12 11 2 3 2" xfId="15566"/>
    <cellStyle name="Normal 12 11 2 4" xfId="15567"/>
    <cellStyle name="Normal 12 11 3" xfId="15568"/>
    <cellStyle name="Normal 12 11 3 2" xfId="15569"/>
    <cellStyle name="Normal 12 11 3 2 2" xfId="15570"/>
    <cellStyle name="Normal 12 11 3 3" xfId="15571"/>
    <cellStyle name="Normal 12 11 4" xfId="15572"/>
    <cellStyle name="Normal 12 11 4 2" xfId="15573"/>
    <cellStyle name="Normal 12 11 4 2 2" xfId="15574"/>
    <cellStyle name="Normal 12 11 4 3" xfId="15575"/>
    <cellStyle name="Normal 12 11 5" xfId="15576"/>
    <cellStyle name="Normal 12 11 5 2" xfId="15577"/>
    <cellStyle name="Normal 12 11 5 2 2" xfId="15578"/>
    <cellStyle name="Normal 12 11 5 3" xfId="15579"/>
    <cellStyle name="Normal 12 11 6" xfId="15580"/>
    <cellStyle name="Normal 12 11 6 2" xfId="15581"/>
    <cellStyle name="Normal 12 11 7" xfId="15582"/>
    <cellStyle name="Normal 12 11 7 2" xfId="15583"/>
    <cellStyle name="Normal 12 11 8" xfId="15584"/>
    <cellStyle name="Normal 12 11 8 2" xfId="15585"/>
    <cellStyle name="Normal 12 11 9" xfId="15586"/>
    <cellStyle name="Normal 12 12" xfId="15587"/>
    <cellStyle name="Normal 12 12 2" xfId="15588"/>
    <cellStyle name="Normal 12 12 2 2" xfId="15589"/>
    <cellStyle name="Normal 12 12 2 2 2" xfId="15590"/>
    <cellStyle name="Normal 12 12 2 3" xfId="15591"/>
    <cellStyle name="Normal 12 12 3" xfId="15592"/>
    <cellStyle name="Normal 12 12 3 2" xfId="15593"/>
    <cellStyle name="Normal 12 12 4" xfId="15594"/>
    <cellStyle name="Normal 12 13" xfId="15595"/>
    <cellStyle name="Normal 12 13 2" xfId="15596"/>
    <cellStyle name="Normal 12 13 2 2" xfId="15597"/>
    <cellStyle name="Normal 12 13 3" xfId="15598"/>
    <cellStyle name="Normal 12 14" xfId="15599"/>
    <cellStyle name="Normal 12 14 2" xfId="15600"/>
    <cellStyle name="Normal 12 14 2 2" xfId="15601"/>
    <cellStyle name="Normal 12 14 3" xfId="15602"/>
    <cellStyle name="Normal 12 15" xfId="15603"/>
    <cellStyle name="Normal 12 15 2" xfId="15604"/>
    <cellStyle name="Normal 12 15 2 2" xfId="15605"/>
    <cellStyle name="Normal 12 15 3" xfId="15606"/>
    <cellStyle name="Normal 12 16" xfId="15607"/>
    <cellStyle name="Normal 12 16 2" xfId="15608"/>
    <cellStyle name="Normal 12 17" xfId="15609"/>
    <cellStyle name="Normal 12 17 2" xfId="15610"/>
    <cellStyle name="Normal 12 18" xfId="15611"/>
    <cellStyle name="Normal 12 18 2" xfId="15612"/>
    <cellStyle name="Normal 12 19" xfId="15613"/>
    <cellStyle name="Normal 12 2" xfId="15614"/>
    <cellStyle name="Normal 12 2 2" xfId="15615"/>
    <cellStyle name="Normal 12 2 2 2" xfId="15616"/>
    <cellStyle name="Normal 12 2 2 2 2" xfId="15617"/>
    <cellStyle name="Normal 12 2 2 2 2 2" xfId="15618"/>
    <cellStyle name="Normal 12 2 2 2 3" xfId="15619"/>
    <cellStyle name="Normal 12 2 2 3" xfId="15620"/>
    <cellStyle name="Normal 12 2 2 3 2" xfId="15621"/>
    <cellStyle name="Normal 12 2 2 4" xfId="15622"/>
    <cellStyle name="Normal 12 2 3" xfId="15623"/>
    <cellStyle name="Normal 12 2 3 2" xfId="15624"/>
    <cellStyle name="Normal 12 2 3 2 2" xfId="15625"/>
    <cellStyle name="Normal 12 2 3 3" xfId="15626"/>
    <cellStyle name="Normal 12 2 4" xfId="15627"/>
    <cellStyle name="Normal 12 2 4 2" xfId="15628"/>
    <cellStyle name="Normal 12 2 4 2 2" xfId="15629"/>
    <cellStyle name="Normal 12 2 4 3" xfId="15630"/>
    <cellStyle name="Normal 12 2 5" xfId="15631"/>
    <cellStyle name="Normal 12 2 5 2" xfId="15632"/>
    <cellStyle name="Normal 12 2 5 2 2" xfId="15633"/>
    <cellStyle name="Normal 12 2 5 3" xfId="15634"/>
    <cellStyle name="Normal 12 2 6" xfId="15635"/>
    <cellStyle name="Normal 12 2 6 2" xfId="15636"/>
    <cellStyle name="Normal 12 2 7" xfId="15637"/>
    <cellStyle name="Normal 12 2 7 2" xfId="15638"/>
    <cellStyle name="Normal 12 2 8" xfId="15639"/>
    <cellStyle name="Normal 12 2 8 2" xfId="15640"/>
    <cellStyle name="Normal 12 2 9" xfId="15641"/>
    <cellStyle name="Normal 12 20" xfId="15530"/>
    <cellStyle name="Normal 12 3" xfId="15642"/>
    <cellStyle name="Normal 12 3 2" xfId="15643"/>
    <cellStyle name="Normal 12 3 2 2" xfId="15644"/>
    <cellStyle name="Normal 12 3 2 2 2" xfId="15645"/>
    <cellStyle name="Normal 12 3 2 2 2 2" xfId="15646"/>
    <cellStyle name="Normal 12 3 2 2 3" xfId="15647"/>
    <cellStyle name="Normal 12 3 2 3" xfId="15648"/>
    <cellStyle name="Normal 12 3 2 3 2" xfId="15649"/>
    <cellStyle name="Normal 12 3 2 4" xfId="15650"/>
    <cellStyle name="Normal 12 3 3" xfId="15651"/>
    <cellStyle name="Normal 12 3 3 2" xfId="15652"/>
    <cellStyle name="Normal 12 3 3 2 2" xfId="15653"/>
    <cellStyle name="Normal 12 3 3 3" xfId="15654"/>
    <cellStyle name="Normal 12 3 4" xfId="15655"/>
    <cellStyle name="Normal 12 3 4 2" xfId="15656"/>
    <cellStyle name="Normal 12 3 4 2 2" xfId="15657"/>
    <cellStyle name="Normal 12 3 4 3" xfId="15658"/>
    <cellStyle name="Normal 12 3 5" xfId="15659"/>
    <cellStyle name="Normal 12 3 5 2" xfId="15660"/>
    <cellStyle name="Normal 12 3 5 2 2" xfId="15661"/>
    <cellStyle name="Normal 12 3 5 3" xfId="15662"/>
    <cellStyle name="Normal 12 3 6" xfId="15663"/>
    <cellStyle name="Normal 12 3 6 2" xfId="15664"/>
    <cellStyle name="Normal 12 3 7" xfId="15665"/>
    <cellStyle name="Normal 12 3 7 2" xfId="15666"/>
    <cellStyle name="Normal 12 3 8" xfId="15667"/>
    <cellStyle name="Normal 12 3 8 2" xfId="15668"/>
    <cellStyle name="Normal 12 3 9" xfId="15669"/>
    <cellStyle name="Normal 12 4" xfId="15670"/>
    <cellStyle name="Normal 12 4 2" xfId="15671"/>
    <cellStyle name="Normal 12 4 2 2" xfId="15672"/>
    <cellStyle name="Normal 12 4 2 2 2" xfId="15673"/>
    <cellStyle name="Normal 12 4 2 2 2 2" xfId="15674"/>
    <cellStyle name="Normal 12 4 2 2 3" xfId="15675"/>
    <cellStyle name="Normal 12 4 2 3" xfId="15676"/>
    <cellStyle name="Normal 12 4 2 3 2" xfId="15677"/>
    <cellStyle name="Normal 12 4 2 4" xfId="15678"/>
    <cellStyle name="Normal 12 4 3" xfId="15679"/>
    <cellStyle name="Normal 12 4 3 2" xfId="15680"/>
    <cellStyle name="Normal 12 4 3 2 2" xfId="15681"/>
    <cellStyle name="Normal 12 4 3 3" xfId="15682"/>
    <cellStyle name="Normal 12 4 4" xfId="15683"/>
    <cellStyle name="Normal 12 4 4 2" xfId="15684"/>
    <cellStyle name="Normal 12 4 4 2 2" xfId="15685"/>
    <cellStyle name="Normal 12 4 4 3" xfId="15686"/>
    <cellStyle name="Normal 12 4 5" xfId="15687"/>
    <cellStyle name="Normal 12 4 5 2" xfId="15688"/>
    <cellStyle name="Normal 12 4 5 2 2" xfId="15689"/>
    <cellStyle name="Normal 12 4 5 3" xfId="15690"/>
    <cellStyle name="Normal 12 4 6" xfId="15691"/>
    <cellStyle name="Normal 12 4 6 2" xfId="15692"/>
    <cellStyle name="Normal 12 4 7" xfId="15693"/>
    <cellStyle name="Normal 12 4 7 2" xfId="15694"/>
    <cellStyle name="Normal 12 4 8" xfId="15695"/>
    <cellStyle name="Normal 12 4 8 2" xfId="15696"/>
    <cellStyle name="Normal 12 4 9" xfId="15697"/>
    <cellStyle name="Normal 12 5" xfId="15698"/>
    <cellStyle name="Normal 12 5 2" xfId="15699"/>
    <cellStyle name="Normal 12 5 2 2" xfId="15700"/>
    <cellStyle name="Normal 12 5 2 2 2" xfId="15701"/>
    <cellStyle name="Normal 12 5 2 2 2 2" xfId="15702"/>
    <cellStyle name="Normal 12 5 2 2 3" xfId="15703"/>
    <cellStyle name="Normal 12 5 2 3" xfId="15704"/>
    <cellStyle name="Normal 12 5 2 3 2" xfId="15705"/>
    <cellStyle name="Normal 12 5 2 4" xfId="15706"/>
    <cellStyle name="Normal 12 5 3" xfId="15707"/>
    <cellStyle name="Normal 12 5 3 2" xfId="15708"/>
    <cellStyle name="Normal 12 5 3 2 2" xfId="15709"/>
    <cellStyle name="Normal 12 5 3 3" xfId="15710"/>
    <cellStyle name="Normal 12 5 4" xfId="15711"/>
    <cellStyle name="Normal 12 5 4 2" xfId="15712"/>
    <cellStyle name="Normal 12 5 4 2 2" xfId="15713"/>
    <cellStyle name="Normal 12 5 4 3" xfId="15714"/>
    <cellStyle name="Normal 12 5 5" xfId="15715"/>
    <cellStyle name="Normal 12 5 5 2" xfId="15716"/>
    <cellStyle name="Normal 12 5 5 2 2" xfId="15717"/>
    <cellStyle name="Normal 12 5 5 3" xfId="15718"/>
    <cellStyle name="Normal 12 5 6" xfId="15719"/>
    <cellStyle name="Normal 12 5 6 2" xfId="15720"/>
    <cellStyle name="Normal 12 5 7" xfId="15721"/>
    <cellStyle name="Normal 12 5 7 2" xfId="15722"/>
    <cellStyle name="Normal 12 5 8" xfId="15723"/>
    <cellStyle name="Normal 12 5 8 2" xfId="15724"/>
    <cellStyle name="Normal 12 5 9" xfId="15725"/>
    <cellStyle name="Normal 12 6" xfId="15726"/>
    <cellStyle name="Normal 12 6 2" xfId="15727"/>
    <cellStyle name="Normal 12 6 2 2" xfId="15728"/>
    <cellStyle name="Normal 12 6 2 2 2" xfId="15729"/>
    <cellStyle name="Normal 12 6 2 2 2 2" xfId="15730"/>
    <cellStyle name="Normal 12 6 2 2 3" xfId="15731"/>
    <cellStyle name="Normal 12 6 2 3" xfId="15732"/>
    <cellStyle name="Normal 12 6 2 3 2" xfId="15733"/>
    <cellStyle name="Normal 12 6 2 4" xfId="15734"/>
    <cellStyle name="Normal 12 6 3" xfId="15735"/>
    <cellStyle name="Normal 12 6 3 2" xfId="15736"/>
    <cellStyle name="Normal 12 6 3 2 2" xfId="15737"/>
    <cellStyle name="Normal 12 6 3 3" xfId="15738"/>
    <cellStyle name="Normal 12 6 4" xfId="15739"/>
    <cellStyle name="Normal 12 6 4 2" xfId="15740"/>
    <cellStyle name="Normal 12 6 4 2 2" xfId="15741"/>
    <cellStyle name="Normal 12 6 4 3" xfId="15742"/>
    <cellStyle name="Normal 12 6 5" xfId="15743"/>
    <cellStyle name="Normal 12 6 5 2" xfId="15744"/>
    <cellStyle name="Normal 12 6 5 2 2" xfId="15745"/>
    <cellStyle name="Normal 12 6 5 3" xfId="15746"/>
    <cellStyle name="Normal 12 6 6" xfId="15747"/>
    <cellStyle name="Normal 12 6 6 2" xfId="15748"/>
    <cellStyle name="Normal 12 6 7" xfId="15749"/>
    <cellStyle name="Normal 12 6 7 2" xfId="15750"/>
    <cellStyle name="Normal 12 6 8" xfId="15751"/>
    <cellStyle name="Normal 12 6 8 2" xfId="15752"/>
    <cellStyle name="Normal 12 6 9" xfId="15753"/>
    <cellStyle name="Normal 12 7" xfId="15754"/>
    <cellStyle name="Normal 12 7 2" xfId="15755"/>
    <cellStyle name="Normal 12 7 2 2" xfId="15756"/>
    <cellStyle name="Normal 12 7 2 2 2" xfId="15757"/>
    <cellStyle name="Normal 12 7 2 2 2 2" xfId="15758"/>
    <cellStyle name="Normal 12 7 2 2 3" xfId="15759"/>
    <cellStyle name="Normal 12 7 2 3" xfId="15760"/>
    <cellStyle name="Normal 12 7 2 3 2" xfId="15761"/>
    <cellStyle name="Normal 12 7 2 4" xfId="15762"/>
    <cellStyle name="Normal 12 7 3" xfId="15763"/>
    <cellStyle name="Normal 12 7 3 2" xfId="15764"/>
    <cellStyle name="Normal 12 7 3 2 2" xfId="15765"/>
    <cellStyle name="Normal 12 7 3 3" xfId="15766"/>
    <cellStyle name="Normal 12 7 4" xfId="15767"/>
    <cellStyle name="Normal 12 7 4 2" xfId="15768"/>
    <cellStyle name="Normal 12 7 4 2 2" xfId="15769"/>
    <cellStyle name="Normal 12 7 4 3" xfId="15770"/>
    <cellStyle name="Normal 12 7 5" xfId="15771"/>
    <cellStyle name="Normal 12 7 5 2" xfId="15772"/>
    <cellStyle name="Normal 12 7 5 2 2" xfId="15773"/>
    <cellStyle name="Normal 12 7 5 3" xfId="15774"/>
    <cellStyle name="Normal 12 7 6" xfId="15775"/>
    <cellStyle name="Normal 12 7 6 2" xfId="15776"/>
    <cellStyle name="Normal 12 7 7" xfId="15777"/>
    <cellStyle name="Normal 12 7 7 2" xfId="15778"/>
    <cellStyle name="Normal 12 7 8" xfId="15779"/>
    <cellStyle name="Normal 12 7 8 2" xfId="15780"/>
    <cellStyle name="Normal 12 7 9" xfId="15781"/>
    <cellStyle name="Normal 12 8" xfId="15782"/>
    <cellStyle name="Normal 12 8 2" xfId="15783"/>
    <cellStyle name="Normal 12 8 2 2" xfId="15784"/>
    <cellStyle name="Normal 12 8 2 2 2" xfId="15785"/>
    <cellStyle name="Normal 12 8 2 2 2 2" xfId="15786"/>
    <cellStyle name="Normal 12 8 2 2 3" xfId="15787"/>
    <cellStyle name="Normal 12 8 2 3" xfId="15788"/>
    <cellStyle name="Normal 12 8 2 3 2" xfId="15789"/>
    <cellStyle name="Normal 12 8 2 4" xfId="15790"/>
    <cellStyle name="Normal 12 8 3" xfId="15791"/>
    <cellStyle name="Normal 12 8 3 2" xfId="15792"/>
    <cellStyle name="Normal 12 8 3 2 2" xfId="15793"/>
    <cellStyle name="Normal 12 8 3 3" xfId="15794"/>
    <cellStyle name="Normal 12 8 4" xfId="15795"/>
    <cellStyle name="Normal 12 8 4 2" xfId="15796"/>
    <cellStyle name="Normal 12 8 4 2 2" xfId="15797"/>
    <cellStyle name="Normal 12 8 4 3" xfId="15798"/>
    <cellStyle name="Normal 12 8 5" xfId="15799"/>
    <cellStyle name="Normal 12 8 5 2" xfId="15800"/>
    <cellStyle name="Normal 12 8 5 2 2" xfId="15801"/>
    <cellStyle name="Normal 12 8 5 3" xfId="15802"/>
    <cellStyle name="Normal 12 8 6" xfId="15803"/>
    <cellStyle name="Normal 12 8 6 2" xfId="15804"/>
    <cellStyle name="Normal 12 8 7" xfId="15805"/>
    <cellStyle name="Normal 12 8 7 2" xfId="15806"/>
    <cellStyle name="Normal 12 8 8" xfId="15807"/>
    <cellStyle name="Normal 12 8 8 2" xfId="15808"/>
    <cellStyle name="Normal 12 8 9" xfId="15809"/>
    <cellStyle name="Normal 12 9" xfId="15810"/>
    <cellStyle name="Normal 12 9 2" xfId="15811"/>
    <cellStyle name="Normal 12 9 2 2" xfId="15812"/>
    <cellStyle name="Normal 12 9 2 2 2" xfId="15813"/>
    <cellStyle name="Normal 12 9 2 2 2 2" xfId="15814"/>
    <cellStyle name="Normal 12 9 2 2 3" xfId="15815"/>
    <cellStyle name="Normal 12 9 2 3" xfId="15816"/>
    <cellStyle name="Normal 12 9 2 3 2" xfId="15817"/>
    <cellStyle name="Normal 12 9 2 4" xfId="15818"/>
    <cellStyle name="Normal 12 9 3" xfId="15819"/>
    <cellStyle name="Normal 12 9 3 2" xfId="15820"/>
    <cellStyle name="Normal 12 9 3 2 2" xfId="15821"/>
    <cellStyle name="Normal 12 9 3 3" xfId="15822"/>
    <cellStyle name="Normal 12 9 4" xfId="15823"/>
    <cellStyle name="Normal 12 9 4 2" xfId="15824"/>
    <cellStyle name="Normal 12 9 4 2 2" xfId="15825"/>
    <cellStyle name="Normal 12 9 4 3" xfId="15826"/>
    <cellStyle name="Normal 12 9 5" xfId="15827"/>
    <cellStyle name="Normal 12 9 5 2" xfId="15828"/>
    <cellStyle name="Normal 12 9 5 2 2" xfId="15829"/>
    <cellStyle name="Normal 12 9 5 3" xfId="15830"/>
    <cellStyle name="Normal 12 9 6" xfId="15831"/>
    <cellStyle name="Normal 12 9 6 2" xfId="15832"/>
    <cellStyle name="Normal 12 9 7" xfId="15833"/>
    <cellStyle name="Normal 12 9 7 2" xfId="15834"/>
    <cellStyle name="Normal 12 9 8" xfId="15835"/>
    <cellStyle name="Normal 12 9 8 2" xfId="15836"/>
    <cellStyle name="Normal 12 9 9" xfId="15837"/>
    <cellStyle name="Normal 120" xfId="15838"/>
    <cellStyle name="Normal 121" xfId="15839"/>
    <cellStyle name="Normal 122" xfId="15840"/>
    <cellStyle name="Normal 123" xfId="15841"/>
    <cellStyle name="Normal 123 2" xfId="15842"/>
    <cellStyle name="Normal 123 2 2" xfId="15843"/>
    <cellStyle name="Normal 123 2 2 2" xfId="15844"/>
    <cellStyle name="Normal 123 2 3" xfId="15845"/>
    <cellStyle name="Normal 123 3" xfId="15846"/>
    <cellStyle name="Normal 123 3 2" xfId="15847"/>
    <cellStyle name="Normal 123 4" xfId="15848"/>
    <cellStyle name="Normal 124" xfId="15849"/>
    <cellStyle name="Normal 125" xfId="15850"/>
    <cellStyle name="Normal 126" xfId="15851"/>
    <cellStyle name="Normal 126 2" xfId="15852"/>
    <cellStyle name="Normal 126 2 2" xfId="15853"/>
    <cellStyle name="Normal 126 3" xfId="15854"/>
    <cellStyle name="Normal 127" xfId="15855"/>
    <cellStyle name="Normal 128" xfId="15856"/>
    <cellStyle name="Normal 129" xfId="15857"/>
    <cellStyle name="Normal 13" xfId="58"/>
    <cellStyle name="Normal 13 10" xfId="15859"/>
    <cellStyle name="Normal 13 10 2" xfId="15860"/>
    <cellStyle name="Normal 13 10 2 2" xfId="15861"/>
    <cellStyle name="Normal 13 10 2 2 2" xfId="15862"/>
    <cellStyle name="Normal 13 10 2 2 2 2" xfId="15863"/>
    <cellStyle name="Normal 13 10 2 2 3" xfId="15864"/>
    <cellStyle name="Normal 13 10 2 3" xfId="15865"/>
    <cellStyle name="Normal 13 10 2 3 2" xfId="15866"/>
    <cellStyle name="Normal 13 10 2 4" xfId="15867"/>
    <cellStyle name="Normal 13 10 3" xfId="15868"/>
    <cellStyle name="Normal 13 10 3 2" xfId="15869"/>
    <cellStyle name="Normal 13 10 3 2 2" xfId="15870"/>
    <cellStyle name="Normal 13 10 3 3" xfId="15871"/>
    <cellStyle name="Normal 13 10 4" xfId="15872"/>
    <cellStyle name="Normal 13 10 4 2" xfId="15873"/>
    <cellStyle name="Normal 13 10 4 2 2" xfId="15874"/>
    <cellStyle name="Normal 13 10 4 3" xfId="15875"/>
    <cellStyle name="Normal 13 10 5" xfId="15876"/>
    <cellStyle name="Normal 13 10 5 2" xfId="15877"/>
    <cellStyle name="Normal 13 10 5 2 2" xfId="15878"/>
    <cellStyle name="Normal 13 10 5 3" xfId="15879"/>
    <cellStyle name="Normal 13 10 6" xfId="15880"/>
    <cellStyle name="Normal 13 10 6 2" xfId="15881"/>
    <cellStyle name="Normal 13 10 7" xfId="15882"/>
    <cellStyle name="Normal 13 10 7 2" xfId="15883"/>
    <cellStyle name="Normal 13 10 8" xfId="15884"/>
    <cellStyle name="Normal 13 10 8 2" xfId="15885"/>
    <cellStyle name="Normal 13 10 9" xfId="15886"/>
    <cellStyle name="Normal 13 11" xfId="15887"/>
    <cellStyle name="Normal 13 11 2" xfId="15888"/>
    <cellStyle name="Normal 13 11 2 2" xfId="15889"/>
    <cellStyle name="Normal 13 11 2 2 2" xfId="15890"/>
    <cellStyle name="Normal 13 11 2 2 2 2" xfId="15891"/>
    <cellStyle name="Normal 13 11 2 2 3" xfId="15892"/>
    <cellStyle name="Normal 13 11 2 3" xfId="15893"/>
    <cellStyle name="Normal 13 11 2 3 2" xfId="15894"/>
    <cellStyle name="Normal 13 11 2 4" xfId="15895"/>
    <cellStyle name="Normal 13 11 3" xfId="15896"/>
    <cellStyle name="Normal 13 11 3 2" xfId="15897"/>
    <cellStyle name="Normal 13 11 3 2 2" xfId="15898"/>
    <cellStyle name="Normal 13 11 3 3" xfId="15899"/>
    <cellStyle name="Normal 13 11 4" xfId="15900"/>
    <cellStyle name="Normal 13 11 4 2" xfId="15901"/>
    <cellStyle name="Normal 13 11 4 2 2" xfId="15902"/>
    <cellStyle name="Normal 13 11 4 3" xfId="15903"/>
    <cellStyle name="Normal 13 11 5" xfId="15904"/>
    <cellStyle name="Normal 13 11 5 2" xfId="15905"/>
    <cellStyle name="Normal 13 11 5 2 2" xfId="15906"/>
    <cellStyle name="Normal 13 11 5 3" xfId="15907"/>
    <cellStyle name="Normal 13 11 6" xfId="15908"/>
    <cellStyle name="Normal 13 11 6 2" xfId="15909"/>
    <cellStyle name="Normal 13 11 7" xfId="15910"/>
    <cellStyle name="Normal 13 11 7 2" xfId="15911"/>
    <cellStyle name="Normal 13 11 8" xfId="15912"/>
    <cellStyle name="Normal 13 11 8 2" xfId="15913"/>
    <cellStyle name="Normal 13 11 9" xfId="15914"/>
    <cellStyle name="Normal 13 12" xfId="15915"/>
    <cellStyle name="Normal 13 12 2" xfId="15916"/>
    <cellStyle name="Normal 13 12 2 2" xfId="15917"/>
    <cellStyle name="Normal 13 12 2 2 2" xfId="15918"/>
    <cellStyle name="Normal 13 12 2 3" xfId="15919"/>
    <cellStyle name="Normal 13 12 3" xfId="15920"/>
    <cellStyle name="Normal 13 12 3 2" xfId="15921"/>
    <cellStyle name="Normal 13 12 4" xfId="15922"/>
    <cellStyle name="Normal 13 13" xfId="15923"/>
    <cellStyle name="Normal 13 13 2" xfId="15924"/>
    <cellStyle name="Normal 13 13 2 2" xfId="15925"/>
    <cellStyle name="Normal 13 13 3" xfId="15926"/>
    <cellStyle name="Normal 13 14" xfId="15927"/>
    <cellStyle name="Normal 13 14 2" xfId="15928"/>
    <cellStyle name="Normal 13 14 2 2" xfId="15929"/>
    <cellStyle name="Normal 13 14 3" xfId="15930"/>
    <cellStyle name="Normal 13 15" xfId="15931"/>
    <cellStyle name="Normal 13 15 2" xfId="15932"/>
    <cellStyle name="Normal 13 15 2 2" xfId="15933"/>
    <cellStyle name="Normal 13 15 3" xfId="15934"/>
    <cellStyle name="Normal 13 16" xfId="15935"/>
    <cellStyle name="Normal 13 16 2" xfId="15936"/>
    <cellStyle name="Normal 13 17" xfId="15937"/>
    <cellStyle name="Normal 13 17 2" xfId="15938"/>
    <cellStyle name="Normal 13 18" xfId="15939"/>
    <cellStyle name="Normal 13 18 2" xfId="15940"/>
    <cellStyle name="Normal 13 19" xfId="15941"/>
    <cellStyle name="Normal 13 2" xfId="15942"/>
    <cellStyle name="Normal 13 2 2" xfId="15943"/>
    <cellStyle name="Normal 13 2 2 2" xfId="15944"/>
    <cellStyle name="Normal 13 2 2 2 2" xfId="15945"/>
    <cellStyle name="Normal 13 2 2 2 2 2" xfId="15946"/>
    <cellStyle name="Normal 13 2 2 2 3" xfId="15947"/>
    <cellStyle name="Normal 13 2 2 3" xfId="15948"/>
    <cellStyle name="Normal 13 2 2 3 2" xfId="15949"/>
    <cellStyle name="Normal 13 2 2 4" xfId="15950"/>
    <cellStyle name="Normal 13 2 3" xfId="15951"/>
    <cellStyle name="Normal 13 2 3 2" xfId="15952"/>
    <cellStyle name="Normal 13 2 3 2 2" xfId="15953"/>
    <cellStyle name="Normal 13 2 3 3" xfId="15954"/>
    <cellStyle name="Normal 13 2 4" xfId="15955"/>
    <cellStyle name="Normal 13 2 4 2" xfId="15956"/>
    <cellStyle name="Normal 13 2 4 2 2" xfId="15957"/>
    <cellStyle name="Normal 13 2 4 3" xfId="15958"/>
    <cellStyle name="Normal 13 2 5" xfId="15959"/>
    <cellStyle name="Normal 13 2 5 2" xfId="15960"/>
    <cellStyle name="Normal 13 2 5 2 2" xfId="15961"/>
    <cellStyle name="Normal 13 2 5 3" xfId="15962"/>
    <cellStyle name="Normal 13 2 6" xfId="15963"/>
    <cellStyle name="Normal 13 2 6 2" xfId="15964"/>
    <cellStyle name="Normal 13 2 7" xfId="15965"/>
    <cellStyle name="Normal 13 2 7 2" xfId="15966"/>
    <cellStyle name="Normal 13 2 8" xfId="15967"/>
    <cellStyle name="Normal 13 2 8 2" xfId="15968"/>
    <cellStyle name="Normal 13 2 9" xfId="15969"/>
    <cellStyle name="Normal 13 20" xfId="15858"/>
    <cellStyle name="Normal 13 21" xfId="36938"/>
    <cellStyle name="Normal 13 3" xfId="15970"/>
    <cellStyle name="Normal 13 3 2" xfId="15971"/>
    <cellStyle name="Normal 13 3 2 2" xfId="15972"/>
    <cellStyle name="Normal 13 3 2 2 2" xfId="15973"/>
    <cellStyle name="Normal 13 3 2 2 2 2" xfId="15974"/>
    <cellStyle name="Normal 13 3 2 2 3" xfId="15975"/>
    <cellStyle name="Normal 13 3 2 3" xfId="15976"/>
    <cellStyle name="Normal 13 3 2 3 2" xfId="15977"/>
    <cellStyle name="Normal 13 3 2 4" xfId="15978"/>
    <cellStyle name="Normal 13 3 3" xfId="15979"/>
    <cellStyle name="Normal 13 3 3 2" xfId="15980"/>
    <cellStyle name="Normal 13 3 3 2 2" xfId="15981"/>
    <cellStyle name="Normal 13 3 3 3" xfId="15982"/>
    <cellStyle name="Normal 13 3 4" xfId="15983"/>
    <cellStyle name="Normal 13 3 4 2" xfId="15984"/>
    <cellStyle name="Normal 13 3 4 2 2" xfId="15985"/>
    <cellStyle name="Normal 13 3 4 3" xfId="15986"/>
    <cellStyle name="Normal 13 3 5" xfId="15987"/>
    <cellStyle name="Normal 13 3 5 2" xfId="15988"/>
    <cellStyle name="Normal 13 3 5 2 2" xfId="15989"/>
    <cellStyle name="Normal 13 3 5 3" xfId="15990"/>
    <cellStyle name="Normal 13 3 6" xfId="15991"/>
    <cellStyle name="Normal 13 3 6 2" xfId="15992"/>
    <cellStyle name="Normal 13 3 7" xfId="15993"/>
    <cellStyle name="Normal 13 3 7 2" xfId="15994"/>
    <cellStyle name="Normal 13 3 8" xfId="15995"/>
    <cellStyle name="Normal 13 3 8 2" xfId="15996"/>
    <cellStyle name="Normal 13 3 9" xfId="15997"/>
    <cellStyle name="Normal 13 4" xfId="15998"/>
    <cellStyle name="Normal 13 4 2" xfId="15999"/>
    <cellStyle name="Normal 13 4 2 2" xfId="16000"/>
    <cellStyle name="Normal 13 4 2 2 2" xfId="16001"/>
    <cellStyle name="Normal 13 4 2 2 2 2" xfId="16002"/>
    <cellStyle name="Normal 13 4 2 2 3" xfId="16003"/>
    <cellStyle name="Normal 13 4 2 3" xfId="16004"/>
    <cellStyle name="Normal 13 4 2 3 2" xfId="16005"/>
    <cellStyle name="Normal 13 4 2 4" xfId="16006"/>
    <cellStyle name="Normal 13 4 3" xfId="16007"/>
    <cellStyle name="Normal 13 4 3 2" xfId="16008"/>
    <cellStyle name="Normal 13 4 3 2 2" xfId="16009"/>
    <cellStyle name="Normal 13 4 3 3" xfId="16010"/>
    <cellStyle name="Normal 13 4 4" xfId="16011"/>
    <cellStyle name="Normal 13 4 4 2" xfId="16012"/>
    <cellStyle name="Normal 13 4 4 2 2" xfId="16013"/>
    <cellStyle name="Normal 13 4 4 3" xfId="16014"/>
    <cellStyle name="Normal 13 4 5" xfId="16015"/>
    <cellStyle name="Normal 13 4 5 2" xfId="16016"/>
    <cellStyle name="Normal 13 4 5 2 2" xfId="16017"/>
    <cellStyle name="Normal 13 4 5 3" xfId="16018"/>
    <cellStyle name="Normal 13 4 6" xfId="16019"/>
    <cellStyle name="Normal 13 4 6 2" xfId="16020"/>
    <cellStyle name="Normal 13 4 7" xfId="16021"/>
    <cellStyle name="Normal 13 4 7 2" xfId="16022"/>
    <cellStyle name="Normal 13 4 8" xfId="16023"/>
    <cellStyle name="Normal 13 4 8 2" xfId="16024"/>
    <cellStyle name="Normal 13 4 9" xfId="16025"/>
    <cellStyle name="Normal 13 5" xfId="16026"/>
    <cellStyle name="Normal 13 5 2" xfId="16027"/>
    <cellStyle name="Normal 13 5 2 2" xfId="16028"/>
    <cellStyle name="Normal 13 5 2 2 2" xfId="16029"/>
    <cellStyle name="Normal 13 5 2 2 2 2" xfId="16030"/>
    <cellStyle name="Normal 13 5 2 2 3" xfId="16031"/>
    <cellStyle name="Normal 13 5 2 3" xfId="16032"/>
    <cellStyle name="Normal 13 5 2 3 2" xfId="16033"/>
    <cellStyle name="Normal 13 5 2 4" xfId="16034"/>
    <cellStyle name="Normal 13 5 3" xfId="16035"/>
    <cellStyle name="Normal 13 5 3 2" xfId="16036"/>
    <cellStyle name="Normal 13 5 3 2 2" xfId="16037"/>
    <cellStyle name="Normal 13 5 3 3" xfId="16038"/>
    <cellStyle name="Normal 13 5 4" xfId="16039"/>
    <cellStyle name="Normal 13 5 4 2" xfId="16040"/>
    <cellStyle name="Normal 13 5 4 2 2" xfId="16041"/>
    <cellStyle name="Normal 13 5 4 3" xfId="16042"/>
    <cellStyle name="Normal 13 5 5" xfId="16043"/>
    <cellStyle name="Normal 13 5 5 2" xfId="16044"/>
    <cellStyle name="Normal 13 5 5 2 2" xfId="16045"/>
    <cellStyle name="Normal 13 5 5 3" xfId="16046"/>
    <cellStyle name="Normal 13 5 6" xfId="16047"/>
    <cellStyle name="Normal 13 5 6 2" xfId="16048"/>
    <cellStyle name="Normal 13 5 7" xfId="16049"/>
    <cellStyle name="Normal 13 5 7 2" xfId="16050"/>
    <cellStyle name="Normal 13 5 8" xfId="16051"/>
    <cellStyle name="Normal 13 5 8 2" xfId="16052"/>
    <cellStyle name="Normal 13 5 9" xfId="16053"/>
    <cellStyle name="Normal 13 6" xfId="16054"/>
    <cellStyle name="Normal 13 6 2" xfId="16055"/>
    <cellStyle name="Normal 13 6 2 2" xfId="16056"/>
    <cellStyle name="Normal 13 6 2 2 2" xfId="16057"/>
    <cellStyle name="Normal 13 6 2 2 2 2" xfId="16058"/>
    <cellStyle name="Normal 13 6 2 2 3" xfId="16059"/>
    <cellStyle name="Normal 13 6 2 3" xfId="16060"/>
    <cellStyle name="Normal 13 6 2 3 2" xfId="16061"/>
    <cellStyle name="Normal 13 6 2 4" xfId="16062"/>
    <cellStyle name="Normal 13 6 3" xfId="16063"/>
    <cellStyle name="Normal 13 6 3 2" xfId="16064"/>
    <cellStyle name="Normal 13 6 3 2 2" xfId="16065"/>
    <cellStyle name="Normal 13 6 3 3" xfId="16066"/>
    <cellStyle name="Normal 13 6 4" xfId="16067"/>
    <cellStyle name="Normal 13 6 4 2" xfId="16068"/>
    <cellStyle name="Normal 13 6 4 2 2" xfId="16069"/>
    <cellStyle name="Normal 13 6 4 3" xfId="16070"/>
    <cellStyle name="Normal 13 6 5" xfId="16071"/>
    <cellStyle name="Normal 13 6 5 2" xfId="16072"/>
    <cellStyle name="Normal 13 6 5 2 2" xfId="16073"/>
    <cellStyle name="Normal 13 6 5 3" xfId="16074"/>
    <cellStyle name="Normal 13 6 6" xfId="16075"/>
    <cellStyle name="Normal 13 6 6 2" xfId="16076"/>
    <cellStyle name="Normal 13 6 7" xfId="16077"/>
    <cellStyle name="Normal 13 6 7 2" xfId="16078"/>
    <cellStyle name="Normal 13 6 8" xfId="16079"/>
    <cellStyle name="Normal 13 6 8 2" xfId="16080"/>
    <cellStyle name="Normal 13 6 9" xfId="16081"/>
    <cellStyle name="Normal 13 7" xfId="16082"/>
    <cellStyle name="Normal 13 7 2" xfId="16083"/>
    <cellStyle name="Normal 13 7 2 2" xfId="16084"/>
    <cellStyle name="Normal 13 7 2 2 2" xfId="16085"/>
    <cellStyle name="Normal 13 7 2 2 2 2" xfId="16086"/>
    <cellStyle name="Normal 13 7 2 2 3" xfId="16087"/>
    <cellStyle name="Normal 13 7 2 3" xfId="16088"/>
    <cellStyle name="Normal 13 7 2 3 2" xfId="16089"/>
    <cellStyle name="Normal 13 7 2 4" xfId="16090"/>
    <cellStyle name="Normal 13 7 3" xfId="16091"/>
    <cellStyle name="Normal 13 7 3 2" xfId="16092"/>
    <cellStyle name="Normal 13 7 3 2 2" xfId="16093"/>
    <cellStyle name="Normal 13 7 3 3" xfId="16094"/>
    <cellStyle name="Normal 13 7 4" xfId="16095"/>
    <cellStyle name="Normal 13 7 4 2" xfId="16096"/>
    <cellStyle name="Normal 13 7 4 2 2" xfId="16097"/>
    <cellStyle name="Normal 13 7 4 3" xfId="16098"/>
    <cellStyle name="Normal 13 7 5" xfId="16099"/>
    <cellStyle name="Normal 13 7 5 2" xfId="16100"/>
    <cellStyle name="Normal 13 7 5 2 2" xfId="16101"/>
    <cellStyle name="Normal 13 7 5 3" xfId="16102"/>
    <cellStyle name="Normal 13 7 6" xfId="16103"/>
    <cellStyle name="Normal 13 7 6 2" xfId="16104"/>
    <cellStyle name="Normal 13 7 7" xfId="16105"/>
    <cellStyle name="Normal 13 7 7 2" xfId="16106"/>
    <cellStyle name="Normal 13 7 8" xfId="16107"/>
    <cellStyle name="Normal 13 7 8 2" xfId="16108"/>
    <cellStyle name="Normal 13 7 9" xfId="16109"/>
    <cellStyle name="Normal 13 8" xfId="16110"/>
    <cellStyle name="Normal 13 8 2" xfId="16111"/>
    <cellStyle name="Normal 13 8 2 2" xfId="16112"/>
    <cellStyle name="Normal 13 8 2 2 2" xfId="16113"/>
    <cellStyle name="Normal 13 8 2 2 2 2" xfId="16114"/>
    <cellStyle name="Normal 13 8 2 2 3" xfId="16115"/>
    <cellStyle name="Normal 13 8 2 3" xfId="16116"/>
    <cellStyle name="Normal 13 8 2 3 2" xfId="16117"/>
    <cellStyle name="Normal 13 8 2 4" xfId="16118"/>
    <cellStyle name="Normal 13 8 3" xfId="16119"/>
    <cellStyle name="Normal 13 8 3 2" xfId="16120"/>
    <cellStyle name="Normal 13 8 3 2 2" xfId="16121"/>
    <cellStyle name="Normal 13 8 3 3" xfId="16122"/>
    <cellStyle name="Normal 13 8 4" xfId="16123"/>
    <cellStyle name="Normal 13 8 4 2" xfId="16124"/>
    <cellStyle name="Normal 13 8 4 2 2" xfId="16125"/>
    <cellStyle name="Normal 13 8 4 3" xfId="16126"/>
    <cellStyle name="Normal 13 8 5" xfId="16127"/>
    <cellStyle name="Normal 13 8 5 2" xfId="16128"/>
    <cellStyle name="Normal 13 8 5 2 2" xfId="16129"/>
    <cellStyle name="Normal 13 8 5 3" xfId="16130"/>
    <cellStyle name="Normal 13 8 6" xfId="16131"/>
    <cellStyle name="Normal 13 8 6 2" xfId="16132"/>
    <cellStyle name="Normal 13 8 7" xfId="16133"/>
    <cellStyle name="Normal 13 8 7 2" xfId="16134"/>
    <cellStyle name="Normal 13 8 8" xfId="16135"/>
    <cellStyle name="Normal 13 8 8 2" xfId="16136"/>
    <cellStyle name="Normal 13 8 9" xfId="16137"/>
    <cellStyle name="Normal 13 9" xfId="16138"/>
    <cellStyle name="Normal 13 9 2" xfId="16139"/>
    <cellStyle name="Normal 13 9 2 2" xfId="16140"/>
    <cellStyle name="Normal 13 9 2 2 2" xfId="16141"/>
    <cellStyle name="Normal 13 9 2 2 2 2" xfId="16142"/>
    <cellStyle name="Normal 13 9 2 2 3" xfId="16143"/>
    <cellStyle name="Normal 13 9 2 3" xfId="16144"/>
    <cellStyle name="Normal 13 9 2 3 2" xfId="16145"/>
    <cellStyle name="Normal 13 9 2 4" xfId="16146"/>
    <cellStyle name="Normal 13 9 3" xfId="16147"/>
    <cellStyle name="Normal 13 9 3 2" xfId="16148"/>
    <cellStyle name="Normal 13 9 3 2 2" xfId="16149"/>
    <cellStyle name="Normal 13 9 3 3" xfId="16150"/>
    <cellStyle name="Normal 13 9 4" xfId="16151"/>
    <cellStyle name="Normal 13 9 4 2" xfId="16152"/>
    <cellStyle name="Normal 13 9 4 2 2" xfId="16153"/>
    <cellStyle name="Normal 13 9 4 3" xfId="16154"/>
    <cellStyle name="Normal 13 9 5" xfId="16155"/>
    <cellStyle name="Normal 13 9 5 2" xfId="16156"/>
    <cellStyle name="Normal 13 9 5 2 2" xfId="16157"/>
    <cellStyle name="Normal 13 9 5 3" xfId="16158"/>
    <cellStyle name="Normal 13 9 6" xfId="16159"/>
    <cellStyle name="Normal 13 9 6 2" xfId="16160"/>
    <cellStyle name="Normal 13 9 7" xfId="16161"/>
    <cellStyle name="Normal 13 9 7 2" xfId="16162"/>
    <cellStyle name="Normal 13 9 8" xfId="16163"/>
    <cellStyle name="Normal 13 9 8 2" xfId="16164"/>
    <cellStyle name="Normal 13 9 9" xfId="16165"/>
    <cellStyle name="Normal 130" xfId="16166"/>
    <cellStyle name="Normal 130 2" xfId="16167"/>
    <cellStyle name="Normal 131" xfId="16168"/>
    <cellStyle name="Normal 132" xfId="16169"/>
    <cellStyle name="Normal 133" xfId="16170"/>
    <cellStyle name="Normal 133 2" xfId="16171"/>
    <cellStyle name="Normal 134" xfId="16172"/>
    <cellStyle name="Normal 134 2" xfId="16173"/>
    <cellStyle name="Normal 135" xfId="16174"/>
    <cellStyle name="Normal 136" xfId="16175"/>
    <cellStyle name="Normal 137" xfId="16176"/>
    <cellStyle name="Normal 137 2" xfId="16177"/>
    <cellStyle name="Normal 138" xfId="16178"/>
    <cellStyle name="Normal 139" xfId="16179"/>
    <cellStyle name="Normal 14" xfId="59"/>
    <cellStyle name="Normal 14 10" xfId="16181"/>
    <cellStyle name="Normal 14 10 2" xfId="16182"/>
    <cellStyle name="Normal 14 10 2 2" xfId="16183"/>
    <cellStyle name="Normal 14 10 2 2 2" xfId="16184"/>
    <cellStyle name="Normal 14 10 2 2 2 2" xfId="16185"/>
    <cellStyle name="Normal 14 10 2 2 3" xfId="16186"/>
    <cellStyle name="Normal 14 10 2 3" xfId="16187"/>
    <cellStyle name="Normal 14 10 2 3 2" xfId="16188"/>
    <cellStyle name="Normal 14 10 2 4" xfId="16189"/>
    <cellStyle name="Normal 14 10 3" xfId="16190"/>
    <cellStyle name="Normal 14 10 3 2" xfId="16191"/>
    <cellStyle name="Normal 14 10 3 2 2" xfId="16192"/>
    <cellStyle name="Normal 14 10 3 3" xfId="16193"/>
    <cellStyle name="Normal 14 10 4" xfId="16194"/>
    <cellStyle name="Normal 14 10 4 2" xfId="16195"/>
    <cellStyle name="Normal 14 10 4 2 2" xfId="16196"/>
    <cellStyle name="Normal 14 10 4 3" xfId="16197"/>
    <cellStyle name="Normal 14 10 5" xfId="16198"/>
    <cellStyle name="Normal 14 10 5 2" xfId="16199"/>
    <cellStyle name="Normal 14 10 5 2 2" xfId="16200"/>
    <cellStyle name="Normal 14 10 5 3" xfId="16201"/>
    <cellStyle name="Normal 14 10 6" xfId="16202"/>
    <cellStyle name="Normal 14 10 6 2" xfId="16203"/>
    <cellStyle name="Normal 14 10 7" xfId="16204"/>
    <cellStyle name="Normal 14 10 7 2" xfId="16205"/>
    <cellStyle name="Normal 14 10 8" xfId="16206"/>
    <cellStyle name="Normal 14 10 8 2" xfId="16207"/>
    <cellStyle name="Normal 14 10 9" xfId="16208"/>
    <cellStyle name="Normal 14 11" xfId="16209"/>
    <cellStyle name="Normal 14 11 2" xfId="16210"/>
    <cellStyle name="Normal 14 11 2 2" xfId="16211"/>
    <cellStyle name="Normal 14 11 2 2 2" xfId="16212"/>
    <cellStyle name="Normal 14 11 2 2 2 2" xfId="16213"/>
    <cellStyle name="Normal 14 11 2 2 3" xfId="16214"/>
    <cellStyle name="Normal 14 11 2 3" xfId="16215"/>
    <cellStyle name="Normal 14 11 2 3 2" xfId="16216"/>
    <cellStyle name="Normal 14 11 2 4" xfId="16217"/>
    <cellStyle name="Normal 14 11 3" xfId="16218"/>
    <cellStyle name="Normal 14 11 3 2" xfId="16219"/>
    <cellStyle name="Normal 14 11 3 2 2" xfId="16220"/>
    <cellStyle name="Normal 14 11 3 3" xfId="16221"/>
    <cellStyle name="Normal 14 11 4" xfId="16222"/>
    <cellStyle name="Normal 14 11 4 2" xfId="16223"/>
    <cellStyle name="Normal 14 11 4 2 2" xfId="16224"/>
    <cellStyle name="Normal 14 11 4 3" xfId="16225"/>
    <cellStyle name="Normal 14 11 5" xfId="16226"/>
    <cellStyle name="Normal 14 11 5 2" xfId="16227"/>
    <cellStyle name="Normal 14 11 5 2 2" xfId="16228"/>
    <cellStyle name="Normal 14 11 5 3" xfId="16229"/>
    <cellStyle name="Normal 14 11 6" xfId="16230"/>
    <cellStyle name="Normal 14 11 6 2" xfId="16231"/>
    <cellStyle name="Normal 14 11 7" xfId="16232"/>
    <cellStyle name="Normal 14 11 7 2" xfId="16233"/>
    <cellStyle name="Normal 14 11 8" xfId="16234"/>
    <cellStyle name="Normal 14 11 8 2" xfId="16235"/>
    <cellStyle name="Normal 14 11 9" xfId="16236"/>
    <cellStyle name="Normal 14 12" xfId="16237"/>
    <cellStyle name="Normal 14 12 2" xfId="16238"/>
    <cellStyle name="Normal 14 12 2 2" xfId="16239"/>
    <cellStyle name="Normal 14 12 2 2 2" xfId="16240"/>
    <cellStyle name="Normal 14 12 2 3" xfId="16241"/>
    <cellStyle name="Normal 14 12 3" xfId="16242"/>
    <cellStyle name="Normal 14 12 3 2" xfId="16243"/>
    <cellStyle name="Normal 14 12 4" xfId="16244"/>
    <cellStyle name="Normal 14 13" xfId="16245"/>
    <cellStyle name="Normal 14 13 2" xfId="16246"/>
    <cellStyle name="Normal 14 13 2 2" xfId="16247"/>
    <cellStyle name="Normal 14 13 3" xfId="16248"/>
    <cellStyle name="Normal 14 14" xfId="16249"/>
    <cellStyle name="Normal 14 14 2" xfId="16250"/>
    <cellStyle name="Normal 14 14 2 2" xfId="16251"/>
    <cellStyle name="Normal 14 14 3" xfId="16252"/>
    <cellStyle name="Normal 14 15" xfId="16253"/>
    <cellStyle name="Normal 14 15 2" xfId="16254"/>
    <cellStyle name="Normal 14 15 2 2" xfId="16255"/>
    <cellStyle name="Normal 14 15 3" xfId="16256"/>
    <cellStyle name="Normal 14 16" xfId="16257"/>
    <cellStyle name="Normal 14 16 2" xfId="16258"/>
    <cellStyle name="Normal 14 17" xfId="16259"/>
    <cellStyle name="Normal 14 17 2" xfId="16260"/>
    <cellStyle name="Normal 14 18" xfId="16261"/>
    <cellStyle name="Normal 14 18 2" xfId="16262"/>
    <cellStyle name="Normal 14 19" xfId="16263"/>
    <cellStyle name="Normal 14 2" xfId="16264"/>
    <cellStyle name="Normal 14 2 2" xfId="16265"/>
    <cellStyle name="Normal 14 2 2 2" xfId="16266"/>
    <cellStyle name="Normal 14 2 2 2 2" xfId="16267"/>
    <cellStyle name="Normal 14 2 2 2 2 2" xfId="16268"/>
    <cellStyle name="Normal 14 2 2 2 3" xfId="16269"/>
    <cellStyle name="Normal 14 2 2 3" xfId="16270"/>
    <cellStyle name="Normal 14 2 2 3 2" xfId="16271"/>
    <cellStyle name="Normal 14 2 2 4" xfId="16272"/>
    <cellStyle name="Normal 14 2 3" xfId="16273"/>
    <cellStyle name="Normal 14 2 3 2" xfId="16274"/>
    <cellStyle name="Normal 14 2 3 2 2" xfId="16275"/>
    <cellStyle name="Normal 14 2 3 3" xfId="16276"/>
    <cellStyle name="Normal 14 2 4" xfId="16277"/>
    <cellStyle name="Normal 14 2 4 2" xfId="16278"/>
    <cellStyle name="Normal 14 2 4 2 2" xfId="16279"/>
    <cellStyle name="Normal 14 2 4 3" xfId="16280"/>
    <cellStyle name="Normal 14 2 5" xfId="16281"/>
    <cellStyle name="Normal 14 2 5 2" xfId="16282"/>
    <cellStyle name="Normal 14 2 5 2 2" xfId="16283"/>
    <cellStyle name="Normal 14 2 5 3" xfId="16284"/>
    <cellStyle name="Normal 14 2 6" xfId="16285"/>
    <cellStyle name="Normal 14 2 6 2" xfId="16286"/>
    <cellStyle name="Normal 14 2 7" xfId="16287"/>
    <cellStyle name="Normal 14 2 7 2" xfId="16288"/>
    <cellStyle name="Normal 14 2 8" xfId="16289"/>
    <cellStyle name="Normal 14 2 8 2" xfId="16290"/>
    <cellStyle name="Normal 14 2 9" xfId="16291"/>
    <cellStyle name="Normal 14 20" xfId="16180"/>
    <cellStyle name="Normal 14 3" xfId="16292"/>
    <cellStyle name="Normal 14 3 2" xfId="16293"/>
    <cellStyle name="Normal 14 3 2 2" xfId="16294"/>
    <cellStyle name="Normal 14 3 2 2 2" xfId="16295"/>
    <cellStyle name="Normal 14 3 2 2 2 2" xfId="16296"/>
    <cellStyle name="Normal 14 3 2 2 3" xfId="16297"/>
    <cellStyle name="Normal 14 3 2 3" xfId="16298"/>
    <cellStyle name="Normal 14 3 2 3 2" xfId="16299"/>
    <cellStyle name="Normal 14 3 2 4" xfId="16300"/>
    <cellStyle name="Normal 14 3 3" xfId="16301"/>
    <cellStyle name="Normal 14 3 3 2" xfId="16302"/>
    <cellStyle name="Normal 14 3 3 2 2" xfId="16303"/>
    <cellStyle name="Normal 14 3 3 3" xfId="16304"/>
    <cellStyle name="Normal 14 3 4" xfId="16305"/>
    <cellStyle name="Normal 14 3 4 2" xfId="16306"/>
    <cellStyle name="Normal 14 3 4 2 2" xfId="16307"/>
    <cellStyle name="Normal 14 3 4 3" xfId="16308"/>
    <cellStyle name="Normal 14 3 5" xfId="16309"/>
    <cellStyle name="Normal 14 3 5 2" xfId="16310"/>
    <cellStyle name="Normal 14 3 5 2 2" xfId="16311"/>
    <cellStyle name="Normal 14 3 5 3" xfId="16312"/>
    <cellStyle name="Normal 14 3 6" xfId="16313"/>
    <cellStyle name="Normal 14 3 6 2" xfId="16314"/>
    <cellStyle name="Normal 14 3 7" xfId="16315"/>
    <cellStyle name="Normal 14 3 7 2" xfId="16316"/>
    <cellStyle name="Normal 14 3 8" xfId="16317"/>
    <cellStyle name="Normal 14 3 8 2" xfId="16318"/>
    <cellStyle name="Normal 14 3 9" xfId="16319"/>
    <cellStyle name="Normal 14 4" xfId="16320"/>
    <cellStyle name="Normal 14 4 2" xfId="16321"/>
    <cellStyle name="Normal 14 4 2 2" xfId="16322"/>
    <cellStyle name="Normal 14 4 2 2 2" xfId="16323"/>
    <cellStyle name="Normal 14 4 2 2 2 2" xfId="16324"/>
    <cellStyle name="Normal 14 4 2 2 3" xfId="16325"/>
    <cellStyle name="Normal 14 4 2 3" xfId="16326"/>
    <cellStyle name="Normal 14 4 2 3 2" xfId="16327"/>
    <cellStyle name="Normal 14 4 2 4" xfId="16328"/>
    <cellStyle name="Normal 14 4 3" xfId="16329"/>
    <cellStyle name="Normal 14 4 3 2" xfId="16330"/>
    <cellStyle name="Normal 14 4 3 2 2" xfId="16331"/>
    <cellStyle name="Normal 14 4 3 3" xfId="16332"/>
    <cellStyle name="Normal 14 4 4" xfId="16333"/>
    <cellStyle name="Normal 14 4 4 2" xfId="16334"/>
    <cellStyle name="Normal 14 4 4 2 2" xfId="16335"/>
    <cellStyle name="Normal 14 4 4 3" xfId="16336"/>
    <cellStyle name="Normal 14 4 5" xfId="16337"/>
    <cellStyle name="Normal 14 4 5 2" xfId="16338"/>
    <cellStyle name="Normal 14 4 5 2 2" xfId="16339"/>
    <cellStyle name="Normal 14 4 5 3" xfId="16340"/>
    <cellStyle name="Normal 14 4 6" xfId="16341"/>
    <cellStyle name="Normal 14 4 6 2" xfId="16342"/>
    <cellStyle name="Normal 14 4 7" xfId="16343"/>
    <cellStyle name="Normal 14 4 7 2" xfId="16344"/>
    <cellStyle name="Normal 14 4 8" xfId="16345"/>
    <cellStyle name="Normal 14 4 8 2" xfId="16346"/>
    <cellStyle name="Normal 14 4 9" xfId="16347"/>
    <cellStyle name="Normal 14 5" xfId="16348"/>
    <cellStyle name="Normal 14 5 2" xfId="16349"/>
    <cellStyle name="Normal 14 5 2 2" xfId="16350"/>
    <cellStyle name="Normal 14 5 2 2 2" xfId="16351"/>
    <cellStyle name="Normal 14 5 2 2 2 2" xfId="16352"/>
    <cellStyle name="Normal 14 5 2 2 3" xfId="16353"/>
    <cellStyle name="Normal 14 5 2 3" xfId="16354"/>
    <cellStyle name="Normal 14 5 2 3 2" xfId="16355"/>
    <cellStyle name="Normal 14 5 2 4" xfId="16356"/>
    <cellStyle name="Normal 14 5 3" xfId="16357"/>
    <cellStyle name="Normal 14 5 3 2" xfId="16358"/>
    <cellStyle name="Normal 14 5 3 2 2" xfId="16359"/>
    <cellStyle name="Normal 14 5 3 3" xfId="16360"/>
    <cellStyle name="Normal 14 5 4" xfId="16361"/>
    <cellStyle name="Normal 14 5 4 2" xfId="16362"/>
    <cellStyle name="Normal 14 5 4 2 2" xfId="16363"/>
    <cellStyle name="Normal 14 5 4 3" xfId="16364"/>
    <cellStyle name="Normal 14 5 5" xfId="16365"/>
    <cellStyle name="Normal 14 5 5 2" xfId="16366"/>
    <cellStyle name="Normal 14 5 5 2 2" xfId="16367"/>
    <cellStyle name="Normal 14 5 5 3" xfId="16368"/>
    <cellStyle name="Normal 14 5 6" xfId="16369"/>
    <cellStyle name="Normal 14 5 6 2" xfId="16370"/>
    <cellStyle name="Normal 14 5 7" xfId="16371"/>
    <cellStyle name="Normal 14 5 7 2" xfId="16372"/>
    <cellStyle name="Normal 14 5 8" xfId="16373"/>
    <cellStyle name="Normal 14 5 8 2" xfId="16374"/>
    <cellStyle name="Normal 14 5 9" xfId="16375"/>
    <cellStyle name="Normal 14 6" xfId="16376"/>
    <cellStyle name="Normal 14 6 2" xfId="16377"/>
    <cellStyle name="Normal 14 6 2 2" xfId="16378"/>
    <cellStyle name="Normal 14 6 2 2 2" xfId="16379"/>
    <cellStyle name="Normal 14 6 2 2 2 2" xfId="16380"/>
    <cellStyle name="Normal 14 6 2 2 3" xfId="16381"/>
    <cellStyle name="Normal 14 6 2 3" xfId="16382"/>
    <cellStyle name="Normal 14 6 2 3 2" xfId="16383"/>
    <cellStyle name="Normal 14 6 2 4" xfId="16384"/>
    <cellStyle name="Normal 14 6 3" xfId="16385"/>
    <cellStyle name="Normal 14 6 3 2" xfId="16386"/>
    <cellStyle name="Normal 14 6 3 2 2" xfId="16387"/>
    <cellStyle name="Normal 14 6 3 3" xfId="16388"/>
    <cellStyle name="Normal 14 6 4" xfId="16389"/>
    <cellStyle name="Normal 14 6 4 2" xfId="16390"/>
    <cellStyle name="Normal 14 6 4 2 2" xfId="16391"/>
    <cellStyle name="Normal 14 6 4 3" xfId="16392"/>
    <cellStyle name="Normal 14 6 5" xfId="16393"/>
    <cellStyle name="Normal 14 6 5 2" xfId="16394"/>
    <cellStyle name="Normal 14 6 5 2 2" xfId="16395"/>
    <cellStyle name="Normal 14 6 5 3" xfId="16396"/>
    <cellStyle name="Normal 14 6 6" xfId="16397"/>
    <cellStyle name="Normal 14 6 6 2" xfId="16398"/>
    <cellStyle name="Normal 14 6 7" xfId="16399"/>
    <cellStyle name="Normal 14 6 7 2" xfId="16400"/>
    <cellStyle name="Normal 14 6 8" xfId="16401"/>
    <cellStyle name="Normal 14 6 8 2" xfId="16402"/>
    <cellStyle name="Normal 14 6 9" xfId="16403"/>
    <cellStyle name="Normal 14 7" xfId="16404"/>
    <cellStyle name="Normal 14 7 2" xfId="16405"/>
    <cellStyle name="Normal 14 7 2 2" xfId="16406"/>
    <cellStyle name="Normal 14 7 2 2 2" xfId="16407"/>
    <cellStyle name="Normal 14 7 2 2 2 2" xfId="16408"/>
    <cellStyle name="Normal 14 7 2 2 3" xfId="16409"/>
    <cellStyle name="Normal 14 7 2 3" xfId="16410"/>
    <cellStyle name="Normal 14 7 2 3 2" xfId="16411"/>
    <cellStyle name="Normal 14 7 2 4" xfId="16412"/>
    <cellStyle name="Normal 14 7 3" xfId="16413"/>
    <cellStyle name="Normal 14 7 3 2" xfId="16414"/>
    <cellStyle name="Normal 14 7 3 2 2" xfId="16415"/>
    <cellStyle name="Normal 14 7 3 3" xfId="16416"/>
    <cellStyle name="Normal 14 7 4" xfId="16417"/>
    <cellStyle name="Normal 14 7 4 2" xfId="16418"/>
    <cellStyle name="Normal 14 7 4 2 2" xfId="16419"/>
    <cellStyle name="Normal 14 7 4 3" xfId="16420"/>
    <cellStyle name="Normal 14 7 5" xfId="16421"/>
    <cellStyle name="Normal 14 7 5 2" xfId="16422"/>
    <cellStyle name="Normal 14 7 5 2 2" xfId="16423"/>
    <cellStyle name="Normal 14 7 5 3" xfId="16424"/>
    <cellStyle name="Normal 14 7 6" xfId="16425"/>
    <cellStyle name="Normal 14 7 6 2" xfId="16426"/>
    <cellStyle name="Normal 14 7 7" xfId="16427"/>
    <cellStyle name="Normal 14 7 7 2" xfId="16428"/>
    <cellStyle name="Normal 14 7 8" xfId="16429"/>
    <cellStyle name="Normal 14 7 8 2" xfId="16430"/>
    <cellStyle name="Normal 14 7 9" xfId="16431"/>
    <cellStyle name="Normal 14 8" xfId="16432"/>
    <cellStyle name="Normal 14 8 2" xfId="16433"/>
    <cellStyle name="Normal 14 8 2 2" xfId="16434"/>
    <cellStyle name="Normal 14 8 2 2 2" xfId="16435"/>
    <cellStyle name="Normal 14 8 2 2 2 2" xfId="16436"/>
    <cellStyle name="Normal 14 8 2 2 3" xfId="16437"/>
    <cellStyle name="Normal 14 8 2 3" xfId="16438"/>
    <cellStyle name="Normal 14 8 2 3 2" xfId="16439"/>
    <cellStyle name="Normal 14 8 2 4" xfId="16440"/>
    <cellStyle name="Normal 14 8 3" xfId="16441"/>
    <cellStyle name="Normal 14 8 3 2" xfId="16442"/>
    <cellStyle name="Normal 14 8 3 2 2" xfId="16443"/>
    <cellStyle name="Normal 14 8 3 3" xfId="16444"/>
    <cellStyle name="Normal 14 8 4" xfId="16445"/>
    <cellStyle name="Normal 14 8 4 2" xfId="16446"/>
    <cellStyle name="Normal 14 8 4 2 2" xfId="16447"/>
    <cellStyle name="Normal 14 8 4 3" xfId="16448"/>
    <cellStyle name="Normal 14 8 5" xfId="16449"/>
    <cellStyle name="Normal 14 8 5 2" xfId="16450"/>
    <cellStyle name="Normal 14 8 5 2 2" xfId="16451"/>
    <cellStyle name="Normal 14 8 5 3" xfId="16452"/>
    <cellStyle name="Normal 14 8 6" xfId="16453"/>
    <cellStyle name="Normal 14 8 6 2" xfId="16454"/>
    <cellStyle name="Normal 14 8 7" xfId="16455"/>
    <cellStyle name="Normal 14 8 7 2" xfId="16456"/>
    <cellStyle name="Normal 14 8 8" xfId="16457"/>
    <cellStyle name="Normal 14 8 8 2" xfId="16458"/>
    <cellStyle name="Normal 14 8 9" xfId="16459"/>
    <cellStyle name="Normal 14 9" xfId="16460"/>
    <cellStyle name="Normal 14 9 2" xfId="16461"/>
    <cellStyle name="Normal 14 9 2 2" xfId="16462"/>
    <cellStyle name="Normal 14 9 2 2 2" xfId="16463"/>
    <cellStyle name="Normal 14 9 2 2 2 2" xfId="16464"/>
    <cellStyle name="Normal 14 9 2 2 3" xfId="16465"/>
    <cellStyle name="Normal 14 9 2 3" xfId="16466"/>
    <cellStyle name="Normal 14 9 2 3 2" xfId="16467"/>
    <cellStyle name="Normal 14 9 2 4" xfId="16468"/>
    <cellStyle name="Normal 14 9 3" xfId="16469"/>
    <cellStyle name="Normal 14 9 3 2" xfId="16470"/>
    <cellStyle name="Normal 14 9 3 2 2" xfId="16471"/>
    <cellStyle name="Normal 14 9 3 3" xfId="16472"/>
    <cellStyle name="Normal 14 9 4" xfId="16473"/>
    <cellStyle name="Normal 14 9 4 2" xfId="16474"/>
    <cellStyle name="Normal 14 9 4 2 2" xfId="16475"/>
    <cellStyle name="Normal 14 9 4 3" xfId="16476"/>
    <cellStyle name="Normal 14 9 5" xfId="16477"/>
    <cellStyle name="Normal 14 9 5 2" xfId="16478"/>
    <cellStyle name="Normal 14 9 5 2 2" xfId="16479"/>
    <cellStyle name="Normal 14 9 5 3" xfId="16480"/>
    <cellStyle name="Normal 14 9 6" xfId="16481"/>
    <cellStyle name="Normal 14 9 6 2" xfId="16482"/>
    <cellStyle name="Normal 14 9 7" xfId="16483"/>
    <cellStyle name="Normal 14 9 7 2" xfId="16484"/>
    <cellStyle name="Normal 14 9 8" xfId="16485"/>
    <cellStyle name="Normal 14 9 8 2" xfId="16486"/>
    <cellStyle name="Normal 14 9 9" xfId="16487"/>
    <cellStyle name="Normal 140" xfId="36902"/>
    <cellStyle name="Normal 141" xfId="36948"/>
    <cellStyle name="Normal 15" xfId="60"/>
    <cellStyle name="Normal 15 10" xfId="16489"/>
    <cellStyle name="Normal 15 10 2" xfId="16490"/>
    <cellStyle name="Normal 15 10 2 2" xfId="16491"/>
    <cellStyle name="Normal 15 10 2 2 2" xfId="16492"/>
    <cellStyle name="Normal 15 10 2 2 2 2" xfId="16493"/>
    <cellStyle name="Normal 15 10 2 2 3" xfId="16494"/>
    <cellStyle name="Normal 15 10 2 3" xfId="16495"/>
    <cellStyle name="Normal 15 10 2 3 2" xfId="16496"/>
    <cellStyle name="Normal 15 10 2 4" xfId="16497"/>
    <cellStyle name="Normal 15 10 3" xfId="16498"/>
    <cellStyle name="Normal 15 10 3 2" xfId="16499"/>
    <cellStyle name="Normal 15 10 3 2 2" xfId="16500"/>
    <cellStyle name="Normal 15 10 3 3" xfId="16501"/>
    <cellStyle name="Normal 15 10 4" xfId="16502"/>
    <cellStyle name="Normal 15 10 4 2" xfId="16503"/>
    <cellStyle name="Normal 15 10 4 2 2" xfId="16504"/>
    <cellStyle name="Normal 15 10 4 3" xfId="16505"/>
    <cellStyle name="Normal 15 10 5" xfId="16506"/>
    <cellStyle name="Normal 15 10 5 2" xfId="16507"/>
    <cellStyle name="Normal 15 10 5 2 2" xfId="16508"/>
    <cellStyle name="Normal 15 10 5 3" xfId="16509"/>
    <cellStyle name="Normal 15 10 6" xfId="16510"/>
    <cellStyle name="Normal 15 10 6 2" xfId="16511"/>
    <cellStyle name="Normal 15 10 7" xfId="16512"/>
    <cellStyle name="Normal 15 10 7 2" xfId="16513"/>
    <cellStyle name="Normal 15 10 8" xfId="16514"/>
    <cellStyle name="Normal 15 10 8 2" xfId="16515"/>
    <cellStyle name="Normal 15 10 9" xfId="16516"/>
    <cellStyle name="Normal 15 11" xfId="16517"/>
    <cellStyle name="Normal 15 11 2" xfId="16518"/>
    <cellStyle name="Normal 15 11 2 2" xfId="16519"/>
    <cellStyle name="Normal 15 11 2 2 2" xfId="16520"/>
    <cellStyle name="Normal 15 11 2 2 2 2" xfId="16521"/>
    <cellStyle name="Normal 15 11 2 2 3" xfId="16522"/>
    <cellStyle name="Normal 15 11 2 3" xfId="16523"/>
    <cellStyle name="Normal 15 11 2 3 2" xfId="16524"/>
    <cellStyle name="Normal 15 11 2 4" xfId="16525"/>
    <cellStyle name="Normal 15 11 3" xfId="16526"/>
    <cellStyle name="Normal 15 11 3 2" xfId="16527"/>
    <cellStyle name="Normal 15 11 3 2 2" xfId="16528"/>
    <cellStyle name="Normal 15 11 3 3" xfId="16529"/>
    <cellStyle name="Normal 15 11 4" xfId="16530"/>
    <cellStyle name="Normal 15 11 4 2" xfId="16531"/>
    <cellStyle name="Normal 15 11 4 2 2" xfId="16532"/>
    <cellStyle name="Normal 15 11 4 3" xfId="16533"/>
    <cellStyle name="Normal 15 11 5" xfId="16534"/>
    <cellStyle name="Normal 15 11 5 2" xfId="16535"/>
    <cellStyle name="Normal 15 11 5 2 2" xfId="16536"/>
    <cellStyle name="Normal 15 11 5 3" xfId="16537"/>
    <cellStyle name="Normal 15 11 6" xfId="16538"/>
    <cellStyle name="Normal 15 11 6 2" xfId="16539"/>
    <cellStyle name="Normal 15 11 7" xfId="16540"/>
    <cellStyle name="Normal 15 11 7 2" xfId="16541"/>
    <cellStyle name="Normal 15 11 8" xfId="16542"/>
    <cellStyle name="Normal 15 11 8 2" xfId="16543"/>
    <cellStyle name="Normal 15 11 9" xfId="16544"/>
    <cellStyle name="Normal 15 12" xfId="16545"/>
    <cellStyle name="Normal 15 12 2" xfId="16546"/>
    <cellStyle name="Normal 15 12 2 2" xfId="16547"/>
    <cellStyle name="Normal 15 12 2 2 2" xfId="16548"/>
    <cellStyle name="Normal 15 12 2 3" xfId="16549"/>
    <cellStyle name="Normal 15 12 3" xfId="16550"/>
    <cellStyle name="Normal 15 12 3 2" xfId="16551"/>
    <cellStyle name="Normal 15 12 4" xfId="16552"/>
    <cellStyle name="Normal 15 13" xfId="16553"/>
    <cellStyle name="Normal 15 13 2" xfId="16554"/>
    <cellStyle name="Normal 15 13 2 2" xfId="16555"/>
    <cellStyle name="Normal 15 13 3" xfId="16556"/>
    <cellStyle name="Normal 15 14" xfId="16557"/>
    <cellStyle name="Normal 15 14 2" xfId="16558"/>
    <cellStyle name="Normal 15 14 2 2" xfId="16559"/>
    <cellStyle name="Normal 15 14 3" xfId="16560"/>
    <cellStyle name="Normal 15 15" xfId="16561"/>
    <cellStyle name="Normal 15 15 2" xfId="16562"/>
    <cellStyle name="Normal 15 15 2 2" xfId="16563"/>
    <cellStyle name="Normal 15 15 3" xfId="16564"/>
    <cellStyle name="Normal 15 16" xfId="16565"/>
    <cellStyle name="Normal 15 16 2" xfId="16566"/>
    <cellStyle name="Normal 15 17" xfId="16567"/>
    <cellStyle name="Normal 15 17 2" xfId="16568"/>
    <cellStyle name="Normal 15 18" xfId="16569"/>
    <cellStyle name="Normal 15 18 2" xfId="16570"/>
    <cellStyle name="Normal 15 19" xfId="16571"/>
    <cellStyle name="Normal 15 2" xfId="61"/>
    <cellStyle name="Normal 15 2 10" xfId="16572"/>
    <cellStyle name="Normal 15 2 2" xfId="16573"/>
    <cellStyle name="Normal 15 2 2 2" xfId="16574"/>
    <cellStyle name="Normal 15 2 2 2 2" xfId="16575"/>
    <cellStyle name="Normal 15 2 2 2 2 2" xfId="16576"/>
    <cellStyle name="Normal 15 2 2 2 3" xfId="16577"/>
    <cellStyle name="Normal 15 2 2 3" xfId="16578"/>
    <cellStyle name="Normal 15 2 2 3 2" xfId="16579"/>
    <cellStyle name="Normal 15 2 2 4" xfId="16580"/>
    <cellStyle name="Normal 15 2 3" xfId="16581"/>
    <cellStyle name="Normal 15 2 3 2" xfId="16582"/>
    <cellStyle name="Normal 15 2 3 2 2" xfId="16583"/>
    <cellStyle name="Normal 15 2 3 3" xfId="16584"/>
    <cellStyle name="Normal 15 2 4" xfId="16585"/>
    <cellStyle name="Normal 15 2 4 2" xfId="16586"/>
    <cellStyle name="Normal 15 2 4 2 2" xfId="16587"/>
    <cellStyle name="Normal 15 2 4 3" xfId="16588"/>
    <cellStyle name="Normal 15 2 5" xfId="16589"/>
    <cellStyle name="Normal 15 2 5 2" xfId="16590"/>
    <cellStyle name="Normal 15 2 5 2 2" xfId="16591"/>
    <cellStyle name="Normal 15 2 5 3" xfId="16592"/>
    <cellStyle name="Normal 15 2 6" xfId="16593"/>
    <cellStyle name="Normal 15 2 6 2" xfId="16594"/>
    <cellStyle name="Normal 15 2 7" xfId="16595"/>
    <cellStyle name="Normal 15 2 7 2" xfId="16596"/>
    <cellStyle name="Normal 15 2 8" xfId="16597"/>
    <cellStyle name="Normal 15 2 8 2" xfId="16598"/>
    <cellStyle name="Normal 15 2 9" xfId="16599"/>
    <cellStyle name="Normal 15 20" xfId="16488"/>
    <cellStyle name="Normal 15 3" xfId="62"/>
    <cellStyle name="Normal 15 3 10" xfId="16600"/>
    <cellStyle name="Normal 15 3 2" xfId="16601"/>
    <cellStyle name="Normal 15 3 2 2" xfId="16602"/>
    <cellStyle name="Normal 15 3 2 2 2" xfId="16603"/>
    <cellStyle name="Normal 15 3 2 2 2 2" xfId="16604"/>
    <cellStyle name="Normal 15 3 2 2 3" xfId="16605"/>
    <cellStyle name="Normal 15 3 2 3" xfId="16606"/>
    <cellStyle name="Normal 15 3 2 3 2" xfId="16607"/>
    <cellStyle name="Normal 15 3 2 4" xfId="16608"/>
    <cellStyle name="Normal 15 3 3" xfId="16609"/>
    <cellStyle name="Normal 15 3 3 2" xfId="16610"/>
    <cellStyle name="Normal 15 3 3 2 2" xfId="16611"/>
    <cellStyle name="Normal 15 3 3 3" xfId="16612"/>
    <cellStyle name="Normal 15 3 4" xfId="16613"/>
    <cellStyle name="Normal 15 3 4 2" xfId="16614"/>
    <cellStyle name="Normal 15 3 4 2 2" xfId="16615"/>
    <cellStyle name="Normal 15 3 4 3" xfId="16616"/>
    <cellStyle name="Normal 15 3 5" xfId="16617"/>
    <cellStyle name="Normal 15 3 5 2" xfId="16618"/>
    <cellStyle name="Normal 15 3 5 2 2" xfId="16619"/>
    <cellStyle name="Normal 15 3 5 3" xfId="16620"/>
    <cellStyle name="Normal 15 3 6" xfId="16621"/>
    <cellStyle name="Normal 15 3 6 2" xfId="16622"/>
    <cellStyle name="Normal 15 3 7" xfId="16623"/>
    <cellStyle name="Normal 15 3 7 2" xfId="16624"/>
    <cellStyle name="Normal 15 3 8" xfId="16625"/>
    <cellStyle name="Normal 15 3 8 2" xfId="16626"/>
    <cellStyle name="Normal 15 3 9" xfId="16627"/>
    <cellStyle name="Normal 15 4" xfId="63"/>
    <cellStyle name="Normal 15 4 10" xfId="16628"/>
    <cellStyle name="Normal 15 4 2" xfId="16629"/>
    <cellStyle name="Normal 15 4 2 2" xfId="16630"/>
    <cellStyle name="Normal 15 4 2 2 2" xfId="16631"/>
    <cellStyle name="Normal 15 4 2 2 2 2" xfId="16632"/>
    <cellStyle name="Normal 15 4 2 2 3" xfId="16633"/>
    <cellStyle name="Normal 15 4 2 3" xfId="16634"/>
    <cellStyle name="Normal 15 4 2 3 2" xfId="16635"/>
    <cellStyle name="Normal 15 4 2 4" xfId="16636"/>
    <cellStyle name="Normal 15 4 3" xfId="16637"/>
    <cellStyle name="Normal 15 4 3 2" xfId="16638"/>
    <cellStyle name="Normal 15 4 3 2 2" xfId="16639"/>
    <cellStyle name="Normal 15 4 3 3" xfId="16640"/>
    <cellStyle name="Normal 15 4 4" xfId="16641"/>
    <cellStyle name="Normal 15 4 4 2" xfId="16642"/>
    <cellStyle name="Normal 15 4 4 2 2" xfId="16643"/>
    <cellStyle name="Normal 15 4 4 3" xfId="16644"/>
    <cellStyle name="Normal 15 4 5" xfId="16645"/>
    <cellStyle name="Normal 15 4 5 2" xfId="16646"/>
    <cellStyle name="Normal 15 4 5 2 2" xfId="16647"/>
    <cellStyle name="Normal 15 4 5 3" xfId="16648"/>
    <cellStyle name="Normal 15 4 6" xfId="16649"/>
    <cellStyle name="Normal 15 4 6 2" xfId="16650"/>
    <cellStyle name="Normal 15 4 7" xfId="16651"/>
    <cellStyle name="Normal 15 4 7 2" xfId="16652"/>
    <cellStyle name="Normal 15 4 8" xfId="16653"/>
    <cellStyle name="Normal 15 4 8 2" xfId="16654"/>
    <cellStyle name="Normal 15 4 9" xfId="16655"/>
    <cellStyle name="Normal 15 5" xfId="64"/>
    <cellStyle name="Normal 15 5 10" xfId="16656"/>
    <cellStyle name="Normal 15 5 2" xfId="16657"/>
    <cellStyle name="Normal 15 5 2 2" xfId="16658"/>
    <cellStyle name="Normal 15 5 2 2 2" xfId="16659"/>
    <cellStyle name="Normal 15 5 2 2 2 2" xfId="16660"/>
    <cellStyle name="Normal 15 5 2 2 3" xfId="16661"/>
    <cellStyle name="Normal 15 5 2 3" xfId="16662"/>
    <cellStyle name="Normal 15 5 2 3 2" xfId="16663"/>
    <cellStyle name="Normal 15 5 2 4" xfId="16664"/>
    <cellStyle name="Normal 15 5 3" xfId="16665"/>
    <cellStyle name="Normal 15 5 3 2" xfId="16666"/>
    <cellStyle name="Normal 15 5 3 2 2" xfId="16667"/>
    <cellStyle name="Normal 15 5 3 3" xfId="16668"/>
    <cellStyle name="Normal 15 5 4" xfId="16669"/>
    <cellStyle name="Normal 15 5 4 2" xfId="16670"/>
    <cellStyle name="Normal 15 5 4 2 2" xfId="16671"/>
    <cellStyle name="Normal 15 5 4 3" xfId="16672"/>
    <cellStyle name="Normal 15 5 5" xfId="16673"/>
    <cellStyle name="Normal 15 5 5 2" xfId="16674"/>
    <cellStyle name="Normal 15 5 5 2 2" xfId="16675"/>
    <cellStyle name="Normal 15 5 5 3" xfId="16676"/>
    <cellStyle name="Normal 15 5 6" xfId="16677"/>
    <cellStyle name="Normal 15 5 6 2" xfId="16678"/>
    <cellStyle name="Normal 15 5 7" xfId="16679"/>
    <cellStyle name="Normal 15 5 7 2" xfId="16680"/>
    <cellStyle name="Normal 15 5 8" xfId="16681"/>
    <cellStyle name="Normal 15 5 8 2" xfId="16682"/>
    <cellStyle name="Normal 15 5 9" xfId="16683"/>
    <cellStyle name="Normal 15 6" xfId="65"/>
    <cellStyle name="Normal 15 6 10" xfId="16684"/>
    <cellStyle name="Normal 15 6 2" xfId="16685"/>
    <cellStyle name="Normal 15 6 2 2" xfId="16686"/>
    <cellStyle name="Normal 15 6 2 2 2" xfId="16687"/>
    <cellStyle name="Normal 15 6 2 2 2 2" xfId="16688"/>
    <cellStyle name="Normal 15 6 2 2 3" xfId="16689"/>
    <cellStyle name="Normal 15 6 2 3" xfId="16690"/>
    <cellStyle name="Normal 15 6 2 3 2" xfId="16691"/>
    <cellStyle name="Normal 15 6 2 4" xfId="16692"/>
    <cellStyle name="Normal 15 6 3" xfId="16693"/>
    <cellStyle name="Normal 15 6 3 2" xfId="16694"/>
    <cellStyle name="Normal 15 6 3 2 2" xfId="16695"/>
    <cellStyle name="Normal 15 6 3 3" xfId="16696"/>
    <cellStyle name="Normal 15 6 4" xfId="16697"/>
    <cellStyle name="Normal 15 6 4 2" xfId="16698"/>
    <cellStyle name="Normal 15 6 4 2 2" xfId="16699"/>
    <cellStyle name="Normal 15 6 4 3" xfId="16700"/>
    <cellStyle name="Normal 15 6 5" xfId="16701"/>
    <cellStyle name="Normal 15 6 5 2" xfId="16702"/>
    <cellStyle name="Normal 15 6 5 2 2" xfId="16703"/>
    <cellStyle name="Normal 15 6 5 3" xfId="16704"/>
    <cellStyle name="Normal 15 6 6" xfId="16705"/>
    <cellStyle name="Normal 15 6 6 2" xfId="16706"/>
    <cellStyle name="Normal 15 6 7" xfId="16707"/>
    <cellStyle name="Normal 15 6 7 2" xfId="16708"/>
    <cellStyle name="Normal 15 6 8" xfId="16709"/>
    <cellStyle name="Normal 15 6 8 2" xfId="16710"/>
    <cellStyle name="Normal 15 6 9" xfId="16711"/>
    <cellStyle name="Normal 15 7" xfId="66"/>
    <cellStyle name="Normal 15 7 10" xfId="16712"/>
    <cellStyle name="Normal 15 7 2" xfId="16713"/>
    <cellStyle name="Normal 15 7 2 2" xfId="16714"/>
    <cellStyle name="Normal 15 7 2 2 2" xfId="16715"/>
    <cellStyle name="Normal 15 7 2 2 2 2" xfId="16716"/>
    <cellStyle name="Normal 15 7 2 2 3" xfId="16717"/>
    <cellStyle name="Normal 15 7 2 3" xfId="16718"/>
    <cellStyle name="Normal 15 7 2 3 2" xfId="16719"/>
    <cellStyle name="Normal 15 7 2 4" xfId="16720"/>
    <cellStyle name="Normal 15 7 3" xfId="16721"/>
    <cellStyle name="Normal 15 7 3 2" xfId="16722"/>
    <cellStyle name="Normal 15 7 3 2 2" xfId="16723"/>
    <cellStyle name="Normal 15 7 3 3" xfId="16724"/>
    <cellStyle name="Normal 15 7 4" xfId="16725"/>
    <cellStyle name="Normal 15 7 4 2" xfId="16726"/>
    <cellStyle name="Normal 15 7 4 2 2" xfId="16727"/>
    <cellStyle name="Normal 15 7 4 3" xfId="16728"/>
    <cellStyle name="Normal 15 7 5" xfId="16729"/>
    <cellStyle name="Normal 15 7 5 2" xfId="16730"/>
    <cellStyle name="Normal 15 7 5 2 2" xfId="16731"/>
    <cellStyle name="Normal 15 7 5 3" xfId="16732"/>
    <cellStyle name="Normal 15 7 6" xfId="16733"/>
    <cellStyle name="Normal 15 7 6 2" xfId="16734"/>
    <cellStyle name="Normal 15 7 7" xfId="16735"/>
    <cellStyle name="Normal 15 7 7 2" xfId="16736"/>
    <cellStyle name="Normal 15 7 8" xfId="16737"/>
    <cellStyle name="Normal 15 7 8 2" xfId="16738"/>
    <cellStyle name="Normal 15 7 9" xfId="16739"/>
    <cellStyle name="Normal 15 8" xfId="67"/>
    <cellStyle name="Normal 15 8 10" xfId="16740"/>
    <cellStyle name="Normal 15 8 2" xfId="16741"/>
    <cellStyle name="Normal 15 8 2 2" xfId="16742"/>
    <cellStyle name="Normal 15 8 2 2 2" xfId="16743"/>
    <cellStyle name="Normal 15 8 2 2 2 2" xfId="16744"/>
    <cellStyle name="Normal 15 8 2 2 3" xfId="16745"/>
    <cellStyle name="Normal 15 8 2 3" xfId="16746"/>
    <cellStyle name="Normal 15 8 2 3 2" xfId="16747"/>
    <cellStyle name="Normal 15 8 2 4" xfId="16748"/>
    <cellStyle name="Normal 15 8 3" xfId="16749"/>
    <cellStyle name="Normal 15 8 3 2" xfId="16750"/>
    <cellStyle name="Normal 15 8 3 2 2" xfId="16751"/>
    <cellStyle name="Normal 15 8 3 3" xfId="16752"/>
    <cellStyle name="Normal 15 8 4" xfId="16753"/>
    <cellStyle name="Normal 15 8 4 2" xfId="16754"/>
    <cellStyle name="Normal 15 8 4 2 2" xfId="16755"/>
    <cellStyle name="Normal 15 8 4 3" xfId="16756"/>
    <cellStyle name="Normal 15 8 5" xfId="16757"/>
    <cellStyle name="Normal 15 8 5 2" xfId="16758"/>
    <cellStyle name="Normal 15 8 5 2 2" xfId="16759"/>
    <cellStyle name="Normal 15 8 5 3" xfId="16760"/>
    <cellStyle name="Normal 15 8 6" xfId="16761"/>
    <cellStyle name="Normal 15 8 6 2" xfId="16762"/>
    <cellStyle name="Normal 15 8 7" xfId="16763"/>
    <cellStyle name="Normal 15 8 7 2" xfId="16764"/>
    <cellStyle name="Normal 15 8 8" xfId="16765"/>
    <cellStyle name="Normal 15 8 8 2" xfId="16766"/>
    <cellStyle name="Normal 15 8 9" xfId="16767"/>
    <cellStyle name="Normal 15 9" xfId="549"/>
    <cellStyle name="Normal 15 9 10" xfId="16768"/>
    <cellStyle name="Normal 15 9 2" xfId="16769"/>
    <cellStyle name="Normal 15 9 2 2" xfId="16770"/>
    <cellStyle name="Normal 15 9 2 2 2" xfId="16771"/>
    <cellStyle name="Normal 15 9 2 2 2 2" xfId="16772"/>
    <cellStyle name="Normal 15 9 2 2 3" xfId="16773"/>
    <cellStyle name="Normal 15 9 2 3" xfId="16774"/>
    <cellStyle name="Normal 15 9 2 3 2" xfId="16775"/>
    <cellStyle name="Normal 15 9 2 4" xfId="16776"/>
    <cellStyle name="Normal 15 9 3" xfId="16777"/>
    <cellStyle name="Normal 15 9 3 2" xfId="16778"/>
    <cellStyle name="Normal 15 9 3 2 2" xfId="16779"/>
    <cellStyle name="Normal 15 9 3 3" xfId="16780"/>
    <cellStyle name="Normal 15 9 4" xfId="16781"/>
    <cellStyle name="Normal 15 9 4 2" xfId="16782"/>
    <cellStyle name="Normal 15 9 4 2 2" xfId="16783"/>
    <cellStyle name="Normal 15 9 4 3" xfId="16784"/>
    <cellStyle name="Normal 15 9 5" xfId="16785"/>
    <cellStyle name="Normal 15 9 5 2" xfId="16786"/>
    <cellStyle name="Normal 15 9 5 2 2" xfId="16787"/>
    <cellStyle name="Normal 15 9 5 3" xfId="16788"/>
    <cellStyle name="Normal 15 9 6" xfId="16789"/>
    <cellStyle name="Normal 15 9 6 2" xfId="16790"/>
    <cellStyle name="Normal 15 9 7" xfId="16791"/>
    <cellStyle name="Normal 15 9 7 2" xfId="16792"/>
    <cellStyle name="Normal 15 9 8" xfId="16793"/>
    <cellStyle name="Normal 15 9 8 2" xfId="16794"/>
    <cellStyle name="Normal 15 9 9" xfId="16795"/>
    <cellStyle name="Normal 16" xfId="68"/>
    <cellStyle name="Normal 16 10" xfId="16797"/>
    <cellStyle name="Normal 16 10 2" xfId="16798"/>
    <cellStyle name="Normal 16 10 2 2" xfId="16799"/>
    <cellStyle name="Normal 16 10 2 2 2" xfId="16800"/>
    <cellStyle name="Normal 16 10 2 2 2 2" xfId="16801"/>
    <cellStyle name="Normal 16 10 2 2 3" xfId="16802"/>
    <cellStyle name="Normal 16 10 2 3" xfId="16803"/>
    <cellStyle name="Normal 16 10 2 3 2" xfId="16804"/>
    <cellStyle name="Normal 16 10 2 4" xfId="16805"/>
    <cellStyle name="Normal 16 10 3" xfId="16806"/>
    <cellStyle name="Normal 16 10 3 2" xfId="16807"/>
    <cellStyle name="Normal 16 10 3 2 2" xfId="16808"/>
    <cellStyle name="Normal 16 10 3 3" xfId="16809"/>
    <cellStyle name="Normal 16 10 4" xfId="16810"/>
    <cellStyle name="Normal 16 10 4 2" xfId="16811"/>
    <cellStyle name="Normal 16 10 4 2 2" xfId="16812"/>
    <cellStyle name="Normal 16 10 4 3" xfId="16813"/>
    <cellStyle name="Normal 16 10 5" xfId="16814"/>
    <cellStyle name="Normal 16 10 5 2" xfId="16815"/>
    <cellStyle name="Normal 16 10 5 2 2" xfId="16816"/>
    <cellStyle name="Normal 16 10 5 3" xfId="16817"/>
    <cellStyle name="Normal 16 10 6" xfId="16818"/>
    <cellStyle name="Normal 16 10 6 2" xfId="16819"/>
    <cellStyle name="Normal 16 10 7" xfId="16820"/>
    <cellStyle name="Normal 16 10 7 2" xfId="16821"/>
    <cellStyle name="Normal 16 10 8" xfId="16822"/>
    <cellStyle name="Normal 16 10 8 2" xfId="16823"/>
    <cellStyle name="Normal 16 10 9" xfId="16824"/>
    <cellStyle name="Normal 16 11" xfId="16825"/>
    <cellStyle name="Normal 16 11 2" xfId="16826"/>
    <cellStyle name="Normal 16 11 2 2" xfId="16827"/>
    <cellStyle name="Normal 16 11 2 2 2" xfId="16828"/>
    <cellStyle name="Normal 16 11 2 2 2 2" xfId="16829"/>
    <cellStyle name="Normal 16 11 2 2 3" xfId="16830"/>
    <cellStyle name="Normal 16 11 2 3" xfId="16831"/>
    <cellStyle name="Normal 16 11 2 3 2" xfId="16832"/>
    <cellStyle name="Normal 16 11 2 4" xfId="16833"/>
    <cellStyle name="Normal 16 11 3" xfId="16834"/>
    <cellStyle name="Normal 16 11 3 2" xfId="16835"/>
    <cellStyle name="Normal 16 11 3 2 2" xfId="16836"/>
    <cellStyle name="Normal 16 11 3 3" xfId="16837"/>
    <cellStyle name="Normal 16 11 4" xfId="16838"/>
    <cellStyle name="Normal 16 11 4 2" xfId="16839"/>
    <cellStyle name="Normal 16 11 4 2 2" xfId="16840"/>
    <cellStyle name="Normal 16 11 4 3" xfId="16841"/>
    <cellStyle name="Normal 16 11 5" xfId="16842"/>
    <cellStyle name="Normal 16 11 5 2" xfId="16843"/>
    <cellStyle name="Normal 16 11 5 2 2" xfId="16844"/>
    <cellStyle name="Normal 16 11 5 3" xfId="16845"/>
    <cellStyle name="Normal 16 11 6" xfId="16846"/>
    <cellStyle name="Normal 16 11 6 2" xfId="16847"/>
    <cellStyle name="Normal 16 11 7" xfId="16848"/>
    <cellStyle name="Normal 16 11 7 2" xfId="16849"/>
    <cellStyle name="Normal 16 11 8" xfId="16850"/>
    <cellStyle name="Normal 16 11 8 2" xfId="16851"/>
    <cellStyle name="Normal 16 11 9" xfId="16852"/>
    <cellStyle name="Normal 16 12" xfId="16853"/>
    <cellStyle name="Normal 16 12 2" xfId="16854"/>
    <cellStyle name="Normal 16 12 2 2" xfId="16855"/>
    <cellStyle name="Normal 16 12 2 2 2" xfId="16856"/>
    <cellStyle name="Normal 16 12 2 3" xfId="16857"/>
    <cellStyle name="Normal 16 12 3" xfId="16858"/>
    <cellStyle name="Normal 16 12 3 2" xfId="16859"/>
    <cellStyle name="Normal 16 12 4" xfId="16860"/>
    <cellStyle name="Normal 16 13" xfId="16861"/>
    <cellStyle name="Normal 16 13 2" xfId="16862"/>
    <cellStyle name="Normal 16 13 2 2" xfId="16863"/>
    <cellStyle name="Normal 16 13 3" xfId="16864"/>
    <cellStyle name="Normal 16 14" xfId="16865"/>
    <cellStyle name="Normal 16 14 2" xfId="16866"/>
    <cellStyle name="Normal 16 14 2 2" xfId="16867"/>
    <cellStyle name="Normal 16 14 3" xfId="16868"/>
    <cellStyle name="Normal 16 15" xfId="16869"/>
    <cellStyle name="Normal 16 15 2" xfId="16870"/>
    <cellStyle name="Normal 16 15 2 2" xfId="16871"/>
    <cellStyle name="Normal 16 15 3" xfId="16872"/>
    <cellStyle name="Normal 16 16" xfId="16873"/>
    <cellStyle name="Normal 16 16 2" xfId="16874"/>
    <cellStyle name="Normal 16 17" xfId="16875"/>
    <cellStyle name="Normal 16 17 2" xfId="16876"/>
    <cellStyle name="Normal 16 18" xfId="16877"/>
    <cellStyle name="Normal 16 18 2" xfId="16878"/>
    <cellStyle name="Normal 16 19" xfId="16879"/>
    <cellStyle name="Normal 16 2" xfId="16880"/>
    <cellStyle name="Normal 16 2 2" xfId="16881"/>
    <cellStyle name="Normal 16 2 2 2" xfId="16882"/>
    <cellStyle name="Normal 16 2 2 2 2" xfId="16883"/>
    <cellStyle name="Normal 16 2 2 2 2 2" xfId="16884"/>
    <cellStyle name="Normal 16 2 2 2 3" xfId="16885"/>
    <cellStyle name="Normal 16 2 2 3" xfId="16886"/>
    <cellStyle name="Normal 16 2 2 3 2" xfId="16887"/>
    <cellStyle name="Normal 16 2 2 4" xfId="16888"/>
    <cellStyle name="Normal 16 2 3" xfId="16889"/>
    <cellStyle name="Normal 16 2 3 2" xfId="16890"/>
    <cellStyle name="Normal 16 2 3 2 2" xfId="16891"/>
    <cellStyle name="Normal 16 2 3 3" xfId="16892"/>
    <cellStyle name="Normal 16 2 4" xfId="16893"/>
    <cellStyle name="Normal 16 2 4 2" xfId="16894"/>
    <cellStyle name="Normal 16 2 4 2 2" xfId="16895"/>
    <cellStyle name="Normal 16 2 4 3" xfId="16896"/>
    <cellStyle name="Normal 16 2 5" xfId="16897"/>
    <cellStyle name="Normal 16 2 5 2" xfId="16898"/>
    <cellStyle name="Normal 16 2 5 2 2" xfId="16899"/>
    <cellStyle name="Normal 16 2 5 3" xfId="16900"/>
    <cellStyle name="Normal 16 2 6" xfId="16901"/>
    <cellStyle name="Normal 16 2 6 2" xfId="16902"/>
    <cellStyle name="Normal 16 2 7" xfId="16903"/>
    <cellStyle name="Normal 16 2 7 2" xfId="16904"/>
    <cellStyle name="Normal 16 2 8" xfId="16905"/>
    <cellStyle name="Normal 16 2 8 2" xfId="16906"/>
    <cellStyle name="Normal 16 2 9" xfId="16907"/>
    <cellStyle name="Normal 16 20" xfId="16796"/>
    <cellStyle name="Normal 16 3" xfId="16908"/>
    <cellStyle name="Normal 16 3 2" xfId="16909"/>
    <cellStyle name="Normal 16 3 2 2" xfId="16910"/>
    <cellStyle name="Normal 16 3 2 2 2" xfId="16911"/>
    <cellStyle name="Normal 16 3 2 2 2 2" xfId="16912"/>
    <cellStyle name="Normal 16 3 2 2 3" xfId="16913"/>
    <cellStyle name="Normal 16 3 2 3" xfId="16914"/>
    <cellStyle name="Normal 16 3 2 3 2" xfId="16915"/>
    <cellStyle name="Normal 16 3 2 4" xfId="16916"/>
    <cellStyle name="Normal 16 3 3" xfId="16917"/>
    <cellStyle name="Normal 16 3 3 2" xfId="16918"/>
    <cellStyle name="Normal 16 3 3 2 2" xfId="16919"/>
    <cellStyle name="Normal 16 3 3 3" xfId="16920"/>
    <cellStyle name="Normal 16 3 4" xfId="16921"/>
    <cellStyle name="Normal 16 3 4 2" xfId="16922"/>
    <cellStyle name="Normal 16 3 4 2 2" xfId="16923"/>
    <cellStyle name="Normal 16 3 4 3" xfId="16924"/>
    <cellStyle name="Normal 16 3 5" xfId="16925"/>
    <cellStyle name="Normal 16 3 5 2" xfId="16926"/>
    <cellStyle name="Normal 16 3 5 2 2" xfId="16927"/>
    <cellStyle name="Normal 16 3 5 3" xfId="16928"/>
    <cellStyle name="Normal 16 3 6" xfId="16929"/>
    <cellStyle name="Normal 16 3 6 2" xfId="16930"/>
    <cellStyle name="Normal 16 3 7" xfId="16931"/>
    <cellStyle name="Normal 16 3 7 2" xfId="16932"/>
    <cellStyle name="Normal 16 3 8" xfId="16933"/>
    <cellStyle name="Normal 16 3 8 2" xfId="16934"/>
    <cellStyle name="Normal 16 3 9" xfId="16935"/>
    <cellStyle name="Normal 16 4" xfId="16936"/>
    <cellStyle name="Normal 16 4 2" xfId="16937"/>
    <cellStyle name="Normal 16 4 2 2" xfId="16938"/>
    <cellStyle name="Normal 16 4 2 2 2" xfId="16939"/>
    <cellStyle name="Normal 16 4 2 2 2 2" xfId="16940"/>
    <cellStyle name="Normal 16 4 2 2 3" xfId="16941"/>
    <cellStyle name="Normal 16 4 2 3" xfId="16942"/>
    <cellStyle name="Normal 16 4 2 3 2" xfId="16943"/>
    <cellStyle name="Normal 16 4 2 4" xfId="16944"/>
    <cellStyle name="Normal 16 4 3" xfId="16945"/>
    <cellStyle name="Normal 16 4 3 2" xfId="16946"/>
    <cellStyle name="Normal 16 4 3 2 2" xfId="16947"/>
    <cellStyle name="Normal 16 4 3 3" xfId="16948"/>
    <cellStyle name="Normal 16 4 4" xfId="16949"/>
    <cellStyle name="Normal 16 4 4 2" xfId="16950"/>
    <cellStyle name="Normal 16 4 4 2 2" xfId="16951"/>
    <cellStyle name="Normal 16 4 4 3" xfId="16952"/>
    <cellStyle name="Normal 16 4 5" xfId="16953"/>
    <cellStyle name="Normal 16 4 5 2" xfId="16954"/>
    <cellStyle name="Normal 16 4 5 2 2" xfId="16955"/>
    <cellStyle name="Normal 16 4 5 3" xfId="16956"/>
    <cellStyle name="Normal 16 4 6" xfId="16957"/>
    <cellStyle name="Normal 16 4 6 2" xfId="16958"/>
    <cellStyle name="Normal 16 4 7" xfId="16959"/>
    <cellStyle name="Normal 16 4 7 2" xfId="16960"/>
    <cellStyle name="Normal 16 4 8" xfId="16961"/>
    <cellStyle name="Normal 16 4 8 2" xfId="16962"/>
    <cellStyle name="Normal 16 4 9" xfId="16963"/>
    <cellStyle name="Normal 16 5" xfId="16964"/>
    <cellStyle name="Normal 16 5 2" xfId="16965"/>
    <cellStyle name="Normal 16 5 2 2" xfId="16966"/>
    <cellStyle name="Normal 16 5 2 2 2" xfId="16967"/>
    <cellStyle name="Normal 16 5 2 2 2 2" xfId="16968"/>
    <cellStyle name="Normal 16 5 2 2 3" xfId="16969"/>
    <cellStyle name="Normal 16 5 2 3" xfId="16970"/>
    <cellStyle name="Normal 16 5 2 3 2" xfId="16971"/>
    <cellStyle name="Normal 16 5 2 4" xfId="16972"/>
    <cellStyle name="Normal 16 5 3" xfId="16973"/>
    <cellStyle name="Normal 16 5 3 2" xfId="16974"/>
    <cellStyle name="Normal 16 5 3 2 2" xfId="16975"/>
    <cellStyle name="Normal 16 5 3 3" xfId="16976"/>
    <cellStyle name="Normal 16 5 4" xfId="16977"/>
    <cellStyle name="Normal 16 5 4 2" xfId="16978"/>
    <cellStyle name="Normal 16 5 4 2 2" xfId="16979"/>
    <cellStyle name="Normal 16 5 4 3" xfId="16980"/>
    <cellStyle name="Normal 16 5 5" xfId="16981"/>
    <cellStyle name="Normal 16 5 5 2" xfId="16982"/>
    <cellStyle name="Normal 16 5 5 2 2" xfId="16983"/>
    <cellStyle name="Normal 16 5 5 3" xfId="16984"/>
    <cellStyle name="Normal 16 5 6" xfId="16985"/>
    <cellStyle name="Normal 16 5 6 2" xfId="16986"/>
    <cellStyle name="Normal 16 5 7" xfId="16987"/>
    <cellStyle name="Normal 16 5 7 2" xfId="16988"/>
    <cellStyle name="Normal 16 5 8" xfId="16989"/>
    <cellStyle name="Normal 16 5 8 2" xfId="16990"/>
    <cellStyle name="Normal 16 5 9" xfId="16991"/>
    <cellStyle name="Normal 16 6" xfId="16992"/>
    <cellStyle name="Normal 16 6 2" xfId="16993"/>
    <cellStyle name="Normal 16 6 2 2" xfId="16994"/>
    <cellStyle name="Normal 16 6 2 2 2" xfId="16995"/>
    <cellStyle name="Normal 16 6 2 2 2 2" xfId="16996"/>
    <cellStyle name="Normal 16 6 2 2 3" xfId="16997"/>
    <cellStyle name="Normal 16 6 2 3" xfId="16998"/>
    <cellStyle name="Normal 16 6 2 3 2" xfId="16999"/>
    <cellStyle name="Normal 16 6 2 4" xfId="17000"/>
    <cellStyle name="Normal 16 6 3" xfId="17001"/>
    <cellStyle name="Normal 16 6 3 2" xfId="17002"/>
    <cellStyle name="Normal 16 6 3 2 2" xfId="17003"/>
    <cellStyle name="Normal 16 6 3 3" xfId="17004"/>
    <cellStyle name="Normal 16 6 4" xfId="17005"/>
    <cellStyle name="Normal 16 6 4 2" xfId="17006"/>
    <cellStyle name="Normal 16 6 4 2 2" xfId="17007"/>
    <cellStyle name="Normal 16 6 4 3" xfId="17008"/>
    <cellStyle name="Normal 16 6 5" xfId="17009"/>
    <cellStyle name="Normal 16 6 5 2" xfId="17010"/>
    <cellStyle name="Normal 16 6 5 2 2" xfId="17011"/>
    <cellStyle name="Normal 16 6 5 3" xfId="17012"/>
    <cellStyle name="Normal 16 6 6" xfId="17013"/>
    <cellStyle name="Normal 16 6 6 2" xfId="17014"/>
    <cellStyle name="Normal 16 6 7" xfId="17015"/>
    <cellStyle name="Normal 16 6 7 2" xfId="17016"/>
    <cellStyle name="Normal 16 6 8" xfId="17017"/>
    <cellStyle name="Normal 16 6 8 2" xfId="17018"/>
    <cellStyle name="Normal 16 6 9" xfId="17019"/>
    <cellStyle name="Normal 16 7" xfId="17020"/>
    <cellStyle name="Normal 16 7 2" xfId="17021"/>
    <cellStyle name="Normal 16 7 2 2" xfId="17022"/>
    <cellStyle name="Normal 16 7 2 2 2" xfId="17023"/>
    <cellStyle name="Normal 16 7 2 2 2 2" xfId="17024"/>
    <cellStyle name="Normal 16 7 2 2 3" xfId="17025"/>
    <cellStyle name="Normal 16 7 2 3" xfId="17026"/>
    <cellStyle name="Normal 16 7 2 3 2" xfId="17027"/>
    <cellStyle name="Normal 16 7 2 4" xfId="17028"/>
    <cellStyle name="Normal 16 7 3" xfId="17029"/>
    <cellStyle name="Normal 16 7 3 2" xfId="17030"/>
    <cellStyle name="Normal 16 7 3 2 2" xfId="17031"/>
    <cellStyle name="Normal 16 7 3 3" xfId="17032"/>
    <cellStyle name="Normal 16 7 4" xfId="17033"/>
    <cellStyle name="Normal 16 7 4 2" xfId="17034"/>
    <cellStyle name="Normal 16 7 4 2 2" xfId="17035"/>
    <cellStyle name="Normal 16 7 4 3" xfId="17036"/>
    <cellStyle name="Normal 16 7 5" xfId="17037"/>
    <cellStyle name="Normal 16 7 5 2" xfId="17038"/>
    <cellStyle name="Normal 16 7 5 2 2" xfId="17039"/>
    <cellStyle name="Normal 16 7 5 3" xfId="17040"/>
    <cellStyle name="Normal 16 7 6" xfId="17041"/>
    <cellStyle name="Normal 16 7 6 2" xfId="17042"/>
    <cellStyle name="Normal 16 7 7" xfId="17043"/>
    <cellStyle name="Normal 16 7 7 2" xfId="17044"/>
    <cellStyle name="Normal 16 7 8" xfId="17045"/>
    <cellStyle name="Normal 16 7 8 2" xfId="17046"/>
    <cellStyle name="Normal 16 7 9" xfId="17047"/>
    <cellStyle name="Normal 16 8" xfId="17048"/>
    <cellStyle name="Normal 16 8 2" xfId="17049"/>
    <cellStyle name="Normal 16 8 2 2" xfId="17050"/>
    <cellStyle name="Normal 16 8 2 2 2" xfId="17051"/>
    <cellStyle name="Normal 16 8 2 2 2 2" xfId="17052"/>
    <cellStyle name="Normal 16 8 2 2 3" xfId="17053"/>
    <cellStyle name="Normal 16 8 2 3" xfId="17054"/>
    <cellStyle name="Normal 16 8 2 3 2" xfId="17055"/>
    <cellStyle name="Normal 16 8 2 4" xfId="17056"/>
    <cellStyle name="Normal 16 8 3" xfId="17057"/>
    <cellStyle name="Normal 16 8 3 2" xfId="17058"/>
    <cellStyle name="Normal 16 8 3 2 2" xfId="17059"/>
    <cellStyle name="Normal 16 8 3 3" xfId="17060"/>
    <cellStyle name="Normal 16 8 4" xfId="17061"/>
    <cellStyle name="Normal 16 8 4 2" xfId="17062"/>
    <cellStyle name="Normal 16 8 4 2 2" xfId="17063"/>
    <cellStyle name="Normal 16 8 4 3" xfId="17064"/>
    <cellStyle name="Normal 16 8 5" xfId="17065"/>
    <cellStyle name="Normal 16 8 5 2" xfId="17066"/>
    <cellStyle name="Normal 16 8 5 2 2" xfId="17067"/>
    <cellStyle name="Normal 16 8 5 3" xfId="17068"/>
    <cellStyle name="Normal 16 8 6" xfId="17069"/>
    <cellStyle name="Normal 16 8 6 2" xfId="17070"/>
    <cellStyle name="Normal 16 8 7" xfId="17071"/>
    <cellStyle name="Normal 16 8 7 2" xfId="17072"/>
    <cellStyle name="Normal 16 8 8" xfId="17073"/>
    <cellStyle name="Normal 16 8 8 2" xfId="17074"/>
    <cellStyle name="Normal 16 8 9" xfId="17075"/>
    <cellStyle name="Normal 16 9" xfId="17076"/>
    <cellStyle name="Normal 16 9 2" xfId="17077"/>
    <cellStyle name="Normal 16 9 2 2" xfId="17078"/>
    <cellStyle name="Normal 16 9 2 2 2" xfId="17079"/>
    <cellStyle name="Normal 16 9 2 2 2 2" xfId="17080"/>
    <cellStyle name="Normal 16 9 2 2 3" xfId="17081"/>
    <cellStyle name="Normal 16 9 2 3" xfId="17082"/>
    <cellStyle name="Normal 16 9 2 3 2" xfId="17083"/>
    <cellStyle name="Normal 16 9 2 4" xfId="17084"/>
    <cellStyle name="Normal 16 9 3" xfId="17085"/>
    <cellStyle name="Normal 16 9 3 2" xfId="17086"/>
    <cellStyle name="Normal 16 9 3 2 2" xfId="17087"/>
    <cellStyle name="Normal 16 9 3 3" xfId="17088"/>
    <cellStyle name="Normal 16 9 4" xfId="17089"/>
    <cellStyle name="Normal 16 9 4 2" xfId="17090"/>
    <cellStyle name="Normal 16 9 4 2 2" xfId="17091"/>
    <cellStyle name="Normal 16 9 4 3" xfId="17092"/>
    <cellStyle name="Normal 16 9 5" xfId="17093"/>
    <cellStyle name="Normal 16 9 5 2" xfId="17094"/>
    <cellStyle name="Normal 16 9 5 2 2" xfId="17095"/>
    <cellStyle name="Normal 16 9 5 3" xfId="17096"/>
    <cellStyle name="Normal 16 9 6" xfId="17097"/>
    <cellStyle name="Normal 16 9 6 2" xfId="17098"/>
    <cellStyle name="Normal 16 9 7" xfId="17099"/>
    <cellStyle name="Normal 16 9 7 2" xfId="17100"/>
    <cellStyle name="Normal 16 9 8" xfId="17101"/>
    <cellStyle name="Normal 16 9 8 2" xfId="17102"/>
    <cellStyle name="Normal 16 9 9" xfId="17103"/>
    <cellStyle name="Normal 17" xfId="69"/>
    <cellStyle name="Normal 17 10" xfId="17105"/>
    <cellStyle name="Normal 17 10 2" xfId="17106"/>
    <cellStyle name="Normal 17 10 2 2" xfId="17107"/>
    <cellStyle name="Normal 17 10 2 2 2" xfId="17108"/>
    <cellStyle name="Normal 17 10 2 2 2 2" xfId="17109"/>
    <cellStyle name="Normal 17 10 2 2 3" xfId="17110"/>
    <cellStyle name="Normal 17 10 2 3" xfId="17111"/>
    <cellStyle name="Normal 17 10 2 3 2" xfId="17112"/>
    <cellStyle name="Normal 17 10 2 4" xfId="17113"/>
    <cellStyle name="Normal 17 10 3" xfId="17114"/>
    <cellStyle name="Normal 17 10 3 2" xfId="17115"/>
    <cellStyle name="Normal 17 10 3 2 2" xfId="17116"/>
    <cellStyle name="Normal 17 10 3 3" xfId="17117"/>
    <cellStyle name="Normal 17 10 4" xfId="17118"/>
    <cellStyle name="Normal 17 10 4 2" xfId="17119"/>
    <cellStyle name="Normal 17 10 4 2 2" xfId="17120"/>
    <cellStyle name="Normal 17 10 4 3" xfId="17121"/>
    <cellStyle name="Normal 17 10 5" xfId="17122"/>
    <cellStyle name="Normal 17 10 5 2" xfId="17123"/>
    <cellStyle name="Normal 17 10 5 2 2" xfId="17124"/>
    <cellStyle name="Normal 17 10 5 3" xfId="17125"/>
    <cellStyle name="Normal 17 10 6" xfId="17126"/>
    <cellStyle name="Normal 17 10 6 2" xfId="17127"/>
    <cellStyle name="Normal 17 10 7" xfId="17128"/>
    <cellStyle name="Normal 17 10 7 2" xfId="17129"/>
    <cellStyle name="Normal 17 10 8" xfId="17130"/>
    <cellStyle name="Normal 17 10 8 2" xfId="17131"/>
    <cellStyle name="Normal 17 10 9" xfId="17132"/>
    <cellStyle name="Normal 17 11" xfId="17133"/>
    <cellStyle name="Normal 17 11 2" xfId="17134"/>
    <cellStyle name="Normal 17 11 2 2" xfId="17135"/>
    <cellStyle name="Normal 17 11 2 2 2" xfId="17136"/>
    <cellStyle name="Normal 17 11 2 2 2 2" xfId="17137"/>
    <cellStyle name="Normal 17 11 2 2 3" xfId="17138"/>
    <cellStyle name="Normal 17 11 2 3" xfId="17139"/>
    <cellStyle name="Normal 17 11 2 3 2" xfId="17140"/>
    <cellStyle name="Normal 17 11 2 4" xfId="17141"/>
    <cellStyle name="Normal 17 11 3" xfId="17142"/>
    <cellStyle name="Normal 17 11 3 2" xfId="17143"/>
    <cellStyle name="Normal 17 11 3 2 2" xfId="17144"/>
    <cellStyle name="Normal 17 11 3 3" xfId="17145"/>
    <cellStyle name="Normal 17 11 4" xfId="17146"/>
    <cellStyle name="Normal 17 11 4 2" xfId="17147"/>
    <cellStyle name="Normal 17 11 4 2 2" xfId="17148"/>
    <cellStyle name="Normal 17 11 4 3" xfId="17149"/>
    <cellStyle name="Normal 17 11 5" xfId="17150"/>
    <cellStyle name="Normal 17 11 5 2" xfId="17151"/>
    <cellStyle name="Normal 17 11 5 2 2" xfId="17152"/>
    <cellStyle name="Normal 17 11 5 3" xfId="17153"/>
    <cellStyle name="Normal 17 11 6" xfId="17154"/>
    <cellStyle name="Normal 17 11 6 2" xfId="17155"/>
    <cellStyle name="Normal 17 11 7" xfId="17156"/>
    <cellStyle name="Normal 17 11 7 2" xfId="17157"/>
    <cellStyle name="Normal 17 11 8" xfId="17158"/>
    <cellStyle name="Normal 17 11 8 2" xfId="17159"/>
    <cellStyle name="Normal 17 11 9" xfId="17160"/>
    <cellStyle name="Normal 17 12" xfId="17161"/>
    <cellStyle name="Normal 17 12 2" xfId="17162"/>
    <cellStyle name="Normal 17 12 2 2" xfId="17163"/>
    <cellStyle name="Normal 17 12 2 2 2" xfId="17164"/>
    <cellStyle name="Normal 17 12 2 3" xfId="17165"/>
    <cellStyle name="Normal 17 12 3" xfId="17166"/>
    <cellStyle name="Normal 17 12 3 2" xfId="17167"/>
    <cellStyle name="Normal 17 12 4" xfId="17168"/>
    <cellStyle name="Normal 17 13" xfId="17169"/>
    <cellStyle name="Normal 17 13 2" xfId="17170"/>
    <cellStyle name="Normal 17 13 2 2" xfId="17171"/>
    <cellStyle name="Normal 17 13 3" xfId="17172"/>
    <cellStyle name="Normal 17 14" xfId="17173"/>
    <cellStyle name="Normal 17 14 2" xfId="17174"/>
    <cellStyle name="Normal 17 14 2 2" xfId="17175"/>
    <cellStyle name="Normal 17 14 3" xfId="17176"/>
    <cellStyle name="Normal 17 15" xfId="17177"/>
    <cellStyle name="Normal 17 15 2" xfId="17178"/>
    <cellStyle name="Normal 17 15 2 2" xfId="17179"/>
    <cellStyle name="Normal 17 15 3" xfId="17180"/>
    <cellStyle name="Normal 17 16" xfId="17181"/>
    <cellStyle name="Normal 17 16 2" xfId="17182"/>
    <cellStyle name="Normal 17 17" xfId="17183"/>
    <cellStyle name="Normal 17 17 2" xfId="17184"/>
    <cellStyle name="Normal 17 18" xfId="17185"/>
    <cellStyle name="Normal 17 18 2" xfId="17186"/>
    <cellStyle name="Normal 17 19" xfId="17187"/>
    <cellStyle name="Normal 17 2" xfId="17188"/>
    <cellStyle name="Normal 17 2 2" xfId="17189"/>
    <cellStyle name="Normal 17 2 2 2" xfId="17190"/>
    <cellStyle name="Normal 17 2 2 2 2" xfId="17191"/>
    <cellStyle name="Normal 17 2 2 2 2 2" xfId="17192"/>
    <cellStyle name="Normal 17 2 2 2 3" xfId="17193"/>
    <cellStyle name="Normal 17 2 2 3" xfId="17194"/>
    <cellStyle name="Normal 17 2 2 3 2" xfId="17195"/>
    <cellStyle name="Normal 17 2 2 4" xfId="17196"/>
    <cellStyle name="Normal 17 2 3" xfId="17197"/>
    <cellStyle name="Normal 17 2 3 2" xfId="17198"/>
    <cellStyle name="Normal 17 2 3 2 2" xfId="17199"/>
    <cellStyle name="Normal 17 2 3 3" xfId="17200"/>
    <cellStyle name="Normal 17 2 4" xfId="17201"/>
    <cellStyle name="Normal 17 2 4 2" xfId="17202"/>
    <cellStyle name="Normal 17 2 4 2 2" xfId="17203"/>
    <cellStyle name="Normal 17 2 4 3" xfId="17204"/>
    <cellStyle name="Normal 17 2 5" xfId="17205"/>
    <cellStyle name="Normal 17 2 5 2" xfId="17206"/>
    <cellStyle name="Normal 17 2 5 2 2" xfId="17207"/>
    <cellStyle name="Normal 17 2 5 3" xfId="17208"/>
    <cellStyle name="Normal 17 2 6" xfId="17209"/>
    <cellStyle name="Normal 17 2 6 2" xfId="17210"/>
    <cellStyle name="Normal 17 2 7" xfId="17211"/>
    <cellStyle name="Normal 17 2 7 2" xfId="17212"/>
    <cellStyle name="Normal 17 2 8" xfId="17213"/>
    <cellStyle name="Normal 17 2 8 2" xfId="17214"/>
    <cellStyle name="Normal 17 2 9" xfId="17215"/>
    <cellStyle name="Normal 17 20" xfId="17104"/>
    <cellStyle name="Normal 17 3" xfId="17216"/>
    <cellStyle name="Normal 17 3 2" xfId="17217"/>
    <cellStyle name="Normal 17 3 2 2" xfId="17218"/>
    <cellStyle name="Normal 17 3 2 2 2" xfId="17219"/>
    <cellStyle name="Normal 17 3 2 2 2 2" xfId="17220"/>
    <cellStyle name="Normal 17 3 2 2 3" xfId="17221"/>
    <cellStyle name="Normal 17 3 2 3" xfId="17222"/>
    <cellStyle name="Normal 17 3 2 3 2" xfId="17223"/>
    <cellStyle name="Normal 17 3 2 4" xfId="17224"/>
    <cellStyle name="Normal 17 3 3" xfId="17225"/>
    <cellStyle name="Normal 17 3 3 2" xfId="17226"/>
    <cellStyle name="Normal 17 3 3 2 2" xfId="17227"/>
    <cellStyle name="Normal 17 3 3 3" xfId="17228"/>
    <cellStyle name="Normal 17 3 4" xfId="17229"/>
    <cellStyle name="Normal 17 3 4 2" xfId="17230"/>
    <cellStyle name="Normal 17 3 4 2 2" xfId="17231"/>
    <cellStyle name="Normal 17 3 4 3" xfId="17232"/>
    <cellStyle name="Normal 17 3 5" xfId="17233"/>
    <cellStyle name="Normal 17 3 5 2" xfId="17234"/>
    <cellStyle name="Normal 17 3 5 2 2" xfId="17235"/>
    <cellStyle name="Normal 17 3 5 3" xfId="17236"/>
    <cellStyle name="Normal 17 3 6" xfId="17237"/>
    <cellStyle name="Normal 17 3 6 2" xfId="17238"/>
    <cellStyle name="Normal 17 3 7" xfId="17239"/>
    <cellStyle name="Normal 17 3 7 2" xfId="17240"/>
    <cellStyle name="Normal 17 3 8" xfId="17241"/>
    <cellStyle name="Normal 17 3 8 2" xfId="17242"/>
    <cellStyle name="Normal 17 3 9" xfId="17243"/>
    <cellStyle name="Normal 17 4" xfId="17244"/>
    <cellStyle name="Normal 17 4 2" xfId="17245"/>
    <cellStyle name="Normal 17 4 2 2" xfId="17246"/>
    <cellStyle name="Normal 17 4 2 2 2" xfId="17247"/>
    <cellStyle name="Normal 17 4 2 2 2 2" xfId="17248"/>
    <cellStyle name="Normal 17 4 2 2 3" xfId="17249"/>
    <cellStyle name="Normal 17 4 2 3" xfId="17250"/>
    <cellStyle name="Normal 17 4 2 3 2" xfId="17251"/>
    <cellStyle name="Normal 17 4 2 4" xfId="17252"/>
    <cellStyle name="Normal 17 4 3" xfId="17253"/>
    <cellStyle name="Normal 17 4 3 2" xfId="17254"/>
    <cellStyle name="Normal 17 4 3 2 2" xfId="17255"/>
    <cellStyle name="Normal 17 4 3 3" xfId="17256"/>
    <cellStyle name="Normal 17 4 4" xfId="17257"/>
    <cellStyle name="Normal 17 4 4 2" xfId="17258"/>
    <cellStyle name="Normal 17 4 4 2 2" xfId="17259"/>
    <cellStyle name="Normal 17 4 4 3" xfId="17260"/>
    <cellStyle name="Normal 17 4 5" xfId="17261"/>
    <cellStyle name="Normal 17 4 5 2" xfId="17262"/>
    <cellStyle name="Normal 17 4 5 2 2" xfId="17263"/>
    <cellStyle name="Normal 17 4 5 3" xfId="17264"/>
    <cellStyle name="Normal 17 4 6" xfId="17265"/>
    <cellStyle name="Normal 17 4 6 2" xfId="17266"/>
    <cellStyle name="Normal 17 4 7" xfId="17267"/>
    <cellStyle name="Normal 17 4 7 2" xfId="17268"/>
    <cellStyle name="Normal 17 4 8" xfId="17269"/>
    <cellStyle name="Normal 17 4 8 2" xfId="17270"/>
    <cellStyle name="Normal 17 4 9" xfId="17271"/>
    <cellStyle name="Normal 17 5" xfId="17272"/>
    <cellStyle name="Normal 17 5 2" xfId="17273"/>
    <cellStyle name="Normal 17 5 2 2" xfId="17274"/>
    <cellStyle name="Normal 17 5 2 2 2" xfId="17275"/>
    <cellStyle name="Normal 17 5 2 2 2 2" xfId="17276"/>
    <cellStyle name="Normal 17 5 2 2 3" xfId="17277"/>
    <cellStyle name="Normal 17 5 2 3" xfId="17278"/>
    <cellStyle name="Normal 17 5 2 3 2" xfId="17279"/>
    <cellStyle name="Normal 17 5 2 4" xfId="17280"/>
    <cellStyle name="Normal 17 5 3" xfId="17281"/>
    <cellStyle name="Normal 17 5 3 2" xfId="17282"/>
    <cellStyle name="Normal 17 5 3 2 2" xfId="17283"/>
    <cellStyle name="Normal 17 5 3 3" xfId="17284"/>
    <cellStyle name="Normal 17 5 4" xfId="17285"/>
    <cellStyle name="Normal 17 5 4 2" xfId="17286"/>
    <cellStyle name="Normal 17 5 4 2 2" xfId="17287"/>
    <cellStyle name="Normal 17 5 4 3" xfId="17288"/>
    <cellStyle name="Normal 17 5 5" xfId="17289"/>
    <cellStyle name="Normal 17 5 5 2" xfId="17290"/>
    <cellStyle name="Normal 17 5 5 2 2" xfId="17291"/>
    <cellStyle name="Normal 17 5 5 3" xfId="17292"/>
    <cellStyle name="Normal 17 5 6" xfId="17293"/>
    <cellStyle name="Normal 17 5 6 2" xfId="17294"/>
    <cellStyle name="Normal 17 5 7" xfId="17295"/>
    <cellStyle name="Normal 17 5 7 2" xfId="17296"/>
    <cellStyle name="Normal 17 5 8" xfId="17297"/>
    <cellStyle name="Normal 17 5 8 2" xfId="17298"/>
    <cellStyle name="Normal 17 5 9" xfId="17299"/>
    <cellStyle name="Normal 17 6" xfId="17300"/>
    <cellStyle name="Normal 17 6 2" xfId="17301"/>
    <cellStyle name="Normal 17 6 2 2" xfId="17302"/>
    <cellStyle name="Normal 17 6 2 2 2" xfId="17303"/>
    <cellStyle name="Normal 17 6 2 2 2 2" xfId="17304"/>
    <cellStyle name="Normal 17 6 2 2 3" xfId="17305"/>
    <cellStyle name="Normal 17 6 2 3" xfId="17306"/>
    <cellStyle name="Normal 17 6 2 3 2" xfId="17307"/>
    <cellStyle name="Normal 17 6 2 4" xfId="17308"/>
    <cellStyle name="Normal 17 6 3" xfId="17309"/>
    <cellStyle name="Normal 17 6 3 2" xfId="17310"/>
    <cellStyle name="Normal 17 6 3 2 2" xfId="17311"/>
    <cellStyle name="Normal 17 6 3 3" xfId="17312"/>
    <cellStyle name="Normal 17 6 4" xfId="17313"/>
    <cellStyle name="Normal 17 6 4 2" xfId="17314"/>
    <cellStyle name="Normal 17 6 4 2 2" xfId="17315"/>
    <cellStyle name="Normal 17 6 4 3" xfId="17316"/>
    <cellStyle name="Normal 17 6 5" xfId="17317"/>
    <cellStyle name="Normal 17 6 5 2" xfId="17318"/>
    <cellStyle name="Normal 17 6 5 2 2" xfId="17319"/>
    <cellStyle name="Normal 17 6 5 3" xfId="17320"/>
    <cellStyle name="Normal 17 6 6" xfId="17321"/>
    <cellStyle name="Normal 17 6 6 2" xfId="17322"/>
    <cellStyle name="Normal 17 6 7" xfId="17323"/>
    <cellStyle name="Normal 17 6 7 2" xfId="17324"/>
    <cellStyle name="Normal 17 6 8" xfId="17325"/>
    <cellStyle name="Normal 17 6 8 2" xfId="17326"/>
    <cellStyle name="Normal 17 6 9" xfId="17327"/>
    <cellStyle name="Normal 17 7" xfId="17328"/>
    <cellStyle name="Normal 17 7 2" xfId="17329"/>
    <cellStyle name="Normal 17 7 2 2" xfId="17330"/>
    <cellStyle name="Normal 17 7 2 2 2" xfId="17331"/>
    <cellStyle name="Normal 17 7 2 2 2 2" xfId="17332"/>
    <cellStyle name="Normal 17 7 2 2 3" xfId="17333"/>
    <cellStyle name="Normal 17 7 2 3" xfId="17334"/>
    <cellStyle name="Normal 17 7 2 3 2" xfId="17335"/>
    <cellStyle name="Normal 17 7 2 4" xfId="17336"/>
    <cellStyle name="Normal 17 7 3" xfId="17337"/>
    <cellStyle name="Normal 17 7 3 2" xfId="17338"/>
    <cellStyle name="Normal 17 7 3 2 2" xfId="17339"/>
    <cellStyle name="Normal 17 7 3 3" xfId="17340"/>
    <cellStyle name="Normal 17 7 4" xfId="17341"/>
    <cellStyle name="Normal 17 7 4 2" xfId="17342"/>
    <cellStyle name="Normal 17 7 4 2 2" xfId="17343"/>
    <cellStyle name="Normal 17 7 4 3" xfId="17344"/>
    <cellStyle name="Normal 17 7 5" xfId="17345"/>
    <cellStyle name="Normal 17 7 5 2" xfId="17346"/>
    <cellStyle name="Normal 17 7 5 2 2" xfId="17347"/>
    <cellStyle name="Normal 17 7 5 3" xfId="17348"/>
    <cellStyle name="Normal 17 7 6" xfId="17349"/>
    <cellStyle name="Normal 17 7 6 2" xfId="17350"/>
    <cellStyle name="Normal 17 7 7" xfId="17351"/>
    <cellStyle name="Normal 17 7 7 2" xfId="17352"/>
    <cellStyle name="Normal 17 7 8" xfId="17353"/>
    <cellStyle name="Normal 17 7 8 2" xfId="17354"/>
    <cellStyle name="Normal 17 7 9" xfId="17355"/>
    <cellStyle name="Normal 17 8" xfId="17356"/>
    <cellStyle name="Normal 17 8 2" xfId="17357"/>
    <cellStyle name="Normal 17 8 2 2" xfId="17358"/>
    <cellStyle name="Normal 17 8 2 2 2" xfId="17359"/>
    <cellStyle name="Normal 17 8 2 2 2 2" xfId="17360"/>
    <cellStyle name="Normal 17 8 2 2 3" xfId="17361"/>
    <cellStyle name="Normal 17 8 2 3" xfId="17362"/>
    <cellStyle name="Normal 17 8 2 3 2" xfId="17363"/>
    <cellStyle name="Normal 17 8 2 4" xfId="17364"/>
    <cellStyle name="Normal 17 8 3" xfId="17365"/>
    <cellStyle name="Normal 17 8 3 2" xfId="17366"/>
    <cellStyle name="Normal 17 8 3 2 2" xfId="17367"/>
    <cellStyle name="Normal 17 8 3 3" xfId="17368"/>
    <cellStyle name="Normal 17 8 4" xfId="17369"/>
    <cellStyle name="Normal 17 8 4 2" xfId="17370"/>
    <cellStyle name="Normal 17 8 4 2 2" xfId="17371"/>
    <cellStyle name="Normal 17 8 4 3" xfId="17372"/>
    <cellStyle name="Normal 17 8 5" xfId="17373"/>
    <cellStyle name="Normal 17 8 5 2" xfId="17374"/>
    <cellStyle name="Normal 17 8 5 2 2" xfId="17375"/>
    <cellStyle name="Normal 17 8 5 3" xfId="17376"/>
    <cellStyle name="Normal 17 8 6" xfId="17377"/>
    <cellStyle name="Normal 17 8 6 2" xfId="17378"/>
    <cellStyle name="Normal 17 8 7" xfId="17379"/>
    <cellStyle name="Normal 17 8 7 2" xfId="17380"/>
    <cellStyle name="Normal 17 8 8" xfId="17381"/>
    <cellStyle name="Normal 17 8 8 2" xfId="17382"/>
    <cellStyle name="Normal 17 8 9" xfId="17383"/>
    <cellStyle name="Normal 17 9" xfId="17384"/>
    <cellStyle name="Normal 17 9 2" xfId="17385"/>
    <cellStyle name="Normal 17 9 2 2" xfId="17386"/>
    <cellStyle name="Normal 17 9 2 2 2" xfId="17387"/>
    <cellStyle name="Normal 17 9 2 2 2 2" xfId="17388"/>
    <cellStyle name="Normal 17 9 2 2 3" xfId="17389"/>
    <cellStyle name="Normal 17 9 2 3" xfId="17390"/>
    <cellStyle name="Normal 17 9 2 3 2" xfId="17391"/>
    <cellStyle name="Normal 17 9 2 4" xfId="17392"/>
    <cellStyle name="Normal 17 9 3" xfId="17393"/>
    <cellStyle name="Normal 17 9 3 2" xfId="17394"/>
    <cellStyle name="Normal 17 9 3 2 2" xfId="17395"/>
    <cellStyle name="Normal 17 9 3 3" xfId="17396"/>
    <cellStyle name="Normal 17 9 4" xfId="17397"/>
    <cellStyle name="Normal 17 9 4 2" xfId="17398"/>
    <cellStyle name="Normal 17 9 4 2 2" xfId="17399"/>
    <cellStyle name="Normal 17 9 4 3" xfId="17400"/>
    <cellStyle name="Normal 17 9 5" xfId="17401"/>
    <cellStyle name="Normal 17 9 5 2" xfId="17402"/>
    <cellStyle name="Normal 17 9 5 2 2" xfId="17403"/>
    <cellStyle name="Normal 17 9 5 3" xfId="17404"/>
    <cellStyle name="Normal 17 9 6" xfId="17405"/>
    <cellStyle name="Normal 17 9 6 2" xfId="17406"/>
    <cellStyle name="Normal 17 9 7" xfId="17407"/>
    <cellStyle name="Normal 17 9 7 2" xfId="17408"/>
    <cellStyle name="Normal 17 9 8" xfId="17409"/>
    <cellStyle name="Normal 17 9 8 2" xfId="17410"/>
    <cellStyle name="Normal 17 9 9" xfId="17411"/>
    <cellStyle name="Normal 18" xfId="70"/>
    <cellStyle name="Normal 18 10" xfId="17413"/>
    <cellStyle name="Normal 18 10 2" xfId="17414"/>
    <cellStyle name="Normal 18 10 2 2" xfId="17415"/>
    <cellStyle name="Normal 18 10 2 2 2" xfId="17416"/>
    <cellStyle name="Normal 18 10 2 2 2 2" xfId="17417"/>
    <cellStyle name="Normal 18 10 2 2 3" xfId="17418"/>
    <cellStyle name="Normal 18 10 2 3" xfId="17419"/>
    <cellStyle name="Normal 18 10 2 3 2" xfId="17420"/>
    <cellStyle name="Normal 18 10 2 4" xfId="17421"/>
    <cellStyle name="Normal 18 10 3" xfId="17422"/>
    <cellStyle name="Normal 18 10 3 2" xfId="17423"/>
    <cellStyle name="Normal 18 10 3 2 2" xfId="17424"/>
    <cellStyle name="Normal 18 10 3 3" xfId="17425"/>
    <cellStyle name="Normal 18 10 4" xfId="17426"/>
    <cellStyle name="Normal 18 10 4 2" xfId="17427"/>
    <cellStyle name="Normal 18 10 4 2 2" xfId="17428"/>
    <cellStyle name="Normal 18 10 4 3" xfId="17429"/>
    <cellStyle name="Normal 18 10 5" xfId="17430"/>
    <cellStyle name="Normal 18 10 5 2" xfId="17431"/>
    <cellStyle name="Normal 18 10 5 2 2" xfId="17432"/>
    <cellStyle name="Normal 18 10 5 3" xfId="17433"/>
    <cellStyle name="Normal 18 10 6" xfId="17434"/>
    <cellStyle name="Normal 18 10 6 2" xfId="17435"/>
    <cellStyle name="Normal 18 10 7" xfId="17436"/>
    <cellStyle name="Normal 18 10 7 2" xfId="17437"/>
    <cellStyle name="Normal 18 10 8" xfId="17438"/>
    <cellStyle name="Normal 18 10 8 2" xfId="17439"/>
    <cellStyle name="Normal 18 10 9" xfId="17440"/>
    <cellStyle name="Normal 18 11" xfId="17441"/>
    <cellStyle name="Normal 18 11 2" xfId="17442"/>
    <cellStyle name="Normal 18 11 2 2" xfId="17443"/>
    <cellStyle name="Normal 18 11 2 2 2" xfId="17444"/>
    <cellStyle name="Normal 18 11 2 2 2 2" xfId="17445"/>
    <cellStyle name="Normal 18 11 2 2 3" xfId="17446"/>
    <cellStyle name="Normal 18 11 2 3" xfId="17447"/>
    <cellStyle name="Normal 18 11 2 3 2" xfId="17448"/>
    <cellStyle name="Normal 18 11 2 4" xfId="17449"/>
    <cellStyle name="Normal 18 11 3" xfId="17450"/>
    <cellStyle name="Normal 18 11 3 2" xfId="17451"/>
    <cellStyle name="Normal 18 11 3 2 2" xfId="17452"/>
    <cellStyle name="Normal 18 11 3 3" xfId="17453"/>
    <cellStyle name="Normal 18 11 4" xfId="17454"/>
    <cellStyle name="Normal 18 11 4 2" xfId="17455"/>
    <cellStyle name="Normal 18 11 4 2 2" xfId="17456"/>
    <cellStyle name="Normal 18 11 4 3" xfId="17457"/>
    <cellStyle name="Normal 18 11 5" xfId="17458"/>
    <cellStyle name="Normal 18 11 5 2" xfId="17459"/>
    <cellStyle name="Normal 18 11 5 2 2" xfId="17460"/>
    <cellStyle name="Normal 18 11 5 3" xfId="17461"/>
    <cellStyle name="Normal 18 11 6" xfId="17462"/>
    <cellStyle name="Normal 18 11 6 2" xfId="17463"/>
    <cellStyle name="Normal 18 11 7" xfId="17464"/>
    <cellStyle name="Normal 18 11 7 2" xfId="17465"/>
    <cellStyle name="Normal 18 11 8" xfId="17466"/>
    <cellStyle name="Normal 18 11 8 2" xfId="17467"/>
    <cellStyle name="Normal 18 11 9" xfId="17468"/>
    <cellStyle name="Normal 18 12" xfId="17469"/>
    <cellStyle name="Normal 18 12 2" xfId="17470"/>
    <cellStyle name="Normal 18 12 2 2" xfId="17471"/>
    <cellStyle name="Normal 18 12 2 2 2" xfId="17472"/>
    <cellStyle name="Normal 18 12 2 3" xfId="17473"/>
    <cellStyle name="Normal 18 12 3" xfId="17474"/>
    <cellStyle name="Normal 18 12 3 2" xfId="17475"/>
    <cellStyle name="Normal 18 12 4" xfId="17476"/>
    <cellStyle name="Normal 18 13" xfId="17477"/>
    <cellStyle name="Normal 18 13 2" xfId="17478"/>
    <cellStyle name="Normal 18 13 2 2" xfId="17479"/>
    <cellStyle name="Normal 18 13 3" xfId="17480"/>
    <cellStyle name="Normal 18 14" xfId="17481"/>
    <cellStyle name="Normal 18 14 2" xfId="17482"/>
    <cellStyle name="Normal 18 14 2 2" xfId="17483"/>
    <cellStyle name="Normal 18 14 3" xfId="17484"/>
    <cellStyle name="Normal 18 15" xfId="17485"/>
    <cellStyle name="Normal 18 15 2" xfId="17486"/>
    <cellStyle name="Normal 18 15 2 2" xfId="17487"/>
    <cellStyle name="Normal 18 15 3" xfId="17488"/>
    <cellStyle name="Normal 18 16" xfId="17489"/>
    <cellStyle name="Normal 18 16 2" xfId="17490"/>
    <cellStyle name="Normal 18 17" xfId="17491"/>
    <cellStyle name="Normal 18 17 2" xfId="17492"/>
    <cellStyle name="Normal 18 18" xfId="17493"/>
    <cellStyle name="Normal 18 18 2" xfId="17494"/>
    <cellStyle name="Normal 18 19" xfId="17495"/>
    <cellStyle name="Normal 18 2" xfId="71"/>
    <cellStyle name="Normal 18 2 10" xfId="17496"/>
    <cellStyle name="Normal 18 2 2" xfId="17497"/>
    <cellStyle name="Normal 18 2 2 2" xfId="17498"/>
    <cellStyle name="Normal 18 2 2 2 2" xfId="17499"/>
    <cellStyle name="Normal 18 2 2 2 2 2" xfId="17500"/>
    <cellStyle name="Normal 18 2 2 2 3" xfId="17501"/>
    <cellStyle name="Normal 18 2 2 3" xfId="17502"/>
    <cellStyle name="Normal 18 2 2 3 2" xfId="17503"/>
    <cellStyle name="Normal 18 2 2 4" xfId="17504"/>
    <cellStyle name="Normal 18 2 3" xfId="17505"/>
    <cellStyle name="Normal 18 2 3 2" xfId="17506"/>
    <cellStyle name="Normal 18 2 3 2 2" xfId="17507"/>
    <cellStyle name="Normal 18 2 3 3" xfId="17508"/>
    <cellStyle name="Normal 18 2 4" xfId="17509"/>
    <cellStyle name="Normal 18 2 4 2" xfId="17510"/>
    <cellStyle name="Normal 18 2 4 2 2" xfId="17511"/>
    <cellStyle name="Normal 18 2 4 3" xfId="17512"/>
    <cellStyle name="Normal 18 2 5" xfId="17513"/>
    <cellStyle name="Normal 18 2 5 2" xfId="17514"/>
    <cellStyle name="Normal 18 2 5 2 2" xfId="17515"/>
    <cellStyle name="Normal 18 2 5 3" xfId="17516"/>
    <cellStyle name="Normal 18 2 6" xfId="17517"/>
    <cellStyle name="Normal 18 2 6 2" xfId="17518"/>
    <cellStyle name="Normal 18 2 7" xfId="17519"/>
    <cellStyle name="Normal 18 2 7 2" xfId="17520"/>
    <cellStyle name="Normal 18 2 8" xfId="17521"/>
    <cellStyle name="Normal 18 2 8 2" xfId="17522"/>
    <cellStyle name="Normal 18 2 9" xfId="17523"/>
    <cellStyle name="Normal 18 20" xfId="17412"/>
    <cellStyle name="Normal 18 3" xfId="72"/>
    <cellStyle name="Normal 18 3 10" xfId="17524"/>
    <cellStyle name="Normal 18 3 2" xfId="17525"/>
    <cellStyle name="Normal 18 3 2 2" xfId="17526"/>
    <cellStyle name="Normal 18 3 2 2 2" xfId="17527"/>
    <cellStyle name="Normal 18 3 2 2 2 2" xfId="17528"/>
    <cellStyle name="Normal 18 3 2 2 3" xfId="17529"/>
    <cellStyle name="Normal 18 3 2 3" xfId="17530"/>
    <cellStyle name="Normal 18 3 2 3 2" xfId="17531"/>
    <cellStyle name="Normal 18 3 2 4" xfId="17532"/>
    <cellStyle name="Normal 18 3 3" xfId="17533"/>
    <cellStyle name="Normal 18 3 3 2" xfId="17534"/>
    <cellStyle name="Normal 18 3 3 2 2" xfId="17535"/>
    <cellStyle name="Normal 18 3 3 3" xfId="17536"/>
    <cellStyle name="Normal 18 3 4" xfId="17537"/>
    <cellStyle name="Normal 18 3 4 2" xfId="17538"/>
    <cellStyle name="Normal 18 3 4 2 2" xfId="17539"/>
    <cellStyle name="Normal 18 3 4 3" xfId="17540"/>
    <cellStyle name="Normal 18 3 5" xfId="17541"/>
    <cellStyle name="Normal 18 3 5 2" xfId="17542"/>
    <cellStyle name="Normal 18 3 5 2 2" xfId="17543"/>
    <cellStyle name="Normal 18 3 5 3" xfId="17544"/>
    <cellStyle name="Normal 18 3 6" xfId="17545"/>
    <cellStyle name="Normal 18 3 6 2" xfId="17546"/>
    <cellStyle name="Normal 18 3 7" xfId="17547"/>
    <cellStyle name="Normal 18 3 7 2" xfId="17548"/>
    <cellStyle name="Normal 18 3 8" xfId="17549"/>
    <cellStyle name="Normal 18 3 8 2" xfId="17550"/>
    <cellStyle name="Normal 18 3 9" xfId="17551"/>
    <cellStyle name="Normal 18 4" xfId="73"/>
    <cellStyle name="Normal 18 4 10" xfId="17552"/>
    <cellStyle name="Normal 18 4 2" xfId="17553"/>
    <cellStyle name="Normal 18 4 2 2" xfId="17554"/>
    <cellStyle name="Normal 18 4 2 2 2" xfId="17555"/>
    <cellStyle name="Normal 18 4 2 2 2 2" xfId="17556"/>
    <cellStyle name="Normal 18 4 2 2 3" xfId="17557"/>
    <cellStyle name="Normal 18 4 2 3" xfId="17558"/>
    <cellStyle name="Normal 18 4 2 3 2" xfId="17559"/>
    <cellStyle name="Normal 18 4 2 4" xfId="17560"/>
    <cellStyle name="Normal 18 4 3" xfId="17561"/>
    <cellStyle name="Normal 18 4 3 2" xfId="17562"/>
    <cellStyle name="Normal 18 4 3 2 2" xfId="17563"/>
    <cellStyle name="Normal 18 4 3 3" xfId="17564"/>
    <cellStyle name="Normal 18 4 4" xfId="17565"/>
    <cellStyle name="Normal 18 4 4 2" xfId="17566"/>
    <cellStyle name="Normal 18 4 4 2 2" xfId="17567"/>
    <cellStyle name="Normal 18 4 4 3" xfId="17568"/>
    <cellStyle name="Normal 18 4 5" xfId="17569"/>
    <cellStyle name="Normal 18 4 5 2" xfId="17570"/>
    <cellStyle name="Normal 18 4 5 2 2" xfId="17571"/>
    <cellStyle name="Normal 18 4 5 3" xfId="17572"/>
    <cellStyle name="Normal 18 4 6" xfId="17573"/>
    <cellStyle name="Normal 18 4 6 2" xfId="17574"/>
    <cellStyle name="Normal 18 4 7" xfId="17575"/>
    <cellStyle name="Normal 18 4 7 2" xfId="17576"/>
    <cellStyle name="Normal 18 4 8" xfId="17577"/>
    <cellStyle name="Normal 18 4 8 2" xfId="17578"/>
    <cellStyle name="Normal 18 4 9" xfId="17579"/>
    <cellStyle name="Normal 18 5" xfId="74"/>
    <cellStyle name="Normal 18 5 10" xfId="17580"/>
    <cellStyle name="Normal 18 5 2" xfId="17581"/>
    <cellStyle name="Normal 18 5 2 2" xfId="17582"/>
    <cellStyle name="Normal 18 5 2 2 2" xfId="17583"/>
    <cellStyle name="Normal 18 5 2 2 2 2" xfId="17584"/>
    <cellStyle name="Normal 18 5 2 2 3" xfId="17585"/>
    <cellStyle name="Normal 18 5 2 3" xfId="17586"/>
    <cellStyle name="Normal 18 5 2 3 2" xfId="17587"/>
    <cellStyle name="Normal 18 5 2 4" xfId="17588"/>
    <cellStyle name="Normal 18 5 3" xfId="17589"/>
    <cellStyle name="Normal 18 5 3 2" xfId="17590"/>
    <cellStyle name="Normal 18 5 3 2 2" xfId="17591"/>
    <cellStyle name="Normal 18 5 3 3" xfId="17592"/>
    <cellStyle name="Normal 18 5 4" xfId="17593"/>
    <cellStyle name="Normal 18 5 4 2" xfId="17594"/>
    <cellStyle name="Normal 18 5 4 2 2" xfId="17595"/>
    <cellStyle name="Normal 18 5 4 3" xfId="17596"/>
    <cellStyle name="Normal 18 5 5" xfId="17597"/>
    <cellStyle name="Normal 18 5 5 2" xfId="17598"/>
    <cellStyle name="Normal 18 5 5 2 2" xfId="17599"/>
    <cellStyle name="Normal 18 5 5 3" xfId="17600"/>
    <cellStyle name="Normal 18 5 6" xfId="17601"/>
    <cellStyle name="Normal 18 5 6 2" xfId="17602"/>
    <cellStyle name="Normal 18 5 7" xfId="17603"/>
    <cellStyle name="Normal 18 5 7 2" xfId="17604"/>
    <cellStyle name="Normal 18 5 8" xfId="17605"/>
    <cellStyle name="Normal 18 5 8 2" xfId="17606"/>
    <cellStyle name="Normal 18 5 9" xfId="17607"/>
    <cellStyle name="Normal 18 6" xfId="75"/>
    <cellStyle name="Normal 18 6 10" xfId="17608"/>
    <cellStyle name="Normal 18 6 2" xfId="17609"/>
    <cellStyle name="Normal 18 6 2 2" xfId="17610"/>
    <cellStyle name="Normal 18 6 2 2 2" xfId="17611"/>
    <cellStyle name="Normal 18 6 2 2 2 2" xfId="17612"/>
    <cellStyle name="Normal 18 6 2 2 3" xfId="17613"/>
    <cellStyle name="Normal 18 6 2 3" xfId="17614"/>
    <cellStyle name="Normal 18 6 2 3 2" xfId="17615"/>
    <cellStyle name="Normal 18 6 2 4" xfId="17616"/>
    <cellStyle name="Normal 18 6 3" xfId="17617"/>
    <cellStyle name="Normal 18 6 3 2" xfId="17618"/>
    <cellStyle name="Normal 18 6 3 2 2" xfId="17619"/>
    <cellStyle name="Normal 18 6 3 3" xfId="17620"/>
    <cellStyle name="Normal 18 6 4" xfId="17621"/>
    <cellStyle name="Normal 18 6 4 2" xfId="17622"/>
    <cellStyle name="Normal 18 6 4 2 2" xfId="17623"/>
    <cellStyle name="Normal 18 6 4 3" xfId="17624"/>
    <cellStyle name="Normal 18 6 5" xfId="17625"/>
    <cellStyle name="Normal 18 6 5 2" xfId="17626"/>
    <cellStyle name="Normal 18 6 5 2 2" xfId="17627"/>
    <cellStyle name="Normal 18 6 5 3" xfId="17628"/>
    <cellStyle name="Normal 18 6 6" xfId="17629"/>
    <cellStyle name="Normal 18 6 6 2" xfId="17630"/>
    <cellStyle name="Normal 18 6 7" xfId="17631"/>
    <cellStyle name="Normal 18 6 7 2" xfId="17632"/>
    <cellStyle name="Normal 18 6 8" xfId="17633"/>
    <cellStyle name="Normal 18 6 8 2" xfId="17634"/>
    <cellStyle name="Normal 18 6 9" xfId="17635"/>
    <cellStyle name="Normal 18 7" xfId="76"/>
    <cellStyle name="Normal 18 7 10" xfId="17636"/>
    <cellStyle name="Normal 18 7 2" xfId="17637"/>
    <cellStyle name="Normal 18 7 2 2" xfId="17638"/>
    <cellStyle name="Normal 18 7 2 2 2" xfId="17639"/>
    <cellStyle name="Normal 18 7 2 2 2 2" xfId="17640"/>
    <cellStyle name="Normal 18 7 2 2 3" xfId="17641"/>
    <cellStyle name="Normal 18 7 2 3" xfId="17642"/>
    <cellStyle name="Normal 18 7 2 3 2" xfId="17643"/>
    <cellStyle name="Normal 18 7 2 4" xfId="17644"/>
    <cellStyle name="Normal 18 7 3" xfId="17645"/>
    <cellStyle name="Normal 18 7 3 2" xfId="17646"/>
    <cellStyle name="Normal 18 7 3 2 2" xfId="17647"/>
    <cellStyle name="Normal 18 7 3 3" xfId="17648"/>
    <cellStyle name="Normal 18 7 4" xfId="17649"/>
    <cellStyle name="Normal 18 7 4 2" xfId="17650"/>
    <cellStyle name="Normal 18 7 4 2 2" xfId="17651"/>
    <cellStyle name="Normal 18 7 4 3" xfId="17652"/>
    <cellStyle name="Normal 18 7 5" xfId="17653"/>
    <cellStyle name="Normal 18 7 5 2" xfId="17654"/>
    <cellStyle name="Normal 18 7 5 2 2" xfId="17655"/>
    <cellStyle name="Normal 18 7 5 3" xfId="17656"/>
    <cellStyle name="Normal 18 7 6" xfId="17657"/>
    <cellStyle name="Normal 18 7 6 2" xfId="17658"/>
    <cellStyle name="Normal 18 7 7" xfId="17659"/>
    <cellStyle name="Normal 18 7 7 2" xfId="17660"/>
    <cellStyle name="Normal 18 7 8" xfId="17661"/>
    <cellStyle name="Normal 18 7 8 2" xfId="17662"/>
    <cellStyle name="Normal 18 7 9" xfId="17663"/>
    <cellStyle name="Normal 18 8" xfId="77"/>
    <cellStyle name="Normal 18 8 10" xfId="17664"/>
    <cellStyle name="Normal 18 8 2" xfId="17665"/>
    <cellStyle name="Normal 18 8 2 2" xfId="17666"/>
    <cellStyle name="Normal 18 8 2 2 2" xfId="17667"/>
    <cellStyle name="Normal 18 8 2 2 2 2" xfId="17668"/>
    <cellStyle name="Normal 18 8 2 2 3" xfId="17669"/>
    <cellStyle name="Normal 18 8 2 3" xfId="17670"/>
    <cellStyle name="Normal 18 8 2 3 2" xfId="17671"/>
    <cellStyle name="Normal 18 8 2 4" xfId="17672"/>
    <cellStyle name="Normal 18 8 3" xfId="17673"/>
    <cellStyle name="Normal 18 8 3 2" xfId="17674"/>
    <cellStyle name="Normal 18 8 3 2 2" xfId="17675"/>
    <cellStyle name="Normal 18 8 3 3" xfId="17676"/>
    <cellStyle name="Normal 18 8 4" xfId="17677"/>
    <cellStyle name="Normal 18 8 4 2" xfId="17678"/>
    <cellStyle name="Normal 18 8 4 2 2" xfId="17679"/>
    <cellStyle name="Normal 18 8 4 3" xfId="17680"/>
    <cellStyle name="Normal 18 8 5" xfId="17681"/>
    <cellStyle name="Normal 18 8 5 2" xfId="17682"/>
    <cellStyle name="Normal 18 8 5 2 2" xfId="17683"/>
    <cellStyle name="Normal 18 8 5 3" xfId="17684"/>
    <cellStyle name="Normal 18 8 6" xfId="17685"/>
    <cellStyle name="Normal 18 8 6 2" xfId="17686"/>
    <cellStyle name="Normal 18 8 7" xfId="17687"/>
    <cellStyle name="Normal 18 8 7 2" xfId="17688"/>
    <cellStyle name="Normal 18 8 8" xfId="17689"/>
    <cellStyle name="Normal 18 8 8 2" xfId="17690"/>
    <cellStyle name="Normal 18 8 9" xfId="17691"/>
    <cellStyle name="Normal 18 9" xfId="550"/>
    <cellStyle name="Normal 18 9 10" xfId="17692"/>
    <cellStyle name="Normal 18 9 2" xfId="17693"/>
    <cellStyle name="Normal 18 9 2 2" xfId="17694"/>
    <cellStyle name="Normal 18 9 2 2 2" xfId="17695"/>
    <cellStyle name="Normal 18 9 2 2 2 2" xfId="17696"/>
    <cellStyle name="Normal 18 9 2 2 3" xfId="17697"/>
    <cellStyle name="Normal 18 9 2 3" xfId="17698"/>
    <cellStyle name="Normal 18 9 2 3 2" xfId="17699"/>
    <cellStyle name="Normal 18 9 2 4" xfId="17700"/>
    <cellStyle name="Normal 18 9 3" xfId="17701"/>
    <cellStyle name="Normal 18 9 3 2" xfId="17702"/>
    <cellStyle name="Normal 18 9 3 2 2" xfId="17703"/>
    <cellStyle name="Normal 18 9 3 3" xfId="17704"/>
    <cellStyle name="Normal 18 9 4" xfId="17705"/>
    <cellStyle name="Normal 18 9 4 2" xfId="17706"/>
    <cellStyle name="Normal 18 9 4 2 2" xfId="17707"/>
    <cellStyle name="Normal 18 9 4 3" xfId="17708"/>
    <cellStyle name="Normal 18 9 5" xfId="17709"/>
    <cellStyle name="Normal 18 9 5 2" xfId="17710"/>
    <cellStyle name="Normal 18 9 5 2 2" xfId="17711"/>
    <cellStyle name="Normal 18 9 5 3" xfId="17712"/>
    <cellStyle name="Normal 18 9 6" xfId="17713"/>
    <cellStyle name="Normal 18 9 6 2" xfId="17714"/>
    <cellStyle name="Normal 18 9 7" xfId="17715"/>
    <cellStyle name="Normal 18 9 7 2" xfId="17716"/>
    <cellStyle name="Normal 18 9 8" xfId="17717"/>
    <cellStyle name="Normal 18 9 8 2" xfId="17718"/>
    <cellStyle name="Normal 18 9 9" xfId="17719"/>
    <cellStyle name="Normal 19" xfId="78"/>
    <cellStyle name="Normal 19 10" xfId="17721"/>
    <cellStyle name="Normal 19 10 2" xfId="17722"/>
    <cellStyle name="Normal 19 10 2 2" xfId="17723"/>
    <cellStyle name="Normal 19 10 2 2 2" xfId="17724"/>
    <cellStyle name="Normal 19 10 2 2 2 2" xfId="17725"/>
    <cellStyle name="Normal 19 10 2 2 3" xfId="17726"/>
    <cellStyle name="Normal 19 10 2 3" xfId="17727"/>
    <cellStyle name="Normal 19 10 2 3 2" xfId="17728"/>
    <cellStyle name="Normal 19 10 2 4" xfId="17729"/>
    <cellStyle name="Normal 19 10 3" xfId="17730"/>
    <cellStyle name="Normal 19 10 3 2" xfId="17731"/>
    <cellStyle name="Normal 19 10 3 2 2" xfId="17732"/>
    <cellStyle name="Normal 19 10 3 3" xfId="17733"/>
    <cellStyle name="Normal 19 10 4" xfId="17734"/>
    <cellStyle name="Normal 19 10 4 2" xfId="17735"/>
    <cellStyle name="Normal 19 10 4 2 2" xfId="17736"/>
    <cellStyle name="Normal 19 10 4 3" xfId="17737"/>
    <cellStyle name="Normal 19 10 5" xfId="17738"/>
    <cellStyle name="Normal 19 10 5 2" xfId="17739"/>
    <cellStyle name="Normal 19 10 5 2 2" xfId="17740"/>
    <cellStyle name="Normal 19 10 5 3" xfId="17741"/>
    <cellStyle name="Normal 19 10 6" xfId="17742"/>
    <cellStyle name="Normal 19 10 6 2" xfId="17743"/>
    <cellStyle name="Normal 19 10 7" xfId="17744"/>
    <cellStyle name="Normal 19 10 7 2" xfId="17745"/>
    <cellStyle name="Normal 19 10 8" xfId="17746"/>
    <cellStyle name="Normal 19 10 8 2" xfId="17747"/>
    <cellStyle name="Normal 19 10 9" xfId="17748"/>
    <cellStyle name="Normal 19 11" xfId="17749"/>
    <cellStyle name="Normal 19 11 2" xfId="17750"/>
    <cellStyle name="Normal 19 11 2 2" xfId="17751"/>
    <cellStyle name="Normal 19 11 2 2 2" xfId="17752"/>
    <cellStyle name="Normal 19 11 2 2 2 2" xfId="17753"/>
    <cellStyle name="Normal 19 11 2 2 3" xfId="17754"/>
    <cellStyle name="Normal 19 11 2 3" xfId="17755"/>
    <cellStyle name="Normal 19 11 2 3 2" xfId="17756"/>
    <cellStyle name="Normal 19 11 2 4" xfId="17757"/>
    <cellStyle name="Normal 19 11 3" xfId="17758"/>
    <cellStyle name="Normal 19 11 3 2" xfId="17759"/>
    <cellStyle name="Normal 19 11 3 2 2" xfId="17760"/>
    <cellStyle name="Normal 19 11 3 3" xfId="17761"/>
    <cellStyle name="Normal 19 11 4" xfId="17762"/>
    <cellStyle name="Normal 19 11 4 2" xfId="17763"/>
    <cellStyle name="Normal 19 11 4 2 2" xfId="17764"/>
    <cellStyle name="Normal 19 11 4 3" xfId="17765"/>
    <cellStyle name="Normal 19 11 5" xfId="17766"/>
    <cellStyle name="Normal 19 11 5 2" xfId="17767"/>
    <cellStyle name="Normal 19 11 5 2 2" xfId="17768"/>
    <cellStyle name="Normal 19 11 5 3" xfId="17769"/>
    <cellStyle name="Normal 19 11 6" xfId="17770"/>
    <cellStyle name="Normal 19 11 6 2" xfId="17771"/>
    <cellStyle name="Normal 19 11 7" xfId="17772"/>
    <cellStyle name="Normal 19 11 7 2" xfId="17773"/>
    <cellStyle name="Normal 19 11 8" xfId="17774"/>
    <cellStyle name="Normal 19 11 8 2" xfId="17775"/>
    <cellStyle name="Normal 19 11 9" xfId="17776"/>
    <cellStyle name="Normal 19 12" xfId="17777"/>
    <cellStyle name="Normal 19 12 2" xfId="17778"/>
    <cellStyle name="Normal 19 12 2 2" xfId="17779"/>
    <cellStyle name="Normal 19 12 2 2 2" xfId="17780"/>
    <cellStyle name="Normal 19 12 2 3" xfId="17781"/>
    <cellStyle name="Normal 19 12 3" xfId="17782"/>
    <cellStyle name="Normal 19 12 3 2" xfId="17783"/>
    <cellStyle name="Normal 19 12 4" xfId="17784"/>
    <cellStyle name="Normal 19 13" xfId="17785"/>
    <cellStyle name="Normal 19 13 2" xfId="17786"/>
    <cellStyle name="Normal 19 13 2 2" xfId="17787"/>
    <cellStyle name="Normal 19 13 3" xfId="17788"/>
    <cellStyle name="Normal 19 14" xfId="17789"/>
    <cellStyle name="Normal 19 14 2" xfId="17790"/>
    <cellStyle name="Normal 19 14 2 2" xfId="17791"/>
    <cellStyle name="Normal 19 14 3" xfId="17792"/>
    <cellStyle name="Normal 19 15" xfId="17793"/>
    <cellStyle name="Normal 19 15 2" xfId="17794"/>
    <cellStyle name="Normal 19 15 2 2" xfId="17795"/>
    <cellStyle name="Normal 19 15 3" xfId="17796"/>
    <cellStyle name="Normal 19 16" xfId="17797"/>
    <cellStyle name="Normal 19 16 2" xfId="17798"/>
    <cellStyle name="Normal 19 17" xfId="17799"/>
    <cellStyle name="Normal 19 17 2" xfId="17800"/>
    <cellStyle name="Normal 19 18" xfId="17801"/>
    <cellStyle name="Normal 19 18 2" xfId="17802"/>
    <cellStyle name="Normal 19 19" xfId="17803"/>
    <cellStyle name="Normal 19 2" xfId="79"/>
    <cellStyle name="Normal 19 2 10" xfId="17804"/>
    <cellStyle name="Normal 19 2 2" xfId="17805"/>
    <cellStyle name="Normal 19 2 2 2" xfId="17806"/>
    <cellStyle name="Normal 19 2 2 2 2" xfId="17807"/>
    <cellStyle name="Normal 19 2 2 2 2 2" xfId="17808"/>
    <cellStyle name="Normal 19 2 2 2 3" xfId="17809"/>
    <cellStyle name="Normal 19 2 2 3" xfId="17810"/>
    <cellStyle name="Normal 19 2 2 3 2" xfId="17811"/>
    <cellStyle name="Normal 19 2 2 4" xfId="17812"/>
    <cellStyle name="Normal 19 2 3" xfId="17813"/>
    <cellStyle name="Normal 19 2 3 2" xfId="17814"/>
    <cellStyle name="Normal 19 2 3 2 2" xfId="17815"/>
    <cellStyle name="Normal 19 2 3 3" xfId="17816"/>
    <cellStyle name="Normal 19 2 4" xfId="17817"/>
    <cellStyle name="Normal 19 2 4 2" xfId="17818"/>
    <cellStyle name="Normal 19 2 4 2 2" xfId="17819"/>
    <cellStyle name="Normal 19 2 4 3" xfId="17820"/>
    <cellStyle name="Normal 19 2 5" xfId="17821"/>
    <cellStyle name="Normal 19 2 5 2" xfId="17822"/>
    <cellStyle name="Normal 19 2 5 2 2" xfId="17823"/>
    <cellStyle name="Normal 19 2 5 3" xfId="17824"/>
    <cellStyle name="Normal 19 2 6" xfId="17825"/>
    <cellStyle name="Normal 19 2 6 2" xfId="17826"/>
    <cellStyle name="Normal 19 2 7" xfId="17827"/>
    <cellStyle name="Normal 19 2 7 2" xfId="17828"/>
    <cellStyle name="Normal 19 2 8" xfId="17829"/>
    <cellStyle name="Normal 19 2 8 2" xfId="17830"/>
    <cellStyle name="Normal 19 2 9" xfId="17831"/>
    <cellStyle name="Normal 19 20" xfId="17720"/>
    <cellStyle name="Normal 19 3" xfId="80"/>
    <cellStyle name="Normal 19 3 10" xfId="17832"/>
    <cellStyle name="Normal 19 3 2" xfId="17833"/>
    <cellStyle name="Normal 19 3 2 2" xfId="17834"/>
    <cellStyle name="Normal 19 3 2 2 2" xfId="17835"/>
    <cellStyle name="Normal 19 3 2 2 2 2" xfId="17836"/>
    <cellStyle name="Normal 19 3 2 2 3" xfId="17837"/>
    <cellStyle name="Normal 19 3 2 3" xfId="17838"/>
    <cellStyle name="Normal 19 3 2 3 2" xfId="17839"/>
    <cellStyle name="Normal 19 3 2 4" xfId="17840"/>
    <cellStyle name="Normal 19 3 3" xfId="17841"/>
    <cellStyle name="Normal 19 3 3 2" xfId="17842"/>
    <cellStyle name="Normal 19 3 3 2 2" xfId="17843"/>
    <cellStyle name="Normal 19 3 3 3" xfId="17844"/>
    <cellStyle name="Normal 19 3 4" xfId="17845"/>
    <cellStyle name="Normal 19 3 4 2" xfId="17846"/>
    <cellStyle name="Normal 19 3 4 2 2" xfId="17847"/>
    <cellStyle name="Normal 19 3 4 3" xfId="17848"/>
    <cellStyle name="Normal 19 3 5" xfId="17849"/>
    <cellStyle name="Normal 19 3 5 2" xfId="17850"/>
    <cellStyle name="Normal 19 3 5 2 2" xfId="17851"/>
    <cellStyle name="Normal 19 3 5 3" xfId="17852"/>
    <cellStyle name="Normal 19 3 6" xfId="17853"/>
    <cellStyle name="Normal 19 3 6 2" xfId="17854"/>
    <cellStyle name="Normal 19 3 7" xfId="17855"/>
    <cellStyle name="Normal 19 3 7 2" xfId="17856"/>
    <cellStyle name="Normal 19 3 8" xfId="17857"/>
    <cellStyle name="Normal 19 3 8 2" xfId="17858"/>
    <cellStyle name="Normal 19 3 9" xfId="17859"/>
    <cellStyle name="Normal 19 4" xfId="81"/>
    <cellStyle name="Normal 19 4 10" xfId="17860"/>
    <cellStyle name="Normal 19 4 2" xfId="17861"/>
    <cellStyle name="Normal 19 4 2 2" xfId="17862"/>
    <cellStyle name="Normal 19 4 2 2 2" xfId="17863"/>
    <cellStyle name="Normal 19 4 2 2 2 2" xfId="17864"/>
    <cellStyle name="Normal 19 4 2 2 3" xfId="17865"/>
    <cellStyle name="Normal 19 4 2 3" xfId="17866"/>
    <cellStyle name="Normal 19 4 2 3 2" xfId="17867"/>
    <cellStyle name="Normal 19 4 2 4" xfId="17868"/>
    <cellStyle name="Normal 19 4 3" xfId="17869"/>
    <cellStyle name="Normal 19 4 3 2" xfId="17870"/>
    <cellStyle name="Normal 19 4 3 2 2" xfId="17871"/>
    <cellStyle name="Normal 19 4 3 3" xfId="17872"/>
    <cellStyle name="Normal 19 4 4" xfId="17873"/>
    <cellStyle name="Normal 19 4 4 2" xfId="17874"/>
    <cellStyle name="Normal 19 4 4 2 2" xfId="17875"/>
    <cellStyle name="Normal 19 4 4 3" xfId="17876"/>
    <cellStyle name="Normal 19 4 5" xfId="17877"/>
    <cellStyle name="Normal 19 4 5 2" xfId="17878"/>
    <cellStyle name="Normal 19 4 5 2 2" xfId="17879"/>
    <cellStyle name="Normal 19 4 5 3" xfId="17880"/>
    <cellStyle name="Normal 19 4 6" xfId="17881"/>
    <cellStyle name="Normal 19 4 6 2" xfId="17882"/>
    <cellStyle name="Normal 19 4 7" xfId="17883"/>
    <cellStyle name="Normal 19 4 7 2" xfId="17884"/>
    <cellStyle name="Normal 19 4 8" xfId="17885"/>
    <cellStyle name="Normal 19 4 8 2" xfId="17886"/>
    <cellStyle name="Normal 19 4 9" xfId="17887"/>
    <cellStyle name="Normal 19 5" xfId="82"/>
    <cellStyle name="Normal 19 5 10" xfId="17888"/>
    <cellStyle name="Normal 19 5 2" xfId="17889"/>
    <cellStyle name="Normal 19 5 2 2" xfId="17890"/>
    <cellStyle name="Normal 19 5 2 2 2" xfId="17891"/>
    <cellStyle name="Normal 19 5 2 2 2 2" xfId="17892"/>
    <cellStyle name="Normal 19 5 2 2 3" xfId="17893"/>
    <cellStyle name="Normal 19 5 2 3" xfId="17894"/>
    <cellStyle name="Normal 19 5 2 3 2" xfId="17895"/>
    <cellStyle name="Normal 19 5 2 4" xfId="17896"/>
    <cellStyle name="Normal 19 5 3" xfId="17897"/>
    <cellStyle name="Normal 19 5 3 2" xfId="17898"/>
    <cellStyle name="Normal 19 5 3 2 2" xfId="17899"/>
    <cellStyle name="Normal 19 5 3 3" xfId="17900"/>
    <cellStyle name="Normal 19 5 4" xfId="17901"/>
    <cellStyle name="Normal 19 5 4 2" xfId="17902"/>
    <cellStyle name="Normal 19 5 4 2 2" xfId="17903"/>
    <cellStyle name="Normal 19 5 4 3" xfId="17904"/>
    <cellStyle name="Normal 19 5 5" xfId="17905"/>
    <cellStyle name="Normal 19 5 5 2" xfId="17906"/>
    <cellStyle name="Normal 19 5 5 2 2" xfId="17907"/>
    <cellStyle name="Normal 19 5 5 3" xfId="17908"/>
    <cellStyle name="Normal 19 5 6" xfId="17909"/>
    <cellStyle name="Normal 19 5 6 2" xfId="17910"/>
    <cellStyle name="Normal 19 5 7" xfId="17911"/>
    <cellStyle name="Normal 19 5 7 2" xfId="17912"/>
    <cellStyle name="Normal 19 5 8" xfId="17913"/>
    <cellStyle name="Normal 19 5 8 2" xfId="17914"/>
    <cellStyle name="Normal 19 5 9" xfId="17915"/>
    <cellStyle name="Normal 19 6" xfId="83"/>
    <cellStyle name="Normal 19 6 10" xfId="17916"/>
    <cellStyle name="Normal 19 6 2" xfId="17917"/>
    <cellStyle name="Normal 19 6 2 2" xfId="17918"/>
    <cellStyle name="Normal 19 6 2 2 2" xfId="17919"/>
    <cellStyle name="Normal 19 6 2 2 2 2" xfId="17920"/>
    <cellStyle name="Normal 19 6 2 2 3" xfId="17921"/>
    <cellStyle name="Normal 19 6 2 3" xfId="17922"/>
    <cellStyle name="Normal 19 6 2 3 2" xfId="17923"/>
    <cellStyle name="Normal 19 6 2 4" xfId="17924"/>
    <cellStyle name="Normal 19 6 3" xfId="17925"/>
    <cellStyle name="Normal 19 6 3 2" xfId="17926"/>
    <cellStyle name="Normal 19 6 3 2 2" xfId="17927"/>
    <cellStyle name="Normal 19 6 3 3" xfId="17928"/>
    <cellStyle name="Normal 19 6 4" xfId="17929"/>
    <cellStyle name="Normal 19 6 4 2" xfId="17930"/>
    <cellStyle name="Normal 19 6 4 2 2" xfId="17931"/>
    <cellStyle name="Normal 19 6 4 3" xfId="17932"/>
    <cellStyle name="Normal 19 6 5" xfId="17933"/>
    <cellStyle name="Normal 19 6 5 2" xfId="17934"/>
    <cellStyle name="Normal 19 6 5 2 2" xfId="17935"/>
    <cellStyle name="Normal 19 6 5 3" xfId="17936"/>
    <cellStyle name="Normal 19 6 6" xfId="17937"/>
    <cellStyle name="Normal 19 6 6 2" xfId="17938"/>
    <cellStyle name="Normal 19 6 7" xfId="17939"/>
    <cellStyle name="Normal 19 6 7 2" xfId="17940"/>
    <cellStyle name="Normal 19 6 8" xfId="17941"/>
    <cellStyle name="Normal 19 6 8 2" xfId="17942"/>
    <cellStyle name="Normal 19 6 9" xfId="17943"/>
    <cellStyle name="Normal 19 7" xfId="84"/>
    <cellStyle name="Normal 19 7 10" xfId="17944"/>
    <cellStyle name="Normal 19 7 2" xfId="17945"/>
    <cellStyle name="Normal 19 7 2 2" xfId="17946"/>
    <cellStyle name="Normal 19 7 2 2 2" xfId="17947"/>
    <cellStyle name="Normal 19 7 2 2 2 2" xfId="17948"/>
    <cellStyle name="Normal 19 7 2 2 3" xfId="17949"/>
    <cellStyle name="Normal 19 7 2 3" xfId="17950"/>
    <cellStyle name="Normal 19 7 2 3 2" xfId="17951"/>
    <cellStyle name="Normal 19 7 2 4" xfId="17952"/>
    <cellStyle name="Normal 19 7 3" xfId="17953"/>
    <cellStyle name="Normal 19 7 3 2" xfId="17954"/>
    <cellStyle name="Normal 19 7 3 2 2" xfId="17955"/>
    <cellStyle name="Normal 19 7 3 3" xfId="17956"/>
    <cellStyle name="Normal 19 7 4" xfId="17957"/>
    <cellStyle name="Normal 19 7 4 2" xfId="17958"/>
    <cellStyle name="Normal 19 7 4 2 2" xfId="17959"/>
    <cellStyle name="Normal 19 7 4 3" xfId="17960"/>
    <cellStyle name="Normal 19 7 5" xfId="17961"/>
    <cellStyle name="Normal 19 7 5 2" xfId="17962"/>
    <cellStyle name="Normal 19 7 5 2 2" xfId="17963"/>
    <cellStyle name="Normal 19 7 5 3" xfId="17964"/>
    <cellStyle name="Normal 19 7 6" xfId="17965"/>
    <cellStyle name="Normal 19 7 6 2" xfId="17966"/>
    <cellStyle name="Normal 19 7 7" xfId="17967"/>
    <cellStyle name="Normal 19 7 7 2" xfId="17968"/>
    <cellStyle name="Normal 19 7 8" xfId="17969"/>
    <cellStyle name="Normal 19 7 8 2" xfId="17970"/>
    <cellStyle name="Normal 19 7 9" xfId="17971"/>
    <cellStyle name="Normal 19 8" xfId="85"/>
    <cellStyle name="Normal 19 8 10" xfId="17972"/>
    <cellStyle name="Normal 19 8 2" xfId="17973"/>
    <cellStyle name="Normal 19 8 2 2" xfId="17974"/>
    <cellStyle name="Normal 19 8 2 2 2" xfId="17975"/>
    <cellStyle name="Normal 19 8 2 2 2 2" xfId="17976"/>
    <cellStyle name="Normal 19 8 2 2 3" xfId="17977"/>
    <cellStyle name="Normal 19 8 2 3" xfId="17978"/>
    <cellStyle name="Normal 19 8 2 3 2" xfId="17979"/>
    <cellStyle name="Normal 19 8 2 4" xfId="17980"/>
    <cellStyle name="Normal 19 8 3" xfId="17981"/>
    <cellStyle name="Normal 19 8 3 2" xfId="17982"/>
    <cellStyle name="Normal 19 8 3 2 2" xfId="17983"/>
    <cellStyle name="Normal 19 8 3 3" xfId="17984"/>
    <cellStyle name="Normal 19 8 4" xfId="17985"/>
    <cellStyle name="Normal 19 8 4 2" xfId="17986"/>
    <cellStyle name="Normal 19 8 4 2 2" xfId="17987"/>
    <cellStyle name="Normal 19 8 4 3" xfId="17988"/>
    <cellStyle name="Normal 19 8 5" xfId="17989"/>
    <cellStyle name="Normal 19 8 5 2" xfId="17990"/>
    <cellStyle name="Normal 19 8 5 2 2" xfId="17991"/>
    <cellStyle name="Normal 19 8 5 3" xfId="17992"/>
    <cellStyle name="Normal 19 8 6" xfId="17993"/>
    <cellStyle name="Normal 19 8 6 2" xfId="17994"/>
    <cellStyle name="Normal 19 8 7" xfId="17995"/>
    <cellStyle name="Normal 19 8 7 2" xfId="17996"/>
    <cellStyle name="Normal 19 8 8" xfId="17997"/>
    <cellStyle name="Normal 19 8 8 2" xfId="17998"/>
    <cellStyle name="Normal 19 8 9" xfId="17999"/>
    <cellStyle name="Normal 19 9" xfId="551"/>
    <cellStyle name="Normal 19 9 10" xfId="18000"/>
    <cellStyle name="Normal 19 9 2" xfId="18001"/>
    <cellStyle name="Normal 19 9 2 2" xfId="18002"/>
    <cellStyle name="Normal 19 9 2 2 2" xfId="18003"/>
    <cellStyle name="Normal 19 9 2 2 2 2" xfId="18004"/>
    <cellStyle name="Normal 19 9 2 2 3" xfId="18005"/>
    <cellStyle name="Normal 19 9 2 3" xfId="18006"/>
    <cellStyle name="Normal 19 9 2 3 2" xfId="18007"/>
    <cellStyle name="Normal 19 9 2 4" xfId="18008"/>
    <cellStyle name="Normal 19 9 3" xfId="18009"/>
    <cellStyle name="Normal 19 9 3 2" xfId="18010"/>
    <cellStyle name="Normal 19 9 3 2 2" xfId="18011"/>
    <cellStyle name="Normal 19 9 3 3" xfId="18012"/>
    <cellStyle name="Normal 19 9 4" xfId="18013"/>
    <cellStyle name="Normal 19 9 4 2" xfId="18014"/>
    <cellStyle name="Normal 19 9 4 2 2" xfId="18015"/>
    <cellStyle name="Normal 19 9 4 3" xfId="18016"/>
    <cellStyle name="Normal 19 9 5" xfId="18017"/>
    <cellStyle name="Normal 19 9 5 2" xfId="18018"/>
    <cellStyle name="Normal 19 9 5 2 2" xfId="18019"/>
    <cellStyle name="Normal 19 9 5 3" xfId="18020"/>
    <cellStyle name="Normal 19 9 6" xfId="18021"/>
    <cellStyle name="Normal 19 9 6 2" xfId="18022"/>
    <cellStyle name="Normal 19 9 7" xfId="18023"/>
    <cellStyle name="Normal 19 9 7 2" xfId="18024"/>
    <cellStyle name="Normal 19 9 8" xfId="18025"/>
    <cellStyle name="Normal 19 9 8 2" xfId="18026"/>
    <cellStyle name="Normal 19 9 9" xfId="18027"/>
    <cellStyle name="Normal 2" xfId="86"/>
    <cellStyle name="Normal 2 10" xfId="87"/>
    <cellStyle name="Normal 2 10 2" xfId="18029"/>
    <cellStyle name="Normal 2 10 2 2" xfId="18030"/>
    <cellStyle name="Normal 2 10 2 2 2" xfId="18031"/>
    <cellStyle name="Normal 2 10 2 3" xfId="18032"/>
    <cellStyle name="Normal 2 10 2 3 2" xfId="18033"/>
    <cellStyle name="Normal 2 10 3" xfId="18034"/>
    <cellStyle name="Normal 2 10 4" xfId="18035"/>
    <cellStyle name="Normal 2 10 5" xfId="18036"/>
    <cellStyle name="Normal 2 10 6" xfId="18037"/>
    <cellStyle name="Normal 2 10 7" xfId="18038"/>
    <cellStyle name="Normal 2 10 8" xfId="18039"/>
    <cellStyle name="Normal 2 10 9" xfId="18028"/>
    <cellStyle name="Normal 2 100" xfId="18040"/>
    <cellStyle name="Normal 2 100 2" xfId="18041"/>
    <cellStyle name="Normal 2 101" xfId="18042"/>
    <cellStyle name="Normal 2 101 2" xfId="18043"/>
    <cellStyle name="Normal 2 102" xfId="18044"/>
    <cellStyle name="Normal 2 102 2" xfId="18045"/>
    <cellStyle name="Normal 2 103" xfId="18046"/>
    <cellStyle name="Normal 2 103 2" xfId="18047"/>
    <cellStyle name="Normal 2 104" xfId="18048"/>
    <cellStyle name="Normal 2 104 2" xfId="18049"/>
    <cellStyle name="Normal 2 105" xfId="18050"/>
    <cellStyle name="Normal 2 105 2" xfId="18051"/>
    <cellStyle name="Normal 2 106" xfId="18052"/>
    <cellStyle name="Normal 2 106 2" xfId="18053"/>
    <cellStyle name="Normal 2 107" xfId="18054"/>
    <cellStyle name="Normal 2 107 2" xfId="18055"/>
    <cellStyle name="Normal 2 108" xfId="18056"/>
    <cellStyle name="Normal 2 108 2" xfId="18057"/>
    <cellStyle name="Normal 2 109" xfId="18058"/>
    <cellStyle name="Normal 2 109 2" xfId="18059"/>
    <cellStyle name="Normal 2 11" xfId="88"/>
    <cellStyle name="Normal 2 11 2" xfId="18061"/>
    <cellStyle name="Normal 2 11 2 2" xfId="18062"/>
    <cellStyle name="Normal 2 11 2 2 2" xfId="18063"/>
    <cellStyle name="Normal 2 11 2 3" xfId="18064"/>
    <cellStyle name="Normal 2 11 2 3 2" xfId="18065"/>
    <cellStyle name="Normal 2 11 3" xfId="18066"/>
    <cellStyle name="Normal 2 11 4" xfId="18067"/>
    <cellStyle name="Normal 2 11 5" xfId="18068"/>
    <cellStyle name="Normal 2 11 6" xfId="18069"/>
    <cellStyle name="Normal 2 11 7" xfId="18070"/>
    <cellStyle name="Normal 2 11 8" xfId="18071"/>
    <cellStyle name="Normal 2 11 9" xfId="18060"/>
    <cellStyle name="Normal 2 110" xfId="18072"/>
    <cellStyle name="Normal 2 110 2" xfId="18073"/>
    <cellStyle name="Normal 2 111" xfId="18074"/>
    <cellStyle name="Normal 2 111 2" xfId="18075"/>
    <cellStyle name="Normal 2 112" xfId="18076"/>
    <cellStyle name="Normal 2 112 2" xfId="18077"/>
    <cellStyle name="Normal 2 113" xfId="18078"/>
    <cellStyle name="Normal 2 113 2" xfId="18079"/>
    <cellStyle name="Normal 2 114" xfId="18080"/>
    <cellStyle name="Normal 2 114 2" xfId="18081"/>
    <cellStyle name="Normal 2 115" xfId="18082"/>
    <cellStyle name="Normal 2 115 2" xfId="18083"/>
    <cellStyle name="Normal 2 116" xfId="18084"/>
    <cellStyle name="Normal 2 116 2" xfId="18085"/>
    <cellStyle name="Normal 2 117" xfId="18086"/>
    <cellStyle name="Normal 2 117 2" xfId="18087"/>
    <cellStyle name="Normal 2 118" xfId="18088"/>
    <cellStyle name="Normal 2 118 2" xfId="18089"/>
    <cellStyle name="Normal 2 119" xfId="18090"/>
    <cellStyle name="Normal 2 119 2" xfId="18091"/>
    <cellStyle name="Normal 2 12" xfId="89"/>
    <cellStyle name="Normal 2 12 2" xfId="18093"/>
    <cellStyle name="Normal 2 12 2 2" xfId="18094"/>
    <cellStyle name="Normal 2 12 2 2 2" xfId="18095"/>
    <cellStyle name="Normal 2 12 2 3" xfId="18096"/>
    <cellStyle name="Normal 2 12 2 3 2" xfId="18097"/>
    <cellStyle name="Normal 2 12 3" xfId="18098"/>
    <cellStyle name="Normal 2 12 4" xfId="18099"/>
    <cellStyle name="Normal 2 12 5" xfId="18100"/>
    <cellStyle name="Normal 2 12 6" xfId="18101"/>
    <cellStyle name="Normal 2 12 7" xfId="18102"/>
    <cellStyle name="Normal 2 12 8" xfId="18103"/>
    <cellStyle name="Normal 2 12 9" xfId="18092"/>
    <cellStyle name="Normal 2 120" xfId="18104"/>
    <cellStyle name="Normal 2 120 2" xfId="18105"/>
    <cellStyle name="Normal 2 121" xfId="18106"/>
    <cellStyle name="Normal 2 121 2" xfId="18107"/>
    <cellStyle name="Normal 2 122" xfId="18108"/>
    <cellStyle name="Normal 2 122 2" xfId="18109"/>
    <cellStyle name="Normal 2 123" xfId="18110"/>
    <cellStyle name="Normal 2 123 2" xfId="18111"/>
    <cellStyle name="Normal 2 124" xfId="18112"/>
    <cellStyle name="Normal 2 124 2" xfId="18113"/>
    <cellStyle name="Normal 2 125" xfId="18114"/>
    <cellStyle name="Normal 2 125 2" xfId="18115"/>
    <cellStyle name="Normal 2 126" xfId="18116"/>
    <cellStyle name="Normal 2 126 2" xfId="18117"/>
    <cellStyle name="Normal 2 127" xfId="18118"/>
    <cellStyle name="Normal 2 127 2" xfId="18119"/>
    <cellStyle name="Normal 2 128" xfId="18120"/>
    <cellStyle name="Normal 2 128 2" xfId="18121"/>
    <cellStyle name="Normal 2 129" xfId="18122"/>
    <cellStyle name="Normal 2 129 2" xfId="18123"/>
    <cellStyle name="Normal 2 13" xfId="90"/>
    <cellStyle name="Normal 2 13 2" xfId="18125"/>
    <cellStyle name="Normal 2 13 2 2" xfId="18126"/>
    <cellStyle name="Normal 2 13 2 2 2" xfId="18127"/>
    <cellStyle name="Normal 2 13 2 3" xfId="18128"/>
    <cellStyle name="Normal 2 13 2 3 2" xfId="18129"/>
    <cellStyle name="Normal 2 13 3" xfId="18130"/>
    <cellStyle name="Normal 2 13 4" xfId="18131"/>
    <cellStyle name="Normal 2 13 5" xfId="18132"/>
    <cellStyle name="Normal 2 13 6" xfId="18133"/>
    <cellStyle name="Normal 2 13 7" xfId="18134"/>
    <cellStyle name="Normal 2 13 8" xfId="18135"/>
    <cellStyle name="Normal 2 13 9" xfId="18124"/>
    <cellStyle name="Normal 2 130" xfId="18136"/>
    <cellStyle name="Normal 2 130 2" xfId="18137"/>
    <cellStyle name="Normal 2 131" xfId="18138"/>
    <cellStyle name="Normal 2 131 2" xfId="18139"/>
    <cellStyle name="Normal 2 132" xfId="18140"/>
    <cellStyle name="Normal 2 132 2" xfId="18141"/>
    <cellStyle name="Normal 2 133" xfId="18142"/>
    <cellStyle name="Normal 2 133 2" xfId="18143"/>
    <cellStyle name="Normal 2 134" xfId="18144"/>
    <cellStyle name="Normal 2 134 2" xfId="18145"/>
    <cellStyle name="Normal 2 135" xfId="18146"/>
    <cellStyle name="Normal 2 136" xfId="18147"/>
    <cellStyle name="Normal 2 137" xfId="18148"/>
    <cellStyle name="Normal 2 137 2" xfId="18149"/>
    <cellStyle name="Normal 2 138" xfId="18150"/>
    <cellStyle name="Normal 2 138 2" xfId="18151"/>
    <cellStyle name="Normal 2 139" xfId="18152"/>
    <cellStyle name="Normal 2 139 2" xfId="18153"/>
    <cellStyle name="Normal 2 14" xfId="91"/>
    <cellStyle name="Normal 2 14 2" xfId="18155"/>
    <cellStyle name="Normal 2 14 2 2" xfId="18156"/>
    <cellStyle name="Normal 2 14 2 2 2" xfId="18157"/>
    <cellStyle name="Normal 2 14 2 3" xfId="18158"/>
    <cellStyle name="Normal 2 14 2 3 2" xfId="18159"/>
    <cellStyle name="Normal 2 14 3" xfId="18160"/>
    <cellStyle name="Normal 2 14 4" xfId="18161"/>
    <cellStyle name="Normal 2 14 5" xfId="18162"/>
    <cellStyle name="Normal 2 14 6" xfId="18163"/>
    <cellStyle name="Normal 2 14 7" xfId="18164"/>
    <cellStyle name="Normal 2 14 8" xfId="18165"/>
    <cellStyle name="Normal 2 14 9" xfId="18154"/>
    <cellStyle name="Normal 2 140" xfId="18166"/>
    <cellStyle name="Normal 2 141" xfId="18167"/>
    <cellStyle name="Normal 2 142" xfId="18168"/>
    <cellStyle name="Normal 2 143" xfId="18169"/>
    <cellStyle name="Normal 2 144" xfId="18170"/>
    <cellStyle name="Normal 2 145" xfId="18171"/>
    <cellStyle name="Normal 2 146" xfId="18172"/>
    <cellStyle name="Normal 2 146 2" xfId="18173"/>
    <cellStyle name="Normal 2 147" xfId="18174"/>
    <cellStyle name="Normal 2 147 2" xfId="18175"/>
    <cellStyle name="Normal 2 148" xfId="18176"/>
    <cellStyle name="Normal 2 148 2" xfId="18177"/>
    <cellStyle name="Normal 2 149" xfId="18178"/>
    <cellStyle name="Normal 2 149 2" xfId="18179"/>
    <cellStyle name="Normal 2 15" xfId="92"/>
    <cellStyle name="Normal 2 15 2" xfId="18180"/>
    <cellStyle name="Normal 2 150" xfId="18181"/>
    <cellStyle name="Normal 2 150 2" xfId="18182"/>
    <cellStyle name="Normal 2 151" xfId="18183"/>
    <cellStyle name="Normal 2 151 2" xfId="18184"/>
    <cellStyle name="Normal 2 152" xfId="18185"/>
    <cellStyle name="Normal 2 152 2" xfId="18186"/>
    <cellStyle name="Normal 2 153" xfId="18187"/>
    <cellStyle name="Normal 2 153 2" xfId="18188"/>
    <cellStyle name="Normal 2 154" xfId="18189"/>
    <cellStyle name="Normal 2 154 2" xfId="18190"/>
    <cellStyle name="Normal 2 155" xfId="18191"/>
    <cellStyle name="Normal 2 155 2" xfId="18192"/>
    <cellStyle name="Normal 2 156" xfId="18193"/>
    <cellStyle name="Normal 2 156 2" xfId="18194"/>
    <cellStyle name="Normal 2 157" xfId="18195"/>
    <cellStyle name="Normal 2 157 2" xfId="18196"/>
    <cellStyle name="Normal 2 158" xfId="18197"/>
    <cellStyle name="Normal 2 158 2" xfId="18198"/>
    <cellStyle name="Normal 2 159" xfId="18199"/>
    <cellStyle name="Normal 2 159 2" xfId="18200"/>
    <cellStyle name="Normal 2 16" xfId="93"/>
    <cellStyle name="Normal 2 16 2" xfId="18202"/>
    <cellStyle name="Normal 2 16 3" xfId="18203"/>
    <cellStyle name="Normal 2 16 3 2" xfId="18204"/>
    <cellStyle name="Normal 2 16 4" xfId="18205"/>
    <cellStyle name="Normal 2 16 4 2" xfId="18206"/>
    <cellStyle name="Normal 2 16 5" xfId="18207"/>
    <cellStyle name="Normal 2 16 6" xfId="18208"/>
    <cellStyle name="Normal 2 16 7" xfId="18209"/>
    <cellStyle name="Normal 2 16 8" xfId="18210"/>
    <cellStyle name="Normal 2 16 9" xfId="18201"/>
    <cellStyle name="Normal 2 160" xfId="18211"/>
    <cellStyle name="Normal 2 160 2" xfId="18212"/>
    <cellStyle name="Normal 2 161" xfId="18213"/>
    <cellStyle name="Normal 2 161 2" xfId="18214"/>
    <cellStyle name="Normal 2 162" xfId="18215"/>
    <cellStyle name="Normal 2 162 2" xfId="18216"/>
    <cellStyle name="Normal 2 163" xfId="18217"/>
    <cellStyle name="Normal 2 163 2" xfId="18218"/>
    <cellStyle name="Normal 2 164" xfId="18219"/>
    <cellStyle name="Normal 2 164 2" xfId="18220"/>
    <cellStyle name="Normal 2 165" xfId="18221"/>
    <cellStyle name="Normal 2 165 2" xfId="18222"/>
    <cellStyle name="Normal 2 166" xfId="18223"/>
    <cellStyle name="Normal 2 166 2" xfId="18224"/>
    <cellStyle name="Normal 2 167" xfId="18225"/>
    <cellStyle name="Normal 2 167 2" xfId="18226"/>
    <cellStyle name="Normal 2 168" xfId="18227"/>
    <cellStyle name="Normal 2 168 2" xfId="18228"/>
    <cellStyle name="Normal 2 169" xfId="18229"/>
    <cellStyle name="Normal 2 169 2" xfId="18230"/>
    <cellStyle name="Normal 2 17" xfId="94"/>
    <cellStyle name="Normal 2 17 2" xfId="18232"/>
    <cellStyle name="Normal 2 17 3" xfId="18233"/>
    <cellStyle name="Normal 2 17 3 2" xfId="18234"/>
    <cellStyle name="Normal 2 17 4" xfId="18235"/>
    <cellStyle name="Normal 2 17 4 2" xfId="18236"/>
    <cellStyle name="Normal 2 17 5" xfId="18237"/>
    <cellStyle name="Normal 2 17 6" xfId="18238"/>
    <cellStyle name="Normal 2 17 7" xfId="18239"/>
    <cellStyle name="Normal 2 17 8" xfId="18240"/>
    <cellStyle name="Normal 2 17 9" xfId="18231"/>
    <cellStyle name="Normal 2 170" xfId="18241"/>
    <cellStyle name="Normal 2 170 2" xfId="18242"/>
    <cellStyle name="Normal 2 171" xfId="18243"/>
    <cellStyle name="Normal 2 171 2" xfId="18244"/>
    <cellStyle name="Normal 2 172" xfId="18245"/>
    <cellStyle name="Normal 2 172 2" xfId="18246"/>
    <cellStyle name="Normal 2 173" xfId="18247"/>
    <cellStyle name="Normal 2 173 2" xfId="18248"/>
    <cellStyle name="Normal 2 174" xfId="18249"/>
    <cellStyle name="Normal 2 174 2" xfId="18250"/>
    <cellStyle name="Normal 2 175" xfId="18251"/>
    <cellStyle name="Normal 2 175 2" xfId="18252"/>
    <cellStyle name="Normal 2 176" xfId="18253"/>
    <cellStyle name="Normal 2 176 2" xfId="18254"/>
    <cellStyle name="Normal 2 177" xfId="18255"/>
    <cellStyle name="Normal 2 177 2" xfId="18256"/>
    <cellStyle name="Normal 2 178" xfId="18257"/>
    <cellStyle name="Normal 2 178 2" xfId="18258"/>
    <cellStyle name="Normal 2 179" xfId="18259"/>
    <cellStyle name="Normal 2 179 2" xfId="18260"/>
    <cellStyle name="Normal 2 18" xfId="95"/>
    <cellStyle name="Normal 2 18 2" xfId="18262"/>
    <cellStyle name="Normal 2 18 3" xfId="18263"/>
    <cellStyle name="Normal 2 18 3 2" xfId="18264"/>
    <cellStyle name="Normal 2 18 4" xfId="18265"/>
    <cellStyle name="Normal 2 18 4 2" xfId="18266"/>
    <cellStyle name="Normal 2 18 5" xfId="18267"/>
    <cellStyle name="Normal 2 18 6" xfId="18268"/>
    <cellStyle name="Normal 2 18 7" xfId="18269"/>
    <cellStyle name="Normal 2 18 8" xfId="18270"/>
    <cellStyle name="Normal 2 18 9" xfId="18261"/>
    <cellStyle name="Normal 2 180" xfId="18271"/>
    <cellStyle name="Normal 2 180 2" xfId="18272"/>
    <cellStyle name="Normal 2 181" xfId="18273"/>
    <cellStyle name="Normal 2 181 2" xfId="18274"/>
    <cellStyle name="Normal 2 182" xfId="18275"/>
    <cellStyle name="Normal 2 182 2" xfId="18276"/>
    <cellStyle name="Normal 2 183" xfId="18277"/>
    <cellStyle name="Normal 2 183 2" xfId="18278"/>
    <cellStyle name="Normal 2 184" xfId="18279"/>
    <cellStyle name="Normal 2 184 2" xfId="18280"/>
    <cellStyle name="Normal 2 185" xfId="18281"/>
    <cellStyle name="Normal 2 185 2" xfId="18282"/>
    <cellStyle name="Normal 2 186" xfId="18283"/>
    <cellStyle name="Normal 2 186 2" xfId="18284"/>
    <cellStyle name="Normal 2 187" xfId="18285"/>
    <cellStyle name="Normal 2 187 2" xfId="18286"/>
    <cellStyle name="Normal 2 188" xfId="18287"/>
    <cellStyle name="Normal 2 188 2" xfId="18288"/>
    <cellStyle name="Normal 2 189" xfId="18289"/>
    <cellStyle name="Normal 2 189 2" xfId="18290"/>
    <cellStyle name="Normal 2 19" xfId="96"/>
    <cellStyle name="Normal 2 19 2" xfId="18292"/>
    <cellStyle name="Normal 2 19 3" xfId="18293"/>
    <cellStyle name="Normal 2 19 3 2" xfId="18294"/>
    <cellStyle name="Normal 2 19 4" xfId="18295"/>
    <cellStyle name="Normal 2 19 4 2" xfId="18296"/>
    <cellStyle name="Normal 2 19 5" xfId="18297"/>
    <cellStyle name="Normal 2 19 6" xfId="18298"/>
    <cellStyle name="Normal 2 19 7" xfId="18299"/>
    <cellStyle name="Normal 2 19 8" xfId="18300"/>
    <cellStyle name="Normal 2 19 9" xfId="18291"/>
    <cellStyle name="Normal 2 190" xfId="18301"/>
    <cellStyle name="Normal 2 190 2" xfId="18302"/>
    <cellStyle name="Normal 2 191" xfId="18303"/>
    <cellStyle name="Normal 2 191 2" xfId="18304"/>
    <cellStyle name="Normal 2 192" xfId="18305"/>
    <cellStyle name="Normal 2 192 2" xfId="18306"/>
    <cellStyle name="Normal 2 193" xfId="18307"/>
    <cellStyle name="Normal 2 193 2" xfId="18308"/>
    <cellStyle name="Normal 2 194" xfId="18309"/>
    <cellStyle name="Normal 2 194 2" xfId="18310"/>
    <cellStyle name="Normal 2 195" xfId="18311"/>
    <cellStyle name="Normal 2 195 2" xfId="18312"/>
    <cellStyle name="Normal 2 196" xfId="18313"/>
    <cellStyle name="Normal 2 196 2" xfId="18314"/>
    <cellStyle name="Normal 2 197" xfId="18315"/>
    <cellStyle name="Normal 2 197 2" xfId="18316"/>
    <cellStyle name="Normal 2 198" xfId="18317"/>
    <cellStyle name="Normal 2 198 2" xfId="18318"/>
    <cellStyle name="Normal 2 199" xfId="18319"/>
    <cellStyle name="Normal 2 199 2" xfId="18320"/>
    <cellStyle name="Normal 2 2" xfId="97"/>
    <cellStyle name="Normal 2 2 10" xfId="98"/>
    <cellStyle name="Normal 2 2 10 2" xfId="99"/>
    <cellStyle name="Normal 2 2 10 3" xfId="100"/>
    <cellStyle name="Normal 2 2 10 4" xfId="101"/>
    <cellStyle name="Normal 2 2 10 5" xfId="102"/>
    <cellStyle name="Normal 2 2 10 6" xfId="103"/>
    <cellStyle name="Normal 2 2 10 7" xfId="104"/>
    <cellStyle name="Normal 2 2 10 8" xfId="552"/>
    <cellStyle name="Normal 2 2 11" xfId="105"/>
    <cellStyle name="Normal 2 2 11 2" xfId="106"/>
    <cellStyle name="Normal 2 2 11 3" xfId="107"/>
    <cellStyle name="Normal 2 2 11 4" xfId="108"/>
    <cellStyle name="Normal 2 2 11 5" xfId="109"/>
    <cellStyle name="Normal 2 2 11 6" xfId="110"/>
    <cellStyle name="Normal 2 2 11 7" xfId="111"/>
    <cellStyle name="Normal 2 2 11 8" xfId="553"/>
    <cellStyle name="Normal 2 2 12" xfId="112"/>
    <cellStyle name="Normal 2 2 12 2" xfId="113"/>
    <cellStyle name="Normal 2 2 12 3" xfId="114"/>
    <cellStyle name="Normal 2 2 12 4" xfId="115"/>
    <cellStyle name="Normal 2 2 12 5" xfId="116"/>
    <cellStyle name="Normal 2 2 12 6" xfId="117"/>
    <cellStyle name="Normal 2 2 12 7" xfId="118"/>
    <cellStyle name="Normal 2 2 12 8" xfId="554"/>
    <cellStyle name="Normal 2 2 13" xfId="119"/>
    <cellStyle name="Normal 2 2 13 2" xfId="120"/>
    <cellStyle name="Normal 2 2 13 3" xfId="121"/>
    <cellStyle name="Normal 2 2 13 4" xfId="122"/>
    <cellStyle name="Normal 2 2 13 5" xfId="123"/>
    <cellStyle name="Normal 2 2 13 6" xfId="124"/>
    <cellStyle name="Normal 2 2 13 7" xfId="125"/>
    <cellStyle name="Normal 2 2 13 8" xfId="555"/>
    <cellStyle name="Normal 2 2 14" xfId="126"/>
    <cellStyle name="Normal 2 2 14 10" xfId="18321"/>
    <cellStyle name="Normal 2 2 14 2" xfId="127"/>
    <cellStyle name="Normal 2 2 14 2 2" xfId="18323"/>
    <cellStyle name="Normal 2 2 14 2 2 2" xfId="18324"/>
    <cellStyle name="Normal 2 2 14 2 2 2 2" xfId="18325"/>
    <cellStyle name="Normal 2 2 14 2 2 3" xfId="18326"/>
    <cellStyle name="Normal 2 2 14 2 3" xfId="18327"/>
    <cellStyle name="Normal 2 2 14 2 3 2" xfId="18328"/>
    <cellStyle name="Normal 2 2 14 2 4" xfId="18329"/>
    <cellStyle name="Normal 2 2 14 2 5" xfId="18322"/>
    <cellStyle name="Normal 2 2 14 3" xfId="128"/>
    <cellStyle name="Normal 2 2 14 3 2" xfId="18331"/>
    <cellStyle name="Normal 2 2 14 3 2 2" xfId="18332"/>
    <cellStyle name="Normal 2 2 14 3 3" xfId="18333"/>
    <cellStyle name="Normal 2 2 14 3 4" xfId="18330"/>
    <cellStyle name="Normal 2 2 14 4" xfId="129"/>
    <cellStyle name="Normal 2 2 14 4 2" xfId="18335"/>
    <cellStyle name="Normal 2 2 14 4 2 2" xfId="18336"/>
    <cellStyle name="Normal 2 2 14 4 3" xfId="18337"/>
    <cellStyle name="Normal 2 2 14 4 4" xfId="18334"/>
    <cellStyle name="Normal 2 2 14 5" xfId="130"/>
    <cellStyle name="Normal 2 2 14 5 2" xfId="18339"/>
    <cellStyle name="Normal 2 2 14 5 2 2" xfId="18340"/>
    <cellStyle name="Normal 2 2 14 5 3" xfId="18341"/>
    <cellStyle name="Normal 2 2 14 5 4" xfId="18338"/>
    <cellStyle name="Normal 2 2 14 6" xfId="131"/>
    <cellStyle name="Normal 2 2 14 6 2" xfId="18343"/>
    <cellStyle name="Normal 2 2 14 6 3" xfId="18342"/>
    <cellStyle name="Normal 2 2 14 7" xfId="132"/>
    <cellStyle name="Normal 2 2 14 7 2" xfId="18345"/>
    <cellStyle name="Normal 2 2 14 7 3" xfId="18344"/>
    <cellStyle name="Normal 2 2 14 8" xfId="556"/>
    <cellStyle name="Normal 2 2 14 8 2" xfId="18347"/>
    <cellStyle name="Normal 2 2 14 8 3" xfId="18346"/>
    <cellStyle name="Normal 2 2 14 9" xfId="18348"/>
    <cellStyle name="Normal 2 2 15" xfId="133"/>
    <cellStyle name="Normal 2 2 15 2" xfId="134"/>
    <cellStyle name="Normal 2 2 15 3" xfId="135"/>
    <cellStyle name="Normal 2 2 15 4" xfId="136"/>
    <cellStyle name="Normal 2 2 15 5" xfId="137"/>
    <cellStyle name="Normal 2 2 15 6" xfId="138"/>
    <cellStyle name="Normal 2 2 15 7" xfId="139"/>
    <cellStyle name="Normal 2 2 15 8" xfId="557"/>
    <cellStyle name="Normal 2 2 16" xfId="140"/>
    <cellStyle name="Normal 2 2 16 2" xfId="141"/>
    <cellStyle name="Normal 2 2 16 3" xfId="142"/>
    <cellStyle name="Normal 2 2 16 4" xfId="143"/>
    <cellStyle name="Normal 2 2 16 5" xfId="144"/>
    <cellStyle name="Normal 2 2 16 6" xfId="145"/>
    <cellStyle name="Normal 2 2 16 7" xfId="146"/>
    <cellStyle name="Normal 2 2 16 8" xfId="558"/>
    <cellStyle name="Normal 2 2 17" xfId="147"/>
    <cellStyle name="Normal 2 2 17 2" xfId="148"/>
    <cellStyle name="Normal 2 2 17 3" xfId="149"/>
    <cellStyle name="Normal 2 2 17 4" xfId="150"/>
    <cellStyle name="Normal 2 2 17 5" xfId="151"/>
    <cellStyle name="Normal 2 2 17 6" xfId="152"/>
    <cellStyle name="Normal 2 2 17 7" xfId="153"/>
    <cellStyle name="Normal 2 2 17 8" xfId="559"/>
    <cellStyle name="Normal 2 2 18" xfId="154"/>
    <cellStyle name="Normal 2 2 18 2" xfId="155"/>
    <cellStyle name="Normal 2 2 18 3" xfId="156"/>
    <cellStyle name="Normal 2 2 18 4" xfId="157"/>
    <cellStyle name="Normal 2 2 18 5" xfId="158"/>
    <cellStyle name="Normal 2 2 18 6" xfId="159"/>
    <cellStyle name="Normal 2 2 18 7" xfId="160"/>
    <cellStyle name="Normal 2 2 18 8" xfId="560"/>
    <cellStyle name="Normal 2 2 19" xfId="161"/>
    <cellStyle name="Normal 2 2 19 2" xfId="162"/>
    <cellStyle name="Normal 2 2 19 3" xfId="163"/>
    <cellStyle name="Normal 2 2 19 4" xfId="164"/>
    <cellStyle name="Normal 2 2 19 5" xfId="165"/>
    <cellStyle name="Normal 2 2 19 6" xfId="166"/>
    <cellStyle name="Normal 2 2 19 7" xfId="167"/>
    <cellStyle name="Normal 2 2 19 8" xfId="561"/>
    <cellStyle name="Normal 2 2 2" xfId="168"/>
    <cellStyle name="Normal 2 2 2 10" xfId="18350"/>
    <cellStyle name="Normal 2 2 2 10 2" xfId="18351"/>
    <cellStyle name="Normal 2 2 2 10 2 2" xfId="18352"/>
    <cellStyle name="Normal 2 2 2 10 2 2 2" xfId="18353"/>
    <cellStyle name="Normal 2 2 2 10 2 2 2 2" xfId="18354"/>
    <cellStyle name="Normal 2 2 2 10 2 2 3" xfId="18355"/>
    <cellStyle name="Normal 2 2 2 10 2 3" xfId="18356"/>
    <cellStyle name="Normal 2 2 2 10 2 3 2" xfId="18357"/>
    <cellStyle name="Normal 2 2 2 10 2 4" xfId="18358"/>
    <cellStyle name="Normal 2 2 2 10 3" xfId="18359"/>
    <cellStyle name="Normal 2 2 2 10 3 2" xfId="18360"/>
    <cellStyle name="Normal 2 2 2 10 3 2 2" xfId="18361"/>
    <cellStyle name="Normal 2 2 2 10 3 3" xfId="18362"/>
    <cellStyle name="Normal 2 2 2 10 4" xfId="18363"/>
    <cellStyle name="Normal 2 2 2 10 4 2" xfId="18364"/>
    <cellStyle name="Normal 2 2 2 10 4 2 2" xfId="18365"/>
    <cellStyle name="Normal 2 2 2 10 4 3" xfId="18366"/>
    <cellStyle name="Normal 2 2 2 10 5" xfId="18367"/>
    <cellStyle name="Normal 2 2 2 10 5 2" xfId="18368"/>
    <cellStyle name="Normal 2 2 2 10 5 2 2" xfId="18369"/>
    <cellStyle name="Normal 2 2 2 10 5 3" xfId="18370"/>
    <cellStyle name="Normal 2 2 2 10 6" xfId="18371"/>
    <cellStyle name="Normal 2 2 2 10 6 2" xfId="18372"/>
    <cellStyle name="Normal 2 2 2 10 7" xfId="18373"/>
    <cellStyle name="Normal 2 2 2 10 7 2" xfId="18374"/>
    <cellStyle name="Normal 2 2 2 10 8" xfId="18375"/>
    <cellStyle name="Normal 2 2 2 10 8 2" xfId="18376"/>
    <cellStyle name="Normal 2 2 2 10 9" xfId="18377"/>
    <cellStyle name="Normal 2 2 2 11" xfId="18378"/>
    <cellStyle name="Normal 2 2 2 11 2" xfId="18379"/>
    <cellStyle name="Normal 2 2 2 11 2 2" xfId="18380"/>
    <cellStyle name="Normal 2 2 2 11 2 2 2" xfId="18381"/>
    <cellStyle name="Normal 2 2 2 11 2 2 2 2" xfId="18382"/>
    <cellStyle name="Normal 2 2 2 11 2 2 3" xfId="18383"/>
    <cellStyle name="Normal 2 2 2 11 2 3" xfId="18384"/>
    <cellStyle name="Normal 2 2 2 11 2 3 2" xfId="18385"/>
    <cellStyle name="Normal 2 2 2 11 2 4" xfId="18386"/>
    <cellStyle name="Normal 2 2 2 11 3" xfId="18387"/>
    <cellStyle name="Normal 2 2 2 11 3 2" xfId="18388"/>
    <cellStyle name="Normal 2 2 2 11 3 2 2" xfId="18389"/>
    <cellStyle name="Normal 2 2 2 11 3 3" xfId="18390"/>
    <cellStyle name="Normal 2 2 2 11 4" xfId="18391"/>
    <cellStyle name="Normal 2 2 2 11 4 2" xfId="18392"/>
    <cellStyle name="Normal 2 2 2 11 4 2 2" xfId="18393"/>
    <cellStyle name="Normal 2 2 2 11 4 3" xfId="18394"/>
    <cellStyle name="Normal 2 2 2 11 5" xfId="18395"/>
    <cellStyle name="Normal 2 2 2 11 5 2" xfId="18396"/>
    <cellStyle name="Normal 2 2 2 11 5 2 2" xfId="18397"/>
    <cellStyle name="Normal 2 2 2 11 5 3" xfId="18398"/>
    <cellStyle name="Normal 2 2 2 11 6" xfId="18399"/>
    <cellStyle name="Normal 2 2 2 11 6 2" xfId="18400"/>
    <cellStyle name="Normal 2 2 2 11 7" xfId="18401"/>
    <cellStyle name="Normal 2 2 2 11 7 2" xfId="18402"/>
    <cellStyle name="Normal 2 2 2 11 8" xfId="18403"/>
    <cellStyle name="Normal 2 2 2 11 8 2" xfId="18404"/>
    <cellStyle name="Normal 2 2 2 11 9" xfId="18405"/>
    <cellStyle name="Normal 2 2 2 12" xfId="18406"/>
    <cellStyle name="Normal 2 2 2 13" xfId="18407"/>
    <cellStyle name="Normal 2 2 2 13 2" xfId="18408"/>
    <cellStyle name="Normal 2 2 2 13 2 2" xfId="18409"/>
    <cellStyle name="Normal 2 2 2 13 2 2 2" xfId="18410"/>
    <cellStyle name="Normal 2 2 2 13 2 3" xfId="18411"/>
    <cellStyle name="Normal 2 2 2 13 3" xfId="18412"/>
    <cellStyle name="Normal 2 2 2 13 3 2" xfId="18413"/>
    <cellStyle name="Normal 2 2 2 13 4" xfId="18414"/>
    <cellStyle name="Normal 2 2 2 14" xfId="18415"/>
    <cellStyle name="Normal 2 2 2 14 2" xfId="18416"/>
    <cellStyle name="Normal 2 2 2 14 2 2" xfId="18417"/>
    <cellStyle name="Normal 2 2 2 14 3" xfId="18418"/>
    <cellStyle name="Normal 2 2 2 15" xfId="18419"/>
    <cellStyle name="Normal 2 2 2 15 2" xfId="18420"/>
    <cellStyle name="Normal 2 2 2 15 2 2" xfId="18421"/>
    <cellStyle name="Normal 2 2 2 15 3" xfId="18422"/>
    <cellStyle name="Normal 2 2 2 16" xfId="18423"/>
    <cellStyle name="Normal 2 2 2 16 2" xfId="18424"/>
    <cellStyle name="Normal 2 2 2 16 2 2" xfId="18425"/>
    <cellStyle name="Normal 2 2 2 16 3" xfId="18426"/>
    <cellStyle name="Normal 2 2 2 17" xfId="18427"/>
    <cellStyle name="Normal 2 2 2 17 2" xfId="18428"/>
    <cellStyle name="Normal 2 2 2 18" xfId="18429"/>
    <cellStyle name="Normal 2 2 2 18 2" xfId="18430"/>
    <cellStyle name="Normal 2 2 2 19" xfId="18431"/>
    <cellStyle name="Normal 2 2 2 19 2" xfId="18432"/>
    <cellStyle name="Normal 2 2 2 2" xfId="169"/>
    <cellStyle name="Normal 2 2 2 2 10" xfId="18433"/>
    <cellStyle name="Normal 2 2 2 2 10 2" xfId="18434"/>
    <cellStyle name="Normal 2 2 2 2 10 2 2" xfId="18435"/>
    <cellStyle name="Normal 2 2 2 2 10 2 2 2" xfId="18436"/>
    <cellStyle name="Normal 2 2 2 2 10 2 2 2 2" xfId="18437"/>
    <cellStyle name="Normal 2 2 2 2 10 2 2 3" xfId="18438"/>
    <cellStyle name="Normal 2 2 2 2 10 2 3" xfId="18439"/>
    <cellStyle name="Normal 2 2 2 2 10 2 3 2" xfId="18440"/>
    <cellStyle name="Normal 2 2 2 2 10 2 4" xfId="18441"/>
    <cellStyle name="Normal 2 2 2 2 10 3" xfId="18442"/>
    <cellStyle name="Normal 2 2 2 2 10 3 2" xfId="18443"/>
    <cellStyle name="Normal 2 2 2 2 10 3 2 2" xfId="18444"/>
    <cellStyle name="Normal 2 2 2 2 10 3 3" xfId="18445"/>
    <cellStyle name="Normal 2 2 2 2 10 4" xfId="18446"/>
    <cellStyle name="Normal 2 2 2 2 10 4 2" xfId="18447"/>
    <cellStyle name="Normal 2 2 2 2 10 4 2 2" xfId="18448"/>
    <cellStyle name="Normal 2 2 2 2 10 4 3" xfId="18449"/>
    <cellStyle name="Normal 2 2 2 2 10 5" xfId="18450"/>
    <cellStyle name="Normal 2 2 2 2 10 5 2" xfId="18451"/>
    <cellStyle name="Normal 2 2 2 2 10 5 2 2" xfId="18452"/>
    <cellStyle name="Normal 2 2 2 2 10 5 3" xfId="18453"/>
    <cellStyle name="Normal 2 2 2 2 10 6" xfId="18454"/>
    <cellStyle name="Normal 2 2 2 2 10 6 2" xfId="18455"/>
    <cellStyle name="Normal 2 2 2 2 10 7" xfId="18456"/>
    <cellStyle name="Normal 2 2 2 2 10 7 2" xfId="18457"/>
    <cellStyle name="Normal 2 2 2 2 10 8" xfId="18458"/>
    <cellStyle name="Normal 2 2 2 2 10 8 2" xfId="18459"/>
    <cellStyle name="Normal 2 2 2 2 10 9" xfId="18460"/>
    <cellStyle name="Normal 2 2 2 2 2" xfId="18461"/>
    <cellStyle name="Normal 2 2 2 2 2 10" xfId="18462"/>
    <cellStyle name="Normal 2 2 2 2 2 11" xfId="18463"/>
    <cellStyle name="Normal 2 2 2 2 2 11 2" xfId="18464"/>
    <cellStyle name="Normal 2 2 2 2 2 11 2 2" xfId="18465"/>
    <cellStyle name="Normal 2 2 2 2 2 11 2 2 2" xfId="18466"/>
    <cellStyle name="Normal 2 2 2 2 2 11 2 3" xfId="18467"/>
    <cellStyle name="Normal 2 2 2 2 2 11 3" xfId="18468"/>
    <cellStyle name="Normal 2 2 2 2 2 11 3 2" xfId="18469"/>
    <cellStyle name="Normal 2 2 2 2 2 11 4" xfId="18470"/>
    <cellStyle name="Normal 2 2 2 2 2 12" xfId="18471"/>
    <cellStyle name="Normal 2 2 2 2 2 12 2" xfId="18472"/>
    <cellStyle name="Normal 2 2 2 2 2 12 2 2" xfId="18473"/>
    <cellStyle name="Normal 2 2 2 2 2 12 3" xfId="18474"/>
    <cellStyle name="Normal 2 2 2 2 2 13" xfId="18475"/>
    <cellStyle name="Normal 2 2 2 2 2 13 2" xfId="18476"/>
    <cellStyle name="Normal 2 2 2 2 2 13 2 2" xfId="18477"/>
    <cellStyle name="Normal 2 2 2 2 2 13 3" xfId="18478"/>
    <cellStyle name="Normal 2 2 2 2 2 14" xfId="18479"/>
    <cellStyle name="Normal 2 2 2 2 2 14 2" xfId="18480"/>
    <cellStyle name="Normal 2 2 2 2 2 14 2 2" xfId="18481"/>
    <cellStyle name="Normal 2 2 2 2 2 14 3" xfId="18482"/>
    <cellStyle name="Normal 2 2 2 2 2 15" xfId="18483"/>
    <cellStyle name="Normal 2 2 2 2 2 15 2" xfId="18484"/>
    <cellStyle name="Normal 2 2 2 2 2 16" xfId="18485"/>
    <cellStyle name="Normal 2 2 2 2 2 16 2" xfId="18486"/>
    <cellStyle name="Normal 2 2 2 2 2 17" xfId="18487"/>
    <cellStyle name="Normal 2 2 2 2 2 17 2" xfId="18488"/>
    <cellStyle name="Normal 2 2 2 2 2 18" xfId="18489"/>
    <cellStyle name="Normal 2 2 2 2 2 2" xfId="18490"/>
    <cellStyle name="Normal 2 2 2 2 2 2 2" xfId="18491"/>
    <cellStyle name="Normal 2 2 2 2 2 2 2 10" xfId="18492"/>
    <cellStyle name="Normal 2 2 2 2 2 2 2 10 2" xfId="18493"/>
    <cellStyle name="Normal 2 2 2 2 2 2 2 11" xfId="18494"/>
    <cellStyle name="Normal 2 2 2 2 2 2 2 11 2" xfId="18495"/>
    <cellStyle name="Normal 2 2 2 2 2 2 2 12" xfId="18496"/>
    <cellStyle name="Normal 2 2 2 2 2 2 2 2" xfId="18497"/>
    <cellStyle name="Normal 2 2 2 2 2 2 2 2 2" xfId="18498"/>
    <cellStyle name="Normal 2 2 2 2 2 2 2 2 2 10" xfId="18499"/>
    <cellStyle name="Normal 2 2 2 2 2 2 2 2 2 10 2" xfId="18500"/>
    <cellStyle name="Normal 2 2 2 2 2 2 2 2 2 11" xfId="18501"/>
    <cellStyle name="Normal 2 2 2 2 2 2 2 2 2 2" xfId="18502"/>
    <cellStyle name="Normal 2 2 2 2 2 2 2 2 2 2 2" xfId="18503"/>
    <cellStyle name="Normal 2 2 2 2 2 2 2 2 2 2 2 2" xfId="18504"/>
    <cellStyle name="Normal 2 2 2 2 2 2 2 2 2 2 2 2 2" xfId="18505"/>
    <cellStyle name="Normal 2 2 2 2 2 2 2 2 2 2 2 2 2 2" xfId="18506"/>
    <cellStyle name="Normal 2 2 2 2 2 2 2 2 2 2 2 2 2 2 2" xfId="18507"/>
    <cellStyle name="Normal 2 2 2 2 2 2 2 2 2 2 2 2 2 3" xfId="18508"/>
    <cellStyle name="Normal 2 2 2 2 2 2 2 2 2 2 2 2 3" xfId="18509"/>
    <cellStyle name="Normal 2 2 2 2 2 2 2 2 2 2 2 2 3 2" xfId="18510"/>
    <cellStyle name="Normal 2 2 2 2 2 2 2 2 2 2 2 2 4" xfId="18511"/>
    <cellStyle name="Normal 2 2 2 2 2 2 2 2 2 2 2 3" xfId="18512"/>
    <cellStyle name="Normal 2 2 2 2 2 2 2 2 2 2 2 3 2" xfId="18513"/>
    <cellStyle name="Normal 2 2 2 2 2 2 2 2 2 2 2 3 2 2" xfId="18514"/>
    <cellStyle name="Normal 2 2 2 2 2 2 2 2 2 2 2 3 3" xfId="18515"/>
    <cellStyle name="Normal 2 2 2 2 2 2 2 2 2 2 2 4" xfId="18516"/>
    <cellStyle name="Normal 2 2 2 2 2 2 2 2 2 2 2 4 2" xfId="18517"/>
    <cellStyle name="Normal 2 2 2 2 2 2 2 2 2 2 2 4 2 2" xfId="18518"/>
    <cellStyle name="Normal 2 2 2 2 2 2 2 2 2 2 2 4 3" xfId="18519"/>
    <cellStyle name="Normal 2 2 2 2 2 2 2 2 2 2 2 5" xfId="18520"/>
    <cellStyle name="Normal 2 2 2 2 2 2 2 2 2 2 2 5 2" xfId="18521"/>
    <cellStyle name="Normal 2 2 2 2 2 2 2 2 2 2 2 5 2 2" xfId="18522"/>
    <cellStyle name="Normal 2 2 2 2 2 2 2 2 2 2 2 5 3" xfId="18523"/>
    <cellStyle name="Normal 2 2 2 2 2 2 2 2 2 2 2 6" xfId="18524"/>
    <cellStyle name="Normal 2 2 2 2 2 2 2 2 2 2 2 6 2" xfId="18525"/>
    <cellStyle name="Normal 2 2 2 2 2 2 2 2 2 2 2 7" xfId="18526"/>
    <cellStyle name="Normal 2 2 2 2 2 2 2 2 2 2 2 7 2" xfId="18527"/>
    <cellStyle name="Normal 2 2 2 2 2 2 2 2 2 2 2 8" xfId="18528"/>
    <cellStyle name="Normal 2 2 2 2 2 2 2 2 2 2 2 8 2" xfId="18529"/>
    <cellStyle name="Normal 2 2 2 2 2 2 2 2 2 2 2 9" xfId="18530"/>
    <cellStyle name="Normal 2 2 2 2 2 2 2 2 2 2 3" xfId="18531"/>
    <cellStyle name="Normal 2 2 2 2 2 2 2 2 2 2 3 2" xfId="18532"/>
    <cellStyle name="Normal 2 2 2 2 2 2 2 2 2 2 3 2 2" xfId="18533"/>
    <cellStyle name="Normal 2 2 2 2 2 2 2 2 2 2 3 2 2 2" xfId="18534"/>
    <cellStyle name="Normal 2 2 2 2 2 2 2 2 2 2 3 2 2 2 2" xfId="18535"/>
    <cellStyle name="Normal 2 2 2 2 2 2 2 2 2 2 3 2 2 3" xfId="18536"/>
    <cellStyle name="Normal 2 2 2 2 2 2 2 2 2 2 3 2 3" xfId="18537"/>
    <cellStyle name="Normal 2 2 2 2 2 2 2 2 2 2 3 2 3 2" xfId="18538"/>
    <cellStyle name="Normal 2 2 2 2 2 2 2 2 2 2 3 2 4" xfId="18539"/>
    <cellStyle name="Normal 2 2 2 2 2 2 2 2 2 2 3 3" xfId="18540"/>
    <cellStyle name="Normal 2 2 2 2 2 2 2 2 2 2 3 3 2" xfId="18541"/>
    <cellStyle name="Normal 2 2 2 2 2 2 2 2 2 2 3 3 2 2" xfId="18542"/>
    <cellStyle name="Normal 2 2 2 2 2 2 2 2 2 2 3 3 3" xfId="18543"/>
    <cellStyle name="Normal 2 2 2 2 2 2 2 2 2 2 3 4" xfId="18544"/>
    <cellStyle name="Normal 2 2 2 2 2 2 2 2 2 2 3 4 2" xfId="18545"/>
    <cellStyle name="Normal 2 2 2 2 2 2 2 2 2 2 3 4 2 2" xfId="18546"/>
    <cellStyle name="Normal 2 2 2 2 2 2 2 2 2 2 3 4 3" xfId="18547"/>
    <cellStyle name="Normal 2 2 2 2 2 2 2 2 2 2 3 5" xfId="18548"/>
    <cellStyle name="Normal 2 2 2 2 2 2 2 2 2 2 3 5 2" xfId="18549"/>
    <cellStyle name="Normal 2 2 2 2 2 2 2 2 2 2 3 5 2 2" xfId="18550"/>
    <cellStyle name="Normal 2 2 2 2 2 2 2 2 2 2 3 5 3" xfId="18551"/>
    <cellStyle name="Normal 2 2 2 2 2 2 2 2 2 2 3 6" xfId="18552"/>
    <cellStyle name="Normal 2 2 2 2 2 2 2 2 2 2 3 6 2" xfId="18553"/>
    <cellStyle name="Normal 2 2 2 2 2 2 2 2 2 2 3 7" xfId="18554"/>
    <cellStyle name="Normal 2 2 2 2 2 2 2 2 2 2 3 7 2" xfId="18555"/>
    <cellStyle name="Normal 2 2 2 2 2 2 2 2 2 2 3 8" xfId="18556"/>
    <cellStyle name="Normal 2 2 2 2 2 2 2 2 2 2 3 8 2" xfId="18557"/>
    <cellStyle name="Normal 2 2 2 2 2 2 2 2 2 2 3 9" xfId="18558"/>
    <cellStyle name="Normal 2 2 2 2 2 2 2 2 2 3" xfId="18559"/>
    <cellStyle name="Normal 2 2 2 2 2 2 2 2 2 4" xfId="18560"/>
    <cellStyle name="Normal 2 2 2 2 2 2 2 2 2 4 2" xfId="18561"/>
    <cellStyle name="Normal 2 2 2 2 2 2 2 2 2 4 2 2" xfId="18562"/>
    <cellStyle name="Normal 2 2 2 2 2 2 2 2 2 4 2 2 2" xfId="18563"/>
    <cellStyle name="Normal 2 2 2 2 2 2 2 2 2 4 2 3" xfId="18564"/>
    <cellStyle name="Normal 2 2 2 2 2 2 2 2 2 4 3" xfId="18565"/>
    <cellStyle name="Normal 2 2 2 2 2 2 2 2 2 4 3 2" xfId="18566"/>
    <cellStyle name="Normal 2 2 2 2 2 2 2 2 2 4 4" xfId="18567"/>
    <cellStyle name="Normal 2 2 2 2 2 2 2 2 2 5" xfId="18568"/>
    <cellStyle name="Normal 2 2 2 2 2 2 2 2 2 5 2" xfId="18569"/>
    <cellStyle name="Normal 2 2 2 2 2 2 2 2 2 5 2 2" xfId="18570"/>
    <cellStyle name="Normal 2 2 2 2 2 2 2 2 2 5 3" xfId="18571"/>
    <cellStyle name="Normal 2 2 2 2 2 2 2 2 2 6" xfId="18572"/>
    <cellStyle name="Normal 2 2 2 2 2 2 2 2 2 6 2" xfId="18573"/>
    <cellStyle name="Normal 2 2 2 2 2 2 2 2 2 6 2 2" xfId="18574"/>
    <cellStyle name="Normal 2 2 2 2 2 2 2 2 2 6 3" xfId="18575"/>
    <cellStyle name="Normal 2 2 2 2 2 2 2 2 2 7" xfId="18576"/>
    <cellStyle name="Normal 2 2 2 2 2 2 2 2 2 7 2" xfId="18577"/>
    <cellStyle name="Normal 2 2 2 2 2 2 2 2 2 7 2 2" xfId="18578"/>
    <cellStyle name="Normal 2 2 2 2 2 2 2 2 2 7 3" xfId="18579"/>
    <cellStyle name="Normal 2 2 2 2 2 2 2 2 2 8" xfId="18580"/>
    <cellStyle name="Normal 2 2 2 2 2 2 2 2 2 8 2" xfId="18581"/>
    <cellStyle name="Normal 2 2 2 2 2 2 2 2 2 9" xfId="18582"/>
    <cellStyle name="Normal 2 2 2 2 2 2 2 2 2 9 2" xfId="18583"/>
    <cellStyle name="Normal 2 2 2 2 2 2 2 2 3" xfId="18584"/>
    <cellStyle name="Normal 2 2 2 2 2 2 2 2 3 2" xfId="18585"/>
    <cellStyle name="Normal 2 2 2 2 2 2 2 2 3 2 2" xfId="18586"/>
    <cellStyle name="Normal 2 2 2 2 2 2 2 2 3 2 2 2" xfId="18587"/>
    <cellStyle name="Normal 2 2 2 2 2 2 2 2 3 2 2 2 2" xfId="18588"/>
    <cellStyle name="Normal 2 2 2 2 2 2 2 2 3 2 2 3" xfId="18589"/>
    <cellStyle name="Normal 2 2 2 2 2 2 2 2 3 2 3" xfId="18590"/>
    <cellStyle name="Normal 2 2 2 2 2 2 2 2 3 2 3 2" xfId="18591"/>
    <cellStyle name="Normal 2 2 2 2 2 2 2 2 3 2 4" xfId="18592"/>
    <cellStyle name="Normal 2 2 2 2 2 2 2 2 3 3" xfId="18593"/>
    <cellStyle name="Normal 2 2 2 2 2 2 2 2 3 3 2" xfId="18594"/>
    <cellStyle name="Normal 2 2 2 2 2 2 2 2 3 3 2 2" xfId="18595"/>
    <cellStyle name="Normal 2 2 2 2 2 2 2 2 3 3 3" xfId="18596"/>
    <cellStyle name="Normal 2 2 2 2 2 2 2 2 3 4" xfId="18597"/>
    <cellStyle name="Normal 2 2 2 2 2 2 2 2 3 4 2" xfId="18598"/>
    <cellStyle name="Normal 2 2 2 2 2 2 2 2 3 4 2 2" xfId="18599"/>
    <cellStyle name="Normal 2 2 2 2 2 2 2 2 3 4 3" xfId="18600"/>
    <cellStyle name="Normal 2 2 2 2 2 2 2 2 3 5" xfId="18601"/>
    <cellStyle name="Normal 2 2 2 2 2 2 2 2 3 5 2" xfId="18602"/>
    <cellStyle name="Normal 2 2 2 2 2 2 2 2 3 5 2 2" xfId="18603"/>
    <cellStyle name="Normal 2 2 2 2 2 2 2 2 3 5 3" xfId="18604"/>
    <cellStyle name="Normal 2 2 2 2 2 2 2 2 3 6" xfId="18605"/>
    <cellStyle name="Normal 2 2 2 2 2 2 2 2 3 6 2" xfId="18606"/>
    <cellStyle name="Normal 2 2 2 2 2 2 2 2 3 7" xfId="18607"/>
    <cellStyle name="Normal 2 2 2 2 2 2 2 2 3 7 2" xfId="18608"/>
    <cellStyle name="Normal 2 2 2 2 2 2 2 2 3 8" xfId="18609"/>
    <cellStyle name="Normal 2 2 2 2 2 2 2 2 3 8 2" xfId="18610"/>
    <cellStyle name="Normal 2 2 2 2 2 2 2 2 3 9" xfId="18611"/>
    <cellStyle name="Normal 2 2 2 2 2 2 2 3" xfId="18612"/>
    <cellStyle name="Normal 2 2 2 2 2 2 2 3 2" xfId="18613"/>
    <cellStyle name="Normal 2 2 2 2 2 2 2 3 2 2" xfId="18614"/>
    <cellStyle name="Normal 2 2 2 2 2 2 2 3 2 2 2" xfId="18615"/>
    <cellStyle name="Normal 2 2 2 2 2 2 2 3 2 2 2 2" xfId="18616"/>
    <cellStyle name="Normal 2 2 2 2 2 2 2 3 2 2 3" xfId="18617"/>
    <cellStyle name="Normal 2 2 2 2 2 2 2 3 2 3" xfId="18618"/>
    <cellStyle name="Normal 2 2 2 2 2 2 2 3 2 3 2" xfId="18619"/>
    <cellStyle name="Normal 2 2 2 2 2 2 2 3 2 4" xfId="18620"/>
    <cellStyle name="Normal 2 2 2 2 2 2 2 3 3" xfId="18621"/>
    <cellStyle name="Normal 2 2 2 2 2 2 2 3 3 2" xfId="18622"/>
    <cellStyle name="Normal 2 2 2 2 2 2 2 3 3 2 2" xfId="18623"/>
    <cellStyle name="Normal 2 2 2 2 2 2 2 3 3 3" xfId="18624"/>
    <cellStyle name="Normal 2 2 2 2 2 2 2 3 4" xfId="18625"/>
    <cellStyle name="Normal 2 2 2 2 2 2 2 3 4 2" xfId="18626"/>
    <cellStyle name="Normal 2 2 2 2 2 2 2 3 4 2 2" xfId="18627"/>
    <cellStyle name="Normal 2 2 2 2 2 2 2 3 4 3" xfId="18628"/>
    <cellStyle name="Normal 2 2 2 2 2 2 2 3 5" xfId="18629"/>
    <cellStyle name="Normal 2 2 2 2 2 2 2 3 5 2" xfId="18630"/>
    <cellStyle name="Normal 2 2 2 2 2 2 2 3 5 2 2" xfId="18631"/>
    <cellStyle name="Normal 2 2 2 2 2 2 2 3 5 3" xfId="18632"/>
    <cellStyle name="Normal 2 2 2 2 2 2 2 3 6" xfId="18633"/>
    <cellStyle name="Normal 2 2 2 2 2 2 2 3 6 2" xfId="18634"/>
    <cellStyle name="Normal 2 2 2 2 2 2 2 3 7" xfId="18635"/>
    <cellStyle name="Normal 2 2 2 2 2 2 2 3 7 2" xfId="18636"/>
    <cellStyle name="Normal 2 2 2 2 2 2 2 3 8" xfId="18637"/>
    <cellStyle name="Normal 2 2 2 2 2 2 2 3 8 2" xfId="18638"/>
    <cellStyle name="Normal 2 2 2 2 2 2 2 3 9" xfId="18639"/>
    <cellStyle name="Normal 2 2 2 2 2 2 2 4" xfId="18640"/>
    <cellStyle name="Normal 2 2 2 2 2 2 2 5" xfId="18641"/>
    <cellStyle name="Normal 2 2 2 2 2 2 2 5 2" xfId="18642"/>
    <cellStyle name="Normal 2 2 2 2 2 2 2 5 2 2" xfId="18643"/>
    <cellStyle name="Normal 2 2 2 2 2 2 2 5 2 2 2" xfId="18644"/>
    <cellStyle name="Normal 2 2 2 2 2 2 2 5 2 3" xfId="18645"/>
    <cellStyle name="Normal 2 2 2 2 2 2 2 5 3" xfId="18646"/>
    <cellStyle name="Normal 2 2 2 2 2 2 2 5 3 2" xfId="18647"/>
    <cellStyle name="Normal 2 2 2 2 2 2 2 5 4" xfId="18648"/>
    <cellStyle name="Normal 2 2 2 2 2 2 2 6" xfId="18649"/>
    <cellStyle name="Normal 2 2 2 2 2 2 2 6 2" xfId="18650"/>
    <cellStyle name="Normal 2 2 2 2 2 2 2 6 2 2" xfId="18651"/>
    <cellStyle name="Normal 2 2 2 2 2 2 2 6 3" xfId="18652"/>
    <cellStyle name="Normal 2 2 2 2 2 2 2 7" xfId="18653"/>
    <cellStyle name="Normal 2 2 2 2 2 2 2 7 2" xfId="18654"/>
    <cellStyle name="Normal 2 2 2 2 2 2 2 7 2 2" xfId="18655"/>
    <cellStyle name="Normal 2 2 2 2 2 2 2 7 3" xfId="18656"/>
    <cellStyle name="Normal 2 2 2 2 2 2 2 8" xfId="18657"/>
    <cellStyle name="Normal 2 2 2 2 2 2 2 8 2" xfId="18658"/>
    <cellStyle name="Normal 2 2 2 2 2 2 2 8 2 2" xfId="18659"/>
    <cellStyle name="Normal 2 2 2 2 2 2 2 8 3" xfId="18660"/>
    <cellStyle name="Normal 2 2 2 2 2 2 2 9" xfId="18661"/>
    <cellStyle name="Normal 2 2 2 2 2 2 2 9 2" xfId="18662"/>
    <cellStyle name="Normal 2 2 2 2 2 2 3" xfId="18663"/>
    <cellStyle name="Normal 2 2 2 2 2 2 4" xfId="18664"/>
    <cellStyle name="Normal 2 2 2 2 2 2 4 2" xfId="18665"/>
    <cellStyle name="Normal 2 2 2 2 2 2 4 2 2" xfId="18666"/>
    <cellStyle name="Normal 2 2 2 2 2 2 4 2 2 2" xfId="18667"/>
    <cellStyle name="Normal 2 2 2 2 2 2 4 2 2 2 2" xfId="18668"/>
    <cellStyle name="Normal 2 2 2 2 2 2 4 2 2 3" xfId="18669"/>
    <cellStyle name="Normal 2 2 2 2 2 2 4 2 3" xfId="18670"/>
    <cellStyle name="Normal 2 2 2 2 2 2 4 2 3 2" xfId="18671"/>
    <cellStyle name="Normal 2 2 2 2 2 2 4 2 4" xfId="18672"/>
    <cellStyle name="Normal 2 2 2 2 2 2 4 3" xfId="18673"/>
    <cellStyle name="Normal 2 2 2 2 2 2 4 3 2" xfId="18674"/>
    <cellStyle name="Normal 2 2 2 2 2 2 4 3 2 2" xfId="18675"/>
    <cellStyle name="Normal 2 2 2 2 2 2 4 3 3" xfId="18676"/>
    <cellStyle name="Normal 2 2 2 2 2 2 4 4" xfId="18677"/>
    <cellStyle name="Normal 2 2 2 2 2 2 4 4 2" xfId="18678"/>
    <cellStyle name="Normal 2 2 2 2 2 2 4 4 2 2" xfId="18679"/>
    <cellStyle name="Normal 2 2 2 2 2 2 4 4 3" xfId="18680"/>
    <cellStyle name="Normal 2 2 2 2 2 2 4 5" xfId="18681"/>
    <cellStyle name="Normal 2 2 2 2 2 2 4 5 2" xfId="18682"/>
    <cellStyle name="Normal 2 2 2 2 2 2 4 5 2 2" xfId="18683"/>
    <cellStyle name="Normal 2 2 2 2 2 2 4 5 3" xfId="18684"/>
    <cellStyle name="Normal 2 2 2 2 2 2 4 6" xfId="18685"/>
    <cellStyle name="Normal 2 2 2 2 2 2 4 6 2" xfId="18686"/>
    <cellStyle name="Normal 2 2 2 2 2 2 4 7" xfId="18687"/>
    <cellStyle name="Normal 2 2 2 2 2 2 4 7 2" xfId="18688"/>
    <cellStyle name="Normal 2 2 2 2 2 2 4 8" xfId="18689"/>
    <cellStyle name="Normal 2 2 2 2 2 2 4 8 2" xfId="18690"/>
    <cellStyle name="Normal 2 2 2 2 2 2 4 9" xfId="18691"/>
    <cellStyle name="Normal 2 2 2 2 2 3" xfId="18692"/>
    <cellStyle name="Normal 2 2 2 2 2 3 2" xfId="18693"/>
    <cellStyle name="Normal 2 2 2 2 2 3 2 2" xfId="18694"/>
    <cellStyle name="Normal 2 2 2 2 2 3 2 2 2" xfId="18695"/>
    <cellStyle name="Normal 2 2 2 2 2 3 2 2 2 2" xfId="18696"/>
    <cellStyle name="Normal 2 2 2 2 2 3 2 2 3" xfId="18697"/>
    <cellStyle name="Normal 2 2 2 2 2 3 2 3" xfId="18698"/>
    <cellStyle name="Normal 2 2 2 2 2 3 2 3 2" xfId="18699"/>
    <cellStyle name="Normal 2 2 2 2 2 3 2 4" xfId="18700"/>
    <cellStyle name="Normal 2 2 2 2 2 3 3" xfId="18701"/>
    <cellStyle name="Normal 2 2 2 2 2 3 3 2" xfId="18702"/>
    <cellStyle name="Normal 2 2 2 2 2 3 3 2 2" xfId="18703"/>
    <cellStyle name="Normal 2 2 2 2 2 3 3 3" xfId="18704"/>
    <cellStyle name="Normal 2 2 2 2 2 3 4" xfId="18705"/>
    <cellStyle name="Normal 2 2 2 2 2 3 4 2" xfId="18706"/>
    <cellStyle name="Normal 2 2 2 2 2 3 4 2 2" xfId="18707"/>
    <cellStyle name="Normal 2 2 2 2 2 3 4 3" xfId="18708"/>
    <cellStyle name="Normal 2 2 2 2 2 3 5" xfId="18709"/>
    <cellStyle name="Normal 2 2 2 2 2 3 5 2" xfId="18710"/>
    <cellStyle name="Normal 2 2 2 2 2 3 5 2 2" xfId="18711"/>
    <cellStyle name="Normal 2 2 2 2 2 3 5 3" xfId="18712"/>
    <cellStyle name="Normal 2 2 2 2 2 3 6" xfId="18713"/>
    <cellStyle name="Normal 2 2 2 2 2 3 6 2" xfId="18714"/>
    <cellStyle name="Normal 2 2 2 2 2 3 7" xfId="18715"/>
    <cellStyle name="Normal 2 2 2 2 2 3 7 2" xfId="18716"/>
    <cellStyle name="Normal 2 2 2 2 2 3 8" xfId="18717"/>
    <cellStyle name="Normal 2 2 2 2 2 3 8 2" xfId="18718"/>
    <cellStyle name="Normal 2 2 2 2 2 3 9" xfId="18719"/>
    <cellStyle name="Normal 2 2 2 2 2 4" xfId="18720"/>
    <cellStyle name="Normal 2 2 2 2 2 4 2" xfId="18721"/>
    <cellStyle name="Normal 2 2 2 2 2 4 2 2" xfId="18722"/>
    <cellStyle name="Normal 2 2 2 2 2 4 2 2 2" xfId="18723"/>
    <cellStyle name="Normal 2 2 2 2 2 4 2 2 2 2" xfId="18724"/>
    <cellStyle name="Normal 2 2 2 2 2 4 2 2 3" xfId="18725"/>
    <cellStyle name="Normal 2 2 2 2 2 4 2 3" xfId="18726"/>
    <cellStyle name="Normal 2 2 2 2 2 4 2 3 2" xfId="18727"/>
    <cellStyle name="Normal 2 2 2 2 2 4 2 4" xfId="18728"/>
    <cellStyle name="Normal 2 2 2 2 2 4 3" xfId="18729"/>
    <cellStyle name="Normal 2 2 2 2 2 4 3 2" xfId="18730"/>
    <cellStyle name="Normal 2 2 2 2 2 4 3 2 2" xfId="18731"/>
    <cellStyle name="Normal 2 2 2 2 2 4 3 3" xfId="18732"/>
    <cellStyle name="Normal 2 2 2 2 2 4 4" xfId="18733"/>
    <cellStyle name="Normal 2 2 2 2 2 4 4 2" xfId="18734"/>
    <cellStyle name="Normal 2 2 2 2 2 4 4 2 2" xfId="18735"/>
    <cellStyle name="Normal 2 2 2 2 2 4 4 3" xfId="18736"/>
    <cellStyle name="Normal 2 2 2 2 2 4 5" xfId="18737"/>
    <cellStyle name="Normal 2 2 2 2 2 4 5 2" xfId="18738"/>
    <cellStyle name="Normal 2 2 2 2 2 4 5 2 2" xfId="18739"/>
    <cellStyle name="Normal 2 2 2 2 2 4 5 3" xfId="18740"/>
    <cellStyle name="Normal 2 2 2 2 2 4 6" xfId="18741"/>
    <cellStyle name="Normal 2 2 2 2 2 4 6 2" xfId="18742"/>
    <cellStyle name="Normal 2 2 2 2 2 4 7" xfId="18743"/>
    <cellStyle name="Normal 2 2 2 2 2 4 7 2" xfId="18744"/>
    <cellStyle name="Normal 2 2 2 2 2 4 8" xfId="18745"/>
    <cellStyle name="Normal 2 2 2 2 2 4 8 2" xfId="18746"/>
    <cellStyle name="Normal 2 2 2 2 2 4 9" xfId="18747"/>
    <cellStyle name="Normal 2 2 2 2 2 5" xfId="18748"/>
    <cellStyle name="Normal 2 2 2 2 2 5 2" xfId="18749"/>
    <cellStyle name="Normal 2 2 2 2 2 5 2 2" xfId="18750"/>
    <cellStyle name="Normal 2 2 2 2 2 5 2 2 2" xfId="18751"/>
    <cellStyle name="Normal 2 2 2 2 2 5 2 2 2 2" xfId="18752"/>
    <cellStyle name="Normal 2 2 2 2 2 5 2 2 3" xfId="18753"/>
    <cellStyle name="Normal 2 2 2 2 2 5 2 3" xfId="18754"/>
    <cellStyle name="Normal 2 2 2 2 2 5 2 3 2" xfId="18755"/>
    <cellStyle name="Normal 2 2 2 2 2 5 2 4" xfId="18756"/>
    <cellStyle name="Normal 2 2 2 2 2 5 3" xfId="18757"/>
    <cellStyle name="Normal 2 2 2 2 2 5 3 2" xfId="18758"/>
    <cellStyle name="Normal 2 2 2 2 2 5 3 2 2" xfId="18759"/>
    <cellStyle name="Normal 2 2 2 2 2 5 3 3" xfId="18760"/>
    <cellStyle name="Normal 2 2 2 2 2 5 4" xfId="18761"/>
    <cellStyle name="Normal 2 2 2 2 2 5 4 2" xfId="18762"/>
    <cellStyle name="Normal 2 2 2 2 2 5 4 2 2" xfId="18763"/>
    <cellStyle name="Normal 2 2 2 2 2 5 4 3" xfId="18764"/>
    <cellStyle name="Normal 2 2 2 2 2 5 5" xfId="18765"/>
    <cellStyle name="Normal 2 2 2 2 2 5 5 2" xfId="18766"/>
    <cellStyle name="Normal 2 2 2 2 2 5 5 2 2" xfId="18767"/>
    <cellStyle name="Normal 2 2 2 2 2 5 5 3" xfId="18768"/>
    <cellStyle name="Normal 2 2 2 2 2 5 6" xfId="18769"/>
    <cellStyle name="Normal 2 2 2 2 2 5 6 2" xfId="18770"/>
    <cellStyle name="Normal 2 2 2 2 2 5 7" xfId="18771"/>
    <cellStyle name="Normal 2 2 2 2 2 5 7 2" xfId="18772"/>
    <cellStyle name="Normal 2 2 2 2 2 5 8" xfId="18773"/>
    <cellStyle name="Normal 2 2 2 2 2 5 8 2" xfId="18774"/>
    <cellStyle name="Normal 2 2 2 2 2 5 9" xfId="18775"/>
    <cellStyle name="Normal 2 2 2 2 2 6" xfId="18776"/>
    <cellStyle name="Normal 2 2 2 2 2 6 2" xfId="18777"/>
    <cellStyle name="Normal 2 2 2 2 2 6 2 2" xfId="18778"/>
    <cellStyle name="Normal 2 2 2 2 2 6 2 2 2" xfId="18779"/>
    <cellStyle name="Normal 2 2 2 2 2 6 2 2 2 2" xfId="18780"/>
    <cellStyle name="Normal 2 2 2 2 2 6 2 2 3" xfId="18781"/>
    <cellStyle name="Normal 2 2 2 2 2 6 2 3" xfId="18782"/>
    <cellStyle name="Normal 2 2 2 2 2 6 2 3 2" xfId="18783"/>
    <cellStyle name="Normal 2 2 2 2 2 6 2 4" xfId="18784"/>
    <cellStyle name="Normal 2 2 2 2 2 6 3" xfId="18785"/>
    <cellStyle name="Normal 2 2 2 2 2 6 3 2" xfId="18786"/>
    <cellStyle name="Normal 2 2 2 2 2 6 3 2 2" xfId="18787"/>
    <cellStyle name="Normal 2 2 2 2 2 6 3 3" xfId="18788"/>
    <cellStyle name="Normal 2 2 2 2 2 6 4" xfId="18789"/>
    <cellStyle name="Normal 2 2 2 2 2 6 4 2" xfId="18790"/>
    <cellStyle name="Normal 2 2 2 2 2 6 4 2 2" xfId="18791"/>
    <cellStyle name="Normal 2 2 2 2 2 6 4 3" xfId="18792"/>
    <cellStyle name="Normal 2 2 2 2 2 6 5" xfId="18793"/>
    <cellStyle name="Normal 2 2 2 2 2 6 5 2" xfId="18794"/>
    <cellStyle name="Normal 2 2 2 2 2 6 5 2 2" xfId="18795"/>
    <cellStyle name="Normal 2 2 2 2 2 6 5 3" xfId="18796"/>
    <cellStyle name="Normal 2 2 2 2 2 6 6" xfId="18797"/>
    <cellStyle name="Normal 2 2 2 2 2 6 6 2" xfId="18798"/>
    <cellStyle name="Normal 2 2 2 2 2 6 7" xfId="18799"/>
    <cellStyle name="Normal 2 2 2 2 2 6 7 2" xfId="18800"/>
    <cellStyle name="Normal 2 2 2 2 2 6 8" xfId="18801"/>
    <cellStyle name="Normal 2 2 2 2 2 6 8 2" xfId="18802"/>
    <cellStyle name="Normal 2 2 2 2 2 6 9" xfId="18803"/>
    <cellStyle name="Normal 2 2 2 2 2 7" xfId="18804"/>
    <cellStyle name="Normal 2 2 2 2 2 7 2" xfId="18805"/>
    <cellStyle name="Normal 2 2 2 2 2 7 2 2" xfId="18806"/>
    <cellStyle name="Normal 2 2 2 2 2 7 2 2 2" xfId="18807"/>
    <cellStyle name="Normal 2 2 2 2 2 7 2 2 2 2" xfId="18808"/>
    <cellStyle name="Normal 2 2 2 2 2 7 2 2 3" xfId="18809"/>
    <cellStyle name="Normal 2 2 2 2 2 7 2 3" xfId="18810"/>
    <cellStyle name="Normal 2 2 2 2 2 7 2 3 2" xfId="18811"/>
    <cellStyle name="Normal 2 2 2 2 2 7 2 4" xfId="18812"/>
    <cellStyle name="Normal 2 2 2 2 2 7 3" xfId="18813"/>
    <cellStyle name="Normal 2 2 2 2 2 7 3 2" xfId="18814"/>
    <cellStyle name="Normal 2 2 2 2 2 7 3 2 2" xfId="18815"/>
    <cellStyle name="Normal 2 2 2 2 2 7 3 3" xfId="18816"/>
    <cellStyle name="Normal 2 2 2 2 2 7 4" xfId="18817"/>
    <cellStyle name="Normal 2 2 2 2 2 7 4 2" xfId="18818"/>
    <cellStyle name="Normal 2 2 2 2 2 7 4 2 2" xfId="18819"/>
    <cellStyle name="Normal 2 2 2 2 2 7 4 3" xfId="18820"/>
    <cellStyle name="Normal 2 2 2 2 2 7 5" xfId="18821"/>
    <cellStyle name="Normal 2 2 2 2 2 7 5 2" xfId="18822"/>
    <cellStyle name="Normal 2 2 2 2 2 7 5 2 2" xfId="18823"/>
    <cellStyle name="Normal 2 2 2 2 2 7 5 3" xfId="18824"/>
    <cellStyle name="Normal 2 2 2 2 2 7 6" xfId="18825"/>
    <cellStyle name="Normal 2 2 2 2 2 7 6 2" xfId="18826"/>
    <cellStyle name="Normal 2 2 2 2 2 7 7" xfId="18827"/>
    <cellStyle name="Normal 2 2 2 2 2 7 7 2" xfId="18828"/>
    <cellStyle name="Normal 2 2 2 2 2 7 8" xfId="18829"/>
    <cellStyle name="Normal 2 2 2 2 2 7 8 2" xfId="18830"/>
    <cellStyle name="Normal 2 2 2 2 2 7 9" xfId="18831"/>
    <cellStyle name="Normal 2 2 2 2 2 8" xfId="18832"/>
    <cellStyle name="Normal 2 2 2 2 2 8 2" xfId="18833"/>
    <cellStyle name="Normal 2 2 2 2 2 8 2 2" xfId="18834"/>
    <cellStyle name="Normal 2 2 2 2 2 8 2 2 2" xfId="18835"/>
    <cellStyle name="Normal 2 2 2 2 2 8 2 2 2 2" xfId="18836"/>
    <cellStyle name="Normal 2 2 2 2 2 8 2 2 3" xfId="18837"/>
    <cellStyle name="Normal 2 2 2 2 2 8 2 3" xfId="18838"/>
    <cellStyle name="Normal 2 2 2 2 2 8 2 3 2" xfId="18839"/>
    <cellStyle name="Normal 2 2 2 2 2 8 2 4" xfId="18840"/>
    <cellStyle name="Normal 2 2 2 2 2 8 3" xfId="18841"/>
    <cellStyle name="Normal 2 2 2 2 2 8 3 2" xfId="18842"/>
    <cellStyle name="Normal 2 2 2 2 2 8 3 2 2" xfId="18843"/>
    <cellStyle name="Normal 2 2 2 2 2 8 3 3" xfId="18844"/>
    <cellStyle name="Normal 2 2 2 2 2 8 4" xfId="18845"/>
    <cellStyle name="Normal 2 2 2 2 2 8 4 2" xfId="18846"/>
    <cellStyle name="Normal 2 2 2 2 2 8 4 2 2" xfId="18847"/>
    <cellStyle name="Normal 2 2 2 2 2 8 4 3" xfId="18848"/>
    <cellStyle name="Normal 2 2 2 2 2 8 5" xfId="18849"/>
    <cellStyle name="Normal 2 2 2 2 2 8 5 2" xfId="18850"/>
    <cellStyle name="Normal 2 2 2 2 2 8 5 2 2" xfId="18851"/>
    <cellStyle name="Normal 2 2 2 2 2 8 5 3" xfId="18852"/>
    <cellStyle name="Normal 2 2 2 2 2 8 6" xfId="18853"/>
    <cellStyle name="Normal 2 2 2 2 2 8 6 2" xfId="18854"/>
    <cellStyle name="Normal 2 2 2 2 2 8 7" xfId="18855"/>
    <cellStyle name="Normal 2 2 2 2 2 8 7 2" xfId="18856"/>
    <cellStyle name="Normal 2 2 2 2 2 8 8" xfId="18857"/>
    <cellStyle name="Normal 2 2 2 2 2 8 8 2" xfId="18858"/>
    <cellStyle name="Normal 2 2 2 2 2 8 9" xfId="18859"/>
    <cellStyle name="Normal 2 2 2 2 2 9" xfId="18860"/>
    <cellStyle name="Normal 2 2 2 2 2 9 2" xfId="18861"/>
    <cellStyle name="Normal 2 2 2 2 2 9 2 2" xfId="18862"/>
    <cellStyle name="Normal 2 2 2 2 2 9 2 2 2" xfId="18863"/>
    <cellStyle name="Normal 2 2 2 2 2 9 2 2 2 2" xfId="18864"/>
    <cellStyle name="Normal 2 2 2 2 2 9 2 2 3" xfId="18865"/>
    <cellStyle name="Normal 2 2 2 2 2 9 2 3" xfId="18866"/>
    <cellStyle name="Normal 2 2 2 2 2 9 2 3 2" xfId="18867"/>
    <cellStyle name="Normal 2 2 2 2 2 9 2 4" xfId="18868"/>
    <cellStyle name="Normal 2 2 2 2 2 9 3" xfId="18869"/>
    <cellStyle name="Normal 2 2 2 2 2 9 3 2" xfId="18870"/>
    <cellStyle name="Normal 2 2 2 2 2 9 3 2 2" xfId="18871"/>
    <cellStyle name="Normal 2 2 2 2 2 9 3 3" xfId="18872"/>
    <cellStyle name="Normal 2 2 2 2 2 9 4" xfId="18873"/>
    <cellStyle name="Normal 2 2 2 2 2 9 4 2" xfId="18874"/>
    <cellStyle name="Normal 2 2 2 2 2 9 4 2 2" xfId="18875"/>
    <cellStyle name="Normal 2 2 2 2 2 9 4 3" xfId="18876"/>
    <cellStyle name="Normal 2 2 2 2 2 9 5" xfId="18877"/>
    <cellStyle name="Normal 2 2 2 2 2 9 5 2" xfId="18878"/>
    <cellStyle name="Normal 2 2 2 2 2 9 5 2 2" xfId="18879"/>
    <cellStyle name="Normal 2 2 2 2 2 9 5 3" xfId="18880"/>
    <cellStyle name="Normal 2 2 2 2 2 9 6" xfId="18881"/>
    <cellStyle name="Normal 2 2 2 2 2 9 6 2" xfId="18882"/>
    <cellStyle name="Normal 2 2 2 2 2 9 7" xfId="18883"/>
    <cellStyle name="Normal 2 2 2 2 2 9 7 2" xfId="18884"/>
    <cellStyle name="Normal 2 2 2 2 2 9 8" xfId="18885"/>
    <cellStyle name="Normal 2 2 2 2 2 9 8 2" xfId="18886"/>
    <cellStyle name="Normal 2 2 2 2 2 9 9" xfId="18887"/>
    <cellStyle name="Normal 2 2 2 2 3" xfId="18888"/>
    <cellStyle name="Normal 2 2 2 2 4" xfId="18889"/>
    <cellStyle name="Normal 2 2 2 2 5" xfId="18890"/>
    <cellStyle name="Normal 2 2 2 2 6" xfId="18891"/>
    <cellStyle name="Normal 2 2 2 2 7" xfId="18892"/>
    <cellStyle name="Normal 2 2 2 2 8" xfId="18893"/>
    <cellStyle name="Normal 2 2 2 2 9" xfId="18894"/>
    <cellStyle name="Normal 2 2 2 20" xfId="18895"/>
    <cellStyle name="Normal 2 2 2 21" xfId="18349"/>
    <cellStyle name="Normal 2 2 2 3" xfId="170"/>
    <cellStyle name="Normal 2 2 2 3 10" xfId="18896"/>
    <cellStyle name="Normal 2 2 2 3 2" xfId="18897"/>
    <cellStyle name="Normal 2 2 2 3 2 2" xfId="18898"/>
    <cellStyle name="Normal 2 2 2 3 2 2 2" xfId="18899"/>
    <cellStyle name="Normal 2 2 2 3 2 2 2 2" xfId="18900"/>
    <cellStyle name="Normal 2 2 2 3 2 2 3" xfId="18901"/>
    <cellStyle name="Normal 2 2 2 3 2 3" xfId="18902"/>
    <cellStyle name="Normal 2 2 2 3 2 3 2" xfId="18903"/>
    <cellStyle name="Normal 2 2 2 3 2 4" xfId="18904"/>
    <cellStyle name="Normal 2 2 2 3 3" xfId="18905"/>
    <cellStyle name="Normal 2 2 2 3 3 2" xfId="18906"/>
    <cellStyle name="Normal 2 2 2 3 3 2 2" xfId="18907"/>
    <cellStyle name="Normal 2 2 2 3 3 3" xfId="18908"/>
    <cellStyle name="Normal 2 2 2 3 4" xfId="18909"/>
    <cellStyle name="Normal 2 2 2 3 4 2" xfId="18910"/>
    <cellStyle name="Normal 2 2 2 3 4 2 2" xfId="18911"/>
    <cellStyle name="Normal 2 2 2 3 4 3" xfId="18912"/>
    <cellStyle name="Normal 2 2 2 3 5" xfId="18913"/>
    <cellStyle name="Normal 2 2 2 3 5 2" xfId="18914"/>
    <cellStyle name="Normal 2 2 2 3 5 2 2" xfId="18915"/>
    <cellStyle name="Normal 2 2 2 3 5 3" xfId="18916"/>
    <cellStyle name="Normal 2 2 2 3 6" xfId="18917"/>
    <cellStyle name="Normal 2 2 2 3 6 2" xfId="18918"/>
    <cellStyle name="Normal 2 2 2 3 7" xfId="18919"/>
    <cellStyle name="Normal 2 2 2 3 7 2" xfId="18920"/>
    <cellStyle name="Normal 2 2 2 3 8" xfId="18921"/>
    <cellStyle name="Normal 2 2 2 3 8 2" xfId="18922"/>
    <cellStyle name="Normal 2 2 2 3 9" xfId="18923"/>
    <cellStyle name="Normal 2 2 2 4" xfId="171"/>
    <cellStyle name="Normal 2 2 2 4 10" xfId="18924"/>
    <cellStyle name="Normal 2 2 2 4 2" xfId="18925"/>
    <cellStyle name="Normal 2 2 2 4 2 2" xfId="18926"/>
    <cellStyle name="Normal 2 2 2 4 2 2 2" xfId="18927"/>
    <cellStyle name="Normal 2 2 2 4 2 2 2 2" xfId="18928"/>
    <cellStyle name="Normal 2 2 2 4 2 2 3" xfId="18929"/>
    <cellStyle name="Normal 2 2 2 4 2 3" xfId="18930"/>
    <cellStyle name="Normal 2 2 2 4 2 3 2" xfId="18931"/>
    <cellStyle name="Normal 2 2 2 4 2 4" xfId="18932"/>
    <cellStyle name="Normal 2 2 2 4 3" xfId="18933"/>
    <cellStyle name="Normal 2 2 2 4 3 2" xfId="18934"/>
    <cellStyle name="Normal 2 2 2 4 3 2 2" xfId="18935"/>
    <cellStyle name="Normal 2 2 2 4 3 3" xfId="18936"/>
    <cellStyle name="Normal 2 2 2 4 4" xfId="18937"/>
    <cellStyle name="Normal 2 2 2 4 4 2" xfId="18938"/>
    <cellStyle name="Normal 2 2 2 4 4 2 2" xfId="18939"/>
    <cellStyle name="Normal 2 2 2 4 4 3" xfId="18940"/>
    <cellStyle name="Normal 2 2 2 4 5" xfId="18941"/>
    <cellStyle name="Normal 2 2 2 4 5 2" xfId="18942"/>
    <cellStyle name="Normal 2 2 2 4 5 2 2" xfId="18943"/>
    <cellStyle name="Normal 2 2 2 4 5 3" xfId="18944"/>
    <cellStyle name="Normal 2 2 2 4 6" xfId="18945"/>
    <cellStyle name="Normal 2 2 2 4 6 2" xfId="18946"/>
    <cellStyle name="Normal 2 2 2 4 7" xfId="18947"/>
    <cellStyle name="Normal 2 2 2 4 7 2" xfId="18948"/>
    <cellStyle name="Normal 2 2 2 4 8" xfId="18949"/>
    <cellStyle name="Normal 2 2 2 4 8 2" xfId="18950"/>
    <cellStyle name="Normal 2 2 2 4 9" xfId="18951"/>
    <cellStyle name="Normal 2 2 2 5" xfId="172"/>
    <cellStyle name="Normal 2 2 2 5 10" xfId="18952"/>
    <cellStyle name="Normal 2 2 2 5 2" xfId="18953"/>
    <cellStyle name="Normal 2 2 2 5 2 2" xfId="18954"/>
    <cellStyle name="Normal 2 2 2 5 2 2 2" xfId="18955"/>
    <cellStyle name="Normal 2 2 2 5 2 2 2 2" xfId="18956"/>
    <cellStyle name="Normal 2 2 2 5 2 2 3" xfId="18957"/>
    <cellStyle name="Normal 2 2 2 5 2 3" xfId="18958"/>
    <cellStyle name="Normal 2 2 2 5 2 3 2" xfId="18959"/>
    <cellStyle name="Normal 2 2 2 5 2 4" xfId="18960"/>
    <cellStyle name="Normal 2 2 2 5 3" xfId="18961"/>
    <cellStyle name="Normal 2 2 2 5 3 2" xfId="18962"/>
    <cellStyle name="Normal 2 2 2 5 3 2 2" xfId="18963"/>
    <cellStyle name="Normal 2 2 2 5 3 3" xfId="18964"/>
    <cellStyle name="Normal 2 2 2 5 4" xfId="18965"/>
    <cellStyle name="Normal 2 2 2 5 4 2" xfId="18966"/>
    <cellStyle name="Normal 2 2 2 5 4 2 2" xfId="18967"/>
    <cellStyle name="Normal 2 2 2 5 4 3" xfId="18968"/>
    <cellStyle name="Normal 2 2 2 5 5" xfId="18969"/>
    <cellStyle name="Normal 2 2 2 5 5 2" xfId="18970"/>
    <cellStyle name="Normal 2 2 2 5 5 2 2" xfId="18971"/>
    <cellStyle name="Normal 2 2 2 5 5 3" xfId="18972"/>
    <cellStyle name="Normal 2 2 2 5 6" xfId="18973"/>
    <cellStyle name="Normal 2 2 2 5 6 2" xfId="18974"/>
    <cellStyle name="Normal 2 2 2 5 7" xfId="18975"/>
    <cellStyle name="Normal 2 2 2 5 7 2" xfId="18976"/>
    <cellStyle name="Normal 2 2 2 5 8" xfId="18977"/>
    <cellStyle name="Normal 2 2 2 5 8 2" xfId="18978"/>
    <cellStyle name="Normal 2 2 2 5 9" xfId="18979"/>
    <cellStyle name="Normal 2 2 2 6" xfId="173"/>
    <cellStyle name="Normal 2 2 2 6 10" xfId="18980"/>
    <cellStyle name="Normal 2 2 2 6 2" xfId="18981"/>
    <cellStyle name="Normal 2 2 2 6 2 2" xfId="18982"/>
    <cellStyle name="Normal 2 2 2 6 2 2 2" xfId="18983"/>
    <cellStyle name="Normal 2 2 2 6 2 2 2 2" xfId="18984"/>
    <cellStyle name="Normal 2 2 2 6 2 2 3" xfId="18985"/>
    <cellStyle name="Normal 2 2 2 6 2 3" xfId="18986"/>
    <cellStyle name="Normal 2 2 2 6 2 3 2" xfId="18987"/>
    <cellStyle name="Normal 2 2 2 6 2 4" xfId="18988"/>
    <cellStyle name="Normal 2 2 2 6 3" xfId="18989"/>
    <cellStyle name="Normal 2 2 2 6 3 2" xfId="18990"/>
    <cellStyle name="Normal 2 2 2 6 3 2 2" xfId="18991"/>
    <cellStyle name="Normal 2 2 2 6 3 3" xfId="18992"/>
    <cellStyle name="Normal 2 2 2 6 4" xfId="18993"/>
    <cellStyle name="Normal 2 2 2 6 4 2" xfId="18994"/>
    <cellStyle name="Normal 2 2 2 6 4 2 2" xfId="18995"/>
    <cellStyle name="Normal 2 2 2 6 4 3" xfId="18996"/>
    <cellStyle name="Normal 2 2 2 6 5" xfId="18997"/>
    <cellStyle name="Normal 2 2 2 6 5 2" xfId="18998"/>
    <cellStyle name="Normal 2 2 2 6 5 2 2" xfId="18999"/>
    <cellStyle name="Normal 2 2 2 6 5 3" xfId="19000"/>
    <cellStyle name="Normal 2 2 2 6 6" xfId="19001"/>
    <cellStyle name="Normal 2 2 2 6 6 2" xfId="19002"/>
    <cellStyle name="Normal 2 2 2 6 7" xfId="19003"/>
    <cellStyle name="Normal 2 2 2 6 7 2" xfId="19004"/>
    <cellStyle name="Normal 2 2 2 6 8" xfId="19005"/>
    <cellStyle name="Normal 2 2 2 6 8 2" xfId="19006"/>
    <cellStyle name="Normal 2 2 2 6 9" xfId="19007"/>
    <cellStyle name="Normal 2 2 2 7" xfId="174"/>
    <cellStyle name="Normal 2 2 2 7 10" xfId="19008"/>
    <cellStyle name="Normal 2 2 2 7 2" xfId="19009"/>
    <cellStyle name="Normal 2 2 2 7 2 2" xfId="19010"/>
    <cellStyle name="Normal 2 2 2 7 2 2 2" xfId="19011"/>
    <cellStyle name="Normal 2 2 2 7 2 2 2 2" xfId="19012"/>
    <cellStyle name="Normal 2 2 2 7 2 2 3" xfId="19013"/>
    <cellStyle name="Normal 2 2 2 7 2 3" xfId="19014"/>
    <cellStyle name="Normal 2 2 2 7 2 3 2" xfId="19015"/>
    <cellStyle name="Normal 2 2 2 7 2 4" xfId="19016"/>
    <cellStyle name="Normal 2 2 2 7 3" xfId="19017"/>
    <cellStyle name="Normal 2 2 2 7 3 2" xfId="19018"/>
    <cellStyle name="Normal 2 2 2 7 3 2 2" xfId="19019"/>
    <cellStyle name="Normal 2 2 2 7 3 3" xfId="19020"/>
    <cellStyle name="Normal 2 2 2 7 4" xfId="19021"/>
    <cellStyle name="Normal 2 2 2 7 4 2" xfId="19022"/>
    <cellStyle name="Normal 2 2 2 7 4 2 2" xfId="19023"/>
    <cellStyle name="Normal 2 2 2 7 4 3" xfId="19024"/>
    <cellStyle name="Normal 2 2 2 7 5" xfId="19025"/>
    <cellStyle name="Normal 2 2 2 7 5 2" xfId="19026"/>
    <cellStyle name="Normal 2 2 2 7 5 2 2" xfId="19027"/>
    <cellStyle name="Normal 2 2 2 7 5 3" xfId="19028"/>
    <cellStyle name="Normal 2 2 2 7 6" xfId="19029"/>
    <cellStyle name="Normal 2 2 2 7 6 2" xfId="19030"/>
    <cellStyle name="Normal 2 2 2 7 7" xfId="19031"/>
    <cellStyle name="Normal 2 2 2 7 7 2" xfId="19032"/>
    <cellStyle name="Normal 2 2 2 7 8" xfId="19033"/>
    <cellStyle name="Normal 2 2 2 7 8 2" xfId="19034"/>
    <cellStyle name="Normal 2 2 2 7 9" xfId="19035"/>
    <cellStyle name="Normal 2 2 2 8" xfId="562"/>
    <cellStyle name="Normal 2 2 2 8 10" xfId="19036"/>
    <cellStyle name="Normal 2 2 2 8 2" xfId="19037"/>
    <cellStyle name="Normal 2 2 2 8 2 2" xfId="19038"/>
    <cellStyle name="Normal 2 2 2 8 2 2 2" xfId="19039"/>
    <cellStyle name="Normal 2 2 2 8 2 2 2 2" xfId="19040"/>
    <cellStyle name="Normal 2 2 2 8 2 2 3" xfId="19041"/>
    <cellStyle name="Normal 2 2 2 8 2 3" xfId="19042"/>
    <cellStyle name="Normal 2 2 2 8 2 3 2" xfId="19043"/>
    <cellStyle name="Normal 2 2 2 8 2 4" xfId="19044"/>
    <cellStyle name="Normal 2 2 2 8 3" xfId="19045"/>
    <cellStyle name="Normal 2 2 2 8 3 2" xfId="19046"/>
    <cellStyle name="Normal 2 2 2 8 3 2 2" xfId="19047"/>
    <cellStyle name="Normal 2 2 2 8 3 3" xfId="19048"/>
    <cellStyle name="Normal 2 2 2 8 4" xfId="19049"/>
    <cellStyle name="Normal 2 2 2 8 4 2" xfId="19050"/>
    <cellStyle name="Normal 2 2 2 8 4 2 2" xfId="19051"/>
    <cellStyle name="Normal 2 2 2 8 4 3" xfId="19052"/>
    <cellStyle name="Normal 2 2 2 8 5" xfId="19053"/>
    <cellStyle name="Normal 2 2 2 8 5 2" xfId="19054"/>
    <cellStyle name="Normal 2 2 2 8 5 2 2" xfId="19055"/>
    <cellStyle name="Normal 2 2 2 8 5 3" xfId="19056"/>
    <cellStyle name="Normal 2 2 2 8 6" xfId="19057"/>
    <cellStyle name="Normal 2 2 2 8 6 2" xfId="19058"/>
    <cellStyle name="Normal 2 2 2 8 7" xfId="19059"/>
    <cellStyle name="Normal 2 2 2 8 7 2" xfId="19060"/>
    <cellStyle name="Normal 2 2 2 8 8" xfId="19061"/>
    <cellStyle name="Normal 2 2 2 8 8 2" xfId="19062"/>
    <cellStyle name="Normal 2 2 2 8 9" xfId="19063"/>
    <cellStyle name="Normal 2 2 2 9" xfId="19064"/>
    <cellStyle name="Normal 2 2 2 9 2" xfId="19065"/>
    <cellStyle name="Normal 2 2 2 9 2 2" xfId="19066"/>
    <cellStyle name="Normal 2 2 2 9 2 2 2" xfId="19067"/>
    <cellStyle name="Normal 2 2 2 9 2 2 2 2" xfId="19068"/>
    <cellStyle name="Normal 2 2 2 9 2 2 3" xfId="19069"/>
    <cellStyle name="Normal 2 2 2 9 2 3" xfId="19070"/>
    <cellStyle name="Normal 2 2 2 9 2 3 2" xfId="19071"/>
    <cellStyle name="Normal 2 2 2 9 2 4" xfId="19072"/>
    <cellStyle name="Normal 2 2 2 9 3" xfId="19073"/>
    <cellStyle name="Normal 2 2 2 9 3 2" xfId="19074"/>
    <cellStyle name="Normal 2 2 2 9 3 2 2" xfId="19075"/>
    <cellStyle name="Normal 2 2 2 9 3 3" xfId="19076"/>
    <cellStyle name="Normal 2 2 2 9 4" xfId="19077"/>
    <cellStyle name="Normal 2 2 2 9 4 2" xfId="19078"/>
    <cellStyle name="Normal 2 2 2 9 4 2 2" xfId="19079"/>
    <cellStyle name="Normal 2 2 2 9 4 3" xfId="19080"/>
    <cellStyle name="Normal 2 2 2 9 5" xfId="19081"/>
    <cellStyle name="Normal 2 2 2 9 5 2" xfId="19082"/>
    <cellStyle name="Normal 2 2 2 9 5 2 2" xfId="19083"/>
    <cellStyle name="Normal 2 2 2 9 5 3" xfId="19084"/>
    <cellStyle name="Normal 2 2 2 9 6" xfId="19085"/>
    <cellStyle name="Normal 2 2 2 9 6 2" xfId="19086"/>
    <cellStyle name="Normal 2 2 2 9 7" xfId="19087"/>
    <cellStyle name="Normal 2 2 2 9 7 2" xfId="19088"/>
    <cellStyle name="Normal 2 2 2 9 8" xfId="19089"/>
    <cellStyle name="Normal 2 2 2 9 8 2" xfId="19090"/>
    <cellStyle name="Normal 2 2 2 9 9" xfId="19091"/>
    <cellStyle name="Normal 2 2 20" xfId="175"/>
    <cellStyle name="Normal 2 2 20 2" xfId="176"/>
    <cellStyle name="Normal 2 2 20 3" xfId="177"/>
    <cellStyle name="Normal 2 2 20 4" xfId="178"/>
    <cellStyle name="Normal 2 2 20 5" xfId="179"/>
    <cellStyle name="Normal 2 2 20 6" xfId="180"/>
    <cellStyle name="Normal 2 2 20 7" xfId="181"/>
    <cellStyle name="Normal 2 2 20 8" xfId="563"/>
    <cellStyle name="Normal 2 2 21" xfId="182"/>
    <cellStyle name="Normal 2 2 21 2" xfId="183"/>
    <cellStyle name="Normal 2 2 21 3" xfId="184"/>
    <cellStyle name="Normal 2 2 21 4" xfId="185"/>
    <cellStyle name="Normal 2 2 21 5" xfId="186"/>
    <cellStyle name="Normal 2 2 21 6" xfId="187"/>
    <cellStyle name="Normal 2 2 21 7" xfId="188"/>
    <cellStyle name="Normal 2 2 21 8" xfId="564"/>
    <cellStyle name="Normal 2 2 22" xfId="189"/>
    <cellStyle name="Normal 2 2 22 2" xfId="190"/>
    <cellStyle name="Normal 2 2 22 3" xfId="191"/>
    <cellStyle name="Normal 2 2 22 4" xfId="192"/>
    <cellStyle name="Normal 2 2 22 5" xfId="193"/>
    <cellStyle name="Normal 2 2 22 6" xfId="194"/>
    <cellStyle name="Normal 2 2 22 7" xfId="195"/>
    <cellStyle name="Normal 2 2 22 8" xfId="565"/>
    <cellStyle name="Normal 2 2 23" xfId="196"/>
    <cellStyle name="Normal 2 2 23 2" xfId="197"/>
    <cellStyle name="Normal 2 2 23 3" xfId="198"/>
    <cellStyle name="Normal 2 2 23 4" xfId="199"/>
    <cellStyle name="Normal 2 2 23 5" xfId="200"/>
    <cellStyle name="Normal 2 2 23 6" xfId="201"/>
    <cellStyle name="Normal 2 2 23 7" xfId="202"/>
    <cellStyle name="Normal 2 2 23 8" xfId="566"/>
    <cellStyle name="Normal 2 2 24" xfId="203"/>
    <cellStyle name="Normal 2 2 24 2" xfId="204"/>
    <cellStyle name="Normal 2 2 24 3" xfId="205"/>
    <cellStyle name="Normal 2 2 24 4" xfId="206"/>
    <cellStyle name="Normal 2 2 24 5" xfId="207"/>
    <cellStyle name="Normal 2 2 24 6" xfId="208"/>
    <cellStyle name="Normal 2 2 24 7" xfId="209"/>
    <cellStyle name="Normal 2 2 24 8" xfId="567"/>
    <cellStyle name="Normal 2 2 25" xfId="210"/>
    <cellStyle name="Normal 2 2 25 2" xfId="211"/>
    <cellStyle name="Normal 2 2 25 3" xfId="212"/>
    <cellStyle name="Normal 2 2 25 4" xfId="213"/>
    <cellStyle name="Normal 2 2 25 5" xfId="214"/>
    <cellStyle name="Normal 2 2 25 6" xfId="215"/>
    <cellStyle name="Normal 2 2 25 7" xfId="216"/>
    <cellStyle name="Normal 2 2 25 8" xfId="568"/>
    <cellStyle name="Normal 2 2 26" xfId="217"/>
    <cellStyle name="Normal 2 2 26 2" xfId="218"/>
    <cellStyle name="Normal 2 2 26 3" xfId="219"/>
    <cellStyle name="Normal 2 2 26 4" xfId="220"/>
    <cellStyle name="Normal 2 2 26 5" xfId="221"/>
    <cellStyle name="Normal 2 2 26 6" xfId="222"/>
    <cellStyle name="Normal 2 2 26 7" xfId="223"/>
    <cellStyle name="Normal 2 2 26 8" xfId="569"/>
    <cellStyle name="Normal 2 2 27" xfId="224"/>
    <cellStyle name="Normal 2 2 27 2" xfId="225"/>
    <cellStyle name="Normal 2 2 27 3" xfId="226"/>
    <cellStyle name="Normal 2 2 27 4" xfId="227"/>
    <cellStyle name="Normal 2 2 27 5" xfId="228"/>
    <cellStyle name="Normal 2 2 27 6" xfId="229"/>
    <cellStyle name="Normal 2 2 27 7" xfId="230"/>
    <cellStyle name="Normal 2 2 27 8" xfId="570"/>
    <cellStyle name="Normal 2 2 28" xfId="231"/>
    <cellStyle name="Normal 2 2 29" xfId="36911"/>
    <cellStyle name="Normal 2 2 3" xfId="232"/>
    <cellStyle name="Normal 2 2 3 10" xfId="19092"/>
    <cellStyle name="Normal 2 2 3 2" xfId="233"/>
    <cellStyle name="Normal 2 2 3 2 2" xfId="19094"/>
    <cellStyle name="Normal 2 2 3 2 2 2" xfId="19095"/>
    <cellStyle name="Normal 2 2 3 2 2 2 2" xfId="19096"/>
    <cellStyle name="Normal 2 2 3 2 2 3" xfId="19097"/>
    <cellStyle name="Normal 2 2 3 2 3" xfId="19098"/>
    <cellStyle name="Normal 2 2 3 2 3 2" xfId="19099"/>
    <cellStyle name="Normal 2 2 3 2 4" xfId="19100"/>
    <cellStyle name="Normal 2 2 3 2 5" xfId="19093"/>
    <cellStyle name="Normal 2 2 3 3" xfId="234"/>
    <cellStyle name="Normal 2 2 3 3 2" xfId="19102"/>
    <cellStyle name="Normal 2 2 3 3 2 2" xfId="19103"/>
    <cellStyle name="Normal 2 2 3 3 3" xfId="19104"/>
    <cellStyle name="Normal 2 2 3 3 4" xfId="19101"/>
    <cellStyle name="Normal 2 2 3 4" xfId="235"/>
    <cellStyle name="Normal 2 2 3 4 2" xfId="19106"/>
    <cellStyle name="Normal 2 2 3 4 2 2" xfId="19107"/>
    <cellStyle name="Normal 2 2 3 4 3" xfId="19108"/>
    <cellStyle name="Normal 2 2 3 4 4" xfId="19105"/>
    <cellStyle name="Normal 2 2 3 5" xfId="236"/>
    <cellStyle name="Normal 2 2 3 5 2" xfId="19110"/>
    <cellStyle name="Normal 2 2 3 5 2 2" xfId="19111"/>
    <cellStyle name="Normal 2 2 3 5 3" xfId="19112"/>
    <cellStyle name="Normal 2 2 3 5 4" xfId="19109"/>
    <cellStyle name="Normal 2 2 3 6" xfId="237"/>
    <cellStyle name="Normal 2 2 3 6 2" xfId="19114"/>
    <cellStyle name="Normal 2 2 3 6 3" xfId="19113"/>
    <cellStyle name="Normal 2 2 3 7" xfId="238"/>
    <cellStyle name="Normal 2 2 3 7 2" xfId="19116"/>
    <cellStyle name="Normal 2 2 3 7 3" xfId="19115"/>
    <cellStyle name="Normal 2 2 3 8" xfId="571"/>
    <cellStyle name="Normal 2 2 3 8 2" xfId="19118"/>
    <cellStyle name="Normal 2 2 3 8 3" xfId="19117"/>
    <cellStyle name="Normal 2 2 3 9" xfId="19119"/>
    <cellStyle name="Normal 2 2 4" xfId="239"/>
    <cellStyle name="Normal 2 2 4 10" xfId="19120"/>
    <cellStyle name="Normal 2 2 4 2" xfId="240"/>
    <cellStyle name="Normal 2 2 4 2 2" xfId="19122"/>
    <cellStyle name="Normal 2 2 4 2 2 2" xfId="19123"/>
    <cellStyle name="Normal 2 2 4 2 2 2 2" xfId="19124"/>
    <cellStyle name="Normal 2 2 4 2 2 3" xfId="19125"/>
    <cellStyle name="Normal 2 2 4 2 3" xfId="19126"/>
    <cellStyle name="Normal 2 2 4 2 3 2" xfId="19127"/>
    <cellStyle name="Normal 2 2 4 2 4" xfId="19128"/>
    <cellStyle name="Normal 2 2 4 2 5" xfId="19121"/>
    <cellStyle name="Normal 2 2 4 3" xfId="241"/>
    <cellStyle name="Normal 2 2 4 3 2" xfId="19130"/>
    <cellStyle name="Normal 2 2 4 3 2 2" xfId="19131"/>
    <cellStyle name="Normal 2 2 4 3 3" xfId="19132"/>
    <cellStyle name="Normal 2 2 4 3 4" xfId="19129"/>
    <cellStyle name="Normal 2 2 4 4" xfId="242"/>
    <cellStyle name="Normal 2 2 4 4 2" xfId="19134"/>
    <cellStyle name="Normal 2 2 4 4 2 2" xfId="19135"/>
    <cellStyle name="Normal 2 2 4 4 3" xfId="19136"/>
    <cellStyle name="Normal 2 2 4 4 4" xfId="19133"/>
    <cellStyle name="Normal 2 2 4 5" xfId="243"/>
    <cellStyle name="Normal 2 2 4 5 2" xfId="19138"/>
    <cellStyle name="Normal 2 2 4 5 2 2" xfId="19139"/>
    <cellStyle name="Normal 2 2 4 5 3" xfId="19140"/>
    <cellStyle name="Normal 2 2 4 5 4" xfId="19137"/>
    <cellStyle name="Normal 2 2 4 6" xfId="244"/>
    <cellStyle name="Normal 2 2 4 6 2" xfId="19142"/>
    <cellStyle name="Normal 2 2 4 6 3" xfId="19141"/>
    <cellStyle name="Normal 2 2 4 7" xfId="245"/>
    <cellStyle name="Normal 2 2 4 7 2" xfId="19144"/>
    <cellStyle name="Normal 2 2 4 7 3" xfId="19143"/>
    <cellStyle name="Normal 2 2 4 8" xfId="572"/>
    <cellStyle name="Normal 2 2 4 8 2" xfId="19146"/>
    <cellStyle name="Normal 2 2 4 8 3" xfId="19145"/>
    <cellStyle name="Normal 2 2 4 9" xfId="19147"/>
    <cellStyle name="Normal 2 2 5" xfId="246"/>
    <cellStyle name="Normal 2 2 5 2" xfId="247"/>
    <cellStyle name="Normal 2 2 5 2 10" xfId="19149"/>
    <cellStyle name="Normal 2 2 5 2 10 2" xfId="19150"/>
    <cellStyle name="Normal 2 2 5 2 10 2 2" xfId="19151"/>
    <cellStyle name="Normal 2 2 5 2 10 3" xfId="19152"/>
    <cellStyle name="Normal 2 2 5 2 11" xfId="19153"/>
    <cellStyle name="Normal 2 2 5 2 11 2" xfId="19154"/>
    <cellStyle name="Normal 2 2 5 2 11 2 2" xfId="19155"/>
    <cellStyle name="Normal 2 2 5 2 11 3" xfId="19156"/>
    <cellStyle name="Normal 2 2 5 2 12" xfId="19157"/>
    <cellStyle name="Normal 2 2 5 2 12 2" xfId="19158"/>
    <cellStyle name="Normal 2 2 5 2 13" xfId="19159"/>
    <cellStyle name="Normal 2 2 5 2 13 2" xfId="19160"/>
    <cellStyle name="Normal 2 2 5 2 14" xfId="19161"/>
    <cellStyle name="Normal 2 2 5 2 14 2" xfId="19162"/>
    <cellStyle name="Normal 2 2 5 2 15" xfId="19163"/>
    <cellStyle name="Normal 2 2 5 2 16" xfId="19148"/>
    <cellStyle name="Normal 2 2 5 2 2" xfId="19164"/>
    <cellStyle name="Normal 2 2 5 2 3" xfId="19165"/>
    <cellStyle name="Normal 2 2 5 2 4" xfId="19166"/>
    <cellStyle name="Normal 2 2 5 2 5" xfId="19167"/>
    <cellStyle name="Normal 2 2 5 2 6" xfId="19168"/>
    <cellStyle name="Normal 2 2 5 2 7" xfId="19169"/>
    <cellStyle name="Normal 2 2 5 2 8" xfId="19170"/>
    <cellStyle name="Normal 2 2 5 2 8 2" xfId="19171"/>
    <cellStyle name="Normal 2 2 5 2 8 2 2" xfId="19172"/>
    <cellStyle name="Normal 2 2 5 2 8 2 2 2" xfId="19173"/>
    <cellStyle name="Normal 2 2 5 2 8 2 3" xfId="19174"/>
    <cellStyle name="Normal 2 2 5 2 8 3" xfId="19175"/>
    <cellStyle name="Normal 2 2 5 2 8 3 2" xfId="19176"/>
    <cellStyle name="Normal 2 2 5 2 8 4" xfId="19177"/>
    <cellStyle name="Normal 2 2 5 2 9" xfId="19178"/>
    <cellStyle name="Normal 2 2 5 2 9 2" xfId="19179"/>
    <cellStyle name="Normal 2 2 5 2 9 2 2" xfId="19180"/>
    <cellStyle name="Normal 2 2 5 2 9 3" xfId="19181"/>
    <cellStyle name="Normal 2 2 5 3" xfId="248"/>
    <cellStyle name="Normal 2 2 5 3 10" xfId="19182"/>
    <cellStyle name="Normal 2 2 5 3 2" xfId="19183"/>
    <cellStyle name="Normal 2 2 5 3 2 2" xfId="19184"/>
    <cellStyle name="Normal 2 2 5 3 2 2 2" xfId="19185"/>
    <cellStyle name="Normal 2 2 5 3 2 2 2 2" xfId="19186"/>
    <cellStyle name="Normal 2 2 5 3 2 2 3" xfId="19187"/>
    <cellStyle name="Normal 2 2 5 3 2 3" xfId="19188"/>
    <cellStyle name="Normal 2 2 5 3 2 3 2" xfId="19189"/>
    <cellStyle name="Normal 2 2 5 3 2 4" xfId="19190"/>
    <cellStyle name="Normal 2 2 5 3 3" xfId="19191"/>
    <cellStyle name="Normal 2 2 5 3 3 2" xfId="19192"/>
    <cellStyle name="Normal 2 2 5 3 3 2 2" xfId="19193"/>
    <cellStyle name="Normal 2 2 5 3 3 3" xfId="19194"/>
    <cellStyle name="Normal 2 2 5 3 4" xfId="19195"/>
    <cellStyle name="Normal 2 2 5 3 4 2" xfId="19196"/>
    <cellStyle name="Normal 2 2 5 3 4 2 2" xfId="19197"/>
    <cellStyle name="Normal 2 2 5 3 4 3" xfId="19198"/>
    <cellStyle name="Normal 2 2 5 3 5" xfId="19199"/>
    <cellStyle name="Normal 2 2 5 3 5 2" xfId="19200"/>
    <cellStyle name="Normal 2 2 5 3 5 2 2" xfId="19201"/>
    <cellStyle name="Normal 2 2 5 3 5 3" xfId="19202"/>
    <cellStyle name="Normal 2 2 5 3 6" xfId="19203"/>
    <cellStyle name="Normal 2 2 5 3 6 2" xfId="19204"/>
    <cellStyle name="Normal 2 2 5 3 7" xfId="19205"/>
    <cellStyle name="Normal 2 2 5 3 7 2" xfId="19206"/>
    <cellStyle name="Normal 2 2 5 3 8" xfId="19207"/>
    <cellStyle name="Normal 2 2 5 3 8 2" xfId="19208"/>
    <cellStyle name="Normal 2 2 5 3 9" xfId="19209"/>
    <cellStyle name="Normal 2 2 5 4" xfId="249"/>
    <cellStyle name="Normal 2 2 5 4 10" xfId="19210"/>
    <cellStyle name="Normal 2 2 5 4 2" xfId="19211"/>
    <cellStyle name="Normal 2 2 5 4 2 2" xfId="19212"/>
    <cellStyle name="Normal 2 2 5 4 2 2 2" xfId="19213"/>
    <cellStyle name="Normal 2 2 5 4 2 2 2 2" xfId="19214"/>
    <cellStyle name="Normal 2 2 5 4 2 2 3" xfId="19215"/>
    <cellStyle name="Normal 2 2 5 4 2 3" xfId="19216"/>
    <cellStyle name="Normal 2 2 5 4 2 3 2" xfId="19217"/>
    <cellStyle name="Normal 2 2 5 4 2 4" xfId="19218"/>
    <cellStyle name="Normal 2 2 5 4 3" xfId="19219"/>
    <cellStyle name="Normal 2 2 5 4 3 2" xfId="19220"/>
    <cellStyle name="Normal 2 2 5 4 3 2 2" xfId="19221"/>
    <cellStyle name="Normal 2 2 5 4 3 3" xfId="19222"/>
    <cellStyle name="Normal 2 2 5 4 4" xfId="19223"/>
    <cellStyle name="Normal 2 2 5 4 4 2" xfId="19224"/>
    <cellStyle name="Normal 2 2 5 4 4 2 2" xfId="19225"/>
    <cellStyle name="Normal 2 2 5 4 4 3" xfId="19226"/>
    <cellStyle name="Normal 2 2 5 4 5" xfId="19227"/>
    <cellStyle name="Normal 2 2 5 4 5 2" xfId="19228"/>
    <cellStyle name="Normal 2 2 5 4 5 2 2" xfId="19229"/>
    <cellStyle name="Normal 2 2 5 4 5 3" xfId="19230"/>
    <cellStyle name="Normal 2 2 5 4 6" xfId="19231"/>
    <cellStyle name="Normal 2 2 5 4 6 2" xfId="19232"/>
    <cellStyle name="Normal 2 2 5 4 7" xfId="19233"/>
    <cellStyle name="Normal 2 2 5 4 7 2" xfId="19234"/>
    <cellStyle name="Normal 2 2 5 4 8" xfId="19235"/>
    <cellStyle name="Normal 2 2 5 4 8 2" xfId="19236"/>
    <cellStyle name="Normal 2 2 5 4 9" xfId="19237"/>
    <cellStyle name="Normal 2 2 5 5" xfId="250"/>
    <cellStyle name="Normal 2 2 5 5 10" xfId="19238"/>
    <cellStyle name="Normal 2 2 5 5 2" xfId="19239"/>
    <cellStyle name="Normal 2 2 5 5 2 2" xfId="19240"/>
    <cellStyle name="Normal 2 2 5 5 2 2 2" xfId="19241"/>
    <cellStyle name="Normal 2 2 5 5 2 2 2 2" xfId="19242"/>
    <cellStyle name="Normal 2 2 5 5 2 2 3" xfId="19243"/>
    <cellStyle name="Normal 2 2 5 5 2 3" xfId="19244"/>
    <cellStyle name="Normal 2 2 5 5 2 3 2" xfId="19245"/>
    <cellStyle name="Normal 2 2 5 5 2 4" xfId="19246"/>
    <cellStyle name="Normal 2 2 5 5 3" xfId="19247"/>
    <cellStyle name="Normal 2 2 5 5 3 2" xfId="19248"/>
    <cellStyle name="Normal 2 2 5 5 3 2 2" xfId="19249"/>
    <cellStyle name="Normal 2 2 5 5 3 3" xfId="19250"/>
    <cellStyle name="Normal 2 2 5 5 4" xfId="19251"/>
    <cellStyle name="Normal 2 2 5 5 4 2" xfId="19252"/>
    <cellStyle name="Normal 2 2 5 5 4 2 2" xfId="19253"/>
    <cellStyle name="Normal 2 2 5 5 4 3" xfId="19254"/>
    <cellStyle name="Normal 2 2 5 5 5" xfId="19255"/>
    <cellStyle name="Normal 2 2 5 5 5 2" xfId="19256"/>
    <cellStyle name="Normal 2 2 5 5 5 2 2" xfId="19257"/>
    <cellStyle name="Normal 2 2 5 5 5 3" xfId="19258"/>
    <cellStyle name="Normal 2 2 5 5 6" xfId="19259"/>
    <cellStyle name="Normal 2 2 5 5 6 2" xfId="19260"/>
    <cellStyle name="Normal 2 2 5 5 7" xfId="19261"/>
    <cellStyle name="Normal 2 2 5 5 7 2" xfId="19262"/>
    <cellStyle name="Normal 2 2 5 5 8" xfId="19263"/>
    <cellStyle name="Normal 2 2 5 5 8 2" xfId="19264"/>
    <cellStyle name="Normal 2 2 5 5 9" xfId="19265"/>
    <cellStyle name="Normal 2 2 5 6" xfId="251"/>
    <cellStyle name="Normal 2 2 5 6 10" xfId="19266"/>
    <cellStyle name="Normal 2 2 5 6 2" xfId="19267"/>
    <cellStyle name="Normal 2 2 5 6 2 2" xfId="19268"/>
    <cellStyle name="Normal 2 2 5 6 2 2 2" xfId="19269"/>
    <cellStyle name="Normal 2 2 5 6 2 2 2 2" xfId="19270"/>
    <cellStyle name="Normal 2 2 5 6 2 2 3" xfId="19271"/>
    <cellStyle name="Normal 2 2 5 6 2 3" xfId="19272"/>
    <cellStyle name="Normal 2 2 5 6 2 3 2" xfId="19273"/>
    <cellStyle name="Normal 2 2 5 6 2 4" xfId="19274"/>
    <cellStyle name="Normal 2 2 5 6 3" xfId="19275"/>
    <cellStyle name="Normal 2 2 5 6 3 2" xfId="19276"/>
    <cellStyle name="Normal 2 2 5 6 3 2 2" xfId="19277"/>
    <cellStyle name="Normal 2 2 5 6 3 3" xfId="19278"/>
    <cellStyle name="Normal 2 2 5 6 4" xfId="19279"/>
    <cellStyle name="Normal 2 2 5 6 4 2" xfId="19280"/>
    <cellStyle name="Normal 2 2 5 6 4 2 2" xfId="19281"/>
    <cellStyle name="Normal 2 2 5 6 4 3" xfId="19282"/>
    <cellStyle name="Normal 2 2 5 6 5" xfId="19283"/>
    <cellStyle name="Normal 2 2 5 6 5 2" xfId="19284"/>
    <cellStyle name="Normal 2 2 5 6 5 2 2" xfId="19285"/>
    <cellStyle name="Normal 2 2 5 6 5 3" xfId="19286"/>
    <cellStyle name="Normal 2 2 5 6 6" xfId="19287"/>
    <cellStyle name="Normal 2 2 5 6 6 2" xfId="19288"/>
    <cellStyle name="Normal 2 2 5 6 7" xfId="19289"/>
    <cellStyle name="Normal 2 2 5 6 7 2" xfId="19290"/>
    <cellStyle name="Normal 2 2 5 6 8" xfId="19291"/>
    <cellStyle name="Normal 2 2 5 6 8 2" xfId="19292"/>
    <cellStyle name="Normal 2 2 5 6 9" xfId="19293"/>
    <cellStyle name="Normal 2 2 5 7" xfId="252"/>
    <cellStyle name="Normal 2 2 5 7 10" xfId="19294"/>
    <cellStyle name="Normal 2 2 5 7 2" xfId="19295"/>
    <cellStyle name="Normal 2 2 5 7 2 2" xfId="19296"/>
    <cellStyle name="Normal 2 2 5 7 2 2 2" xfId="19297"/>
    <cellStyle name="Normal 2 2 5 7 2 2 2 2" xfId="19298"/>
    <cellStyle name="Normal 2 2 5 7 2 2 3" xfId="19299"/>
    <cellStyle name="Normal 2 2 5 7 2 3" xfId="19300"/>
    <cellStyle name="Normal 2 2 5 7 2 3 2" xfId="19301"/>
    <cellStyle name="Normal 2 2 5 7 2 4" xfId="19302"/>
    <cellStyle name="Normal 2 2 5 7 3" xfId="19303"/>
    <cellStyle name="Normal 2 2 5 7 3 2" xfId="19304"/>
    <cellStyle name="Normal 2 2 5 7 3 2 2" xfId="19305"/>
    <cellStyle name="Normal 2 2 5 7 3 3" xfId="19306"/>
    <cellStyle name="Normal 2 2 5 7 4" xfId="19307"/>
    <cellStyle name="Normal 2 2 5 7 4 2" xfId="19308"/>
    <cellStyle name="Normal 2 2 5 7 4 2 2" xfId="19309"/>
    <cellStyle name="Normal 2 2 5 7 4 3" xfId="19310"/>
    <cellStyle name="Normal 2 2 5 7 5" xfId="19311"/>
    <cellStyle name="Normal 2 2 5 7 5 2" xfId="19312"/>
    <cellStyle name="Normal 2 2 5 7 5 2 2" xfId="19313"/>
    <cellStyle name="Normal 2 2 5 7 5 3" xfId="19314"/>
    <cellStyle name="Normal 2 2 5 7 6" xfId="19315"/>
    <cellStyle name="Normal 2 2 5 7 6 2" xfId="19316"/>
    <cellStyle name="Normal 2 2 5 7 7" xfId="19317"/>
    <cellStyle name="Normal 2 2 5 7 7 2" xfId="19318"/>
    <cellStyle name="Normal 2 2 5 7 8" xfId="19319"/>
    <cellStyle name="Normal 2 2 5 7 8 2" xfId="19320"/>
    <cellStyle name="Normal 2 2 5 7 9" xfId="19321"/>
    <cellStyle name="Normal 2 2 5 8" xfId="573"/>
    <cellStyle name="Normal 2 2 6" xfId="253"/>
    <cellStyle name="Normal 2 2 6 2" xfId="254"/>
    <cellStyle name="Normal 2 2 6 3" xfId="255"/>
    <cellStyle name="Normal 2 2 6 4" xfId="256"/>
    <cellStyle name="Normal 2 2 6 5" xfId="257"/>
    <cellStyle name="Normal 2 2 6 6" xfId="258"/>
    <cellStyle name="Normal 2 2 6 7" xfId="259"/>
    <cellStyle name="Normal 2 2 6 8" xfId="574"/>
    <cellStyle name="Normal 2 2 7" xfId="260"/>
    <cellStyle name="Normal 2 2 7 2" xfId="261"/>
    <cellStyle name="Normal 2 2 7 3" xfId="262"/>
    <cellStyle name="Normal 2 2 7 4" xfId="263"/>
    <cellStyle name="Normal 2 2 7 5" xfId="264"/>
    <cellStyle name="Normal 2 2 7 6" xfId="265"/>
    <cellStyle name="Normal 2 2 7 7" xfId="266"/>
    <cellStyle name="Normal 2 2 7 8" xfId="575"/>
    <cellStyle name="Normal 2 2 8" xfId="267"/>
    <cellStyle name="Normal 2 2 8 2" xfId="268"/>
    <cellStyle name="Normal 2 2 8 3" xfId="269"/>
    <cellStyle name="Normal 2 2 8 4" xfId="270"/>
    <cellStyle name="Normal 2 2 8 5" xfId="271"/>
    <cellStyle name="Normal 2 2 8 6" xfId="272"/>
    <cellStyle name="Normal 2 2 8 7" xfId="273"/>
    <cellStyle name="Normal 2 2 8 8" xfId="576"/>
    <cellStyle name="Normal 2 2 9" xfId="274"/>
    <cellStyle name="Normal 2 2 9 2" xfId="275"/>
    <cellStyle name="Normal 2 2 9 3" xfId="276"/>
    <cellStyle name="Normal 2 2 9 4" xfId="277"/>
    <cellStyle name="Normal 2 2 9 5" xfId="278"/>
    <cellStyle name="Normal 2 2 9 6" xfId="279"/>
    <cellStyle name="Normal 2 2 9 7" xfId="280"/>
    <cellStyle name="Normal 2 2 9 8" xfId="577"/>
    <cellStyle name="Normal 2 20" xfId="281"/>
    <cellStyle name="Normal 2 20 2" xfId="19322"/>
    <cellStyle name="Normal 2 200" xfId="19323"/>
    <cellStyle name="Normal 2 200 2" xfId="19324"/>
    <cellStyle name="Normal 2 201" xfId="19325"/>
    <cellStyle name="Normal 2 201 2" xfId="19326"/>
    <cellStyle name="Normal 2 202" xfId="19327"/>
    <cellStyle name="Normal 2 202 2" xfId="19328"/>
    <cellStyle name="Normal 2 203" xfId="19329"/>
    <cellStyle name="Normal 2 203 2" xfId="19330"/>
    <cellStyle name="Normal 2 204" xfId="19331"/>
    <cellStyle name="Normal 2 205" xfId="19332"/>
    <cellStyle name="Normal 2 206" xfId="36939"/>
    <cellStyle name="Normal 2 21" xfId="282"/>
    <cellStyle name="Normal 2 21 2" xfId="19333"/>
    <cellStyle name="Normal 2 22" xfId="283"/>
    <cellStyle name="Normal 2 22 2" xfId="19334"/>
    <cellStyle name="Normal 2 23" xfId="284"/>
    <cellStyle name="Normal 2 23 2" xfId="19335"/>
    <cellStyle name="Normal 2 24" xfId="285"/>
    <cellStyle name="Normal 2 24 2" xfId="19336"/>
    <cellStyle name="Normal 2 25" xfId="286"/>
    <cellStyle name="Normal 2 25 2" xfId="19337"/>
    <cellStyle name="Normal 2 26" xfId="287"/>
    <cellStyle name="Normal 2 26 2" xfId="19338"/>
    <cellStyle name="Normal 2 27" xfId="288"/>
    <cellStyle name="Normal 2 27 2" xfId="19339"/>
    <cellStyle name="Normal 2 28" xfId="289"/>
    <cellStyle name="Normal 2 28 2" xfId="19340"/>
    <cellStyle name="Normal 2 29" xfId="290"/>
    <cellStyle name="Normal 2 29 2" xfId="19341"/>
    <cellStyle name="Normal 2 3" xfId="291"/>
    <cellStyle name="Normal 2 3 2" xfId="19342"/>
    <cellStyle name="Normal 2 3 2 2" xfId="36916"/>
    <cellStyle name="Normal 2 30" xfId="292"/>
    <cellStyle name="Normal 2 30 2" xfId="19343"/>
    <cellStyle name="Normal 2 31" xfId="293"/>
    <cellStyle name="Normal 2 31 2" xfId="19344"/>
    <cellStyle name="Normal 2 32" xfId="294"/>
    <cellStyle name="Normal 2 32 2" xfId="19345"/>
    <cellStyle name="Normal 2 33" xfId="295"/>
    <cellStyle name="Normal 2 33 2" xfId="19346"/>
    <cellStyle name="Normal 2 34" xfId="296"/>
    <cellStyle name="Normal 2 34 2" xfId="19347"/>
    <cellStyle name="Normal 2 35" xfId="297"/>
    <cellStyle name="Normal 2 35 2" xfId="19348"/>
    <cellStyle name="Normal 2 36" xfId="298"/>
    <cellStyle name="Normal 2 36 2" xfId="19349"/>
    <cellStyle name="Normal 2 37" xfId="299"/>
    <cellStyle name="Normal 2 37 2" xfId="19350"/>
    <cellStyle name="Normal 2 38" xfId="300"/>
    <cellStyle name="Normal 2 38 2" xfId="19351"/>
    <cellStyle name="Normal 2 39" xfId="301"/>
    <cellStyle name="Normal 2 39 2" xfId="19352"/>
    <cellStyle name="Normal 2 4" xfId="302"/>
    <cellStyle name="Normal 2 4 2" xfId="19353"/>
    <cellStyle name="Normal 2 40" xfId="303"/>
    <cellStyle name="Normal 2 40 2" xfId="19354"/>
    <cellStyle name="Normal 2 41" xfId="304"/>
    <cellStyle name="Normal 2 41 2" xfId="19355"/>
    <cellStyle name="Normal 2 42" xfId="305"/>
    <cellStyle name="Normal 2 42 2" xfId="19356"/>
    <cellStyle name="Normal 2 43" xfId="306"/>
    <cellStyle name="Normal 2 43 2" xfId="19357"/>
    <cellStyle name="Normal 2 44" xfId="307"/>
    <cellStyle name="Normal 2 44 2" xfId="19358"/>
    <cellStyle name="Normal 2 45" xfId="308"/>
    <cellStyle name="Normal 2 45 2" xfId="19359"/>
    <cellStyle name="Normal 2 46" xfId="309"/>
    <cellStyle name="Normal 2 46 2" xfId="19360"/>
    <cellStyle name="Normal 2 47" xfId="310"/>
    <cellStyle name="Normal 2 48" xfId="311"/>
    <cellStyle name="Normal 2 49" xfId="312"/>
    <cellStyle name="Normal 2 5" xfId="313"/>
    <cellStyle name="Normal 2 5 10" xfId="19362"/>
    <cellStyle name="Normal 2 5 10 2" xfId="19363"/>
    <cellStyle name="Normal 2 5 10 2 2" xfId="19364"/>
    <cellStyle name="Normal 2 5 10 3" xfId="19365"/>
    <cellStyle name="Normal 2 5 10 3 2" xfId="19366"/>
    <cellStyle name="Normal 2 5 11" xfId="19367"/>
    <cellStyle name="Normal 2 5 12" xfId="19368"/>
    <cellStyle name="Normal 2 5 13" xfId="19369"/>
    <cellStyle name="Normal 2 5 14" xfId="19370"/>
    <cellStyle name="Normal 2 5 15" xfId="19371"/>
    <cellStyle name="Normal 2 5 16" xfId="19372"/>
    <cellStyle name="Normal 2 5 17" xfId="19361"/>
    <cellStyle name="Normal 2 5 2" xfId="19373"/>
    <cellStyle name="Normal 2 5 2 2" xfId="19374"/>
    <cellStyle name="Normal 2 5 2 2 10" xfId="19375"/>
    <cellStyle name="Normal 2 5 2 2 11" xfId="19376"/>
    <cellStyle name="Normal 2 5 2 2 12" xfId="19377"/>
    <cellStyle name="Normal 2 5 2 2 13" xfId="19378"/>
    <cellStyle name="Normal 2 5 2 2 14" xfId="19379"/>
    <cellStyle name="Normal 2 5 2 2 2" xfId="19380"/>
    <cellStyle name="Normal 2 5 2 2 3" xfId="19381"/>
    <cellStyle name="Normal 2 5 2 2 4" xfId="19382"/>
    <cellStyle name="Normal 2 5 2 2 5" xfId="19383"/>
    <cellStyle name="Normal 2 5 2 2 6" xfId="19384"/>
    <cellStyle name="Normal 2 5 2 2 7" xfId="19385"/>
    <cellStyle name="Normal 2 5 2 2 8" xfId="19386"/>
    <cellStyle name="Normal 2 5 2 2 8 2" xfId="19387"/>
    <cellStyle name="Normal 2 5 2 2 8 2 2" xfId="19388"/>
    <cellStyle name="Normal 2 5 2 2 8 3" xfId="19389"/>
    <cellStyle name="Normal 2 5 2 2 8 3 2" xfId="19390"/>
    <cellStyle name="Normal 2 5 2 2 9" xfId="19391"/>
    <cellStyle name="Normal 2 5 2 3" xfId="19392"/>
    <cellStyle name="Normal 2 5 2 3 2" xfId="19393"/>
    <cellStyle name="Normal 2 5 2 3 2 2" xfId="19394"/>
    <cellStyle name="Normal 2 5 2 3 2 2 2" xfId="19395"/>
    <cellStyle name="Normal 2 5 2 3 2 3" xfId="19396"/>
    <cellStyle name="Normal 2 5 2 3 2 3 2" xfId="19397"/>
    <cellStyle name="Normal 2 5 2 3 3" xfId="19398"/>
    <cellStyle name="Normal 2 5 2 3 4" xfId="19399"/>
    <cellStyle name="Normal 2 5 2 3 5" xfId="19400"/>
    <cellStyle name="Normal 2 5 2 3 6" xfId="19401"/>
    <cellStyle name="Normal 2 5 2 3 7" xfId="19402"/>
    <cellStyle name="Normal 2 5 2 3 8" xfId="19403"/>
    <cellStyle name="Normal 2 5 2 4" xfId="19404"/>
    <cellStyle name="Normal 2 5 2 4 2" xfId="19405"/>
    <cellStyle name="Normal 2 5 2 4 2 2" xfId="19406"/>
    <cellStyle name="Normal 2 5 2 4 2 2 2" xfId="19407"/>
    <cellStyle name="Normal 2 5 2 4 2 3" xfId="19408"/>
    <cellStyle name="Normal 2 5 2 4 2 3 2" xfId="19409"/>
    <cellStyle name="Normal 2 5 2 4 3" xfId="19410"/>
    <cellStyle name="Normal 2 5 2 4 4" xfId="19411"/>
    <cellStyle name="Normal 2 5 2 4 5" xfId="19412"/>
    <cellStyle name="Normal 2 5 2 4 6" xfId="19413"/>
    <cellStyle name="Normal 2 5 2 4 7" xfId="19414"/>
    <cellStyle name="Normal 2 5 2 4 8" xfId="19415"/>
    <cellStyle name="Normal 2 5 2 5" xfId="19416"/>
    <cellStyle name="Normal 2 5 2 5 2" xfId="19417"/>
    <cellStyle name="Normal 2 5 2 5 2 2" xfId="19418"/>
    <cellStyle name="Normal 2 5 2 5 2 2 2" xfId="19419"/>
    <cellStyle name="Normal 2 5 2 5 2 3" xfId="19420"/>
    <cellStyle name="Normal 2 5 2 5 2 3 2" xfId="19421"/>
    <cellStyle name="Normal 2 5 2 5 3" xfId="19422"/>
    <cellStyle name="Normal 2 5 2 5 4" xfId="19423"/>
    <cellStyle name="Normal 2 5 2 5 5" xfId="19424"/>
    <cellStyle name="Normal 2 5 2 5 6" xfId="19425"/>
    <cellStyle name="Normal 2 5 2 5 7" xfId="19426"/>
    <cellStyle name="Normal 2 5 2 5 8" xfId="19427"/>
    <cellStyle name="Normal 2 5 2 6" xfId="19428"/>
    <cellStyle name="Normal 2 5 2 6 2" xfId="19429"/>
    <cellStyle name="Normal 2 5 2 6 2 2" xfId="19430"/>
    <cellStyle name="Normal 2 5 2 6 2 2 2" xfId="19431"/>
    <cellStyle name="Normal 2 5 2 6 2 3" xfId="19432"/>
    <cellStyle name="Normal 2 5 2 6 2 3 2" xfId="19433"/>
    <cellStyle name="Normal 2 5 2 6 3" xfId="19434"/>
    <cellStyle name="Normal 2 5 2 6 4" xfId="19435"/>
    <cellStyle name="Normal 2 5 2 6 5" xfId="19436"/>
    <cellStyle name="Normal 2 5 2 6 6" xfId="19437"/>
    <cellStyle name="Normal 2 5 2 6 7" xfId="19438"/>
    <cellStyle name="Normal 2 5 2 6 8" xfId="19439"/>
    <cellStyle name="Normal 2 5 2 7" xfId="19440"/>
    <cellStyle name="Normal 2 5 2 7 2" xfId="19441"/>
    <cellStyle name="Normal 2 5 2 7 2 2" xfId="19442"/>
    <cellStyle name="Normal 2 5 2 7 2 2 2" xfId="19443"/>
    <cellStyle name="Normal 2 5 2 7 2 3" xfId="19444"/>
    <cellStyle name="Normal 2 5 2 7 2 3 2" xfId="19445"/>
    <cellStyle name="Normal 2 5 2 7 3" xfId="19446"/>
    <cellStyle name="Normal 2 5 2 7 4" xfId="19447"/>
    <cellStyle name="Normal 2 5 2 7 5" xfId="19448"/>
    <cellStyle name="Normal 2 5 2 7 6" xfId="19449"/>
    <cellStyle name="Normal 2 5 2 7 7" xfId="19450"/>
    <cellStyle name="Normal 2 5 2 7 8" xfId="19451"/>
    <cellStyle name="Normal 2 5 3" xfId="19452"/>
    <cellStyle name="Normal 2 5 4" xfId="19453"/>
    <cellStyle name="Normal 2 5 5" xfId="19454"/>
    <cellStyle name="Normal 2 5 6" xfId="19455"/>
    <cellStyle name="Normal 2 5 7" xfId="19456"/>
    <cellStyle name="Normal 2 5 8" xfId="19457"/>
    <cellStyle name="Normal 2 5 9" xfId="19458"/>
    <cellStyle name="Normal 2 50" xfId="314"/>
    <cellStyle name="Normal 2 51" xfId="315"/>
    <cellStyle name="Normal 2 52" xfId="316"/>
    <cellStyle name="Normal 2 53" xfId="516"/>
    <cellStyle name="Normal 2 53 2" xfId="19459"/>
    <cellStyle name="Normal 2 54" xfId="523"/>
    <cellStyle name="Normal 2 54 2" xfId="19460"/>
    <cellStyle name="Normal 2 55" xfId="527"/>
    <cellStyle name="Normal 2 55 2" xfId="19461"/>
    <cellStyle name="Normal 2 56" xfId="543"/>
    <cellStyle name="Normal 2 56 2" xfId="19462"/>
    <cellStyle name="Normal 2 57" xfId="604"/>
    <cellStyle name="Normal 2 57 2" xfId="19463"/>
    <cellStyle name="Normal 2 58" xfId="610"/>
    <cellStyle name="Normal 2 58 2" xfId="624"/>
    <cellStyle name="Normal 2 59" xfId="19464"/>
    <cellStyle name="Normal 2 59 2" xfId="19465"/>
    <cellStyle name="Normal 2 6" xfId="317"/>
    <cellStyle name="Normal 2 6 2" xfId="19466"/>
    <cellStyle name="Normal 2 60" xfId="19467"/>
    <cellStyle name="Normal 2 60 2" xfId="19468"/>
    <cellStyle name="Normal 2 61" xfId="19469"/>
    <cellStyle name="Normal 2 61 2" xfId="19470"/>
    <cellStyle name="Normal 2 62" xfId="19471"/>
    <cellStyle name="Normal 2 62 2" xfId="19472"/>
    <cellStyle name="Normal 2 63" xfId="19473"/>
    <cellStyle name="Normal 2 63 2" xfId="19474"/>
    <cellStyle name="Normal 2 64" xfId="19475"/>
    <cellStyle name="Normal 2 64 2" xfId="19476"/>
    <cellStyle name="Normal 2 65" xfId="19477"/>
    <cellStyle name="Normal 2 65 2" xfId="19478"/>
    <cellStyle name="Normal 2 66" xfId="19479"/>
    <cellStyle name="Normal 2 67" xfId="19480"/>
    <cellStyle name="Normal 2 68" xfId="19481"/>
    <cellStyle name="Normal 2 69" xfId="19482"/>
    <cellStyle name="Normal 2 7" xfId="318"/>
    <cellStyle name="Normal 2 7 10" xfId="19484"/>
    <cellStyle name="Normal 2 7 11" xfId="19485"/>
    <cellStyle name="Normal 2 7 12" xfId="19486"/>
    <cellStyle name="Normal 2 7 13" xfId="19487"/>
    <cellStyle name="Normal 2 7 14" xfId="19488"/>
    <cellStyle name="Normal 2 7 15" xfId="19483"/>
    <cellStyle name="Normal 2 7 2" xfId="19489"/>
    <cellStyle name="Normal 2 7 2 2" xfId="19490"/>
    <cellStyle name="Normal 2 7 2 2 2" xfId="19491"/>
    <cellStyle name="Normal 2 7 2 2 2 2" xfId="19492"/>
    <cellStyle name="Normal 2 7 2 2 2 2 2" xfId="19493"/>
    <cellStyle name="Normal 2 7 2 2 2 3" xfId="19494"/>
    <cellStyle name="Normal 2 7 2 2 2 3 2" xfId="19495"/>
    <cellStyle name="Normal 2 7 2 2 3" xfId="19496"/>
    <cellStyle name="Normal 2 7 2 2 4" xfId="19497"/>
    <cellStyle name="Normal 2 7 2 2 5" xfId="19498"/>
    <cellStyle name="Normal 2 7 2 2 6" xfId="19499"/>
    <cellStyle name="Normal 2 7 2 2 7" xfId="19500"/>
    <cellStyle name="Normal 2 7 2 2 8" xfId="19501"/>
    <cellStyle name="Normal 2 7 2 3" xfId="19502"/>
    <cellStyle name="Normal 2 7 2 3 2" xfId="19503"/>
    <cellStyle name="Normal 2 7 2 3 2 2" xfId="19504"/>
    <cellStyle name="Normal 2 7 2 3 2 2 2" xfId="19505"/>
    <cellStyle name="Normal 2 7 2 3 2 3" xfId="19506"/>
    <cellStyle name="Normal 2 7 2 3 2 3 2" xfId="19507"/>
    <cellStyle name="Normal 2 7 2 3 3" xfId="19508"/>
    <cellStyle name="Normal 2 7 2 3 4" xfId="19509"/>
    <cellStyle name="Normal 2 7 2 3 5" xfId="19510"/>
    <cellStyle name="Normal 2 7 2 3 6" xfId="19511"/>
    <cellStyle name="Normal 2 7 2 3 7" xfId="19512"/>
    <cellStyle name="Normal 2 7 2 3 8" xfId="19513"/>
    <cellStyle name="Normal 2 7 2 4" xfId="19514"/>
    <cellStyle name="Normal 2 7 2 4 2" xfId="19515"/>
    <cellStyle name="Normal 2 7 2 4 2 2" xfId="19516"/>
    <cellStyle name="Normal 2 7 2 4 2 2 2" xfId="19517"/>
    <cellStyle name="Normal 2 7 2 4 2 3" xfId="19518"/>
    <cellStyle name="Normal 2 7 2 4 2 3 2" xfId="19519"/>
    <cellStyle name="Normal 2 7 2 4 3" xfId="19520"/>
    <cellStyle name="Normal 2 7 2 4 4" xfId="19521"/>
    <cellStyle name="Normal 2 7 2 4 5" xfId="19522"/>
    <cellStyle name="Normal 2 7 2 4 6" xfId="19523"/>
    <cellStyle name="Normal 2 7 2 4 7" xfId="19524"/>
    <cellStyle name="Normal 2 7 2 4 8" xfId="19525"/>
    <cellStyle name="Normal 2 7 2 5" xfId="19526"/>
    <cellStyle name="Normal 2 7 2 5 2" xfId="19527"/>
    <cellStyle name="Normal 2 7 2 5 2 2" xfId="19528"/>
    <cellStyle name="Normal 2 7 2 5 2 2 2" xfId="19529"/>
    <cellStyle name="Normal 2 7 2 5 2 3" xfId="19530"/>
    <cellStyle name="Normal 2 7 2 5 2 3 2" xfId="19531"/>
    <cellStyle name="Normal 2 7 2 5 3" xfId="19532"/>
    <cellStyle name="Normal 2 7 2 5 4" xfId="19533"/>
    <cellStyle name="Normal 2 7 2 5 5" xfId="19534"/>
    <cellStyle name="Normal 2 7 2 5 6" xfId="19535"/>
    <cellStyle name="Normal 2 7 2 5 7" xfId="19536"/>
    <cellStyle name="Normal 2 7 2 5 8" xfId="19537"/>
    <cellStyle name="Normal 2 7 2 6" xfId="19538"/>
    <cellStyle name="Normal 2 7 2 6 2" xfId="19539"/>
    <cellStyle name="Normal 2 7 2 6 2 2" xfId="19540"/>
    <cellStyle name="Normal 2 7 2 6 2 2 2" xfId="19541"/>
    <cellStyle name="Normal 2 7 2 6 2 3" xfId="19542"/>
    <cellStyle name="Normal 2 7 2 6 2 3 2" xfId="19543"/>
    <cellStyle name="Normal 2 7 2 6 3" xfId="19544"/>
    <cellStyle name="Normal 2 7 2 6 4" xfId="19545"/>
    <cellStyle name="Normal 2 7 2 6 5" xfId="19546"/>
    <cellStyle name="Normal 2 7 2 6 6" xfId="19547"/>
    <cellStyle name="Normal 2 7 2 6 7" xfId="19548"/>
    <cellStyle name="Normal 2 7 2 6 8" xfId="19549"/>
    <cellStyle name="Normal 2 7 2 7" xfId="19550"/>
    <cellStyle name="Normal 2 7 2 7 2" xfId="19551"/>
    <cellStyle name="Normal 2 7 2 7 2 2" xfId="19552"/>
    <cellStyle name="Normal 2 7 2 7 2 2 2" xfId="19553"/>
    <cellStyle name="Normal 2 7 2 7 2 3" xfId="19554"/>
    <cellStyle name="Normal 2 7 2 7 2 3 2" xfId="19555"/>
    <cellStyle name="Normal 2 7 2 7 3" xfId="19556"/>
    <cellStyle name="Normal 2 7 2 7 4" xfId="19557"/>
    <cellStyle name="Normal 2 7 2 7 5" xfId="19558"/>
    <cellStyle name="Normal 2 7 2 7 6" xfId="19559"/>
    <cellStyle name="Normal 2 7 2 7 7" xfId="19560"/>
    <cellStyle name="Normal 2 7 2 7 8" xfId="19561"/>
    <cellStyle name="Normal 2 7 3" xfId="19562"/>
    <cellStyle name="Normal 2 7 4" xfId="19563"/>
    <cellStyle name="Normal 2 7 5" xfId="19564"/>
    <cellStyle name="Normal 2 7 6" xfId="19565"/>
    <cellStyle name="Normal 2 7 7" xfId="19566"/>
    <cellStyle name="Normal 2 7 8" xfId="19567"/>
    <cellStyle name="Normal 2 7 8 2" xfId="19568"/>
    <cellStyle name="Normal 2 7 8 2 2" xfId="19569"/>
    <cellStyle name="Normal 2 7 8 3" xfId="19570"/>
    <cellStyle name="Normal 2 7 8 3 2" xfId="19571"/>
    <cellStyle name="Normal 2 7 9" xfId="19572"/>
    <cellStyle name="Normal 2 70" xfId="19573"/>
    <cellStyle name="Normal 2 70 2" xfId="19574"/>
    <cellStyle name="Normal 2 71" xfId="19575"/>
    <cellStyle name="Normal 2 71 2" xfId="19576"/>
    <cellStyle name="Normal 2 72" xfId="19577"/>
    <cellStyle name="Normal 2 72 2" xfId="19578"/>
    <cellStyle name="Normal 2 73" xfId="19579"/>
    <cellStyle name="Normal 2 73 2" xfId="19580"/>
    <cellStyle name="Normal 2 74" xfId="19581"/>
    <cellStyle name="Normal 2 74 2" xfId="19582"/>
    <cellStyle name="Normal 2 75" xfId="19583"/>
    <cellStyle name="Normal 2 75 2" xfId="19584"/>
    <cellStyle name="Normal 2 76" xfId="19585"/>
    <cellStyle name="Normal 2 76 2" xfId="19586"/>
    <cellStyle name="Normal 2 77" xfId="19587"/>
    <cellStyle name="Normal 2 77 2" xfId="19588"/>
    <cellStyle name="Normal 2 78" xfId="19589"/>
    <cellStyle name="Normal 2 78 2" xfId="19590"/>
    <cellStyle name="Normal 2 79" xfId="19591"/>
    <cellStyle name="Normal 2 79 2" xfId="19592"/>
    <cellStyle name="Normal 2 8" xfId="319"/>
    <cellStyle name="Normal 2 8 2" xfId="19594"/>
    <cellStyle name="Normal 2 8 2 2" xfId="19595"/>
    <cellStyle name="Normal 2 8 2 2 2" xfId="19596"/>
    <cellStyle name="Normal 2 8 2 3" xfId="19597"/>
    <cellStyle name="Normal 2 8 2 3 2" xfId="19598"/>
    <cellStyle name="Normal 2 8 3" xfId="19599"/>
    <cellStyle name="Normal 2 8 4" xfId="19600"/>
    <cellStyle name="Normal 2 8 5" xfId="19601"/>
    <cellStyle name="Normal 2 8 6" xfId="19602"/>
    <cellStyle name="Normal 2 8 7" xfId="19603"/>
    <cellStyle name="Normal 2 8 8" xfId="19604"/>
    <cellStyle name="Normal 2 8 9" xfId="19593"/>
    <cellStyle name="Normal 2 80" xfId="19605"/>
    <cellStyle name="Normal 2 80 2" xfId="19606"/>
    <cellStyle name="Normal 2 81" xfId="19607"/>
    <cellStyle name="Normal 2 81 2" xfId="19608"/>
    <cellStyle name="Normal 2 82" xfId="19609"/>
    <cellStyle name="Normal 2 82 2" xfId="19610"/>
    <cellStyle name="Normal 2 83" xfId="19611"/>
    <cellStyle name="Normal 2 83 2" xfId="19612"/>
    <cellStyle name="Normal 2 84" xfId="19613"/>
    <cellStyle name="Normal 2 84 2" xfId="19614"/>
    <cellStyle name="Normal 2 85" xfId="19615"/>
    <cellStyle name="Normal 2 85 2" xfId="19616"/>
    <cellStyle name="Normal 2 86" xfId="19617"/>
    <cellStyle name="Normal 2 86 2" xfId="19618"/>
    <cellStyle name="Normal 2 87" xfId="19619"/>
    <cellStyle name="Normal 2 88" xfId="19620"/>
    <cellStyle name="Normal 2 88 2" xfId="19621"/>
    <cellStyle name="Normal 2 89" xfId="19622"/>
    <cellStyle name="Normal 2 89 2" xfId="19623"/>
    <cellStyle name="Normal 2 9" xfId="320"/>
    <cellStyle name="Normal 2 9 2" xfId="19625"/>
    <cellStyle name="Normal 2 9 2 2" xfId="19626"/>
    <cellStyle name="Normal 2 9 2 2 2" xfId="19627"/>
    <cellStyle name="Normal 2 9 2 3" xfId="19628"/>
    <cellStyle name="Normal 2 9 2 3 2" xfId="19629"/>
    <cellStyle name="Normal 2 9 3" xfId="19630"/>
    <cellStyle name="Normal 2 9 4" xfId="19631"/>
    <cellStyle name="Normal 2 9 5" xfId="19632"/>
    <cellStyle name="Normal 2 9 6" xfId="19633"/>
    <cellStyle name="Normal 2 9 7" xfId="19634"/>
    <cellStyle name="Normal 2 9 8" xfId="19635"/>
    <cellStyle name="Normal 2 9 9" xfId="19624"/>
    <cellStyle name="Normal 2 90" xfId="19636"/>
    <cellStyle name="Normal 2 90 2" xfId="19637"/>
    <cellStyle name="Normal 2 91" xfId="19638"/>
    <cellStyle name="Normal 2 91 2" xfId="19639"/>
    <cellStyle name="Normal 2 92" xfId="19640"/>
    <cellStyle name="Normal 2 92 2" xfId="19641"/>
    <cellStyle name="Normal 2 93" xfId="19642"/>
    <cellStyle name="Normal 2 93 2" xfId="19643"/>
    <cellStyle name="Normal 2 94" xfId="19644"/>
    <cellStyle name="Normal 2 94 2" xfId="19645"/>
    <cellStyle name="Normal 2 95" xfId="19646"/>
    <cellStyle name="Normal 2 95 2" xfId="19647"/>
    <cellStyle name="Normal 2 96" xfId="19648"/>
    <cellStyle name="Normal 2 96 2" xfId="19649"/>
    <cellStyle name="Normal 2 97" xfId="19650"/>
    <cellStyle name="Normal 2 97 2" xfId="19651"/>
    <cellStyle name="Normal 2 98" xfId="19652"/>
    <cellStyle name="Normal 2 98 2" xfId="19653"/>
    <cellStyle name="Normal 2 99" xfId="19654"/>
    <cellStyle name="Normal 2 99 2" xfId="19655"/>
    <cellStyle name="Normal 20" xfId="321"/>
    <cellStyle name="Normal 20 10" xfId="19657"/>
    <cellStyle name="Normal 20 10 2" xfId="19658"/>
    <cellStyle name="Normal 20 10 2 2" xfId="19659"/>
    <cellStyle name="Normal 20 10 2 2 2" xfId="19660"/>
    <cellStyle name="Normal 20 10 2 2 2 2" xfId="19661"/>
    <cellStyle name="Normal 20 10 2 2 3" xfId="19662"/>
    <cellStyle name="Normal 20 10 2 3" xfId="19663"/>
    <cellStyle name="Normal 20 10 2 3 2" xfId="19664"/>
    <cellStyle name="Normal 20 10 2 4" xfId="19665"/>
    <cellStyle name="Normal 20 10 3" xfId="19666"/>
    <cellStyle name="Normal 20 10 3 2" xfId="19667"/>
    <cellStyle name="Normal 20 10 3 2 2" xfId="19668"/>
    <cellStyle name="Normal 20 10 3 3" xfId="19669"/>
    <cellStyle name="Normal 20 10 4" xfId="19670"/>
    <cellStyle name="Normal 20 10 4 2" xfId="19671"/>
    <cellStyle name="Normal 20 10 4 2 2" xfId="19672"/>
    <cellStyle name="Normal 20 10 4 3" xfId="19673"/>
    <cellStyle name="Normal 20 10 5" xfId="19674"/>
    <cellStyle name="Normal 20 10 5 2" xfId="19675"/>
    <cellStyle name="Normal 20 10 5 2 2" xfId="19676"/>
    <cellStyle name="Normal 20 10 5 3" xfId="19677"/>
    <cellStyle name="Normal 20 10 6" xfId="19678"/>
    <cellStyle name="Normal 20 10 6 2" xfId="19679"/>
    <cellStyle name="Normal 20 10 7" xfId="19680"/>
    <cellStyle name="Normal 20 10 7 2" xfId="19681"/>
    <cellStyle name="Normal 20 10 8" xfId="19682"/>
    <cellStyle name="Normal 20 10 8 2" xfId="19683"/>
    <cellStyle name="Normal 20 10 9" xfId="19684"/>
    <cellStyle name="Normal 20 11" xfId="19685"/>
    <cellStyle name="Normal 20 11 2" xfId="19686"/>
    <cellStyle name="Normal 20 11 2 2" xfId="19687"/>
    <cellStyle name="Normal 20 11 2 2 2" xfId="19688"/>
    <cellStyle name="Normal 20 11 2 2 2 2" xfId="19689"/>
    <cellStyle name="Normal 20 11 2 2 3" xfId="19690"/>
    <cellStyle name="Normal 20 11 2 3" xfId="19691"/>
    <cellStyle name="Normal 20 11 2 3 2" xfId="19692"/>
    <cellStyle name="Normal 20 11 2 4" xfId="19693"/>
    <cellStyle name="Normal 20 11 3" xfId="19694"/>
    <cellStyle name="Normal 20 11 3 2" xfId="19695"/>
    <cellStyle name="Normal 20 11 3 2 2" xfId="19696"/>
    <cellStyle name="Normal 20 11 3 3" xfId="19697"/>
    <cellStyle name="Normal 20 11 4" xfId="19698"/>
    <cellStyle name="Normal 20 11 4 2" xfId="19699"/>
    <cellStyle name="Normal 20 11 4 2 2" xfId="19700"/>
    <cellStyle name="Normal 20 11 4 3" xfId="19701"/>
    <cellStyle name="Normal 20 11 5" xfId="19702"/>
    <cellStyle name="Normal 20 11 5 2" xfId="19703"/>
    <cellStyle name="Normal 20 11 5 2 2" xfId="19704"/>
    <cellStyle name="Normal 20 11 5 3" xfId="19705"/>
    <cellStyle name="Normal 20 11 6" xfId="19706"/>
    <cellStyle name="Normal 20 11 6 2" xfId="19707"/>
    <cellStyle name="Normal 20 11 7" xfId="19708"/>
    <cellStyle name="Normal 20 11 7 2" xfId="19709"/>
    <cellStyle name="Normal 20 11 8" xfId="19710"/>
    <cellStyle name="Normal 20 11 8 2" xfId="19711"/>
    <cellStyle name="Normal 20 11 9" xfId="19712"/>
    <cellStyle name="Normal 20 12" xfId="19713"/>
    <cellStyle name="Normal 20 12 2" xfId="19714"/>
    <cellStyle name="Normal 20 12 2 2" xfId="19715"/>
    <cellStyle name="Normal 20 12 2 2 2" xfId="19716"/>
    <cellStyle name="Normal 20 12 2 3" xfId="19717"/>
    <cellStyle name="Normal 20 12 3" xfId="19718"/>
    <cellStyle name="Normal 20 12 3 2" xfId="19719"/>
    <cellStyle name="Normal 20 12 4" xfId="19720"/>
    <cellStyle name="Normal 20 13" xfId="19721"/>
    <cellStyle name="Normal 20 13 2" xfId="19722"/>
    <cellStyle name="Normal 20 13 2 2" xfId="19723"/>
    <cellStyle name="Normal 20 13 3" xfId="19724"/>
    <cellStyle name="Normal 20 14" xfId="19725"/>
    <cellStyle name="Normal 20 14 2" xfId="19726"/>
    <cellStyle name="Normal 20 14 2 2" xfId="19727"/>
    <cellStyle name="Normal 20 14 3" xfId="19728"/>
    <cellStyle name="Normal 20 15" xfId="19729"/>
    <cellStyle name="Normal 20 15 2" xfId="19730"/>
    <cellStyle name="Normal 20 15 2 2" xfId="19731"/>
    <cellStyle name="Normal 20 15 3" xfId="19732"/>
    <cellStyle name="Normal 20 16" xfId="19733"/>
    <cellStyle name="Normal 20 16 2" xfId="19734"/>
    <cellStyle name="Normal 20 17" xfId="19735"/>
    <cellStyle name="Normal 20 17 2" xfId="19736"/>
    <cellStyle name="Normal 20 18" xfId="19737"/>
    <cellStyle name="Normal 20 18 2" xfId="19738"/>
    <cellStyle name="Normal 20 19" xfId="19739"/>
    <cellStyle name="Normal 20 2" xfId="322"/>
    <cellStyle name="Normal 20 2 10" xfId="19740"/>
    <cellStyle name="Normal 20 2 2" xfId="19741"/>
    <cellStyle name="Normal 20 2 2 2" xfId="19742"/>
    <cellStyle name="Normal 20 2 2 2 2" xfId="19743"/>
    <cellStyle name="Normal 20 2 2 2 2 2" xfId="19744"/>
    <cellStyle name="Normal 20 2 2 2 3" xfId="19745"/>
    <cellStyle name="Normal 20 2 2 3" xfId="19746"/>
    <cellStyle name="Normal 20 2 2 3 2" xfId="19747"/>
    <cellStyle name="Normal 20 2 2 4" xfId="19748"/>
    <cellStyle name="Normal 20 2 3" xfId="19749"/>
    <cellStyle name="Normal 20 2 3 2" xfId="19750"/>
    <cellStyle name="Normal 20 2 3 2 2" xfId="19751"/>
    <cellStyle name="Normal 20 2 3 3" xfId="19752"/>
    <cellStyle name="Normal 20 2 4" xfId="19753"/>
    <cellStyle name="Normal 20 2 4 2" xfId="19754"/>
    <cellStyle name="Normal 20 2 4 2 2" xfId="19755"/>
    <cellStyle name="Normal 20 2 4 3" xfId="19756"/>
    <cellStyle name="Normal 20 2 5" xfId="19757"/>
    <cellStyle name="Normal 20 2 5 2" xfId="19758"/>
    <cellStyle name="Normal 20 2 5 2 2" xfId="19759"/>
    <cellStyle name="Normal 20 2 5 3" xfId="19760"/>
    <cellStyle name="Normal 20 2 6" xfId="19761"/>
    <cellStyle name="Normal 20 2 6 2" xfId="19762"/>
    <cellStyle name="Normal 20 2 7" xfId="19763"/>
    <cellStyle name="Normal 20 2 7 2" xfId="19764"/>
    <cellStyle name="Normal 20 2 8" xfId="19765"/>
    <cellStyle name="Normal 20 2 8 2" xfId="19766"/>
    <cellStyle name="Normal 20 2 9" xfId="19767"/>
    <cellStyle name="Normal 20 20" xfId="19656"/>
    <cellStyle name="Normal 20 3" xfId="323"/>
    <cellStyle name="Normal 20 3 10" xfId="19768"/>
    <cellStyle name="Normal 20 3 2" xfId="19769"/>
    <cellStyle name="Normal 20 3 2 2" xfId="19770"/>
    <cellStyle name="Normal 20 3 2 2 2" xfId="19771"/>
    <cellStyle name="Normal 20 3 2 2 2 2" xfId="19772"/>
    <cellStyle name="Normal 20 3 2 2 3" xfId="19773"/>
    <cellStyle name="Normal 20 3 2 3" xfId="19774"/>
    <cellStyle name="Normal 20 3 2 3 2" xfId="19775"/>
    <cellStyle name="Normal 20 3 2 4" xfId="19776"/>
    <cellStyle name="Normal 20 3 3" xfId="19777"/>
    <cellStyle name="Normal 20 3 3 2" xfId="19778"/>
    <cellStyle name="Normal 20 3 3 2 2" xfId="19779"/>
    <cellStyle name="Normal 20 3 3 3" xfId="19780"/>
    <cellStyle name="Normal 20 3 4" xfId="19781"/>
    <cellStyle name="Normal 20 3 4 2" xfId="19782"/>
    <cellStyle name="Normal 20 3 4 2 2" xfId="19783"/>
    <cellStyle name="Normal 20 3 4 3" xfId="19784"/>
    <cellStyle name="Normal 20 3 5" xfId="19785"/>
    <cellStyle name="Normal 20 3 5 2" xfId="19786"/>
    <cellStyle name="Normal 20 3 5 2 2" xfId="19787"/>
    <cellStyle name="Normal 20 3 5 3" xfId="19788"/>
    <cellStyle name="Normal 20 3 6" xfId="19789"/>
    <cellStyle name="Normal 20 3 6 2" xfId="19790"/>
    <cellStyle name="Normal 20 3 7" xfId="19791"/>
    <cellStyle name="Normal 20 3 7 2" xfId="19792"/>
    <cellStyle name="Normal 20 3 8" xfId="19793"/>
    <cellStyle name="Normal 20 3 8 2" xfId="19794"/>
    <cellStyle name="Normal 20 3 9" xfId="19795"/>
    <cellStyle name="Normal 20 4" xfId="324"/>
    <cellStyle name="Normal 20 4 10" xfId="19796"/>
    <cellStyle name="Normal 20 4 2" xfId="19797"/>
    <cellStyle name="Normal 20 4 2 2" xfId="19798"/>
    <cellStyle name="Normal 20 4 2 2 2" xfId="19799"/>
    <cellStyle name="Normal 20 4 2 2 2 2" xfId="19800"/>
    <cellStyle name="Normal 20 4 2 2 3" xfId="19801"/>
    <cellStyle name="Normal 20 4 2 3" xfId="19802"/>
    <cellStyle name="Normal 20 4 2 3 2" xfId="19803"/>
    <cellStyle name="Normal 20 4 2 4" xfId="19804"/>
    <cellStyle name="Normal 20 4 3" xfId="19805"/>
    <cellStyle name="Normal 20 4 3 2" xfId="19806"/>
    <cellStyle name="Normal 20 4 3 2 2" xfId="19807"/>
    <cellStyle name="Normal 20 4 3 3" xfId="19808"/>
    <cellStyle name="Normal 20 4 4" xfId="19809"/>
    <cellStyle name="Normal 20 4 4 2" xfId="19810"/>
    <cellStyle name="Normal 20 4 4 2 2" xfId="19811"/>
    <cellStyle name="Normal 20 4 4 3" xfId="19812"/>
    <cellStyle name="Normal 20 4 5" xfId="19813"/>
    <cellStyle name="Normal 20 4 5 2" xfId="19814"/>
    <cellStyle name="Normal 20 4 5 2 2" xfId="19815"/>
    <cellStyle name="Normal 20 4 5 3" xfId="19816"/>
    <cellStyle name="Normal 20 4 6" xfId="19817"/>
    <cellStyle name="Normal 20 4 6 2" xfId="19818"/>
    <cellStyle name="Normal 20 4 7" xfId="19819"/>
    <cellStyle name="Normal 20 4 7 2" xfId="19820"/>
    <cellStyle name="Normal 20 4 8" xfId="19821"/>
    <cellStyle name="Normal 20 4 8 2" xfId="19822"/>
    <cellStyle name="Normal 20 4 9" xfId="19823"/>
    <cellStyle name="Normal 20 5" xfId="325"/>
    <cellStyle name="Normal 20 5 10" xfId="19824"/>
    <cellStyle name="Normal 20 5 2" xfId="19825"/>
    <cellStyle name="Normal 20 5 2 2" xfId="19826"/>
    <cellStyle name="Normal 20 5 2 2 2" xfId="19827"/>
    <cellStyle name="Normal 20 5 2 2 2 2" xfId="19828"/>
    <cellStyle name="Normal 20 5 2 2 3" xfId="19829"/>
    <cellStyle name="Normal 20 5 2 3" xfId="19830"/>
    <cellStyle name="Normal 20 5 2 3 2" xfId="19831"/>
    <cellStyle name="Normal 20 5 2 4" xfId="19832"/>
    <cellStyle name="Normal 20 5 3" xfId="19833"/>
    <cellStyle name="Normal 20 5 3 2" xfId="19834"/>
    <cellStyle name="Normal 20 5 3 2 2" xfId="19835"/>
    <cellStyle name="Normal 20 5 3 3" xfId="19836"/>
    <cellStyle name="Normal 20 5 4" xfId="19837"/>
    <cellStyle name="Normal 20 5 4 2" xfId="19838"/>
    <cellStyle name="Normal 20 5 4 2 2" xfId="19839"/>
    <cellStyle name="Normal 20 5 4 3" xfId="19840"/>
    <cellStyle name="Normal 20 5 5" xfId="19841"/>
    <cellStyle name="Normal 20 5 5 2" xfId="19842"/>
    <cellStyle name="Normal 20 5 5 2 2" xfId="19843"/>
    <cellStyle name="Normal 20 5 5 3" xfId="19844"/>
    <cellStyle name="Normal 20 5 6" xfId="19845"/>
    <cellStyle name="Normal 20 5 6 2" xfId="19846"/>
    <cellStyle name="Normal 20 5 7" xfId="19847"/>
    <cellStyle name="Normal 20 5 7 2" xfId="19848"/>
    <cellStyle name="Normal 20 5 8" xfId="19849"/>
    <cellStyle name="Normal 20 5 8 2" xfId="19850"/>
    <cellStyle name="Normal 20 5 9" xfId="19851"/>
    <cellStyle name="Normal 20 6" xfId="326"/>
    <cellStyle name="Normal 20 6 10" xfId="19852"/>
    <cellStyle name="Normal 20 6 2" xfId="19853"/>
    <cellStyle name="Normal 20 6 2 2" xfId="19854"/>
    <cellStyle name="Normal 20 6 2 2 2" xfId="19855"/>
    <cellStyle name="Normal 20 6 2 2 2 2" xfId="19856"/>
    <cellStyle name="Normal 20 6 2 2 3" xfId="19857"/>
    <cellStyle name="Normal 20 6 2 3" xfId="19858"/>
    <cellStyle name="Normal 20 6 2 3 2" xfId="19859"/>
    <cellStyle name="Normal 20 6 2 4" xfId="19860"/>
    <cellStyle name="Normal 20 6 3" xfId="19861"/>
    <cellStyle name="Normal 20 6 3 2" xfId="19862"/>
    <cellStyle name="Normal 20 6 3 2 2" xfId="19863"/>
    <cellStyle name="Normal 20 6 3 3" xfId="19864"/>
    <cellStyle name="Normal 20 6 4" xfId="19865"/>
    <cellStyle name="Normal 20 6 4 2" xfId="19866"/>
    <cellStyle name="Normal 20 6 4 2 2" xfId="19867"/>
    <cellStyle name="Normal 20 6 4 3" xfId="19868"/>
    <cellStyle name="Normal 20 6 5" xfId="19869"/>
    <cellStyle name="Normal 20 6 5 2" xfId="19870"/>
    <cellStyle name="Normal 20 6 5 2 2" xfId="19871"/>
    <cellStyle name="Normal 20 6 5 3" xfId="19872"/>
    <cellStyle name="Normal 20 6 6" xfId="19873"/>
    <cellStyle name="Normal 20 6 6 2" xfId="19874"/>
    <cellStyle name="Normal 20 6 7" xfId="19875"/>
    <cellStyle name="Normal 20 6 7 2" xfId="19876"/>
    <cellStyle name="Normal 20 6 8" xfId="19877"/>
    <cellStyle name="Normal 20 6 8 2" xfId="19878"/>
    <cellStyle name="Normal 20 6 9" xfId="19879"/>
    <cellStyle name="Normal 20 7" xfId="327"/>
    <cellStyle name="Normal 20 7 10" xfId="19880"/>
    <cellStyle name="Normal 20 7 2" xfId="19881"/>
    <cellStyle name="Normal 20 7 2 2" xfId="19882"/>
    <cellStyle name="Normal 20 7 2 2 2" xfId="19883"/>
    <cellStyle name="Normal 20 7 2 2 2 2" xfId="19884"/>
    <cellStyle name="Normal 20 7 2 2 3" xfId="19885"/>
    <cellStyle name="Normal 20 7 2 3" xfId="19886"/>
    <cellStyle name="Normal 20 7 2 3 2" xfId="19887"/>
    <cellStyle name="Normal 20 7 2 4" xfId="19888"/>
    <cellStyle name="Normal 20 7 3" xfId="19889"/>
    <cellStyle name="Normal 20 7 3 2" xfId="19890"/>
    <cellStyle name="Normal 20 7 3 2 2" xfId="19891"/>
    <cellStyle name="Normal 20 7 3 3" xfId="19892"/>
    <cellStyle name="Normal 20 7 4" xfId="19893"/>
    <cellStyle name="Normal 20 7 4 2" xfId="19894"/>
    <cellStyle name="Normal 20 7 4 2 2" xfId="19895"/>
    <cellStyle name="Normal 20 7 4 3" xfId="19896"/>
    <cellStyle name="Normal 20 7 5" xfId="19897"/>
    <cellStyle name="Normal 20 7 5 2" xfId="19898"/>
    <cellStyle name="Normal 20 7 5 2 2" xfId="19899"/>
    <cellStyle name="Normal 20 7 5 3" xfId="19900"/>
    <cellStyle name="Normal 20 7 6" xfId="19901"/>
    <cellStyle name="Normal 20 7 6 2" xfId="19902"/>
    <cellStyle name="Normal 20 7 7" xfId="19903"/>
    <cellStyle name="Normal 20 7 7 2" xfId="19904"/>
    <cellStyle name="Normal 20 7 8" xfId="19905"/>
    <cellStyle name="Normal 20 7 8 2" xfId="19906"/>
    <cellStyle name="Normal 20 7 9" xfId="19907"/>
    <cellStyle name="Normal 20 8" xfId="328"/>
    <cellStyle name="Normal 20 8 10" xfId="19908"/>
    <cellStyle name="Normal 20 8 2" xfId="19909"/>
    <cellStyle name="Normal 20 8 2 2" xfId="19910"/>
    <cellStyle name="Normal 20 8 2 2 2" xfId="19911"/>
    <cellStyle name="Normal 20 8 2 2 2 2" xfId="19912"/>
    <cellStyle name="Normal 20 8 2 2 3" xfId="19913"/>
    <cellStyle name="Normal 20 8 2 3" xfId="19914"/>
    <cellStyle name="Normal 20 8 2 3 2" xfId="19915"/>
    <cellStyle name="Normal 20 8 2 4" xfId="19916"/>
    <cellStyle name="Normal 20 8 3" xfId="19917"/>
    <cellStyle name="Normal 20 8 3 2" xfId="19918"/>
    <cellStyle name="Normal 20 8 3 2 2" xfId="19919"/>
    <cellStyle name="Normal 20 8 3 3" xfId="19920"/>
    <cellStyle name="Normal 20 8 4" xfId="19921"/>
    <cellStyle name="Normal 20 8 4 2" xfId="19922"/>
    <cellStyle name="Normal 20 8 4 2 2" xfId="19923"/>
    <cellStyle name="Normal 20 8 4 3" xfId="19924"/>
    <cellStyle name="Normal 20 8 5" xfId="19925"/>
    <cellStyle name="Normal 20 8 5 2" xfId="19926"/>
    <cellStyle name="Normal 20 8 5 2 2" xfId="19927"/>
    <cellStyle name="Normal 20 8 5 3" xfId="19928"/>
    <cellStyle name="Normal 20 8 6" xfId="19929"/>
    <cellStyle name="Normal 20 8 6 2" xfId="19930"/>
    <cellStyle name="Normal 20 8 7" xfId="19931"/>
    <cellStyle name="Normal 20 8 7 2" xfId="19932"/>
    <cellStyle name="Normal 20 8 8" xfId="19933"/>
    <cellStyle name="Normal 20 8 8 2" xfId="19934"/>
    <cellStyle name="Normal 20 8 9" xfId="19935"/>
    <cellStyle name="Normal 20 9" xfId="578"/>
    <cellStyle name="Normal 20 9 10" xfId="19936"/>
    <cellStyle name="Normal 20 9 2" xfId="19937"/>
    <cellStyle name="Normal 20 9 2 2" xfId="19938"/>
    <cellStyle name="Normal 20 9 2 2 2" xfId="19939"/>
    <cellStyle name="Normal 20 9 2 2 2 2" xfId="19940"/>
    <cellStyle name="Normal 20 9 2 2 3" xfId="19941"/>
    <cellStyle name="Normal 20 9 2 3" xfId="19942"/>
    <cellStyle name="Normal 20 9 2 3 2" xfId="19943"/>
    <cellStyle name="Normal 20 9 2 4" xfId="19944"/>
    <cellStyle name="Normal 20 9 3" xfId="19945"/>
    <cellStyle name="Normal 20 9 3 2" xfId="19946"/>
    <cellStyle name="Normal 20 9 3 2 2" xfId="19947"/>
    <cellStyle name="Normal 20 9 3 3" xfId="19948"/>
    <cellStyle name="Normal 20 9 4" xfId="19949"/>
    <cellStyle name="Normal 20 9 4 2" xfId="19950"/>
    <cellStyle name="Normal 20 9 4 2 2" xfId="19951"/>
    <cellStyle name="Normal 20 9 4 3" xfId="19952"/>
    <cellStyle name="Normal 20 9 5" xfId="19953"/>
    <cellStyle name="Normal 20 9 5 2" xfId="19954"/>
    <cellStyle name="Normal 20 9 5 2 2" xfId="19955"/>
    <cellStyle name="Normal 20 9 5 3" xfId="19956"/>
    <cellStyle name="Normal 20 9 6" xfId="19957"/>
    <cellStyle name="Normal 20 9 6 2" xfId="19958"/>
    <cellStyle name="Normal 20 9 7" xfId="19959"/>
    <cellStyle name="Normal 20 9 7 2" xfId="19960"/>
    <cellStyle name="Normal 20 9 8" xfId="19961"/>
    <cellStyle name="Normal 20 9 8 2" xfId="19962"/>
    <cellStyle name="Normal 20 9 9" xfId="19963"/>
    <cellStyle name="Normal 21" xfId="329"/>
    <cellStyle name="Normal 21 10" xfId="19965"/>
    <cellStyle name="Normal 21 10 2" xfId="19966"/>
    <cellStyle name="Normal 21 10 2 2" xfId="19967"/>
    <cellStyle name="Normal 21 10 2 2 2" xfId="19968"/>
    <cellStyle name="Normal 21 10 2 2 2 2" xfId="19969"/>
    <cellStyle name="Normal 21 10 2 2 3" xfId="19970"/>
    <cellStyle name="Normal 21 10 2 3" xfId="19971"/>
    <cellStyle name="Normal 21 10 2 3 2" xfId="19972"/>
    <cellStyle name="Normal 21 10 2 4" xfId="19973"/>
    <cellStyle name="Normal 21 10 3" xfId="19974"/>
    <cellStyle name="Normal 21 10 3 2" xfId="19975"/>
    <cellStyle name="Normal 21 10 3 2 2" xfId="19976"/>
    <cellStyle name="Normal 21 10 3 3" xfId="19977"/>
    <cellStyle name="Normal 21 10 4" xfId="19978"/>
    <cellStyle name="Normal 21 10 4 2" xfId="19979"/>
    <cellStyle name="Normal 21 10 4 2 2" xfId="19980"/>
    <cellStyle name="Normal 21 10 4 3" xfId="19981"/>
    <cellStyle name="Normal 21 10 5" xfId="19982"/>
    <cellStyle name="Normal 21 10 5 2" xfId="19983"/>
    <cellStyle name="Normal 21 10 5 2 2" xfId="19984"/>
    <cellStyle name="Normal 21 10 5 3" xfId="19985"/>
    <cellStyle name="Normal 21 10 6" xfId="19986"/>
    <cellStyle name="Normal 21 10 6 2" xfId="19987"/>
    <cellStyle name="Normal 21 10 7" xfId="19988"/>
    <cellStyle name="Normal 21 10 7 2" xfId="19989"/>
    <cellStyle name="Normal 21 10 8" xfId="19990"/>
    <cellStyle name="Normal 21 10 8 2" xfId="19991"/>
    <cellStyle name="Normal 21 10 9" xfId="19992"/>
    <cellStyle name="Normal 21 11" xfId="19993"/>
    <cellStyle name="Normal 21 11 2" xfId="19994"/>
    <cellStyle name="Normal 21 11 2 2" xfId="19995"/>
    <cellStyle name="Normal 21 11 2 2 2" xfId="19996"/>
    <cellStyle name="Normal 21 11 2 2 2 2" xfId="19997"/>
    <cellStyle name="Normal 21 11 2 2 3" xfId="19998"/>
    <cellStyle name="Normal 21 11 2 3" xfId="19999"/>
    <cellStyle name="Normal 21 11 2 3 2" xfId="20000"/>
    <cellStyle name="Normal 21 11 2 4" xfId="20001"/>
    <cellStyle name="Normal 21 11 3" xfId="20002"/>
    <cellStyle name="Normal 21 11 3 2" xfId="20003"/>
    <cellStyle name="Normal 21 11 3 2 2" xfId="20004"/>
    <cellStyle name="Normal 21 11 3 3" xfId="20005"/>
    <cellStyle name="Normal 21 11 4" xfId="20006"/>
    <cellStyle name="Normal 21 11 4 2" xfId="20007"/>
    <cellStyle name="Normal 21 11 4 2 2" xfId="20008"/>
    <cellStyle name="Normal 21 11 4 3" xfId="20009"/>
    <cellStyle name="Normal 21 11 5" xfId="20010"/>
    <cellStyle name="Normal 21 11 5 2" xfId="20011"/>
    <cellStyle name="Normal 21 11 5 2 2" xfId="20012"/>
    <cellStyle name="Normal 21 11 5 3" xfId="20013"/>
    <cellStyle name="Normal 21 11 6" xfId="20014"/>
    <cellStyle name="Normal 21 11 6 2" xfId="20015"/>
    <cellStyle name="Normal 21 11 7" xfId="20016"/>
    <cellStyle name="Normal 21 11 7 2" xfId="20017"/>
    <cellStyle name="Normal 21 11 8" xfId="20018"/>
    <cellStyle name="Normal 21 11 8 2" xfId="20019"/>
    <cellStyle name="Normal 21 11 9" xfId="20020"/>
    <cellStyle name="Normal 21 12" xfId="20021"/>
    <cellStyle name="Normal 21 12 2" xfId="20022"/>
    <cellStyle name="Normal 21 12 2 2" xfId="20023"/>
    <cellStyle name="Normal 21 12 2 2 2" xfId="20024"/>
    <cellStyle name="Normal 21 12 2 3" xfId="20025"/>
    <cellStyle name="Normal 21 12 3" xfId="20026"/>
    <cellStyle name="Normal 21 12 3 2" xfId="20027"/>
    <cellStyle name="Normal 21 12 4" xfId="20028"/>
    <cellStyle name="Normal 21 13" xfId="20029"/>
    <cellStyle name="Normal 21 13 2" xfId="20030"/>
    <cellStyle name="Normal 21 13 2 2" xfId="20031"/>
    <cellStyle name="Normal 21 13 3" xfId="20032"/>
    <cellStyle name="Normal 21 14" xfId="20033"/>
    <cellStyle name="Normal 21 14 2" xfId="20034"/>
    <cellStyle name="Normal 21 14 2 2" xfId="20035"/>
    <cellStyle name="Normal 21 14 3" xfId="20036"/>
    <cellStyle name="Normal 21 15" xfId="20037"/>
    <cellStyle name="Normal 21 15 2" xfId="20038"/>
    <cellStyle name="Normal 21 15 2 2" xfId="20039"/>
    <cellStyle name="Normal 21 15 3" xfId="20040"/>
    <cellStyle name="Normal 21 16" xfId="20041"/>
    <cellStyle name="Normal 21 16 2" xfId="20042"/>
    <cellStyle name="Normal 21 17" xfId="20043"/>
    <cellStyle name="Normal 21 17 2" xfId="20044"/>
    <cellStyle name="Normal 21 18" xfId="20045"/>
    <cellStyle name="Normal 21 18 2" xfId="20046"/>
    <cellStyle name="Normal 21 19" xfId="20047"/>
    <cellStyle name="Normal 21 2" xfId="330"/>
    <cellStyle name="Normal 21 2 10" xfId="20048"/>
    <cellStyle name="Normal 21 2 2" xfId="20049"/>
    <cellStyle name="Normal 21 2 2 2" xfId="20050"/>
    <cellStyle name="Normal 21 2 2 2 2" xfId="20051"/>
    <cellStyle name="Normal 21 2 2 2 2 2" xfId="20052"/>
    <cellStyle name="Normal 21 2 2 2 3" xfId="20053"/>
    <cellStyle name="Normal 21 2 2 3" xfId="20054"/>
    <cellStyle name="Normal 21 2 2 3 2" xfId="20055"/>
    <cellStyle name="Normal 21 2 2 4" xfId="20056"/>
    <cellStyle name="Normal 21 2 3" xfId="20057"/>
    <cellStyle name="Normal 21 2 3 2" xfId="20058"/>
    <cellStyle name="Normal 21 2 3 2 2" xfId="20059"/>
    <cellStyle name="Normal 21 2 3 3" xfId="20060"/>
    <cellStyle name="Normal 21 2 4" xfId="20061"/>
    <cellStyle name="Normal 21 2 4 2" xfId="20062"/>
    <cellStyle name="Normal 21 2 4 2 2" xfId="20063"/>
    <cellStyle name="Normal 21 2 4 3" xfId="20064"/>
    <cellStyle name="Normal 21 2 5" xfId="20065"/>
    <cellStyle name="Normal 21 2 5 2" xfId="20066"/>
    <cellStyle name="Normal 21 2 5 2 2" xfId="20067"/>
    <cellStyle name="Normal 21 2 5 3" xfId="20068"/>
    <cellStyle name="Normal 21 2 6" xfId="20069"/>
    <cellStyle name="Normal 21 2 6 2" xfId="20070"/>
    <cellStyle name="Normal 21 2 7" xfId="20071"/>
    <cellStyle name="Normal 21 2 7 2" xfId="20072"/>
    <cellStyle name="Normal 21 2 8" xfId="20073"/>
    <cellStyle name="Normal 21 2 8 2" xfId="20074"/>
    <cellStyle name="Normal 21 2 9" xfId="20075"/>
    <cellStyle name="Normal 21 20" xfId="19964"/>
    <cellStyle name="Normal 21 3" xfId="331"/>
    <cellStyle name="Normal 21 3 10" xfId="20076"/>
    <cellStyle name="Normal 21 3 2" xfId="20077"/>
    <cellStyle name="Normal 21 3 2 2" xfId="20078"/>
    <cellStyle name="Normal 21 3 2 2 2" xfId="20079"/>
    <cellStyle name="Normal 21 3 2 2 2 2" xfId="20080"/>
    <cellStyle name="Normal 21 3 2 2 3" xfId="20081"/>
    <cellStyle name="Normal 21 3 2 3" xfId="20082"/>
    <cellStyle name="Normal 21 3 2 3 2" xfId="20083"/>
    <cellStyle name="Normal 21 3 2 4" xfId="20084"/>
    <cellStyle name="Normal 21 3 3" xfId="20085"/>
    <cellStyle name="Normal 21 3 3 2" xfId="20086"/>
    <cellStyle name="Normal 21 3 3 2 2" xfId="20087"/>
    <cellStyle name="Normal 21 3 3 3" xfId="20088"/>
    <cellStyle name="Normal 21 3 4" xfId="20089"/>
    <cellStyle name="Normal 21 3 4 2" xfId="20090"/>
    <cellStyle name="Normal 21 3 4 2 2" xfId="20091"/>
    <cellStyle name="Normal 21 3 4 3" xfId="20092"/>
    <cellStyle name="Normal 21 3 5" xfId="20093"/>
    <cellStyle name="Normal 21 3 5 2" xfId="20094"/>
    <cellStyle name="Normal 21 3 5 2 2" xfId="20095"/>
    <cellStyle name="Normal 21 3 5 3" xfId="20096"/>
    <cellStyle name="Normal 21 3 6" xfId="20097"/>
    <cellStyle name="Normal 21 3 6 2" xfId="20098"/>
    <cellStyle name="Normal 21 3 7" xfId="20099"/>
    <cellStyle name="Normal 21 3 7 2" xfId="20100"/>
    <cellStyle name="Normal 21 3 8" xfId="20101"/>
    <cellStyle name="Normal 21 3 8 2" xfId="20102"/>
    <cellStyle name="Normal 21 3 9" xfId="20103"/>
    <cellStyle name="Normal 21 4" xfId="332"/>
    <cellStyle name="Normal 21 4 10" xfId="20104"/>
    <cellStyle name="Normal 21 4 2" xfId="20105"/>
    <cellStyle name="Normal 21 4 2 2" xfId="20106"/>
    <cellStyle name="Normal 21 4 2 2 2" xfId="20107"/>
    <cellStyle name="Normal 21 4 2 2 2 2" xfId="20108"/>
    <cellStyle name="Normal 21 4 2 2 3" xfId="20109"/>
    <cellStyle name="Normal 21 4 2 3" xfId="20110"/>
    <cellStyle name="Normal 21 4 2 3 2" xfId="20111"/>
    <cellStyle name="Normal 21 4 2 4" xfId="20112"/>
    <cellStyle name="Normal 21 4 3" xfId="20113"/>
    <cellStyle name="Normal 21 4 3 2" xfId="20114"/>
    <cellStyle name="Normal 21 4 3 2 2" xfId="20115"/>
    <cellStyle name="Normal 21 4 3 3" xfId="20116"/>
    <cellStyle name="Normal 21 4 4" xfId="20117"/>
    <cellStyle name="Normal 21 4 4 2" xfId="20118"/>
    <cellStyle name="Normal 21 4 4 2 2" xfId="20119"/>
    <cellStyle name="Normal 21 4 4 3" xfId="20120"/>
    <cellStyle name="Normal 21 4 5" xfId="20121"/>
    <cellStyle name="Normal 21 4 5 2" xfId="20122"/>
    <cellStyle name="Normal 21 4 5 2 2" xfId="20123"/>
    <cellStyle name="Normal 21 4 5 3" xfId="20124"/>
    <cellStyle name="Normal 21 4 6" xfId="20125"/>
    <cellStyle name="Normal 21 4 6 2" xfId="20126"/>
    <cellStyle name="Normal 21 4 7" xfId="20127"/>
    <cellStyle name="Normal 21 4 7 2" xfId="20128"/>
    <cellStyle name="Normal 21 4 8" xfId="20129"/>
    <cellStyle name="Normal 21 4 8 2" xfId="20130"/>
    <cellStyle name="Normal 21 4 9" xfId="20131"/>
    <cellStyle name="Normal 21 5" xfId="333"/>
    <cellStyle name="Normal 21 5 10" xfId="20132"/>
    <cellStyle name="Normal 21 5 2" xfId="20133"/>
    <cellStyle name="Normal 21 5 2 2" xfId="20134"/>
    <cellStyle name="Normal 21 5 2 2 2" xfId="20135"/>
    <cellStyle name="Normal 21 5 2 2 2 2" xfId="20136"/>
    <cellStyle name="Normal 21 5 2 2 3" xfId="20137"/>
    <cellStyle name="Normal 21 5 2 3" xfId="20138"/>
    <cellStyle name="Normal 21 5 2 3 2" xfId="20139"/>
    <cellStyle name="Normal 21 5 2 4" xfId="20140"/>
    <cellStyle name="Normal 21 5 3" xfId="20141"/>
    <cellStyle name="Normal 21 5 3 2" xfId="20142"/>
    <cellStyle name="Normal 21 5 3 2 2" xfId="20143"/>
    <cellStyle name="Normal 21 5 3 3" xfId="20144"/>
    <cellStyle name="Normal 21 5 4" xfId="20145"/>
    <cellStyle name="Normal 21 5 4 2" xfId="20146"/>
    <cellStyle name="Normal 21 5 4 2 2" xfId="20147"/>
    <cellStyle name="Normal 21 5 4 3" xfId="20148"/>
    <cellStyle name="Normal 21 5 5" xfId="20149"/>
    <cellStyle name="Normal 21 5 5 2" xfId="20150"/>
    <cellStyle name="Normal 21 5 5 2 2" xfId="20151"/>
    <cellStyle name="Normal 21 5 5 3" xfId="20152"/>
    <cellStyle name="Normal 21 5 6" xfId="20153"/>
    <cellStyle name="Normal 21 5 6 2" xfId="20154"/>
    <cellStyle name="Normal 21 5 7" xfId="20155"/>
    <cellStyle name="Normal 21 5 7 2" xfId="20156"/>
    <cellStyle name="Normal 21 5 8" xfId="20157"/>
    <cellStyle name="Normal 21 5 8 2" xfId="20158"/>
    <cellStyle name="Normal 21 5 9" xfId="20159"/>
    <cellStyle name="Normal 21 6" xfId="334"/>
    <cellStyle name="Normal 21 6 10" xfId="20160"/>
    <cellStyle name="Normal 21 6 2" xfId="20161"/>
    <cellStyle name="Normal 21 6 2 2" xfId="20162"/>
    <cellStyle name="Normal 21 6 2 2 2" xfId="20163"/>
    <cellStyle name="Normal 21 6 2 2 2 2" xfId="20164"/>
    <cellStyle name="Normal 21 6 2 2 3" xfId="20165"/>
    <cellStyle name="Normal 21 6 2 3" xfId="20166"/>
    <cellStyle name="Normal 21 6 2 3 2" xfId="20167"/>
    <cellStyle name="Normal 21 6 2 4" xfId="20168"/>
    <cellStyle name="Normal 21 6 3" xfId="20169"/>
    <cellStyle name="Normal 21 6 3 2" xfId="20170"/>
    <cellStyle name="Normal 21 6 3 2 2" xfId="20171"/>
    <cellStyle name="Normal 21 6 3 3" xfId="20172"/>
    <cellStyle name="Normal 21 6 4" xfId="20173"/>
    <cellStyle name="Normal 21 6 4 2" xfId="20174"/>
    <cellStyle name="Normal 21 6 4 2 2" xfId="20175"/>
    <cellStyle name="Normal 21 6 4 3" xfId="20176"/>
    <cellStyle name="Normal 21 6 5" xfId="20177"/>
    <cellStyle name="Normal 21 6 5 2" xfId="20178"/>
    <cellStyle name="Normal 21 6 5 2 2" xfId="20179"/>
    <cellStyle name="Normal 21 6 5 3" xfId="20180"/>
    <cellStyle name="Normal 21 6 6" xfId="20181"/>
    <cellStyle name="Normal 21 6 6 2" xfId="20182"/>
    <cellStyle name="Normal 21 6 7" xfId="20183"/>
    <cellStyle name="Normal 21 6 7 2" xfId="20184"/>
    <cellStyle name="Normal 21 6 8" xfId="20185"/>
    <cellStyle name="Normal 21 6 8 2" xfId="20186"/>
    <cellStyle name="Normal 21 6 9" xfId="20187"/>
    <cellStyle name="Normal 21 7" xfId="335"/>
    <cellStyle name="Normal 21 7 10" xfId="20188"/>
    <cellStyle name="Normal 21 7 2" xfId="20189"/>
    <cellStyle name="Normal 21 7 2 2" xfId="20190"/>
    <cellStyle name="Normal 21 7 2 2 2" xfId="20191"/>
    <cellStyle name="Normal 21 7 2 2 2 2" xfId="20192"/>
    <cellStyle name="Normal 21 7 2 2 3" xfId="20193"/>
    <cellStyle name="Normal 21 7 2 3" xfId="20194"/>
    <cellStyle name="Normal 21 7 2 3 2" xfId="20195"/>
    <cellStyle name="Normal 21 7 2 4" xfId="20196"/>
    <cellStyle name="Normal 21 7 3" xfId="20197"/>
    <cellStyle name="Normal 21 7 3 2" xfId="20198"/>
    <cellStyle name="Normal 21 7 3 2 2" xfId="20199"/>
    <cellStyle name="Normal 21 7 3 3" xfId="20200"/>
    <cellStyle name="Normal 21 7 4" xfId="20201"/>
    <cellStyle name="Normal 21 7 4 2" xfId="20202"/>
    <cellStyle name="Normal 21 7 4 2 2" xfId="20203"/>
    <cellStyle name="Normal 21 7 4 3" xfId="20204"/>
    <cellStyle name="Normal 21 7 5" xfId="20205"/>
    <cellStyle name="Normal 21 7 5 2" xfId="20206"/>
    <cellStyle name="Normal 21 7 5 2 2" xfId="20207"/>
    <cellStyle name="Normal 21 7 5 3" xfId="20208"/>
    <cellStyle name="Normal 21 7 6" xfId="20209"/>
    <cellStyle name="Normal 21 7 6 2" xfId="20210"/>
    <cellStyle name="Normal 21 7 7" xfId="20211"/>
    <cellStyle name="Normal 21 7 7 2" xfId="20212"/>
    <cellStyle name="Normal 21 7 8" xfId="20213"/>
    <cellStyle name="Normal 21 7 8 2" xfId="20214"/>
    <cellStyle name="Normal 21 7 9" xfId="20215"/>
    <cellStyle name="Normal 21 8" xfId="336"/>
    <cellStyle name="Normal 21 8 10" xfId="20216"/>
    <cellStyle name="Normal 21 8 2" xfId="20217"/>
    <cellStyle name="Normal 21 8 2 2" xfId="20218"/>
    <cellStyle name="Normal 21 8 2 2 2" xfId="20219"/>
    <cellStyle name="Normal 21 8 2 2 2 2" xfId="20220"/>
    <cellStyle name="Normal 21 8 2 2 3" xfId="20221"/>
    <cellStyle name="Normal 21 8 2 3" xfId="20222"/>
    <cellStyle name="Normal 21 8 2 3 2" xfId="20223"/>
    <cellStyle name="Normal 21 8 2 4" xfId="20224"/>
    <cellStyle name="Normal 21 8 3" xfId="20225"/>
    <cellStyle name="Normal 21 8 3 2" xfId="20226"/>
    <cellStyle name="Normal 21 8 3 2 2" xfId="20227"/>
    <cellStyle name="Normal 21 8 3 3" xfId="20228"/>
    <cellStyle name="Normal 21 8 4" xfId="20229"/>
    <cellStyle name="Normal 21 8 4 2" xfId="20230"/>
    <cellStyle name="Normal 21 8 4 2 2" xfId="20231"/>
    <cellStyle name="Normal 21 8 4 3" xfId="20232"/>
    <cellStyle name="Normal 21 8 5" xfId="20233"/>
    <cellStyle name="Normal 21 8 5 2" xfId="20234"/>
    <cellStyle name="Normal 21 8 5 2 2" xfId="20235"/>
    <cellStyle name="Normal 21 8 5 3" xfId="20236"/>
    <cellStyle name="Normal 21 8 6" xfId="20237"/>
    <cellStyle name="Normal 21 8 6 2" xfId="20238"/>
    <cellStyle name="Normal 21 8 7" xfId="20239"/>
    <cellStyle name="Normal 21 8 7 2" xfId="20240"/>
    <cellStyle name="Normal 21 8 8" xfId="20241"/>
    <cellStyle name="Normal 21 8 8 2" xfId="20242"/>
    <cellStyle name="Normal 21 8 9" xfId="20243"/>
    <cellStyle name="Normal 21 9" xfId="579"/>
    <cellStyle name="Normal 21 9 10" xfId="20244"/>
    <cellStyle name="Normal 21 9 2" xfId="20245"/>
    <cellStyle name="Normal 21 9 2 2" xfId="20246"/>
    <cellStyle name="Normal 21 9 2 2 2" xfId="20247"/>
    <cellStyle name="Normal 21 9 2 2 2 2" xfId="20248"/>
    <cellStyle name="Normal 21 9 2 2 3" xfId="20249"/>
    <cellStyle name="Normal 21 9 2 3" xfId="20250"/>
    <cellStyle name="Normal 21 9 2 3 2" xfId="20251"/>
    <cellStyle name="Normal 21 9 2 4" xfId="20252"/>
    <cellStyle name="Normal 21 9 3" xfId="20253"/>
    <cellStyle name="Normal 21 9 3 2" xfId="20254"/>
    <cellStyle name="Normal 21 9 3 2 2" xfId="20255"/>
    <cellStyle name="Normal 21 9 3 3" xfId="20256"/>
    <cellStyle name="Normal 21 9 4" xfId="20257"/>
    <cellStyle name="Normal 21 9 4 2" xfId="20258"/>
    <cellStyle name="Normal 21 9 4 2 2" xfId="20259"/>
    <cellStyle name="Normal 21 9 4 3" xfId="20260"/>
    <cellStyle name="Normal 21 9 5" xfId="20261"/>
    <cellStyle name="Normal 21 9 5 2" xfId="20262"/>
    <cellStyle name="Normal 21 9 5 2 2" xfId="20263"/>
    <cellStyle name="Normal 21 9 5 3" xfId="20264"/>
    <cellStyle name="Normal 21 9 6" xfId="20265"/>
    <cellStyle name="Normal 21 9 6 2" xfId="20266"/>
    <cellStyle name="Normal 21 9 7" xfId="20267"/>
    <cellStyle name="Normal 21 9 7 2" xfId="20268"/>
    <cellStyle name="Normal 21 9 8" xfId="20269"/>
    <cellStyle name="Normal 21 9 8 2" xfId="20270"/>
    <cellStyle name="Normal 21 9 9" xfId="20271"/>
    <cellStyle name="Normal 22" xfId="337"/>
    <cellStyle name="Normal 22 10" xfId="20273"/>
    <cellStyle name="Normal 22 10 2" xfId="20274"/>
    <cellStyle name="Normal 22 10 2 2" xfId="20275"/>
    <cellStyle name="Normal 22 10 2 2 2" xfId="20276"/>
    <cellStyle name="Normal 22 10 2 2 2 2" xfId="20277"/>
    <cellStyle name="Normal 22 10 2 2 3" xfId="20278"/>
    <cellStyle name="Normal 22 10 2 3" xfId="20279"/>
    <cellStyle name="Normal 22 10 2 3 2" xfId="20280"/>
    <cellStyle name="Normal 22 10 2 4" xfId="20281"/>
    <cellStyle name="Normal 22 10 3" xfId="20282"/>
    <cellStyle name="Normal 22 10 3 2" xfId="20283"/>
    <cellStyle name="Normal 22 10 3 2 2" xfId="20284"/>
    <cellStyle name="Normal 22 10 3 3" xfId="20285"/>
    <cellStyle name="Normal 22 10 4" xfId="20286"/>
    <cellStyle name="Normal 22 10 4 2" xfId="20287"/>
    <cellStyle name="Normal 22 10 4 2 2" xfId="20288"/>
    <cellStyle name="Normal 22 10 4 3" xfId="20289"/>
    <cellStyle name="Normal 22 10 5" xfId="20290"/>
    <cellStyle name="Normal 22 10 5 2" xfId="20291"/>
    <cellStyle name="Normal 22 10 5 2 2" xfId="20292"/>
    <cellStyle name="Normal 22 10 5 3" xfId="20293"/>
    <cellStyle name="Normal 22 10 6" xfId="20294"/>
    <cellStyle name="Normal 22 10 6 2" xfId="20295"/>
    <cellStyle name="Normal 22 10 7" xfId="20296"/>
    <cellStyle name="Normal 22 10 7 2" xfId="20297"/>
    <cellStyle name="Normal 22 10 8" xfId="20298"/>
    <cellStyle name="Normal 22 10 8 2" xfId="20299"/>
    <cellStyle name="Normal 22 10 9" xfId="20300"/>
    <cellStyle name="Normal 22 11" xfId="20301"/>
    <cellStyle name="Normal 22 11 2" xfId="20302"/>
    <cellStyle name="Normal 22 11 2 2" xfId="20303"/>
    <cellStyle name="Normal 22 11 2 2 2" xfId="20304"/>
    <cellStyle name="Normal 22 11 2 2 2 2" xfId="20305"/>
    <cellStyle name="Normal 22 11 2 2 3" xfId="20306"/>
    <cellStyle name="Normal 22 11 2 3" xfId="20307"/>
    <cellStyle name="Normal 22 11 2 3 2" xfId="20308"/>
    <cellStyle name="Normal 22 11 2 4" xfId="20309"/>
    <cellStyle name="Normal 22 11 3" xfId="20310"/>
    <cellStyle name="Normal 22 11 3 2" xfId="20311"/>
    <cellStyle name="Normal 22 11 3 2 2" xfId="20312"/>
    <cellStyle name="Normal 22 11 3 3" xfId="20313"/>
    <cellStyle name="Normal 22 11 4" xfId="20314"/>
    <cellStyle name="Normal 22 11 4 2" xfId="20315"/>
    <cellStyle name="Normal 22 11 4 2 2" xfId="20316"/>
    <cellStyle name="Normal 22 11 4 3" xfId="20317"/>
    <cellStyle name="Normal 22 11 5" xfId="20318"/>
    <cellStyle name="Normal 22 11 5 2" xfId="20319"/>
    <cellStyle name="Normal 22 11 5 2 2" xfId="20320"/>
    <cellStyle name="Normal 22 11 5 3" xfId="20321"/>
    <cellStyle name="Normal 22 11 6" xfId="20322"/>
    <cellStyle name="Normal 22 11 6 2" xfId="20323"/>
    <cellStyle name="Normal 22 11 7" xfId="20324"/>
    <cellStyle name="Normal 22 11 7 2" xfId="20325"/>
    <cellStyle name="Normal 22 11 8" xfId="20326"/>
    <cellStyle name="Normal 22 11 8 2" xfId="20327"/>
    <cellStyle name="Normal 22 11 9" xfId="20328"/>
    <cellStyle name="Normal 22 12" xfId="20329"/>
    <cellStyle name="Normal 22 12 2" xfId="20330"/>
    <cellStyle name="Normal 22 12 2 2" xfId="20331"/>
    <cellStyle name="Normal 22 12 2 2 2" xfId="20332"/>
    <cellStyle name="Normal 22 12 2 3" xfId="20333"/>
    <cellStyle name="Normal 22 12 3" xfId="20334"/>
    <cellStyle name="Normal 22 12 3 2" xfId="20335"/>
    <cellStyle name="Normal 22 12 4" xfId="20336"/>
    <cellStyle name="Normal 22 13" xfId="20337"/>
    <cellStyle name="Normal 22 13 2" xfId="20338"/>
    <cellStyle name="Normal 22 13 2 2" xfId="20339"/>
    <cellStyle name="Normal 22 13 3" xfId="20340"/>
    <cellStyle name="Normal 22 14" xfId="20341"/>
    <cellStyle name="Normal 22 14 2" xfId="20342"/>
    <cellStyle name="Normal 22 14 2 2" xfId="20343"/>
    <cellStyle name="Normal 22 14 3" xfId="20344"/>
    <cellStyle name="Normal 22 15" xfId="20345"/>
    <cellStyle name="Normal 22 15 2" xfId="20346"/>
    <cellStyle name="Normal 22 15 2 2" xfId="20347"/>
    <cellStyle name="Normal 22 15 3" xfId="20348"/>
    <cellStyle name="Normal 22 16" xfId="20349"/>
    <cellStyle name="Normal 22 16 2" xfId="20350"/>
    <cellStyle name="Normal 22 17" xfId="20351"/>
    <cellStyle name="Normal 22 17 2" xfId="20352"/>
    <cellStyle name="Normal 22 18" xfId="20353"/>
    <cellStyle name="Normal 22 18 2" xfId="20354"/>
    <cellStyle name="Normal 22 19" xfId="20355"/>
    <cellStyle name="Normal 22 2" xfId="338"/>
    <cellStyle name="Normal 22 2 10" xfId="20356"/>
    <cellStyle name="Normal 22 2 2" xfId="20357"/>
    <cellStyle name="Normal 22 2 2 2" xfId="20358"/>
    <cellStyle name="Normal 22 2 2 2 2" xfId="20359"/>
    <cellStyle name="Normal 22 2 2 2 2 2" xfId="20360"/>
    <cellStyle name="Normal 22 2 2 2 3" xfId="20361"/>
    <cellStyle name="Normal 22 2 2 3" xfId="20362"/>
    <cellStyle name="Normal 22 2 2 3 2" xfId="20363"/>
    <cellStyle name="Normal 22 2 2 4" xfId="20364"/>
    <cellStyle name="Normal 22 2 3" xfId="20365"/>
    <cellStyle name="Normal 22 2 3 2" xfId="20366"/>
    <cellStyle name="Normal 22 2 3 2 2" xfId="20367"/>
    <cellStyle name="Normal 22 2 3 3" xfId="20368"/>
    <cellStyle name="Normal 22 2 4" xfId="20369"/>
    <cellStyle name="Normal 22 2 4 2" xfId="20370"/>
    <cellStyle name="Normal 22 2 4 2 2" xfId="20371"/>
    <cellStyle name="Normal 22 2 4 3" xfId="20372"/>
    <cellStyle name="Normal 22 2 5" xfId="20373"/>
    <cellStyle name="Normal 22 2 5 2" xfId="20374"/>
    <cellStyle name="Normal 22 2 5 2 2" xfId="20375"/>
    <cellStyle name="Normal 22 2 5 3" xfId="20376"/>
    <cellStyle name="Normal 22 2 6" xfId="20377"/>
    <cellStyle name="Normal 22 2 6 2" xfId="20378"/>
    <cellStyle name="Normal 22 2 7" xfId="20379"/>
    <cellStyle name="Normal 22 2 7 2" xfId="20380"/>
    <cellStyle name="Normal 22 2 8" xfId="20381"/>
    <cellStyle name="Normal 22 2 8 2" xfId="20382"/>
    <cellStyle name="Normal 22 2 9" xfId="20383"/>
    <cellStyle name="Normal 22 20" xfId="20272"/>
    <cellStyle name="Normal 22 3" xfId="339"/>
    <cellStyle name="Normal 22 3 10" xfId="20384"/>
    <cellStyle name="Normal 22 3 2" xfId="20385"/>
    <cellStyle name="Normal 22 3 2 2" xfId="20386"/>
    <cellStyle name="Normal 22 3 2 2 2" xfId="20387"/>
    <cellStyle name="Normal 22 3 2 2 2 2" xfId="20388"/>
    <cellStyle name="Normal 22 3 2 2 3" xfId="20389"/>
    <cellStyle name="Normal 22 3 2 3" xfId="20390"/>
    <cellStyle name="Normal 22 3 2 3 2" xfId="20391"/>
    <cellStyle name="Normal 22 3 2 4" xfId="20392"/>
    <cellStyle name="Normal 22 3 3" xfId="20393"/>
    <cellStyle name="Normal 22 3 3 2" xfId="20394"/>
    <cellStyle name="Normal 22 3 3 2 2" xfId="20395"/>
    <cellStyle name="Normal 22 3 3 3" xfId="20396"/>
    <cellStyle name="Normal 22 3 4" xfId="20397"/>
    <cellStyle name="Normal 22 3 4 2" xfId="20398"/>
    <cellStyle name="Normal 22 3 4 2 2" xfId="20399"/>
    <cellStyle name="Normal 22 3 4 3" xfId="20400"/>
    <cellStyle name="Normal 22 3 5" xfId="20401"/>
    <cellStyle name="Normal 22 3 5 2" xfId="20402"/>
    <cellStyle name="Normal 22 3 5 2 2" xfId="20403"/>
    <cellStyle name="Normal 22 3 5 3" xfId="20404"/>
    <cellStyle name="Normal 22 3 6" xfId="20405"/>
    <cellStyle name="Normal 22 3 6 2" xfId="20406"/>
    <cellStyle name="Normal 22 3 7" xfId="20407"/>
    <cellStyle name="Normal 22 3 7 2" xfId="20408"/>
    <cellStyle name="Normal 22 3 8" xfId="20409"/>
    <cellStyle name="Normal 22 3 8 2" xfId="20410"/>
    <cellStyle name="Normal 22 3 9" xfId="20411"/>
    <cellStyle name="Normal 22 4" xfId="340"/>
    <cellStyle name="Normal 22 4 10" xfId="20412"/>
    <cellStyle name="Normal 22 4 2" xfId="20413"/>
    <cellStyle name="Normal 22 4 2 2" xfId="20414"/>
    <cellStyle name="Normal 22 4 2 2 2" xfId="20415"/>
    <cellStyle name="Normal 22 4 2 2 2 2" xfId="20416"/>
    <cellStyle name="Normal 22 4 2 2 3" xfId="20417"/>
    <cellStyle name="Normal 22 4 2 3" xfId="20418"/>
    <cellStyle name="Normal 22 4 2 3 2" xfId="20419"/>
    <cellStyle name="Normal 22 4 2 4" xfId="20420"/>
    <cellStyle name="Normal 22 4 3" xfId="20421"/>
    <cellStyle name="Normal 22 4 3 2" xfId="20422"/>
    <cellStyle name="Normal 22 4 3 2 2" xfId="20423"/>
    <cellStyle name="Normal 22 4 3 3" xfId="20424"/>
    <cellStyle name="Normal 22 4 4" xfId="20425"/>
    <cellStyle name="Normal 22 4 4 2" xfId="20426"/>
    <cellStyle name="Normal 22 4 4 2 2" xfId="20427"/>
    <cellStyle name="Normal 22 4 4 3" xfId="20428"/>
    <cellStyle name="Normal 22 4 5" xfId="20429"/>
    <cellStyle name="Normal 22 4 5 2" xfId="20430"/>
    <cellStyle name="Normal 22 4 5 2 2" xfId="20431"/>
    <cellStyle name="Normal 22 4 5 3" xfId="20432"/>
    <cellStyle name="Normal 22 4 6" xfId="20433"/>
    <cellStyle name="Normal 22 4 6 2" xfId="20434"/>
    <cellStyle name="Normal 22 4 7" xfId="20435"/>
    <cellStyle name="Normal 22 4 7 2" xfId="20436"/>
    <cellStyle name="Normal 22 4 8" xfId="20437"/>
    <cellStyle name="Normal 22 4 8 2" xfId="20438"/>
    <cellStyle name="Normal 22 4 9" xfId="20439"/>
    <cellStyle name="Normal 22 5" xfId="341"/>
    <cellStyle name="Normal 22 5 10" xfId="20440"/>
    <cellStyle name="Normal 22 5 2" xfId="20441"/>
    <cellStyle name="Normal 22 5 2 2" xfId="20442"/>
    <cellStyle name="Normal 22 5 2 2 2" xfId="20443"/>
    <cellStyle name="Normal 22 5 2 2 2 2" xfId="20444"/>
    <cellStyle name="Normal 22 5 2 2 3" xfId="20445"/>
    <cellStyle name="Normal 22 5 2 3" xfId="20446"/>
    <cellStyle name="Normal 22 5 2 3 2" xfId="20447"/>
    <cellStyle name="Normal 22 5 2 4" xfId="20448"/>
    <cellStyle name="Normal 22 5 3" xfId="20449"/>
    <cellStyle name="Normal 22 5 3 2" xfId="20450"/>
    <cellStyle name="Normal 22 5 3 2 2" xfId="20451"/>
    <cellStyle name="Normal 22 5 3 3" xfId="20452"/>
    <cellStyle name="Normal 22 5 4" xfId="20453"/>
    <cellStyle name="Normal 22 5 4 2" xfId="20454"/>
    <cellStyle name="Normal 22 5 4 2 2" xfId="20455"/>
    <cellStyle name="Normal 22 5 4 3" xfId="20456"/>
    <cellStyle name="Normal 22 5 5" xfId="20457"/>
    <cellStyle name="Normal 22 5 5 2" xfId="20458"/>
    <cellStyle name="Normal 22 5 5 2 2" xfId="20459"/>
    <cellStyle name="Normal 22 5 5 3" xfId="20460"/>
    <cellStyle name="Normal 22 5 6" xfId="20461"/>
    <cellStyle name="Normal 22 5 6 2" xfId="20462"/>
    <cellStyle name="Normal 22 5 7" xfId="20463"/>
    <cellStyle name="Normal 22 5 7 2" xfId="20464"/>
    <cellStyle name="Normal 22 5 8" xfId="20465"/>
    <cellStyle name="Normal 22 5 8 2" xfId="20466"/>
    <cellStyle name="Normal 22 5 9" xfId="20467"/>
    <cellStyle name="Normal 22 6" xfId="342"/>
    <cellStyle name="Normal 22 6 10" xfId="20468"/>
    <cellStyle name="Normal 22 6 2" xfId="20469"/>
    <cellStyle name="Normal 22 6 2 2" xfId="20470"/>
    <cellStyle name="Normal 22 6 2 2 2" xfId="20471"/>
    <cellStyle name="Normal 22 6 2 2 2 2" xfId="20472"/>
    <cellStyle name="Normal 22 6 2 2 3" xfId="20473"/>
    <cellStyle name="Normal 22 6 2 3" xfId="20474"/>
    <cellStyle name="Normal 22 6 2 3 2" xfId="20475"/>
    <cellStyle name="Normal 22 6 2 4" xfId="20476"/>
    <cellStyle name="Normal 22 6 3" xfId="20477"/>
    <cellStyle name="Normal 22 6 3 2" xfId="20478"/>
    <cellStyle name="Normal 22 6 3 2 2" xfId="20479"/>
    <cellStyle name="Normal 22 6 3 3" xfId="20480"/>
    <cellStyle name="Normal 22 6 4" xfId="20481"/>
    <cellStyle name="Normal 22 6 4 2" xfId="20482"/>
    <cellStyle name="Normal 22 6 4 2 2" xfId="20483"/>
    <cellStyle name="Normal 22 6 4 3" xfId="20484"/>
    <cellStyle name="Normal 22 6 5" xfId="20485"/>
    <cellStyle name="Normal 22 6 5 2" xfId="20486"/>
    <cellStyle name="Normal 22 6 5 2 2" xfId="20487"/>
    <cellStyle name="Normal 22 6 5 3" xfId="20488"/>
    <cellStyle name="Normal 22 6 6" xfId="20489"/>
    <cellStyle name="Normal 22 6 6 2" xfId="20490"/>
    <cellStyle name="Normal 22 6 7" xfId="20491"/>
    <cellStyle name="Normal 22 6 7 2" xfId="20492"/>
    <cellStyle name="Normal 22 6 8" xfId="20493"/>
    <cellStyle name="Normal 22 6 8 2" xfId="20494"/>
    <cellStyle name="Normal 22 6 9" xfId="20495"/>
    <cellStyle name="Normal 22 7" xfId="343"/>
    <cellStyle name="Normal 22 7 10" xfId="20496"/>
    <cellStyle name="Normal 22 7 2" xfId="20497"/>
    <cellStyle name="Normal 22 7 2 2" xfId="20498"/>
    <cellStyle name="Normal 22 7 2 2 2" xfId="20499"/>
    <cellStyle name="Normal 22 7 2 2 2 2" xfId="20500"/>
    <cellStyle name="Normal 22 7 2 2 3" xfId="20501"/>
    <cellStyle name="Normal 22 7 2 3" xfId="20502"/>
    <cellStyle name="Normal 22 7 2 3 2" xfId="20503"/>
    <cellStyle name="Normal 22 7 2 4" xfId="20504"/>
    <cellStyle name="Normal 22 7 3" xfId="20505"/>
    <cellStyle name="Normal 22 7 3 2" xfId="20506"/>
    <cellStyle name="Normal 22 7 3 2 2" xfId="20507"/>
    <cellStyle name="Normal 22 7 3 3" xfId="20508"/>
    <cellStyle name="Normal 22 7 4" xfId="20509"/>
    <cellStyle name="Normal 22 7 4 2" xfId="20510"/>
    <cellStyle name="Normal 22 7 4 2 2" xfId="20511"/>
    <cellStyle name="Normal 22 7 4 3" xfId="20512"/>
    <cellStyle name="Normal 22 7 5" xfId="20513"/>
    <cellStyle name="Normal 22 7 5 2" xfId="20514"/>
    <cellStyle name="Normal 22 7 5 2 2" xfId="20515"/>
    <cellStyle name="Normal 22 7 5 3" xfId="20516"/>
    <cellStyle name="Normal 22 7 6" xfId="20517"/>
    <cellStyle name="Normal 22 7 6 2" xfId="20518"/>
    <cellStyle name="Normal 22 7 7" xfId="20519"/>
    <cellStyle name="Normal 22 7 7 2" xfId="20520"/>
    <cellStyle name="Normal 22 7 8" xfId="20521"/>
    <cellStyle name="Normal 22 7 8 2" xfId="20522"/>
    <cellStyle name="Normal 22 7 9" xfId="20523"/>
    <cellStyle name="Normal 22 8" xfId="344"/>
    <cellStyle name="Normal 22 8 10" xfId="20524"/>
    <cellStyle name="Normal 22 8 2" xfId="20525"/>
    <cellStyle name="Normal 22 8 2 2" xfId="20526"/>
    <cellStyle name="Normal 22 8 2 2 2" xfId="20527"/>
    <cellStyle name="Normal 22 8 2 2 2 2" xfId="20528"/>
    <cellStyle name="Normal 22 8 2 2 3" xfId="20529"/>
    <cellStyle name="Normal 22 8 2 3" xfId="20530"/>
    <cellStyle name="Normal 22 8 2 3 2" xfId="20531"/>
    <cellStyle name="Normal 22 8 2 4" xfId="20532"/>
    <cellStyle name="Normal 22 8 3" xfId="20533"/>
    <cellStyle name="Normal 22 8 3 2" xfId="20534"/>
    <cellStyle name="Normal 22 8 3 2 2" xfId="20535"/>
    <cellStyle name="Normal 22 8 3 3" xfId="20536"/>
    <cellStyle name="Normal 22 8 4" xfId="20537"/>
    <cellStyle name="Normal 22 8 4 2" xfId="20538"/>
    <cellStyle name="Normal 22 8 4 2 2" xfId="20539"/>
    <cellStyle name="Normal 22 8 4 3" xfId="20540"/>
    <cellStyle name="Normal 22 8 5" xfId="20541"/>
    <cellStyle name="Normal 22 8 5 2" xfId="20542"/>
    <cellStyle name="Normal 22 8 5 2 2" xfId="20543"/>
    <cellStyle name="Normal 22 8 5 3" xfId="20544"/>
    <cellStyle name="Normal 22 8 6" xfId="20545"/>
    <cellStyle name="Normal 22 8 6 2" xfId="20546"/>
    <cellStyle name="Normal 22 8 7" xfId="20547"/>
    <cellStyle name="Normal 22 8 7 2" xfId="20548"/>
    <cellStyle name="Normal 22 8 8" xfId="20549"/>
    <cellStyle name="Normal 22 8 8 2" xfId="20550"/>
    <cellStyle name="Normal 22 8 9" xfId="20551"/>
    <cellStyle name="Normal 22 9" xfId="580"/>
    <cellStyle name="Normal 22 9 10" xfId="20552"/>
    <cellStyle name="Normal 22 9 2" xfId="20553"/>
    <cellStyle name="Normal 22 9 2 2" xfId="20554"/>
    <cellStyle name="Normal 22 9 2 2 2" xfId="20555"/>
    <cellStyle name="Normal 22 9 2 2 2 2" xfId="20556"/>
    <cellStyle name="Normal 22 9 2 2 3" xfId="20557"/>
    <cellStyle name="Normal 22 9 2 3" xfId="20558"/>
    <cellStyle name="Normal 22 9 2 3 2" xfId="20559"/>
    <cellStyle name="Normal 22 9 2 4" xfId="20560"/>
    <cellStyle name="Normal 22 9 3" xfId="20561"/>
    <cellStyle name="Normal 22 9 3 2" xfId="20562"/>
    <cellStyle name="Normal 22 9 3 2 2" xfId="20563"/>
    <cellStyle name="Normal 22 9 3 3" xfId="20564"/>
    <cellStyle name="Normal 22 9 4" xfId="20565"/>
    <cellStyle name="Normal 22 9 4 2" xfId="20566"/>
    <cellStyle name="Normal 22 9 4 2 2" xfId="20567"/>
    <cellStyle name="Normal 22 9 4 3" xfId="20568"/>
    <cellStyle name="Normal 22 9 5" xfId="20569"/>
    <cellStyle name="Normal 22 9 5 2" xfId="20570"/>
    <cellStyle name="Normal 22 9 5 2 2" xfId="20571"/>
    <cellStyle name="Normal 22 9 5 3" xfId="20572"/>
    <cellStyle name="Normal 22 9 6" xfId="20573"/>
    <cellStyle name="Normal 22 9 6 2" xfId="20574"/>
    <cellStyle name="Normal 22 9 7" xfId="20575"/>
    <cellStyle name="Normal 22 9 7 2" xfId="20576"/>
    <cellStyle name="Normal 22 9 8" xfId="20577"/>
    <cellStyle name="Normal 22 9 8 2" xfId="20578"/>
    <cellStyle name="Normal 22 9 9" xfId="20579"/>
    <cellStyle name="Normal 23" xfId="345"/>
    <cellStyle name="Normal 23 10" xfId="20581"/>
    <cellStyle name="Normal 23 10 2" xfId="20582"/>
    <cellStyle name="Normal 23 10 2 2" xfId="20583"/>
    <cellStyle name="Normal 23 10 2 2 2" xfId="20584"/>
    <cellStyle name="Normal 23 10 2 2 2 2" xfId="20585"/>
    <cellStyle name="Normal 23 10 2 2 3" xfId="20586"/>
    <cellStyle name="Normal 23 10 2 3" xfId="20587"/>
    <cellStyle name="Normal 23 10 2 3 2" xfId="20588"/>
    <cellStyle name="Normal 23 10 2 4" xfId="20589"/>
    <cellStyle name="Normal 23 10 3" xfId="20590"/>
    <cellStyle name="Normal 23 10 3 2" xfId="20591"/>
    <cellStyle name="Normal 23 10 3 2 2" xfId="20592"/>
    <cellStyle name="Normal 23 10 3 3" xfId="20593"/>
    <cellStyle name="Normal 23 10 4" xfId="20594"/>
    <cellStyle name="Normal 23 10 4 2" xfId="20595"/>
    <cellStyle name="Normal 23 10 4 2 2" xfId="20596"/>
    <cellStyle name="Normal 23 10 4 3" xfId="20597"/>
    <cellStyle name="Normal 23 10 5" xfId="20598"/>
    <cellStyle name="Normal 23 10 5 2" xfId="20599"/>
    <cellStyle name="Normal 23 10 5 2 2" xfId="20600"/>
    <cellStyle name="Normal 23 10 5 3" xfId="20601"/>
    <cellStyle name="Normal 23 10 6" xfId="20602"/>
    <cellStyle name="Normal 23 10 6 2" xfId="20603"/>
    <cellStyle name="Normal 23 10 7" xfId="20604"/>
    <cellStyle name="Normal 23 10 7 2" xfId="20605"/>
    <cellStyle name="Normal 23 10 8" xfId="20606"/>
    <cellStyle name="Normal 23 10 8 2" xfId="20607"/>
    <cellStyle name="Normal 23 10 9" xfId="20608"/>
    <cellStyle name="Normal 23 11" xfId="20609"/>
    <cellStyle name="Normal 23 11 2" xfId="20610"/>
    <cellStyle name="Normal 23 11 2 2" xfId="20611"/>
    <cellStyle name="Normal 23 11 2 2 2" xfId="20612"/>
    <cellStyle name="Normal 23 11 2 2 2 2" xfId="20613"/>
    <cellStyle name="Normal 23 11 2 2 3" xfId="20614"/>
    <cellStyle name="Normal 23 11 2 3" xfId="20615"/>
    <cellStyle name="Normal 23 11 2 3 2" xfId="20616"/>
    <cellStyle name="Normal 23 11 2 4" xfId="20617"/>
    <cellStyle name="Normal 23 11 3" xfId="20618"/>
    <cellStyle name="Normal 23 11 3 2" xfId="20619"/>
    <cellStyle name="Normal 23 11 3 2 2" xfId="20620"/>
    <cellStyle name="Normal 23 11 3 3" xfId="20621"/>
    <cellStyle name="Normal 23 11 4" xfId="20622"/>
    <cellStyle name="Normal 23 11 4 2" xfId="20623"/>
    <cellStyle name="Normal 23 11 4 2 2" xfId="20624"/>
    <cellStyle name="Normal 23 11 4 3" xfId="20625"/>
    <cellStyle name="Normal 23 11 5" xfId="20626"/>
    <cellStyle name="Normal 23 11 5 2" xfId="20627"/>
    <cellStyle name="Normal 23 11 5 2 2" xfId="20628"/>
    <cellStyle name="Normal 23 11 5 3" xfId="20629"/>
    <cellStyle name="Normal 23 11 6" xfId="20630"/>
    <cellStyle name="Normal 23 11 6 2" xfId="20631"/>
    <cellStyle name="Normal 23 11 7" xfId="20632"/>
    <cellStyle name="Normal 23 11 7 2" xfId="20633"/>
    <cellStyle name="Normal 23 11 8" xfId="20634"/>
    <cellStyle name="Normal 23 11 8 2" xfId="20635"/>
    <cellStyle name="Normal 23 11 9" xfId="20636"/>
    <cellStyle name="Normal 23 12" xfId="20637"/>
    <cellStyle name="Normal 23 12 2" xfId="20638"/>
    <cellStyle name="Normal 23 12 2 2" xfId="20639"/>
    <cellStyle name="Normal 23 12 2 2 2" xfId="20640"/>
    <cellStyle name="Normal 23 12 2 3" xfId="20641"/>
    <cellStyle name="Normal 23 12 3" xfId="20642"/>
    <cellStyle name="Normal 23 12 3 2" xfId="20643"/>
    <cellStyle name="Normal 23 12 4" xfId="20644"/>
    <cellStyle name="Normal 23 13" xfId="20645"/>
    <cellStyle name="Normal 23 13 2" xfId="20646"/>
    <cellStyle name="Normal 23 13 2 2" xfId="20647"/>
    <cellStyle name="Normal 23 13 3" xfId="20648"/>
    <cellStyle name="Normal 23 14" xfId="20649"/>
    <cellStyle name="Normal 23 14 2" xfId="20650"/>
    <cellStyle name="Normal 23 14 2 2" xfId="20651"/>
    <cellStyle name="Normal 23 14 3" xfId="20652"/>
    <cellStyle name="Normal 23 15" xfId="20653"/>
    <cellStyle name="Normal 23 15 2" xfId="20654"/>
    <cellStyle name="Normal 23 15 2 2" xfId="20655"/>
    <cellStyle name="Normal 23 15 3" xfId="20656"/>
    <cellStyle name="Normal 23 16" xfId="20657"/>
    <cellStyle name="Normal 23 16 2" xfId="20658"/>
    <cellStyle name="Normal 23 17" xfId="20659"/>
    <cellStyle name="Normal 23 17 2" xfId="20660"/>
    <cellStyle name="Normal 23 18" xfId="20661"/>
    <cellStyle name="Normal 23 18 2" xfId="20662"/>
    <cellStyle name="Normal 23 19" xfId="20663"/>
    <cellStyle name="Normal 23 2" xfId="346"/>
    <cellStyle name="Normal 23 2 10" xfId="20664"/>
    <cellStyle name="Normal 23 2 2" xfId="20665"/>
    <cellStyle name="Normal 23 2 2 2" xfId="20666"/>
    <cellStyle name="Normal 23 2 2 2 2" xfId="20667"/>
    <cellStyle name="Normal 23 2 2 2 2 2" xfId="20668"/>
    <cellStyle name="Normal 23 2 2 2 3" xfId="20669"/>
    <cellStyle name="Normal 23 2 2 3" xfId="20670"/>
    <cellStyle name="Normal 23 2 2 3 2" xfId="20671"/>
    <cellStyle name="Normal 23 2 2 4" xfId="20672"/>
    <cellStyle name="Normal 23 2 3" xfId="20673"/>
    <cellStyle name="Normal 23 2 3 2" xfId="20674"/>
    <cellStyle name="Normal 23 2 3 2 2" xfId="20675"/>
    <cellStyle name="Normal 23 2 3 3" xfId="20676"/>
    <cellStyle name="Normal 23 2 4" xfId="20677"/>
    <cellStyle name="Normal 23 2 4 2" xfId="20678"/>
    <cellStyle name="Normal 23 2 4 2 2" xfId="20679"/>
    <cellStyle name="Normal 23 2 4 3" xfId="20680"/>
    <cellStyle name="Normal 23 2 5" xfId="20681"/>
    <cellStyle name="Normal 23 2 5 2" xfId="20682"/>
    <cellStyle name="Normal 23 2 5 2 2" xfId="20683"/>
    <cellStyle name="Normal 23 2 5 3" xfId="20684"/>
    <cellStyle name="Normal 23 2 6" xfId="20685"/>
    <cellStyle name="Normal 23 2 6 2" xfId="20686"/>
    <cellStyle name="Normal 23 2 7" xfId="20687"/>
    <cellStyle name="Normal 23 2 7 2" xfId="20688"/>
    <cellStyle name="Normal 23 2 8" xfId="20689"/>
    <cellStyle name="Normal 23 2 8 2" xfId="20690"/>
    <cellStyle name="Normal 23 2 9" xfId="20691"/>
    <cellStyle name="Normal 23 20" xfId="20580"/>
    <cellStyle name="Normal 23 3" xfId="347"/>
    <cellStyle name="Normal 23 3 10" xfId="20692"/>
    <cellStyle name="Normal 23 3 2" xfId="20693"/>
    <cellStyle name="Normal 23 3 2 2" xfId="20694"/>
    <cellStyle name="Normal 23 3 2 2 2" xfId="20695"/>
    <cellStyle name="Normal 23 3 2 2 2 2" xfId="20696"/>
    <cellStyle name="Normal 23 3 2 2 3" xfId="20697"/>
    <cellStyle name="Normal 23 3 2 3" xfId="20698"/>
    <cellStyle name="Normal 23 3 2 3 2" xfId="20699"/>
    <cellStyle name="Normal 23 3 2 4" xfId="20700"/>
    <cellStyle name="Normal 23 3 3" xfId="20701"/>
    <cellStyle name="Normal 23 3 3 2" xfId="20702"/>
    <cellStyle name="Normal 23 3 3 2 2" xfId="20703"/>
    <cellStyle name="Normal 23 3 3 3" xfId="20704"/>
    <cellStyle name="Normal 23 3 4" xfId="20705"/>
    <cellStyle name="Normal 23 3 4 2" xfId="20706"/>
    <cellStyle name="Normal 23 3 4 2 2" xfId="20707"/>
    <cellStyle name="Normal 23 3 4 3" xfId="20708"/>
    <cellStyle name="Normal 23 3 5" xfId="20709"/>
    <cellStyle name="Normal 23 3 5 2" xfId="20710"/>
    <cellStyle name="Normal 23 3 5 2 2" xfId="20711"/>
    <cellStyle name="Normal 23 3 5 3" xfId="20712"/>
    <cellStyle name="Normal 23 3 6" xfId="20713"/>
    <cellStyle name="Normal 23 3 6 2" xfId="20714"/>
    <cellStyle name="Normal 23 3 7" xfId="20715"/>
    <cellStyle name="Normal 23 3 7 2" xfId="20716"/>
    <cellStyle name="Normal 23 3 8" xfId="20717"/>
    <cellStyle name="Normal 23 3 8 2" xfId="20718"/>
    <cellStyle name="Normal 23 3 9" xfId="20719"/>
    <cellStyle name="Normal 23 4" xfId="348"/>
    <cellStyle name="Normal 23 4 10" xfId="20720"/>
    <cellStyle name="Normal 23 4 2" xfId="20721"/>
    <cellStyle name="Normal 23 4 2 2" xfId="20722"/>
    <cellStyle name="Normal 23 4 2 2 2" xfId="20723"/>
    <cellStyle name="Normal 23 4 2 2 2 2" xfId="20724"/>
    <cellStyle name="Normal 23 4 2 2 3" xfId="20725"/>
    <cellStyle name="Normal 23 4 2 3" xfId="20726"/>
    <cellStyle name="Normal 23 4 2 3 2" xfId="20727"/>
    <cellStyle name="Normal 23 4 2 4" xfId="20728"/>
    <cellStyle name="Normal 23 4 3" xfId="20729"/>
    <cellStyle name="Normal 23 4 3 2" xfId="20730"/>
    <cellStyle name="Normal 23 4 3 2 2" xfId="20731"/>
    <cellStyle name="Normal 23 4 3 3" xfId="20732"/>
    <cellStyle name="Normal 23 4 4" xfId="20733"/>
    <cellStyle name="Normal 23 4 4 2" xfId="20734"/>
    <cellStyle name="Normal 23 4 4 2 2" xfId="20735"/>
    <cellStyle name="Normal 23 4 4 3" xfId="20736"/>
    <cellStyle name="Normal 23 4 5" xfId="20737"/>
    <cellStyle name="Normal 23 4 5 2" xfId="20738"/>
    <cellStyle name="Normal 23 4 5 2 2" xfId="20739"/>
    <cellStyle name="Normal 23 4 5 3" xfId="20740"/>
    <cellStyle name="Normal 23 4 6" xfId="20741"/>
    <cellStyle name="Normal 23 4 6 2" xfId="20742"/>
    <cellStyle name="Normal 23 4 7" xfId="20743"/>
    <cellStyle name="Normal 23 4 7 2" xfId="20744"/>
    <cellStyle name="Normal 23 4 8" xfId="20745"/>
    <cellStyle name="Normal 23 4 8 2" xfId="20746"/>
    <cellStyle name="Normal 23 4 9" xfId="20747"/>
    <cellStyle name="Normal 23 5" xfId="349"/>
    <cellStyle name="Normal 23 5 10" xfId="20748"/>
    <cellStyle name="Normal 23 5 2" xfId="20749"/>
    <cellStyle name="Normal 23 5 2 2" xfId="20750"/>
    <cellStyle name="Normal 23 5 2 2 2" xfId="20751"/>
    <cellStyle name="Normal 23 5 2 2 2 2" xfId="20752"/>
    <cellStyle name="Normal 23 5 2 2 3" xfId="20753"/>
    <cellStyle name="Normal 23 5 2 3" xfId="20754"/>
    <cellStyle name="Normal 23 5 2 3 2" xfId="20755"/>
    <cellStyle name="Normal 23 5 2 4" xfId="20756"/>
    <cellStyle name="Normal 23 5 3" xfId="20757"/>
    <cellStyle name="Normal 23 5 3 2" xfId="20758"/>
    <cellStyle name="Normal 23 5 3 2 2" xfId="20759"/>
    <cellStyle name="Normal 23 5 3 3" xfId="20760"/>
    <cellStyle name="Normal 23 5 4" xfId="20761"/>
    <cellStyle name="Normal 23 5 4 2" xfId="20762"/>
    <cellStyle name="Normal 23 5 4 2 2" xfId="20763"/>
    <cellStyle name="Normal 23 5 4 3" xfId="20764"/>
    <cellStyle name="Normal 23 5 5" xfId="20765"/>
    <cellStyle name="Normal 23 5 5 2" xfId="20766"/>
    <cellStyle name="Normal 23 5 5 2 2" xfId="20767"/>
    <cellStyle name="Normal 23 5 5 3" xfId="20768"/>
    <cellStyle name="Normal 23 5 6" xfId="20769"/>
    <cellStyle name="Normal 23 5 6 2" xfId="20770"/>
    <cellStyle name="Normal 23 5 7" xfId="20771"/>
    <cellStyle name="Normal 23 5 7 2" xfId="20772"/>
    <cellStyle name="Normal 23 5 8" xfId="20773"/>
    <cellStyle name="Normal 23 5 8 2" xfId="20774"/>
    <cellStyle name="Normal 23 5 9" xfId="20775"/>
    <cellStyle name="Normal 23 6" xfId="350"/>
    <cellStyle name="Normal 23 6 10" xfId="20776"/>
    <cellStyle name="Normal 23 6 2" xfId="20777"/>
    <cellStyle name="Normal 23 6 2 2" xfId="20778"/>
    <cellStyle name="Normal 23 6 2 2 2" xfId="20779"/>
    <cellStyle name="Normal 23 6 2 2 2 2" xfId="20780"/>
    <cellStyle name="Normal 23 6 2 2 3" xfId="20781"/>
    <cellStyle name="Normal 23 6 2 3" xfId="20782"/>
    <cellStyle name="Normal 23 6 2 3 2" xfId="20783"/>
    <cellStyle name="Normal 23 6 2 4" xfId="20784"/>
    <cellStyle name="Normal 23 6 3" xfId="20785"/>
    <cellStyle name="Normal 23 6 3 2" xfId="20786"/>
    <cellStyle name="Normal 23 6 3 2 2" xfId="20787"/>
    <cellStyle name="Normal 23 6 3 3" xfId="20788"/>
    <cellStyle name="Normal 23 6 4" xfId="20789"/>
    <cellStyle name="Normal 23 6 4 2" xfId="20790"/>
    <cellStyle name="Normal 23 6 4 2 2" xfId="20791"/>
    <cellStyle name="Normal 23 6 4 3" xfId="20792"/>
    <cellStyle name="Normal 23 6 5" xfId="20793"/>
    <cellStyle name="Normal 23 6 5 2" xfId="20794"/>
    <cellStyle name="Normal 23 6 5 2 2" xfId="20795"/>
    <cellStyle name="Normal 23 6 5 3" xfId="20796"/>
    <cellStyle name="Normal 23 6 6" xfId="20797"/>
    <cellStyle name="Normal 23 6 6 2" xfId="20798"/>
    <cellStyle name="Normal 23 6 7" xfId="20799"/>
    <cellStyle name="Normal 23 6 7 2" xfId="20800"/>
    <cellStyle name="Normal 23 6 8" xfId="20801"/>
    <cellStyle name="Normal 23 6 8 2" xfId="20802"/>
    <cellStyle name="Normal 23 6 9" xfId="20803"/>
    <cellStyle name="Normal 23 7" xfId="351"/>
    <cellStyle name="Normal 23 7 10" xfId="20804"/>
    <cellStyle name="Normal 23 7 2" xfId="20805"/>
    <cellStyle name="Normal 23 7 2 2" xfId="20806"/>
    <cellStyle name="Normal 23 7 2 2 2" xfId="20807"/>
    <cellStyle name="Normal 23 7 2 2 2 2" xfId="20808"/>
    <cellStyle name="Normal 23 7 2 2 3" xfId="20809"/>
    <cellStyle name="Normal 23 7 2 3" xfId="20810"/>
    <cellStyle name="Normal 23 7 2 3 2" xfId="20811"/>
    <cellStyle name="Normal 23 7 2 4" xfId="20812"/>
    <cellStyle name="Normal 23 7 3" xfId="20813"/>
    <cellStyle name="Normal 23 7 3 2" xfId="20814"/>
    <cellStyle name="Normal 23 7 3 2 2" xfId="20815"/>
    <cellStyle name="Normal 23 7 3 3" xfId="20816"/>
    <cellStyle name="Normal 23 7 4" xfId="20817"/>
    <cellStyle name="Normal 23 7 4 2" xfId="20818"/>
    <cellStyle name="Normal 23 7 4 2 2" xfId="20819"/>
    <cellStyle name="Normal 23 7 4 3" xfId="20820"/>
    <cellStyle name="Normal 23 7 5" xfId="20821"/>
    <cellStyle name="Normal 23 7 5 2" xfId="20822"/>
    <cellStyle name="Normal 23 7 5 2 2" xfId="20823"/>
    <cellStyle name="Normal 23 7 5 3" xfId="20824"/>
    <cellStyle name="Normal 23 7 6" xfId="20825"/>
    <cellStyle name="Normal 23 7 6 2" xfId="20826"/>
    <cellStyle name="Normal 23 7 7" xfId="20827"/>
    <cellStyle name="Normal 23 7 7 2" xfId="20828"/>
    <cellStyle name="Normal 23 7 8" xfId="20829"/>
    <cellStyle name="Normal 23 7 8 2" xfId="20830"/>
    <cellStyle name="Normal 23 7 9" xfId="20831"/>
    <cellStyle name="Normal 23 8" xfId="352"/>
    <cellStyle name="Normal 23 8 10" xfId="20832"/>
    <cellStyle name="Normal 23 8 2" xfId="20833"/>
    <cellStyle name="Normal 23 8 2 2" xfId="20834"/>
    <cellStyle name="Normal 23 8 2 2 2" xfId="20835"/>
    <cellStyle name="Normal 23 8 2 2 2 2" xfId="20836"/>
    <cellStyle name="Normal 23 8 2 2 3" xfId="20837"/>
    <cellStyle name="Normal 23 8 2 3" xfId="20838"/>
    <cellStyle name="Normal 23 8 2 3 2" xfId="20839"/>
    <cellStyle name="Normal 23 8 2 4" xfId="20840"/>
    <cellStyle name="Normal 23 8 3" xfId="20841"/>
    <cellStyle name="Normal 23 8 3 2" xfId="20842"/>
    <cellStyle name="Normal 23 8 3 2 2" xfId="20843"/>
    <cellStyle name="Normal 23 8 3 3" xfId="20844"/>
    <cellStyle name="Normal 23 8 4" xfId="20845"/>
    <cellStyle name="Normal 23 8 4 2" xfId="20846"/>
    <cellStyle name="Normal 23 8 4 2 2" xfId="20847"/>
    <cellStyle name="Normal 23 8 4 3" xfId="20848"/>
    <cellStyle name="Normal 23 8 5" xfId="20849"/>
    <cellStyle name="Normal 23 8 5 2" xfId="20850"/>
    <cellStyle name="Normal 23 8 5 2 2" xfId="20851"/>
    <cellStyle name="Normal 23 8 5 3" xfId="20852"/>
    <cellStyle name="Normal 23 8 6" xfId="20853"/>
    <cellStyle name="Normal 23 8 6 2" xfId="20854"/>
    <cellStyle name="Normal 23 8 7" xfId="20855"/>
    <cellStyle name="Normal 23 8 7 2" xfId="20856"/>
    <cellStyle name="Normal 23 8 8" xfId="20857"/>
    <cellStyle name="Normal 23 8 8 2" xfId="20858"/>
    <cellStyle name="Normal 23 8 9" xfId="20859"/>
    <cellStyle name="Normal 23 9" xfId="581"/>
    <cellStyle name="Normal 23 9 10" xfId="20860"/>
    <cellStyle name="Normal 23 9 2" xfId="20861"/>
    <cellStyle name="Normal 23 9 2 2" xfId="20862"/>
    <cellStyle name="Normal 23 9 2 2 2" xfId="20863"/>
    <cellStyle name="Normal 23 9 2 2 2 2" xfId="20864"/>
    <cellStyle name="Normal 23 9 2 2 3" xfId="20865"/>
    <cellStyle name="Normal 23 9 2 3" xfId="20866"/>
    <cellStyle name="Normal 23 9 2 3 2" xfId="20867"/>
    <cellStyle name="Normal 23 9 2 4" xfId="20868"/>
    <cellStyle name="Normal 23 9 3" xfId="20869"/>
    <cellStyle name="Normal 23 9 3 2" xfId="20870"/>
    <cellStyle name="Normal 23 9 3 2 2" xfId="20871"/>
    <cellStyle name="Normal 23 9 3 3" xfId="20872"/>
    <cellStyle name="Normal 23 9 4" xfId="20873"/>
    <cellStyle name="Normal 23 9 4 2" xfId="20874"/>
    <cellStyle name="Normal 23 9 4 2 2" xfId="20875"/>
    <cellStyle name="Normal 23 9 4 3" xfId="20876"/>
    <cellStyle name="Normal 23 9 5" xfId="20877"/>
    <cellStyle name="Normal 23 9 5 2" xfId="20878"/>
    <cellStyle name="Normal 23 9 5 2 2" xfId="20879"/>
    <cellStyle name="Normal 23 9 5 3" xfId="20880"/>
    <cellStyle name="Normal 23 9 6" xfId="20881"/>
    <cellStyle name="Normal 23 9 6 2" xfId="20882"/>
    <cellStyle name="Normal 23 9 7" xfId="20883"/>
    <cellStyle name="Normal 23 9 7 2" xfId="20884"/>
    <cellStyle name="Normal 23 9 8" xfId="20885"/>
    <cellStyle name="Normal 23 9 8 2" xfId="20886"/>
    <cellStyle name="Normal 23 9 9" xfId="20887"/>
    <cellStyle name="Normal 24" xfId="353"/>
    <cellStyle name="Normal 24 10" xfId="20889"/>
    <cellStyle name="Normal 24 10 2" xfId="20890"/>
    <cellStyle name="Normal 24 10 2 2" xfId="20891"/>
    <cellStyle name="Normal 24 10 2 2 2" xfId="20892"/>
    <cellStyle name="Normal 24 10 2 2 2 2" xfId="20893"/>
    <cellStyle name="Normal 24 10 2 2 3" xfId="20894"/>
    <cellStyle name="Normal 24 10 2 3" xfId="20895"/>
    <cellStyle name="Normal 24 10 2 3 2" xfId="20896"/>
    <cellStyle name="Normal 24 10 2 4" xfId="20897"/>
    <cellStyle name="Normal 24 10 3" xfId="20898"/>
    <cellStyle name="Normal 24 10 3 2" xfId="20899"/>
    <cellStyle name="Normal 24 10 3 2 2" xfId="20900"/>
    <cellStyle name="Normal 24 10 3 3" xfId="20901"/>
    <cellStyle name="Normal 24 10 4" xfId="20902"/>
    <cellStyle name="Normal 24 10 4 2" xfId="20903"/>
    <cellStyle name="Normal 24 10 4 2 2" xfId="20904"/>
    <cellStyle name="Normal 24 10 4 3" xfId="20905"/>
    <cellStyle name="Normal 24 10 5" xfId="20906"/>
    <cellStyle name="Normal 24 10 5 2" xfId="20907"/>
    <cellStyle name="Normal 24 10 5 2 2" xfId="20908"/>
    <cellStyle name="Normal 24 10 5 3" xfId="20909"/>
    <cellStyle name="Normal 24 10 6" xfId="20910"/>
    <cellStyle name="Normal 24 10 6 2" xfId="20911"/>
    <cellStyle name="Normal 24 10 7" xfId="20912"/>
    <cellStyle name="Normal 24 10 7 2" xfId="20913"/>
    <cellStyle name="Normal 24 10 8" xfId="20914"/>
    <cellStyle name="Normal 24 10 8 2" xfId="20915"/>
    <cellStyle name="Normal 24 10 9" xfId="20916"/>
    <cellStyle name="Normal 24 11" xfId="20917"/>
    <cellStyle name="Normal 24 11 2" xfId="20918"/>
    <cellStyle name="Normal 24 11 2 2" xfId="20919"/>
    <cellStyle name="Normal 24 11 2 2 2" xfId="20920"/>
    <cellStyle name="Normal 24 11 2 2 2 2" xfId="20921"/>
    <cellStyle name="Normal 24 11 2 2 3" xfId="20922"/>
    <cellStyle name="Normal 24 11 2 3" xfId="20923"/>
    <cellStyle name="Normal 24 11 2 3 2" xfId="20924"/>
    <cellStyle name="Normal 24 11 2 4" xfId="20925"/>
    <cellStyle name="Normal 24 11 3" xfId="20926"/>
    <cellStyle name="Normal 24 11 3 2" xfId="20927"/>
    <cellStyle name="Normal 24 11 3 2 2" xfId="20928"/>
    <cellStyle name="Normal 24 11 3 3" xfId="20929"/>
    <cellStyle name="Normal 24 11 4" xfId="20930"/>
    <cellStyle name="Normal 24 11 4 2" xfId="20931"/>
    <cellStyle name="Normal 24 11 4 2 2" xfId="20932"/>
    <cellStyle name="Normal 24 11 4 3" xfId="20933"/>
    <cellStyle name="Normal 24 11 5" xfId="20934"/>
    <cellStyle name="Normal 24 11 5 2" xfId="20935"/>
    <cellStyle name="Normal 24 11 5 2 2" xfId="20936"/>
    <cellStyle name="Normal 24 11 5 3" xfId="20937"/>
    <cellStyle name="Normal 24 11 6" xfId="20938"/>
    <cellStyle name="Normal 24 11 6 2" xfId="20939"/>
    <cellStyle name="Normal 24 11 7" xfId="20940"/>
    <cellStyle name="Normal 24 11 7 2" xfId="20941"/>
    <cellStyle name="Normal 24 11 8" xfId="20942"/>
    <cellStyle name="Normal 24 11 8 2" xfId="20943"/>
    <cellStyle name="Normal 24 11 9" xfId="20944"/>
    <cellStyle name="Normal 24 12" xfId="20945"/>
    <cellStyle name="Normal 24 12 2" xfId="20946"/>
    <cellStyle name="Normal 24 12 2 2" xfId="20947"/>
    <cellStyle name="Normal 24 12 2 2 2" xfId="20948"/>
    <cellStyle name="Normal 24 12 2 3" xfId="20949"/>
    <cellStyle name="Normal 24 12 3" xfId="20950"/>
    <cellStyle name="Normal 24 12 3 2" xfId="20951"/>
    <cellStyle name="Normal 24 12 4" xfId="20952"/>
    <cellStyle name="Normal 24 13" xfId="20953"/>
    <cellStyle name="Normal 24 13 2" xfId="20954"/>
    <cellStyle name="Normal 24 13 2 2" xfId="20955"/>
    <cellStyle name="Normal 24 13 3" xfId="20956"/>
    <cellStyle name="Normal 24 14" xfId="20957"/>
    <cellStyle name="Normal 24 14 2" xfId="20958"/>
    <cellStyle name="Normal 24 14 2 2" xfId="20959"/>
    <cellStyle name="Normal 24 14 3" xfId="20960"/>
    <cellStyle name="Normal 24 15" xfId="20961"/>
    <cellStyle name="Normal 24 15 2" xfId="20962"/>
    <cellStyle name="Normal 24 15 2 2" xfId="20963"/>
    <cellStyle name="Normal 24 15 3" xfId="20964"/>
    <cellStyle name="Normal 24 16" xfId="20965"/>
    <cellStyle name="Normal 24 16 2" xfId="20966"/>
    <cellStyle name="Normal 24 17" xfId="20967"/>
    <cellStyle name="Normal 24 17 2" xfId="20968"/>
    <cellStyle name="Normal 24 18" xfId="20969"/>
    <cellStyle name="Normal 24 18 2" xfId="20970"/>
    <cellStyle name="Normal 24 19" xfId="20971"/>
    <cellStyle name="Normal 24 2" xfId="354"/>
    <cellStyle name="Normal 24 2 10" xfId="20972"/>
    <cellStyle name="Normal 24 2 2" xfId="20973"/>
    <cellStyle name="Normal 24 2 2 2" xfId="20974"/>
    <cellStyle name="Normal 24 2 2 2 2" xfId="20975"/>
    <cellStyle name="Normal 24 2 2 2 2 2" xfId="20976"/>
    <cellStyle name="Normal 24 2 2 2 3" xfId="20977"/>
    <cellStyle name="Normal 24 2 2 3" xfId="20978"/>
    <cellStyle name="Normal 24 2 2 3 2" xfId="20979"/>
    <cellStyle name="Normal 24 2 2 4" xfId="20980"/>
    <cellStyle name="Normal 24 2 3" xfId="20981"/>
    <cellStyle name="Normal 24 2 3 2" xfId="20982"/>
    <cellStyle name="Normal 24 2 3 2 2" xfId="20983"/>
    <cellStyle name="Normal 24 2 3 3" xfId="20984"/>
    <cellStyle name="Normal 24 2 4" xfId="20985"/>
    <cellStyle name="Normal 24 2 4 2" xfId="20986"/>
    <cellStyle name="Normal 24 2 4 2 2" xfId="20987"/>
    <cellStyle name="Normal 24 2 4 3" xfId="20988"/>
    <cellStyle name="Normal 24 2 5" xfId="20989"/>
    <cellStyle name="Normal 24 2 5 2" xfId="20990"/>
    <cellStyle name="Normal 24 2 5 2 2" xfId="20991"/>
    <cellStyle name="Normal 24 2 5 3" xfId="20992"/>
    <cellStyle name="Normal 24 2 6" xfId="20993"/>
    <cellStyle name="Normal 24 2 6 2" xfId="20994"/>
    <cellStyle name="Normal 24 2 7" xfId="20995"/>
    <cellStyle name="Normal 24 2 7 2" xfId="20996"/>
    <cellStyle name="Normal 24 2 8" xfId="20997"/>
    <cellStyle name="Normal 24 2 8 2" xfId="20998"/>
    <cellStyle name="Normal 24 2 9" xfId="20999"/>
    <cellStyle name="Normal 24 20" xfId="20888"/>
    <cellStyle name="Normal 24 3" xfId="355"/>
    <cellStyle name="Normal 24 3 10" xfId="21000"/>
    <cellStyle name="Normal 24 3 2" xfId="21001"/>
    <cellStyle name="Normal 24 3 2 2" xfId="21002"/>
    <cellStyle name="Normal 24 3 2 2 2" xfId="21003"/>
    <cellStyle name="Normal 24 3 2 2 2 2" xfId="21004"/>
    <cellStyle name="Normal 24 3 2 2 3" xfId="21005"/>
    <cellStyle name="Normal 24 3 2 3" xfId="21006"/>
    <cellStyle name="Normal 24 3 2 3 2" xfId="21007"/>
    <cellStyle name="Normal 24 3 2 4" xfId="21008"/>
    <cellStyle name="Normal 24 3 3" xfId="21009"/>
    <cellStyle name="Normal 24 3 3 2" xfId="21010"/>
    <cellStyle name="Normal 24 3 3 2 2" xfId="21011"/>
    <cellStyle name="Normal 24 3 3 3" xfId="21012"/>
    <cellStyle name="Normal 24 3 4" xfId="21013"/>
    <cellStyle name="Normal 24 3 4 2" xfId="21014"/>
    <cellStyle name="Normal 24 3 4 2 2" xfId="21015"/>
    <cellStyle name="Normal 24 3 4 3" xfId="21016"/>
    <cellStyle name="Normal 24 3 5" xfId="21017"/>
    <cellStyle name="Normal 24 3 5 2" xfId="21018"/>
    <cellStyle name="Normal 24 3 5 2 2" xfId="21019"/>
    <cellStyle name="Normal 24 3 5 3" xfId="21020"/>
    <cellStyle name="Normal 24 3 6" xfId="21021"/>
    <cellStyle name="Normal 24 3 6 2" xfId="21022"/>
    <cellStyle name="Normal 24 3 7" xfId="21023"/>
    <cellStyle name="Normal 24 3 7 2" xfId="21024"/>
    <cellStyle name="Normal 24 3 8" xfId="21025"/>
    <cellStyle name="Normal 24 3 8 2" xfId="21026"/>
    <cellStyle name="Normal 24 3 9" xfId="21027"/>
    <cellStyle name="Normal 24 4" xfId="356"/>
    <cellStyle name="Normal 24 4 10" xfId="21028"/>
    <cellStyle name="Normal 24 4 2" xfId="21029"/>
    <cellStyle name="Normal 24 4 2 2" xfId="21030"/>
    <cellStyle name="Normal 24 4 2 2 2" xfId="21031"/>
    <cellStyle name="Normal 24 4 2 2 2 2" xfId="21032"/>
    <cellStyle name="Normal 24 4 2 2 3" xfId="21033"/>
    <cellStyle name="Normal 24 4 2 3" xfId="21034"/>
    <cellStyle name="Normal 24 4 2 3 2" xfId="21035"/>
    <cellStyle name="Normal 24 4 2 4" xfId="21036"/>
    <cellStyle name="Normal 24 4 3" xfId="21037"/>
    <cellStyle name="Normal 24 4 3 2" xfId="21038"/>
    <cellStyle name="Normal 24 4 3 2 2" xfId="21039"/>
    <cellStyle name="Normal 24 4 3 3" xfId="21040"/>
    <cellStyle name="Normal 24 4 4" xfId="21041"/>
    <cellStyle name="Normal 24 4 4 2" xfId="21042"/>
    <cellStyle name="Normal 24 4 4 2 2" xfId="21043"/>
    <cellStyle name="Normal 24 4 4 3" xfId="21044"/>
    <cellStyle name="Normal 24 4 5" xfId="21045"/>
    <cellStyle name="Normal 24 4 5 2" xfId="21046"/>
    <cellStyle name="Normal 24 4 5 2 2" xfId="21047"/>
    <cellStyle name="Normal 24 4 5 3" xfId="21048"/>
    <cellStyle name="Normal 24 4 6" xfId="21049"/>
    <cellStyle name="Normal 24 4 6 2" xfId="21050"/>
    <cellStyle name="Normal 24 4 7" xfId="21051"/>
    <cellStyle name="Normal 24 4 7 2" xfId="21052"/>
    <cellStyle name="Normal 24 4 8" xfId="21053"/>
    <cellStyle name="Normal 24 4 8 2" xfId="21054"/>
    <cellStyle name="Normal 24 4 9" xfId="21055"/>
    <cellStyle name="Normal 24 5" xfId="357"/>
    <cellStyle name="Normal 24 5 10" xfId="21056"/>
    <cellStyle name="Normal 24 5 2" xfId="21057"/>
    <cellStyle name="Normal 24 5 2 2" xfId="21058"/>
    <cellStyle name="Normal 24 5 2 2 2" xfId="21059"/>
    <cellStyle name="Normal 24 5 2 2 2 2" xfId="21060"/>
    <cellStyle name="Normal 24 5 2 2 3" xfId="21061"/>
    <cellStyle name="Normal 24 5 2 3" xfId="21062"/>
    <cellStyle name="Normal 24 5 2 3 2" xfId="21063"/>
    <cellStyle name="Normal 24 5 2 4" xfId="21064"/>
    <cellStyle name="Normal 24 5 3" xfId="21065"/>
    <cellStyle name="Normal 24 5 3 2" xfId="21066"/>
    <cellStyle name="Normal 24 5 3 2 2" xfId="21067"/>
    <cellStyle name="Normal 24 5 3 3" xfId="21068"/>
    <cellStyle name="Normal 24 5 4" xfId="21069"/>
    <cellStyle name="Normal 24 5 4 2" xfId="21070"/>
    <cellStyle name="Normal 24 5 4 2 2" xfId="21071"/>
    <cellStyle name="Normal 24 5 4 3" xfId="21072"/>
    <cellStyle name="Normal 24 5 5" xfId="21073"/>
    <cellStyle name="Normal 24 5 5 2" xfId="21074"/>
    <cellStyle name="Normal 24 5 5 2 2" xfId="21075"/>
    <cellStyle name="Normal 24 5 5 3" xfId="21076"/>
    <cellStyle name="Normal 24 5 6" xfId="21077"/>
    <cellStyle name="Normal 24 5 6 2" xfId="21078"/>
    <cellStyle name="Normal 24 5 7" xfId="21079"/>
    <cellStyle name="Normal 24 5 7 2" xfId="21080"/>
    <cellStyle name="Normal 24 5 8" xfId="21081"/>
    <cellStyle name="Normal 24 5 8 2" xfId="21082"/>
    <cellStyle name="Normal 24 5 9" xfId="21083"/>
    <cellStyle name="Normal 24 6" xfId="358"/>
    <cellStyle name="Normal 24 6 10" xfId="21084"/>
    <cellStyle name="Normal 24 6 2" xfId="21085"/>
    <cellStyle name="Normal 24 6 2 2" xfId="21086"/>
    <cellStyle name="Normal 24 6 2 2 2" xfId="21087"/>
    <cellStyle name="Normal 24 6 2 2 2 2" xfId="21088"/>
    <cellStyle name="Normal 24 6 2 2 3" xfId="21089"/>
    <cellStyle name="Normal 24 6 2 3" xfId="21090"/>
    <cellStyle name="Normal 24 6 2 3 2" xfId="21091"/>
    <cellStyle name="Normal 24 6 2 4" xfId="21092"/>
    <cellStyle name="Normal 24 6 3" xfId="21093"/>
    <cellStyle name="Normal 24 6 3 2" xfId="21094"/>
    <cellStyle name="Normal 24 6 3 2 2" xfId="21095"/>
    <cellStyle name="Normal 24 6 3 3" xfId="21096"/>
    <cellStyle name="Normal 24 6 4" xfId="21097"/>
    <cellStyle name="Normal 24 6 4 2" xfId="21098"/>
    <cellStyle name="Normal 24 6 4 2 2" xfId="21099"/>
    <cellStyle name="Normal 24 6 4 3" xfId="21100"/>
    <cellStyle name="Normal 24 6 5" xfId="21101"/>
    <cellStyle name="Normal 24 6 5 2" xfId="21102"/>
    <cellStyle name="Normal 24 6 5 2 2" xfId="21103"/>
    <cellStyle name="Normal 24 6 5 3" xfId="21104"/>
    <cellStyle name="Normal 24 6 6" xfId="21105"/>
    <cellStyle name="Normal 24 6 6 2" xfId="21106"/>
    <cellStyle name="Normal 24 6 7" xfId="21107"/>
    <cellStyle name="Normal 24 6 7 2" xfId="21108"/>
    <cellStyle name="Normal 24 6 8" xfId="21109"/>
    <cellStyle name="Normal 24 6 8 2" xfId="21110"/>
    <cellStyle name="Normal 24 6 9" xfId="21111"/>
    <cellStyle name="Normal 24 7" xfId="359"/>
    <cellStyle name="Normal 24 7 10" xfId="21112"/>
    <cellStyle name="Normal 24 7 2" xfId="21113"/>
    <cellStyle name="Normal 24 7 2 2" xfId="21114"/>
    <cellStyle name="Normal 24 7 2 2 2" xfId="21115"/>
    <cellStyle name="Normal 24 7 2 2 2 2" xfId="21116"/>
    <cellStyle name="Normal 24 7 2 2 3" xfId="21117"/>
    <cellStyle name="Normal 24 7 2 3" xfId="21118"/>
    <cellStyle name="Normal 24 7 2 3 2" xfId="21119"/>
    <cellStyle name="Normal 24 7 2 4" xfId="21120"/>
    <cellStyle name="Normal 24 7 3" xfId="21121"/>
    <cellStyle name="Normal 24 7 3 2" xfId="21122"/>
    <cellStyle name="Normal 24 7 3 2 2" xfId="21123"/>
    <cellStyle name="Normal 24 7 3 3" xfId="21124"/>
    <cellStyle name="Normal 24 7 4" xfId="21125"/>
    <cellStyle name="Normal 24 7 4 2" xfId="21126"/>
    <cellStyle name="Normal 24 7 4 2 2" xfId="21127"/>
    <cellStyle name="Normal 24 7 4 3" xfId="21128"/>
    <cellStyle name="Normal 24 7 5" xfId="21129"/>
    <cellStyle name="Normal 24 7 5 2" xfId="21130"/>
    <cellStyle name="Normal 24 7 5 2 2" xfId="21131"/>
    <cellStyle name="Normal 24 7 5 3" xfId="21132"/>
    <cellStyle name="Normal 24 7 6" xfId="21133"/>
    <cellStyle name="Normal 24 7 6 2" xfId="21134"/>
    <cellStyle name="Normal 24 7 7" xfId="21135"/>
    <cellStyle name="Normal 24 7 7 2" xfId="21136"/>
    <cellStyle name="Normal 24 7 8" xfId="21137"/>
    <cellStyle name="Normal 24 7 8 2" xfId="21138"/>
    <cellStyle name="Normal 24 7 9" xfId="21139"/>
    <cellStyle name="Normal 24 8" xfId="360"/>
    <cellStyle name="Normal 24 8 10" xfId="21140"/>
    <cellStyle name="Normal 24 8 2" xfId="21141"/>
    <cellStyle name="Normal 24 8 2 2" xfId="21142"/>
    <cellStyle name="Normal 24 8 2 2 2" xfId="21143"/>
    <cellStyle name="Normal 24 8 2 2 2 2" xfId="21144"/>
    <cellStyle name="Normal 24 8 2 2 3" xfId="21145"/>
    <cellStyle name="Normal 24 8 2 3" xfId="21146"/>
    <cellStyle name="Normal 24 8 2 3 2" xfId="21147"/>
    <cellStyle name="Normal 24 8 2 4" xfId="21148"/>
    <cellStyle name="Normal 24 8 3" xfId="21149"/>
    <cellStyle name="Normal 24 8 3 2" xfId="21150"/>
    <cellStyle name="Normal 24 8 3 2 2" xfId="21151"/>
    <cellStyle name="Normal 24 8 3 3" xfId="21152"/>
    <cellStyle name="Normal 24 8 4" xfId="21153"/>
    <cellStyle name="Normal 24 8 4 2" xfId="21154"/>
    <cellStyle name="Normal 24 8 4 2 2" xfId="21155"/>
    <cellStyle name="Normal 24 8 4 3" xfId="21156"/>
    <cellStyle name="Normal 24 8 5" xfId="21157"/>
    <cellStyle name="Normal 24 8 5 2" xfId="21158"/>
    <cellStyle name="Normal 24 8 5 2 2" xfId="21159"/>
    <cellStyle name="Normal 24 8 5 3" xfId="21160"/>
    <cellStyle name="Normal 24 8 6" xfId="21161"/>
    <cellStyle name="Normal 24 8 6 2" xfId="21162"/>
    <cellStyle name="Normal 24 8 7" xfId="21163"/>
    <cellStyle name="Normal 24 8 7 2" xfId="21164"/>
    <cellStyle name="Normal 24 8 8" xfId="21165"/>
    <cellStyle name="Normal 24 8 8 2" xfId="21166"/>
    <cellStyle name="Normal 24 8 9" xfId="21167"/>
    <cellStyle name="Normal 24 9" xfId="582"/>
    <cellStyle name="Normal 24 9 10" xfId="21168"/>
    <cellStyle name="Normal 24 9 2" xfId="21169"/>
    <cellStyle name="Normal 24 9 2 2" xfId="21170"/>
    <cellStyle name="Normal 24 9 2 2 2" xfId="21171"/>
    <cellStyle name="Normal 24 9 2 2 2 2" xfId="21172"/>
    <cellStyle name="Normal 24 9 2 2 3" xfId="21173"/>
    <cellStyle name="Normal 24 9 2 3" xfId="21174"/>
    <cellStyle name="Normal 24 9 2 3 2" xfId="21175"/>
    <cellStyle name="Normal 24 9 2 4" xfId="21176"/>
    <cellStyle name="Normal 24 9 3" xfId="21177"/>
    <cellStyle name="Normal 24 9 3 2" xfId="21178"/>
    <cellStyle name="Normal 24 9 3 2 2" xfId="21179"/>
    <cellStyle name="Normal 24 9 3 3" xfId="21180"/>
    <cellStyle name="Normal 24 9 4" xfId="21181"/>
    <cellStyle name="Normal 24 9 4 2" xfId="21182"/>
    <cellStyle name="Normal 24 9 4 2 2" xfId="21183"/>
    <cellStyle name="Normal 24 9 4 3" xfId="21184"/>
    <cellStyle name="Normal 24 9 5" xfId="21185"/>
    <cellStyle name="Normal 24 9 5 2" xfId="21186"/>
    <cellStyle name="Normal 24 9 5 2 2" xfId="21187"/>
    <cellStyle name="Normal 24 9 5 3" xfId="21188"/>
    <cellStyle name="Normal 24 9 6" xfId="21189"/>
    <cellStyle name="Normal 24 9 6 2" xfId="21190"/>
    <cellStyle name="Normal 24 9 7" xfId="21191"/>
    <cellStyle name="Normal 24 9 7 2" xfId="21192"/>
    <cellStyle name="Normal 24 9 8" xfId="21193"/>
    <cellStyle name="Normal 24 9 8 2" xfId="21194"/>
    <cellStyle name="Normal 24 9 9" xfId="21195"/>
    <cellStyle name="Normal 25" xfId="361"/>
    <cellStyle name="Normal 25 10" xfId="21197"/>
    <cellStyle name="Normal 25 10 2" xfId="21198"/>
    <cellStyle name="Normal 25 10 2 2" xfId="21199"/>
    <cellStyle name="Normal 25 10 2 2 2" xfId="21200"/>
    <cellStyle name="Normal 25 10 2 2 2 2" xfId="21201"/>
    <cellStyle name="Normal 25 10 2 2 3" xfId="21202"/>
    <cellStyle name="Normal 25 10 2 3" xfId="21203"/>
    <cellStyle name="Normal 25 10 2 3 2" xfId="21204"/>
    <cellStyle name="Normal 25 10 2 4" xfId="21205"/>
    <cellStyle name="Normal 25 10 3" xfId="21206"/>
    <cellStyle name="Normal 25 10 3 2" xfId="21207"/>
    <cellStyle name="Normal 25 10 3 2 2" xfId="21208"/>
    <cellStyle name="Normal 25 10 3 3" xfId="21209"/>
    <cellStyle name="Normal 25 10 4" xfId="21210"/>
    <cellStyle name="Normal 25 10 4 2" xfId="21211"/>
    <cellStyle name="Normal 25 10 4 2 2" xfId="21212"/>
    <cellStyle name="Normal 25 10 4 3" xfId="21213"/>
    <cellStyle name="Normal 25 10 5" xfId="21214"/>
    <cellStyle name="Normal 25 10 5 2" xfId="21215"/>
    <cellStyle name="Normal 25 10 5 2 2" xfId="21216"/>
    <cellStyle name="Normal 25 10 5 3" xfId="21217"/>
    <cellStyle name="Normal 25 10 6" xfId="21218"/>
    <cellStyle name="Normal 25 10 6 2" xfId="21219"/>
    <cellStyle name="Normal 25 10 7" xfId="21220"/>
    <cellStyle name="Normal 25 10 7 2" xfId="21221"/>
    <cellStyle name="Normal 25 10 8" xfId="21222"/>
    <cellStyle name="Normal 25 10 8 2" xfId="21223"/>
    <cellStyle name="Normal 25 10 9" xfId="21224"/>
    <cellStyle name="Normal 25 11" xfId="21225"/>
    <cellStyle name="Normal 25 11 2" xfId="21226"/>
    <cellStyle name="Normal 25 11 2 2" xfId="21227"/>
    <cellStyle name="Normal 25 11 2 2 2" xfId="21228"/>
    <cellStyle name="Normal 25 11 2 2 2 2" xfId="21229"/>
    <cellStyle name="Normal 25 11 2 2 3" xfId="21230"/>
    <cellStyle name="Normal 25 11 2 3" xfId="21231"/>
    <cellStyle name="Normal 25 11 2 3 2" xfId="21232"/>
    <cellStyle name="Normal 25 11 2 4" xfId="21233"/>
    <cellStyle name="Normal 25 11 3" xfId="21234"/>
    <cellStyle name="Normal 25 11 3 2" xfId="21235"/>
    <cellStyle name="Normal 25 11 3 2 2" xfId="21236"/>
    <cellStyle name="Normal 25 11 3 3" xfId="21237"/>
    <cellStyle name="Normal 25 11 4" xfId="21238"/>
    <cellStyle name="Normal 25 11 4 2" xfId="21239"/>
    <cellStyle name="Normal 25 11 4 2 2" xfId="21240"/>
    <cellStyle name="Normal 25 11 4 3" xfId="21241"/>
    <cellStyle name="Normal 25 11 5" xfId="21242"/>
    <cellStyle name="Normal 25 11 5 2" xfId="21243"/>
    <cellStyle name="Normal 25 11 5 2 2" xfId="21244"/>
    <cellStyle name="Normal 25 11 5 3" xfId="21245"/>
    <cellStyle name="Normal 25 11 6" xfId="21246"/>
    <cellStyle name="Normal 25 11 6 2" xfId="21247"/>
    <cellStyle name="Normal 25 11 7" xfId="21248"/>
    <cellStyle name="Normal 25 11 7 2" xfId="21249"/>
    <cellStyle name="Normal 25 11 8" xfId="21250"/>
    <cellStyle name="Normal 25 11 8 2" xfId="21251"/>
    <cellStyle name="Normal 25 11 9" xfId="21252"/>
    <cellStyle name="Normal 25 12" xfId="21253"/>
    <cellStyle name="Normal 25 12 2" xfId="21254"/>
    <cellStyle name="Normal 25 12 2 2" xfId="21255"/>
    <cellStyle name="Normal 25 12 2 2 2" xfId="21256"/>
    <cellStyle name="Normal 25 12 2 3" xfId="21257"/>
    <cellStyle name="Normal 25 12 3" xfId="21258"/>
    <cellStyle name="Normal 25 12 3 2" xfId="21259"/>
    <cellStyle name="Normal 25 12 4" xfId="21260"/>
    <cellStyle name="Normal 25 13" xfId="21261"/>
    <cellStyle name="Normal 25 13 2" xfId="21262"/>
    <cellStyle name="Normal 25 13 2 2" xfId="21263"/>
    <cellStyle name="Normal 25 13 3" xfId="21264"/>
    <cellStyle name="Normal 25 14" xfId="21265"/>
    <cellStyle name="Normal 25 14 2" xfId="21266"/>
    <cellStyle name="Normal 25 14 2 2" xfId="21267"/>
    <cellStyle name="Normal 25 14 3" xfId="21268"/>
    <cellStyle name="Normal 25 15" xfId="21269"/>
    <cellStyle name="Normal 25 15 2" xfId="21270"/>
    <cellStyle name="Normal 25 15 2 2" xfId="21271"/>
    <cellStyle name="Normal 25 15 3" xfId="21272"/>
    <cellStyle name="Normal 25 16" xfId="21273"/>
    <cellStyle name="Normal 25 16 2" xfId="21274"/>
    <cellStyle name="Normal 25 17" xfId="21275"/>
    <cellStyle name="Normal 25 17 2" xfId="21276"/>
    <cellStyle name="Normal 25 18" xfId="21277"/>
    <cellStyle name="Normal 25 18 2" xfId="21278"/>
    <cellStyle name="Normal 25 19" xfId="21279"/>
    <cellStyle name="Normal 25 2" xfId="362"/>
    <cellStyle name="Normal 25 2 10" xfId="21280"/>
    <cellStyle name="Normal 25 2 2" xfId="21281"/>
    <cellStyle name="Normal 25 2 2 2" xfId="21282"/>
    <cellStyle name="Normal 25 2 2 2 2" xfId="21283"/>
    <cellStyle name="Normal 25 2 2 2 2 2" xfId="21284"/>
    <cellStyle name="Normal 25 2 2 2 3" xfId="21285"/>
    <cellStyle name="Normal 25 2 2 3" xfId="21286"/>
    <cellStyle name="Normal 25 2 2 3 2" xfId="21287"/>
    <cellStyle name="Normal 25 2 2 4" xfId="21288"/>
    <cellStyle name="Normal 25 2 3" xfId="21289"/>
    <cellStyle name="Normal 25 2 3 2" xfId="21290"/>
    <cellStyle name="Normal 25 2 3 2 2" xfId="21291"/>
    <cellStyle name="Normal 25 2 3 3" xfId="21292"/>
    <cellStyle name="Normal 25 2 4" xfId="21293"/>
    <cellStyle name="Normal 25 2 4 2" xfId="21294"/>
    <cellStyle name="Normal 25 2 4 2 2" xfId="21295"/>
    <cellStyle name="Normal 25 2 4 3" xfId="21296"/>
    <cellStyle name="Normal 25 2 5" xfId="21297"/>
    <cellStyle name="Normal 25 2 5 2" xfId="21298"/>
    <cellStyle name="Normal 25 2 5 2 2" xfId="21299"/>
    <cellStyle name="Normal 25 2 5 3" xfId="21300"/>
    <cellStyle name="Normal 25 2 6" xfId="21301"/>
    <cellStyle name="Normal 25 2 6 2" xfId="21302"/>
    <cellStyle name="Normal 25 2 7" xfId="21303"/>
    <cellStyle name="Normal 25 2 7 2" xfId="21304"/>
    <cellStyle name="Normal 25 2 8" xfId="21305"/>
    <cellStyle name="Normal 25 2 8 2" xfId="21306"/>
    <cellStyle name="Normal 25 2 9" xfId="21307"/>
    <cellStyle name="Normal 25 20" xfId="21196"/>
    <cellStyle name="Normal 25 3" xfId="363"/>
    <cellStyle name="Normal 25 3 10" xfId="21308"/>
    <cellStyle name="Normal 25 3 2" xfId="21309"/>
    <cellStyle name="Normal 25 3 2 2" xfId="21310"/>
    <cellStyle name="Normal 25 3 2 2 2" xfId="21311"/>
    <cellStyle name="Normal 25 3 2 2 2 2" xfId="21312"/>
    <cellStyle name="Normal 25 3 2 2 3" xfId="21313"/>
    <cellStyle name="Normal 25 3 2 3" xfId="21314"/>
    <cellStyle name="Normal 25 3 2 3 2" xfId="21315"/>
    <cellStyle name="Normal 25 3 2 4" xfId="21316"/>
    <cellStyle name="Normal 25 3 3" xfId="21317"/>
    <cellStyle name="Normal 25 3 3 2" xfId="21318"/>
    <cellStyle name="Normal 25 3 3 2 2" xfId="21319"/>
    <cellStyle name="Normal 25 3 3 3" xfId="21320"/>
    <cellStyle name="Normal 25 3 4" xfId="21321"/>
    <cellStyle name="Normal 25 3 4 2" xfId="21322"/>
    <cellStyle name="Normal 25 3 4 2 2" xfId="21323"/>
    <cellStyle name="Normal 25 3 4 3" xfId="21324"/>
    <cellStyle name="Normal 25 3 5" xfId="21325"/>
    <cellStyle name="Normal 25 3 5 2" xfId="21326"/>
    <cellStyle name="Normal 25 3 5 2 2" xfId="21327"/>
    <cellStyle name="Normal 25 3 5 3" xfId="21328"/>
    <cellStyle name="Normal 25 3 6" xfId="21329"/>
    <cellStyle name="Normal 25 3 6 2" xfId="21330"/>
    <cellStyle name="Normal 25 3 7" xfId="21331"/>
    <cellStyle name="Normal 25 3 7 2" xfId="21332"/>
    <cellStyle name="Normal 25 3 8" xfId="21333"/>
    <cellStyle name="Normal 25 3 8 2" xfId="21334"/>
    <cellStyle name="Normal 25 3 9" xfId="21335"/>
    <cellStyle name="Normal 25 4" xfId="364"/>
    <cellStyle name="Normal 25 4 10" xfId="21336"/>
    <cellStyle name="Normal 25 4 2" xfId="21337"/>
    <cellStyle name="Normal 25 4 2 2" xfId="21338"/>
    <cellStyle name="Normal 25 4 2 2 2" xfId="21339"/>
    <cellStyle name="Normal 25 4 2 2 2 2" xfId="21340"/>
    <cellStyle name="Normal 25 4 2 2 3" xfId="21341"/>
    <cellStyle name="Normal 25 4 2 3" xfId="21342"/>
    <cellStyle name="Normal 25 4 2 3 2" xfId="21343"/>
    <cellStyle name="Normal 25 4 2 4" xfId="21344"/>
    <cellStyle name="Normal 25 4 3" xfId="21345"/>
    <cellStyle name="Normal 25 4 3 2" xfId="21346"/>
    <cellStyle name="Normal 25 4 3 2 2" xfId="21347"/>
    <cellStyle name="Normal 25 4 3 3" xfId="21348"/>
    <cellStyle name="Normal 25 4 4" xfId="21349"/>
    <cellStyle name="Normal 25 4 4 2" xfId="21350"/>
    <cellStyle name="Normal 25 4 4 2 2" xfId="21351"/>
    <cellStyle name="Normal 25 4 4 3" xfId="21352"/>
    <cellStyle name="Normal 25 4 5" xfId="21353"/>
    <cellStyle name="Normal 25 4 5 2" xfId="21354"/>
    <cellStyle name="Normal 25 4 5 2 2" xfId="21355"/>
    <cellStyle name="Normal 25 4 5 3" xfId="21356"/>
    <cellStyle name="Normal 25 4 6" xfId="21357"/>
    <cellStyle name="Normal 25 4 6 2" xfId="21358"/>
    <cellStyle name="Normal 25 4 7" xfId="21359"/>
    <cellStyle name="Normal 25 4 7 2" xfId="21360"/>
    <cellStyle name="Normal 25 4 8" xfId="21361"/>
    <cellStyle name="Normal 25 4 8 2" xfId="21362"/>
    <cellStyle name="Normal 25 4 9" xfId="21363"/>
    <cellStyle name="Normal 25 5" xfId="365"/>
    <cellStyle name="Normal 25 5 10" xfId="21364"/>
    <cellStyle name="Normal 25 5 2" xfId="21365"/>
    <cellStyle name="Normal 25 5 2 2" xfId="21366"/>
    <cellStyle name="Normal 25 5 2 2 2" xfId="21367"/>
    <cellStyle name="Normal 25 5 2 2 2 2" xfId="21368"/>
    <cellStyle name="Normal 25 5 2 2 3" xfId="21369"/>
    <cellStyle name="Normal 25 5 2 3" xfId="21370"/>
    <cellStyle name="Normal 25 5 2 3 2" xfId="21371"/>
    <cellStyle name="Normal 25 5 2 4" xfId="21372"/>
    <cellStyle name="Normal 25 5 3" xfId="21373"/>
    <cellStyle name="Normal 25 5 3 2" xfId="21374"/>
    <cellStyle name="Normal 25 5 3 2 2" xfId="21375"/>
    <cellStyle name="Normal 25 5 3 3" xfId="21376"/>
    <cellStyle name="Normal 25 5 4" xfId="21377"/>
    <cellStyle name="Normal 25 5 4 2" xfId="21378"/>
    <cellStyle name="Normal 25 5 4 2 2" xfId="21379"/>
    <cellStyle name="Normal 25 5 4 3" xfId="21380"/>
    <cellStyle name="Normal 25 5 5" xfId="21381"/>
    <cellStyle name="Normal 25 5 5 2" xfId="21382"/>
    <cellStyle name="Normal 25 5 5 2 2" xfId="21383"/>
    <cellStyle name="Normal 25 5 5 3" xfId="21384"/>
    <cellStyle name="Normal 25 5 6" xfId="21385"/>
    <cellStyle name="Normal 25 5 6 2" xfId="21386"/>
    <cellStyle name="Normal 25 5 7" xfId="21387"/>
    <cellStyle name="Normal 25 5 7 2" xfId="21388"/>
    <cellStyle name="Normal 25 5 8" xfId="21389"/>
    <cellStyle name="Normal 25 5 8 2" xfId="21390"/>
    <cellStyle name="Normal 25 5 9" xfId="21391"/>
    <cellStyle name="Normal 25 6" xfId="366"/>
    <cellStyle name="Normal 25 6 10" xfId="21392"/>
    <cellStyle name="Normal 25 6 2" xfId="21393"/>
    <cellStyle name="Normal 25 6 2 2" xfId="21394"/>
    <cellStyle name="Normal 25 6 2 2 2" xfId="21395"/>
    <cellStyle name="Normal 25 6 2 2 2 2" xfId="21396"/>
    <cellStyle name="Normal 25 6 2 2 3" xfId="21397"/>
    <cellStyle name="Normal 25 6 2 3" xfId="21398"/>
    <cellStyle name="Normal 25 6 2 3 2" xfId="21399"/>
    <cellStyle name="Normal 25 6 2 4" xfId="21400"/>
    <cellStyle name="Normal 25 6 3" xfId="21401"/>
    <cellStyle name="Normal 25 6 3 2" xfId="21402"/>
    <cellStyle name="Normal 25 6 3 2 2" xfId="21403"/>
    <cellStyle name="Normal 25 6 3 3" xfId="21404"/>
    <cellStyle name="Normal 25 6 4" xfId="21405"/>
    <cellStyle name="Normal 25 6 4 2" xfId="21406"/>
    <cellStyle name="Normal 25 6 4 2 2" xfId="21407"/>
    <cellStyle name="Normal 25 6 4 3" xfId="21408"/>
    <cellStyle name="Normal 25 6 5" xfId="21409"/>
    <cellStyle name="Normal 25 6 5 2" xfId="21410"/>
    <cellStyle name="Normal 25 6 5 2 2" xfId="21411"/>
    <cellStyle name="Normal 25 6 5 3" xfId="21412"/>
    <cellStyle name="Normal 25 6 6" xfId="21413"/>
    <cellStyle name="Normal 25 6 6 2" xfId="21414"/>
    <cellStyle name="Normal 25 6 7" xfId="21415"/>
    <cellStyle name="Normal 25 6 7 2" xfId="21416"/>
    <cellStyle name="Normal 25 6 8" xfId="21417"/>
    <cellStyle name="Normal 25 6 8 2" xfId="21418"/>
    <cellStyle name="Normal 25 6 9" xfId="21419"/>
    <cellStyle name="Normal 25 7" xfId="367"/>
    <cellStyle name="Normal 25 7 10" xfId="21420"/>
    <cellStyle name="Normal 25 7 2" xfId="21421"/>
    <cellStyle name="Normal 25 7 2 2" xfId="21422"/>
    <cellStyle name="Normal 25 7 2 2 2" xfId="21423"/>
    <cellStyle name="Normal 25 7 2 2 2 2" xfId="21424"/>
    <cellStyle name="Normal 25 7 2 2 3" xfId="21425"/>
    <cellStyle name="Normal 25 7 2 3" xfId="21426"/>
    <cellStyle name="Normal 25 7 2 3 2" xfId="21427"/>
    <cellStyle name="Normal 25 7 2 4" xfId="21428"/>
    <cellStyle name="Normal 25 7 3" xfId="21429"/>
    <cellStyle name="Normal 25 7 3 2" xfId="21430"/>
    <cellStyle name="Normal 25 7 3 2 2" xfId="21431"/>
    <cellStyle name="Normal 25 7 3 3" xfId="21432"/>
    <cellStyle name="Normal 25 7 4" xfId="21433"/>
    <cellStyle name="Normal 25 7 4 2" xfId="21434"/>
    <cellStyle name="Normal 25 7 4 2 2" xfId="21435"/>
    <cellStyle name="Normal 25 7 4 3" xfId="21436"/>
    <cellStyle name="Normal 25 7 5" xfId="21437"/>
    <cellStyle name="Normal 25 7 5 2" xfId="21438"/>
    <cellStyle name="Normal 25 7 5 2 2" xfId="21439"/>
    <cellStyle name="Normal 25 7 5 3" xfId="21440"/>
    <cellStyle name="Normal 25 7 6" xfId="21441"/>
    <cellStyle name="Normal 25 7 6 2" xfId="21442"/>
    <cellStyle name="Normal 25 7 7" xfId="21443"/>
    <cellStyle name="Normal 25 7 7 2" xfId="21444"/>
    <cellStyle name="Normal 25 7 8" xfId="21445"/>
    <cellStyle name="Normal 25 7 8 2" xfId="21446"/>
    <cellStyle name="Normal 25 7 9" xfId="21447"/>
    <cellStyle name="Normal 25 8" xfId="368"/>
    <cellStyle name="Normal 25 8 10" xfId="21448"/>
    <cellStyle name="Normal 25 8 2" xfId="21449"/>
    <cellStyle name="Normal 25 8 2 2" xfId="21450"/>
    <cellStyle name="Normal 25 8 2 2 2" xfId="21451"/>
    <cellStyle name="Normal 25 8 2 2 2 2" xfId="21452"/>
    <cellStyle name="Normal 25 8 2 2 3" xfId="21453"/>
    <cellStyle name="Normal 25 8 2 3" xfId="21454"/>
    <cellStyle name="Normal 25 8 2 3 2" xfId="21455"/>
    <cellStyle name="Normal 25 8 2 4" xfId="21456"/>
    <cellStyle name="Normal 25 8 3" xfId="21457"/>
    <cellStyle name="Normal 25 8 3 2" xfId="21458"/>
    <cellStyle name="Normal 25 8 3 2 2" xfId="21459"/>
    <cellStyle name="Normal 25 8 3 3" xfId="21460"/>
    <cellStyle name="Normal 25 8 4" xfId="21461"/>
    <cellStyle name="Normal 25 8 4 2" xfId="21462"/>
    <cellStyle name="Normal 25 8 4 2 2" xfId="21463"/>
    <cellStyle name="Normal 25 8 4 3" xfId="21464"/>
    <cellStyle name="Normal 25 8 5" xfId="21465"/>
    <cellStyle name="Normal 25 8 5 2" xfId="21466"/>
    <cellStyle name="Normal 25 8 5 2 2" xfId="21467"/>
    <cellStyle name="Normal 25 8 5 3" xfId="21468"/>
    <cellStyle name="Normal 25 8 6" xfId="21469"/>
    <cellStyle name="Normal 25 8 6 2" xfId="21470"/>
    <cellStyle name="Normal 25 8 7" xfId="21471"/>
    <cellStyle name="Normal 25 8 7 2" xfId="21472"/>
    <cellStyle name="Normal 25 8 8" xfId="21473"/>
    <cellStyle name="Normal 25 8 8 2" xfId="21474"/>
    <cellStyle name="Normal 25 8 9" xfId="21475"/>
    <cellStyle name="Normal 25 9" xfId="583"/>
    <cellStyle name="Normal 25 9 10" xfId="21476"/>
    <cellStyle name="Normal 25 9 2" xfId="21477"/>
    <cellStyle name="Normal 25 9 2 2" xfId="21478"/>
    <cellStyle name="Normal 25 9 2 2 2" xfId="21479"/>
    <cellStyle name="Normal 25 9 2 2 2 2" xfId="21480"/>
    <cellStyle name="Normal 25 9 2 2 3" xfId="21481"/>
    <cellStyle name="Normal 25 9 2 3" xfId="21482"/>
    <cellStyle name="Normal 25 9 2 3 2" xfId="21483"/>
    <cellStyle name="Normal 25 9 2 4" xfId="21484"/>
    <cellStyle name="Normal 25 9 3" xfId="21485"/>
    <cellStyle name="Normal 25 9 3 2" xfId="21486"/>
    <cellStyle name="Normal 25 9 3 2 2" xfId="21487"/>
    <cellStyle name="Normal 25 9 3 3" xfId="21488"/>
    <cellStyle name="Normal 25 9 4" xfId="21489"/>
    <cellStyle name="Normal 25 9 4 2" xfId="21490"/>
    <cellStyle name="Normal 25 9 4 2 2" xfId="21491"/>
    <cellStyle name="Normal 25 9 4 3" xfId="21492"/>
    <cellStyle name="Normal 25 9 5" xfId="21493"/>
    <cellStyle name="Normal 25 9 5 2" xfId="21494"/>
    <cellStyle name="Normal 25 9 5 2 2" xfId="21495"/>
    <cellStyle name="Normal 25 9 5 3" xfId="21496"/>
    <cellStyle name="Normal 25 9 6" xfId="21497"/>
    <cellStyle name="Normal 25 9 6 2" xfId="21498"/>
    <cellStyle name="Normal 25 9 7" xfId="21499"/>
    <cellStyle name="Normal 25 9 7 2" xfId="21500"/>
    <cellStyle name="Normal 25 9 8" xfId="21501"/>
    <cellStyle name="Normal 25 9 8 2" xfId="21502"/>
    <cellStyle name="Normal 25 9 9" xfId="21503"/>
    <cellStyle name="Normal 26" xfId="369"/>
    <cellStyle name="Normal 26 10" xfId="21505"/>
    <cellStyle name="Normal 26 10 2" xfId="21506"/>
    <cellStyle name="Normal 26 10 2 2" xfId="21507"/>
    <cellStyle name="Normal 26 10 2 2 2" xfId="21508"/>
    <cellStyle name="Normal 26 10 2 2 2 2" xfId="21509"/>
    <cellStyle name="Normal 26 10 2 2 3" xfId="21510"/>
    <cellStyle name="Normal 26 10 2 3" xfId="21511"/>
    <cellStyle name="Normal 26 10 2 3 2" xfId="21512"/>
    <cellStyle name="Normal 26 10 2 4" xfId="21513"/>
    <cellStyle name="Normal 26 10 3" xfId="21514"/>
    <cellStyle name="Normal 26 10 3 2" xfId="21515"/>
    <cellStyle name="Normal 26 10 3 2 2" xfId="21516"/>
    <cellStyle name="Normal 26 10 3 3" xfId="21517"/>
    <cellStyle name="Normal 26 10 4" xfId="21518"/>
    <cellStyle name="Normal 26 10 4 2" xfId="21519"/>
    <cellStyle name="Normal 26 10 4 2 2" xfId="21520"/>
    <cellStyle name="Normal 26 10 4 3" xfId="21521"/>
    <cellStyle name="Normal 26 10 5" xfId="21522"/>
    <cellStyle name="Normal 26 10 5 2" xfId="21523"/>
    <cellStyle name="Normal 26 10 5 2 2" xfId="21524"/>
    <cellStyle name="Normal 26 10 5 3" xfId="21525"/>
    <cellStyle name="Normal 26 10 6" xfId="21526"/>
    <cellStyle name="Normal 26 10 6 2" xfId="21527"/>
    <cellStyle name="Normal 26 10 7" xfId="21528"/>
    <cellStyle name="Normal 26 10 7 2" xfId="21529"/>
    <cellStyle name="Normal 26 10 8" xfId="21530"/>
    <cellStyle name="Normal 26 10 8 2" xfId="21531"/>
    <cellStyle name="Normal 26 10 9" xfId="21532"/>
    <cellStyle name="Normal 26 11" xfId="21533"/>
    <cellStyle name="Normal 26 11 2" xfId="21534"/>
    <cellStyle name="Normal 26 11 2 2" xfId="21535"/>
    <cellStyle name="Normal 26 11 2 2 2" xfId="21536"/>
    <cellStyle name="Normal 26 11 2 2 2 2" xfId="21537"/>
    <cellStyle name="Normal 26 11 2 2 3" xfId="21538"/>
    <cellStyle name="Normal 26 11 2 3" xfId="21539"/>
    <cellStyle name="Normal 26 11 2 3 2" xfId="21540"/>
    <cellStyle name="Normal 26 11 2 4" xfId="21541"/>
    <cellStyle name="Normal 26 11 3" xfId="21542"/>
    <cellStyle name="Normal 26 11 3 2" xfId="21543"/>
    <cellStyle name="Normal 26 11 3 2 2" xfId="21544"/>
    <cellStyle name="Normal 26 11 3 3" xfId="21545"/>
    <cellStyle name="Normal 26 11 4" xfId="21546"/>
    <cellStyle name="Normal 26 11 4 2" xfId="21547"/>
    <cellStyle name="Normal 26 11 4 2 2" xfId="21548"/>
    <cellStyle name="Normal 26 11 4 3" xfId="21549"/>
    <cellStyle name="Normal 26 11 5" xfId="21550"/>
    <cellStyle name="Normal 26 11 5 2" xfId="21551"/>
    <cellStyle name="Normal 26 11 5 2 2" xfId="21552"/>
    <cellStyle name="Normal 26 11 5 3" xfId="21553"/>
    <cellStyle name="Normal 26 11 6" xfId="21554"/>
    <cellStyle name="Normal 26 11 6 2" xfId="21555"/>
    <cellStyle name="Normal 26 11 7" xfId="21556"/>
    <cellStyle name="Normal 26 11 7 2" xfId="21557"/>
    <cellStyle name="Normal 26 11 8" xfId="21558"/>
    <cellStyle name="Normal 26 11 8 2" xfId="21559"/>
    <cellStyle name="Normal 26 11 9" xfId="21560"/>
    <cellStyle name="Normal 26 12" xfId="21561"/>
    <cellStyle name="Normal 26 12 2" xfId="21562"/>
    <cellStyle name="Normal 26 12 2 2" xfId="21563"/>
    <cellStyle name="Normal 26 12 2 2 2" xfId="21564"/>
    <cellStyle name="Normal 26 12 2 3" xfId="21565"/>
    <cellStyle name="Normal 26 12 3" xfId="21566"/>
    <cellStyle name="Normal 26 12 3 2" xfId="21567"/>
    <cellStyle name="Normal 26 12 4" xfId="21568"/>
    <cellStyle name="Normal 26 13" xfId="21569"/>
    <cellStyle name="Normal 26 13 2" xfId="21570"/>
    <cellStyle name="Normal 26 13 2 2" xfId="21571"/>
    <cellStyle name="Normal 26 13 3" xfId="21572"/>
    <cellStyle name="Normal 26 14" xfId="21573"/>
    <cellStyle name="Normal 26 14 2" xfId="21574"/>
    <cellStyle name="Normal 26 14 2 2" xfId="21575"/>
    <cellStyle name="Normal 26 14 3" xfId="21576"/>
    <cellStyle name="Normal 26 15" xfId="21577"/>
    <cellStyle name="Normal 26 15 2" xfId="21578"/>
    <cellStyle name="Normal 26 15 2 2" xfId="21579"/>
    <cellStyle name="Normal 26 15 3" xfId="21580"/>
    <cellStyle name="Normal 26 16" xfId="21581"/>
    <cellStyle name="Normal 26 16 2" xfId="21582"/>
    <cellStyle name="Normal 26 17" xfId="21583"/>
    <cellStyle name="Normal 26 17 2" xfId="21584"/>
    <cellStyle name="Normal 26 18" xfId="21585"/>
    <cellStyle name="Normal 26 18 2" xfId="21586"/>
    <cellStyle name="Normal 26 19" xfId="21587"/>
    <cellStyle name="Normal 26 2" xfId="370"/>
    <cellStyle name="Normal 26 2 10" xfId="21588"/>
    <cellStyle name="Normal 26 2 2" xfId="21589"/>
    <cellStyle name="Normal 26 2 2 2" xfId="21590"/>
    <cellStyle name="Normal 26 2 2 2 2" xfId="21591"/>
    <cellStyle name="Normal 26 2 2 2 2 2" xfId="21592"/>
    <cellStyle name="Normal 26 2 2 2 3" xfId="21593"/>
    <cellStyle name="Normal 26 2 2 3" xfId="21594"/>
    <cellStyle name="Normal 26 2 2 3 2" xfId="21595"/>
    <cellStyle name="Normal 26 2 2 4" xfId="21596"/>
    <cellStyle name="Normal 26 2 3" xfId="21597"/>
    <cellStyle name="Normal 26 2 3 2" xfId="21598"/>
    <cellStyle name="Normal 26 2 3 2 2" xfId="21599"/>
    <cellStyle name="Normal 26 2 3 3" xfId="21600"/>
    <cellStyle name="Normal 26 2 4" xfId="21601"/>
    <cellStyle name="Normal 26 2 4 2" xfId="21602"/>
    <cellStyle name="Normal 26 2 4 2 2" xfId="21603"/>
    <cellStyle name="Normal 26 2 4 3" xfId="21604"/>
    <cellStyle name="Normal 26 2 5" xfId="21605"/>
    <cellStyle name="Normal 26 2 5 2" xfId="21606"/>
    <cellStyle name="Normal 26 2 5 2 2" xfId="21607"/>
    <cellStyle name="Normal 26 2 5 3" xfId="21608"/>
    <cellStyle name="Normal 26 2 6" xfId="21609"/>
    <cellStyle name="Normal 26 2 6 2" xfId="21610"/>
    <cellStyle name="Normal 26 2 7" xfId="21611"/>
    <cellStyle name="Normal 26 2 7 2" xfId="21612"/>
    <cellStyle name="Normal 26 2 8" xfId="21613"/>
    <cellStyle name="Normal 26 2 8 2" xfId="21614"/>
    <cellStyle name="Normal 26 2 9" xfId="21615"/>
    <cellStyle name="Normal 26 20" xfId="21504"/>
    <cellStyle name="Normal 26 3" xfId="371"/>
    <cellStyle name="Normal 26 3 10" xfId="21616"/>
    <cellStyle name="Normal 26 3 2" xfId="21617"/>
    <cellStyle name="Normal 26 3 2 2" xfId="21618"/>
    <cellStyle name="Normal 26 3 2 2 2" xfId="21619"/>
    <cellStyle name="Normal 26 3 2 2 2 2" xfId="21620"/>
    <cellStyle name="Normal 26 3 2 2 3" xfId="21621"/>
    <cellStyle name="Normal 26 3 2 3" xfId="21622"/>
    <cellStyle name="Normal 26 3 2 3 2" xfId="21623"/>
    <cellStyle name="Normal 26 3 2 4" xfId="21624"/>
    <cellStyle name="Normal 26 3 3" xfId="21625"/>
    <cellStyle name="Normal 26 3 3 2" xfId="21626"/>
    <cellStyle name="Normal 26 3 3 2 2" xfId="21627"/>
    <cellStyle name="Normal 26 3 3 3" xfId="21628"/>
    <cellStyle name="Normal 26 3 4" xfId="21629"/>
    <cellStyle name="Normal 26 3 4 2" xfId="21630"/>
    <cellStyle name="Normal 26 3 4 2 2" xfId="21631"/>
    <cellStyle name="Normal 26 3 4 3" xfId="21632"/>
    <cellStyle name="Normal 26 3 5" xfId="21633"/>
    <cellStyle name="Normal 26 3 5 2" xfId="21634"/>
    <cellStyle name="Normal 26 3 5 2 2" xfId="21635"/>
    <cellStyle name="Normal 26 3 5 3" xfId="21636"/>
    <cellStyle name="Normal 26 3 6" xfId="21637"/>
    <cellStyle name="Normal 26 3 6 2" xfId="21638"/>
    <cellStyle name="Normal 26 3 7" xfId="21639"/>
    <cellStyle name="Normal 26 3 7 2" xfId="21640"/>
    <cellStyle name="Normal 26 3 8" xfId="21641"/>
    <cellStyle name="Normal 26 3 8 2" xfId="21642"/>
    <cellStyle name="Normal 26 3 9" xfId="21643"/>
    <cellStyle name="Normal 26 4" xfId="372"/>
    <cellStyle name="Normal 26 4 10" xfId="21644"/>
    <cellStyle name="Normal 26 4 2" xfId="21645"/>
    <cellStyle name="Normal 26 4 2 2" xfId="21646"/>
    <cellStyle name="Normal 26 4 2 2 2" xfId="21647"/>
    <cellStyle name="Normal 26 4 2 2 2 2" xfId="21648"/>
    <cellStyle name="Normal 26 4 2 2 3" xfId="21649"/>
    <cellStyle name="Normal 26 4 2 3" xfId="21650"/>
    <cellStyle name="Normal 26 4 2 3 2" xfId="21651"/>
    <cellStyle name="Normal 26 4 2 4" xfId="21652"/>
    <cellStyle name="Normal 26 4 3" xfId="21653"/>
    <cellStyle name="Normal 26 4 3 2" xfId="21654"/>
    <cellStyle name="Normal 26 4 3 2 2" xfId="21655"/>
    <cellStyle name="Normal 26 4 3 3" xfId="21656"/>
    <cellStyle name="Normal 26 4 4" xfId="21657"/>
    <cellStyle name="Normal 26 4 4 2" xfId="21658"/>
    <cellStyle name="Normal 26 4 4 2 2" xfId="21659"/>
    <cellStyle name="Normal 26 4 4 3" xfId="21660"/>
    <cellStyle name="Normal 26 4 5" xfId="21661"/>
    <cellStyle name="Normal 26 4 5 2" xfId="21662"/>
    <cellStyle name="Normal 26 4 5 2 2" xfId="21663"/>
    <cellStyle name="Normal 26 4 5 3" xfId="21664"/>
    <cellStyle name="Normal 26 4 6" xfId="21665"/>
    <cellStyle name="Normal 26 4 6 2" xfId="21666"/>
    <cellStyle name="Normal 26 4 7" xfId="21667"/>
    <cellStyle name="Normal 26 4 7 2" xfId="21668"/>
    <cellStyle name="Normal 26 4 8" xfId="21669"/>
    <cellStyle name="Normal 26 4 8 2" xfId="21670"/>
    <cellStyle name="Normal 26 4 9" xfId="21671"/>
    <cellStyle name="Normal 26 5" xfId="373"/>
    <cellStyle name="Normal 26 5 10" xfId="21672"/>
    <cellStyle name="Normal 26 5 2" xfId="21673"/>
    <cellStyle name="Normal 26 5 2 2" xfId="21674"/>
    <cellStyle name="Normal 26 5 2 2 2" xfId="21675"/>
    <cellStyle name="Normal 26 5 2 2 2 2" xfId="21676"/>
    <cellStyle name="Normal 26 5 2 2 3" xfId="21677"/>
    <cellStyle name="Normal 26 5 2 3" xfId="21678"/>
    <cellStyle name="Normal 26 5 2 3 2" xfId="21679"/>
    <cellStyle name="Normal 26 5 2 4" xfId="21680"/>
    <cellStyle name="Normal 26 5 3" xfId="21681"/>
    <cellStyle name="Normal 26 5 3 2" xfId="21682"/>
    <cellStyle name="Normal 26 5 3 2 2" xfId="21683"/>
    <cellStyle name="Normal 26 5 3 3" xfId="21684"/>
    <cellStyle name="Normal 26 5 4" xfId="21685"/>
    <cellStyle name="Normal 26 5 4 2" xfId="21686"/>
    <cellStyle name="Normal 26 5 4 2 2" xfId="21687"/>
    <cellStyle name="Normal 26 5 4 3" xfId="21688"/>
    <cellStyle name="Normal 26 5 5" xfId="21689"/>
    <cellStyle name="Normal 26 5 5 2" xfId="21690"/>
    <cellStyle name="Normal 26 5 5 2 2" xfId="21691"/>
    <cellStyle name="Normal 26 5 5 3" xfId="21692"/>
    <cellStyle name="Normal 26 5 6" xfId="21693"/>
    <cellStyle name="Normal 26 5 6 2" xfId="21694"/>
    <cellStyle name="Normal 26 5 7" xfId="21695"/>
    <cellStyle name="Normal 26 5 7 2" xfId="21696"/>
    <cellStyle name="Normal 26 5 8" xfId="21697"/>
    <cellStyle name="Normal 26 5 8 2" xfId="21698"/>
    <cellStyle name="Normal 26 5 9" xfId="21699"/>
    <cellStyle name="Normal 26 6" xfId="374"/>
    <cellStyle name="Normal 26 6 10" xfId="21700"/>
    <cellStyle name="Normal 26 6 2" xfId="21701"/>
    <cellStyle name="Normal 26 6 2 2" xfId="21702"/>
    <cellStyle name="Normal 26 6 2 2 2" xfId="21703"/>
    <cellStyle name="Normal 26 6 2 2 2 2" xfId="21704"/>
    <cellStyle name="Normal 26 6 2 2 3" xfId="21705"/>
    <cellStyle name="Normal 26 6 2 3" xfId="21706"/>
    <cellStyle name="Normal 26 6 2 3 2" xfId="21707"/>
    <cellStyle name="Normal 26 6 2 4" xfId="21708"/>
    <cellStyle name="Normal 26 6 3" xfId="21709"/>
    <cellStyle name="Normal 26 6 3 2" xfId="21710"/>
    <cellStyle name="Normal 26 6 3 2 2" xfId="21711"/>
    <cellStyle name="Normal 26 6 3 3" xfId="21712"/>
    <cellStyle name="Normal 26 6 4" xfId="21713"/>
    <cellStyle name="Normal 26 6 4 2" xfId="21714"/>
    <cellStyle name="Normal 26 6 4 2 2" xfId="21715"/>
    <cellStyle name="Normal 26 6 4 3" xfId="21716"/>
    <cellStyle name="Normal 26 6 5" xfId="21717"/>
    <cellStyle name="Normal 26 6 5 2" xfId="21718"/>
    <cellStyle name="Normal 26 6 5 2 2" xfId="21719"/>
    <cellStyle name="Normal 26 6 5 3" xfId="21720"/>
    <cellStyle name="Normal 26 6 6" xfId="21721"/>
    <cellStyle name="Normal 26 6 6 2" xfId="21722"/>
    <cellStyle name="Normal 26 6 7" xfId="21723"/>
    <cellStyle name="Normal 26 6 7 2" xfId="21724"/>
    <cellStyle name="Normal 26 6 8" xfId="21725"/>
    <cellStyle name="Normal 26 6 8 2" xfId="21726"/>
    <cellStyle name="Normal 26 6 9" xfId="21727"/>
    <cellStyle name="Normal 26 7" xfId="375"/>
    <cellStyle name="Normal 26 7 10" xfId="21728"/>
    <cellStyle name="Normal 26 7 2" xfId="21729"/>
    <cellStyle name="Normal 26 7 2 2" xfId="21730"/>
    <cellStyle name="Normal 26 7 2 2 2" xfId="21731"/>
    <cellStyle name="Normal 26 7 2 2 2 2" xfId="21732"/>
    <cellStyle name="Normal 26 7 2 2 3" xfId="21733"/>
    <cellStyle name="Normal 26 7 2 3" xfId="21734"/>
    <cellStyle name="Normal 26 7 2 3 2" xfId="21735"/>
    <cellStyle name="Normal 26 7 2 4" xfId="21736"/>
    <cellStyle name="Normal 26 7 3" xfId="21737"/>
    <cellStyle name="Normal 26 7 3 2" xfId="21738"/>
    <cellStyle name="Normal 26 7 3 2 2" xfId="21739"/>
    <cellStyle name="Normal 26 7 3 3" xfId="21740"/>
    <cellStyle name="Normal 26 7 4" xfId="21741"/>
    <cellStyle name="Normal 26 7 4 2" xfId="21742"/>
    <cellStyle name="Normal 26 7 4 2 2" xfId="21743"/>
    <cellStyle name="Normal 26 7 4 3" xfId="21744"/>
    <cellStyle name="Normal 26 7 5" xfId="21745"/>
    <cellStyle name="Normal 26 7 5 2" xfId="21746"/>
    <cellStyle name="Normal 26 7 5 2 2" xfId="21747"/>
    <cellStyle name="Normal 26 7 5 3" xfId="21748"/>
    <cellStyle name="Normal 26 7 6" xfId="21749"/>
    <cellStyle name="Normal 26 7 6 2" xfId="21750"/>
    <cellStyle name="Normal 26 7 7" xfId="21751"/>
    <cellStyle name="Normal 26 7 7 2" xfId="21752"/>
    <cellStyle name="Normal 26 7 8" xfId="21753"/>
    <cellStyle name="Normal 26 7 8 2" xfId="21754"/>
    <cellStyle name="Normal 26 7 9" xfId="21755"/>
    <cellStyle name="Normal 26 8" xfId="376"/>
    <cellStyle name="Normal 26 8 10" xfId="21756"/>
    <cellStyle name="Normal 26 8 2" xfId="21757"/>
    <cellStyle name="Normal 26 8 2 2" xfId="21758"/>
    <cellStyle name="Normal 26 8 2 2 2" xfId="21759"/>
    <cellStyle name="Normal 26 8 2 2 2 2" xfId="21760"/>
    <cellStyle name="Normal 26 8 2 2 3" xfId="21761"/>
    <cellStyle name="Normal 26 8 2 3" xfId="21762"/>
    <cellStyle name="Normal 26 8 2 3 2" xfId="21763"/>
    <cellStyle name="Normal 26 8 2 4" xfId="21764"/>
    <cellStyle name="Normal 26 8 3" xfId="21765"/>
    <cellStyle name="Normal 26 8 3 2" xfId="21766"/>
    <cellStyle name="Normal 26 8 3 2 2" xfId="21767"/>
    <cellStyle name="Normal 26 8 3 3" xfId="21768"/>
    <cellStyle name="Normal 26 8 4" xfId="21769"/>
    <cellStyle name="Normal 26 8 4 2" xfId="21770"/>
    <cellStyle name="Normal 26 8 4 2 2" xfId="21771"/>
    <cellStyle name="Normal 26 8 4 3" xfId="21772"/>
    <cellStyle name="Normal 26 8 5" xfId="21773"/>
    <cellStyle name="Normal 26 8 5 2" xfId="21774"/>
    <cellStyle name="Normal 26 8 5 2 2" xfId="21775"/>
    <cellStyle name="Normal 26 8 5 3" xfId="21776"/>
    <cellStyle name="Normal 26 8 6" xfId="21777"/>
    <cellStyle name="Normal 26 8 6 2" xfId="21778"/>
    <cellStyle name="Normal 26 8 7" xfId="21779"/>
    <cellStyle name="Normal 26 8 7 2" xfId="21780"/>
    <cellStyle name="Normal 26 8 8" xfId="21781"/>
    <cellStyle name="Normal 26 8 8 2" xfId="21782"/>
    <cellStyle name="Normal 26 8 9" xfId="21783"/>
    <cellStyle name="Normal 26 9" xfId="584"/>
    <cellStyle name="Normal 26 9 10" xfId="21784"/>
    <cellStyle name="Normal 26 9 2" xfId="21785"/>
    <cellStyle name="Normal 26 9 2 2" xfId="21786"/>
    <cellStyle name="Normal 26 9 2 2 2" xfId="21787"/>
    <cellStyle name="Normal 26 9 2 2 2 2" xfId="21788"/>
    <cellStyle name="Normal 26 9 2 2 3" xfId="21789"/>
    <cellStyle name="Normal 26 9 2 3" xfId="21790"/>
    <cellStyle name="Normal 26 9 2 3 2" xfId="21791"/>
    <cellStyle name="Normal 26 9 2 4" xfId="21792"/>
    <cellStyle name="Normal 26 9 3" xfId="21793"/>
    <cellStyle name="Normal 26 9 3 2" xfId="21794"/>
    <cellStyle name="Normal 26 9 3 2 2" xfId="21795"/>
    <cellStyle name="Normal 26 9 3 3" xfId="21796"/>
    <cellStyle name="Normal 26 9 4" xfId="21797"/>
    <cellStyle name="Normal 26 9 4 2" xfId="21798"/>
    <cellStyle name="Normal 26 9 4 2 2" xfId="21799"/>
    <cellStyle name="Normal 26 9 4 3" xfId="21800"/>
    <cellStyle name="Normal 26 9 5" xfId="21801"/>
    <cellStyle name="Normal 26 9 5 2" xfId="21802"/>
    <cellStyle name="Normal 26 9 5 2 2" xfId="21803"/>
    <cellStyle name="Normal 26 9 5 3" xfId="21804"/>
    <cellStyle name="Normal 26 9 6" xfId="21805"/>
    <cellStyle name="Normal 26 9 6 2" xfId="21806"/>
    <cellStyle name="Normal 26 9 7" xfId="21807"/>
    <cellStyle name="Normal 26 9 7 2" xfId="21808"/>
    <cellStyle name="Normal 26 9 8" xfId="21809"/>
    <cellStyle name="Normal 26 9 8 2" xfId="21810"/>
    <cellStyle name="Normal 26 9 9" xfId="21811"/>
    <cellStyle name="Normal 27" xfId="377"/>
    <cellStyle name="Normal 27 2" xfId="378"/>
    <cellStyle name="Normal 27 3" xfId="379"/>
    <cellStyle name="Normal 27 4" xfId="380"/>
    <cellStyle name="Normal 27 5" xfId="381"/>
    <cellStyle name="Normal 27 6" xfId="382"/>
    <cellStyle name="Normal 27 7" xfId="383"/>
    <cellStyle name="Normal 27 8" xfId="384"/>
    <cellStyle name="Normal 27 9" xfId="585"/>
    <cellStyle name="Normal 28" xfId="385"/>
    <cellStyle name="Normal 28 2" xfId="386"/>
    <cellStyle name="Normal 28 3" xfId="387"/>
    <cellStyle name="Normal 28 4" xfId="388"/>
    <cellStyle name="Normal 28 5" xfId="389"/>
    <cellStyle name="Normal 28 6" xfId="390"/>
    <cellStyle name="Normal 28 7" xfId="391"/>
    <cellStyle name="Normal 28 8" xfId="392"/>
    <cellStyle name="Normal 28 9" xfId="586"/>
    <cellStyle name="Normal 29" xfId="393"/>
    <cellStyle name="Normal 29 2" xfId="394"/>
    <cellStyle name="Normal 29 3" xfId="395"/>
    <cellStyle name="Normal 29 4" xfId="396"/>
    <cellStyle name="Normal 29 5" xfId="397"/>
    <cellStyle name="Normal 29 6" xfId="398"/>
    <cellStyle name="Normal 29 7" xfId="399"/>
    <cellStyle name="Normal 29 8" xfId="400"/>
    <cellStyle name="Normal 29 9" xfId="587"/>
    <cellStyle name="Normal 3" xfId="401"/>
    <cellStyle name="Normal 3 10" xfId="21812"/>
    <cellStyle name="Normal 3 11" xfId="21813"/>
    <cellStyle name="Normal 3 12" xfId="21814"/>
    <cellStyle name="Normal 3 13" xfId="21815"/>
    <cellStyle name="Normal 3 14" xfId="21816"/>
    <cellStyle name="Normal 3 15" xfId="21817"/>
    <cellStyle name="Normal 3 16" xfId="21818"/>
    <cellStyle name="Normal 3 17" xfId="21819"/>
    <cellStyle name="Normal 3 18" xfId="21820"/>
    <cellStyle name="Normal 3 19" xfId="21821"/>
    <cellStyle name="Normal 3 2" xfId="402"/>
    <cellStyle name="Normal 3 20" xfId="21822"/>
    <cellStyle name="Normal 3 21" xfId="21823"/>
    <cellStyle name="Normal 3 22" xfId="21824"/>
    <cellStyle name="Normal 3 23" xfId="21825"/>
    <cellStyle name="Normal 3 24" xfId="21826"/>
    <cellStyle name="Normal 3 25" xfId="21827"/>
    <cellStyle name="Normal 3 26" xfId="21828"/>
    <cellStyle name="Normal 3 27" xfId="21829"/>
    <cellStyle name="Normal 3 28" xfId="21830"/>
    <cellStyle name="Normal 3 29" xfId="21831"/>
    <cellStyle name="Normal 3 3" xfId="517"/>
    <cellStyle name="Normal 3 3 2" xfId="21832"/>
    <cellStyle name="Normal 3 30" xfId="21833"/>
    <cellStyle name="Normal 3 31" xfId="21834"/>
    <cellStyle name="Normal 3 32" xfId="21835"/>
    <cellStyle name="Normal 3 33" xfId="21836"/>
    <cellStyle name="Normal 3 34" xfId="21837"/>
    <cellStyle name="Normal 3 35" xfId="21838"/>
    <cellStyle name="Normal 3 36" xfId="21839"/>
    <cellStyle name="Normal 3 37" xfId="21840"/>
    <cellStyle name="Normal 3 38" xfId="36942"/>
    <cellStyle name="Normal 3 4" xfId="524"/>
    <cellStyle name="Normal 3 4 2" xfId="21841"/>
    <cellStyle name="Normal 3 5" xfId="528"/>
    <cellStyle name="Normal 3 5 2" xfId="21842"/>
    <cellStyle name="Normal 3 6" xfId="544"/>
    <cellStyle name="Normal 3 6 10" xfId="21844"/>
    <cellStyle name="Normal 3 6 10 2" xfId="21845"/>
    <cellStyle name="Normal 3 6 10 2 2" xfId="21846"/>
    <cellStyle name="Normal 3 6 10 2 2 2" xfId="21847"/>
    <cellStyle name="Normal 3 6 10 2 2 2 2" xfId="21848"/>
    <cellStyle name="Normal 3 6 10 2 2 3" xfId="21849"/>
    <cellStyle name="Normal 3 6 10 2 3" xfId="21850"/>
    <cellStyle name="Normal 3 6 10 2 3 2" xfId="21851"/>
    <cellStyle name="Normal 3 6 10 2 4" xfId="21852"/>
    <cellStyle name="Normal 3 6 10 3" xfId="21853"/>
    <cellStyle name="Normal 3 6 10 3 2" xfId="21854"/>
    <cellStyle name="Normal 3 6 10 3 2 2" xfId="21855"/>
    <cellStyle name="Normal 3 6 10 3 3" xfId="21856"/>
    <cellStyle name="Normal 3 6 10 4" xfId="21857"/>
    <cellStyle name="Normal 3 6 10 4 2" xfId="21858"/>
    <cellStyle name="Normal 3 6 10 4 2 2" xfId="21859"/>
    <cellStyle name="Normal 3 6 10 4 3" xfId="21860"/>
    <cellStyle name="Normal 3 6 10 5" xfId="21861"/>
    <cellStyle name="Normal 3 6 10 5 2" xfId="21862"/>
    <cellStyle name="Normal 3 6 10 5 2 2" xfId="21863"/>
    <cellStyle name="Normal 3 6 10 5 3" xfId="21864"/>
    <cellStyle name="Normal 3 6 10 6" xfId="21865"/>
    <cellStyle name="Normal 3 6 10 6 2" xfId="21866"/>
    <cellStyle name="Normal 3 6 10 7" xfId="21867"/>
    <cellStyle name="Normal 3 6 10 7 2" xfId="21868"/>
    <cellStyle name="Normal 3 6 10 8" xfId="21869"/>
    <cellStyle name="Normal 3 6 10 8 2" xfId="21870"/>
    <cellStyle name="Normal 3 6 10 9" xfId="21871"/>
    <cellStyle name="Normal 3 6 11" xfId="21872"/>
    <cellStyle name="Normal 3 6 11 2" xfId="21873"/>
    <cellStyle name="Normal 3 6 11 2 2" xfId="21874"/>
    <cellStyle name="Normal 3 6 11 2 2 2" xfId="21875"/>
    <cellStyle name="Normal 3 6 11 2 2 2 2" xfId="21876"/>
    <cellStyle name="Normal 3 6 11 2 2 3" xfId="21877"/>
    <cellStyle name="Normal 3 6 11 2 3" xfId="21878"/>
    <cellStyle name="Normal 3 6 11 2 3 2" xfId="21879"/>
    <cellStyle name="Normal 3 6 11 2 4" xfId="21880"/>
    <cellStyle name="Normal 3 6 11 3" xfId="21881"/>
    <cellStyle name="Normal 3 6 11 3 2" xfId="21882"/>
    <cellStyle name="Normal 3 6 11 3 2 2" xfId="21883"/>
    <cellStyle name="Normal 3 6 11 3 3" xfId="21884"/>
    <cellStyle name="Normal 3 6 11 4" xfId="21885"/>
    <cellStyle name="Normal 3 6 11 4 2" xfId="21886"/>
    <cellStyle name="Normal 3 6 11 4 2 2" xfId="21887"/>
    <cellStyle name="Normal 3 6 11 4 3" xfId="21888"/>
    <cellStyle name="Normal 3 6 11 5" xfId="21889"/>
    <cellStyle name="Normal 3 6 11 5 2" xfId="21890"/>
    <cellStyle name="Normal 3 6 11 5 2 2" xfId="21891"/>
    <cellStyle name="Normal 3 6 11 5 3" xfId="21892"/>
    <cellStyle name="Normal 3 6 11 6" xfId="21893"/>
    <cellStyle name="Normal 3 6 11 6 2" xfId="21894"/>
    <cellStyle name="Normal 3 6 11 7" xfId="21895"/>
    <cellStyle name="Normal 3 6 11 7 2" xfId="21896"/>
    <cellStyle name="Normal 3 6 11 8" xfId="21897"/>
    <cellStyle name="Normal 3 6 11 8 2" xfId="21898"/>
    <cellStyle name="Normal 3 6 11 9" xfId="21899"/>
    <cellStyle name="Normal 3 6 12" xfId="21900"/>
    <cellStyle name="Normal 3 6 12 2" xfId="21901"/>
    <cellStyle name="Normal 3 6 12 2 2" xfId="21902"/>
    <cellStyle name="Normal 3 6 12 2 2 2" xfId="21903"/>
    <cellStyle name="Normal 3 6 12 2 2 2 2" xfId="21904"/>
    <cellStyle name="Normal 3 6 12 2 2 3" xfId="21905"/>
    <cellStyle name="Normal 3 6 12 2 3" xfId="21906"/>
    <cellStyle name="Normal 3 6 12 2 3 2" xfId="21907"/>
    <cellStyle name="Normal 3 6 12 2 4" xfId="21908"/>
    <cellStyle name="Normal 3 6 12 3" xfId="21909"/>
    <cellStyle name="Normal 3 6 12 3 2" xfId="21910"/>
    <cellStyle name="Normal 3 6 12 3 2 2" xfId="21911"/>
    <cellStyle name="Normal 3 6 12 3 3" xfId="21912"/>
    <cellStyle name="Normal 3 6 12 4" xfId="21913"/>
    <cellStyle name="Normal 3 6 12 4 2" xfId="21914"/>
    <cellStyle name="Normal 3 6 12 4 2 2" xfId="21915"/>
    <cellStyle name="Normal 3 6 12 4 3" xfId="21916"/>
    <cellStyle name="Normal 3 6 12 5" xfId="21917"/>
    <cellStyle name="Normal 3 6 12 5 2" xfId="21918"/>
    <cellStyle name="Normal 3 6 12 5 2 2" xfId="21919"/>
    <cellStyle name="Normal 3 6 12 5 3" xfId="21920"/>
    <cellStyle name="Normal 3 6 12 6" xfId="21921"/>
    <cellStyle name="Normal 3 6 12 6 2" xfId="21922"/>
    <cellStyle name="Normal 3 6 12 7" xfId="21923"/>
    <cellStyle name="Normal 3 6 12 7 2" xfId="21924"/>
    <cellStyle name="Normal 3 6 12 8" xfId="21925"/>
    <cellStyle name="Normal 3 6 12 8 2" xfId="21926"/>
    <cellStyle name="Normal 3 6 12 9" xfId="21927"/>
    <cellStyle name="Normal 3 6 13" xfId="21843"/>
    <cellStyle name="Normal 3 6 2" xfId="21928"/>
    <cellStyle name="Normal 3 6 2 2" xfId="21929"/>
    <cellStyle name="Normal 3 6 2 2 2" xfId="21930"/>
    <cellStyle name="Normal 3 6 2 2 2 2" xfId="21931"/>
    <cellStyle name="Normal 3 6 2 2 2 2 2" xfId="21932"/>
    <cellStyle name="Normal 3 6 2 2 2 3" xfId="21933"/>
    <cellStyle name="Normal 3 6 2 2 3" xfId="21934"/>
    <cellStyle name="Normal 3 6 2 2 3 2" xfId="21935"/>
    <cellStyle name="Normal 3 6 2 2 4" xfId="21936"/>
    <cellStyle name="Normal 3 6 2 3" xfId="21937"/>
    <cellStyle name="Normal 3 6 2 3 2" xfId="21938"/>
    <cellStyle name="Normal 3 6 2 3 2 2" xfId="21939"/>
    <cellStyle name="Normal 3 6 2 3 3" xfId="21940"/>
    <cellStyle name="Normal 3 6 2 4" xfId="21941"/>
    <cellStyle name="Normal 3 6 2 4 2" xfId="21942"/>
    <cellStyle name="Normal 3 6 2 4 2 2" xfId="21943"/>
    <cellStyle name="Normal 3 6 2 4 3" xfId="21944"/>
    <cellStyle name="Normal 3 6 2 5" xfId="21945"/>
    <cellStyle name="Normal 3 6 2 5 2" xfId="21946"/>
    <cellStyle name="Normal 3 6 2 5 2 2" xfId="21947"/>
    <cellStyle name="Normal 3 6 2 5 3" xfId="21948"/>
    <cellStyle name="Normal 3 6 2 6" xfId="21949"/>
    <cellStyle name="Normal 3 6 2 6 2" xfId="21950"/>
    <cellStyle name="Normal 3 6 2 7" xfId="21951"/>
    <cellStyle name="Normal 3 6 2 7 2" xfId="21952"/>
    <cellStyle name="Normal 3 6 2 8" xfId="21953"/>
    <cellStyle name="Normal 3 6 2 8 2" xfId="21954"/>
    <cellStyle name="Normal 3 6 2 9" xfId="21955"/>
    <cellStyle name="Normal 3 6 3" xfId="21956"/>
    <cellStyle name="Normal 3 6 3 2" xfId="21957"/>
    <cellStyle name="Normal 3 6 3 2 2" xfId="21958"/>
    <cellStyle name="Normal 3 6 3 2 2 2" xfId="21959"/>
    <cellStyle name="Normal 3 6 3 2 2 2 2" xfId="21960"/>
    <cellStyle name="Normal 3 6 3 2 2 3" xfId="21961"/>
    <cellStyle name="Normal 3 6 3 2 3" xfId="21962"/>
    <cellStyle name="Normal 3 6 3 2 3 2" xfId="21963"/>
    <cellStyle name="Normal 3 6 3 2 4" xfId="21964"/>
    <cellStyle name="Normal 3 6 3 3" xfId="21965"/>
    <cellStyle name="Normal 3 6 3 3 2" xfId="21966"/>
    <cellStyle name="Normal 3 6 3 3 2 2" xfId="21967"/>
    <cellStyle name="Normal 3 6 3 3 3" xfId="21968"/>
    <cellStyle name="Normal 3 6 3 4" xfId="21969"/>
    <cellStyle name="Normal 3 6 3 4 2" xfId="21970"/>
    <cellStyle name="Normal 3 6 3 4 2 2" xfId="21971"/>
    <cellStyle name="Normal 3 6 3 4 3" xfId="21972"/>
    <cellStyle name="Normal 3 6 3 5" xfId="21973"/>
    <cellStyle name="Normal 3 6 3 5 2" xfId="21974"/>
    <cellStyle name="Normal 3 6 3 5 2 2" xfId="21975"/>
    <cellStyle name="Normal 3 6 3 5 3" xfId="21976"/>
    <cellStyle name="Normal 3 6 3 6" xfId="21977"/>
    <cellStyle name="Normal 3 6 3 6 2" xfId="21978"/>
    <cellStyle name="Normal 3 6 3 7" xfId="21979"/>
    <cellStyle name="Normal 3 6 3 7 2" xfId="21980"/>
    <cellStyle name="Normal 3 6 3 8" xfId="21981"/>
    <cellStyle name="Normal 3 6 3 8 2" xfId="21982"/>
    <cellStyle name="Normal 3 6 3 9" xfId="21983"/>
    <cellStyle name="Normal 3 6 4" xfId="21984"/>
    <cellStyle name="Normal 3 6 4 2" xfId="21985"/>
    <cellStyle name="Normal 3 6 4 2 2" xfId="21986"/>
    <cellStyle name="Normal 3 6 4 2 2 2" xfId="21987"/>
    <cellStyle name="Normal 3 6 4 2 2 2 2" xfId="21988"/>
    <cellStyle name="Normal 3 6 4 2 2 3" xfId="21989"/>
    <cellStyle name="Normal 3 6 4 2 3" xfId="21990"/>
    <cellStyle name="Normal 3 6 4 2 3 2" xfId="21991"/>
    <cellStyle name="Normal 3 6 4 2 4" xfId="21992"/>
    <cellStyle name="Normal 3 6 4 3" xfId="21993"/>
    <cellStyle name="Normal 3 6 4 3 2" xfId="21994"/>
    <cellStyle name="Normal 3 6 4 3 2 2" xfId="21995"/>
    <cellStyle name="Normal 3 6 4 3 3" xfId="21996"/>
    <cellStyle name="Normal 3 6 4 4" xfId="21997"/>
    <cellStyle name="Normal 3 6 4 4 2" xfId="21998"/>
    <cellStyle name="Normal 3 6 4 4 2 2" xfId="21999"/>
    <cellStyle name="Normal 3 6 4 4 3" xfId="22000"/>
    <cellStyle name="Normal 3 6 4 5" xfId="22001"/>
    <cellStyle name="Normal 3 6 4 5 2" xfId="22002"/>
    <cellStyle name="Normal 3 6 4 5 2 2" xfId="22003"/>
    <cellStyle name="Normal 3 6 4 5 3" xfId="22004"/>
    <cellStyle name="Normal 3 6 4 6" xfId="22005"/>
    <cellStyle name="Normal 3 6 4 6 2" xfId="22006"/>
    <cellStyle name="Normal 3 6 4 7" xfId="22007"/>
    <cellStyle name="Normal 3 6 4 7 2" xfId="22008"/>
    <cellStyle name="Normal 3 6 4 8" xfId="22009"/>
    <cellStyle name="Normal 3 6 4 8 2" xfId="22010"/>
    <cellStyle name="Normal 3 6 4 9" xfId="22011"/>
    <cellStyle name="Normal 3 6 5" xfId="22012"/>
    <cellStyle name="Normal 3 6 5 2" xfId="22013"/>
    <cellStyle name="Normal 3 6 5 2 2" xfId="22014"/>
    <cellStyle name="Normal 3 6 5 2 2 2" xfId="22015"/>
    <cellStyle name="Normal 3 6 5 2 2 2 2" xfId="22016"/>
    <cellStyle name="Normal 3 6 5 2 2 3" xfId="22017"/>
    <cellStyle name="Normal 3 6 5 2 3" xfId="22018"/>
    <cellStyle name="Normal 3 6 5 2 3 2" xfId="22019"/>
    <cellStyle name="Normal 3 6 5 2 4" xfId="22020"/>
    <cellStyle name="Normal 3 6 5 3" xfId="22021"/>
    <cellStyle name="Normal 3 6 5 3 2" xfId="22022"/>
    <cellStyle name="Normal 3 6 5 3 2 2" xfId="22023"/>
    <cellStyle name="Normal 3 6 5 3 3" xfId="22024"/>
    <cellStyle name="Normal 3 6 5 4" xfId="22025"/>
    <cellStyle name="Normal 3 6 5 4 2" xfId="22026"/>
    <cellStyle name="Normal 3 6 5 4 2 2" xfId="22027"/>
    <cellStyle name="Normal 3 6 5 4 3" xfId="22028"/>
    <cellStyle name="Normal 3 6 5 5" xfId="22029"/>
    <cellStyle name="Normal 3 6 5 5 2" xfId="22030"/>
    <cellStyle name="Normal 3 6 5 5 2 2" xfId="22031"/>
    <cellStyle name="Normal 3 6 5 5 3" xfId="22032"/>
    <cellStyle name="Normal 3 6 5 6" xfId="22033"/>
    <cellStyle name="Normal 3 6 5 6 2" xfId="22034"/>
    <cellStyle name="Normal 3 6 5 7" xfId="22035"/>
    <cellStyle name="Normal 3 6 5 7 2" xfId="22036"/>
    <cellStyle name="Normal 3 6 5 8" xfId="22037"/>
    <cellStyle name="Normal 3 6 5 8 2" xfId="22038"/>
    <cellStyle name="Normal 3 6 5 9" xfId="22039"/>
    <cellStyle name="Normal 3 6 6" xfId="22040"/>
    <cellStyle name="Normal 3 6 6 2" xfId="22041"/>
    <cellStyle name="Normal 3 6 6 2 2" xfId="22042"/>
    <cellStyle name="Normal 3 6 6 2 2 2" xfId="22043"/>
    <cellStyle name="Normal 3 6 6 2 2 2 2" xfId="22044"/>
    <cellStyle name="Normal 3 6 6 2 2 3" xfId="22045"/>
    <cellStyle name="Normal 3 6 6 2 3" xfId="22046"/>
    <cellStyle name="Normal 3 6 6 2 3 2" xfId="22047"/>
    <cellStyle name="Normal 3 6 6 2 4" xfId="22048"/>
    <cellStyle name="Normal 3 6 6 3" xfId="22049"/>
    <cellStyle name="Normal 3 6 6 3 2" xfId="22050"/>
    <cellStyle name="Normal 3 6 6 3 2 2" xfId="22051"/>
    <cellStyle name="Normal 3 6 6 3 3" xfId="22052"/>
    <cellStyle name="Normal 3 6 6 4" xfId="22053"/>
    <cellStyle name="Normal 3 6 6 4 2" xfId="22054"/>
    <cellStyle name="Normal 3 6 6 4 2 2" xfId="22055"/>
    <cellStyle name="Normal 3 6 6 4 3" xfId="22056"/>
    <cellStyle name="Normal 3 6 6 5" xfId="22057"/>
    <cellStyle name="Normal 3 6 6 5 2" xfId="22058"/>
    <cellStyle name="Normal 3 6 6 5 2 2" xfId="22059"/>
    <cellStyle name="Normal 3 6 6 5 3" xfId="22060"/>
    <cellStyle name="Normal 3 6 6 6" xfId="22061"/>
    <cellStyle name="Normal 3 6 6 6 2" xfId="22062"/>
    <cellStyle name="Normal 3 6 6 7" xfId="22063"/>
    <cellStyle name="Normal 3 6 6 7 2" xfId="22064"/>
    <cellStyle name="Normal 3 6 6 8" xfId="22065"/>
    <cellStyle name="Normal 3 6 6 8 2" xfId="22066"/>
    <cellStyle name="Normal 3 6 6 9" xfId="22067"/>
    <cellStyle name="Normal 3 6 7" xfId="22068"/>
    <cellStyle name="Normal 3 6 7 2" xfId="22069"/>
    <cellStyle name="Normal 3 6 7 2 2" xfId="22070"/>
    <cellStyle name="Normal 3 6 7 2 2 2" xfId="22071"/>
    <cellStyle name="Normal 3 6 7 2 2 2 2" xfId="22072"/>
    <cellStyle name="Normal 3 6 7 2 2 3" xfId="22073"/>
    <cellStyle name="Normal 3 6 7 2 3" xfId="22074"/>
    <cellStyle name="Normal 3 6 7 2 3 2" xfId="22075"/>
    <cellStyle name="Normal 3 6 7 2 4" xfId="22076"/>
    <cellStyle name="Normal 3 6 7 3" xfId="22077"/>
    <cellStyle name="Normal 3 6 7 3 2" xfId="22078"/>
    <cellStyle name="Normal 3 6 7 3 2 2" xfId="22079"/>
    <cellStyle name="Normal 3 6 7 3 3" xfId="22080"/>
    <cellStyle name="Normal 3 6 7 4" xfId="22081"/>
    <cellStyle name="Normal 3 6 7 4 2" xfId="22082"/>
    <cellStyle name="Normal 3 6 7 4 2 2" xfId="22083"/>
    <cellStyle name="Normal 3 6 7 4 3" xfId="22084"/>
    <cellStyle name="Normal 3 6 7 5" xfId="22085"/>
    <cellStyle name="Normal 3 6 7 5 2" xfId="22086"/>
    <cellStyle name="Normal 3 6 7 5 2 2" xfId="22087"/>
    <cellStyle name="Normal 3 6 7 5 3" xfId="22088"/>
    <cellStyle name="Normal 3 6 7 6" xfId="22089"/>
    <cellStyle name="Normal 3 6 7 6 2" xfId="22090"/>
    <cellStyle name="Normal 3 6 7 7" xfId="22091"/>
    <cellStyle name="Normal 3 6 7 7 2" xfId="22092"/>
    <cellStyle name="Normal 3 6 7 8" xfId="22093"/>
    <cellStyle name="Normal 3 6 7 8 2" xfId="22094"/>
    <cellStyle name="Normal 3 6 7 9" xfId="22095"/>
    <cellStyle name="Normal 3 6 8" xfId="22096"/>
    <cellStyle name="Normal 3 6 8 2" xfId="22097"/>
    <cellStyle name="Normal 3 6 8 2 2" xfId="22098"/>
    <cellStyle name="Normal 3 6 8 2 2 2" xfId="22099"/>
    <cellStyle name="Normal 3 6 8 2 2 2 2" xfId="22100"/>
    <cellStyle name="Normal 3 6 8 2 2 3" xfId="22101"/>
    <cellStyle name="Normal 3 6 8 2 3" xfId="22102"/>
    <cellStyle name="Normal 3 6 8 2 3 2" xfId="22103"/>
    <cellStyle name="Normal 3 6 8 2 4" xfId="22104"/>
    <cellStyle name="Normal 3 6 8 3" xfId="22105"/>
    <cellStyle name="Normal 3 6 8 3 2" xfId="22106"/>
    <cellStyle name="Normal 3 6 8 3 2 2" xfId="22107"/>
    <cellStyle name="Normal 3 6 8 3 3" xfId="22108"/>
    <cellStyle name="Normal 3 6 8 4" xfId="22109"/>
    <cellStyle name="Normal 3 6 8 4 2" xfId="22110"/>
    <cellStyle name="Normal 3 6 8 4 2 2" xfId="22111"/>
    <cellStyle name="Normal 3 6 8 4 3" xfId="22112"/>
    <cellStyle name="Normal 3 6 8 5" xfId="22113"/>
    <cellStyle name="Normal 3 6 8 5 2" xfId="22114"/>
    <cellStyle name="Normal 3 6 8 5 2 2" xfId="22115"/>
    <cellStyle name="Normal 3 6 8 5 3" xfId="22116"/>
    <cellStyle name="Normal 3 6 8 6" xfId="22117"/>
    <cellStyle name="Normal 3 6 8 6 2" xfId="22118"/>
    <cellStyle name="Normal 3 6 8 7" xfId="22119"/>
    <cellStyle name="Normal 3 6 8 7 2" xfId="22120"/>
    <cellStyle name="Normal 3 6 8 8" xfId="22121"/>
    <cellStyle name="Normal 3 6 8 8 2" xfId="22122"/>
    <cellStyle name="Normal 3 6 8 9" xfId="22123"/>
    <cellStyle name="Normal 3 6 9" xfId="22124"/>
    <cellStyle name="Normal 3 6 9 2" xfId="22125"/>
    <cellStyle name="Normal 3 6 9 2 2" xfId="22126"/>
    <cellStyle name="Normal 3 6 9 2 2 2" xfId="22127"/>
    <cellStyle name="Normal 3 6 9 2 2 2 2" xfId="22128"/>
    <cellStyle name="Normal 3 6 9 2 2 3" xfId="22129"/>
    <cellStyle name="Normal 3 6 9 2 3" xfId="22130"/>
    <cellStyle name="Normal 3 6 9 2 3 2" xfId="22131"/>
    <cellStyle name="Normal 3 6 9 2 4" xfId="22132"/>
    <cellStyle name="Normal 3 6 9 3" xfId="22133"/>
    <cellStyle name="Normal 3 6 9 3 2" xfId="22134"/>
    <cellStyle name="Normal 3 6 9 3 2 2" xfId="22135"/>
    <cellStyle name="Normal 3 6 9 3 3" xfId="22136"/>
    <cellStyle name="Normal 3 6 9 4" xfId="22137"/>
    <cellStyle name="Normal 3 6 9 4 2" xfId="22138"/>
    <cellStyle name="Normal 3 6 9 4 2 2" xfId="22139"/>
    <cellStyle name="Normal 3 6 9 4 3" xfId="22140"/>
    <cellStyle name="Normal 3 6 9 5" xfId="22141"/>
    <cellStyle name="Normal 3 6 9 5 2" xfId="22142"/>
    <cellStyle name="Normal 3 6 9 5 2 2" xfId="22143"/>
    <cellStyle name="Normal 3 6 9 5 3" xfId="22144"/>
    <cellStyle name="Normal 3 6 9 6" xfId="22145"/>
    <cellStyle name="Normal 3 6 9 6 2" xfId="22146"/>
    <cellStyle name="Normal 3 6 9 7" xfId="22147"/>
    <cellStyle name="Normal 3 6 9 7 2" xfId="22148"/>
    <cellStyle name="Normal 3 6 9 8" xfId="22149"/>
    <cellStyle name="Normal 3 6 9 8 2" xfId="22150"/>
    <cellStyle name="Normal 3 6 9 9" xfId="22151"/>
    <cellStyle name="Normal 3 7" xfId="605"/>
    <cellStyle name="Normal 3 7 2" xfId="22152"/>
    <cellStyle name="Normal 3 7 3" xfId="22153"/>
    <cellStyle name="Normal 3 8" xfId="22154"/>
    <cellStyle name="Normal 3 9" xfId="22155"/>
    <cellStyle name="Normal 30" xfId="403"/>
    <cellStyle name="Normal 30 2" xfId="404"/>
    <cellStyle name="Normal 30 3" xfId="405"/>
    <cellStyle name="Normal 30 4" xfId="406"/>
    <cellStyle name="Normal 30 5" xfId="407"/>
    <cellStyle name="Normal 30 6" xfId="408"/>
    <cellStyle name="Normal 30 7" xfId="409"/>
    <cellStyle name="Normal 30 8" xfId="410"/>
    <cellStyle name="Normal 30 9" xfId="588"/>
    <cellStyle name="Normal 31" xfId="411"/>
    <cellStyle name="Normal 31 2" xfId="412"/>
    <cellStyle name="Normal 31 3" xfId="413"/>
    <cellStyle name="Normal 31 4" xfId="414"/>
    <cellStyle name="Normal 31 5" xfId="415"/>
    <cellStyle name="Normal 31 6" xfId="416"/>
    <cellStyle name="Normal 31 7" xfId="417"/>
    <cellStyle name="Normal 31 8" xfId="589"/>
    <cellStyle name="Normal 32" xfId="515"/>
    <cellStyle name="Normal 33" xfId="519"/>
    <cellStyle name="Normal 34" xfId="542"/>
    <cellStyle name="Normal 34 2" xfId="622"/>
    <cellStyle name="Normal 35" xfId="418"/>
    <cellStyle name="Normal 35 2" xfId="419"/>
    <cellStyle name="Normal 35 3" xfId="420"/>
    <cellStyle name="Normal 35 4" xfId="421"/>
    <cellStyle name="Normal 35 5" xfId="422"/>
    <cellStyle name="Normal 35 6" xfId="423"/>
    <cellStyle name="Normal 35 7" xfId="424"/>
    <cellStyle name="Normal 35 8" xfId="425"/>
    <cellStyle name="Normal 35 9" xfId="590"/>
    <cellStyle name="Normal 36" xfId="426"/>
    <cellStyle name="Normal 36 2" xfId="427"/>
    <cellStyle name="Normal 36 3" xfId="428"/>
    <cellStyle name="Normal 36 4" xfId="429"/>
    <cellStyle name="Normal 36 5" xfId="430"/>
    <cellStyle name="Normal 36 6" xfId="431"/>
    <cellStyle name="Normal 36 7" xfId="432"/>
    <cellStyle name="Normal 36 8" xfId="433"/>
    <cellStyle name="Normal 36 9" xfId="591"/>
    <cellStyle name="Normal 37" xfId="434"/>
    <cellStyle name="Normal 37 2" xfId="435"/>
    <cellStyle name="Normal 37 3" xfId="436"/>
    <cellStyle name="Normal 37 4" xfId="437"/>
    <cellStyle name="Normal 37 5" xfId="438"/>
    <cellStyle name="Normal 37 6" xfId="439"/>
    <cellStyle name="Normal 37 7" xfId="440"/>
    <cellStyle name="Normal 37 8" xfId="441"/>
    <cellStyle name="Normal 37 9" xfId="592"/>
    <cellStyle name="Normal 38" xfId="442"/>
    <cellStyle name="Normal 38 2" xfId="443"/>
    <cellStyle name="Normal 38 3" xfId="444"/>
    <cellStyle name="Normal 38 4" xfId="445"/>
    <cellStyle name="Normal 38 5" xfId="446"/>
    <cellStyle name="Normal 38 6" xfId="447"/>
    <cellStyle name="Normal 38 7" xfId="448"/>
    <cellStyle name="Normal 38 8" xfId="449"/>
    <cellStyle name="Normal 38 9" xfId="593"/>
    <cellStyle name="Normal 39" xfId="450"/>
    <cellStyle name="Normal 39 10" xfId="22157"/>
    <cellStyle name="Normal 39 10 2" xfId="22158"/>
    <cellStyle name="Normal 39 10 2 2" xfId="22159"/>
    <cellStyle name="Normal 39 10 2 2 2" xfId="22160"/>
    <cellStyle name="Normal 39 10 2 3" xfId="22161"/>
    <cellStyle name="Normal 39 10 3" xfId="22162"/>
    <cellStyle name="Normal 39 10 3 2" xfId="22163"/>
    <cellStyle name="Normal 39 10 4" xfId="22164"/>
    <cellStyle name="Normal 39 11" xfId="22165"/>
    <cellStyle name="Normal 39 11 2" xfId="22166"/>
    <cellStyle name="Normal 39 11 2 2" xfId="22167"/>
    <cellStyle name="Normal 39 11 3" xfId="22168"/>
    <cellStyle name="Normal 39 12" xfId="22169"/>
    <cellStyle name="Normal 39 12 2" xfId="22170"/>
    <cellStyle name="Normal 39 12 2 2" xfId="22171"/>
    <cellStyle name="Normal 39 12 3" xfId="22172"/>
    <cellStyle name="Normal 39 13" xfId="22173"/>
    <cellStyle name="Normal 39 13 2" xfId="22174"/>
    <cellStyle name="Normal 39 13 2 2" xfId="22175"/>
    <cellStyle name="Normal 39 13 3" xfId="22176"/>
    <cellStyle name="Normal 39 14" xfId="22177"/>
    <cellStyle name="Normal 39 14 2" xfId="22178"/>
    <cellStyle name="Normal 39 15" xfId="22179"/>
    <cellStyle name="Normal 39 15 2" xfId="22180"/>
    <cellStyle name="Normal 39 16" xfId="22181"/>
    <cellStyle name="Normal 39 16 2" xfId="22182"/>
    <cellStyle name="Normal 39 17" xfId="22183"/>
    <cellStyle name="Normal 39 18" xfId="22156"/>
    <cellStyle name="Normal 39 2" xfId="451"/>
    <cellStyle name="Normal 39 2 2" xfId="22184"/>
    <cellStyle name="Normal 39 2 2 2" xfId="22185"/>
    <cellStyle name="Normal 39 2 2 2 2" xfId="22186"/>
    <cellStyle name="Normal 39 2 2 3" xfId="22187"/>
    <cellStyle name="Normal 39 2 2 3 2" xfId="22188"/>
    <cellStyle name="Normal 39 2 3" xfId="22189"/>
    <cellStyle name="Normal 39 2 4" xfId="22190"/>
    <cellStyle name="Normal 39 2 5" xfId="22191"/>
    <cellStyle name="Normal 39 2 6" xfId="22192"/>
    <cellStyle name="Normal 39 2 7" xfId="22193"/>
    <cellStyle name="Normal 39 2 8" xfId="22194"/>
    <cellStyle name="Normal 39 3" xfId="452"/>
    <cellStyle name="Normal 39 3 2" xfId="22195"/>
    <cellStyle name="Normal 39 3 2 2" xfId="22196"/>
    <cellStyle name="Normal 39 3 2 2 2" xfId="22197"/>
    <cellStyle name="Normal 39 3 2 3" xfId="22198"/>
    <cellStyle name="Normal 39 3 2 3 2" xfId="22199"/>
    <cellStyle name="Normal 39 3 3" xfId="22200"/>
    <cellStyle name="Normal 39 3 4" xfId="22201"/>
    <cellStyle name="Normal 39 3 5" xfId="22202"/>
    <cellStyle name="Normal 39 3 6" xfId="22203"/>
    <cellStyle name="Normal 39 3 7" xfId="22204"/>
    <cellStyle name="Normal 39 3 8" xfId="22205"/>
    <cellStyle name="Normal 39 4" xfId="453"/>
    <cellStyle name="Normal 39 4 2" xfId="22206"/>
    <cellStyle name="Normal 39 4 2 2" xfId="22207"/>
    <cellStyle name="Normal 39 4 2 2 2" xfId="22208"/>
    <cellStyle name="Normal 39 4 2 3" xfId="22209"/>
    <cellStyle name="Normal 39 4 2 3 2" xfId="22210"/>
    <cellStyle name="Normal 39 4 3" xfId="22211"/>
    <cellStyle name="Normal 39 4 4" xfId="22212"/>
    <cellStyle name="Normal 39 4 5" xfId="22213"/>
    <cellStyle name="Normal 39 4 6" xfId="22214"/>
    <cellStyle name="Normal 39 4 7" xfId="22215"/>
    <cellStyle name="Normal 39 4 8" xfId="22216"/>
    <cellStyle name="Normal 39 5" xfId="454"/>
    <cellStyle name="Normal 39 5 2" xfId="22217"/>
    <cellStyle name="Normal 39 5 2 2" xfId="22218"/>
    <cellStyle name="Normal 39 5 2 2 2" xfId="22219"/>
    <cellStyle name="Normal 39 5 2 3" xfId="22220"/>
    <cellStyle name="Normal 39 5 2 3 2" xfId="22221"/>
    <cellStyle name="Normal 39 5 3" xfId="22222"/>
    <cellStyle name="Normal 39 5 4" xfId="22223"/>
    <cellStyle name="Normal 39 5 5" xfId="22224"/>
    <cellStyle name="Normal 39 5 6" xfId="22225"/>
    <cellStyle name="Normal 39 5 7" xfId="22226"/>
    <cellStyle name="Normal 39 5 8" xfId="22227"/>
    <cellStyle name="Normal 39 6" xfId="455"/>
    <cellStyle name="Normal 39 6 2" xfId="22228"/>
    <cellStyle name="Normal 39 6 2 2" xfId="22229"/>
    <cellStyle name="Normal 39 6 2 2 2" xfId="22230"/>
    <cellStyle name="Normal 39 6 2 3" xfId="22231"/>
    <cellStyle name="Normal 39 6 2 3 2" xfId="22232"/>
    <cellStyle name="Normal 39 6 3" xfId="22233"/>
    <cellStyle name="Normal 39 6 4" xfId="22234"/>
    <cellStyle name="Normal 39 6 5" xfId="22235"/>
    <cellStyle name="Normal 39 6 6" xfId="22236"/>
    <cellStyle name="Normal 39 6 7" xfId="22237"/>
    <cellStyle name="Normal 39 6 8" xfId="22238"/>
    <cellStyle name="Normal 39 7" xfId="456"/>
    <cellStyle name="Normal 39 7 2" xfId="22239"/>
    <cellStyle name="Normal 39 7 2 2" xfId="22240"/>
    <cellStyle name="Normal 39 7 2 2 2" xfId="22241"/>
    <cellStyle name="Normal 39 7 2 3" xfId="22242"/>
    <cellStyle name="Normal 39 7 2 3 2" xfId="22243"/>
    <cellStyle name="Normal 39 7 3" xfId="22244"/>
    <cellStyle name="Normal 39 7 4" xfId="22245"/>
    <cellStyle name="Normal 39 7 5" xfId="22246"/>
    <cellStyle name="Normal 39 7 6" xfId="22247"/>
    <cellStyle name="Normal 39 7 7" xfId="22248"/>
    <cellStyle name="Normal 39 7 8" xfId="22249"/>
    <cellStyle name="Normal 39 8" xfId="457"/>
    <cellStyle name="Normal 39 8 2" xfId="22250"/>
    <cellStyle name="Normal 39 8 2 2" xfId="22251"/>
    <cellStyle name="Normal 39 8 2 2 2" xfId="22252"/>
    <cellStyle name="Normal 39 8 2 3" xfId="22253"/>
    <cellStyle name="Normal 39 8 2 3 2" xfId="22254"/>
    <cellStyle name="Normal 39 8 3" xfId="22255"/>
    <cellStyle name="Normal 39 8 4" xfId="22256"/>
    <cellStyle name="Normal 39 8 5" xfId="22257"/>
    <cellStyle name="Normal 39 8 6" xfId="22258"/>
    <cellStyle name="Normal 39 8 7" xfId="22259"/>
    <cellStyle name="Normal 39 8 8" xfId="22260"/>
    <cellStyle name="Normal 39 9" xfId="594"/>
    <cellStyle name="Normal 39 9 2" xfId="22261"/>
    <cellStyle name="Normal 39 9 2 2" xfId="22262"/>
    <cellStyle name="Normal 39 9 2 2 2" xfId="22263"/>
    <cellStyle name="Normal 39 9 2 3" xfId="22264"/>
    <cellStyle name="Normal 39 9 2 3 2" xfId="22265"/>
    <cellStyle name="Normal 39 9 3" xfId="22266"/>
    <cellStyle name="Normal 39 9 4" xfId="22267"/>
    <cellStyle name="Normal 39 9 5" xfId="22268"/>
    <cellStyle name="Normal 39 9 6" xfId="22269"/>
    <cellStyle name="Normal 39 9 7" xfId="22270"/>
    <cellStyle name="Normal 39 9 8" xfId="22271"/>
    <cellStyle name="Normal 4" xfId="458"/>
    <cellStyle name="Normal 4 2" xfId="459"/>
    <cellStyle name="Normal 4 2 10" xfId="627"/>
    <cellStyle name="Normal 4 2 10 2" xfId="22273"/>
    <cellStyle name="Normal 4 2 11" xfId="22274"/>
    <cellStyle name="Normal 4 2 12" xfId="22275"/>
    <cellStyle name="Normal 4 2 13" xfId="22276"/>
    <cellStyle name="Normal 4 2 14" xfId="22277"/>
    <cellStyle name="Normal 4 2 15" xfId="22278"/>
    <cellStyle name="Normal 4 2 16" xfId="22279"/>
    <cellStyle name="Normal 4 2 17" xfId="22280"/>
    <cellStyle name="Normal 4 2 18" xfId="22281"/>
    <cellStyle name="Normal 4 2 19" xfId="22282"/>
    <cellStyle name="Normal 4 2 2" xfId="460"/>
    <cellStyle name="Normal 4 2 2 2" xfId="22283"/>
    <cellStyle name="Normal 4 2 2 2 2" xfId="36915"/>
    <cellStyle name="Normal 4 2 20" xfId="22284"/>
    <cellStyle name="Normal 4 2 21" xfId="22285"/>
    <cellStyle name="Normal 4 2 22" xfId="22272"/>
    <cellStyle name="Normal 4 2 3" xfId="461"/>
    <cellStyle name="Normal 4 2 3 2" xfId="22286"/>
    <cellStyle name="Normal 4 2 4" xfId="462"/>
    <cellStyle name="Normal 4 2 4 2" xfId="22287"/>
    <cellStyle name="Normal 4 2 5" xfId="463"/>
    <cellStyle name="Normal 4 2 5 2" xfId="22288"/>
    <cellStyle name="Normal 4 2 6" xfId="464"/>
    <cellStyle name="Normal 4 2 6 2" xfId="22289"/>
    <cellStyle name="Normal 4 2 7" xfId="465"/>
    <cellStyle name="Normal 4 2 7 2" xfId="22290"/>
    <cellStyle name="Normal 4 2 8" xfId="466"/>
    <cellStyle name="Normal 4 2 8 2" xfId="22291"/>
    <cellStyle name="Normal 4 2 9" xfId="595"/>
    <cellStyle name="Normal 4 2 9 2" xfId="22292"/>
    <cellStyle name="Normal 4 3" xfId="518"/>
    <cellStyle name="Normal 4 3 10" xfId="22294"/>
    <cellStyle name="Normal 4 3 11" xfId="22295"/>
    <cellStyle name="Normal 4 3 12" xfId="22296"/>
    <cellStyle name="Normal 4 3 13" xfId="22297"/>
    <cellStyle name="Normal 4 3 14" xfId="22298"/>
    <cellStyle name="Normal 4 3 15" xfId="22299"/>
    <cellStyle name="Normal 4 3 16" xfId="22300"/>
    <cellStyle name="Normal 4 3 17" xfId="22301"/>
    <cellStyle name="Normal 4 3 18" xfId="22302"/>
    <cellStyle name="Normal 4 3 19" xfId="22303"/>
    <cellStyle name="Normal 4 3 2" xfId="22304"/>
    <cellStyle name="Normal 4 3 2 2" xfId="36917"/>
    <cellStyle name="Normal 4 3 20" xfId="22305"/>
    <cellStyle name="Normal 4 3 21" xfId="22306"/>
    <cellStyle name="Normal 4 3 22" xfId="22293"/>
    <cellStyle name="Normal 4 3 3" xfId="22307"/>
    <cellStyle name="Normal 4 3 4" xfId="22308"/>
    <cellStyle name="Normal 4 3 5" xfId="22309"/>
    <cellStyle name="Normal 4 3 6" xfId="22310"/>
    <cellStyle name="Normal 4 3 7" xfId="22311"/>
    <cellStyle name="Normal 4 3 8" xfId="22312"/>
    <cellStyle name="Normal 4 3 9" xfId="22313"/>
    <cellStyle name="Normal 4 4" xfId="525"/>
    <cellStyle name="Normal 4 4 2" xfId="22314"/>
    <cellStyle name="Normal 4 5" xfId="529"/>
    <cellStyle name="Normal 4 6" xfId="545"/>
    <cellStyle name="Normal 4 7" xfId="606"/>
    <cellStyle name="Normal 4 8" xfId="36943"/>
    <cellStyle name="Normal 40" xfId="546"/>
    <cellStyle name="Normal 40 2" xfId="623"/>
    <cellStyle name="Normal 40 2 2" xfId="22315"/>
    <cellStyle name="Normal 40 2 2 2" xfId="22316"/>
    <cellStyle name="Normal 40 2 2 2 2" xfId="22317"/>
    <cellStyle name="Normal 40 2 2 3" xfId="22318"/>
    <cellStyle name="Normal 40 2 2 3 2" xfId="22319"/>
    <cellStyle name="Normal 40 2 3" xfId="22320"/>
    <cellStyle name="Normal 40 2 4" xfId="22321"/>
    <cellStyle name="Normal 40 2 5" xfId="22322"/>
    <cellStyle name="Normal 40 2 6" xfId="22323"/>
    <cellStyle name="Normal 40 2 7" xfId="22324"/>
    <cellStyle name="Normal 40 2 8" xfId="22325"/>
    <cellStyle name="Normal 40 3" xfId="22326"/>
    <cellStyle name="Normal 40 3 2" xfId="22327"/>
    <cellStyle name="Normal 40 3 2 2" xfId="22328"/>
    <cellStyle name="Normal 40 3 3" xfId="22329"/>
    <cellStyle name="Normal 40 3 3 2" xfId="22330"/>
    <cellStyle name="Normal 40 4" xfId="22331"/>
    <cellStyle name="Normal 40 5" xfId="22332"/>
    <cellStyle name="Normal 40 6" xfId="22333"/>
    <cellStyle name="Normal 40 7" xfId="22334"/>
    <cellStyle name="Normal 40 8" xfId="22335"/>
    <cellStyle name="Normal 40 9" xfId="22336"/>
    <cellStyle name="Normal 41" xfId="530"/>
    <cellStyle name="Normal 41 10" xfId="22338"/>
    <cellStyle name="Normal 41 10 2" xfId="22339"/>
    <cellStyle name="Normal 41 10 2 2" xfId="22340"/>
    <cellStyle name="Normal 41 10 3" xfId="22341"/>
    <cellStyle name="Normal 41 11" xfId="22342"/>
    <cellStyle name="Normal 41 11 2" xfId="22343"/>
    <cellStyle name="Normal 41 11 2 2" xfId="22344"/>
    <cellStyle name="Normal 41 11 3" xfId="22345"/>
    <cellStyle name="Normal 41 12" xfId="22346"/>
    <cellStyle name="Normal 41 12 2" xfId="22347"/>
    <cellStyle name="Normal 41 13" xfId="22348"/>
    <cellStyle name="Normal 41 13 2" xfId="22349"/>
    <cellStyle name="Normal 41 14" xfId="22350"/>
    <cellStyle name="Normal 41 14 2" xfId="22351"/>
    <cellStyle name="Normal 41 15" xfId="22352"/>
    <cellStyle name="Normal 41 16" xfId="22337"/>
    <cellStyle name="Normal 41 2" xfId="22353"/>
    <cellStyle name="Normal 41 2 2" xfId="22354"/>
    <cellStyle name="Normal 41 2 2 2" xfId="22355"/>
    <cellStyle name="Normal 41 2 2 2 2" xfId="22356"/>
    <cellStyle name="Normal 41 2 2 3" xfId="22357"/>
    <cellStyle name="Normal 41 2 2 3 2" xfId="22358"/>
    <cellStyle name="Normal 41 2 3" xfId="22359"/>
    <cellStyle name="Normal 41 2 4" xfId="22360"/>
    <cellStyle name="Normal 41 2 5" xfId="22361"/>
    <cellStyle name="Normal 41 2 6" xfId="22362"/>
    <cellStyle name="Normal 41 2 7" xfId="22363"/>
    <cellStyle name="Normal 41 2 8" xfId="22364"/>
    <cellStyle name="Normal 41 3" xfId="22365"/>
    <cellStyle name="Normal 41 3 2" xfId="22366"/>
    <cellStyle name="Normal 41 3 2 2" xfId="22367"/>
    <cellStyle name="Normal 41 3 2 2 2" xfId="22368"/>
    <cellStyle name="Normal 41 3 2 3" xfId="22369"/>
    <cellStyle name="Normal 41 3 2 3 2" xfId="22370"/>
    <cellStyle name="Normal 41 3 3" xfId="22371"/>
    <cellStyle name="Normal 41 3 4" xfId="22372"/>
    <cellStyle name="Normal 41 3 5" xfId="22373"/>
    <cellStyle name="Normal 41 3 6" xfId="22374"/>
    <cellStyle name="Normal 41 3 7" xfId="22375"/>
    <cellStyle name="Normal 41 3 8" xfId="22376"/>
    <cellStyle name="Normal 41 4" xfId="22377"/>
    <cellStyle name="Normal 41 4 2" xfId="22378"/>
    <cellStyle name="Normal 41 4 2 2" xfId="22379"/>
    <cellStyle name="Normal 41 4 2 2 2" xfId="22380"/>
    <cellStyle name="Normal 41 4 2 3" xfId="22381"/>
    <cellStyle name="Normal 41 4 2 3 2" xfId="22382"/>
    <cellStyle name="Normal 41 4 3" xfId="22383"/>
    <cellStyle name="Normal 41 4 4" xfId="22384"/>
    <cellStyle name="Normal 41 4 5" xfId="22385"/>
    <cellStyle name="Normal 41 4 6" xfId="22386"/>
    <cellStyle name="Normal 41 4 7" xfId="22387"/>
    <cellStyle name="Normal 41 4 8" xfId="22388"/>
    <cellStyle name="Normal 41 5" xfId="22389"/>
    <cellStyle name="Normal 41 5 2" xfId="22390"/>
    <cellStyle name="Normal 41 5 2 2" xfId="22391"/>
    <cellStyle name="Normal 41 5 2 2 2" xfId="22392"/>
    <cellStyle name="Normal 41 5 2 3" xfId="22393"/>
    <cellStyle name="Normal 41 5 2 3 2" xfId="22394"/>
    <cellStyle name="Normal 41 5 3" xfId="22395"/>
    <cellStyle name="Normal 41 5 4" xfId="22396"/>
    <cellStyle name="Normal 41 5 5" xfId="22397"/>
    <cellStyle name="Normal 41 5 6" xfId="22398"/>
    <cellStyle name="Normal 41 5 7" xfId="22399"/>
    <cellStyle name="Normal 41 5 8" xfId="22400"/>
    <cellStyle name="Normal 41 6" xfId="22401"/>
    <cellStyle name="Normal 41 6 2" xfId="22402"/>
    <cellStyle name="Normal 41 6 2 2" xfId="22403"/>
    <cellStyle name="Normal 41 6 2 2 2" xfId="22404"/>
    <cellStyle name="Normal 41 6 2 3" xfId="22405"/>
    <cellStyle name="Normal 41 6 2 3 2" xfId="22406"/>
    <cellStyle name="Normal 41 6 3" xfId="22407"/>
    <cellStyle name="Normal 41 6 4" xfId="22408"/>
    <cellStyle name="Normal 41 6 5" xfId="22409"/>
    <cellStyle name="Normal 41 6 6" xfId="22410"/>
    <cellStyle name="Normal 41 6 7" xfId="22411"/>
    <cellStyle name="Normal 41 6 8" xfId="22412"/>
    <cellStyle name="Normal 41 7" xfId="22413"/>
    <cellStyle name="Normal 41 7 2" xfId="22414"/>
    <cellStyle name="Normal 41 7 2 2" xfId="22415"/>
    <cellStyle name="Normal 41 7 2 2 2" xfId="22416"/>
    <cellStyle name="Normal 41 7 2 3" xfId="22417"/>
    <cellStyle name="Normal 41 7 2 3 2" xfId="22418"/>
    <cellStyle name="Normal 41 7 3" xfId="22419"/>
    <cellStyle name="Normal 41 7 4" xfId="22420"/>
    <cellStyle name="Normal 41 7 5" xfId="22421"/>
    <cellStyle name="Normal 41 7 6" xfId="22422"/>
    <cellStyle name="Normal 41 7 7" xfId="22423"/>
    <cellStyle name="Normal 41 7 8" xfId="22424"/>
    <cellStyle name="Normal 41 8" xfId="22425"/>
    <cellStyle name="Normal 41 8 2" xfId="22426"/>
    <cellStyle name="Normal 41 8 2 2" xfId="22427"/>
    <cellStyle name="Normal 41 8 2 2 2" xfId="22428"/>
    <cellStyle name="Normal 41 8 2 3" xfId="22429"/>
    <cellStyle name="Normal 41 8 3" xfId="22430"/>
    <cellStyle name="Normal 41 8 3 2" xfId="22431"/>
    <cellStyle name="Normal 41 8 4" xfId="22432"/>
    <cellStyle name="Normal 41 9" xfId="22433"/>
    <cellStyle name="Normal 41 9 2" xfId="22434"/>
    <cellStyle name="Normal 41 9 2 2" xfId="22435"/>
    <cellStyle name="Normal 41 9 3" xfId="22436"/>
    <cellStyle name="Normal 42" xfId="520"/>
    <cellStyle name="Normal 42 2" xfId="22437"/>
    <cellStyle name="Normal 43" xfId="521"/>
    <cellStyle name="Normal 43 2" xfId="601"/>
    <cellStyle name="Normal 43 2 2" xfId="22439"/>
    <cellStyle name="Normal 43 3" xfId="22440"/>
    <cellStyle name="Normal 43 3 2" xfId="22441"/>
    <cellStyle name="Normal 43 3 2 2" xfId="22442"/>
    <cellStyle name="Normal 43 3 3" xfId="22443"/>
    <cellStyle name="Normal 43 4" xfId="22444"/>
    <cellStyle name="Normal 43 4 2" xfId="22445"/>
    <cellStyle name="Normal 43 5" xfId="22446"/>
    <cellStyle name="Normal 43 6" xfId="22438"/>
    <cellStyle name="Normal 44" xfId="522"/>
    <cellStyle name="Normal 44 10" xfId="22448"/>
    <cellStyle name="Normal 44 10 2" xfId="22449"/>
    <cellStyle name="Normal 44 10 2 2" xfId="22450"/>
    <cellStyle name="Normal 44 10 2 2 2" xfId="22451"/>
    <cellStyle name="Normal 44 10 2 2 2 2" xfId="22452"/>
    <cellStyle name="Normal 44 10 2 2 3" xfId="22453"/>
    <cellStyle name="Normal 44 10 2 3" xfId="22454"/>
    <cellStyle name="Normal 44 10 2 3 2" xfId="22455"/>
    <cellStyle name="Normal 44 10 2 4" xfId="22456"/>
    <cellStyle name="Normal 44 10 3" xfId="22457"/>
    <cellStyle name="Normal 44 10 3 2" xfId="22458"/>
    <cellStyle name="Normal 44 10 3 2 2" xfId="22459"/>
    <cellStyle name="Normal 44 10 3 3" xfId="22460"/>
    <cellStyle name="Normal 44 10 4" xfId="22461"/>
    <cellStyle name="Normal 44 10 4 2" xfId="22462"/>
    <cellStyle name="Normal 44 10 4 2 2" xfId="22463"/>
    <cellStyle name="Normal 44 10 4 3" xfId="22464"/>
    <cellStyle name="Normal 44 10 5" xfId="22465"/>
    <cellStyle name="Normal 44 10 5 2" xfId="22466"/>
    <cellStyle name="Normal 44 10 5 2 2" xfId="22467"/>
    <cellStyle name="Normal 44 10 5 3" xfId="22468"/>
    <cellStyle name="Normal 44 10 6" xfId="22469"/>
    <cellStyle name="Normal 44 10 6 2" xfId="22470"/>
    <cellStyle name="Normal 44 10 7" xfId="22471"/>
    <cellStyle name="Normal 44 10 7 2" xfId="22472"/>
    <cellStyle name="Normal 44 10 8" xfId="22473"/>
    <cellStyle name="Normal 44 10 8 2" xfId="22474"/>
    <cellStyle name="Normal 44 10 9" xfId="22475"/>
    <cellStyle name="Normal 44 11" xfId="22476"/>
    <cellStyle name="Normal 44 11 2" xfId="22477"/>
    <cellStyle name="Normal 44 11 2 2" xfId="22478"/>
    <cellStyle name="Normal 44 11 2 2 2" xfId="22479"/>
    <cellStyle name="Normal 44 11 2 2 2 2" xfId="22480"/>
    <cellStyle name="Normal 44 11 2 2 3" xfId="22481"/>
    <cellStyle name="Normal 44 11 2 3" xfId="22482"/>
    <cellStyle name="Normal 44 11 2 3 2" xfId="22483"/>
    <cellStyle name="Normal 44 11 2 4" xfId="22484"/>
    <cellStyle name="Normal 44 11 3" xfId="22485"/>
    <cellStyle name="Normal 44 11 3 2" xfId="22486"/>
    <cellStyle name="Normal 44 11 3 2 2" xfId="22487"/>
    <cellStyle name="Normal 44 11 3 3" xfId="22488"/>
    <cellStyle name="Normal 44 11 4" xfId="22489"/>
    <cellStyle name="Normal 44 11 4 2" xfId="22490"/>
    <cellStyle name="Normal 44 11 4 2 2" xfId="22491"/>
    <cellStyle name="Normal 44 11 4 3" xfId="22492"/>
    <cellStyle name="Normal 44 11 5" xfId="22493"/>
    <cellStyle name="Normal 44 11 5 2" xfId="22494"/>
    <cellStyle name="Normal 44 11 5 2 2" xfId="22495"/>
    <cellStyle name="Normal 44 11 5 3" xfId="22496"/>
    <cellStyle name="Normal 44 11 6" xfId="22497"/>
    <cellStyle name="Normal 44 11 6 2" xfId="22498"/>
    <cellStyle name="Normal 44 11 7" xfId="22499"/>
    <cellStyle name="Normal 44 11 7 2" xfId="22500"/>
    <cellStyle name="Normal 44 11 8" xfId="22501"/>
    <cellStyle name="Normal 44 11 8 2" xfId="22502"/>
    <cellStyle name="Normal 44 11 9" xfId="22503"/>
    <cellStyle name="Normal 44 12" xfId="22504"/>
    <cellStyle name="Normal 44 12 2" xfId="22505"/>
    <cellStyle name="Normal 44 12 2 2" xfId="22506"/>
    <cellStyle name="Normal 44 12 2 2 2" xfId="22507"/>
    <cellStyle name="Normal 44 12 2 3" xfId="22508"/>
    <cellStyle name="Normal 44 12 3" xfId="22509"/>
    <cellStyle name="Normal 44 12 3 2" xfId="22510"/>
    <cellStyle name="Normal 44 12 4" xfId="22511"/>
    <cellStyle name="Normal 44 13" xfId="22512"/>
    <cellStyle name="Normal 44 13 2" xfId="22513"/>
    <cellStyle name="Normal 44 13 2 2" xfId="22514"/>
    <cellStyle name="Normal 44 13 3" xfId="22515"/>
    <cellStyle name="Normal 44 14" xfId="22516"/>
    <cellStyle name="Normal 44 14 2" xfId="22517"/>
    <cellStyle name="Normal 44 14 2 2" xfId="22518"/>
    <cellStyle name="Normal 44 14 3" xfId="22519"/>
    <cellStyle name="Normal 44 15" xfId="22520"/>
    <cellStyle name="Normal 44 15 2" xfId="22521"/>
    <cellStyle name="Normal 44 15 2 2" xfId="22522"/>
    <cellStyle name="Normal 44 15 3" xfId="22523"/>
    <cellStyle name="Normal 44 16" xfId="22524"/>
    <cellStyle name="Normal 44 16 2" xfId="22525"/>
    <cellStyle name="Normal 44 17" xfId="22526"/>
    <cellStyle name="Normal 44 17 2" xfId="22527"/>
    <cellStyle name="Normal 44 18" xfId="22528"/>
    <cellStyle name="Normal 44 18 2" xfId="22529"/>
    <cellStyle name="Normal 44 19" xfId="22530"/>
    <cellStyle name="Normal 44 2" xfId="602"/>
    <cellStyle name="Normal 44 2 10" xfId="22531"/>
    <cellStyle name="Normal 44 2 2" xfId="22532"/>
    <cellStyle name="Normal 44 2 2 2" xfId="22533"/>
    <cellStyle name="Normal 44 2 2 2 2" xfId="22534"/>
    <cellStyle name="Normal 44 2 2 2 2 2" xfId="22535"/>
    <cellStyle name="Normal 44 2 2 2 3" xfId="22536"/>
    <cellStyle name="Normal 44 2 2 3" xfId="22537"/>
    <cellStyle name="Normal 44 2 2 3 2" xfId="22538"/>
    <cellStyle name="Normal 44 2 2 4" xfId="22539"/>
    <cellStyle name="Normal 44 2 3" xfId="22540"/>
    <cellStyle name="Normal 44 2 3 2" xfId="22541"/>
    <cellStyle name="Normal 44 2 3 2 2" xfId="22542"/>
    <cellStyle name="Normal 44 2 3 3" xfId="22543"/>
    <cellStyle name="Normal 44 2 4" xfId="22544"/>
    <cellStyle name="Normal 44 2 4 2" xfId="22545"/>
    <cellStyle name="Normal 44 2 4 2 2" xfId="22546"/>
    <cellStyle name="Normal 44 2 4 3" xfId="22547"/>
    <cellStyle name="Normal 44 2 5" xfId="22548"/>
    <cellStyle name="Normal 44 2 5 2" xfId="22549"/>
    <cellStyle name="Normal 44 2 5 2 2" xfId="22550"/>
    <cellStyle name="Normal 44 2 5 3" xfId="22551"/>
    <cellStyle name="Normal 44 2 6" xfId="22552"/>
    <cellStyle name="Normal 44 2 6 2" xfId="22553"/>
    <cellStyle name="Normal 44 2 7" xfId="22554"/>
    <cellStyle name="Normal 44 2 7 2" xfId="22555"/>
    <cellStyle name="Normal 44 2 8" xfId="22556"/>
    <cellStyle name="Normal 44 2 8 2" xfId="22557"/>
    <cellStyle name="Normal 44 2 9" xfId="22558"/>
    <cellStyle name="Normal 44 20" xfId="22447"/>
    <cellStyle name="Normal 44 3" xfId="22559"/>
    <cellStyle name="Normal 44 3 2" xfId="22560"/>
    <cellStyle name="Normal 44 3 2 2" xfId="22561"/>
    <cellStyle name="Normal 44 3 2 2 2" xfId="22562"/>
    <cellStyle name="Normal 44 3 2 2 2 2" xfId="22563"/>
    <cellStyle name="Normal 44 3 2 2 3" xfId="22564"/>
    <cellStyle name="Normal 44 3 2 3" xfId="22565"/>
    <cellStyle name="Normal 44 3 2 3 2" xfId="22566"/>
    <cellStyle name="Normal 44 3 2 4" xfId="22567"/>
    <cellStyle name="Normal 44 3 3" xfId="22568"/>
    <cellStyle name="Normal 44 3 3 2" xfId="22569"/>
    <cellStyle name="Normal 44 3 3 2 2" xfId="22570"/>
    <cellStyle name="Normal 44 3 3 3" xfId="22571"/>
    <cellStyle name="Normal 44 3 4" xfId="22572"/>
    <cellStyle name="Normal 44 3 4 2" xfId="22573"/>
    <cellStyle name="Normal 44 3 4 2 2" xfId="22574"/>
    <cellStyle name="Normal 44 3 4 3" xfId="22575"/>
    <cellStyle name="Normal 44 3 5" xfId="22576"/>
    <cellStyle name="Normal 44 3 5 2" xfId="22577"/>
    <cellStyle name="Normal 44 3 5 2 2" xfId="22578"/>
    <cellStyle name="Normal 44 3 5 3" xfId="22579"/>
    <cellStyle name="Normal 44 3 6" xfId="22580"/>
    <cellStyle name="Normal 44 3 6 2" xfId="22581"/>
    <cellStyle name="Normal 44 3 7" xfId="22582"/>
    <cellStyle name="Normal 44 3 7 2" xfId="22583"/>
    <cellStyle name="Normal 44 3 8" xfId="22584"/>
    <cellStyle name="Normal 44 3 8 2" xfId="22585"/>
    <cellStyle name="Normal 44 3 9" xfId="22586"/>
    <cellStyle name="Normal 44 4" xfId="22587"/>
    <cellStyle name="Normal 44 4 2" xfId="22588"/>
    <cellStyle name="Normal 44 4 2 2" xfId="22589"/>
    <cellStyle name="Normal 44 4 2 2 2" xfId="22590"/>
    <cellStyle name="Normal 44 4 2 2 2 2" xfId="22591"/>
    <cellStyle name="Normal 44 4 2 2 3" xfId="22592"/>
    <cellStyle name="Normal 44 4 2 3" xfId="22593"/>
    <cellStyle name="Normal 44 4 2 3 2" xfId="22594"/>
    <cellStyle name="Normal 44 4 2 4" xfId="22595"/>
    <cellStyle name="Normal 44 4 3" xfId="22596"/>
    <cellStyle name="Normal 44 4 3 2" xfId="22597"/>
    <cellStyle name="Normal 44 4 3 2 2" xfId="22598"/>
    <cellStyle name="Normal 44 4 3 3" xfId="22599"/>
    <cellStyle name="Normal 44 4 4" xfId="22600"/>
    <cellStyle name="Normal 44 4 4 2" xfId="22601"/>
    <cellStyle name="Normal 44 4 4 2 2" xfId="22602"/>
    <cellStyle name="Normal 44 4 4 3" xfId="22603"/>
    <cellStyle name="Normal 44 4 5" xfId="22604"/>
    <cellStyle name="Normal 44 4 5 2" xfId="22605"/>
    <cellStyle name="Normal 44 4 5 2 2" xfId="22606"/>
    <cellStyle name="Normal 44 4 5 3" xfId="22607"/>
    <cellStyle name="Normal 44 4 6" xfId="22608"/>
    <cellStyle name="Normal 44 4 6 2" xfId="22609"/>
    <cellStyle name="Normal 44 4 7" xfId="22610"/>
    <cellStyle name="Normal 44 4 7 2" xfId="22611"/>
    <cellStyle name="Normal 44 4 8" xfId="22612"/>
    <cellStyle name="Normal 44 4 8 2" xfId="22613"/>
    <cellStyle name="Normal 44 4 9" xfId="22614"/>
    <cellStyle name="Normal 44 5" xfId="22615"/>
    <cellStyle name="Normal 44 5 2" xfId="22616"/>
    <cellStyle name="Normal 44 5 2 2" xfId="22617"/>
    <cellStyle name="Normal 44 5 2 2 2" xfId="22618"/>
    <cellStyle name="Normal 44 5 2 2 2 2" xfId="22619"/>
    <cellStyle name="Normal 44 5 2 2 3" xfId="22620"/>
    <cellStyle name="Normal 44 5 2 3" xfId="22621"/>
    <cellStyle name="Normal 44 5 2 3 2" xfId="22622"/>
    <cellStyle name="Normal 44 5 2 4" xfId="22623"/>
    <cellStyle name="Normal 44 5 3" xfId="22624"/>
    <cellStyle name="Normal 44 5 3 2" xfId="22625"/>
    <cellStyle name="Normal 44 5 3 2 2" xfId="22626"/>
    <cellStyle name="Normal 44 5 3 3" xfId="22627"/>
    <cellStyle name="Normal 44 5 4" xfId="22628"/>
    <cellStyle name="Normal 44 5 4 2" xfId="22629"/>
    <cellStyle name="Normal 44 5 4 2 2" xfId="22630"/>
    <cellStyle name="Normal 44 5 4 3" xfId="22631"/>
    <cellStyle name="Normal 44 5 5" xfId="22632"/>
    <cellStyle name="Normal 44 5 5 2" xfId="22633"/>
    <cellStyle name="Normal 44 5 5 2 2" xfId="22634"/>
    <cellStyle name="Normal 44 5 5 3" xfId="22635"/>
    <cellStyle name="Normal 44 5 6" xfId="22636"/>
    <cellStyle name="Normal 44 5 6 2" xfId="22637"/>
    <cellStyle name="Normal 44 5 7" xfId="22638"/>
    <cellStyle name="Normal 44 5 7 2" xfId="22639"/>
    <cellStyle name="Normal 44 5 8" xfId="22640"/>
    <cellStyle name="Normal 44 5 8 2" xfId="22641"/>
    <cellStyle name="Normal 44 5 9" xfId="22642"/>
    <cellStyle name="Normal 44 6" xfId="22643"/>
    <cellStyle name="Normal 44 6 2" xfId="22644"/>
    <cellStyle name="Normal 44 6 2 2" xfId="22645"/>
    <cellStyle name="Normal 44 6 2 2 2" xfId="22646"/>
    <cellStyle name="Normal 44 6 2 2 2 2" xfId="22647"/>
    <cellStyle name="Normal 44 6 2 2 3" xfId="22648"/>
    <cellStyle name="Normal 44 6 2 3" xfId="22649"/>
    <cellStyle name="Normal 44 6 2 3 2" xfId="22650"/>
    <cellStyle name="Normal 44 6 2 4" xfId="22651"/>
    <cellStyle name="Normal 44 6 3" xfId="22652"/>
    <cellStyle name="Normal 44 6 3 2" xfId="22653"/>
    <cellStyle name="Normal 44 6 3 2 2" xfId="22654"/>
    <cellStyle name="Normal 44 6 3 3" xfId="22655"/>
    <cellStyle name="Normal 44 6 4" xfId="22656"/>
    <cellStyle name="Normal 44 6 4 2" xfId="22657"/>
    <cellStyle name="Normal 44 6 4 2 2" xfId="22658"/>
    <cellStyle name="Normal 44 6 4 3" xfId="22659"/>
    <cellStyle name="Normal 44 6 5" xfId="22660"/>
    <cellStyle name="Normal 44 6 5 2" xfId="22661"/>
    <cellStyle name="Normal 44 6 5 2 2" xfId="22662"/>
    <cellStyle name="Normal 44 6 5 3" xfId="22663"/>
    <cellStyle name="Normal 44 6 6" xfId="22664"/>
    <cellStyle name="Normal 44 6 6 2" xfId="22665"/>
    <cellStyle name="Normal 44 6 7" xfId="22666"/>
    <cellStyle name="Normal 44 6 7 2" xfId="22667"/>
    <cellStyle name="Normal 44 6 8" xfId="22668"/>
    <cellStyle name="Normal 44 6 8 2" xfId="22669"/>
    <cellStyle name="Normal 44 6 9" xfId="22670"/>
    <cellStyle name="Normal 44 7" xfId="22671"/>
    <cellStyle name="Normal 44 7 2" xfId="22672"/>
    <cellStyle name="Normal 44 7 2 2" xfId="22673"/>
    <cellStyle name="Normal 44 7 2 2 2" xfId="22674"/>
    <cellStyle name="Normal 44 7 2 2 2 2" xfId="22675"/>
    <cellStyle name="Normal 44 7 2 2 3" xfId="22676"/>
    <cellStyle name="Normal 44 7 2 3" xfId="22677"/>
    <cellStyle name="Normal 44 7 2 3 2" xfId="22678"/>
    <cellStyle name="Normal 44 7 2 4" xfId="22679"/>
    <cellStyle name="Normal 44 7 3" xfId="22680"/>
    <cellStyle name="Normal 44 7 3 2" xfId="22681"/>
    <cellStyle name="Normal 44 7 3 2 2" xfId="22682"/>
    <cellStyle name="Normal 44 7 3 3" xfId="22683"/>
    <cellStyle name="Normal 44 7 4" xfId="22684"/>
    <cellStyle name="Normal 44 7 4 2" xfId="22685"/>
    <cellStyle name="Normal 44 7 4 2 2" xfId="22686"/>
    <cellStyle name="Normal 44 7 4 3" xfId="22687"/>
    <cellStyle name="Normal 44 7 5" xfId="22688"/>
    <cellStyle name="Normal 44 7 5 2" xfId="22689"/>
    <cellStyle name="Normal 44 7 5 2 2" xfId="22690"/>
    <cellStyle name="Normal 44 7 5 3" xfId="22691"/>
    <cellStyle name="Normal 44 7 6" xfId="22692"/>
    <cellStyle name="Normal 44 7 6 2" xfId="22693"/>
    <cellStyle name="Normal 44 7 7" xfId="22694"/>
    <cellStyle name="Normal 44 7 7 2" xfId="22695"/>
    <cellStyle name="Normal 44 7 8" xfId="22696"/>
    <cellStyle name="Normal 44 7 8 2" xfId="22697"/>
    <cellStyle name="Normal 44 7 9" xfId="22698"/>
    <cellStyle name="Normal 44 8" xfId="22699"/>
    <cellStyle name="Normal 44 8 2" xfId="22700"/>
    <cellStyle name="Normal 44 8 2 2" xfId="22701"/>
    <cellStyle name="Normal 44 8 2 2 2" xfId="22702"/>
    <cellStyle name="Normal 44 8 2 2 2 2" xfId="22703"/>
    <cellStyle name="Normal 44 8 2 2 3" xfId="22704"/>
    <cellStyle name="Normal 44 8 2 3" xfId="22705"/>
    <cellStyle name="Normal 44 8 2 3 2" xfId="22706"/>
    <cellStyle name="Normal 44 8 2 4" xfId="22707"/>
    <cellStyle name="Normal 44 8 3" xfId="22708"/>
    <cellStyle name="Normal 44 8 3 2" xfId="22709"/>
    <cellStyle name="Normal 44 8 3 2 2" xfId="22710"/>
    <cellStyle name="Normal 44 8 3 3" xfId="22711"/>
    <cellStyle name="Normal 44 8 4" xfId="22712"/>
    <cellStyle name="Normal 44 8 4 2" xfId="22713"/>
    <cellStyle name="Normal 44 8 4 2 2" xfId="22714"/>
    <cellStyle name="Normal 44 8 4 3" xfId="22715"/>
    <cellStyle name="Normal 44 8 5" xfId="22716"/>
    <cellStyle name="Normal 44 8 5 2" xfId="22717"/>
    <cellStyle name="Normal 44 8 5 2 2" xfId="22718"/>
    <cellStyle name="Normal 44 8 5 3" xfId="22719"/>
    <cellStyle name="Normal 44 8 6" xfId="22720"/>
    <cellStyle name="Normal 44 8 6 2" xfId="22721"/>
    <cellStyle name="Normal 44 8 7" xfId="22722"/>
    <cellStyle name="Normal 44 8 7 2" xfId="22723"/>
    <cellStyle name="Normal 44 8 8" xfId="22724"/>
    <cellStyle name="Normal 44 8 8 2" xfId="22725"/>
    <cellStyle name="Normal 44 8 9" xfId="22726"/>
    <cellStyle name="Normal 44 9" xfId="22727"/>
    <cellStyle name="Normal 44 9 2" xfId="22728"/>
    <cellStyle name="Normal 44 9 2 2" xfId="22729"/>
    <cellStyle name="Normal 44 9 2 2 2" xfId="22730"/>
    <cellStyle name="Normal 44 9 2 2 2 2" xfId="22731"/>
    <cellStyle name="Normal 44 9 2 2 3" xfId="22732"/>
    <cellStyle name="Normal 44 9 2 3" xfId="22733"/>
    <cellStyle name="Normal 44 9 2 3 2" xfId="22734"/>
    <cellStyle name="Normal 44 9 2 4" xfId="22735"/>
    <cellStyle name="Normal 44 9 3" xfId="22736"/>
    <cellStyle name="Normal 44 9 3 2" xfId="22737"/>
    <cellStyle name="Normal 44 9 3 2 2" xfId="22738"/>
    <cellStyle name="Normal 44 9 3 3" xfId="22739"/>
    <cellStyle name="Normal 44 9 4" xfId="22740"/>
    <cellStyle name="Normal 44 9 4 2" xfId="22741"/>
    <cellStyle name="Normal 44 9 4 2 2" xfId="22742"/>
    <cellStyle name="Normal 44 9 4 3" xfId="22743"/>
    <cellStyle name="Normal 44 9 5" xfId="22744"/>
    <cellStyle name="Normal 44 9 5 2" xfId="22745"/>
    <cellStyle name="Normal 44 9 5 2 2" xfId="22746"/>
    <cellStyle name="Normal 44 9 5 3" xfId="22747"/>
    <cellStyle name="Normal 44 9 6" xfId="22748"/>
    <cellStyle name="Normal 44 9 6 2" xfId="22749"/>
    <cellStyle name="Normal 44 9 7" xfId="22750"/>
    <cellStyle name="Normal 44 9 7 2" xfId="22751"/>
    <cellStyle name="Normal 44 9 8" xfId="22752"/>
    <cellStyle name="Normal 44 9 8 2" xfId="22753"/>
    <cellStyle name="Normal 44 9 9" xfId="22754"/>
    <cellStyle name="Normal 45" xfId="526"/>
    <cellStyle name="Normal 45 10" xfId="22756"/>
    <cellStyle name="Normal 45 10 2" xfId="22757"/>
    <cellStyle name="Normal 45 10 2 2" xfId="22758"/>
    <cellStyle name="Normal 45 10 2 2 2" xfId="22759"/>
    <cellStyle name="Normal 45 10 2 2 2 2" xfId="22760"/>
    <cellStyle name="Normal 45 10 2 2 3" xfId="22761"/>
    <cellStyle name="Normal 45 10 2 3" xfId="22762"/>
    <cellStyle name="Normal 45 10 2 3 2" xfId="22763"/>
    <cellStyle name="Normal 45 10 2 4" xfId="22764"/>
    <cellStyle name="Normal 45 10 3" xfId="22765"/>
    <cellStyle name="Normal 45 10 3 2" xfId="22766"/>
    <cellStyle name="Normal 45 10 3 2 2" xfId="22767"/>
    <cellStyle name="Normal 45 10 3 3" xfId="22768"/>
    <cellStyle name="Normal 45 10 4" xfId="22769"/>
    <cellStyle name="Normal 45 10 4 2" xfId="22770"/>
    <cellStyle name="Normal 45 10 4 2 2" xfId="22771"/>
    <cellStyle name="Normal 45 10 4 3" xfId="22772"/>
    <cellStyle name="Normal 45 10 5" xfId="22773"/>
    <cellStyle name="Normal 45 10 5 2" xfId="22774"/>
    <cellStyle name="Normal 45 10 5 2 2" xfId="22775"/>
    <cellStyle name="Normal 45 10 5 3" xfId="22776"/>
    <cellStyle name="Normal 45 10 6" xfId="22777"/>
    <cellStyle name="Normal 45 10 6 2" xfId="22778"/>
    <cellStyle name="Normal 45 10 7" xfId="22779"/>
    <cellStyle name="Normal 45 10 7 2" xfId="22780"/>
    <cellStyle name="Normal 45 10 8" xfId="22781"/>
    <cellStyle name="Normal 45 10 8 2" xfId="22782"/>
    <cellStyle name="Normal 45 10 9" xfId="22783"/>
    <cellStyle name="Normal 45 11" xfId="22784"/>
    <cellStyle name="Normal 45 11 2" xfId="22785"/>
    <cellStyle name="Normal 45 11 2 2" xfId="22786"/>
    <cellStyle name="Normal 45 11 2 2 2" xfId="22787"/>
    <cellStyle name="Normal 45 11 2 2 2 2" xfId="22788"/>
    <cellStyle name="Normal 45 11 2 2 3" xfId="22789"/>
    <cellStyle name="Normal 45 11 2 3" xfId="22790"/>
    <cellStyle name="Normal 45 11 2 3 2" xfId="22791"/>
    <cellStyle name="Normal 45 11 2 4" xfId="22792"/>
    <cellStyle name="Normal 45 11 3" xfId="22793"/>
    <cellStyle name="Normal 45 11 3 2" xfId="22794"/>
    <cellStyle name="Normal 45 11 3 2 2" xfId="22795"/>
    <cellStyle name="Normal 45 11 3 3" xfId="22796"/>
    <cellStyle name="Normal 45 11 4" xfId="22797"/>
    <cellStyle name="Normal 45 11 4 2" xfId="22798"/>
    <cellStyle name="Normal 45 11 4 2 2" xfId="22799"/>
    <cellStyle name="Normal 45 11 4 3" xfId="22800"/>
    <cellStyle name="Normal 45 11 5" xfId="22801"/>
    <cellStyle name="Normal 45 11 5 2" xfId="22802"/>
    <cellStyle name="Normal 45 11 5 2 2" xfId="22803"/>
    <cellStyle name="Normal 45 11 5 3" xfId="22804"/>
    <cellStyle name="Normal 45 11 6" xfId="22805"/>
    <cellStyle name="Normal 45 11 6 2" xfId="22806"/>
    <cellStyle name="Normal 45 11 7" xfId="22807"/>
    <cellStyle name="Normal 45 11 7 2" xfId="22808"/>
    <cellStyle name="Normal 45 11 8" xfId="22809"/>
    <cellStyle name="Normal 45 11 8 2" xfId="22810"/>
    <cellStyle name="Normal 45 11 9" xfId="22811"/>
    <cellStyle name="Normal 45 12" xfId="22812"/>
    <cellStyle name="Normal 45 12 2" xfId="22813"/>
    <cellStyle name="Normal 45 12 2 2" xfId="22814"/>
    <cellStyle name="Normal 45 12 2 2 2" xfId="22815"/>
    <cellStyle name="Normal 45 12 2 3" xfId="22816"/>
    <cellStyle name="Normal 45 12 3" xfId="22817"/>
    <cellStyle name="Normal 45 12 3 2" xfId="22818"/>
    <cellStyle name="Normal 45 12 4" xfId="22819"/>
    <cellStyle name="Normal 45 13" xfId="22820"/>
    <cellStyle name="Normal 45 13 2" xfId="22821"/>
    <cellStyle name="Normal 45 13 2 2" xfId="22822"/>
    <cellStyle name="Normal 45 13 3" xfId="22823"/>
    <cellStyle name="Normal 45 14" xfId="22824"/>
    <cellStyle name="Normal 45 14 2" xfId="22825"/>
    <cellStyle name="Normal 45 14 2 2" xfId="22826"/>
    <cellStyle name="Normal 45 14 3" xfId="22827"/>
    <cellStyle name="Normal 45 15" xfId="22828"/>
    <cellStyle name="Normal 45 15 2" xfId="22829"/>
    <cellStyle name="Normal 45 15 2 2" xfId="22830"/>
    <cellStyle name="Normal 45 15 3" xfId="22831"/>
    <cellStyle name="Normal 45 16" xfId="22832"/>
    <cellStyle name="Normal 45 16 2" xfId="22833"/>
    <cellStyle name="Normal 45 17" xfId="22834"/>
    <cellStyle name="Normal 45 17 2" xfId="22835"/>
    <cellStyle name="Normal 45 18" xfId="22836"/>
    <cellStyle name="Normal 45 18 2" xfId="22837"/>
    <cellStyle name="Normal 45 19" xfId="22838"/>
    <cellStyle name="Normal 45 2" xfId="22839"/>
    <cellStyle name="Normal 45 2 2" xfId="22840"/>
    <cellStyle name="Normal 45 2 2 2" xfId="22841"/>
    <cellStyle name="Normal 45 2 2 2 2" xfId="22842"/>
    <cellStyle name="Normal 45 2 2 2 2 2" xfId="22843"/>
    <cellStyle name="Normal 45 2 2 2 3" xfId="22844"/>
    <cellStyle name="Normal 45 2 2 3" xfId="22845"/>
    <cellStyle name="Normal 45 2 2 3 2" xfId="22846"/>
    <cellStyle name="Normal 45 2 2 4" xfId="22847"/>
    <cellStyle name="Normal 45 2 3" xfId="22848"/>
    <cellStyle name="Normal 45 2 3 2" xfId="22849"/>
    <cellStyle name="Normal 45 2 3 2 2" xfId="22850"/>
    <cellStyle name="Normal 45 2 3 3" xfId="22851"/>
    <cellStyle name="Normal 45 2 4" xfId="22852"/>
    <cellStyle name="Normal 45 2 4 2" xfId="22853"/>
    <cellStyle name="Normal 45 2 4 2 2" xfId="22854"/>
    <cellStyle name="Normal 45 2 4 3" xfId="22855"/>
    <cellStyle name="Normal 45 2 5" xfId="22856"/>
    <cellStyle name="Normal 45 2 5 2" xfId="22857"/>
    <cellStyle name="Normal 45 2 5 2 2" xfId="22858"/>
    <cellStyle name="Normal 45 2 5 3" xfId="22859"/>
    <cellStyle name="Normal 45 2 6" xfId="22860"/>
    <cellStyle name="Normal 45 2 6 2" xfId="22861"/>
    <cellStyle name="Normal 45 2 7" xfId="22862"/>
    <cellStyle name="Normal 45 2 7 2" xfId="22863"/>
    <cellStyle name="Normal 45 2 8" xfId="22864"/>
    <cellStyle name="Normal 45 2 8 2" xfId="22865"/>
    <cellStyle name="Normal 45 2 9" xfId="22866"/>
    <cellStyle name="Normal 45 20" xfId="22755"/>
    <cellStyle name="Normal 45 3" xfId="22867"/>
    <cellStyle name="Normal 45 3 2" xfId="22868"/>
    <cellStyle name="Normal 45 3 2 2" xfId="22869"/>
    <cellStyle name="Normal 45 3 2 2 2" xfId="22870"/>
    <cellStyle name="Normal 45 3 2 2 2 2" xfId="22871"/>
    <cellStyle name="Normal 45 3 2 2 3" xfId="22872"/>
    <cellStyle name="Normal 45 3 2 3" xfId="22873"/>
    <cellStyle name="Normal 45 3 2 3 2" xfId="22874"/>
    <cellStyle name="Normal 45 3 2 4" xfId="22875"/>
    <cellStyle name="Normal 45 3 3" xfId="22876"/>
    <cellStyle name="Normal 45 3 3 2" xfId="22877"/>
    <cellStyle name="Normal 45 3 3 2 2" xfId="22878"/>
    <cellStyle name="Normal 45 3 3 3" xfId="22879"/>
    <cellStyle name="Normal 45 3 4" xfId="22880"/>
    <cellStyle name="Normal 45 3 4 2" xfId="22881"/>
    <cellStyle name="Normal 45 3 4 2 2" xfId="22882"/>
    <cellStyle name="Normal 45 3 4 3" xfId="22883"/>
    <cellStyle name="Normal 45 3 5" xfId="22884"/>
    <cellStyle name="Normal 45 3 5 2" xfId="22885"/>
    <cellStyle name="Normal 45 3 5 2 2" xfId="22886"/>
    <cellStyle name="Normal 45 3 5 3" xfId="22887"/>
    <cellStyle name="Normal 45 3 6" xfId="22888"/>
    <cellStyle name="Normal 45 3 6 2" xfId="22889"/>
    <cellStyle name="Normal 45 3 7" xfId="22890"/>
    <cellStyle name="Normal 45 3 7 2" xfId="22891"/>
    <cellStyle name="Normal 45 3 8" xfId="22892"/>
    <cellStyle name="Normal 45 3 8 2" xfId="22893"/>
    <cellStyle name="Normal 45 3 9" xfId="22894"/>
    <cellStyle name="Normal 45 4" xfId="22895"/>
    <cellStyle name="Normal 45 4 2" xfId="22896"/>
    <cellStyle name="Normal 45 4 2 2" xfId="22897"/>
    <cellStyle name="Normal 45 4 2 2 2" xfId="22898"/>
    <cellStyle name="Normal 45 4 2 2 2 2" xfId="22899"/>
    <cellStyle name="Normal 45 4 2 2 3" xfId="22900"/>
    <cellStyle name="Normal 45 4 2 3" xfId="22901"/>
    <cellStyle name="Normal 45 4 2 3 2" xfId="22902"/>
    <cellStyle name="Normal 45 4 2 4" xfId="22903"/>
    <cellStyle name="Normal 45 4 3" xfId="22904"/>
    <cellStyle name="Normal 45 4 3 2" xfId="22905"/>
    <cellStyle name="Normal 45 4 3 2 2" xfId="22906"/>
    <cellStyle name="Normal 45 4 3 3" xfId="22907"/>
    <cellStyle name="Normal 45 4 4" xfId="22908"/>
    <cellStyle name="Normal 45 4 4 2" xfId="22909"/>
    <cellStyle name="Normal 45 4 4 2 2" xfId="22910"/>
    <cellStyle name="Normal 45 4 4 3" xfId="22911"/>
    <cellStyle name="Normal 45 4 5" xfId="22912"/>
    <cellStyle name="Normal 45 4 5 2" xfId="22913"/>
    <cellStyle name="Normal 45 4 5 2 2" xfId="22914"/>
    <cellStyle name="Normal 45 4 5 3" xfId="22915"/>
    <cellStyle name="Normal 45 4 6" xfId="22916"/>
    <cellStyle name="Normal 45 4 6 2" xfId="22917"/>
    <cellStyle name="Normal 45 4 7" xfId="22918"/>
    <cellStyle name="Normal 45 4 7 2" xfId="22919"/>
    <cellStyle name="Normal 45 4 8" xfId="22920"/>
    <cellStyle name="Normal 45 4 8 2" xfId="22921"/>
    <cellStyle name="Normal 45 4 9" xfId="22922"/>
    <cellStyle name="Normal 45 5" xfId="22923"/>
    <cellStyle name="Normal 45 5 2" xfId="22924"/>
    <cellStyle name="Normal 45 5 2 2" xfId="22925"/>
    <cellStyle name="Normal 45 5 2 2 2" xfId="22926"/>
    <cellStyle name="Normal 45 5 2 2 2 2" xfId="22927"/>
    <cellStyle name="Normal 45 5 2 2 3" xfId="22928"/>
    <cellStyle name="Normal 45 5 2 3" xfId="22929"/>
    <cellStyle name="Normal 45 5 2 3 2" xfId="22930"/>
    <cellStyle name="Normal 45 5 2 4" xfId="22931"/>
    <cellStyle name="Normal 45 5 3" xfId="22932"/>
    <cellStyle name="Normal 45 5 3 2" xfId="22933"/>
    <cellStyle name="Normal 45 5 3 2 2" xfId="22934"/>
    <cellStyle name="Normal 45 5 3 3" xfId="22935"/>
    <cellStyle name="Normal 45 5 4" xfId="22936"/>
    <cellStyle name="Normal 45 5 4 2" xfId="22937"/>
    <cellStyle name="Normal 45 5 4 2 2" xfId="22938"/>
    <cellStyle name="Normal 45 5 4 3" xfId="22939"/>
    <cellStyle name="Normal 45 5 5" xfId="22940"/>
    <cellStyle name="Normal 45 5 5 2" xfId="22941"/>
    <cellStyle name="Normal 45 5 5 2 2" xfId="22942"/>
    <cellStyle name="Normal 45 5 5 3" xfId="22943"/>
    <cellStyle name="Normal 45 5 6" xfId="22944"/>
    <cellStyle name="Normal 45 5 6 2" xfId="22945"/>
    <cellStyle name="Normal 45 5 7" xfId="22946"/>
    <cellStyle name="Normal 45 5 7 2" xfId="22947"/>
    <cellStyle name="Normal 45 5 8" xfId="22948"/>
    <cellStyle name="Normal 45 5 8 2" xfId="22949"/>
    <cellStyle name="Normal 45 5 9" xfId="22950"/>
    <cellStyle name="Normal 45 6" xfId="22951"/>
    <cellStyle name="Normal 45 6 2" xfId="22952"/>
    <cellStyle name="Normal 45 6 2 2" xfId="22953"/>
    <cellStyle name="Normal 45 6 2 2 2" xfId="22954"/>
    <cellStyle name="Normal 45 6 2 2 2 2" xfId="22955"/>
    <cellStyle name="Normal 45 6 2 2 3" xfId="22956"/>
    <cellStyle name="Normal 45 6 2 3" xfId="22957"/>
    <cellStyle name="Normal 45 6 2 3 2" xfId="22958"/>
    <cellStyle name="Normal 45 6 2 4" xfId="22959"/>
    <cellStyle name="Normal 45 6 3" xfId="22960"/>
    <cellStyle name="Normal 45 6 3 2" xfId="22961"/>
    <cellStyle name="Normal 45 6 3 2 2" xfId="22962"/>
    <cellStyle name="Normal 45 6 3 3" xfId="22963"/>
    <cellStyle name="Normal 45 6 4" xfId="22964"/>
    <cellStyle name="Normal 45 6 4 2" xfId="22965"/>
    <cellStyle name="Normal 45 6 4 2 2" xfId="22966"/>
    <cellStyle name="Normal 45 6 4 3" xfId="22967"/>
    <cellStyle name="Normal 45 6 5" xfId="22968"/>
    <cellStyle name="Normal 45 6 5 2" xfId="22969"/>
    <cellStyle name="Normal 45 6 5 2 2" xfId="22970"/>
    <cellStyle name="Normal 45 6 5 3" xfId="22971"/>
    <cellStyle name="Normal 45 6 6" xfId="22972"/>
    <cellStyle name="Normal 45 6 6 2" xfId="22973"/>
    <cellStyle name="Normal 45 6 7" xfId="22974"/>
    <cellStyle name="Normal 45 6 7 2" xfId="22975"/>
    <cellStyle name="Normal 45 6 8" xfId="22976"/>
    <cellStyle name="Normal 45 6 8 2" xfId="22977"/>
    <cellStyle name="Normal 45 6 9" xfId="22978"/>
    <cellStyle name="Normal 45 7" xfId="22979"/>
    <cellStyle name="Normal 45 7 2" xfId="22980"/>
    <cellStyle name="Normal 45 7 2 2" xfId="22981"/>
    <cellStyle name="Normal 45 7 2 2 2" xfId="22982"/>
    <cellStyle name="Normal 45 7 2 2 2 2" xfId="22983"/>
    <cellStyle name="Normal 45 7 2 2 3" xfId="22984"/>
    <cellStyle name="Normal 45 7 2 3" xfId="22985"/>
    <cellStyle name="Normal 45 7 2 3 2" xfId="22986"/>
    <cellStyle name="Normal 45 7 2 4" xfId="22987"/>
    <cellStyle name="Normal 45 7 3" xfId="22988"/>
    <cellStyle name="Normal 45 7 3 2" xfId="22989"/>
    <cellStyle name="Normal 45 7 3 2 2" xfId="22990"/>
    <cellStyle name="Normal 45 7 3 3" xfId="22991"/>
    <cellStyle name="Normal 45 7 4" xfId="22992"/>
    <cellStyle name="Normal 45 7 4 2" xfId="22993"/>
    <cellStyle name="Normal 45 7 4 2 2" xfId="22994"/>
    <cellStyle name="Normal 45 7 4 3" xfId="22995"/>
    <cellStyle name="Normal 45 7 5" xfId="22996"/>
    <cellStyle name="Normal 45 7 5 2" xfId="22997"/>
    <cellStyle name="Normal 45 7 5 2 2" xfId="22998"/>
    <cellStyle name="Normal 45 7 5 3" xfId="22999"/>
    <cellStyle name="Normal 45 7 6" xfId="23000"/>
    <cellStyle name="Normal 45 7 6 2" xfId="23001"/>
    <cellStyle name="Normal 45 7 7" xfId="23002"/>
    <cellStyle name="Normal 45 7 7 2" xfId="23003"/>
    <cellStyle name="Normal 45 7 8" xfId="23004"/>
    <cellStyle name="Normal 45 7 8 2" xfId="23005"/>
    <cellStyle name="Normal 45 7 9" xfId="23006"/>
    <cellStyle name="Normal 45 8" xfId="23007"/>
    <cellStyle name="Normal 45 8 2" xfId="23008"/>
    <cellStyle name="Normal 45 8 2 2" xfId="23009"/>
    <cellStyle name="Normal 45 8 2 2 2" xfId="23010"/>
    <cellStyle name="Normal 45 8 2 2 2 2" xfId="23011"/>
    <cellStyle name="Normal 45 8 2 2 3" xfId="23012"/>
    <cellStyle name="Normal 45 8 2 3" xfId="23013"/>
    <cellStyle name="Normal 45 8 2 3 2" xfId="23014"/>
    <cellStyle name="Normal 45 8 2 4" xfId="23015"/>
    <cellStyle name="Normal 45 8 3" xfId="23016"/>
    <cellStyle name="Normal 45 8 3 2" xfId="23017"/>
    <cellStyle name="Normal 45 8 3 2 2" xfId="23018"/>
    <cellStyle name="Normal 45 8 3 3" xfId="23019"/>
    <cellStyle name="Normal 45 8 4" xfId="23020"/>
    <cellStyle name="Normal 45 8 4 2" xfId="23021"/>
    <cellStyle name="Normal 45 8 4 2 2" xfId="23022"/>
    <cellStyle name="Normal 45 8 4 3" xfId="23023"/>
    <cellStyle name="Normal 45 8 5" xfId="23024"/>
    <cellStyle name="Normal 45 8 5 2" xfId="23025"/>
    <cellStyle name="Normal 45 8 5 2 2" xfId="23026"/>
    <cellStyle name="Normal 45 8 5 3" xfId="23027"/>
    <cellStyle name="Normal 45 8 6" xfId="23028"/>
    <cellStyle name="Normal 45 8 6 2" xfId="23029"/>
    <cellStyle name="Normal 45 8 7" xfId="23030"/>
    <cellStyle name="Normal 45 8 7 2" xfId="23031"/>
    <cellStyle name="Normal 45 8 8" xfId="23032"/>
    <cellStyle name="Normal 45 8 8 2" xfId="23033"/>
    <cellStyle name="Normal 45 8 9" xfId="23034"/>
    <cellStyle name="Normal 45 9" xfId="23035"/>
    <cellStyle name="Normal 45 9 2" xfId="23036"/>
    <cellStyle name="Normal 45 9 2 2" xfId="23037"/>
    <cellStyle name="Normal 45 9 2 2 2" xfId="23038"/>
    <cellStyle name="Normal 45 9 2 2 2 2" xfId="23039"/>
    <cellStyle name="Normal 45 9 2 2 3" xfId="23040"/>
    <cellStyle name="Normal 45 9 2 3" xfId="23041"/>
    <cellStyle name="Normal 45 9 2 3 2" xfId="23042"/>
    <cellStyle name="Normal 45 9 2 4" xfId="23043"/>
    <cellStyle name="Normal 45 9 3" xfId="23044"/>
    <cellStyle name="Normal 45 9 3 2" xfId="23045"/>
    <cellStyle name="Normal 45 9 3 2 2" xfId="23046"/>
    <cellStyle name="Normal 45 9 3 3" xfId="23047"/>
    <cellStyle name="Normal 45 9 4" xfId="23048"/>
    <cellStyle name="Normal 45 9 4 2" xfId="23049"/>
    <cellStyle name="Normal 45 9 4 2 2" xfId="23050"/>
    <cellStyle name="Normal 45 9 4 3" xfId="23051"/>
    <cellStyle name="Normal 45 9 5" xfId="23052"/>
    <cellStyle name="Normal 45 9 5 2" xfId="23053"/>
    <cellStyle name="Normal 45 9 5 2 2" xfId="23054"/>
    <cellStyle name="Normal 45 9 5 3" xfId="23055"/>
    <cellStyle name="Normal 45 9 6" xfId="23056"/>
    <cellStyle name="Normal 45 9 6 2" xfId="23057"/>
    <cellStyle name="Normal 45 9 7" xfId="23058"/>
    <cellStyle name="Normal 45 9 7 2" xfId="23059"/>
    <cellStyle name="Normal 45 9 8" xfId="23060"/>
    <cellStyle name="Normal 45 9 8 2" xfId="23061"/>
    <cellStyle name="Normal 45 9 9" xfId="23062"/>
    <cellStyle name="Normal 46" xfId="531"/>
    <cellStyle name="Normal 46 10" xfId="23064"/>
    <cellStyle name="Normal 46 10 2" xfId="23065"/>
    <cellStyle name="Normal 46 10 2 2" xfId="23066"/>
    <cellStyle name="Normal 46 10 2 2 2" xfId="23067"/>
    <cellStyle name="Normal 46 10 2 2 2 2" xfId="23068"/>
    <cellStyle name="Normal 46 10 2 2 3" xfId="23069"/>
    <cellStyle name="Normal 46 10 2 3" xfId="23070"/>
    <cellStyle name="Normal 46 10 2 3 2" xfId="23071"/>
    <cellStyle name="Normal 46 10 2 4" xfId="23072"/>
    <cellStyle name="Normal 46 10 3" xfId="23073"/>
    <cellStyle name="Normal 46 10 3 2" xfId="23074"/>
    <cellStyle name="Normal 46 10 3 2 2" xfId="23075"/>
    <cellStyle name="Normal 46 10 3 3" xfId="23076"/>
    <cellStyle name="Normal 46 10 4" xfId="23077"/>
    <cellStyle name="Normal 46 10 4 2" xfId="23078"/>
    <cellStyle name="Normal 46 10 4 2 2" xfId="23079"/>
    <cellStyle name="Normal 46 10 4 3" xfId="23080"/>
    <cellStyle name="Normal 46 10 5" xfId="23081"/>
    <cellStyle name="Normal 46 10 5 2" xfId="23082"/>
    <cellStyle name="Normal 46 10 5 2 2" xfId="23083"/>
    <cellStyle name="Normal 46 10 5 3" xfId="23084"/>
    <cellStyle name="Normal 46 10 6" xfId="23085"/>
    <cellStyle name="Normal 46 10 6 2" xfId="23086"/>
    <cellStyle name="Normal 46 10 7" xfId="23087"/>
    <cellStyle name="Normal 46 10 7 2" xfId="23088"/>
    <cellStyle name="Normal 46 10 8" xfId="23089"/>
    <cellStyle name="Normal 46 10 8 2" xfId="23090"/>
    <cellStyle name="Normal 46 10 9" xfId="23091"/>
    <cellStyle name="Normal 46 11" xfId="23092"/>
    <cellStyle name="Normal 46 11 2" xfId="23093"/>
    <cellStyle name="Normal 46 11 2 2" xfId="23094"/>
    <cellStyle name="Normal 46 11 2 2 2" xfId="23095"/>
    <cellStyle name="Normal 46 11 2 2 2 2" xfId="23096"/>
    <cellStyle name="Normal 46 11 2 2 3" xfId="23097"/>
    <cellStyle name="Normal 46 11 2 3" xfId="23098"/>
    <cellStyle name="Normal 46 11 2 3 2" xfId="23099"/>
    <cellStyle name="Normal 46 11 2 4" xfId="23100"/>
    <cellStyle name="Normal 46 11 3" xfId="23101"/>
    <cellStyle name="Normal 46 11 3 2" xfId="23102"/>
    <cellStyle name="Normal 46 11 3 2 2" xfId="23103"/>
    <cellStyle name="Normal 46 11 3 3" xfId="23104"/>
    <cellStyle name="Normal 46 11 4" xfId="23105"/>
    <cellStyle name="Normal 46 11 4 2" xfId="23106"/>
    <cellStyle name="Normal 46 11 4 2 2" xfId="23107"/>
    <cellStyle name="Normal 46 11 4 3" xfId="23108"/>
    <cellStyle name="Normal 46 11 5" xfId="23109"/>
    <cellStyle name="Normal 46 11 5 2" xfId="23110"/>
    <cellStyle name="Normal 46 11 5 2 2" xfId="23111"/>
    <cellStyle name="Normal 46 11 5 3" xfId="23112"/>
    <cellStyle name="Normal 46 11 6" xfId="23113"/>
    <cellStyle name="Normal 46 11 6 2" xfId="23114"/>
    <cellStyle name="Normal 46 11 7" xfId="23115"/>
    <cellStyle name="Normal 46 11 7 2" xfId="23116"/>
    <cellStyle name="Normal 46 11 8" xfId="23117"/>
    <cellStyle name="Normal 46 11 8 2" xfId="23118"/>
    <cellStyle name="Normal 46 11 9" xfId="23119"/>
    <cellStyle name="Normal 46 12" xfId="23120"/>
    <cellStyle name="Normal 46 12 2" xfId="23121"/>
    <cellStyle name="Normal 46 12 2 2" xfId="23122"/>
    <cellStyle name="Normal 46 12 2 2 2" xfId="23123"/>
    <cellStyle name="Normal 46 12 2 3" xfId="23124"/>
    <cellStyle name="Normal 46 12 3" xfId="23125"/>
    <cellStyle name="Normal 46 12 3 2" xfId="23126"/>
    <cellStyle name="Normal 46 12 4" xfId="23127"/>
    <cellStyle name="Normal 46 13" xfId="23128"/>
    <cellStyle name="Normal 46 13 2" xfId="23129"/>
    <cellStyle name="Normal 46 13 2 2" xfId="23130"/>
    <cellStyle name="Normal 46 13 3" xfId="23131"/>
    <cellStyle name="Normal 46 14" xfId="23132"/>
    <cellStyle name="Normal 46 14 2" xfId="23133"/>
    <cellStyle name="Normal 46 14 2 2" xfId="23134"/>
    <cellStyle name="Normal 46 14 3" xfId="23135"/>
    <cellStyle name="Normal 46 15" xfId="23136"/>
    <cellStyle name="Normal 46 15 2" xfId="23137"/>
    <cellStyle name="Normal 46 15 2 2" xfId="23138"/>
    <cellStyle name="Normal 46 15 3" xfId="23139"/>
    <cellStyle name="Normal 46 16" xfId="23140"/>
    <cellStyle name="Normal 46 16 2" xfId="23141"/>
    <cellStyle name="Normal 46 17" xfId="23142"/>
    <cellStyle name="Normal 46 17 2" xfId="23143"/>
    <cellStyle name="Normal 46 18" xfId="23144"/>
    <cellStyle name="Normal 46 18 2" xfId="23145"/>
    <cellStyle name="Normal 46 19" xfId="23146"/>
    <cellStyle name="Normal 46 2" xfId="23147"/>
    <cellStyle name="Normal 46 2 2" xfId="23148"/>
    <cellStyle name="Normal 46 2 2 2" xfId="23149"/>
    <cellStyle name="Normal 46 2 2 2 2" xfId="23150"/>
    <cellStyle name="Normal 46 2 2 2 2 2" xfId="23151"/>
    <cellStyle name="Normal 46 2 2 2 3" xfId="23152"/>
    <cellStyle name="Normal 46 2 2 3" xfId="23153"/>
    <cellStyle name="Normal 46 2 2 3 2" xfId="23154"/>
    <cellStyle name="Normal 46 2 2 4" xfId="23155"/>
    <cellStyle name="Normal 46 2 3" xfId="23156"/>
    <cellStyle name="Normal 46 2 3 2" xfId="23157"/>
    <cellStyle name="Normal 46 2 3 2 2" xfId="23158"/>
    <cellStyle name="Normal 46 2 3 3" xfId="23159"/>
    <cellStyle name="Normal 46 2 4" xfId="23160"/>
    <cellStyle name="Normal 46 2 4 2" xfId="23161"/>
    <cellStyle name="Normal 46 2 4 2 2" xfId="23162"/>
    <cellStyle name="Normal 46 2 4 3" xfId="23163"/>
    <cellStyle name="Normal 46 2 5" xfId="23164"/>
    <cellStyle name="Normal 46 2 5 2" xfId="23165"/>
    <cellStyle name="Normal 46 2 5 2 2" xfId="23166"/>
    <cellStyle name="Normal 46 2 5 3" xfId="23167"/>
    <cellStyle name="Normal 46 2 6" xfId="23168"/>
    <cellStyle name="Normal 46 2 6 2" xfId="23169"/>
    <cellStyle name="Normal 46 2 7" xfId="23170"/>
    <cellStyle name="Normal 46 2 7 2" xfId="23171"/>
    <cellStyle name="Normal 46 2 8" xfId="23172"/>
    <cellStyle name="Normal 46 2 8 2" xfId="23173"/>
    <cellStyle name="Normal 46 2 9" xfId="23174"/>
    <cellStyle name="Normal 46 20" xfId="23063"/>
    <cellStyle name="Normal 46 3" xfId="23175"/>
    <cellStyle name="Normal 46 3 2" xfId="23176"/>
    <cellStyle name="Normal 46 3 2 2" xfId="23177"/>
    <cellStyle name="Normal 46 3 2 2 2" xfId="23178"/>
    <cellStyle name="Normal 46 3 2 2 2 2" xfId="23179"/>
    <cellStyle name="Normal 46 3 2 2 3" xfId="23180"/>
    <cellStyle name="Normal 46 3 2 3" xfId="23181"/>
    <cellStyle name="Normal 46 3 2 3 2" xfId="23182"/>
    <cellStyle name="Normal 46 3 2 4" xfId="23183"/>
    <cellStyle name="Normal 46 3 3" xfId="23184"/>
    <cellStyle name="Normal 46 3 3 2" xfId="23185"/>
    <cellStyle name="Normal 46 3 3 2 2" xfId="23186"/>
    <cellStyle name="Normal 46 3 3 3" xfId="23187"/>
    <cellStyle name="Normal 46 3 4" xfId="23188"/>
    <cellStyle name="Normal 46 3 4 2" xfId="23189"/>
    <cellStyle name="Normal 46 3 4 2 2" xfId="23190"/>
    <cellStyle name="Normal 46 3 4 3" xfId="23191"/>
    <cellStyle name="Normal 46 3 5" xfId="23192"/>
    <cellStyle name="Normal 46 3 5 2" xfId="23193"/>
    <cellStyle name="Normal 46 3 5 2 2" xfId="23194"/>
    <cellStyle name="Normal 46 3 5 3" xfId="23195"/>
    <cellStyle name="Normal 46 3 6" xfId="23196"/>
    <cellStyle name="Normal 46 3 6 2" xfId="23197"/>
    <cellStyle name="Normal 46 3 7" xfId="23198"/>
    <cellStyle name="Normal 46 3 7 2" xfId="23199"/>
    <cellStyle name="Normal 46 3 8" xfId="23200"/>
    <cellStyle name="Normal 46 3 8 2" xfId="23201"/>
    <cellStyle name="Normal 46 3 9" xfId="23202"/>
    <cellStyle name="Normal 46 4" xfId="23203"/>
    <cellStyle name="Normal 46 4 2" xfId="23204"/>
    <cellStyle name="Normal 46 4 2 2" xfId="23205"/>
    <cellStyle name="Normal 46 4 2 2 2" xfId="23206"/>
    <cellStyle name="Normal 46 4 2 2 2 2" xfId="23207"/>
    <cellStyle name="Normal 46 4 2 2 3" xfId="23208"/>
    <cellStyle name="Normal 46 4 2 3" xfId="23209"/>
    <cellStyle name="Normal 46 4 2 3 2" xfId="23210"/>
    <cellStyle name="Normal 46 4 2 4" xfId="23211"/>
    <cellStyle name="Normal 46 4 3" xfId="23212"/>
    <cellStyle name="Normal 46 4 3 2" xfId="23213"/>
    <cellStyle name="Normal 46 4 3 2 2" xfId="23214"/>
    <cellStyle name="Normal 46 4 3 3" xfId="23215"/>
    <cellStyle name="Normal 46 4 4" xfId="23216"/>
    <cellStyle name="Normal 46 4 4 2" xfId="23217"/>
    <cellStyle name="Normal 46 4 4 2 2" xfId="23218"/>
    <cellStyle name="Normal 46 4 4 3" xfId="23219"/>
    <cellStyle name="Normal 46 4 5" xfId="23220"/>
    <cellStyle name="Normal 46 4 5 2" xfId="23221"/>
    <cellStyle name="Normal 46 4 5 2 2" xfId="23222"/>
    <cellStyle name="Normal 46 4 5 3" xfId="23223"/>
    <cellStyle name="Normal 46 4 6" xfId="23224"/>
    <cellStyle name="Normal 46 4 6 2" xfId="23225"/>
    <cellStyle name="Normal 46 4 7" xfId="23226"/>
    <cellStyle name="Normal 46 4 7 2" xfId="23227"/>
    <cellStyle name="Normal 46 4 8" xfId="23228"/>
    <cellStyle name="Normal 46 4 8 2" xfId="23229"/>
    <cellStyle name="Normal 46 4 9" xfId="23230"/>
    <cellStyle name="Normal 46 5" xfId="23231"/>
    <cellStyle name="Normal 46 5 2" xfId="23232"/>
    <cellStyle name="Normal 46 5 2 2" xfId="23233"/>
    <cellStyle name="Normal 46 5 2 2 2" xfId="23234"/>
    <cellStyle name="Normal 46 5 2 2 2 2" xfId="23235"/>
    <cellStyle name="Normal 46 5 2 2 3" xfId="23236"/>
    <cellStyle name="Normal 46 5 2 3" xfId="23237"/>
    <cellStyle name="Normal 46 5 2 3 2" xfId="23238"/>
    <cellStyle name="Normal 46 5 2 4" xfId="23239"/>
    <cellStyle name="Normal 46 5 3" xfId="23240"/>
    <cellStyle name="Normal 46 5 3 2" xfId="23241"/>
    <cellStyle name="Normal 46 5 3 2 2" xfId="23242"/>
    <cellStyle name="Normal 46 5 3 3" xfId="23243"/>
    <cellStyle name="Normal 46 5 4" xfId="23244"/>
    <cellStyle name="Normal 46 5 4 2" xfId="23245"/>
    <cellStyle name="Normal 46 5 4 2 2" xfId="23246"/>
    <cellStyle name="Normal 46 5 4 3" xfId="23247"/>
    <cellStyle name="Normal 46 5 5" xfId="23248"/>
    <cellStyle name="Normal 46 5 5 2" xfId="23249"/>
    <cellStyle name="Normal 46 5 5 2 2" xfId="23250"/>
    <cellStyle name="Normal 46 5 5 3" xfId="23251"/>
    <cellStyle name="Normal 46 5 6" xfId="23252"/>
    <cellStyle name="Normal 46 5 6 2" xfId="23253"/>
    <cellStyle name="Normal 46 5 7" xfId="23254"/>
    <cellStyle name="Normal 46 5 7 2" xfId="23255"/>
    <cellStyle name="Normal 46 5 8" xfId="23256"/>
    <cellStyle name="Normal 46 5 8 2" xfId="23257"/>
    <cellStyle name="Normal 46 5 9" xfId="23258"/>
    <cellStyle name="Normal 46 6" xfId="23259"/>
    <cellStyle name="Normal 46 6 2" xfId="23260"/>
    <cellStyle name="Normal 46 6 2 2" xfId="23261"/>
    <cellStyle name="Normal 46 6 2 2 2" xfId="23262"/>
    <cellStyle name="Normal 46 6 2 2 2 2" xfId="23263"/>
    <cellStyle name="Normal 46 6 2 2 3" xfId="23264"/>
    <cellStyle name="Normal 46 6 2 3" xfId="23265"/>
    <cellStyle name="Normal 46 6 2 3 2" xfId="23266"/>
    <cellStyle name="Normal 46 6 2 4" xfId="23267"/>
    <cellStyle name="Normal 46 6 3" xfId="23268"/>
    <cellStyle name="Normal 46 6 3 2" xfId="23269"/>
    <cellStyle name="Normal 46 6 3 2 2" xfId="23270"/>
    <cellStyle name="Normal 46 6 3 3" xfId="23271"/>
    <cellStyle name="Normal 46 6 4" xfId="23272"/>
    <cellStyle name="Normal 46 6 4 2" xfId="23273"/>
    <cellStyle name="Normal 46 6 4 2 2" xfId="23274"/>
    <cellStyle name="Normal 46 6 4 3" xfId="23275"/>
    <cellStyle name="Normal 46 6 5" xfId="23276"/>
    <cellStyle name="Normal 46 6 5 2" xfId="23277"/>
    <cellStyle name="Normal 46 6 5 2 2" xfId="23278"/>
    <cellStyle name="Normal 46 6 5 3" xfId="23279"/>
    <cellStyle name="Normal 46 6 6" xfId="23280"/>
    <cellStyle name="Normal 46 6 6 2" xfId="23281"/>
    <cellStyle name="Normal 46 6 7" xfId="23282"/>
    <cellStyle name="Normal 46 6 7 2" xfId="23283"/>
    <cellStyle name="Normal 46 6 8" xfId="23284"/>
    <cellStyle name="Normal 46 6 8 2" xfId="23285"/>
    <cellStyle name="Normal 46 6 9" xfId="23286"/>
    <cellStyle name="Normal 46 7" xfId="23287"/>
    <cellStyle name="Normal 46 7 2" xfId="23288"/>
    <cellStyle name="Normal 46 7 2 2" xfId="23289"/>
    <cellStyle name="Normal 46 7 2 2 2" xfId="23290"/>
    <cellStyle name="Normal 46 7 2 2 2 2" xfId="23291"/>
    <cellStyle name="Normal 46 7 2 2 3" xfId="23292"/>
    <cellStyle name="Normal 46 7 2 3" xfId="23293"/>
    <cellStyle name="Normal 46 7 2 3 2" xfId="23294"/>
    <cellStyle name="Normal 46 7 2 4" xfId="23295"/>
    <cellStyle name="Normal 46 7 3" xfId="23296"/>
    <cellStyle name="Normal 46 7 3 2" xfId="23297"/>
    <cellStyle name="Normal 46 7 3 2 2" xfId="23298"/>
    <cellStyle name="Normal 46 7 3 3" xfId="23299"/>
    <cellStyle name="Normal 46 7 4" xfId="23300"/>
    <cellStyle name="Normal 46 7 4 2" xfId="23301"/>
    <cellStyle name="Normal 46 7 4 2 2" xfId="23302"/>
    <cellStyle name="Normal 46 7 4 3" xfId="23303"/>
    <cellStyle name="Normal 46 7 5" xfId="23304"/>
    <cellStyle name="Normal 46 7 5 2" xfId="23305"/>
    <cellStyle name="Normal 46 7 5 2 2" xfId="23306"/>
    <cellStyle name="Normal 46 7 5 3" xfId="23307"/>
    <cellStyle name="Normal 46 7 6" xfId="23308"/>
    <cellStyle name="Normal 46 7 6 2" xfId="23309"/>
    <cellStyle name="Normal 46 7 7" xfId="23310"/>
    <cellStyle name="Normal 46 7 7 2" xfId="23311"/>
    <cellStyle name="Normal 46 7 8" xfId="23312"/>
    <cellStyle name="Normal 46 7 8 2" xfId="23313"/>
    <cellStyle name="Normal 46 7 9" xfId="23314"/>
    <cellStyle name="Normal 46 8" xfId="23315"/>
    <cellStyle name="Normal 46 8 2" xfId="23316"/>
    <cellStyle name="Normal 46 8 2 2" xfId="23317"/>
    <cellStyle name="Normal 46 8 2 2 2" xfId="23318"/>
    <cellStyle name="Normal 46 8 2 2 2 2" xfId="23319"/>
    <cellStyle name="Normal 46 8 2 2 3" xfId="23320"/>
    <cellStyle name="Normal 46 8 2 3" xfId="23321"/>
    <cellStyle name="Normal 46 8 2 3 2" xfId="23322"/>
    <cellStyle name="Normal 46 8 2 4" xfId="23323"/>
    <cellStyle name="Normal 46 8 3" xfId="23324"/>
    <cellStyle name="Normal 46 8 3 2" xfId="23325"/>
    <cellStyle name="Normal 46 8 3 2 2" xfId="23326"/>
    <cellStyle name="Normal 46 8 3 3" xfId="23327"/>
    <cellStyle name="Normal 46 8 4" xfId="23328"/>
    <cellStyle name="Normal 46 8 4 2" xfId="23329"/>
    <cellStyle name="Normal 46 8 4 2 2" xfId="23330"/>
    <cellStyle name="Normal 46 8 4 3" xfId="23331"/>
    <cellStyle name="Normal 46 8 5" xfId="23332"/>
    <cellStyle name="Normal 46 8 5 2" xfId="23333"/>
    <cellStyle name="Normal 46 8 5 2 2" xfId="23334"/>
    <cellStyle name="Normal 46 8 5 3" xfId="23335"/>
    <cellStyle name="Normal 46 8 6" xfId="23336"/>
    <cellStyle name="Normal 46 8 6 2" xfId="23337"/>
    <cellStyle name="Normal 46 8 7" xfId="23338"/>
    <cellStyle name="Normal 46 8 7 2" xfId="23339"/>
    <cellStyle name="Normal 46 8 8" xfId="23340"/>
    <cellStyle name="Normal 46 8 8 2" xfId="23341"/>
    <cellStyle name="Normal 46 8 9" xfId="23342"/>
    <cellStyle name="Normal 46 9" xfId="23343"/>
    <cellStyle name="Normal 46 9 2" xfId="23344"/>
    <cellStyle name="Normal 46 9 2 2" xfId="23345"/>
    <cellStyle name="Normal 46 9 2 2 2" xfId="23346"/>
    <cellStyle name="Normal 46 9 2 2 2 2" xfId="23347"/>
    <cellStyle name="Normal 46 9 2 2 3" xfId="23348"/>
    <cellStyle name="Normal 46 9 2 3" xfId="23349"/>
    <cellStyle name="Normal 46 9 2 3 2" xfId="23350"/>
    <cellStyle name="Normal 46 9 2 4" xfId="23351"/>
    <cellStyle name="Normal 46 9 3" xfId="23352"/>
    <cellStyle name="Normal 46 9 3 2" xfId="23353"/>
    <cellStyle name="Normal 46 9 3 2 2" xfId="23354"/>
    <cellStyle name="Normal 46 9 3 3" xfId="23355"/>
    <cellStyle name="Normal 46 9 4" xfId="23356"/>
    <cellStyle name="Normal 46 9 4 2" xfId="23357"/>
    <cellStyle name="Normal 46 9 4 2 2" xfId="23358"/>
    <cellStyle name="Normal 46 9 4 3" xfId="23359"/>
    <cellStyle name="Normal 46 9 5" xfId="23360"/>
    <cellStyle name="Normal 46 9 5 2" xfId="23361"/>
    <cellStyle name="Normal 46 9 5 2 2" xfId="23362"/>
    <cellStyle name="Normal 46 9 5 3" xfId="23363"/>
    <cellStyle name="Normal 46 9 6" xfId="23364"/>
    <cellStyle name="Normal 46 9 6 2" xfId="23365"/>
    <cellStyle name="Normal 46 9 7" xfId="23366"/>
    <cellStyle name="Normal 46 9 7 2" xfId="23367"/>
    <cellStyle name="Normal 46 9 8" xfId="23368"/>
    <cellStyle name="Normal 46 9 8 2" xfId="23369"/>
    <cellStyle name="Normal 46 9 9" xfId="23370"/>
    <cellStyle name="Normal 47" xfId="532"/>
    <cellStyle name="Normal 47 10" xfId="23372"/>
    <cellStyle name="Normal 47 10 2" xfId="23373"/>
    <cellStyle name="Normal 47 10 2 2" xfId="23374"/>
    <cellStyle name="Normal 47 10 2 2 2" xfId="23375"/>
    <cellStyle name="Normal 47 10 2 2 2 2" xfId="23376"/>
    <cellStyle name="Normal 47 10 2 2 3" xfId="23377"/>
    <cellStyle name="Normal 47 10 2 3" xfId="23378"/>
    <cellStyle name="Normal 47 10 2 3 2" xfId="23379"/>
    <cellStyle name="Normal 47 10 2 4" xfId="23380"/>
    <cellStyle name="Normal 47 10 3" xfId="23381"/>
    <cellStyle name="Normal 47 10 3 2" xfId="23382"/>
    <cellStyle name="Normal 47 10 3 2 2" xfId="23383"/>
    <cellStyle name="Normal 47 10 3 3" xfId="23384"/>
    <cellStyle name="Normal 47 10 4" xfId="23385"/>
    <cellStyle name="Normal 47 10 4 2" xfId="23386"/>
    <cellStyle name="Normal 47 10 4 2 2" xfId="23387"/>
    <cellStyle name="Normal 47 10 4 3" xfId="23388"/>
    <cellStyle name="Normal 47 10 5" xfId="23389"/>
    <cellStyle name="Normal 47 10 5 2" xfId="23390"/>
    <cellStyle name="Normal 47 10 5 2 2" xfId="23391"/>
    <cellStyle name="Normal 47 10 5 3" xfId="23392"/>
    <cellStyle name="Normal 47 10 6" xfId="23393"/>
    <cellStyle name="Normal 47 10 6 2" xfId="23394"/>
    <cellStyle name="Normal 47 10 7" xfId="23395"/>
    <cellStyle name="Normal 47 10 7 2" xfId="23396"/>
    <cellStyle name="Normal 47 10 8" xfId="23397"/>
    <cellStyle name="Normal 47 10 8 2" xfId="23398"/>
    <cellStyle name="Normal 47 10 9" xfId="23399"/>
    <cellStyle name="Normal 47 11" xfId="23400"/>
    <cellStyle name="Normal 47 11 2" xfId="23401"/>
    <cellStyle name="Normal 47 11 2 2" xfId="23402"/>
    <cellStyle name="Normal 47 11 2 2 2" xfId="23403"/>
    <cellStyle name="Normal 47 11 2 2 2 2" xfId="23404"/>
    <cellStyle name="Normal 47 11 2 2 3" xfId="23405"/>
    <cellStyle name="Normal 47 11 2 3" xfId="23406"/>
    <cellStyle name="Normal 47 11 2 3 2" xfId="23407"/>
    <cellStyle name="Normal 47 11 2 4" xfId="23408"/>
    <cellStyle name="Normal 47 11 3" xfId="23409"/>
    <cellStyle name="Normal 47 11 3 2" xfId="23410"/>
    <cellStyle name="Normal 47 11 3 2 2" xfId="23411"/>
    <cellStyle name="Normal 47 11 3 3" xfId="23412"/>
    <cellStyle name="Normal 47 11 4" xfId="23413"/>
    <cellStyle name="Normal 47 11 4 2" xfId="23414"/>
    <cellStyle name="Normal 47 11 4 2 2" xfId="23415"/>
    <cellStyle name="Normal 47 11 4 3" xfId="23416"/>
    <cellStyle name="Normal 47 11 5" xfId="23417"/>
    <cellStyle name="Normal 47 11 5 2" xfId="23418"/>
    <cellStyle name="Normal 47 11 5 2 2" xfId="23419"/>
    <cellStyle name="Normal 47 11 5 3" xfId="23420"/>
    <cellStyle name="Normal 47 11 6" xfId="23421"/>
    <cellStyle name="Normal 47 11 6 2" xfId="23422"/>
    <cellStyle name="Normal 47 11 7" xfId="23423"/>
    <cellStyle name="Normal 47 11 7 2" xfId="23424"/>
    <cellStyle name="Normal 47 11 8" xfId="23425"/>
    <cellStyle name="Normal 47 11 8 2" xfId="23426"/>
    <cellStyle name="Normal 47 11 9" xfId="23427"/>
    <cellStyle name="Normal 47 12" xfId="23428"/>
    <cellStyle name="Normal 47 12 2" xfId="23429"/>
    <cellStyle name="Normal 47 12 2 2" xfId="23430"/>
    <cellStyle name="Normal 47 12 2 2 2" xfId="23431"/>
    <cellStyle name="Normal 47 12 2 3" xfId="23432"/>
    <cellStyle name="Normal 47 12 3" xfId="23433"/>
    <cellStyle name="Normal 47 12 3 2" xfId="23434"/>
    <cellStyle name="Normal 47 12 4" xfId="23435"/>
    <cellStyle name="Normal 47 13" xfId="23436"/>
    <cellStyle name="Normal 47 13 2" xfId="23437"/>
    <cellStyle name="Normal 47 13 2 2" xfId="23438"/>
    <cellStyle name="Normal 47 13 3" xfId="23439"/>
    <cellStyle name="Normal 47 14" xfId="23440"/>
    <cellStyle name="Normal 47 14 2" xfId="23441"/>
    <cellStyle name="Normal 47 14 2 2" xfId="23442"/>
    <cellStyle name="Normal 47 14 3" xfId="23443"/>
    <cellStyle name="Normal 47 15" xfId="23444"/>
    <cellStyle name="Normal 47 15 2" xfId="23445"/>
    <cellStyle name="Normal 47 15 2 2" xfId="23446"/>
    <cellStyle name="Normal 47 15 3" xfId="23447"/>
    <cellStyle name="Normal 47 16" xfId="23448"/>
    <cellStyle name="Normal 47 16 2" xfId="23449"/>
    <cellStyle name="Normal 47 17" xfId="23450"/>
    <cellStyle name="Normal 47 17 2" xfId="23451"/>
    <cellStyle name="Normal 47 18" xfId="23452"/>
    <cellStyle name="Normal 47 18 2" xfId="23453"/>
    <cellStyle name="Normal 47 19" xfId="23454"/>
    <cellStyle name="Normal 47 2" xfId="23455"/>
    <cellStyle name="Normal 47 2 2" xfId="23456"/>
    <cellStyle name="Normal 47 2 2 2" xfId="23457"/>
    <cellStyle name="Normal 47 2 2 2 2" xfId="23458"/>
    <cellStyle name="Normal 47 2 2 2 2 2" xfId="23459"/>
    <cellStyle name="Normal 47 2 2 2 3" xfId="23460"/>
    <cellStyle name="Normal 47 2 2 3" xfId="23461"/>
    <cellStyle name="Normal 47 2 2 3 2" xfId="23462"/>
    <cellStyle name="Normal 47 2 2 4" xfId="23463"/>
    <cellStyle name="Normal 47 2 3" xfId="23464"/>
    <cellStyle name="Normal 47 2 3 2" xfId="23465"/>
    <cellStyle name="Normal 47 2 3 2 2" xfId="23466"/>
    <cellStyle name="Normal 47 2 3 3" xfId="23467"/>
    <cellStyle name="Normal 47 2 4" xfId="23468"/>
    <cellStyle name="Normal 47 2 4 2" xfId="23469"/>
    <cellStyle name="Normal 47 2 4 2 2" xfId="23470"/>
    <cellStyle name="Normal 47 2 4 3" xfId="23471"/>
    <cellStyle name="Normal 47 2 5" xfId="23472"/>
    <cellStyle name="Normal 47 2 5 2" xfId="23473"/>
    <cellStyle name="Normal 47 2 5 2 2" xfId="23474"/>
    <cellStyle name="Normal 47 2 5 3" xfId="23475"/>
    <cellStyle name="Normal 47 2 6" xfId="23476"/>
    <cellStyle name="Normal 47 2 6 2" xfId="23477"/>
    <cellStyle name="Normal 47 2 7" xfId="23478"/>
    <cellStyle name="Normal 47 2 7 2" xfId="23479"/>
    <cellStyle name="Normal 47 2 8" xfId="23480"/>
    <cellStyle name="Normal 47 2 8 2" xfId="23481"/>
    <cellStyle name="Normal 47 2 9" xfId="23482"/>
    <cellStyle name="Normal 47 20" xfId="23371"/>
    <cellStyle name="Normal 47 3" xfId="23483"/>
    <cellStyle name="Normal 47 3 2" xfId="23484"/>
    <cellStyle name="Normal 47 3 2 2" xfId="23485"/>
    <cellStyle name="Normal 47 3 2 2 2" xfId="23486"/>
    <cellStyle name="Normal 47 3 2 2 2 2" xfId="23487"/>
    <cellStyle name="Normal 47 3 2 2 3" xfId="23488"/>
    <cellStyle name="Normal 47 3 2 3" xfId="23489"/>
    <cellStyle name="Normal 47 3 2 3 2" xfId="23490"/>
    <cellStyle name="Normal 47 3 2 4" xfId="23491"/>
    <cellStyle name="Normal 47 3 3" xfId="23492"/>
    <cellStyle name="Normal 47 3 3 2" xfId="23493"/>
    <cellStyle name="Normal 47 3 3 2 2" xfId="23494"/>
    <cellStyle name="Normal 47 3 3 3" xfId="23495"/>
    <cellStyle name="Normal 47 3 4" xfId="23496"/>
    <cellStyle name="Normal 47 3 4 2" xfId="23497"/>
    <cellStyle name="Normal 47 3 4 2 2" xfId="23498"/>
    <cellStyle name="Normal 47 3 4 3" xfId="23499"/>
    <cellStyle name="Normal 47 3 5" xfId="23500"/>
    <cellStyle name="Normal 47 3 5 2" xfId="23501"/>
    <cellStyle name="Normal 47 3 5 2 2" xfId="23502"/>
    <cellStyle name="Normal 47 3 5 3" xfId="23503"/>
    <cellStyle name="Normal 47 3 6" xfId="23504"/>
    <cellStyle name="Normal 47 3 6 2" xfId="23505"/>
    <cellStyle name="Normal 47 3 7" xfId="23506"/>
    <cellStyle name="Normal 47 3 7 2" xfId="23507"/>
    <cellStyle name="Normal 47 3 8" xfId="23508"/>
    <cellStyle name="Normal 47 3 8 2" xfId="23509"/>
    <cellStyle name="Normal 47 3 9" xfId="23510"/>
    <cellStyle name="Normal 47 4" xfId="23511"/>
    <cellStyle name="Normal 47 4 2" xfId="23512"/>
    <cellStyle name="Normal 47 4 2 2" xfId="23513"/>
    <cellStyle name="Normal 47 4 2 2 2" xfId="23514"/>
    <cellStyle name="Normal 47 4 2 2 2 2" xfId="23515"/>
    <cellStyle name="Normal 47 4 2 2 3" xfId="23516"/>
    <cellStyle name="Normal 47 4 2 3" xfId="23517"/>
    <cellStyle name="Normal 47 4 2 3 2" xfId="23518"/>
    <cellStyle name="Normal 47 4 2 4" xfId="23519"/>
    <cellStyle name="Normal 47 4 3" xfId="23520"/>
    <cellStyle name="Normal 47 4 3 2" xfId="23521"/>
    <cellStyle name="Normal 47 4 3 2 2" xfId="23522"/>
    <cellStyle name="Normal 47 4 3 3" xfId="23523"/>
    <cellStyle name="Normal 47 4 4" xfId="23524"/>
    <cellStyle name="Normal 47 4 4 2" xfId="23525"/>
    <cellStyle name="Normal 47 4 4 2 2" xfId="23526"/>
    <cellStyle name="Normal 47 4 4 3" xfId="23527"/>
    <cellStyle name="Normal 47 4 5" xfId="23528"/>
    <cellStyle name="Normal 47 4 5 2" xfId="23529"/>
    <cellStyle name="Normal 47 4 5 2 2" xfId="23530"/>
    <cellStyle name="Normal 47 4 5 3" xfId="23531"/>
    <cellStyle name="Normal 47 4 6" xfId="23532"/>
    <cellStyle name="Normal 47 4 6 2" xfId="23533"/>
    <cellStyle name="Normal 47 4 7" xfId="23534"/>
    <cellStyle name="Normal 47 4 7 2" xfId="23535"/>
    <cellStyle name="Normal 47 4 8" xfId="23536"/>
    <cellStyle name="Normal 47 4 8 2" xfId="23537"/>
    <cellStyle name="Normal 47 4 9" xfId="23538"/>
    <cellStyle name="Normal 47 5" xfId="23539"/>
    <cellStyle name="Normal 47 5 2" xfId="23540"/>
    <cellStyle name="Normal 47 5 2 2" xfId="23541"/>
    <cellStyle name="Normal 47 5 2 2 2" xfId="23542"/>
    <cellStyle name="Normal 47 5 2 2 2 2" xfId="23543"/>
    <cellStyle name="Normal 47 5 2 2 3" xfId="23544"/>
    <cellStyle name="Normal 47 5 2 3" xfId="23545"/>
    <cellStyle name="Normal 47 5 2 3 2" xfId="23546"/>
    <cellStyle name="Normal 47 5 2 4" xfId="23547"/>
    <cellStyle name="Normal 47 5 3" xfId="23548"/>
    <cellStyle name="Normal 47 5 3 2" xfId="23549"/>
    <cellStyle name="Normal 47 5 3 2 2" xfId="23550"/>
    <cellStyle name="Normal 47 5 3 3" xfId="23551"/>
    <cellStyle name="Normal 47 5 4" xfId="23552"/>
    <cellStyle name="Normal 47 5 4 2" xfId="23553"/>
    <cellStyle name="Normal 47 5 4 2 2" xfId="23554"/>
    <cellStyle name="Normal 47 5 4 3" xfId="23555"/>
    <cellStyle name="Normal 47 5 5" xfId="23556"/>
    <cellStyle name="Normal 47 5 5 2" xfId="23557"/>
    <cellStyle name="Normal 47 5 5 2 2" xfId="23558"/>
    <cellStyle name="Normal 47 5 5 3" xfId="23559"/>
    <cellStyle name="Normal 47 5 6" xfId="23560"/>
    <cellStyle name="Normal 47 5 6 2" xfId="23561"/>
    <cellStyle name="Normal 47 5 7" xfId="23562"/>
    <cellStyle name="Normal 47 5 7 2" xfId="23563"/>
    <cellStyle name="Normal 47 5 8" xfId="23564"/>
    <cellStyle name="Normal 47 5 8 2" xfId="23565"/>
    <cellStyle name="Normal 47 5 9" xfId="23566"/>
    <cellStyle name="Normal 47 6" xfId="23567"/>
    <cellStyle name="Normal 47 6 2" xfId="23568"/>
    <cellStyle name="Normal 47 6 2 2" xfId="23569"/>
    <cellStyle name="Normal 47 6 2 2 2" xfId="23570"/>
    <cellStyle name="Normal 47 6 2 2 2 2" xfId="23571"/>
    <cellStyle name="Normal 47 6 2 2 3" xfId="23572"/>
    <cellStyle name="Normal 47 6 2 3" xfId="23573"/>
    <cellStyle name="Normal 47 6 2 3 2" xfId="23574"/>
    <cellStyle name="Normal 47 6 2 4" xfId="23575"/>
    <cellStyle name="Normal 47 6 3" xfId="23576"/>
    <cellStyle name="Normal 47 6 3 2" xfId="23577"/>
    <cellStyle name="Normal 47 6 3 2 2" xfId="23578"/>
    <cellStyle name="Normal 47 6 3 3" xfId="23579"/>
    <cellStyle name="Normal 47 6 4" xfId="23580"/>
    <cellStyle name="Normal 47 6 4 2" xfId="23581"/>
    <cellStyle name="Normal 47 6 4 2 2" xfId="23582"/>
    <cellStyle name="Normal 47 6 4 3" xfId="23583"/>
    <cellStyle name="Normal 47 6 5" xfId="23584"/>
    <cellStyle name="Normal 47 6 5 2" xfId="23585"/>
    <cellStyle name="Normal 47 6 5 2 2" xfId="23586"/>
    <cellStyle name="Normal 47 6 5 3" xfId="23587"/>
    <cellStyle name="Normal 47 6 6" xfId="23588"/>
    <cellStyle name="Normal 47 6 6 2" xfId="23589"/>
    <cellStyle name="Normal 47 6 7" xfId="23590"/>
    <cellStyle name="Normal 47 6 7 2" xfId="23591"/>
    <cellStyle name="Normal 47 6 8" xfId="23592"/>
    <cellStyle name="Normal 47 6 8 2" xfId="23593"/>
    <cellStyle name="Normal 47 6 9" xfId="23594"/>
    <cellStyle name="Normal 47 7" xfId="23595"/>
    <cellStyle name="Normal 47 7 2" xfId="23596"/>
    <cellStyle name="Normal 47 7 2 2" xfId="23597"/>
    <cellStyle name="Normal 47 7 2 2 2" xfId="23598"/>
    <cellStyle name="Normal 47 7 2 2 2 2" xfId="23599"/>
    <cellStyle name="Normal 47 7 2 2 3" xfId="23600"/>
    <cellStyle name="Normal 47 7 2 3" xfId="23601"/>
    <cellStyle name="Normal 47 7 2 3 2" xfId="23602"/>
    <cellStyle name="Normal 47 7 2 4" xfId="23603"/>
    <cellStyle name="Normal 47 7 3" xfId="23604"/>
    <cellStyle name="Normal 47 7 3 2" xfId="23605"/>
    <cellStyle name="Normal 47 7 3 2 2" xfId="23606"/>
    <cellStyle name="Normal 47 7 3 3" xfId="23607"/>
    <cellStyle name="Normal 47 7 4" xfId="23608"/>
    <cellStyle name="Normal 47 7 4 2" xfId="23609"/>
    <cellStyle name="Normal 47 7 4 2 2" xfId="23610"/>
    <cellStyle name="Normal 47 7 4 3" xfId="23611"/>
    <cellStyle name="Normal 47 7 5" xfId="23612"/>
    <cellStyle name="Normal 47 7 5 2" xfId="23613"/>
    <cellStyle name="Normal 47 7 5 2 2" xfId="23614"/>
    <cellStyle name="Normal 47 7 5 3" xfId="23615"/>
    <cellStyle name="Normal 47 7 6" xfId="23616"/>
    <cellStyle name="Normal 47 7 6 2" xfId="23617"/>
    <cellStyle name="Normal 47 7 7" xfId="23618"/>
    <cellStyle name="Normal 47 7 7 2" xfId="23619"/>
    <cellStyle name="Normal 47 7 8" xfId="23620"/>
    <cellStyle name="Normal 47 7 8 2" xfId="23621"/>
    <cellStyle name="Normal 47 7 9" xfId="23622"/>
    <cellStyle name="Normal 47 8" xfId="23623"/>
    <cellStyle name="Normal 47 8 2" xfId="23624"/>
    <cellStyle name="Normal 47 8 2 2" xfId="23625"/>
    <cellStyle name="Normal 47 8 2 2 2" xfId="23626"/>
    <cellStyle name="Normal 47 8 2 2 2 2" xfId="23627"/>
    <cellStyle name="Normal 47 8 2 2 3" xfId="23628"/>
    <cellStyle name="Normal 47 8 2 3" xfId="23629"/>
    <cellStyle name="Normal 47 8 2 3 2" xfId="23630"/>
    <cellStyle name="Normal 47 8 2 4" xfId="23631"/>
    <cellStyle name="Normal 47 8 3" xfId="23632"/>
    <cellStyle name="Normal 47 8 3 2" xfId="23633"/>
    <cellStyle name="Normal 47 8 3 2 2" xfId="23634"/>
    <cellStyle name="Normal 47 8 3 3" xfId="23635"/>
    <cellStyle name="Normal 47 8 4" xfId="23636"/>
    <cellStyle name="Normal 47 8 4 2" xfId="23637"/>
    <cellStyle name="Normal 47 8 4 2 2" xfId="23638"/>
    <cellStyle name="Normal 47 8 4 3" xfId="23639"/>
    <cellStyle name="Normal 47 8 5" xfId="23640"/>
    <cellStyle name="Normal 47 8 5 2" xfId="23641"/>
    <cellStyle name="Normal 47 8 5 2 2" xfId="23642"/>
    <cellStyle name="Normal 47 8 5 3" xfId="23643"/>
    <cellStyle name="Normal 47 8 6" xfId="23644"/>
    <cellStyle name="Normal 47 8 6 2" xfId="23645"/>
    <cellStyle name="Normal 47 8 7" xfId="23646"/>
    <cellStyle name="Normal 47 8 7 2" xfId="23647"/>
    <cellStyle name="Normal 47 8 8" xfId="23648"/>
    <cellStyle name="Normal 47 8 8 2" xfId="23649"/>
    <cellStyle name="Normal 47 8 9" xfId="23650"/>
    <cellStyle name="Normal 47 9" xfId="23651"/>
    <cellStyle name="Normal 47 9 2" xfId="23652"/>
    <cellStyle name="Normal 47 9 2 2" xfId="23653"/>
    <cellStyle name="Normal 47 9 2 2 2" xfId="23654"/>
    <cellStyle name="Normal 47 9 2 2 2 2" xfId="23655"/>
    <cellStyle name="Normal 47 9 2 2 3" xfId="23656"/>
    <cellStyle name="Normal 47 9 2 3" xfId="23657"/>
    <cellStyle name="Normal 47 9 2 3 2" xfId="23658"/>
    <cellStyle name="Normal 47 9 2 4" xfId="23659"/>
    <cellStyle name="Normal 47 9 3" xfId="23660"/>
    <cellStyle name="Normal 47 9 3 2" xfId="23661"/>
    <cellStyle name="Normal 47 9 3 2 2" xfId="23662"/>
    <cellStyle name="Normal 47 9 3 3" xfId="23663"/>
    <cellStyle name="Normal 47 9 4" xfId="23664"/>
    <cellStyle name="Normal 47 9 4 2" xfId="23665"/>
    <cellStyle name="Normal 47 9 4 2 2" xfId="23666"/>
    <cellStyle name="Normal 47 9 4 3" xfId="23667"/>
    <cellStyle name="Normal 47 9 5" xfId="23668"/>
    <cellStyle name="Normal 47 9 5 2" xfId="23669"/>
    <cellStyle name="Normal 47 9 5 2 2" xfId="23670"/>
    <cellStyle name="Normal 47 9 5 3" xfId="23671"/>
    <cellStyle name="Normal 47 9 6" xfId="23672"/>
    <cellStyle name="Normal 47 9 6 2" xfId="23673"/>
    <cellStyle name="Normal 47 9 7" xfId="23674"/>
    <cellStyle name="Normal 47 9 7 2" xfId="23675"/>
    <cellStyle name="Normal 47 9 8" xfId="23676"/>
    <cellStyle name="Normal 47 9 8 2" xfId="23677"/>
    <cellStyle name="Normal 47 9 9" xfId="23678"/>
    <cellStyle name="Normal 48" xfId="533"/>
    <cellStyle name="Normal 48 10" xfId="23680"/>
    <cellStyle name="Normal 48 10 2" xfId="23681"/>
    <cellStyle name="Normal 48 10 2 2" xfId="23682"/>
    <cellStyle name="Normal 48 10 2 2 2" xfId="23683"/>
    <cellStyle name="Normal 48 10 2 2 2 2" xfId="23684"/>
    <cellStyle name="Normal 48 10 2 2 3" xfId="23685"/>
    <cellStyle name="Normal 48 10 2 3" xfId="23686"/>
    <cellStyle name="Normal 48 10 2 3 2" xfId="23687"/>
    <cellStyle name="Normal 48 10 2 4" xfId="23688"/>
    <cellStyle name="Normal 48 10 3" xfId="23689"/>
    <cellStyle name="Normal 48 10 3 2" xfId="23690"/>
    <cellStyle name="Normal 48 10 3 2 2" xfId="23691"/>
    <cellStyle name="Normal 48 10 3 3" xfId="23692"/>
    <cellStyle name="Normal 48 10 4" xfId="23693"/>
    <cellStyle name="Normal 48 10 4 2" xfId="23694"/>
    <cellStyle name="Normal 48 10 4 2 2" xfId="23695"/>
    <cellStyle name="Normal 48 10 4 3" xfId="23696"/>
    <cellStyle name="Normal 48 10 5" xfId="23697"/>
    <cellStyle name="Normal 48 10 5 2" xfId="23698"/>
    <cellStyle name="Normal 48 10 5 2 2" xfId="23699"/>
    <cellStyle name="Normal 48 10 5 3" xfId="23700"/>
    <cellStyle name="Normal 48 10 6" xfId="23701"/>
    <cellStyle name="Normal 48 10 6 2" xfId="23702"/>
    <cellStyle name="Normal 48 10 7" xfId="23703"/>
    <cellStyle name="Normal 48 10 7 2" xfId="23704"/>
    <cellStyle name="Normal 48 10 8" xfId="23705"/>
    <cellStyle name="Normal 48 10 8 2" xfId="23706"/>
    <cellStyle name="Normal 48 10 9" xfId="23707"/>
    <cellStyle name="Normal 48 11" xfId="23708"/>
    <cellStyle name="Normal 48 11 2" xfId="23709"/>
    <cellStyle name="Normal 48 11 2 2" xfId="23710"/>
    <cellStyle name="Normal 48 11 2 2 2" xfId="23711"/>
    <cellStyle name="Normal 48 11 2 2 2 2" xfId="23712"/>
    <cellStyle name="Normal 48 11 2 2 3" xfId="23713"/>
    <cellStyle name="Normal 48 11 2 3" xfId="23714"/>
    <cellStyle name="Normal 48 11 2 3 2" xfId="23715"/>
    <cellStyle name="Normal 48 11 2 4" xfId="23716"/>
    <cellStyle name="Normal 48 11 3" xfId="23717"/>
    <cellStyle name="Normal 48 11 3 2" xfId="23718"/>
    <cellStyle name="Normal 48 11 3 2 2" xfId="23719"/>
    <cellStyle name="Normal 48 11 3 3" xfId="23720"/>
    <cellStyle name="Normal 48 11 4" xfId="23721"/>
    <cellStyle name="Normal 48 11 4 2" xfId="23722"/>
    <cellStyle name="Normal 48 11 4 2 2" xfId="23723"/>
    <cellStyle name="Normal 48 11 4 3" xfId="23724"/>
    <cellStyle name="Normal 48 11 5" xfId="23725"/>
    <cellStyle name="Normal 48 11 5 2" xfId="23726"/>
    <cellStyle name="Normal 48 11 5 2 2" xfId="23727"/>
    <cellStyle name="Normal 48 11 5 3" xfId="23728"/>
    <cellStyle name="Normal 48 11 6" xfId="23729"/>
    <cellStyle name="Normal 48 11 6 2" xfId="23730"/>
    <cellStyle name="Normal 48 11 7" xfId="23731"/>
    <cellStyle name="Normal 48 11 7 2" xfId="23732"/>
    <cellStyle name="Normal 48 11 8" xfId="23733"/>
    <cellStyle name="Normal 48 11 8 2" xfId="23734"/>
    <cellStyle name="Normal 48 11 9" xfId="23735"/>
    <cellStyle name="Normal 48 12" xfId="23736"/>
    <cellStyle name="Normal 48 12 2" xfId="23737"/>
    <cellStyle name="Normal 48 12 2 2" xfId="23738"/>
    <cellStyle name="Normal 48 12 2 2 2" xfId="23739"/>
    <cellStyle name="Normal 48 12 2 3" xfId="23740"/>
    <cellStyle name="Normal 48 12 3" xfId="23741"/>
    <cellStyle name="Normal 48 12 3 2" xfId="23742"/>
    <cellStyle name="Normal 48 12 4" xfId="23743"/>
    <cellStyle name="Normal 48 13" xfId="23744"/>
    <cellStyle name="Normal 48 13 2" xfId="23745"/>
    <cellStyle name="Normal 48 13 2 2" xfId="23746"/>
    <cellStyle name="Normal 48 13 3" xfId="23747"/>
    <cellStyle name="Normal 48 14" xfId="23748"/>
    <cellStyle name="Normal 48 14 2" xfId="23749"/>
    <cellStyle name="Normal 48 14 2 2" xfId="23750"/>
    <cellStyle name="Normal 48 14 3" xfId="23751"/>
    <cellStyle name="Normal 48 15" xfId="23752"/>
    <cellStyle name="Normal 48 15 2" xfId="23753"/>
    <cellStyle name="Normal 48 15 2 2" xfId="23754"/>
    <cellStyle name="Normal 48 15 3" xfId="23755"/>
    <cellStyle name="Normal 48 16" xfId="23756"/>
    <cellStyle name="Normal 48 16 2" xfId="23757"/>
    <cellStyle name="Normal 48 17" xfId="23758"/>
    <cellStyle name="Normal 48 17 2" xfId="23759"/>
    <cellStyle name="Normal 48 18" xfId="23760"/>
    <cellStyle name="Normal 48 18 2" xfId="23761"/>
    <cellStyle name="Normal 48 19" xfId="23762"/>
    <cellStyle name="Normal 48 2" xfId="23763"/>
    <cellStyle name="Normal 48 2 2" xfId="23764"/>
    <cellStyle name="Normal 48 2 2 2" xfId="23765"/>
    <cellStyle name="Normal 48 2 2 2 2" xfId="23766"/>
    <cellStyle name="Normal 48 2 2 2 2 2" xfId="23767"/>
    <cellStyle name="Normal 48 2 2 2 3" xfId="23768"/>
    <cellStyle name="Normal 48 2 2 3" xfId="23769"/>
    <cellStyle name="Normal 48 2 2 3 2" xfId="23770"/>
    <cellStyle name="Normal 48 2 2 4" xfId="23771"/>
    <cellStyle name="Normal 48 2 3" xfId="23772"/>
    <cellStyle name="Normal 48 2 3 2" xfId="23773"/>
    <cellStyle name="Normal 48 2 3 2 2" xfId="23774"/>
    <cellStyle name="Normal 48 2 3 3" xfId="23775"/>
    <cellStyle name="Normal 48 2 4" xfId="23776"/>
    <cellStyle name="Normal 48 2 4 2" xfId="23777"/>
    <cellStyle name="Normal 48 2 4 2 2" xfId="23778"/>
    <cellStyle name="Normal 48 2 4 3" xfId="23779"/>
    <cellStyle name="Normal 48 2 5" xfId="23780"/>
    <cellStyle name="Normal 48 2 5 2" xfId="23781"/>
    <cellStyle name="Normal 48 2 5 2 2" xfId="23782"/>
    <cellStyle name="Normal 48 2 5 3" xfId="23783"/>
    <cellStyle name="Normal 48 2 6" xfId="23784"/>
    <cellStyle name="Normal 48 2 6 2" xfId="23785"/>
    <cellStyle name="Normal 48 2 7" xfId="23786"/>
    <cellStyle name="Normal 48 2 7 2" xfId="23787"/>
    <cellStyle name="Normal 48 2 8" xfId="23788"/>
    <cellStyle name="Normal 48 2 8 2" xfId="23789"/>
    <cellStyle name="Normal 48 2 9" xfId="23790"/>
    <cellStyle name="Normal 48 20" xfId="23679"/>
    <cellStyle name="Normal 48 3" xfId="23791"/>
    <cellStyle name="Normal 48 3 2" xfId="23792"/>
    <cellStyle name="Normal 48 3 2 2" xfId="23793"/>
    <cellStyle name="Normal 48 3 2 2 2" xfId="23794"/>
    <cellStyle name="Normal 48 3 2 2 2 2" xfId="23795"/>
    <cellStyle name="Normal 48 3 2 2 3" xfId="23796"/>
    <cellStyle name="Normal 48 3 2 3" xfId="23797"/>
    <cellStyle name="Normal 48 3 2 3 2" xfId="23798"/>
    <cellStyle name="Normal 48 3 2 4" xfId="23799"/>
    <cellStyle name="Normal 48 3 3" xfId="23800"/>
    <cellStyle name="Normal 48 3 3 2" xfId="23801"/>
    <cellStyle name="Normal 48 3 3 2 2" xfId="23802"/>
    <cellStyle name="Normal 48 3 3 3" xfId="23803"/>
    <cellStyle name="Normal 48 3 4" xfId="23804"/>
    <cellStyle name="Normal 48 3 4 2" xfId="23805"/>
    <cellStyle name="Normal 48 3 4 2 2" xfId="23806"/>
    <cellStyle name="Normal 48 3 4 3" xfId="23807"/>
    <cellStyle name="Normal 48 3 5" xfId="23808"/>
    <cellStyle name="Normal 48 3 5 2" xfId="23809"/>
    <cellStyle name="Normal 48 3 5 2 2" xfId="23810"/>
    <cellStyle name="Normal 48 3 5 3" xfId="23811"/>
    <cellStyle name="Normal 48 3 6" xfId="23812"/>
    <cellStyle name="Normal 48 3 6 2" xfId="23813"/>
    <cellStyle name="Normal 48 3 7" xfId="23814"/>
    <cellStyle name="Normal 48 3 7 2" xfId="23815"/>
    <cellStyle name="Normal 48 3 8" xfId="23816"/>
    <cellStyle name="Normal 48 3 8 2" xfId="23817"/>
    <cellStyle name="Normal 48 3 9" xfId="23818"/>
    <cellStyle name="Normal 48 4" xfId="23819"/>
    <cellStyle name="Normal 48 4 2" xfId="23820"/>
    <cellStyle name="Normal 48 4 2 2" xfId="23821"/>
    <cellStyle name="Normal 48 4 2 2 2" xfId="23822"/>
    <cellStyle name="Normal 48 4 2 2 2 2" xfId="23823"/>
    <cellStyle name="Normal 48 4 2 2 3" xfId="23824"/>
    <cellStyle name="Normal 48 4 2 3" xfId="23825"/>
    <cellStyle name="Normal 48 4 2 3 2" xfId="23826"/>
    <cellStyle name="Normal 48 4 2 4" xfId="23827"/>
    <cellStyle name="Normal 48 4 3" xfId="23828"/>
    <cellStyle name="Normal 48 4 3 2" xfId="23829"/>
    <cellStyle name="Normal 48 4 3 2 2" xfId="23830"/>
    <cellStyle name="Normal 48 4 3 3" xfId="23831"/>
    <cellStyle name="Normal 48 4 4" xfId="23832"/>
    <cellStyle name="Normal 48 4 4 2" xfId="23833"/>
    <cellStyle name="Normal 48 4 4 2 2" xfId="23834"/>
    <cellStyle name="Normal 48 4 4 3" xfId="23835"/>
    <cellStyle name="Normal 48 4 5" xfId="23836"/>
    <cellStyle name="Normal 48 4 5 2" xfId="23837"/>
    <cellStyle name="Normal 48 4 5 2 2" xfId="23838"/>
    <cellStyle name="Normal 48 4 5 3" xfId="23839"/>
    <cellStyle name="Normal 48 4 6" xfId="23840"/>
    <cellStyle name="Normal 48 4 6 2" xfId="23841"/>
    <cellStyle name="Normal 48 4 7" xfId="23842"/>
    <cellStyle name="Normal 48 4 7 2" xfId="23843"/>
    <cellStyle name="Normal 48 4 8" xfId="23844"/>
    <cellStyle name="Normal 48 4 8 2" xfId="23845"/>
    <cellStyle name="Normal 48 4 9" xfId="23846"/>
    <cellStyle name="Normal 48 5" xfId="23847"/>
    <cellStyle name="Normal 48 5 2" xfId="23848"/>
    <cellStyle name="Normal 48 5 2 2" xfId="23849"/>
    <cellStyle name="Normal 48 5 2 2 2" xfId="23850"/>
    <cellStyle name="Normal 48 5 2 2 2 2" xfId="23851"/>
    <cellStyle name="Normal 48 5 2 2 3" xfId="23852"/>
    <cellStyle name="Normal 48 5 2 3" xfId="23853"/>
    <cellStyle name="Normal 48 5 2 3 2" xfId="23854"/>
    <cellStyle name="Normal 48 5 2 4" xfId="23855"/>
    <cellStyle name="Normal 48 5 3" xfId="23856"/>
    <cellStyle name="Normal 48 5 3 2" xfId="23857"/>
    <cellStyle name="Normal 48 5 3 2 2" xfId="23858"/>
    <cellStyle name="Normal 48 5 3 3" xfId="23859"/>
    <cellStyle name="Normal 48 5 4" xfId="23860"/>
    <cellStyle name="Normal 48 5 4 2" xfId="23861"/>
    <cellStyle name="Normal 48 5 4 2 2" xfId="23862"/>
    <cellStyle name="Normal 48 5 4 3" xfId="23863"/>
    <cellStyle name="Normal 48 5 5" xfId="23864"/>
    <cellStyle name="Normal 48 5 5 2" xfId="23865"/>
    <cellStyle name="Normal 48 5 5 2 2" xfId="23866"/>
    <cellStyle name="Normal 48 5 5 3" xfId="23867"/>
    <cellStyle name="Normal 48 5 6" xfId="23868"/>
    <cellStyle name="Normal 48 5 6 2" xfId="23869"/>
    <cellStyle name="Normal 48 5 7" xfId="23870"/>
    <cellStyle name="Normal 48 5 7 2" xfId="23871"/>
    <cellStyle name="Normal 48 5 8" xfId="23872"/>
    <cellStyle name="Normal 48 5 8 2" xfId="23873"/>
    <cellStyle name="Normal 48 5 9" xfId="23874"/>
    <cellStyle name="Normal 48 6" xfId="23875"/>
    <cellStyle name="Normal 48 6 2" xfId="23876"/>
    <cellStyle name="Normal 48 6 2 2" xfId="23877"/>
    <cellStyle name="Normal 48 6 2 2 2" xfId="23878"/>
    <cellStyle name="Normal 48 6 2 2 2 2" xfId="23879"/>
    <cellStyle name="Normal 48 6 2 2 3" xfId="23880"/>
    <cellStyle name="Normal 48 6 2 3" xfId="23881"/>
    <cellStyle name="Normal 48 6 2 3 2" xfId="23882"/>
    <cellStyle name="Normal 48 6 2 4" xfId="23883"/>
    <cellStyle name="Normal 48 6 3" xfId="23884"/>
    <cellStyle name="Normal 48 6 3 2" xfId="23885"/>
    <cellStyle name="Normal 48 6 3 2 2" xfId="23886"/>
    <cellStyle name="Normal 48 6 3 3" xfId="23887"/>
    <cellStyle name="Normal 48 6 4" xfId="23888"/>
    <cellStyle name="Normal 48 6 4 2" xfId="23889"/>
    <cellStyle name="Normal 48 6 4 2 2" xfId="23890"/>
    <cellStyle name="Normal 48 6 4 3" xfId="23891"/>
    <cellStyle name="Normal 48 6 5" xfId="23892"/>
    <cellStyle name="Normal 48 6 5 2" xfId="23893"/>
    <cellStyle name="Normal 48 6 5 2 2" xfId="23894"/>
    <cellStyle name="Normal 48 6 5 3" xfId="23895"/>
    <cellStyle name="Normal 48 6 6" xfId="23896"/>
    <cellStyle name="Normal 48 6 6 2" xfId="23897"/>
    <cellStyle name="Normal 48 6 7" xfId="23898"/>
    <cellStyle name="Normal 48 6 7 2" xfId="23899"/>
    <cellStyle name="Normal 48 6 8" xfId="23900"/>
    <cellStyle name="Normal 48 6 8 2" xfId="23901"/>
    <cellStyle name="Normal 48 6 9" xfId="23902"/>
    <cellStyle name="Normal 48 7" xfId="23903"/>
    <cellStyle name="Normal 48 7 2" xfId="23904"/>
    <cellStyle name="Normal 48 7 2 2" xfId="23905"/>
    <cellStyle name="Normal 48 7 2 2 2" xfId="23906"/>
    <cellStyle name="Normal 48 7 2 2 2 2" xfId="23907"/>
    <cellStyle name="Normal 48 7 2 2 3" xfId="23908"/>
    <cellStyle name="Normal 48 7 2 3" xfId="23909"/>
    <cellStyle name="Normal 48 7 2 3 2" xfId="23910"/>
    <cellStyle name="Normal 48 7 2 4" xfId="23911"/>
    <cellStyle name="Normal 48 7 3" xfId="23912"/>
    <cellStyle name="Normal 48 7 3 2" xfId="23913"/>
    <cellStyle name="Normal 48 7 3 2 2" xfId="23914"/>
    <cellStyle name="Normal 48 7 3 3" xfId="23915"/>
    <cellStyle name="Normal 48 7 4" xfId="23916"/>
    <cellStyle name="Normal 48 7 4 2" xfId="23917"/>
    <cellStyle name="Normal 48 7 4 2 2" xfId="23918"/>
    <cellStyle name="Normal 48 7 4 3" xfId="23919"/>
    <cellStyle name="Normal 48 7 5" xfId="23920"/>
    <cellStyle name="Normal 48 7 5 2" xfId="23921"/>
    <cellStyle name="Normal 48 7 5 2 2" xfId="23922"/>
    <cellStyle name="Normal 48 7 5 3" xfId="23923"/>
    <cellStyle name="Normal 48 7 6" xfId="23924"/>
    <cellStyle name="Normal 48 7 6 2" xfId="23925"/>
    <cellStyle name="Normal 48 7 7" xfId="23926"/>
    <cellStyle name="Normal 48 7 7 2" xfId="23927"/>
    <cellStyle name="Normal 48 7 8" xfId="23928"/>
    <cellStyle name="Normal 48 7 8 2" xfId="23929"/>
    <cellStyle name="Normal 48 7 9" xfId="23930"/>
    <cellStyle name="Normal 48 8" xfId="23931"/>
    <cellStyle name="Normal 48 8 2" xfId="23932"/>
    <cellStyle name="Normal 48 8 2 2" xfId="23933"/>
    <cellStyle name="Normal 48 8 2 2 2" xfId="23934"/>
    <cellStyle name="Normal 48 8 2 2 2 2" xfId="23935"/>
    <cellStyle name="Normal 48 8 2 2 3" xfId="23936"/>
    <cellStyle name="Normal 48 8 2 3" xfId="23937"/>
    <cellStyle name="Normal 48 8 2 3 2" xfId="23938"/>
    <cellStyle name="Normal 48 8 2 4" xfId="23939"/>
    <cellStyle name="Normal 48 8 3" xfId="23940"/>
    <cellStyle name="Normal 48 8 3 2" xfId="23941"/>
    <cellStyle name="Normal 48 8 3 2 2" xfId="23942"/>
    <cellStyle name="Normal 48 8 3 3" xfId="23943"/>
    <cellStyle name="Normal 48 8 4" xfId="23944"/>
    <cellStyle name="Normal 48 8 4 2" xfId="23945"/>
    <cellStyle name="Normal 48 8 4 2 2" xfId="23946"/>
    <cellStyle name="Normal 48 8 4 3" xfId="23947"/>
    <cellStyle name="Normal 48 8 5" xfId="23948"/>
    <cellStyle name="Normal 48 8 5 2" xfId="23949"/>
    <cellStyle name="Normal 48 8 5 2 2" xfId="23950"/>
    <cellStyle name="Normal 48 8 5 3" xfId="23951"/>
    <cellStyle name="Normal 48 8 6" xfId="23952"/>
    <cellStyle name="Normal 48 8 6 2" xfId="23953"/>
    <cellStyle name="Normal 48 8 7" xfId="23954"/>
    <cellStyle name="Normal 48 8 7 2" xfId="23955"/>
    <cellStyle name="Normal 48 8 8" xfId="23956"/>
    <cellStyle name="Normal 48 8 8 2" xfId="23957"/>
    <cellStyle name="Normal 48 8 9" xfId="23958"/>
    <cellStyle name="Normal 48 9" xfId="23959"/>
    <cellStyle name="Normal 48 9 2" xfId="23960"/>
    <cellStyle name="Normal 48 9 2 2" xfId="23961"/>
    <cellStyle name="Normal 48 9 2 2 2" xfId="23962"/>
    <cellStyle name="Normal 48 9 2 2 2 2" xfId="23963"/>
    <cellStyle name="Normal 48 9 2 2 3" xfId="23964"/>
    <cellStyle name="Normal 48 9 2 3" xfId="23965"/>
    <cellStyle name="Normal 48 9 2 3 2" xfId="23966"/>
    <cellStyle name="Normal 48 9 2 4" xfId="23967"/>
    <cellStyle name="Normal 48 9 3" xfId="23968"/>
    <cellStyle name="Normal 48 9 3 2" xfId="23969"/>
    <cellStyle name="Normal 48 9 3 2 2" xfId="23970"/>
    <cellStyle name="Normal 48 9 3 3" xfId="23971"/>
    <cellStyle name="Normal 48 9 4" xfId="23972"/>
    <cellStyle name="Normal 48 9 4 2" xfId="23973"/>
    <cellStyle name="Normal 48 9 4 2 2" xfId="23974"/>
    <cellStyle name="Normal 48 9 4 3" xfId="23975"/>
    <cellStyle name="Normal 48 9 5" xfId="23976"/>
    <cellStyle name="Normal 48 9 5 2" xfId="23977"/>
    <cellStyle name="Normal 48 9 5 2 2" xfId="23978"/>
    <cellStyle name="Normal 48 9 5 3" xfId="23979"/>
    <cellStyle name="Normal 48 9 6" xfId="23980"/>
    <cellStyle name="Normal 48 9 6 2" xfId="23981"/>
    <cellStyle name="Normal 48 9 7" xfId="23982"/>
    <cellStyle name="Normal 48 9 7 2" xfId="23983"/>
    <cellStyle name="Normal 48 9 8" xfId="23984"/>
    <cellStyle name="Normal 48 9 8 2" xfId="23985"/>
    <cellStyle name="Normal 48 9 9" xfId="23986"/>
    <cellStyle name="Normal 49" xfId="534"/>
    <cellStyle name="Normal 49 10" xfId="23988"/>
    <cellStyle name="Normal 49 10 2" xfId="23989"/>
    <cellStyle name="Normal 49 10 2 2" xfId="23990"/>
    <cellStyle name="Normal 49 10 2 2 2" xfId="23991"/>
    <cellStyle name="Normal 49 10 2 2 2 2" xfId="23992"/>
    <cellStyle name="Normal 49 10 2 2 3" xfId="23993"/>
    <cellStyle name="Normal 49 10 2 3" xfId="23994"/>
    <cellStyle name="Normal 49 10 2 3 2" xfId="23995"/>
    <cellStyle name="Normal 49 10 2 4" xfId="23996"/>
    <cellStyle name="Normal 49 10 3" xfId="23997"/>
    <cellStyle name="Normal 49 10 3 2" xfId="23998"/>
    <cellStyle name="Normal 49 10 3 2 2" xfId="23999"/>
    <cellStyle name="Normal 49 10 3 3" xfId="24000"/>
    <cellStyle name="Normal 49 10 4" xfId="24001"/>
    <cellStyle name="Normal 49 10 4 2" xfId="24002"/>
    <cellStyle name="Normal 49 10 4 2 2" xfId="24003"/>
    <cellStyle name="Normal 49 10 4 3" xfId="24004"/>
    <cellStyle name="Normal 49 10 5" xfId="24005"/>
    <cellStyle name="Normal 49 10 5 2" xfId="24006"/>
    <cellStyle name="Normal 49 10 5 2 2" xfId="24007"/>
    <cellStyle name="Normal 49 10 5 3" xfId="24008"/>
    <cellStyle name="Normal 49 10 6" xfId="24009"/>
    <cellStyle name="Normal 49 10 6 2" xfId="24010"/>
    <cellStyle name="Normal 49 10 7" xfId="24011"/>
    <cellStyle name="Normal 49 10 7 2" xfId="24012"/>
    <cellStyle name="Normal 49 10 8" xfId="24013"/>
    <cellStyle name="Normal 49 10 8 2" xfId="24014"/>
    <cellStyle name="Normal 49 10 9" xfId="24015"/>
    <cellStyle name="Normal 49 11" xfId="24016"/>
    <cellStyle name="Normal 49 11 2" xfId="24017"/>
    <cellStyle name="Normal 49 11 2 2" xfId="24018"/>
    <cellStyle name="Normal 49 11 2 2 2" xfId="24019"/>
    <cellStyle name="Normal 49 11 2 2 2 2" xfId="24020"/>
    <cellStyle name="Normal 49 11 2 2 3" xfId="24021"/>
    <cellStyle name="Normal 49 11 2 3" xfId="24022"/>
    <cellStyle name="Normal 49 11 2 3 2" xfId="24023"/>
    <cellStyle name="Normal 49 11 2 4" xfId="24024"/>
    <cellStyle name="Normal 49 11 3" xfId="24025"/>
    <cellStyle name="Normal 49 11 3 2" xfId="24026"/>
    <cellStyle name="Normal 49 11 3 2 2" xfId="24027"/>
    <cellStyle name="Normal 49 11 3 3" xfId="24028"/>
    <cellStyle name="Normal 49 11 4" xfId="24029"/>
    <cellStyle name="Normal 49 11 4 2" xfId="24030"/>
    <cellStyle name="Normal 49 11 4 2 2" xfId="24031"/>
    <cellStyle name="Normal 49 11 4 3" xfId="24032"/>
    <cellStyle name="Normal 49 11 5" xfId="24033"/>
    <cellStyle name="Normal 49 11 5 2" xfId="24034"/>
    <cellStyle name="Normal 49 11 5 2 2" xfId="24035"/>
    <cellStyle name="Normal 49 11 5 3" xfId="24036"/>
    <cellStyle name="Normal 49 11 6" xfId="24037"/>
    <cellStyle name="Normal 49 11 6 2" xfId="24038"/>
    <cellStyle name="Normal 49 11 7" xfId="24039"/>
    <cellStyle name="Normal 49 11 7 2" xfId="24040"/>
    <cellStyle name="Normal 49 11 8" xfId="24041"/>
    <cellStyle name="Normal 49 11 8 2" xfId="24042"/>
    <cellStyle name="Normal 49 11 9" xfId="24043"/>
    <cellStyle name="Normal 49 12" xfId="24044"/>
    <cellStyle name="Normal 49 12 2" xfId="24045"/>
    <cellStyle name="Normal 49 12 2 2" xfId="24046"/>
    <cellStyle name="Normal 49 12 2 2 2" xfId="24047"/>
    <cellStyle name="Normal 49 12 2 3" xfId="24048"/>
    <cellStyle name="Normal 49 12 3" xfId="24049"/>
    <cellStyle name="Normal 49 12 3 2" xfId="24050"/>
    <cellStyle name="Normal 49 12 4" xfId="24051"/>
    <cellStyle name="Normal 49 13" xfId="24052"/>
    <cellStyle name="Normal 49 13 2" xfId="24053"/>
    <cellStyle name="Normal 49 13 2 2" xfId="24054"/>
    <cellStyle name="Normal 49 13 3" xfId="24055"/>
    <cellStyle name="Normal 49 14" xfId="24056"/>
    <cellStyle name="Normal 49 14 2" xfId="24057"/>
    <cellStyle name="Normal 49 14 2 2" xfId="24058"/>
    <cellStyle name="Normal 49 14 3" xfId="24059"/>
    <cellStyle name="Normal 49 15" xfId="24060"/>
    <cellStyle name="Normal 49 15 2" xfId="24061"/>
    <cellStyle name="Normal 49 15 2 2" xfId="24062"/>
    <cellStyle name="Normal 49 15 3" xfId="24063"/>
    <cellStyle name="Normal 49 16" xfId="24064"/>
    <cellStyle name="Normal 49 16 2" xfId="24065"/>
    <cellStyle name="Normal 49 17" xfId="24066"/>
    <cellStyle name="Normal 49 17 2" xfId="24067"/>
    <cellStyle name="Normal 49 18" xfId="24068"/>
    <cellStyle name="Normal 49 18 2" xfId="24069"/>
    <cellStyle name="Normal 49 19" xfId="24070"/>
    <cellStyle name="Normal 49 2" xfId="24071"/>
    <cellStyle name="Normal 49 2 2" xfId="24072"/>
    <cellStyle name="Normal 49 2 2 2" xfId="24073"/>
    <cellStyle name="Normal 49 2 2 2 2" xfId="24074"/>
    <cellStyle name="Normal 49 2 2 2 2 2" xfId="24075"/>
    <cellStyle name="Normal 49 2 2 2 3" xfId="24076"/>
    <cellStyle name="Normal 49 2 2 3" xfId="24077"/>
    <cellStyle name="Normal 49 2 2 3 2" xfId="24078"/>
    <cellStyle name="Normal 49 2 2 4" xfId="24079"/>
    <cellStyle name="Normal 49 2 3" xfId="24080"/>
    <cellStyle name="Normal 49 2 3 2" xfId="24081"/>
    <cellStyle name="Normal 49 2 3 2 2" xfId="24082"/>
    <cellStyle name="Normal 49 2 3 3" xfId="24083"/>
    <cellStyle name="Normal 49 2 4" xfId="24084"/>
    <cellStyle name="Normal 49 2 4 2" xfId="24085"/>
    <cellStyle name="Normal 49 2 4 2 2" xfId="24086"/>
    <cellStyle name="Normal 49 2 4 3" xfId="24087"/>
    <cellStyle name="Normal 49 2 5" xfId="24088"/>
    <cellStyle name="Normal 49 2 5 2" xfId="24089"/>
    <cellStyle name="Normal 49 2 5 2 2" xfId="24090"/>
    <cellStyle name="Normal 49 2 5 3" xfId="24091"/>
    <cellStyle name="Normal 49 2 6" xfId="24092"/>
    <cellStyle name="Normal 49 2 6 2" xfId="24093"/>
    <cellStyle name="Normal 49 2 7" xfId="24094"/>
    <cellStyle name="Normal 49 2 7 2" xfId="24095"/>
    <cellStyle name="Normal 49 2 8" xfId="24096"/>
    <cellStyle name="Normal 49 2 8 2" xfId="24097"/>
    <cellStyle name="Normal 49 2 9" xfId="24098"/>
    <cellStyle name="Normal 49 20" xfId="23987"/>
    <cellStyle name="Normal 49 3" xfId="24099"/>
    <cellStyle name="Normal 49 3 2" xfId="24100"/>
    <cellStyle name="Normal 49 3 2 2" xfId="24101"/>
    <cellStyle name="Normal 49 3 2 2 2" xfId="24102"/>
    <cellStyle name="Normal 49 3 2 2 2 2" xfId="24103"/>
    <cellStyle name="Normal 49 3 2 2 3" xfId="24104"/>
    <cellStyle name="Normal 49 3 2 3" xfId="24105"/>
    <cellStyle name="Normal 49 3 2 3 2" xfId="24106"/>
    <cellStyle name="Normal 49 3 2 4" xfId="24107"/>
    <cellStyle name="Normal 49 3 3" xfId="24108"/>
    <cellStyle name="Normal 49 3 3 2" xfId="24109"/>
    <cellStyle name="Normal 49 3 3 2 2" xfId="24110"/>
    <cellStyle name="Normal 49 3 3 3" xfId="24111"/>
    <cellStyle name="Normal 49 3 4" xfId="24112"/>
    <cellStyle name="Normal 49 3 4 2" xfId="24113"/>
    <cellStyle name="Normal 49 3 4 2 2" xfId="24114"/>
    <cellStyle name="Normal 49 3 4 3" xfId="24115"/>
    <cellStyle name="Normal 49 3 5" xfId="24116"/>
    <cellStyle name="Normal 49 3 5 2" xfId="24117"/>
    <cellStyle name="Normal 49 3 5 2 2" xfId="24118"/>
    <cellStyle name="Normal 49 3 5 3" xfId="24119"/>
    <cellStyle name="Normal 49 3 6" xfId="24120"/>
    <cellStyle name="Normal 49 3 6 2" xfId="24121"/>
    <cellStyle name="Normal 49 3 7" xfId="24122"/>
    <cellStyle name="Normal 49 3 7 2" xfId="24123"/>
    <cellStyle name="Normal 49 3 8" xfId="24124"/>
    <cellStyle name="Normal 49 3 8 2" xfId="24125"/>
    <cellStyle name="Normal 49 3 9" xfId="24126"/>
    <cellStyle name="Normal 49 4" xfId="24127"/>
    <cellStyle name="Normal 49 4 2" xfId="24128"/>
    <cellStyle name="Normal 49 4 2 2" xfId="24129"/>
    <cellStyle name="Normal 49 4 2 2 2" xfId="24130"/>
    <cellStyle name="Normal 49 4 2 2 2 2" xfId="24131"/>
    <cellStyle name="Normal 49 4 2 2 3" xfId="24132"/>
    <cellStyle name="Normal 49 4 2 3" xfId="24133"/>
    <cellStyle name="Normal 49 4 2 3 2" xfId="24134"/>
    <cellStyle name="Normal 49 4 2 4" xfId="24135"/>
    <cellStyle name="Normal 49 4 3" xfId="24136"/>
    <cellStyle name="Normal 49 4 3 2" xfId="24137"/>
    <cellStyle name="Normal 49 4 3 2 2" xfId="24138"/>
    <cellStyle name="Normal 49 4 3 3" xfId="24139"/>
    <cellStyle name="Normal 49 4 4" xfId="24140"/>
    <cellStyle name="Normal 49 4 4 2" xfId="24141"/>
    <cellStyle name="Normal 49 4 4 2 2" xfId="24142"/>
    <cellStyle name="Normal 49 4 4 3" xfId="24143"/>
    <cellStyle name="Normal 49 4 5" xfId="24144"/>
    <cellStyle name="Normal 49 4 5 2" xfId="24145"/>
    <cellStyle name="Normal 49 4 5 2 2" xfId="24146"/>
    <cellStyle name="Normal 49 4 5 3" xfId="24147"/>
    <cellStyle name="Normal 49 4 6" xfId="24148"/>
    <cellStyle name="Normal 49 4 6 2" xfId="24149"/>
    <cellStyle name="Normal 49 4 7" xfId="24150"/>
    <cellStyle name="Normal 49 4 7 2" xfId="24151"/>
    <cellStyle name="Normal 49 4 8" xfId="24152"/>
    <cellStyle name="Normal 49 4 8 2" xfId="24153"/>
    <cellStyle name="Normal 49 4 9" xfId="24154"/>
    <cellStyle name="Normal 49 5" xfId="24155"/>
    <cellStyle name="Normal 49 5 2" xfId="24156"/>
    <cellStyle name="Normal 49 5 2 2" xfId="24157"/>
    <cellStyle name="Normal 49 5 2 2 2" xfId="24158"/>
    <cellStyle name="Normal 49 5 2 2 2 2" xfId="24159"/>
    <cellStyle name="Normal 49 5 2 2 3" xfId="24160"/>
    <cellStyle name="Normal 49 5 2 3" xfId="24161"/>
    <cellStyle name="Normal 49 5 2 3 2" xfId="24162"/>
    <cellStyle name="Normal 49 5 2 4" xfId="24163"/>
    <cellStyle name="Normal 49 5 3" xfId="24164"/>
    <cellStyle name="Normal 49 5 3 2" xfId="24165"/>
    <cellStyle name="Normal 49 5 3 2 2" xfId="24166"/>
    <cellStyle name="Normal 49 5 3 3" xfId="24167"/>
    <cellStyle name="Normal 49 5 4" xfId="24168"/>
    <cellStyle name="Normal 49 5 4 2" xfId="24169"/>
    <cellStyle name="Normal 49 5 4 2 2" xfId="24170"/>
    <cellStyle name="Normal 49 5 4 3" xfId="24171"/>
    <cellStyle name="Normal 49 5 5" xfId="24172"/>
    <cellStyle name="Normal 49 5 5 2" xfId="24173"/>
    <cellStyle name="Normal 49 5 5 2 2" xfId="24174"/>
    <cellStyle name="Normal 49 5 5 3" xfId="24175"/>
    <cellStyle name="Normal 49 5 6" xfId="24176"/>
    <cellStyle name="Normal 49 5 6 2" xfId="24177"/>
    <cellStyle name="Normal 49 5 7" xfId="24178"/>
    <cellStyle name="Normal 49 5 7 2" xfId="24179"/>
    <cellStyle name="Normal 49 5 8" xfId="24180"/>
    <cellStyle name="Normal 49 5 8 2" xfId="24181"/>
    <cellStyle name="Normal 49 5 9" xfId="24182"/>
    <cellStyle name="Normal 49 6" xfId="24183"/>
    <cellStyle name="Normal 49 6 2" xfId="24184"/>
    <cellStyle name="Normal 49 6 2 2" xfId="24185"/>
    <cellStyle name="Normal 49 6 2 2 2" xfId="24186"/>
    <cellStyle name="Normal 49 6 2 2 2 2" xfId="24187"/>
    <cellStyle name="Normal 49 6 2 2 3" xfId="24188"/>
    <cellStyle name="Normal 49 6 2 3" xfId="24189"/>
    <cellStyle name="Normal 49 6 2 3 2" xfId="24190"/>
    <cellStyle name="Normal 49 6 2 4" xfId="24191"/>
    <cellStyle name="Normal 49 6 3" xfId="24192"/>
    <cellStyle name="Normal 49 6 3 2" xfId="24193"/>
    <cellStyle name="Normal 49 6 3 2 2" xfId="24194"/>
    <cellStyle name="Normal 49 6 3 3" xfId="24195"/>
    <cellStyle name="Normal 49 6 4" xfId="24196"/>
    <cellStyle name="Normal 49 6 4 2" xfId="24197"/>
    <cellStyle name="Normal 49 6 4 2 2" xfId="24198"/>
    <cellStyle name="Normal 49 6 4 3" xfId="24199"/>
    <cellStyle name="Normal 49 6 5" xfId="24200"/>
    <cellStyle name="Normal 49 6 5 2" xfId="24201"/>
    <cellStyle name="Normal 49 6 5 2 2" xfId="24202"/>
    <cellStyle name="Normal 49 6 5 3" xfId="24203"/>
    <cellStyle name="Normal 49 6 6" xfId="24204"/>
    <cellStyle name="Normal 49 6 6 2" xfId="24205"/>
    <cellStyle name="Normal 49 6 7" xfId="24206"/>
    <cellStyle name="Normal 49 6 7 2" xfId="24207"/>
    <cellStyle name="Normal 49 6 8" xfId="24208"/>
    <cellStyle name="Normal 49 6 8 2" xfId="24209"/>
    <cellStyle name="Normal 49 6 9" xfId="24210"/>
    <cellStyle name="Normal 49 7" xfId="24211"/>
    <cellStyle name="Normal 49 7 2" xfId="24212"/>
    <cellStyle name="Normal 49 7 2 2" xfId="24213"/>
    <cellStyle name="Normal 49 7 2 2 2" xfId="24214"/>
    <cellStyle name="Normal 49 7 2 2 2 2" xfId="24215"/>
    <cellStyle name="Normal 49 7 2 2 3" xfId="24216"/>
    <cellStyle name="Normal 49 7 2 3" xfId="24217"/>
    <cellStyle name="Normal 49 7 2 3 2" xfId="24218"/>
    <cellStyle name="Normal 49 7 2 4" xfId="24219"/>
    <cellStyle name="Normal 49 7 3" xfId="24220"/>
    <cellStyle name="Normal 49 7 3 2" xfId="24221"/>
    <cellStyle name="Normal 49 7 3 2 2" xfId="24222"/>
    <cellStyle name="Normal 49 7 3 3" xfId="24223"/>
    <cellStyle name="Normal 49 7 4" xfId="24224"/>
    <cellStyle name="Normal 49 7 4 2" xfId="24225"/>
    <cellStyle name="Normal 49 7 4 2 2" xfId="24226"/>
    <cellStyle name="Normal 49 7 4 3" xfId="24227"/>
    <cellStyle name="Normal 49 7 5" xfId="24228"/>
    <cellStyle name="Normal 49 7 5 2" xfId="24229"/>
    <cellStyle name="Normal 49 7 5 2 2" xfId="24230"/>
    <cellStyle name="Normal 49 7 5 3" xfId="24231"/>
    <cellStyle name="Normal 49 7 6" xfId="24232"/>
    <cellStyle name="Normal 49 7 6 2" xfId="24233"/>
    <cellStyle name="Normal 49 7 7" xfId="24234"/>
    <cellStyle name="Normal 49 7 7 2" xfId="24235"/>
    <cellStyle name="Normal 49 7 8" xfId="24236"/>
    <cellStyle name="Normal 49 7 8 2" xfId="24237"/>
    <cellStyle name="Normal 49 7 9" xfId="24238"/>
    <cellStyle name="Normal 49 8" xfId="24239"/>
    <cellStyle name="Normal 49 8 2" xfId="24240"/>
    <cellStyle name="Normal 49 8 2 2" xfId="24241"/>
    <cellStyle name="Normal 49 8 2 2 2" xfId="24242"/>
    <cellStyle name="Normal 49 8 2 2 2 2" xfId="24243"/>
    <cellStyle name="Normal 49 8 2 2 3" xfId="24244"/>
    <cellStyle name="Normal 49 8 2 3" xfId="24245"/>
    <cellStyle name="Normal 49 8 2 3 2" xfId="24246"/>
    <cellStyle name="Normal 49 8 2 4" xfId="24247"/>
    <cellStyle name="Normal 49 8 3" xfId="24248"/>
    <cellStyle name="Normal 49 8 3 2" xfId="24249"/>
    <cellStyle name="Normal 49 8 3 2 2" xfId="24250"/>
    <cellStyle name="Normal 49 8 3 3" xfId="24251"/>
    <cellStyle name="Normal 49 8 4" xfId="24252"/>
    <cellStyle name="Normal 49 8 4 2" xfId="24253"/>
    <cellStyle name="Normal 49 8 4 2 2" xfId="24254"/>
    <cellStyle name="Normal 49 8 4 3" xfId="24255"/>
    <cellStyle name="Normal 49 8 5" xfId="24256"/>
    <cellStyle name="Normal 49 8 5 2" xfId="24257"/>
    <cellStyle name="Normal 49 8 5 2 2" xfId="24258"/>
    <cellStyle name="Normal 49 8 5 3" xfId="24259"/>
    <cellStyle name="Normal 49 8 6" xfId="24260"/>
    <cellStyle name="Normal 49 8 6 2" xfId="24261"/>
    <cellStyle name="Normal 49 8 7" xfId="24262"/>
    <cellStyle name="Normal 49 8 7 2" xfId="24263"/>
    <cellStyle name="Normal 49 8 8" xfId="24264"/>
    <cellStyle name="Normal 49 8 8 2" xfId="24265"/>
    <cellStyle name="Normal 49 8 9" xfId="24266"/>
    <cellStyle name="Normal 49 9" xfId="24267"/>
    <cellStyle name="Normal 49 9 2" xfId="24268"/>
    <cellStyle name="Normal 49 9 2 2" xfId="24269"/>
    <cellStyle name="Normal 49 9 2 2 2" xfId="24270"/>
    <cellStyle name="Normal 49 9 2 2 2 2" xfId="24271"/>
    <cellStyle name="Normal 49 9 2 2 3" xfId="24272"/>
    <cellStyle name="Normal 49 9 2 3" xfId="24273"/>
    <cellStyle name="Normal 49 9 2 3 2" xfId="24274"/>
    <cellStyle name="Normal 49 9 2 4" xfId="24275"/>
    <cellStyle name="Normal 49 9 3" xfId="24276"/>
    <cellStyle name="Normal 49 9 3 2" xfId="24277"/>
    <cellStyle name="Normal 49 9 3 2 2" xfId="24278"/>
    <cellStyle name="Normal 49 9 3 3" xfId="24279"/>
    <cellStyle name="Normal 49 9 4" xfId="24280"/>
    <cellStyle name="Normal 49 9 4 2" xfId="24281"/>
    <cellStyle name="Normal 49 9 4 2 2" xfId="24282"/>
    <cellStyle name="Normal 49 9 4 3" xfId="24283"/>
    <cellStyle name="Normal 49 9 5" xfId="24284"/>
    <cellStyle name="Normal 49 9 5 2" xfId="24285"/>
    <cellStyle name="Normal 49 9 5 2 2" xfId="24286"/>
    <cellStyle name="Normal 49 9 5 3" xfId="24287"/>
    <cellStyle name="Normal 49 9 6" xfId="24288"/>
    <cellStyle name="Normal 49 9 6 2" xfId="24289"/>
    <cellStyle name="Normal 49 9 7" xfId="24290"/>
    <cellStyle name="Normal 49 9 7 2" xfId="24291"/>
    <cellStyle name="Normal 49 9 8" xfId="24292"/>
    <cellStyle name="Normal 49 9 8 2" xfId="24293"/>
    <cellStyle name="Normal 49 9 9" xfId="24294"/>
    <cellStyle name="Normal 5" xfId="467"/>
    <cellStyle name="Normal 5 10" xfId="607"/>
    <cellStyle name="Normal 5 11" xfId="36933"/>
    <cellStyle name="Normal 5 2" xfId="468"/>
    <cellStyle name="Normal 5 2 10" xfId="24296"/>
    <cellStyle name="Normal 5 2 10 2" xfId="24297"/>
    <cellStyle name="Normal 5 2 10 2 2" xfId="24298"/>
    <cellStyle name="Normal 5 2 10 2 2 2" xfId="24299"/>
    <cellStyle name="Normal 5 2 10 2 2 2 2" xfId="24300"/>
    <cellStyle name="Normal 5 2 10 2 2 3" xfId="24301"/>
    <cellStyle name="Normal 5 2 10 2 3" xfId="24302"/>
    <cellStyle name="Normal 5 2 10 2 3 2" xfId="24303"/>
    <cellStyle name="Normal 5 2 10 2 4" xfId="24304"/>
    <cellStyle name="Normal 5 2 10 3" xfId="24305"/>
    <cellStyle name="Normal 5 2 10 3 2" xfId="24306"/>
    <cellStyle name="Normal 5 2 10 3 2 2" xfId="24307"/>
    <cellStyle name="Normal 5 2 10 3 3" xfId="24308"/>
    <cellStyle name="Normal 5 2 10 4" xfId="24309"/>
    <cellStyle name="Normal 5 2 10 4 2" xfId="24310"/>
    <cellStyle name="Normal 5 2 10 4 2 2" xfId="24311"/>
    <cellStyle name="Normal 5 2 10 4 3" xfId="24312"/>
    <cellStyle name="Normal 5 2 10 5" xfId="24313"/>
    <cellStyle name="Normal 5 2 10 5 2" xfId="24314"/>
    <cellStyle name="Normal 5 2 10 5 2 2" xfId="24315"/>
    <cellStyle name="Normal 5 2 10 5 3" xfId="24316"/>
    <cellStyle name="Normal 5 2 10 6" xfId="24317"/>
    <cellStyle name="Normal 5 2 10 6 2" xfId="24318"/>
    <cellStyle name="Normal 5 2 10 7" xfId="24319"/>
    <cellStyle name="Normal 5 2 10 7 2" xfId="24320"/>
    <cellStyle name="Normal 5 2 10 8" xfId="24321"/>
    <cellStyle name="Normal 5 2 10 8 2" xfId="24322"/>
    <cellStyle name="Normal 5 2 10 9" xfId="24323"/>
    <cellStyle name="Normal 5 2 11" xfId="24324"/>
    <cellStyle name="Normal 5 2 11 2" xfId="24325"/>
    <cellStyle name="Normal 5 2 11 2 2" xfId="24326"/>
    <cellStyle name="Normal 5 2 11 2 2 2" xfId="24327"/>
    <cellStyle name="Normal 5 2 11 2 2 2 2" xfId="24328"/>
    <cellStyle name="Normal 5 2 11 2 2 3" xfId="24329"/>
    <cellStyle name="Normal 5 2 11 2 3" xfId="24330"/>
    <cellStyle name="Normal 5 2 11 2 3 2" xfId="24331"/>
    <cellStyle name="Normal 5 2 11 2 4" xfId="24332"/>
    <cellStyle name="Normal 5 2 11 3" xfId="24333"/>
    <cellStyle name="Normal 5 2 11 3 2" xfId="24334"/>
    <cellStyle name="Normal 5 2 11 3 2 2" xfId="24335"/>
    <cellStyle name="Normal 5 2 11 3 3" xfId="24336"/>
    <cellStyle name="Normal 5 2 11 4" xfId="24337"/>
    <cellStyle name="Normal 5 2 11 4 2" xfId="24338"/>
    <cellStyle name="Normal 5 2 11 4 2 2" xfId="24339"/>
    <cellStyle name="Normal 5 2 11 4 3" xfId="24340"/>
    <cellStyle name="Normal 5 2 11 5" xfId="24341"/>
    <cellStyle name="Normal 5 2 11 5 2" xfId="24342"/>
    <cellStyle name="Normal 5 2 11 5 2 2" xfId="24343"/>
    <cellStyle name="Normal 5 2 11 5 3" xfId="24344"/>
    <cellStyle name="Normal 5 2 11 6" xfId="24345"/>
    <cellStyle name="Normal 5 2 11 6 2" xfId="24346"/>
    <cellStyle name="Normal 5 2 11 7" xfId="24347"/>
    <cellStyle name="Normal 5 2 11 7 2" xfId="24348"/>
    <cellStyle name="Normal 5 2 11 8" xfId="24349"/>
    <cellStyle name="Normal 5 2 11 8 2" xfId="24350"/>
    <cellStyle name="Normal 5 2 11 9" xfId="24351"/>
    <cellStyle name="Normal 5 2 12" xfId="24352"/>
    <cellStyle name="Normal 5 2 12 2" xfId="24353"/>
    <cellStyle name="Normal 5 2 12 2 2" xfId="24354"/>
    <cellStyle name="Normal 5 2 12 2 2 2" xfId="24355"/>
    <cellStyle name="Normal 5 2 12 2 3" xfId="24356"/>
    <cellStyle name="Normal 5 2 12 3" xfId="24357"/>
    <cellStyle name="Normal 5 2 12 3 2" xfId="24358"/>
    <cellStyle name="Normal 5 2 12 4" xfId="24359"/>
    <cellStyle name="Normal 5 2 13" xfId="24360"/>
    <cellStyle name="Normal 5 2 13 2" xfId="24361"/>
    <cellStyle name="Normal 5 2 13 2 2" xfId="24362"/>
    <cellStyle name="Normal 5 2 13 3" xfId="24363"/>
    <cellStyle name="Normal 5 2 14" xfId="24364"/>
    <cellStyle name="Normal 5 2 14 2" xfId="24365"/>
    <cellStyle name="Normal 5 2 14 2 2" xfId="24366"/>
    <cellStyle name="Normal 5 2 14 3" xfId="24367"/>
    <cellStyle name="Normal 5 2 15" xfId="24368"/>
    <cellStyle name="Normal 5 2 15 2" xfId="24369"/>
    <cellStyle name="Normal 5 2 15 2 2" xfId="24370"/>
    <cellStyle name="Normal 5 2 15 3" xfId="24371"/>
    <cellStyle name="Normal 5 2 16" xfId="24372"/>
    <cellStyle name="Normal 5 2 16 2" xfId="24373"/>
    <cellStyle name="Normal 5 2 17" xfId="24374"/>
    <cellStyle name="Normal 5 2 17 2" xfId="24375"/>
    <cellStyle name="Normal 5 2 18" xfId="24376"/>
    <cellStyle name="Normal 5 2 18 2" xfId="24377"/>
    <cellStyle name="Normal 5 2 19" xfId="24378"/>
    <cellStyle name="Normal 5 2 2" xfId="24379"/>
    <cellStyle name="Normal 5 2 2 10" xfId="36913"/>
    <cellStyle name="Normal 5 2 2 2" xfId="24380"/>
    <cellStyle name="Normal 5 2 2 2 2" xfId="24381"/>
    <cellStyle name="Normal 5 2 2 2 2 2" xfId="24382"/>
    <cellStyle name="Normal 5 2 2 2 2 2 2" xfId="24383"/>
    <cellStyle name="Normal 5 2 2 2 2 3" xfId="24384"/>
    <cellStyle name="Normal 5 2 2 2 3" xfId="24385"/>
    <cellStyle name="Normal 5 2 2 2 3 2" xfId="24386"/>
    <cellStyle name="Normal 5 2 2 2 4" xfId="24387"/>
    <cellStyle name="Normal 5 2 2 3" xfId="24388"/>
    <cellStyle name="Normal 5 2 2 3 2" xfId="24389"/>
    <cellStyle name="Normal 5 2 2 3 2 2" xfId="24390"/>
    <cellStyle name="Normal 5 2 2 3 3" xfId="24391"/>
    <cellStyle name="Normal 5 2 2 4" xfId="24392"/>
    <cellStyle name="Normal 5 2 2 4 2" xfId="24393"/>
    <cellStyle name="Normal 5 2 2 4 2 2" xfId="24394"/>
    <cellStyle name="Normal 5 2 2 4 3" xfId="24395"/>
    <cellStyle name="Normal 5 2 2 5" xfId="24396"/>
    <cellStyle name="Normal 5 2 2 5 2" xfId="24397"/>
    <cellStyle name="Normal 5 2 2 5 2 2" xfId="24398"/>
    <cellStyle name="Normal 5 2 2 5 3" xfId="24399"/>
    <cellStyle name="Normal 5 2 2 6" xfId="24400"/>
    <cellStyle name="Normal 5 2 2 6 2" xfId="24401"/>
    <cellStyle name="Normal 5 2 2 7" xfId="24402"/>
    <cellStyle name="Normal 5 2 2 7 2" xfId="24403"/>
    <cellStyle name="Normal 5 2 2 8" xfId="24404"/>
    <cellStyle name="Normal 5 2 2 8 2" xfId="24405"/>
    <cellStyle name="Normal 5 2 2 9" xfId="24406"/>
    <cellStyle name="Normal 5 2 20" xfId="24295"/>
    <cellStyle name="Normal 5 2 3" xfId="24407"/>
    <cellStyle name="Normal 5 2 3 2" xfId="24408"/>
    <cellStyle name="Normal 5 2 3 2 2" xfId="24409"/>
    <cellStyle name="Normal 5 2 3 2 2 2" xfId="24410"/>
    <cellStyle name="Normal 5 2 3 2 2 2 2" xfId="24411"/>
    <cellStyle name="Normal 5 2 3 2 2 3" xfId="24412"/>
    <cellStyle name="Normal 5 2 3 2 3" xfId="24413"/>
    <cellStyle name="Normal 5 2 3 2 3 2" xfId="24414"/>
    <cellStyle name="Normal 5 2 3 2 4" xfId="24415"/>
    <cellStyle name="Normal 5 2 3 3" xfId="24416"/>
    <cellStyle name="Normal 5 2 3 3 2" xfId="24417"/>
    <cellStyle name="Normal 5 2 3 3 2 2" xfId="24418"/>
    <cellStyle name="Normal 5 2 3 3 3" xfId="24419"/>
    <cellStyle name="Normal 5 2 3 4" xfId="24420"/>
    <cellStyle name="Normal 5 2 3 4 2" xfId="24421"/>
    <cellStyle name="Normal 5 2 3 4 2 2" xfId="24422"/>
    <cellStyle name="Normal 5 2 3 4 3" xfId="24423"/>
    <cellStyle name="Normal 5 2 3 5" xfId="24424"/>
    <cellStyle name="Normal 5 2 3 5 2" xfId="24425"/>
    <cellStyle name="Normal 5 2 3 5 2 2" xfId="24426"/>
    <cellStyle name="Normal 5 2 3 5 3" xfId="24427"/>
    <cellStyle name="Normal 5 2 3 6" xfId="24428"/>
    <cellStyle name="Normal 5 2 3 6 2" xfId="24429"/>
    <cellStyle name="Normal 5 2 3 7" xfId="24430"/>
    <cellStyle name="Normal 5 2 3 7 2" xfId="24431"/>
    <cellStyle name="Normal 5 2 3 8" xfId="24432"/>
    <cellStyle name="Normal 5 2 3 8 2" xfId="24433"/>
    <cellStyle name="Normal 5 2 3 9" xfId="24434"/>
    <cellStyle name="Normal 5 2 4" xfId="24435"/>
    <cellStyle name="Normal 5 2 4 2" xfId="24436"/>
    <cellStyle name="Normal 5 2 4 2 2" xfId="24437"/>
    <cellStyle name="Normal 5 2 4 2 2 2" xfId="24438"/>
    <cellStyle name="Normal 5 2 4 2 2 2 2" xfId="24439"/>
    <cellStyle name="Normal 5 2 4 2 2 3" xfId="24440"/>
    <cellStyle name="Normal 5 2 4 2 3" xfId="24441"/>
    <cellStyle name="Normal 5 2 4 2 3 2" xfId="24442"/>
    <cellStyle name="Normal 5 2 4 2 4" xfId="24443"/>
    <cellStyle name="Normal 5 2 4 3" xfId="24444"/>
    <cellStyle name="Normal 5 2 4 3 2" xfId="24445"/>
    <cellStyle name="Normal 5 2 4 3 2 2" xfId="24446"/>
    <cellStyle name="Normal 5 2 4 3 3" xfId="24447"/>
    <cellStyle name="Normal 5 2 4 4" xfId="24448"/>
    <cellStyle name="Normal 5 2 4 4 2" xfId="24449"/>
    <cellStyle name="Normal 5 2 4 4 2 2" xfId="24450"/>
    <cellStyle name="Normal 5 2 4 4 3" xfId="24451"/>
    <cellStyle name="Normal 5 2 4 5" xfId="24452"/>
    <cellStyle name="Normal 5 2 4 5 2" xfId="24453"/>
    <cellStyle name="Normal 5 2 4 5 2 2" xfId="24454"/>
    <cellStyle name="Normal 5 2 4 5 3" xfId="24455"/>
    <cellStyle name="Normal 5 2 4 6" xfId="24456"/>
    <cellStyle name="Normal 5 2 4 6 2" xfId="24457"/>
    <cellStyle name="Normal 5 2 4 7" xfId="24458"/>
    <cellStyle name="Normal 5 2 4 7 2" xfId="24459"/>
    <cellStyle name="Normal 5 2 4 8" xfId="24460"/>
    <cellStyle name="Normal 5 2 4 8 2" xfId="24461"/>
    <cellStyle name="Normal 5 2 4 9" xfId="24462"/>
    <cellStyle name="Normal 5 2 5" xfId="24463"/>
    <cellStyle name="Normal 5 2 5 2" xfId="24464"/>
    <cellStyle name="Normal 5 2 5 2 2" xfId="24465"/>
    <cellStyle name="Normal 5 2 5 2 2 2" xfId="24466"/>
    <cellStyle name="Normal 5 2 5 2 2 2 2" xfId="24467"/>
    <cellStyle name="Normal 5 2 5 2 2 3" xfId="24468"/>
    <cellStyle name="Normal 5 2 5 2 3" xfId="24469"/>
    <cellStyle name="Normal 5 2 5 2 3 2" xfId="24470"/>
    <cellStyle name="Normal 5 2 5 2 4" xfId="24471"/>
    <cellStyle name="Normal 5 2 5 3" xfId="24472"/>
    <cellStyle name="Normal 5 2 5 3 2" xfId="24473"/>
    <cellStyle name="Normal 5 2 5 3 2 2" xfId="24474"/>
    <cellStyle name="Normal 5 2 5 3 3" xfId="24475"/>
    <cellStyle name="Normal 5 2 5 4" xfId="24476"/>
    <cellStyle name="Normal 5 2 5 4 2" xfId="24477"/>
    <cellStyle name="Normal 5 2 5 4 2 2" xfId="24478"/>
    <cellStyle name="Normal 5 2 5 4 3" xfId="24479"/>
    <cellStyle name="Normal 5 2 5 5" xfId="24480"/>
    <cellStyle name="Normal 5 2 5 5 2" xfId="24481"/>
    <cellStyle name="Normal 5 2 5 5 2 2" xfId="24482"/>
    <cellStyle name="Normal 5 2 5 5 3" xfId="24483"/>
    <cellStyle name="Normal 5 2 5 6" xfId="24484"/>
    <cellStyle name="Normal 5 2 5 6 2" xfId="24485"/>
    <cellStyle name="Normal 5 2 5 7" xfId="24486"/>
    <cellStyle name="Normal 5 2 5 7 2" xfId="24487"/>
    <cellStyle name="Normal 5 2 5 8" xfId="24488"/>
    <cellStyle name="Normal 5 2 5 8 2" xfId="24489"/>
    <cellStyle name="Normal 5 2 5 9" xfId="24490"/>
    <cellStyle name="Normal 5 2 6" xfId="24491"/>
    <cellStyle name="Normal 5 2 6 2" xfId="24492"/>
    <cellStyle name="Normal 5 2 6 2 2" xfId="24493"/>
    <cellStyle name="Normal 5 2 6 2 2 2" xfId="24494"/>
    <cellStyle name="Normal 5 2 6 2 2 2 2" xfId="24495"/>
    <cellStyle name="Normal 5 2 6 2 2 3" xfId="24496"/>
    <cellStyle name="Normal 5 2 6 2 3" xfId="24497"/>
    <cellStyle name="Normal 5 2 6 2 3 2" xfId="24498"/>
    <cellStyle name="Normal 5 2 6 2 4" xfId="24499"/>
    <cellStyle name="Normal 5 2 6 3" xfId="24500"/>
    <cellStyle name="Normal 5 2 6 3 2" xfId="24501"/>
    <cellStyle name="Normal 5 2 6 3 2 2" xfId="24502"/>
    <cellStyle name="Normal 5 2 6 3 3" xfId="24503"/>
    <cellStyle name="Normal 5 2 6 4" xfId="24504"/>
    <cellStyle name="Normal 5 2 6 4 2" xfId="24505"/>
    <cellStyle name="Normal 5 2 6 4 2 2" xfId="24506"/>
    <cellStyle name="Normal 5 2 6 4 3" xfId="24507"/>
    <cellStyle name="Normal 5 2 6 5" xfId="24508"/>
    <cellStyle name="Normal 5 2 6 5 2" xfId="24509"/>
    <cellStyle name="Normal 5 2 6 5 2 2" xfId="24510"/>
    <cellStyle name="Normal 5 2 6 5 3" xfId="24511"/>
    <cellStyle name="Normal 5 2 6 6" xfId="24512"/>
    <cellStyle name="Normal 5 2 6 6 2" xfId="24513"/>
    <cellStyle name="Normal 5 2 6 7" xfId="24514"/>
    <cellStyle name="Normal 5 2 6 7 2" xfId="24515"/>
    <cellStyle name="Normal 5 2 6 8" xfId="24516"/>
    <cellStyle name="Normal 5 2 6 8 2" xfId="24517"/>
    <cellStyle name="Normal 5 2 6 9" xfId="24518"/>
    <cellStyle name="Normal 5 2 7" xfId="24519"/>
    <cellStyle name="Normal 5 2 7 2" xfId="24520"/>
    <cellStyle name="Normal 5 2 7 2 2" xfId="24521"/>
    <cellStyle name="Normal 5 2 7 2 2 2" xfId="24522"/>
    <cellStyle name="Normal 5 2 7 2 2 2 2" xfId="24523"/>
    <cellStyle name="Normal 5 2 7 2 2 3" xfId="24524"/>
    <cellStyle name="Normal 5 2 7 2 3" xfId="24525"/>
    <cellStyle name="Normal 5 2 7 2 3 2" xfId="24526"/>
    <cellStyle name="Normal 5 2 7 2 4" xfId="24527"/>
    <cellStyle name="Normal 5 2 7 3" xfId="24528"/>
    <cellStyle name="Normal 5 2 7 3 2" xfId="24529"/>
    <cellStyle name="Normal 5 2 7 3 2 2" xfId="24530"/>
    <cellStyle name="Normal 5 2 7 3 3" xfId="24531"/>
    <cellStyle name="Normal 5 2 7 4" xfId="24532"/>
    <cellStyle name="Normal 5 2 7 4 2" xfId="24533"/>
    <cellStyle name="Normal 5 2 7 4 2 2" xfId="24534"/>
    <cellStyle name="Normal 5 2 7 4 3" xfId="24535"/>
    <cellStyle name="Normal 5 2 7 5" xfId="24536"/>
    <cellStyle name="Normal 5 2 7 5 2" xfId="24537"/>
    <cellStyle name="Normal 5 2 7 5 2 2" xfId="24538"/>
    <cellStyle name="Normal 5 2 7 5 3" xfId="24539"/>
    <cellStyle name="Normal 5 2 7 6" xfId="24540"/>
    <cellStyle name="Normal 5 2 7 6 2" xfId="24541"/>
    <cellStyle name="Normal 5 2 7 7" xfId="24542"/>
    <cellStyle name="Normal 5 2 7 7 2" xfId="24543"/>
    <cellStyle name="Normal 5 2 7 8" xfId="24544"/>
    <cellStyle name="Normal 5 2 7 8 2" xfId="24545"/>
    <cellStyle name="Normal 5 2 7 9" xfId="24546"/>
    <cellStyle name="Normal 5 2 8" xfId="24547"/>
    <cellStyle name="Normal 5 2 8 2" xfId="24548"/>
    <cellStyle name="Normal 5 2 8 2 2" xfId="24549"/>
    <cellStyle name="Normal 5 2 8 2 2 2" xfId="24550"/>
    <cellStyle name="Normal 5 2 8 2 2 2 2" xfId="24551"/>
    <cellStyle name="Normal 5 2 8 2 2 3" xfId="24552"/>
    <cellStyle name="Normal 5 2 8 2 3" xfId="24553"/>
    <cellStyle name="Normal 5 2 8 2 3 2" xfId="24554"/>
    <cellStyle name="Normal 5 2 8 2 4" xfId="24555"/>
    <cellStyle name="Normal 5 2 8 3" xfId="24556"/>
    <cellStyle name="Normal 5 2 8 3 2" xfId="24557"/>
    <cellStyle name="Normal 5 2 8 3 2 2" xfId="24558"/>
    <cellStyle name="Normal 5 2 8 3 3" xfId="24559"/>
    <cellStyle name="Normal 5 2 8 4" xfId="24560"/>
    <cellStyle name="Normal 5 2 8 4 2" xfId="24561"/>
    <cellStyle name="Normal 5 2 8 4 2 2" xfId="24562"/>
    <cellStyle name="Normal 5 2 8 4 3" xfId="24563"/>
    <cellStyle name="Normal 5 2 8 5" xfId="24564"/>
    <cellStyle name="Normal 5 2 8 5 2" xfId="24565"/>
    <cellStyle name="Normal 5 2 8 5 2 2" xfId="24566"/>
    <cellStyle name="Normal 5 2 8 5 3" xfId="24567"/>
    <cellStyle name="Normal 5 2 8 6" xfId="24568"/>
    <cellStyle name="Normal 5 2 8 6 2" xfId="24569"/>
    <cellStyle name="Normal 5 2 8 7" xfId="24570"/>
    <cellStyle name="Normal 5 2 8 7 2" xfId="24571"/>
    <cellStyle name="Normal 5 2 8 8" xfId="24572"/>
    <cellStyle name="Normal 5 2 8 8 2" xfId="24573"/>
    <cellStyle name="Normal 5 2 8 9" xfId="24574"/>
    <cellStyle name="Normal 5 2 9" xfId="24575"/>
    <cellStyle name="Normal 5 2 9 2" xfId="24576"/>
    <cellStyle name="Normal 5 2 9 2 2" xfId="24577"/>
    <cellStyle name="Normal 5 2 9 2 2 2" xfId="24578"/>
    <cellStyle name="Normal 5 2 9 2 2 2 2" xfId="24579"/>
    <cellStyle name="Normal 5 2 9 2 2 3" xfId="24580"/>
    <cellStyle name="Normal 5 2 9 2 3" xfId="24581"/>
    <cellStyle name="Normal 5 2 9 2 3 2" xfId="24582"/>
    <cellStyle name="Normal 5 2 9 2 4" xfId="24583"/>
    <cellStyle name="Normal 5 2 9 3" xfId="24584"/>
    <cellStyle name="Normal 5 2 9 3 2" xfId="24585"/>
    <cellStyle name="Normal 5 2 9 3 2 2" xfId="24586"/>
    <cellStyle name="Normal 5 2 9 3 3" xfId="24587"/>
    <cellStyle name="Normal 5 2 9 4" xfId="24588"/>
    <cellStyle name="Normal 5 2 9 4 2" xfId="24589"/>
    <cellStyle name="Normal 5 2 9 4 2 2" xfId="24590"/>
    <cellStyle name="Normal 5 2 9 4 3" xfId="24591"/>
    <cellStyle name="Normal 5 2 9 5" xfId="24592"/>
    <cellStyle name="Normal 5 2 9 5 2" xfId="24593"/>
    <cellStyle name="Normal 5 2 9 5 2 2" xfId="24594"/>
    <cellStyle name="Normal 5 2 9 5 3" xfId="24595"/>
    <cellStyle name="Normal 5 2 9 6" xfId="24596"/>
    <cellStyle name="Normal 5 2 9 6 2" xfId="24597"/>
    <cellStyle name="Normal 5 2 9 7" xfId="24598"/>
    <cellStyle name="Normal 5 2 9 7 2" xfId="24599"/>
    <cellStyle name="Normal 5 2 9 8" xfId="24600"/>
    <cellStyle name="Normal 5 2 9 8 2" xfId="24601"/>
    <cellStyle name="Normal 5 2 9 9" xfId="24602"/>
    <cellStyle name="Normal 5 3" xfId="469"/>
    <cellStyle name="Normal 5 4" xfId="470"/>
    <cellStyle name="Normal 5 4 2" xfId="36930"/>
    <cellStyle name="Normal 5 5" xfId="471"/>
    <cellStyle name="Normal 5 6" xfId="472"/>
    <cellStyle name="Normal 5 7" xfId="473"/>
    <cellStyle name="Normal 5 8" xfId="474"/>
    <cellStyle name="Normal 5 9" xfId="596"/>
    <cellStyle name="Normal 50" xfId="535"/>
    <cellStyle name="Normal 50 10" xfId="24604"/>
    <cellStyle name="Normal 50 10 2" xfId="24605"/>
    <cellStyle name="Normal 50 10 2 2" xfId="24606"/>
    <cellStyle name="Normal 50 10 2 2 2" xfId="24607"/>
    <cellStyle name="Normal 50 10 2 2 2 2" xfId="24608"/>
    <cellStyle name="Normal 50 10 2 2 3" xfId="24609"/>
    <cellStyle name="Normal 50 10 2 3" xfId="24610"/>
    <cellStyle name="Normal 50 10 2 3 2" xfId="24611"/>
    <cellStyle name="Normal 50 10 2 4" xfId="24612"/>
    <cellStyle name="Normal 50 10 3" xfId="24613"/>
    <cellStyle name="Normal 50 10 3 2" xfId="24614"/>
    <cellStyle name="Normal 50 10 3 2 2" xfId="24615"/>
    <cellStyle name="Normal 50 10 3 3" xfId="24616"/>
    <cellStyle name="Normal 50 10 4" xfId="24617"/>
    <cellStyle name="Normal 50 10 4 2" xfId="24618"/>
    <cellStyle name="Normal 50 10 4 2 2" xfId="24619"/>
    <cellStyle name="Normal 50 10 4 3" xfId="24620"/>
    <cellStyle name="Normal 50 10 5" xfId="24621"/>
    <cellStyle name="Normal 50 10 5 2" xfId="24622"/>
    <cellStyle name="Normal 50 10 5 2 2" xfId="24623"/>
    <cellStyle name="Normal 50 10 5 3" xfId="24624"/>
    <cellStyle name="Normal 50 10 6" xfId="24625"/>
    <cellStyle name="Normal 50 10 6 2" xfId="24626"/>
    <cellStyle name="Normal 50 10 7" xfId="24627"/>
    <cellStyle name="Normal 50 10 7 2" xfId="24628"/>
    <cellStyle name="Normal 50 10 8" xfId="24629"/>
    <cellStyle name="Normal 50 10 8 2" xfId="24630"/>
    <cellStyle name="Normal 50 10 9" xfId="24631"/>
    <cellStyle name="Normal 50 11" xfId="24632"/>
    <cellStyle name="Normal 50 11 2" xfId="24633"/>
    <cellStyle name="Normal 50 11 2 2" xfId="24634"/>
    <cellStyle name="Normal 50 11 2 2 2" xfId="24635"/>
    <cellStyle name="Normal 50 11 2 2 2 2" xfId="24636"/>
    <cellStyle name="Normal 50 11 2 2 3" xfId="24637"/>
    <cellStyle name="Normal 50 11 2 3" xfId="24638"/>
    <cellStyle name="Normal 50 11 2 3 2" xfId="24639"/>
    <cellStyle name="Normal 50 11 2 4" xfId="24640"/>
    <cellStyle name="Normal 50 11 3" xfId="24641"/>
    <cellStyle name="Normal 50 11 3 2" xfId="24642"/>
    <cellStyle name="Normal 50 11 3 2 2" xfId="24643"/>
    <cellStyle name="Normal 50 11 3 3" xfId="24644"/>
    <cellStyle name="Normal 50 11 4" xfId="24645"/>
    <cellStyle name="Normal 50 11 4 2" xfId="24646"/>
    <cellStyle name="Normal 50 11 4 2 2" xfId="24647"/>
    <cellStyle name="Normal 50 11 4 3" xfId="24648"/>
    <cellStyle name="Normal 50 11 5" xfId="24649"/>
    <cellStyle name="Normal 50 11 5 2" xfId="24650"/>
    <cellStyle name="Normal 50 11 5 2 2" xfId="24651"/>
    <cellStyle name="Normal 50 11 5 3" xfId="24652"/>
    <cellStyle name="Normal 50 11 6" xfId="24653"/>
    <cellStyle name="Normal 50 11 6 2" xfId="24654"/>
    <cellStyle name="Normal 50 11 7" xfId="24655"/>
    <cellStyle name="Normal 50 11 7 2" xfId="24656"/>
    <cellStyle name="Normal 50 11 8" xfId="24657"/>
    <cellStyle name="Normal 50 11 8 2" xfId="24658"/>
    <cellStyle name="Normal 50 11 9" xfId="24659"/>
    <cellStyle name="Normal 50 12" xfId="24660"/>
    <cellStyle name="Normal 50 12 2" xfId="24661"/>
    <cellStyle name="Normal 50 12 2 2" xfId="24662"/>
    <cellStyle name="Normal 50 12 2 2 2" xfId="24663"/>
    <cellStyle name="Normal 50 12 2 3" xfId="24664"/>
    <cellStyle name="Normal 50 12 3" xfId="24665"/>
    <cellStyle name="Normal 50 12 3 2" xfId="24666"/>
    <cellStyle name="Normal 50 12 4" xfId="24667"/>
    <cellStyle name="Normal 50 13" xfId="24668"/>
    <cellStyle name="Normal 50 13 2" xfId="24669"/>
    <cellStyle name="Normal 50 13 2 2" xfId="24670"/>
    <cellStyle name="Normal 50 13 3" xfId="24671"/>
    <cellStyle name="Normal 50 14" xfId="24672"/>
    <cellStyle name="Normal 50 14 2" xfId="24673"/>
    <cellStyle name="Normal 50 14 2 2" xfId="24674"/>
    <cellStyle name="Normal 50 14 3" xfId="24675"/>
    <cellStyle name="Normal 50 15" xfId="24676"/>
    <cellStyle name="Normal 50 15 2" xfId="24677"/>
    <cellStyle name="Normal 50 15 2 2" xfId="24678"/>
    <cellStyle name="Normal 50 15 3" xfId="24679"/>
    <cellStyle name="Normal 50 16" xfId="24680"/>
    <cellStyle name="Normal 50 16 2" xfId="24681"/>
    <cellStyle name="Normal 50 17" xfId="24682"/>
    <cellStyle name="Normal 50 17 2" xfId="24683"/>
    <cellStyle name="Normal 50 18" xfId="24684"/>
    <cellStyle name="Normal 50 18 2" xfId="24685"/>
    <cellStyle name="Normal 50 19" xfId="24686"/>
    <cellStyle name="Normal 50 2" xfId="24687"/>
    <cellStyle name="Normal 50 2 2" xfId="24688"/>
    <cellStyle name="Normal 50 2 2 2" xfId="24689"/>
    <cellStyle name="Normal 50 2 2 2 2" xfId="24690"/>
    <cellStyle name="Normal 50 2 2 2 2 2" xfId="24691"/>
    <cellStyle name="Normal 50 2 2 2 3" xfId="24692"/>
    <cellStyle name="Normal 50 2 2 3" xfId="24693"/>
    <cellStyle name="Normal 50 2 2 3 2" xfId="24694"/>
    <cellStyle name="Normal 50 2 2 4" xfId="24695"/>
    <cellStyle name="Normal 50 2 3" xfId="24696"/>
    <cellStyle name="Normal 50 2 3 2" xfId="24697"/>
    <cellStyle name="Normal 50 2 3 2 2" xfId="24698"/>
    <cellStyle name="Normal 50 2 3 3" xfId="24699"/>
    <cellStyle name="Normal 50 2 4" xfId="24700"/>
    <cellStyle name="Normal 50 2 4 2" xfId="24701"/>
    <cellStyle name="Normal 50 2 4 2 2" xfId="24702"/>
    <cellStyle name="Normal 50 2 4 3" xfId="24703"/>
    <cellStyle name="Normal 50 2 5" xfId="24704"/>
    <cellStyle name="Normal 50 2 5 2" xfId="24705"/>
    <cellStyle name="Normal 50 2 5 2 2" xfId="24706"/>
    <cellStyle name="Normal 50 2 5 3" xfId="24707"/>
    <cellStyle name="Normal 50 2 6" xfId="24708"/>
    <cellStyle name="Normal 50 2 6 2" xfId="24709"/>
    <cellStyle name="Normal 50 2 7" xfId="24710"/>
    <cellStyle name="Normal 50 2 7 2" xfId="24711"/>
    <cellStyle name="Normal 50 2 8" xfId="24712"/>
    <cellStyle name="Normal 50 2 8 2" xfId="24713"/>
    <cellStyle name="Normal 50 2 9" xfId="24714"/>
    <cellStyle name="Normal 50 20" xfId="24603"/>
    <cellStyle name="Normal 50 3" xfId="24715"/>
    <cellStyle name="Normal 50 3 2" xfId="24716"/>
    <cellStyle name="Normal 50 3 2 2" xfId="24717"/>
    <cellStyle name="Normal 50 3 2 2 2" xfId="24718"/>
    <cellStyle name="Normal 50 3 2 2 2 2" xfId="24719"/>
    <cellStyle name="Normal 50 3 2 2 3" xfId="24720"/>
    <cellStyle name="Normal 50 3 2 3" xfId="24721"/>
    <cellStyle name="Normal 50 3 2 3 2" xfId="24722"/>
    <cellStyle name="Normal 50 3 2 4" xfId="24723"/>
    <cellStyle name="Normal 50 3 3" xfId="24724"/>
    <cellStyle name="Normal 50 3 3 2" xfId="24725"/>
    <cellStyle name="Normal 50 3 3 2 2" xfId="24726"/>
    <cellStyle name="Normal 50 3 3 3" xfId="24727"/>
    <cellStyle name="Normal 50 3 4" xfId="24728"/>
    <cellStyle name="Normal 50 3 4 2" xfId="24729"/>
    <cellStyle name="Normal 50 3 4 2 2" xfId="24730"/>
    <cellStyle name="Normal 50 3 4 3" xfId="24731"/>
    <cellStyle name="Normal 50 3 5" xfId="24732"/>
    <cellStyle name="Normal 50 3 5 2" xfId="24733"/>
    <cellStyle name="Normal 50 3 5 2 2" xfId="24734"/>
    <cellStyle name="Normal 50 3 5 3" xfId="24735"/>
    <cellStyle name="Normal 50 3 6" xfId="24736"/>
    <cellStyle name="Normal 50 3 6 2" xfId="24737"/>
    <cellStyle name="Normal 50 3 7" xfId="24738"/>
    <cellStyle name="Normal 50 3 7 2" xfId="24739"/>
    <cellStyle name="Normal 50 3 8" xfId="24740"/>
    <cellStyle name="Normal 50 3 8 2" xfId="24741"/>
    <cellStyle name="Normal 50 3 9" xfId="24742"/>
    <cellStyle name="Normal 50 4" xfId="24743"/>
    <cellStyle name="Normal 50 4 2" xfId="24744"/>
    <cellStyle name="Normal 50 4 2 2" xfId="24745"/>
    <cellStyle name="Normal 50 4 2 2 2" xfId="24746"/>
    <cellStyle name="Normal 50 4 2 2 2 2" xfId="24747"/>
    <cellStyle name="Normal 50 4 2 2 3" xfId="24748"/>
    <cellStyle name="Normal 50 4 2 3" xfId="24749"/>
    <cellStyle name="Normal 50 4 2 3 2" xfId="24750"/>
    <cellStyle name="Normal 50 4 2 4" xfId="24751"/>
    <cellStyle name="Normal 50 4 3" xfId="24752"/>
    <cellStyle name="Normal 50 4 3 2" xfId="24753"/>
    <cellStyle name="Normal 50 4 3 2 2" xfId="24754"/>
    <cellStyle name="Normal 50 4 3 3" xfId="24755"/>
    <cellStyle name="Normal 50 4 4" xfId="24756"/>
    <cellStyle name="Normal 50 4 4 2" xfId="24757"/>
    <cellStyle name="Normal 50 4 4 2 2" xfId="24758"/>
    <cellStyle name="Normal 50 4 4 3" xfId="24759"/>
    <cellStyle name="Normal 50 4 5" xfId="24760"/>
    <cellStyle name="Normal 50 4 5 2" xfId="24761"/>
    <cellStyle name="Normal 50 4 5 2 2" xfId="24762"/>
    <cellStyle name="Normal 50 4 5 3" xfId="24763"/>
    <cellStyle name="Normal 50 4 6" xfId="24764"/>
    <cellStyle name="Normal 50 4 6 2" xfId="24765"/>
    <cellStyle name="Normal 50 4 7" xfId="24766"/>
    <cellStyle name="Normal 50 4 7 2" xfId="24767"/>
    <cellStyle name="Normal 50 4 8" xfId="24768"/>
    <cellStyle name="Normal 50 4 8 2" xfId="24769"/>
    <cellStyle name="Normal 50 4 9" xfId="24770"/>
    <cellStyle name="Normal 50 5" xfId="24771"/>
    <cellStyle name="Normal 50 5 2" xfId="24772"/>
    <cellStyle name="Normal 50 5 2 2" xfId="24773"/>
    <cellStyle name="Normal 50 5 2 2 2" xfId="24774"/>
    <cellStyle name="Normal 50 5 2 2 2 2" xfId="24775"/>
    <cellStyle name="Normal 50 5 2 2 3" xfId="24776"/>
    <cellStyle name="Normal 50 5 2 3" xfId="24777"/>
    <cellStyle name="Normal 50 5 2 3 2" xfId="24778"/>
    <cellStyle name="Normal 50 5 2 4" xfId="24779"/>
    <cellStyle name="Normal 50 5 3" xfId="24780"/>
    <cellStyle name="Normal 50 5 3 2" xfId="24781"/>
    <cellStyle name="Normal 50 5 3 2 2" xfId="24782"/>
    <cellStyle name="Normal 50 5 3 3" xfId="24783"/>
    <cellStyle name="Normal 50 5 4" xfId="24784"/>
    <cellStyle name="Normal 50 5 4 2" xfId="24785"/>
    <cellStyle name="Normal 50 5 4 2 2" xfId="24786"/>
    <cellStyle name="Normal 50 5 4 3" xfId="24787"/>
    <cellStyle name="Normal 50 5 5" xfId="24788"/>
    <cellStyle name="Normal 50 5 5 2" xfId="24789"/>
    <cellStyle name="Normal 50 5 5 2 2" xfId="24790"/>
    <cellStyle name="Normal 50 5 5 3" xfId="24791"/>
    <cellStyle name="Normal 50 5 6" xfId="24792"/>
    <cellStyle name="Normal 50 5 6 2" xfId="24793"/>
    <cellStyle name="Normal 50 5 7" xfId="24794"/>
    <cellStyle name="Normal 50 5 7 2" xfId="24795"/>
    <cellStyle name="Normal 50 5 8" xfId="24796"/>
    <cellStyle name="Normal 50 5 8 2" xfId="24797"/>
    <cellStyle name="Normal 50 5 9" xfId="24798"/>
    <cellStyle name="Normal 50 6" xfId="24799"/>
    <cellStyle name="Normal 50 6 2" xfId="24800"/>
    <cellStyle name="Normal 50 6 2 2" xfId="24801"/>
    <cellStyle name="Normal 50 6 2 2 2" xfId="24802"/>
    <cellStyle name="Normal 50 6 2 2 2 2" xfId="24803"/>
    <cellStyle name="Normal 50 6 2 2 3" xfId="24804"/>
    <cellStyle name="Normal 50 6 2 3" xfId="24805"/>
    <cellStyle name="Normal 50 6 2 3 2" xfId="24806"/>
    <cellStyle name="Normal 50 6 2 4" xfId="24807"/>
    <cellStyle name="Normal 50 6 3" xfId="24808"/>
    <cellStyle name="Normal 50 6 3 2" xfId="24809"/>
    <cellStyle name="Normal 50 6 3 2 2" xfId="24810"/>
    <cellStyle name="Normal 50 6 3 3" xfId="24811"/>
    <cellStyle name="Normal 50 6 4" xfId="24812"/>
    <cellStyle name="Normal 50 6 4 2" xfId="24813"/>
    <cellStyle name="Normal 50 6 4 2 2" xfId="24814"/>
    <cellStyle name="Normal 50 6 4 3" xfId="24815"/>
    <cellStyle name="Normal 50 6 5" xfId="24816"/>
    <cellStyle name="Normal 50 6 5 2" xfId="24817"/>
    <cellStyle name="Normal 50 6 5 2 2" xfId="24818"/>
    <cellStyle name="Normal 50 6 5 3" xfId="24819"/>
    <cellStyle name="Normal 50 6 6" xfId="24820"/>
    <cellStyle name="Normal 50 6 6 2" xfId="24821"/>
    <cellStyle name="Normal 50 6 7" xfId="24822"/>
    <cellStyle name="Normal 50 6 7 2" xfId="24823"/>
    <cellStyle name="Normal 50 6 8" xfId="24824"/>
    <cellStyle name="Normal 50 6 8 2" xfId="24825"/>
    <cellStyle name="Normal 50 6 9" xfId="24826"/>
    <cellStyle name="Normal 50 7" xfId="24827"/>
    <cellStyle name="Normal 50 7 2" xfId="24828"/>
    <cellStyle name="Normal 50 7 2 2" xfId="24829"/>
    <cellStyle name="Normal 50 7 2 2 2" xfId="24830"/>
    <cellStyle name="Normal 50 7 2 2 2 2" xfId="24831"/>
    <cellStyle name="Normal 50 7 2 2 3" xfId="24832"/>
    <cellStyle name="Normal 50 7 2 3" xfId="24833"/>
    <cellStyle name="Normal 50 7 2 3 2" xfId="24834"/>
    <cellStyle name="Normal 50 7 2 4" xfId="24835"/>
    <cellStyle name="Normal 50 7 3" xfId="24836"/>
    <cellStyle name="Normal 50 7 3 2" xfId="24837"/>
    <cellStyle name="Normal 50 7 3 2 2" xfId="24838"/>
    <cellStyle name="Normal 50 7 3 3" xfId="24839"/>
    <cellStyle name="Normal 50 7 4" xfId="24840"/>
    <cellStyle name="Normal 50 7 4 2" xfId="24841"/>
    <cellStyle name="Normal 50 7 4 2 2" xfId="24842"/>
    <cellStyle name="Normal 50 7 4 3" xfId="24843"/>
    <cellStyle name="Normal 50 7 5" xfId="24844"/>
    <cellStyle name="Normal 50 7 5 2" xfId="24845"/>
    <cellStyle name="Normal 50 7 5 2 2" xfId="24846"/>
    <cellStyle name="Normal 50 7 5 3" xfId="24847"/>
    <cellStyle name="Normal 50 7 6" xfId="24848"/>
    <cellStyle name="Normal 50 7 6 2" xfId="24849"/>
    <cellStyle name="Normal 50 7 7" xfId="24850"/>
    <cellStyle name="Normal 50 7 7 2" xfId="24851"/>
    <cellStyle name="Normal 50 7 8" xfId="24852"/>
    <cellStyle name="Normal 50 7 8 2" xfId="24853"/>
    <cellStyle name="Normal 50 7 9" xfId="24854"/>
    <cellStyle name="Normal 50 8" xfId="24855"/>
    <cellStyle name="Normal 50 8 2" xfId="24856"/>
    <cellStyle name="Normal 50 8 2 2" xfId="24857"/>
    <cellStyle name="Normal 50 8 2 2 2" xfId="24858"/>
    <cellStyle name="Normal 50 8 2 2 2 2" xfId="24859"/>
    <cellStyle name="Normal 50 8 2 2 3" xfId="24860"/>
    <cellStyle name="Normal 50 8 2 3" xfId="24861"/>
    <cellStyle name="Normal 50 8 2 3 2" xfId="24862"/>
    <cellStyle name="Normal 50 8 2 4" xfId="24863"/>
    <cellStyle name="Normal 50 8 3" xfId="24864"/>
    <cellStyle name="Normal 50 8 3 2" xfId="24865"/>
    <cellStyle name="Normal 50 8 3 2 2" xfId="24866"/>
    <cellStyle name="Normal 50 8 3 3" xfId="24867"/>
    <cellStyle name="Normal 50 8 4" xfId="24868"/>
    <cellStyle name="Normal 50 8 4 2" xfId="24869"/>
    <cellStyle name="Normal 50 8 4 2 2" xfId="24870"/>
    <cellStyle name="Normal 50 8 4 3" xfId="24871"/>
    <cellStyle name="Normal 50 8 5" xfId="24872"/>
    <cellStyle name="Normal 50 8 5 2" xfId="24873"/>
    <cellStyle name="Normal 50 8 5 2 2" xfId="24874"/>
    <cellStyle name="Normal 50 8 5 3" xfId="24875"/>
    <cellStyle name="Normal 50 8 6" xfId="24876"/>
    <cellStyle name="Normal 50 8 6 2" xfId="24877"/>
    <cellStyle name="Normal 50 8 7" xfId="24878"/>
    <cellStyle name="Normal 50 8 7 2" xfId="24879"/>
    <cellStyle name="Normal 50 8 8" xfId="24880"/>
    <cellStyle name="Normal 50 8 8 2" xfId="24881"/>
    <cellStyle name="Normal 50 8 9" xfId="24882"/>
    <cellStyle name="Normal 50 9" xfId="24883"/>
    <cellStyle name="Normal 50 9 2" xfId="24884"/>
    <cellStyle name="Normal 50 9 2 2" xfId="24885"/>
    <cellStyle name="Normal 50 9 2 2 2" xfId="24886"/>
    <cellStyle name="Normal 50 9 2 2 2 2" xfId="24887"/>
    <cellStyle name="Normal 50 9 2 2 3" xfId="24888"/>
    <cellStyle name="Normal 50 9 2 3" xfId="24889"/>
    <cellStyle name="Normal 50 9 2 3 2" xfId="24890"/>
    <cellStyle name="Normal 50 9 2 4" xfId="24891"/>
    <cellStyle name="Normal 50 9 3" xfId="24892"/>
    <cellStyle name="Normal 50 9 3 2" xfId="24893"/>
    <cellStyle name="Normal 50 9 3 2 2" xfId="24894"/>
    <cellStyle name="Normal 50 9 3 3" xfId="24895"/>
    <cellStyle name="Normal 50 9 4" xfId="24896"/>
    <cellStyle name="Normal 50 9 4 2" xfId="24897"/>
    <cellStyle name="Normal 50 9 4 2 2" xfId="24898"/>
    <cellStyle name="Normal 50 9 4 3" xfId="24899"/>
    <cellStyle name="Normal 50 9 5" xfId="24900"/>
    <cellStyle name="Normal 50 9 5 2" xfId="24901"/>
    <cellStyle name="Normal 50 9 5 2 2" xfId="24902"/>
    <cellStyle name="Normal 50 9 5 3" xfId="24903"/>
    <cellStyle name="Normal 50 9 6" xfId="24904"/>
    <cellStyle name="Normal 50 9 6 2" xfId="24905"/>
    <cellStyle name="Normal 50 9 7" xfId="24906"/>
    <cellStyle name="Normal 50 9 7 2" xfId="24907"/>
    <cellStyle name="Normal 50 9 8" xfId="24908"/>
    <cellStyle name="Normal 50 9 8 2" xfId="24909"/>
    <cellStyle name="Normal 50 9 9" xfId="24910"/>
    <cellStyle name="Normal 51" xfId="536"/>
    <cellStyle name="Normal 51 10" xfId="24912"/>
    <cellStyle name="Normal 51 10 2" xfId="24913"/>
    <cellStyle name="Normal 51 10 2 2" xfId="24914"/>
    <cellStyle name="Normal 51 10 2 2 2" xfId="24915"/>
    <cellStyle name="Normal 51 10 2 2 2 2" xfId="24916"/>
    <cellStyle name="Normal 51 10 2 2 3" xfId="24917"/>
    <cellStyle name="Normal 51 10 2 3" xfId="24918"/>
    <cellStyle name="Normal 51 10 2 3 2" xfId="24919"/>
    <cellStyle name="Normal 51 10 2 4" xfId="24920"/>
    <cellStyle name="Normal 51 10 3" xfId="24921"/>
    <cellStyle name="Normal 51 10 3 2" xfId="24922"/>
    <cellStyle name="Normal 51 10 3 2 2" xfId="24923"/>
    <cellStyle name="Normal 51 10 3 3" xfId="24924"/>
    <cellStyle name="Normal 51 10 4" xfId="24925"/>
    <cellStyle name="Normal 51 10 4 2" xfId="24926"/>
    <cellStyle name="Normal 51 10 4 2 2" xfId="24927"/>
    <cellStyle name="Normal 51 10 4 3" xfId="24928"/>
    <cellStyle name="Normal 51 10 5" xfId="24929"/>
    <cellStyle name="Normal 51 10 5 2" xfId="24930"/>
    <cellStyle name="Normal 51 10 5 2 2" xfId="24931"/>
    <cellStyle name="Normal 51 10 5 3" xfId="24932"/>
    <cellStyle name="Normal 51 10 6" xfId="24933"/>
    <cellStyle name="Normal 51 10 6 2" xfId="24934"/>
    <cellStyle name="Normal 51 10 7" xfId="24935"/>
    <cellStyle name="Normal 51 10 7 2" xfId="24936"/>
    <cellStyle name="Normal 51 10 8" xfId="24937"/>
    <cellStyle name="Normal 51 10 8 2" xfId="24938"/>
    <cellStyle name="Normal 51 10 9" xfId="24939"/>
    <cellStyle name="Normal 51 11" xfId="24940"/>
    <cellStyle name="Normal 51 11 2" xfId="24941"/>
    <cellStyle name="Normal 51 11 2 2" xfId="24942"/>
    <cellStyle name="Normal 51 11 2 2 2" xfId="24943"/>
    <cellStyle name="Normal 51 11 2 2 2 2" xfId="24944"/>
    <cellStyle name="Normal 51 11 2 2 3" xfId="24945"/>
    <cellStyle name="Normal 51 11 2 3" xfId="24946"/>
    <cellStyle name="Normal 51 11 2 3 2" xfId="24947"/>
    <cellStyle name="Normal 51 11 2 4" xfId="24948"/>
    <cellStyle name="Normal 51 11 3" xfId="24949"/>
    <cellStyle name="Normal 51 11 3 2" xfId="24950"/>
    <cellStyle name="Normal 51 11 3 2 2" xfId="24951"/>
    <cellStyle name="Normal 51 11 3 3" xfId="24952"/>
    <cellStyle name="Normal 51 11 4" xfId="24953"/>
    <cellStyle name="Normal 51 11 4 2" xfId="24954"/>
    <cellStyle name="Normal 51 11 4 2 2" xfId="24955"/>
    <cellStyle name="Normal 51 11 4 3" xfId="24956"/>
    <cellStyle name="Normal 51 11 5" xfId="24957"/>
    <cellStyle name="Normal 51 11 5 2" xfId="24958"/>
    <cellStyle name="Normal 51 11 5 2 2" xfId="24959"/>
    <cellStyle name="Normal 51 11 5 3" xfId="24960"/>
    <cellStyle name="Normal 51 11 6" xfId="24961"/>
    <cellStyle name="Normal 51 11 6 2" xfId="24962"/>
    <cellStyle name="Normal 51 11 7" xfId="24963"/>
    <cellStyle name="Normal 51 11 7 2" xfId="24964"/>
    <cellStyle name="Normal 51 11 8" xfId="24965"/>
    <cellStyle name="Normal 51 11 8 2" xfId="24966"/>
    <cellStyle name="Normal 51 11 9" xfId="24967"/>
    <cellStyle name="Normal 51 12" xfId="24968"/>
    <cellStyle name="Normal 51 12 2" xfId="24969"/>
    <cellStyle name="Normal 51 12 2 2" xfId="24970"/>
    <cellStyle name="Normal 51 12 2 2 2" xfId="24971"/>
    <cellStyle name="Normal 51 12 2 3" xfId="24972"/>
    <cellStyle name="Normal 51 12 3" xfId="24973"/>
    <cellStyle name="Normal 51 12 3 2" xfId="24974"/>
    <cellStyle name="Normal 51 12 4" xfId="24975"/>
    <cellStyle name="Normal 51 13" xfId="24976"/>
    <cellStyle name="Normal 51 13 2" xfId="24977"/>
    <cellStyle name="Normal 51 13 2 2" xfId="24978"/>
    <cellStyle name="Normal 51 13 3" xfId="24979"/>
    <cellStyle name="Normal 51 14" xfId="24980"/>
    <cellStyle name="Normal 51 14 2" xfId="24981"/>
    <cellStyle name="Normal 51 14 2 2" xfId="24982"/>
    <cellStyle name="Normal 51 14 3" xfId="24983"/>
    <cellStyle name="Normal 51 15" xfId="24984"/>
    <cellStyle name="Normal 51 15 2" xfId="24985"/>
    <cellStyle name="Normal 51 15 2 2" xfId="24986"/>
    <cellStyle name="Normal 51 15 3" xfId="24987"/>
    <cellStyle name="Normal 51 16" xfId="24988"/>
    <cellStyle name="Normal 51 16 2" xfId="24989"/>
    <cellStyle name="Normal 51 17" xfId="24990"/>
    <cellStyle name="Normal 51 17 2" xfId="24991"/>
    <cellStyle name="Normal 51 18" xfId="24992"/>
    <cellStyle name="Normal 51 18 2" xfId="24993"/>
    <cellStyle name="Normal 51 19" xfId="24994"/>
    <cellStyle name="Normal 51 2" xfId="24995"/>
    <cellStyle name="Normal 51 2 2" xfId="24996"/>
    <cellStyle name="Normal 51 2 2 2" xfId="24997"/>
    <cellStyle name="Normal 51 2 2 2 2" xfId="24998"/>
    <cellStyle name="Normal 51 2 2 2 2 2" xfId="24999"/>
    <cellStyle name="Normal 51 2 2 2 3" xfId="25000"/>
    <cellStyle name="Normal 51 2 2 3" xfId="25001"/>
    <cellStyle name="Normal 51 2 2 3 2" xfId="25002"/>
    <cellStyle name="Normal 51 2 2 4" xfId="25003"/>
    <cellStyle name="Normal 51 2 3" xfId="25004"/>
    <cellStyle name="Normal 51 2 3 2" xfId="25005"/>
    <cellStyle name="Normal 51 2 3 2 2" xfId="25006"/>
    <cellStyle name="Normal 51 2 3 3" xfId="25007"/>
    <cellStyle name="Normal 51 2 4" xfId="25008"/>
    <cellStyle name="Normal 51 2 4 2" xfId="25009"/>
    <cellStyle name="Normal 51 2 4 2 2" xfId="25010"/>
    <cellStyle name="Normal 51 2 4 3" xfId="25011"/>
    <cellStyle name="Normal 51 2 5" xfId="25012"/>
    <cellStyle name="Normal 51 2 5 2" xfId="25013"/>
    <cellStyle name="Normal 51 2 5 2 2" xfId="25014"/>
    <cellStyle name="Normal 51 2 5 3" xfId="25015"/>
    <cellStyle name="Normal 51 2 6" xfId="25016"/>
    <cellStyle name="Normal 51 2 6 2" xfId="25017"/>
    <cellStyle name="Normal 51 2 7" xfId="25018"/>
    <cellStyle name="Normal 51 2 7 2" xfId="25019"/>
    <cellStyle name="Normal 51 2 8" xfId="25020"/>
    <cellStyle name="Normal 51 2 8 2" xfId="25021"/>
    <cellStyle name="Normal 51 2 9" xfId="25022"/>
    <cellStyle name="Normal 51 20" xfId="24911"/>
    <cellStyle name="Normal 51 3" xfId="25023"/>
    <cellStyle name="Normal 51 3 2" xfId="25024"/>
    <cellStyle name="Normal 51 3 2 2" xfId="25025"/>
    <cellStyle name="Normal 51 3 2 2 2" xfId="25026"/>
    <cellStyle name="Normal 51 3 2 2 2 2" xfId="25027"/>
    <cellStyle name="Normal 51 3 2 2 3" xfId="25028"/>
    <cellStyle name="Normal 51 3 2 3" xfId="25029"/>
    <cellStyle name="Normal 51 3 2 3 2" xfId="25030"/>
    <cellStyle name="Normal 51 3 2 4" xfId="25031"/>
    <cellStyle name="Normal 51 3 3" xfId="25032"/>
    <cellStyle name="Normal 51 3 3 2" xfId="25033"/>
    <cellStyle name="Normal 51 3 3 2 2" xfId="25034"/>
    <cellStyle name="Normal 51 3 3 3" xfId="25035"/>
    <cellStyle name="Normal 51 3 4" xfId="25036"/>
    <cellStyle name="Normal 51 3 4 2" xfId="25037"/>
    <cellStyle name="Normal 51 3 4 2 2" xfId="25038"/>
    <cellStyle name="Normal 51 3 4 3" xfId="25039"/>
    <cellStyle name="Normal 51 3 5" xfId="25040"/>
    <cellStyle name="Normal 51 3 5 2" xfId="25041"/>
    <cellStyle name="Normal 51 3 5 2 2" xfId="25042"/>
    <cellStyle name="Normal 51 3 5 3" xfId="25043"/>
    <cellStyle name="Normal 51 3 6" xfId="25044"/>
    <cellStyle name="Normal 51 3 6 2" xfId="25045"/>
    <cellStyle name="Normal 51 3 7" xfId="25046"/>
    <cellStyle name="Normal 51 3 7 2" xfId="25047"/>
    <cellStyle name="Normal 51 3 8" xfId="25048"/>
    <cellStyle name="Normal 51 3 8 2" xfId="25049"/>
    <cellStyle name="Normal 51 3 9" xfId="25050"/>
    <cellStyle name="Normal 51 4" xfId="25051"/>
    <cellStyle name="Normal 51 4 2" xfId="25052"/>
    <cellStyle name="Normal 51 4 2 2" xfId="25053"/>
    <cellStyle name="Normal 51 4 2 2 2" xfId="25054"/>
    <cellStyle name="Normal 51 4 2 2 2 2" xfId="25055"/>
    <cellStyle name="Normal 51 4 2 2 3" xfId="25056"/>
    <cellStyle name="Normal 51 4 2 3" xfId="25057"/>
    <cellStyle name="Normal 51 4 2 3 2" xfId="25058"/>
    <cellStyle name="Normal 51 4 2 4" xfId="25059"/>
    <cellStyle name="Normal 51 4 3" xfId="25060"/>
    <cellStyle name="Normal 51 4 3 2" xfId="25061"/>
    <cellStyle name="Normal 51 4 3 2 2" xfId="25062"/>
    <cellStyle name="Normal 51 4 3 3" xfId="25063"/>
    <cellStyle name="Normal 51 4 4" xfId="25064"/>
    <cellStyle name="Normal 51 4 4 2" xfId="25065"/>
    <cellStyle name="Normal 51 4 4 2 2" xfId="25066"/>
    <cellStyle name="Normal 51 4 4 3" xfId="25067"/>
    <cellStyle name="Normal 51 4 5" xfId="25068"/>
    <cellStyle name="Normal 51 4 5 2" xfId="25069"/>
    <cellStyle name="Normal 51 4 5 2 2" xfId="25070"/>
    <cellStyle name="Normal 51 4 5 3" xfId="25071"/>
    <cellStyle name="Normal 51 4 6" xfId="25072"/>
    <cellStyle name="Normal 51 4 6 2" xfId="25073"/>
    <cellStyle name="Normal 51 4 7" xfId="25074"/>
    <cellStyle name="Normal 51 4 7 2" xfId="25075"/>
    <cellStyle name="Normal 51 4 8" xfId="25076"/>
    <cellStyle name="Normal 51 4 8 2" xfId="25077"/>
    <cellStyle name="Normal 51 4 9" xfId="25078"/>
    <cellStyle name="Normal 51 5" xfId="25079"/>
    <cellStyle name="Normal 51 5 2" xfId="25080"/>
    <cellStyle name="Normal 51 5 2 2" xfId="25081"/>
    <cellStyle name="Normal 51 5 2 2 2" xfId="25082"/>
    <cellStyle name="Normal 51 5 2 2 2 2" xfId="25083"/>
    <cellStyle name="Normal 51 5 2 2 3" xfId="25084"/>
    <cellStyle name="Normal 51 5 2 3" xfId="25085"/>
    <cellStyle name="Normal 51 5 2 3 2" xfId="25086"/>
    <cellStyle name="Normal 51 5 2 4" xfId="25087"/>
    <cellStyle name="Normal 51 5 3" xfId="25088"/>
    <cellStyle name="Normal 51 5 3 2" xfId="25089"/>
    <cellStyle name="Normal 51 5 3 2 2" xfId="25090"/>
    <cellStyle name="Normal 51 5 3 3" xfId="25091"/>
    <cellStyle name="Normal 51 5 4" xfId="25092"/>
    <cellStyle name="Normal 51 5 4 2" xfId="25093"/>
    <cellStyle name="Normal 51 5 4 2 2" xfId="25094"/>
    <cellStyle name="Normal 51 5 4 3" xfId="25095"/>
    <cellStyle name="Normal 51 5 5" xfId="25096"/>
    <cellStyle name="Normal 51 5 5 2" xfId="25097"/>
    <cellStyle name="Normal 51 5 5 2 2" xfId="25098"/>
    <cellStyle name="Normal 51 5 5 3" xfId="25099"/>
    <cellStyle name="Normal 51 5 6" xfId="25100"/>
    <cellStyle name="Normal 51 5 6 2" xfId="25101"/>
    <cellStyle name="Normal 51 5 7" xfId="25102"/>
    <cellStyle name="Normal 51 5 7 2" xfId="25103"/>
    <cellStyle name="Normal 51 5 8" xfId="25104"/>
    <cellStyle name="Normal 51 5 8 2" xfId="25105"/>
    <cellStyle name="Normal 51 5 9" xfId="25106"/>
    <cellStyle name="Normal 51 6" xfId="25107"/>
    <cellStyle name="Normal 51 6 2" xfId="25108"/>
    <cellStyle name="Normal 51 6 2 2" xfId="25109"/>
    <cellStyle name="Normal 51 6 2 2 2" xfId="25110"/>
    <cellStyle name="Normal 51 6 2 2 2 2" xfId="25111"/>
    <cellStyle name="Normal 51 6 2 2 3" xfId="25112"/>
    <cellStyle name="Normal 51 6 2 3" xfId="25113"/>
    <cellStyle name="Normal 51 6 2 3 2" xfId="25114"/>
    <cellStyle name="Normal 51 6 2 4" xfId="25115"/>
    <cellStyle name="Normal 51 6 3" xfId="25116"/>
    <cellStyle name="Normal 51 6 3 2" xfId="25117"/>
    <cellStyle name="Normal 51 6 3 2 2" xfId="25118"/>
    <cellStyle name="Normal 51 6 3 3" xfId="25119"/>
    <cellStyle name="Normal 51 6 4" xfId="25120"/>
    <cellStyle name="Normal 51 6 4 2" xfId="25121"/>
    <cellStyle name="Normal 51 6 4 2 2" xfId="25122"/>
    <cellStyle name="Normal 51 6 4 3" xfId="25123"/>
    <cellStyle name="Normal 51 6 5" xfId="25124"/>
    <cellStyle name="Normal 51 6 5 2" xfId="25125"/>
    <cellStyle name="Normal 51 6 5 2 2" xfId="25126"/>
    <cellStyle name="Normal 51 6 5 3" xfId="25127"/>
    <cellStyle name="Normal 51 6 6" xfId="25128"/>
    <cellStyle name="Normal 51 6 6 2" xfId="25129"/>
    <cellStyle name="Normal 51 6 7" xfId="25130"/>
    <cellStyle name="Normal 51 6 7 2" xfId="25131"/>
    <cellStyle name="Normal 51 6 8" xfId="25132"/>
    <cellStyle name="Normal 51 6 8 2" xfId="25133"/>
    <cellStyle name="Normal 51 6 9" xfId="25134"/>
    <cellStyle name="Normal 51 7" xfId="25135"/>
    <cellStyle name="Normal 51 7 2" xfId="25136"/>
    <cellStyle name="Normal 51 7 2 2" xfId="25137"/>
    <cellStyle name="Normal 51 7 2 2 2" xfId="25138"/>
    <cellStyle name="Normal 51 7 2 2 2 2" xfId="25139"/>
    <cellStyle name="Normal 51 7 2 2 3" xfId="25140"/>
    <cellStyle name="Normal 51 7 2 3" xfId="25141"/>
    <cellStyle name="Normal 51 7 2 3 2" xfId="25142"/>
    <cellStyle name="Normal 51 7 2 4" xfId="25143"/>
    <cellStyle name="Normal 51 7 3" xfId="25144"/>
    <cellStyle name="Normal 51 7 3 2" xfId="25145"/>
    <cellStyle name="Normal 51 7 3 2 2" xfId="25146"/>
    <cellStyle name="Normal 51 7 3 3" xfId="25147"/>
    <cellStyle name="Normal 51 7 4" xfId="25148"/>
    <cellStyle name="Normal 51 7 4 2" xfId="25149"/>
    <cellStyle name="Normal 51 7 4 2 2" xfId="25150"/>
    <cellStyle name="Normal 51 7 4 3" xfId="25151"/>
    <cellStyle name="Normal 51 7 5" xfId="25152"/>
    <cellStyle name="Normal 51 7 5 2" xfId="25153"/>
    <cellStyle name="Normal 51 7 5 2 2" xfId="25154"/>
    <cellStyle name="Normal 51 7 5 3" xfId="25155"/>
    <cellStyle name="Normal 51 7 6" xfId="25156"/>
    <cellStyle name="Normal 51 7 6 2" xfId="25157"/>
    <cellStyle name="Normal 51 7 7" xfId="25158"/>
    <cellStyle name="Normal 51 7 7 2" xfId="25159"/>
    <cellStyle name="Normal 51 7 8" xfId="25160"/>
    <cellStyle name="Normal 51 7 8 2" xfId="25161"/>
    <cellStyle name="Normal 51 7 9" xfId="25162"/>
    <cellStyle name="Normal 51 8" xfId="25163"/>
    <cellStyle name="Normal 51 8 2" xfId="25164"/>
    <cellStyle name="Normal 51 8 2 2" xfId="25165"/>
    <cellStyle name="Normal 51 8 2 2 2" xfId="25166"/>
    <cellStyle name="Normal 51 8 2 2 2 2" xfId="25167"/>
    <cellStyle name="Normal 51 8 2 2 3" xfId="25168"/>
    <cellStyle name="Normal 51 8 2 3" xfId="25169"/>
    <cellStyle name="Normal 51 8 2 3 2" xfId="25170"/>
    <cellStyle name="Normal 51 8 2 4" xfId="25171"/>
    <cellStyle name="Normal 51 8 3" xfId="25172"/>
    <cellStyle name="Normal 51 8 3 2" xfId="25173"/>
    <cellStyle name="Normal 51 8 3 2 2" xfId="25174"/>
    <cellStyle name="Normal 51 8 3 3" xfId="25175"/>
    <cellStyle name="Normal 51 8 4" xfId="25176"/>
    <cellStyle name="Normal 51 8 4 2" xfId="25177"/>
    <cellStyle name="Normal 51 8 4 2 2" xfId="25178"/>
    <cellStyle name="Normal 51 8 4 3" xfId="25179"/>
    <cellStyle name="Normal 51 8 5" xfId="25180"/>
    <cellStyle name="Normal 51 8 5 2" xfId="25181"/>
    <cellStyle name="Normal 51 8 5 2 2" xfId="25182"/>
    <cellStyle name="Normal 51 8 5 3" xfId="25183"/>
    <cellStyle name="Normal 51 8 6" xfId="25184"/>
    <cellStyle name="Normal 51 8 6 2" xfId="25185"/>
    <cellStyle name="Normal 51 8 7" xfId="25186"/>
    <cellStyle name="Normal 51 8 7 2" xfId="25187"/>
    <cellStyle name="Normal 51 8 8" xfId="25188"/>
    <cellStyle name="Normal 51 8 8 2" xfId="25189"/>
    <cellStyle name="Normal 51 8 9" xfId="25190"/>
    <cellStyle name="Normal 51 9" xfId="25191"/>
    <cellStyle name="Normal 51 9 2" xfId="25192"/>
    <cellStyle name="Normal 51 9 2 2" xfId="25193"/>
    <cellStyle name="Normal 51 9 2 2 2" xfId="25194"/>
    <cellStyle name="Normal 51 9 2 2 2 2" xfId="25195"/>
    <cellStyle name="Normal 51 9 2 2 3" xfId="25196"/>
    <cellStyle name="Normal 51 9 2 3" xfId="25197"/>
    <cellStyle name="Normal 51 9 2 3 2" xfId="25198"/>
    <cellStyle name="Normal 51 9 2 4" xfId="25199"/>
    <cellStyle name="Normal 51 9 3" xfId="25200"/>
    <cellStyle name="Normal 51 9 3 2" xfId="25201"/>
    <cellStyle name="Normal 51 9 3 2 2" xfId="25202"/>
    <cellStyle name="Normal 51 9 3 3" xfId="25203"/>
    <cellStyle name="Normal 51 9 4" xfId="25204"/>
    <cellStyle name="Normal 51 9 4 2" xfId="25205"/>
    <cellStyle name="Normal 51 9 4 2 2" xfId="25206"/>
    <cellStyle name="Normal 51 9 4 3" xfId="25207"/>
    <cellStyle name="Normal 51 9 5" xfId="25208"/>
    <cellStyle name="Normal 51 9 5 2" xfId="25209"/>
    <cellStyle name="Normal 51 9 5 2 2" xfId="25210"/>
    <cellStyle name="Normal 51 9 5 3" xfId="25211"/>
    <cellStyle name="Normal 51 9 6" xfId="25212"/>
    <cellStyle name="Normal 51 9 6 2" xfId="25213"/>
    <cellStyle name="Normal 51 9 7" xfId="25214"/>
    <cellStyle name="Normal 51 9 7 2" xfId="25215"/>
    <cellStyle name="Normal 51 9 8" xfId="25216"/>
    <cellStyle name="Normal 51 9 8 2" xfId="25217"/>
    <cellStyle name="Normal 51 9 9" xfId="25218"/>
    <cellStyle name="Normal 52" xfId="537"/>
    <cellStyle name="Normal 52 10" xfId="25220"/>
    <cellStyle name="Normal 52 10 2" xfId="25221"/>
    <cellStyle name="Normal 52 10 2 2" xfId="25222"/>
    <cellStyle name="Normal 52 10 2 2 2" xfId="25223"/>
    <cellStyle name="Normal 52 10 2 2 2 2" xfId="25224"/>
    <cellStyle name="Normal 52 10 2 2 3" xfId="25225"/>
    <cellStyle name="Normal 52 10 2 3" xfId="25226"/>
    <cellStyle name="Normal 52 10 2 3 2" xfId="25227"/>
    <cellStyle name="Normal 52 10 2 4" xfId="25228"/>
    <cellStyle name="Normal 52 10 3" xfId="25229"/>
    <cellStyle name="Normal 52 10 3 2" xfId="25230"/>
    <cellStyle name="Normal 52 10 3 2 2" xfId="25231"/>
    <cellStyle name="Normal 52 10 3 3" xfId="25232"/>
    <cellStyle name="Normal 52 10 4" xfId="25233"/>
    <cellStyle name="Normal 52 10 4 2" xfId="25234"/>
    <cellStyle name="Normal 52 10 4 2 2" xfId="25235"/>
    <cellStyle name="Normal 52 10 4 3" xfId="25236"/>
    <cellStyle name="Normal 52 10 5" xfId="25237"/>
    <cellStyle name="Normal 52 10 5 2" xfId="25238"/>
    <cellStyle name="Normal 52 10 5 2 2" xfId="25239"/>
    <cellStyle name="Normal 52 10 5 3" xfId="25240"/>
    <cellStyle name="Normal 52 10 6" xfId="25241"/>
    <cellStyle name="Normal 52 10 6 2" xfId="25242"/>
    <cellStyle name="Normal 52 10 7" xfId="25243"/>
    <cellStyle name="Normal 52 10 7 2" xfId="25244"/>
    <cellStyle name="Normal 52 10 8" xfId="25245"/>
    <cellStyle name="Normal 52 10 8 2" xfId="25246"/>
    <cellStyle name="Normal 52 10 9" xfId="25247"/>
    <cellStyle name="Normal 52 11" xfId="25248"/>
    <cellStyle name="Normal 52 11 2" xfId="25249"/>
    <cellStyle name="Normal 52 11 2 2" xfId="25250"/>
    <cellStyle name="Normal 52 11 2 2 2" xfId="25251"/>
    <cellStyle name="Normal 52 11 2 2 2 2" xfId="25252"/>
    <cellStyle name="Normal 52 11 2 2 3" xfId="25253"/>
    <cellStyle name="Normal 52 11 2 3" xfId="25254"/>
    <cellStyle name="Normal 52 11 2 3 2" xfId="25255"/>
    <cellStyle name="Normal 52 11 2 4" xfId="25256"/>
    <cellStyle name="Normal 52 11 3" xfId="25257"/>
    <cellStyle name="Normal 52 11 3 2" xfId="25258"/>
    <cellStyle name="Normal 52 11 3 2 2" xfId="25259"/>
    <cellStyle name="Normal 52 11 3 3" xfId="25260"/>
    <cellStyle name="Normal 52 11 4" xfId="25261"/>
    <cellStyle name="Normal 52 11 4 2" xfId="25262"/>
    <cellStyle name="Normal 52 11 4 2 2" xfId="25263"/>
    <cellStyle name="Normal 52 11 4 3" xfId="25264"/>
    <cellStyle name="Normal 52 11 5" xfId="25265"/>
    <cellStyle name="Normal 52 11 5 2" xfId="25266"/>
    <cellStyle name="Normal 52 11 5 2 2" xfId="25267"/>
    <cellStyle name="Normal 52 11 5 3" xfId="25268"/>
    <cellStyle name="Normal 52 11 6" xfId="25269"/>
    <cellStyle name="Normal 52 11 6 2" xfId="25270"/>
    <cellStyle name="Normal 52 11 7" xfId="25271"/>
    <cellStyle name="Normal 52 11 7 2" xfId="25272"/>
    <cellStyle name="Normal 52 11 8" xfId="25273"/>
    <cellStyle name="Normal 52 11 8 2" xfId="25274"/>
    <cellStyle name="Normal 52 11 9" xfId="25275"/>
    <cellStyle name="Normal 52 12" xfId="25276"/>
    <cellStyle name="Normal 52 12 2" xfId="25277"/>
    <cellStyle name="Normal 52 12 2 2" xfId="25278"/>
    <cellStyle name="Normal 52 12 2 2 2" xfId="25279"/>
    <cellStyle name="Normal 52 12 2 3" xfId="25280"/>
    <cellStyle name="Normal 52 12 3" xfId="25281"/>
    <cellStyle name="Normal 52 12 3 2" xfId="25282"/>
    <cellStyle name="Normal 52 12 4" xfId="25283"/>
    <cellStyle name="Normal 52 13" xfId="25284"/>
    <cellStyle name="Normal 52 13 2" xfId="25285"/>
    <cellStyle name="Normal 52 13 2 2" xfId="25286"/>
    <cellStyle name="Normal 52 13 3" xfId="25287"/>
    <cellStyle name="Normal 52 14" xfId="25288"/>
    <cellStyle name="Normal 52 14 2" xfId="25289"/>
    <cellStyle name="Normal 52 14 2 2" xfId="25290"/>
    <cellStyle name="Normal 52 14 3" xfId="25291"/>
    <cellStyle name="Normal 52 15" xfId="25292"/>
    <cellStyle name="Normal 52 15 2" xfId="25293"/>
    <cellStyle name="Normal 52 15 2 2" xfId="25294"/>
    <cellStyle name="Normal 52 15 3" xfId="25295"/>
    <cellStyle name="Normal 52 16" xfId="25296"/>
    <cellStyle name="Normal 52 16 2" xfId="25297"/>
    <cellStyle name="Normal 52 17" xfId="25298"/>
    <cellStyle name="Normal 52 17 2" xfId="25299"/>
    <cellStyle name="Normal 52 18" xfId="25300"/>
    <cellStyle name="Normal 52 18 2" xfId="25301"/>
    <cellStyle name="Normal 52 19" xfId="25302"/>
    <cellStyle name="Normal 52 2" xfId="25303"/>
    <cellStyle name="Normal 52 2 2" xfId="25304"/>
    <cellStyle name="Normal 52 2 2 2" xfId="25305"/>
    <cellStyle name="Normal 52 2 2 2 2" xfId="25306"/>
    <cellStyle name="Normal 52 2 2 2 2 2" xfId="25307"/>
    <cellStyle name="Normal 52 2 2 2 3" xfId="25308"/>
    <cellStyle name="Normal 52 2 2 3" xfId="25309"/>
    <cellStyle name="Normal 52 2 2 3 2" xfId="25310"/>
    <cellStyle name="Normal 52 2 2 4" xfId="25311"/>
    <cellStyle name="Normal 52 2 3" xfId="25312"/>
    <cellStyle name="Normal 52 2 3 2" xfId="25313"/>
    <cellStyle name="Normal 52 2 3 2 2" xfId="25314"/>
    <cellStyle name="Normal 52 2 3 3" xfId="25315"/>
    <cellStyle name="Normal 52 2 4" xfId="25316"/>
    <cellStyle name="Normal 52 2 4 2" xfId="25317"/>
    <cellStyle name="Normal 52 2 4 2 2" xfId="25318"/>
    <cellStyle name="Normal 52 2 4 3" xfId="25319"/>
    <cellStyle name="Normal 52 2 5" xfId="25320"/>
    <cellStyle name="Normal 52 2 5 2" xfId="25321"/>
    <cellStyle name="Normal 52 2 5 2 2" xfId="25322"/>
    <cellStyle name="Normal 52 2 5 3" xfId="25323"/>
    <cellStyle name="Normal 52 2 6" xfId="25324"/>
    <cellStyle name="Normal 52 2 6 2" xfId="25325"/>
    <cellStyle name="Normal 52 2 7" xfId="25326"/>
    <cellStyle name="Normal 52 2 7 2" xfId="25327"/>
    <cellStyle name="Normal 52 2 8" xfId="25328"/>
    <cellStyle name="Normal 52 2 8 2" xfId="25329"/>
    <cellStyle name="Normal 52 2 9" xfId="25330"/>
    <cellStyle name="Normal 52 20" xfId="25219"/>
    <cellStyle name="Normal 52 3" xfId="25331"/>
    <cellStyle name="Normal 52 3 2" xfId="25332"/>
    <cellStyle name="Normal 52 3 2 2" xfId="25333"/>
    <cellStyle name="Normal 52 3 2 2 2" xfId="25334"/>
    <cellStyle name="Normal 52 3 2 2 2 2" xfId="25335"/>
    <cellStyle name="Normal 52 3 2 2 3" xfId="25336"/>
    <cellStyle name="Normal 52 3 2 3" xfId="25337"/>
    <cellStyle name="Normal 52 3 2 3 2" xfId="25338"/>
    <cellStyle name="Normal 52 3 2 4" xfId="25339"/>
    <cellStyle name="Normal 52 3 3" xfId="25340"/>
    <cellStyle name="Normal 52 3 3 2" xfId="25341"/>
    <cellStyle name="Normal 52 3 3 2 2" xfId="25342"/>
    <cellStyle name="Normal 52 3 3 3" xfId="25343"/>
    <cellStyle name="Normal 52 3 4" xfId="25344"/>
    <cellStyle name="Normal 52 3 4 2" xfId="25345"/>
    <cellStyle name="Normal 52 3 4 2 2" xfId="25346"/>
    <cellStyle name="Normal 52 3 4 3" xfId="25347"/>
    <cellStyle name="Normal 52 3 5" xfId="25348"/>
    <cellStyle name="Normal 52 3 5 2" xfId="25349"/>
    <cellStyle name="Normal 52 3 5 2 2" xfId="25350"/>
    <cellStyle name="Normal 52 3 5 3" xfId="25351"/>
    <cellStyle name="Normal 52 3 6" xfId="25352"/>
    <cellStyle name="Normal 52 3 6 2" xfId="25353"/>
    <cellStyle name="Normal 52 3 7" xfId="25354"/>
    <cellStyle name="Normal 52 3 7 2" xfId="25355"/>
    <cellStyle name="Normal 52 3 8" xfId="25356"/>
    <cellStyle name="Normal 52 3 8 2" xfId="25357"/>
    <cellStyle name="Normal 52 3 9" xfId="25358"/>
    <cellStyle name="Normal 52 4" xfId="25359"/>
    <cellStyle name="Normal 52 4 2" xfId="25360"/>
    <cellStyle name="Normal 52 4 2 2" xfId="25361"/>
    <cellStyle name="Normal 52 4 2 2 2" xfId="25362"/>
    <cellStyle name="Normal 52 4 2 2 2 2" xfId="25363"/>
    <cellStyle name="Normal 52 4 2 2 3" xfId="25364"/>
    <cellStyle name="Normal 52 4 2 3" xfId="25365"/>
    <cellStyle name="Normal 52 4 2 3 2" xfId="25366"/>
    <cellStyle name="Normal 52 4 2 4" xfId="25367"/>
    <cellStyle name="Normal 52 4 3" xfId="25368"/>
    <cellStyle name="Normal 52 4 3 2" xfId="25369"/>
    <cellStyle name="Normal 52 4 3 2 2" xfId="25370"/>
    <cellStyle name="Normal 52 4 3 3" xfId="25371"/>
    <cellStyle name="Normal 52 4 4" xfId="25372"/>
    <cellStyle name="Normal 52 4 4 2" xfId="25373"/>
    <cellStyle name="Normal 52 4 4 2 2" xfId="25374"/>
    <cellStyle name="Normal 52 4 4 3" xfId="25375"/>
    <cellStyle name="Normal 52 4 5" xfId="25376"/>
    <cellStyle name="Normal 52 4 5 2" xfId="25377"/>
    <cellStyle name="Normal 52 4 5 2 2" xfId="25378"/>
    <cellStyle name="Normal 52 4 5 3" xfId="25379"/>
    <cellStyle name="Normal 52 4 6" xfId="25380"/>
    <cellStyle name="Normal 52 4 6 2" xfId="25381"/>
    <cellStyle name="Normal 52 4 7" xfId="25382"/>
    <cellStyle name="Normal 52 4 7 2" xfId="25383"/>
    <cellStyle name="Normal 52 4 8" xfId="25384"/>
    <cellStyle name="Normal 52 4 8 2" xfId="25385"/>
    <cellStyle name="Normal 52 4 9" xfId="25386"/>
    <cellStyle name="Normal 52 5" xfId="25387"/>
    <cellStyle name="Normal 52 5 2" xfId="25388"/>
    <cellStyle name="Normal 52 5 2 2" xfId="25389"/>
    <cellStyle name="Normal 52 5 2 2 2" xfId="25390"/>
    <cellStyle name="Normal 52 5 2 2 2 2" xfId="25391"/>
    <cellStyle name="Normal 52 5 2 2 3" xfId="25392"/>
    <cellStyle name="Normal 52 5 2 3" xfId="25393"/>
    <cellStyle name="Normal 52 5 2 3 2" xfId="25394"/>
    <cellStyle name="Normal 52 5 2 4" xfId="25395"/>
    <cellStyle name="Normal 52 5 3" xfId="25396"/>
    <cellStyle name="Normal 52 5 3 2" xfId="25397"/>
    <cellStyle name="Normal 52 5 3 2 2" xfId="25398"/>
    <cellStyle name="Normal 52 5 3 3" xfId="25399"/>
    <cellStyle name="Normal 52 5 4" xfId="25400"/>
    <cellStyle name="Normal 52 5 4 2" xfId="25401"/>
    <cellStyle name="Normal 52 5 4 2 2" xfId="25402"/>
    <cellStyle name="Normal 52 5 4 3" xfId="25403"/>
    <cellStyle name="Normal 52 5 5" xfId="25404"/>
    <cellStyle name="Normal 52 5 5 2" xfId="25405"/>
    <cellStyle name="Normal 52 5 5 2 2" xfId="25406"/>
    <cellStyle name="Normal 52 5 5 3" xfId="25407"/>
    <cellStyle name="Normal 52 5 6" xfId="25408"/>
    <cellStyle name="Normal 52 5 6 2" xfId="25409"/>
    <cellStyle name="Normal 52 5 7" xfId="25410"/>
    <cellStyle name="Normal 52 5 7 2" xfId="25411"/>
    <cellStyle name="Normal 52 5 8" xfId="25412"/>
    <cellStyle name="Normal 52 5 8 2" xfId="25413"/>
    <cellStyle name="Normal 52 5 9" xfId="25414"/>
    <cellStyle name="Normal 52 6" xfId="25415"/>
    <cellStyle name="Normal 52 6 2" xfId="25416"/>
    <cellStyle name="Normal 52 6 2 2" xfId="25417"/>
    <cellStyle name="Normal 52 6 2 2 2" xfId="25418"/>
    <cellStyle name="Normal 52 6 2 2 2 2" xfId="25419"/>
    <cellStyle name="Normal 52 6 2 2 3" xfId="25420"/>
    <cellStyle name="Normal 52 6 2 3" xfId="25421"/>
    <cellStyle name="Normal 52 6 2 3 2" xfId="25422"/>
    <cellStyle name="Normal 52 6 2 4" xfId="25423"/>
    <cellStyle name="Normal 52 6 3" xfId="25424"/>
    <cellStyle name="Normal 52 6 3 2" xfId="25425"/>
    <cellStyle name="Normal 52 6 3 2 2" xfId="25426"/>
    <cellStyle name="Normal 52 6 3 3" xfId="25427"/>
    <cellStyle name="Normal 52 6 4" xfId="25428"/>
    <cellStyle name="Normal 52 6 4 2" xfId="25429"/>
    <cellStyle name="Normal 52 6 4 2 2" xfId="25430"/>
    <cellStyle name="Normal 52 6 4 3" xfId="25431"/>
    <cellStyle name="Normal 52 6 5" xfId="25432"/>
    <cellStyle name="Normal 52 6 5 2" xfId="25433"/>
    <cellStyle name="Normal 52 6 5 2 2" xfId="25434"/>
    <cellStyle name="Normal 52 6 5 3" xfId="25435"/>
    <cellStyle name="Normal 52 6 6" xfId="25436"/>
    <cellStyle name="Normal 52 6 6 2" xfId="25437"/>
    <cellStyle name="Normal 52 6 7" xfId="25438"/>
    <cellStyle name="Normal 52 6 7 2" xfId="25439"/>
    <cellStyle name="Normal 52 6 8" xfId="25440"/>
    <cellStyle name="Normal 52 6 8 2" xfId="25441"/>
    <cellStyle name="Normal 52 6 9" xfId="25442"/>
    <cellStyle name="Normal 52 7" xfId="25443"/>
    <cellStyle name="Normal 52 7 2" xfId="25444"/>
    <cellStyle name="Normal 52 7 2 2" xfId="25445"/>
    <cellStyle name="Normal 52 7 2 2 2" xfId="25446"/>
    <cellStyle name="Normal 52 7 2 2 2 2" xfId="25447"/>
    <cellStyle name="Normal 52 7 2 2 3" xfId="25448"/>
    <cellStyle name="Normal 52 7 2 3" xfId="25449"/>
    <cellStyle name="Normal 52 7 2 3 2" xfId="25450"/>
    <cellStyle name="Normal 52 7 2 4" xfId="25451"/>
    <cellStyle name="Normal 52 7 3" xfId="25452"/>
    <cellStyle name="Normal 52 7 3 2" xfId="25453"/>
    <cellStyle name="Normal 52 7 3 2 2" xfId="25454"/>
    <cellStyle name="Normal 52 7 3 3" xfId="25455"/>
    <cellStyle name="Normal 52 7 4" xfId="25456"/>
    <cellStyle name="Normal 52 7 4 2" xfId="25457"/>
    <cellStyle name="Normal 52 7 4 2 2" xfId="25458"/>
    <cellStyle name="Normal 52 7 4 3" xfId="25459"/>
    <cellStyle name="Normal 52 7 5" xfId="25460"/>
    <cellStyle name="Normal 52 7 5 2" xfId="25461"/>
    <cellStyle name="Normal 52 7 5 2 2" xfId="25462"/>
    <cellStyle name="Normal 52 7 5 3" xfId="25463"/>
    <cellStyle name="Normal 52 7 6" xfId="25464"/>
    <cellStyle name="Normal 52 7 6 2" xfId="25465"/>
    <cellStyle name="Normal 52 7 7" xfId="25466"/>
    <cellStyle name="Normal 52 7 7 2" xfId="25467"/>
    <cellStyle name="Normal 52 7 8" xfId="25468"/>
    <cellStyle name="Normal 52 7 8 2" xfId="25469"/>
    <cellStyle name="Normal 52 7 9" xfId="25470"/>
    <cellStyle name="Normal 52 8" xfId="25471"/>
    <cellStyle name="Normal 52 8 2" xfId="25472"/>
    <cellStyle name="Normal 52 8 2 2" xfId="25473"/>
    <cellStyle name="Normal 52 8 2 2 2" xfId="25474"/>
    <cellStyle name="Normal 52 8 2 2 2 2" xfId="25475"/>
    <cellStyle name="Normal 52 8 2 2 3" xfId="25476"/>
    <cellStyle name="Normal 52 8 2 3" xfId="25477"/>
    <cellStyle name="Normal 52 8 2 3 2" xfId="25478"/>
    <cellStyle name="Normal 52 8 2 4" xfId="25479"/>
    <cellStyle name="Normal 52 8 3" xfId="25480"/>
    <cellStyle name="Normal 52 8 3 2" xfId="25481"/>
    <cellStyle name="Normal 52 8 3 2 2" xfId="25482"/>
    <cellStyle name="Normal 52 8 3 3" xfId="25483"/>
    <cellStyle name="Normal 52 8 4" xfId="25484"/>
    <cellStyle name="Normal 52 8 4 2" xfId="25485"/>
    <cellStyle name="Normal 52 8 4 2 2" xfId="25486"/>
    <cellStyle name="Normal 52 8 4 3" xfId="25487"/>
    <cellStyle name="Normal 52 8 5" xfId="25488"/>
    <cellStyle name="Normal 52 8 5 2" xfId="25489"/>
    <cellStyle name="Normal 52 8 5 2 2" xfId="25490"/>
    <cellStyle name="Normal 52 8 5 3" xfId="25491"/>
    <cellStyle name="Normal 52 8 6" xfId="25492"/>
    <cellStyle name="Normal 52 8 6 2" xfId="25493"/>
    <cellStyle name="Normal 52 8 7" xfId="25494"/>
    <cellStyle name="Normal 52 8 7 2" xfId="25495"/>
    <cellStyle name="Normal 52 8 8" xfId="25496"/>
    <cellStyle name="Normal 52 8 8 2" xfId="25497"/>
    <cellStyle name="Normal 52 8 9" xfId="25498"/>
    <cellStyle name="Normal 52 9" xfId="25499"/>
    <cellStyle name="Normal 52 9 2" xfId="25500"/>
    <cellStyle name="Normal 52 9 2 2" xfId="25501"/>
    <cellStyle name="Normal 52 9 2 2 2" xfId="25502"/>
    <cellStyle name="Normal 52 9 2 2 2 2" xfId="25503"/>
    <cellStyle name="Normal 52 9 2 2 3" xfId="25504"/>
    <cellStyle name="Normal 52 9 2 3" xfId="25505"/>
    <cellStyle name="Normal 52 9 2 3 2" xfId="25506"/>
    <cellStyle name="Normal 52 9 2 4" xfId="25507"/>
    <cellStyle name="Normal 52 9 3" xfId="25508"/>
    <cellStyle name="Normal 52 9 3 2" xfId="25509"/>
    <cellStyle name="Normal 52 9 3 2 2" xfId="25510"/>
    <cellStyle name="Normal 52 9 3 3" xfId="25511"/>
    <cellStyle name="Normal 52 9 4" xfId="25512"/>
    <cellStyle name="Normal 52 9 4 2" xfId="25513"/>
    <cellStyle name="Normal 52 9 4 2 2" xfId="25514"/>
    <cellStyle name="Normal 52 9 4 3" xfId="25515"/>
    <cellStyle name="Normal 52 9 5" xfId="25516"/>
    <cellStyle name="Normal 52 9 5 2" xfId="25517"/>
    <cellStyle name="Normal 52 9 5 2 2" xfId="25518"/>
    <cellStyle name="Normal 52 9 5 3" xfId="25519"/>
    <cellStyle name="Normal 52 9 6" xfId="25520"/>
    <cellStyle name="Normal 52 9 6 2" xfId="25521"/>
    <cellStyle name="Normal 52 9 7" xfId="25522"/>
    <cellStyle name="Normal 52 9 7 2" xfId="25523"/>
    <cellStyle name="Normal 52 9 8" xfId="25524"/>
    <cellStyle name="Normal 52 9 8 2" xfId="25525"/>
    <cellStyle name="Normal 52 9 9" xfId="25526"/>
    <cellStyle name="Normal 53" xfId="538"/>
    <cellStyle name="Normal 53 10" xfId="25528"/>
    <cellStyle name="Normal 53 10 2" xfId="25529"/>
    <cellStyle name="Normal 53 10 2 2" xfId="25530"/>
    <cellStyle name="Normal 53 10 2 2 2" xfId="25531"/>
    <cellStyle name="Normal 53 10 2 2 2 2" xfId="25532"/>
    <cellStyle name="Normal 53 10 2 2 3" xfId="25533"/>
    <cellStyle name="Normal 53 10 2 3" xfId="25534"/>
    <cellStyle name="Normal 53 10 2 3 2" xfId="25535"/>
    <cellStyle name="Normal 53 10 2 4" xfId="25536"/>
    <cellStyle name="Normal 53 10 3" xfId="25537"/>
    <cellStyle name="Normal 53 10 3 2" xfId="25538"/>
    <cellStyle name="Normal 53 10 3 2 2" xfId="25539"/>
    <cellStyle name="Normal 53 10 3 3" xfId="25540"/>
    <cellStyle name="Normal 53 10 4" xfId="25541"/>
    <cellStyle name="Normal 53 10 4 2" xfId="25542"/>
    <cellStyle name="Normal 53 10 4 2 2" xfId="25543"/>
    <cellStyle name="Normal 53 10 4 3" xfId="25544"/>
    <cellStyle name="Normal 53 10 5" xfId="25545"/>
    <cellStyle name="Normal 53 10 5 2" xfId="25546"/>
    <cellStyle name="Normal 53 10 5 2 2" xfId="25547"/>
    <cellStyle name="Normal 53 10 5 3" xfId="25548"/>
    <cellStyle name="Normal 53 10 6" xfId="25549"/>
    <cellStyle name="Normal 53 10 6 2" xfId="25550"/>
    <cellStyle name="Normal 53 10 7" xfId="25551"/>
    <cellStyle name="Normal 53 10 7 2" xfId="25552"/>
    <cellStyle name="Normal 53 10 8" xfId="25553"/>
    <cellStyle name="Normal 53 10 8 2" xfId="25554"/>
    <cellStyle name="Normal 53 10 9" xfId="25555"/>
    <cellStyle name="Normal 53 11" xfId="25556"/>
    <cellStyle name="Normal 53 11 2" xfId="25557"/>
    <cellStyle name="Normal 53 11 2 2" xfId="25558"/>
    <cellStyle name="Normal 53 11 2 2 2" xfId="25559"/>
    <cellStyle name="Normal 53 11 2 2 2 2" xfId="25560"/>
    <cellStyle name="Normal 53 11 2 2 3" xfId="25561"/>
    <cellStyle name="Normal 53 11 2 3" xfId="25562"/>
    <cellStyle name="Normal 53 11 2 3 2" xfId="25563"/>
    <cellStyle name="Normal 53 11 2 4" xfId="25564"/>
    <cellStyle name="Normal 53 11 3" xfId="25565"/>
    <cellStyle name="Normal 53 11 3 2" xfId="25566"/>
    <cellStyle name="Normal 53 11 3 2 2" xfId="25567"/>
    <cellStyle name="Normal 53 11 3 3" xfId="25568"/>
    <cellStyle name="Normal 53 11 4" xfId="25569"/>
    <cellStyle name="Normal 53 11 4 2" xfId="25570"/>
    <cellStyle name="Normal 53 11 4 2 2" xfId="25571"/>
    <cellStyle name="Normal 53 11 4 3" xfId="25572"/>
    <cellStyle name="Normal 53 11 5" xfId="25573"/>
    <cellStyle name="Normal 53 11 5 2" xfId="25574"/>
    <cellStyle name="Normal 53 11 5 2 2" xfId="25575"/>
    <cellStyle name="Normal 53 11 5 3" xfId="25576"/>
    <cellStyle name="Normal 53 11 6" xfId="25577"/>
    <cellStyle name="Normal 53 11 6 2" xfId="25578"/>
    <cellStyle name="Normal 53 11 7" xfId="25579"/>
    <cellStyle name="Normal 53 11 7 2" xfId="25580"/>
    <cellStyle name="Normal 53 11 8" xfId="25581"/>
    <cellStyle name="Normal 53 11 8 2" xfId="25582"/>
    <cellStyle name="Normal 53 11 9" xfId="25583"/>
    <cellStyle name="Normal 53 12" xfId="25584"/>
    <cellStyle name="Normal 53 12 2" xfId="25585"/>
    <cellStyle name="Normal 53 12 2 2" xfId="25586"/>
    <cellStyle name="Normal 53 12 2 2 2" xfId="25587"/>
    <cellStyle name="Normal 53 12 2 3" xfId="25588"/>
    <cellStyle name="Normal 53 12 3" xfId="25589"/>
    <cellStyle name="Normal 53 12 3 2" xfId="25590"/>
    <cellStyle name="Normal 53 12 4" xfId="25591"/>
    <cellStyle name="Normal 53 13" xfId="25592"/>
    <cellStyle name="Normal 53 13 2" xfId="25593"/>
    <cellStyle name="Normal 53 13 2 2" xfId="25594"/>
    <cellStyle name="Normal 53 13 3" xfId="25595"/>
    <cellStyle name="Normal 53 14" xfId="25596"/>
    <cellStyle name="Normal 53 14 2" xfId="25597"/>
    <cellStyle name="Normal 53 14 2 2" xfId="25598"/>
    <cellStyle name="Normal 53 14 3" xfId="25599"/>
    <cellStyle name="Normal 53 15" xfId="25600"/>
    <cellStyle name="Normal 53 15 2" xfId="25601"/>
    <cellStyle name="Normal 53 15 2 2" xfId="25602"/>
    <cellStyle name="Normal 53 15 3" xfId="25603"/>
    <cellStyle name="Normal 53 16" xfId="25604"/>
    <cellStyle name="Normal 53 16 2" xfId="25605"/>
    <cellStyle name="Normal 53 17" xfId="25606"/>
    <cellStyle name="Normal 53 17 2" xfId="25607"/>
    <cellStyle name="Normal 53 18" xfId="25608"/>
    <cellStyle name="Normal 53 18 2" xfId="25609"/>
    <cellStyle name="Normal 53 19" xfId="25610"/>
    <cellStyle name="Normal 53 2" xfId="25611"/>
    <cellStyle name="Normal 53 2 2" xfId="25612"/>
    <cellStyle name="Normal 53 2 2 2" xfId="25613"/>
    <cellStyle name="Normal 53 2 2 2 2" xfId="25614"/>
    <cellStyle name="Normal 53 2 2 2 2 2" xfId="25615"/>
    <cellStyle name="Normal 53 2 2 2 3" xfId="25616"/>
    <cellStyle name="Normal 53 2 2 3" xfId="25617"/>
    <cellStyle name="Normal 53 2 2 3 2" xfId="25618"/>
    <cellStyle name="Normal 53 2 2 4" xfId="25619"/>
    <cellStyle name="Normal 53 2 3" xfId="25620"/>
    <cellStyle name="Normal 53 2 3 2" xfId="25621"/>
    <cellStyle name="Normal 53 2 3 2 2" xfId="25622"/>
    <cellStyle name="Normal 53 2 3 3" xfId="25623"/>
    <cellStyle name="Normal 53 2 4" xfId="25624"/>
    <cellStyle name="Normal 53 2 4 2" xfId="25625"/>
    <cellStyle name="Normal 53 2 4 2 2" xfId="25626"/>
    <cellStyle name="Normal 53 2 4 3" xfId="25627"/>
    <cellStyle name="Normal 53 2 5" xfId="25628"/>
    <cellStyle name="Normal 53 2 5 2" xfId="25629"/>
    <cellStyle name="Normal 53 2 5 2 2" xfId="25630"/>
    <cellStyle name="Normal 53 2 5 3" xfId="25631"/>
    <cellStyle name="Normal 53 2 6" xfId="25632"/>
    <cellStyle name="Normal 53 2 6 2" xfId="25633"/>
    <cellStyle name="Normal 53 2 7" xfId="25634"/>
    <cellStyle name="Normal 53 2 7 2" xfId="25635"/>
    <cellStyle name="Normal 53 2 8" xfId="25636"/>
    <cellStyle name="Normal 53 2 8 2" xfId="25637"/>
    <cellStyle name="Normal 53 2 9" xfId="25638"/>
    <cellStyle name="Normal 53 20" xfId="25527"/>
    <cellStyle name="Normal 53 3" xfId="25639"/>
    <cellStyle name="Normal 53 3 2" xfId="25640"/>
    <cellStyle name="Normal 53 3 2 2" xfId="25641"/>
    <cellStyle name="Normal 53 3 2 2 2" xfId="25642"/>
    <cellStyle name="Normal 53 3 2 2 2 2" xfId="25643"/>
    <cellStyle name="Normal 53 3 2 2 3" xfId="25644"/>
    <cellStyle name="Normal 53 3 2 3" xfId="25645"/>
    <cellStyle name="Normal 53 3 2 3 2" xfId="25646"/>
    <cellStyle name="Normal 53 3 2 4" xfId="25647"/>
    <cellStyle name="Normal 53 3 3" xfId="25648"/>
    <cellStyle name="Normal 53 3 3 2" xfId="25649"/>
    <cellStyle name="Normal 53 3 3 2 2" xfId="25650"/>
    <cellStyle name="Normal 53 3 3 3" xfId="25651"/>
    <cellStyle name="Normal 53 3 4" xfId="25652"/>
    <cellStyle name="Normal 53 3 4 2" xfId="25653"/>
    <cellStyle name="Normal 53 3 4 2 2" xfId="25654"/>
    <cellStyle name="Normal 53 3 4 3" xfId="25655"/>
    <cellStyle name="Normal 53 3 5" xfId="25656"/>
    <cellStyle name="Normal 53 3 5 2" xfId="25657"/>
    <cellStyle name="Normal 53 3 5 2 2" xfId="25658"/>
    <cellStyle name="Normal 53 3 5 3" xfId="25659"/>
    <cellStyle name="Normal 53 3 6" xfId="25660"/>
    <cellStyle name="Normal 53 3 6 2" xfId="25661"/>
    <cellStyle name="Normal 53 3 7" xfId="25662"/>
    <cellStyle name="Normal 53 3 7 2" xfId="25663"/>
    <cellStyle name="Normal 53 3 8" xfId="25664"/>
    <cellStyle name="Normal 53 3 8 2" xfId="25665"/>
    <cellStyle name="Normal 53 3 9" xfId="25666"/>
    <cellStyle name="Normal 53 4" xfId="25667"/>
    <cellStyle name="Normal 53 4 2" xfId="25668"/>
    <cellStyle name="Normal 53 4 2 2" xfId="25669"/>
    <cellStyle name="Normal 53 4 2 2 2" xfId="25670"/>
    <cellStyle name="Normal 53 4 2 2 2 2" xfId="25671"/>
    <cellStyle name="Normal 53 4 2 2 3" xfId="25672"/>
    <cellStyle name="Normal 53 4 2 3" xfId="25673"/>
    <cellStyle name="Normal 53 4 2 3 2" xfId="25674"/>
    <cellStyle name="Normal 53 4 2 4" xfId="25675"/>
    <cellStyle name="Normal 53 4 3" xfId="25676"/>
    <cellStyle name="Normal 53 4 3 2" xfId="25677"/>
    <cellStyle name="Normal 53 4 3 2 2" xfId="25678"/>
    <cellStyle name="Normal 53 4 3 3" xfId="25679"/>
    <cellStyle name="Normal 53 4 4" xfId="25680"/>
    <cellStyle name="Normal 53 4 4 2" xfId="25681"/>
    <cellStyle name="Normal 53 4 4 2 2" xfId="25682"/>
    <cellStyle name="Normal 53 4 4 3" xfId="25683"/>
    <cellStyle name="Normal 53 4 5" xfId="25684"/>
    <cellStyle name="Normal 53 4 5 2" xfId="25685"/>
    <cellStyle name="Normal 53 4 5 2 2" xfId="25686"/>
    <cellStyle name="Normal 53 4 5 3" xfId="25687"/>
    <cellStyle name="Normal 53 4 6" xfId="25688"/>
    <cellStyle name="Normal 53 4 6 2" xfId="25689"/>
    <cellStyle name="Normal 53 4 7" xfId="25690"/>
    <cellStyle name="Normal 53 4 7 2" xfId="25691"/>
    <cellStyle name="Normal 53 4 8" xfId="25692"/>
    <cellStyle name="Normal 53 4 8 2" xfId="25693"/>
    <cellStyle name="Normal 53 4 9" xfId="25694"/>
    <cellStyle name="Normal 53 5" xfId="25695"/>
    <cellStyle name="Normal 53 5 2" xfId="25696"/>
    <cellStyle name="Normal 53 5 2 2" xfId="25697"/>
    <cellStyle name="Normal 53 5 2 2 2" xfId="25698"/>
    <cellStyle name="Normal 53 5 2 2 2 2" xfId="25699"/>
    <cellStyle name="Normal 53 5 2 2 3" xfId="25700"/>
    <cellStyle name="Normal 53 5 2 3" xfId="25701"/>
    <cellStyle name="Normal 53 5 2 3 2" xfId="25702"/>
    <cellStyle name="Normal 53 5 2 4" xfId="25703"/>
    <cellStyle name="Normal 53 5 3" xfId="25704"/>
    <cellStyle name="Normal 53 5 3 2" xfId="25705"/>
    <cellStyle name="Normal 53 5 3 2 2" xfId="25706"/>
    <cellStyle name="Normal 53 5 3 3" xfId="25707"/>
    <cellStyle name="Normal 53 5 4" xfId="25708"/>
    <cellStyle name="Normal 53 5 4 2" xfId="25709"/>
    <cellStyle name="Normal 53 5 4 2 2" xfId="25710"/>
    <cellStyle name="Normal 53 5 4 3" xfId="25711"/>
    <cellStyle name="Normal 53 5 5" xfId="25712"/>
    <cellStyle name="Normal 53 5 5 2" xfId="25713"/>
    <cellStyle name="Normal 53 5 5 2 2" xfId="25714"/>
    <cellStyle name="Normal 53 5 5 3" xfId="25715"/>
    <cellStyle name="Normal 53 5 6" xfId="25716"/>
    <cellStyle name="Normal 53 5 6 2" xfId="25717"/>
    <cellStyle name="Normal 53 5 7" xfId="25718"/>
    <cellStyle name="Normal 53 5 7 2" xfId="25719"/>
    <cellStyle name="Normal 53 5 8" xfId="25720"/>
    <cellStyle name="Normal 53 5 8 2" xfId="25721"/>
    <cellStyle name="Normal 53 5 9" xfId="25722"/>
    <cellStyle name="Normal 53 6" xfId="25723"/>
    <cellStyle name="Normal 53 6 2" xfId="25724"/>
    <cellStyle name="Normal 53 6 2 2" xfId="25725"/>
    <cellStyle name="Normal 53 6 2 2 2" xfId="25726"/>
    <cellStyle name="Normal 53 6 2 2 2 2" xfId="25727"/>
    <cellStyle name="Normal 53 6 2 2 3" xfId="25728"/>
    <cellStyle name="Normal 53 6 2 3" xfId="25729"/>
    <cellStyle name="Normal 53 6 2 3 2" xfId="25730"/>
    <cellStyle name="Normal 53 6 2 4" xfId="25731"/>
    <cellStyle name="Normal 53 6 3" xfId="25732"/>
    <cellStyle name="Normal 53 6 3 2" xfId="25733"/>
    <cellStyle name="Normal 53 6 3 2 2" xfId="25734"/>
    <cellStyle name="Normal 53 6 3 3" xfId="25735"/>
    <cellStyle name="Normal 53 6 4" xfId="25736"/>
    <cellStyle name="Normal 53 6 4 2" xfId="25737"/>
    <cellStyle name="Normal 53 6 4 2 2" xfId="25738"/>
    <cellStyle name="Normal 53 6 4 3" xfId="25739"/>
    <cellStyle name="Normal 53 6 5" xfId="25740"/>
    <cellStyle name="Normal 53 6 5 2" xfId="25741"/>
    <cellStyle name="Normal 53 6 5 2 2" xfId="25742"/>
    <cellStyle name="Normal 53 6 5 3" xfId="25743"/>
    <cellStyle name="Normal 53 6 6" xfId="25744"/>
    <cellStyle name="Normal 53 6 6 2" xfId="25745"/>
    <cellStyle name="Normal 53 6 7" xfId="25746"/>
    <cellStyle name="Normal 53 6 7 2" xfId="25747"/>
    <cellStyle name="Normal 53 6 8" xfId="25748"/>
    <cellStyle name="Normal 53 6 8 2" xfId="25749"/>
    <cellStyle name="Normal 53 6 9" xfId="25750"/>
    <cellStyle name="Normal 53 7" xfId="25751"/>
    <cellStyle name="Normal 53 7 2" xfId="25752"/>
    <cellStyle name="Normal 53 7 2 2" xfId="25753"/>
    <cellStyle name="Normal 53 7 2 2 2" xfId="25754"/>
    <cellStyle name="Normal 53 7 2 2 2 2" xfId="25755"/>
    <cellStyle name="Normal 53 7 2 2 3" xfId="25756"/>
    <cellStyle name="Normal 53 7 2 3" xfId="25757"/>
    <cellStyle name="Normal 53 7 2 3 2" xfId="25758"/>
    <cellStyle name="Normal 53 7 2 4" xfId="25759"/>
    <cellStyle name="Normal 53 7 3" xfId="25760"/>
    <cellStyle name="Normal 53 7 3 2" xfId="25761"/>
    <cellStyle name="Normal 53 7 3 2 2" xfId="25762"/>
    <cellStyle name="Normal 53 7 3 3" xfId="25763"/>
    <cellStyle name="Normal 53 7 4" xfId="25764"/>
    <cellStyle name="Normal 53 7 4 2" xfId="25765"/>
    <cellStyle name="Normal 53 7 4 2 2" xfId="25766"/>
    <cellStyle name="Normal 53 7 4 3" xfId="25767"/>
    <cellStyle name="Normal 53 7 5" xfId="25768"/>
    <cellStyle name="Normal 53 7 5 2" xfId="25769"/>
    <cellStyle name="Normal 53 7 5 2 2" xfId="25770"/>
    <cellStyle name="Normal 53 7 5 3" xfId="25771"/>
    <cellStyle name="Normal 53 7 6" xfId="25772"/>
    <cellStyle name="Normal 53 7 6 2" xfId="25773"/>
    <cellStyle name="Normal 53 7 7" xfId="25774"/>
    <cellStyle name="Normal 53 7 7 2" xfId="25775"/>
    <cellStyle name="Normal 53 7 8" xfId="25776"/>
    <cellStyle name="Normal 53 7 8 2" xfId="25777"/>
    <cellStyle name="Normal 53 7 9" xfId="25778"/>
    <cellStyle name="Normal 53 8" xfId="25779"/>
    <cellStyle name="Normal 53 8 2" xfId="25780"/>
    <cellStyle name="Normal 53 8 2 2" xfId="25781"/>
    <cellStyle name="Normal 53 8 2 2 2" xfId="25782"/>
    <cellStyle name="Normal 53 8 2 2 2 2" xfId="25783"/>
    <cellStyle name="Normal 53 8 2 2 3" xfId="25784"/>
    <cellStyle name="Normal 53 8 2 3" xfId="25785"/>
    <cellStyle name="Normal 53 8 2 3 2" xfId="25786"/>
    <cellStyle name="Normal 53 8 2 4" xfId="25787"/>
    <cellStyle name="Normal 53 8 3" xfId="25788"/>
    <cellStyle name="Normal 53 8 3 2" xfId="25789"/>
    <cellStyle name="Normal 53 8 3 2 2" xfId="25790"/>
    <cellStyle name="Normal 53 8 3 3" xfId="25791"/>
    <cellStyle name="Normal 53 8 4" xfId="25792"/>
    <cellStyle name="Normal 53 8 4 2" xfId="25793"/>
    <cellStyle name="Normal 53 8 4 2 2" xfId="25794"/>
    <cellStyle name="Normal 53 8 4 3" xfId="25795"/>
    <cellStyle name="Normal 53 8 5" xfId="25796"/>
    <cellStyle name="Normal 53 8 5 2" xfId="25797"/>
    <cellStyle name="Normal 53 8 5 2 2" xfId="25798"/>
    <cellStyle name="Normal 53 8 5 3" xfId="25799"/>
    <cellStyle name="Normal 53 8 6" xfId="25800"/>
    <cellStyle name="Normal 53 8 6 2" xfId="25801"/>
    <cellStyle name="Normal 53 8 7" xfId="25802"/>
    <cellStyle name="Normal 53 8 7 2" xfId="25803"/>
    <cellStyle name="Normal 53 8 8" xfId="25804"/>
    <cellStyle name="Normal 53 8 8 2" xfId="25805"/>
    <cellStyle name="Normal 53 8 9" xfId="25806"/>
    <cellStyle name="Normal 53 9" xfId="25807"/>
    <cellStyle name="Normal 53 9 2" xfId="25808"/>
    <cellStyle name="Normal 53 9 2 2" xfId="25809"/>
    <cellStyle name="Normal 53 9 2 2 2" xfId="25810"/>
    <cellStyle name="Normal 53 9 2 2 2 2" xfId="25811"/>
    <cellStyle name="Normal 53 9 2 2 3" xfId="25812"/>
    <cellStyle name="Normal 53 9 2 3" xfId="25813"/>
    <cellStyle name="Normal 53 9 2 3 2" xfId="25814"/>
    <cellStyle name="Normal 53 9 2 4" xfId="25815"/>
    <cellStyle name="Normal 53 9 3" xfId="25816"/>
    <cellStyle name="Normal 53 9 3 2" xfId="25817"/>
    <cellStyle name="Normal 53 9 3 2 2" xfId="25818"/>
    <cellStyle name="Normal 53 9 3 3" xfId="25819"/>
    <cellStyle name="Normal 53 9 4" xfId="25820"/>
    <cellStyle name="Normal 53 9 4 2" xfId="25821"/>
    <cellStyle name="Normal 53 9 4 2 2" xfId="25822"/>
    <cellStyle name="Normal 53 9 4 3" xfId="25823"/>
    <cellStyle name="Normal 53 9 5" xfId="25824"/>
    <cellStyle name="Normal 53 9 5 2" xfId="25825"/>
    <cellStyle name="Normal 53 9 5 2 2" xfId="25826"/>
    <cellStyle name="Normal 53 9 5 3" xfId="25827"/>
    <cellStyle name="Normal 53 9 6" xfId="25828"/>
    <cellStyle name="Normal 53 9 6 2" xfId="25829"/>
    <cellStyle name="Normal 53 9 7" xfId="25830"/>
    <cellStyle name="Normal 53 9 7 2" xfId="25831"/>
    <cellStyle name="Normal 53 9 8" xfId="25832"/>
    <cellStyle name="Normal 53 9 8 2" xfId="25833"/>
    <cellStyle name="Normal 53 9 9" xfId="25834"/>
    <cellStyle name="Normal 54" xfId="539"/>
    <cellStyle name="Normal 54 10" xfId="25836"/>
    <cellStyle name="Normal 54 10 2" xfId="25837"/>
    <cellStyle name="Normal 54 10 2 2" xfId="25838"/>
    <cellStyle name="Normal 54 10 2 2 2" xfId="25839"/>
    <cellStyle name="Normal 54 10 2 2 2 2" xfId="25840"/>
    <cellStyle name="Normal 54 10 2 2 3" xfId="25841"/>
    <cellStyle name="Normal 54 10 2 3" xfId="25842"/>
    <cellStyle name="Normal 54 10 2 3 2" xfId="25843"/>
    <cellStyle name="Normal 54 10 2 4" xfId="25844"/>
    <cellStyle name="Normal 54 10 3" xfId="25845"/>
    <cellStyle name="Normal 54 10 3 2" xfId="25846"/>
    <cellStyle name="Normal 54 10 3 2 2" xfId="25847"/>
    <cellStyle name="Normal 54 10 3 3" xfId="25848"/>
    <cellStyle name="Normal 54 10 4" xfId="25849"/>
    <cellStyle name="Normal 54 10 4 2" xfId="25850"/>
    <cellStyle name="Normal 54 10 4 2 2" xfId="25851"/>
    <cellStyle name="Normal 54 10 4 3" xfId="25852"/>
    <cellStyle name="Normal 54 10 5" xfId="25853"/>
    <cellStyle name="Normal 54 10 5 2" xfId="25854"/>
    <cellStyle name="Normal 54 10 5 2 2" xfId="25855"/>
    <cellStyle name="Normal 54 10 5 3" xfId="25856"/>
    <cellStyle name="Normal 54 10 6" xfId="25857"/>
    <cellStyle name="Normal 54 10 6 2" xfId="25858"/>
    <cellStyle name="Normal 54 10 7" xfId="25859"/>
    <cellStyle name="Normal 54 10 7 2" xfId="25860"/>
    <cellStyle name="Normal 54 10 8" xfId="25861"/>
    <cellStyle name="Normal 54 10 8 2" xfId="25862"/>
    <cellStyle name="Normal 54 10 9" xfId="25863"/>
    <cellStyle name="Normal 54 11" xfId="25864"/>
    <cellStyle name="Normal 54 11 2" xfId="25865"/>
    <cellStyle name="Normal 54 11 2 2" xfId="25866"/>
    <cellStyle name="Normal 54 11 2 2 2" xfId="25867"/>
    <cellStyle name="Normal 54 11 2 2 2 2" xfId="25868"/>
    <cellStyle name="Normal 54 11 2 2 3" xfId="25869"/>
    <cellStyle name="Normal 54 11 2 3" xfId="25870"/>
    <cellStyle name="Normal 54 11 2 3 2" xfId="25871"/>
    <cellStyle name="Normal 54 11 2 4" xfId="25872"/>
    <cellStyle name="Normal 54 11 3" xfId="25873"/>
    <cellStyle name="Normal 54 11 3 2" xfId="25874"/>
    <cellStyle name="Normal 54 11 3 2 2" xfId="25875"/>
    <cellStyle name="Normal 54 11 3 3" xfId="25876"/>
    <cellStyle name="Normal 54 11 4" xfId="25877"/>
    <cellStyle name="Normal 54 11 4 2" xfId="25878"/>
    <cellStyle name="Normal 54 11 4 2 2" xfId="25879"/>
    <cellStyle name="Normal 54 11 4 3" xfId="25880"/>
    <cellStyle name="Normal 54 11 5" xfId="25881"/>
    <cellStyle name="Normal 54 11 5 2" xfId="25882"/>
    <cellStyle name="Normal 54 11 5 2 2" xfId="25883"/>
    <cellStyle name="Normal 54 11 5 3" xfId="25884"/>
    <cellStyle name="Normal 54 11 6" xfId="25885"/>
    <cellStyle name="Normal 54 11 6 2" xfId="25886"/>
    <cellStyle name="Normal 54 11 7" xfId="25887"/>
    <cellStyle name="Normal 54 11 7 2" xfId="25888"/>
    <cellStyle name="Normal 54 11 8" xfId="25889"/>
    <cellStyle name="Normal 54 11 8 2" xfId="25890"/>
    <cellStyle name="Normal 54 11 9" xfId="25891"/>
    <cellStyle name="Normal 54 12" xfId="25892"/>
    <cellStyle name="Normal 54 12 2" xfId="25893"/>
    <cellStyle name="Normal 54 12 2 2" xfId="25894"/>
    <cellStyle name="Normal 54 12 2 2 2" xfId="25895"/>
    <cellStyle name="Normal 54 12 2 3" xfId="25896"/>
    <cellStyle name="Normal 54 12 3" xfId="25897"/>
    <cellStyle name="Normal 54 12 3 2" xfId="25898"/>
    <cellStyle name="Normal 54 12 4" xfId="25899"/>
    <cellStyle name="Normal 54 13" xfId="25900"/>
    <cellStyle name="Normal 54 13 2" xfId="25901"/>
    <cellStyle name="Normal 54 13 2 2" xfId="25902"/>
    <cellStyle name="Normal 54 13 3" xfId="25903"/>
    <cellStyle name="Normal 54 14" xfId="25904"/>
    <cellStyle name="Normal 54 14 2" xfId="25905"/>
    <cellStyle name="Normal 54 14 2 2" xfId="25906"/>
    <cellStyle name="Normal 54 14 3" xfId="25907"/>
    <cellStyle name="Normal 54 15" xfId="25908"/>
    <cellStyle name="Normal 54 15 2" xfId="25909"/>
    <cellStyle name="Normal 54 15 2 2" xfId="25910"/>
    <cellStyle name="Normal 54 15 3" xfId="25911"/>
    <cellStyle name="Normal 54 16" xfId="25912"/>
    <cellStyle name="Normal 54 16 2" xfId="25913"/>
    <cellStyle name="Normal 54 17" xfId="25914"/>
    <cellStyle name="Normal 54 17 2" xfId="25915"/>
    <cellStyle name="Normal 54 18" xfId="25916"/>
    <cellStyle name="Normal 54 18 2" xfId="25917"/>
    <cellStyle name="Normal 54 19" xfId="25918"/>
    <cellStyle name="Normal 54 2" xfId="25919"/>
    <cellStyle name="Normal 54 2 2" xfId="25920"/>
    <cellStyle name="Normal 54 2 2 2" xfId="25921"/>
    <cellStyle name="Normal 54 2 2 2 2" xfId="25922"/>
    <cellStyle name="Normal 54 2 2 2 2 2" xfId="25923"/>
    <cellStyle name="Normal 54 2 2 2 3" xfId="25924"/>
    <cellStyle name="Normal 54 2 2 3" xfId="25925"/>
    <cellStyle name="Normal 54 2 2 3 2" xfId="25926"/>
    <cellStyle name="Normal 54 2 2 4" xfId="25927"/>
    <cellStyle name="Normal 54 2 3" xfId="25928"/>
    <cellStyle name="Normal 54 2 3 2" xfId="25929"/>
    <cellStyle name="Normal 54 2 3 2 2" xfId="25930"/>
    <cellStyle name="Normal 54 2 3 3" xfId="25931"/>
    <cellStyle name="Normal 54 2 4" xfId="25932"/>
    <cellStyle name="Normal 54 2 4 2" xfId="25933"/>
    <cellStyle name="Normal 54 2 4 2 2" xfId="25934"/>
    <cellStyle name="Normal 54 2 4 3" xfId="25935"/>
    <cellStyle name="Normal 54 2 5" xfId="25936"/>
    <cellStyle name="Normal 54 2 5 2" xfId="25937"/>
    <cellStyle name="Normal 54 2 5 2 2" xfId="25938"/>
    <cellStyle name="Normal 54 2 5 3" xfId="25939"/>
    <cellStyle name="Normal 54 2 6" xfId="25940"/>
    <cellStyle name="Normal 54 2 6 2" xfId="25941"/>
    <cellStyle name="Normal 54 2 7" xfId="25942"/>
    <cellStyle name="Normal 54 2 7 2" xfId="25943"/>
    <cellStyle name="Normal 54 2 8" xfId="25944"/>
    <cellStyle name="Normal 54 2 8 2" xfId="25945"/>
    <cellStyle name="Normal 54 2 9" xfId="25946"/>
    <cellStyle name="Normal 54 20" xfId="25835"/>
    <cellStyle name="Normal 54 3" xfId="25947"/>
    <cellStyle name="Normal 54 3 2" xfId="25948"/>
    <cellStyle name="Normal 54 3 2 2" xfId="25949"/>
    <cellStyle name="Normal 54 3 2 2 2" xfId="25950"/>
    <cellStyle name="Normal 54 3 2 2 2 2" xfId="25951"/>
    <cellStyle name="Normal 54 3 2 2 3" xfId="25952"/>
    <cellStyle name="Normal 54 3 2 3" xfId="25953"/>
    <cellStyle name="Normal 54 3 2 3 2" xfId="25954"/>
    <cellStyle name="Normal 54 3 2 4" xfId="25955"/>
    <cellStyle name="Normal 54 3 3" xfId="25956"/>
    <cellStyle name="Normal 54 3 3 2" xfId="25957"/>
    <cellStyle name="Normal 54 3 3 2 2" xfId="25958"/>
    <cellStyle name="Normal 54 3 3 3" xfId="25959"/>
    <cellStyle name="Normal 54 3 4" xfId="25960"/>
    <cellStyle name="Normal 54 3 4 2" xfId="25961"/>
    <cellStyle name="Normal 54 3 4 2 2" xfId="25962"/>
    <cellStyle name="Normal 54 3 4 3" xfId="25963"/>
    <cellStyle name="Normal 54 3 5" xfId="25964"/>
    <cellStyle name="Normal 54 3 5 2" xfId="25965"/>
    <cellStyle name="Normal 54 3 5 2 2" xfId="25966"/>
    <cellStyle name="Normal 54 3 5 3" xfId="25967"/>
    <cellStyle name="Normal 54 3 6" xfId="25968"/>
    <cellStyle name="Normal 54 3 6 2" xfId="25969"/>
    <cellStyle name="Normal 54 3 7" xfId="25970"/>
    <cellStyle name="Normal 54 3 7 2" xfId="25971"/>
    <cellStyle name="Normal 54 3 8" xfId="25972"/>
    <cellStyle name="Normal 54 3 8 2" xfId="25973"/>
    <cellStyle name="Normal 54 3 9" xfId="25974"/>
    <cellStyle name="Normal 54 4" xfId="25975"/>
    <cellStyle name="Normal 54 4 2" xfId="25976"/>
    <cellStyle name="Normal 54 4 2 2" xfId="25977"/>
    <cellStyle name="Normal 54 4 2 2 2" xfId="25978"/>
    <cellStyle name="Normal 54 4 2 2 2 2" xfId="25979"/>
    <cellStyle name="Normal 54 4 2 2 3" xfId="25980"/>
    <cellStyle name="Normal 54 4 2 3" xfId="25981"/>
    <cellStyle name="Normal 54 4 2 3 2" xfId="25982"/>
    <cellStyle name="Normal 54 4 2 4" xfId="25983"/>
    <cellStyle name="Normal 54 4 3" xfId="25984"/>
    <cellStyle name="Normal 54 4 3 2" xfId="25985"/>
    <cellStyle name="Normal 54 4 3 2 2" xfId="25986"/>
    <cellStyle name="Normal 54 4 3 3" xfId="25987"/>
    <cellStyle name="Normal 54 4 4" xfId="25988"/>
    <cellStyle name="Normal 54 4 4 2" xfId="25989"/>
    <cellStyle name="Normal 54 4 4 2 2" xfId="25990"/>
    <cellStyle name="Normal 54 4 4 3" xfId="25991"/>
    <cellStyle name="Normal 54 4 5" xfId="25992"/>
    <cellStyle name="Normal 54 4 5 2" xfId="25993"/>
    <cellStyle name="Normal 54 4 5 2 2" xfId="25994"/>
    <cellStyle name="Normal 54 4 5 3" xfId="25995"/>
    <cellStyle name="Normal 54 4 6" xfId="25996"/>
    <cellStyle name="Normal 54 4 6 2" xfId="25997"/>
    <cellStyle name="Normal 54 4 7" xfId="25998"/>
    <cellStyle name="Normal 54 4 7 2" xfId="25999"/>
    <cellStyle name="Normal 54 4 8" xfId="26000"/>
    <cellStyle name="Normal 54 4 8 2" xfId="26001"/>
    <cellStyle name="Normal 54 4 9" xfId="26002"/>
    <cellStyle name="Normal 54 5" xfId="26003"/>
    <cellStyle name="Normal 54 5 2" xfId="26004"/>
    <cellStyle name="Normal 54 5 2 2" xfId="26005"/>
    <cellStyle name="Normal 54 5 2 2 2" xfId="26006"/>
    <cellStyle name="Normal 54 5 2 2 2 2" xfId="26007"/>
    <cellStyle name="Normal 54 5 2 2 3" xfId="26008"/>
    <cellStyle name="Normal 54 5 2 3" xfId="26009"/>
    <cellStyle name="Normal 54 5 2 3 2" xfId="26010"/>
    <cellStyle name="Normal 54 5 2 4" xfId="26011"/>
    <cellStyle name="Normal 54 5 3" xfId="26012"/>
    <cellStyle name="Normal 54 5 3 2" xfId="26013"/>
    <cellStyle name="Normal 54 5 3 2 2" xfId="26014"/>
    <cellStyle name="Normal 54 5 3 3" xfId="26015"/>
    <cellStyle name="Normal 54 5 4" xfId="26016"/>
    <cellStyle name="Normal 54 5 4 2" xfId="26017"/>
    <cellStyle name="Normal 54 5 4 2 2" xfId="26018"/>
    <cellStyle name="Normal 54 5 4 3" xfId="26019"/>
    <cellStyle name="Normal 54 5 5" xfId="26020"/>
    <cellStyle name="Normal 54 5 5 2" xfId="26021"/>
    <cellStyle name="Normal 54 5 5 2 2" xfId="26022"/>
    <cellStyle name="Normal 54 5 5 3" xfId="26023"/>
    <cellStyle name="Normal 54 5 6" xfId="26024"/>
    <cellStyle name="Normal 54 5 6 2" xfId="26025"/>
    <cellStyle name="Normal 54 5 7" xfId="26026"/>
    <cellStyle name="Normal 54 5 7 2" xfId="26027"/>
    <cellStyle name="Normal 54 5 8" xfId="26028"/>
    <cellStyle name="Normal 54 5 8 2" xfId="26029"/>
    <cellStyle name="Normal 54 5 9" xfId="26030"/>
    <cellStyle name="Normal 54 6" xfId="26031"/>
    <cellStyle name="Normal 54 6 2" xfId="26032"/>
    <cellStyle name="Normal 54 6 2 2" xfId="26033"/>
    <cellStyle name="Normal 54 6 2 2 2" xfId="26034"/>
    <cellStyle name="Normal 54 6 2 2 2 2" xfId="26035"/>
    <cellStyle name="Normal 54 6 2 2 3" xfId="26036"/>
    <cellStyle name="Normal 54 6 2 3" xfId="26037"/>
    <cellStyle name="Normal 54 6 2 3 2" xfId="26038"/>
    <cellStyle name="Normal 54 6 2 4" xfId="26039"/>
    <cellStyle name="Normal 54 6 3" xfId="26040"/>
    <cellStyle name="Normal 54 6 3 2" xfId="26041"/>
    <cellStyle name="Normal 54 6 3 2 2" xfId="26042"/>
    <cellStyle name="Normal 54 6 3 3" xfId="26043"/>
    <cellStyle name="Normal 54 6 4" xfId="26044"/>
    <cellStyle name="Normal 54 6 4 2" xfId="26045"/>
    <cellStyle name="Normal 54 6 4 2 2" xfId="26046"/>
    <cellStyle name="Normal 54 6 4 3" xfId="26047"/>
    <cellStyle name="Normal 54 6 5" xfId="26048"/>
    <cellStyle name="Normal 54 6 5 2" xfId="26049"/>
    <cellStyle name="Normal 54 6 5 2 2" xfId="26050"/>
    <cellStyle name="Normal 54 6 5 3" xfId="26051"/>
    <cellStyle name="Normal 54 6 6" xfId="26052"/>
    <cellStyle name="Normal 54 6 6 2" xfId="26053"/>
    <cellStyle name="Normal 54 6 7" xfId="26054"/>
    <cellStyle name="Normal 54 6 7 2" xfId="26055"/>
    <cellStyle name="Normal 54 6 8" xfId="26056"/>
    <cellStyle name="Normal 54 6 8 2" xfId="26057"/>
    <cellStyle name="Normal 54 6 9" xfId="26058"/>
    <cellStyle name="Normal 54 7" xfId="26059"/>
    <cellStyle name="Normal 54 7 2" xfId="26060"/>
    <cellStyle name="Normal 54 7 2 2" xfId="26061"/>
    <cellStyle name="Normal 54 7 2 2 2" xfId="26062"/>
    <cellStyle name="Normal 54 7 2 2 2 2" xfId="26063"/>
    <cellStyle name="Normal 54 7 2 2 3" xfId="26064"/>
    <cellStyle name="Normal 54 7 2 3" xfId="26065"/>
    <cellStyle name="Normal 54 7 2 3 2" xfId="26066"/>
    <cellStyle name="Normal 54 7 2 4" xfId="26067"/>
    <cellStyle name="Normal 54 7 3" xfId="26068"/>
    <cellStyle name="Normal 54 7 3 2" xfId="26069"/>
    <cellStyle name="Normal 54 7 3 2 2" xfId="26070"/>
    <cellStyle name="Normal 54 7 3 3" xfId="26071"/>
    <cellStyle name="Normal 54 7 4" xfId="26072"/>
    <cellStyle name="Normal 54 7 4 2" xfId="26073"/>
    <cellStyle name="Normal 54 7 4 2 2" xfId="26074"/>
    <cellStyle name="Normal 54 7 4 3" xfId="26075"/>
    <cellStyle name="Normal 54 7 5" xfId="26076"/>
    <cellStyle name="Normal 54 7 5 2" xfId="26077"/>
    <cellStyle name="Normal 54 7 5 2 2" xfId="26078"/>
    <cellStyle name="Normal 54 7 5 3" xfId="26079"/>
    <cellStyle name="Normal 54 7 6" xfId="26080"/>
    <cellStyle name="Normal 54 7 6 2" xfId="26081"/>
    <cellStyle name="Normal 54 7 7" xfId="26082"/>
    <cellStyle name="Normal 54 7 7 2" xfId="26083"/>
    <cellStyle name="Normal 54 7 8" xfId="26084"/>
    <cellStyle name="Normal 54 7 8 2" xfId="26085"/>
    <cellStyle name="Normal 54 7 9" xfId="26086"/>
    <cellStyle name="Normal 54 8" xfId="26087"/>
    <cellStyle name="Normal 54 8 2" xfId="26088"/>
    <cellStyle name="Normal 54 8 2 2" xfId="26089"/>
    <cellStyle name="Normal 54 8 2 2 2" xfId="26090"/>
    <cellStyle name="Normal 54 8 2 2 2 2" xfId="26091"/>
    <cellStyle name="Normal 54 8 2 2 3" xfId="26092"/>
    <cellStyle name="Normal 54 8 2 3" xfId="26093"/>
    <cellStyle name="Normal 54 8 2 3 2" xfId="26094"/>
    <cellStyle name="Normal 54 8 2 4" xfId="26095"/>
    <cellStyle name="Normal 54 8 3" xfId="26096"/>
    <cellStyle name="Normal 54 8 3 2" xfId="26097"/>
    <cellStyle name="Normal 54 8 3 2 2" xfId="26098"/>
    <cellStyle name="Normal 54 8 3 3" xfId="26099"/>
    <cellStyle name="Normal 54 8 4" xfId="26100"/>
    <cellStyle name="Normal 54 8 4 2" xfId="26101"/>
    <cellStyle name="Normal 54 8 4 2 2" xfId="26102"/>
    <cellStyle name="Normal 54 8 4 3" xfId="26103"/>
    <cellStyle name="Normal 54 8 5" xfId="26104"/>
    <cellStyle name="Normal 54 8 5 2" xfId="26105"/>
    <cellStyle name="Normal 54 8 5 2 2" xfId="26106"/>
    <cellStyle name="Normal 54 8 5 3" xfId="26107"/>
    <cellStyle name="Normal 54 8 6" xfId="26108"/>
    <cellStyle name="Normal 54 8 6 2" xfId="26109"/>
    <cellStyle name="Normal 54 8 7" xfId="26110"/>
    <cellStyle name="Normal 54 8 7 2" xfId="26111"/>
    <cellStyle name="Normal 54 8 8" xfId="26112"/>
    <cellStyle name="Normal 54 8 8 2" xfId="26113"/>
    <cellStyle name="Normal 54 8 9" xfId="26114"/>
    <cellStyle name="Normal 54 9" xfId="26115"/>
    <cellStyle name="Normal 54 9 2" xfId="26116"/>
    <cellStyle name="Normal 54 9 2 2" xfId="26117"/>
    <cellStyle name="Normal 54 9 2 2 2" xfId="26118"/>
    <cellStyle name="Normal 54 9 2 2 2 2" xfId="26119"/>
    <cellStyle name="Normal 54 9 2 2 3" xfId="26120"/>
    <cellStyle name="Normal 54 9 2 3" xfId="26121"/>
    <cellStyle name="Normal 54 9 2 3 2" xfId="26122"/>
    <cellStyle name="Normal 54 9 2 4" xfId="26123"/>
    <cellStyle name="Normal 54 9 3" xfId="26124"/>
    <cellStyle name="Normal 54 9 3 2" xfId="26125"/>
    <cellStyle name="Normal 54 9 3 2 2" xfId="26126"/>
    <cellStyle name="Normal 54 9 3 3" xfId="26127"/>
    <cellStyle name="Normal 54 9 4" xfId="26128"/>
    <cellStyle name="Normal 54 9 4 2" xfId="26129"/>
    <cellStyle name="Normal 54 9 4 2 2" xfId="26130"/>
    <cellStyle name="Normal 54 9 4 3" xfId="26131"/>
    <cellStyle name="Normal 54 9 5" xfId="26132"/>
    <cellStyle name="Normal 54 9 5 2" xfId="26133"/>
    <cellStyle name="Normal 54 9 5 2 2" xfId="26134"/>
    <cellStyle name="Normal 54 9 5 3" xfId="26135"/>
    <cellStyle name="Normal 54 9 6" xfId="26136"/>
    <cellStyle name="Normal 54 9 6 2" xfId="26137"/>
    <cellStyle name="Normal 54 9 7" xfId="26138"/>
    <cellStyle name="Normal 54 9 7 2" xfId="26139"/>
    <cellStyle name="Normal 54 9 8" xfId="26140"/>
    <cellStyle name="Normal 54 9 8 2" xfId="26141"/>
    <cellStyle name="Normal 54 9 9" xfId="26142"/>
    <cellStyle name="Normal 55" xfId="540"/>
    <cellStyle name="Normal 55 10" xfId="26144"/>
    <cellStyle name="Normal 55 10 2" xfId="26145"/>
    <cellStyle name="Normal 55 10 2 2" xfId="26146"/>
    <cellStyle name="Normal 55 10 2 2 2" xfId="26147"/>
    <cellStyle name="Normal 55 10 2 2 2 2" xfId="26148"/>
    <cellStyle name="Normal 55 10 2 2 3" xfId="26149"/>
    <cellStyle name="Normal 55 10 2 3" xfId="26150"/>
    <cellStyle name="Normal 55 10 2 3 2" xfId="26151"/>
    <cellStyle name="Normal 55 10 2 4" xfId="26152"/>
    <cellStyle name="Normal 55 10 3" xfId="26153"/>
    <cellStyle name="Normal 55 10 3 2" xfId="26154"/>
    <cellStyle name="Normal 55 10 3 2 2" xfId="26155"/>
    <cellStyle name="Normal 55 10 3 3" xfId="26156"/>
    <cellStyle name="Normal 55 10 4" xfId="26157"/>
    <cellStyle name="Normal 55 10 4 2" xfId="26158"/>
    <cellStyle name="Normal 55 10 4 2 2" xfId="26159"/>
    <cellStyle name="Normal 55 10 4 3" xfId="26160"/>
    <cellStyle name="Normal 55 10 5" xfId="26161"/>
    <cellStyle name="Normal 55 10 5 2" xfId="26162"/>
    <cellStyle name="Normal 55 10 5 2 2" xfId="26163"/>
    <cellStyle name="Normal 55 10 5 3" xfId="26164"/>
    <cellStyle name="Normal 55 10 6" xfId="26165"/>
    <cellStyle name="Normal 55 10 6 2" xfId="26166"/>
    <cellStyle name="Normal 55 10 7" xfId="26167"/>
    <cellStyle name="Normal 55 10 7 2" xfId="26168"/>
    <cellStyle name="Normal 55 10 8" xfId="26169"/>
    <cellStyle name="Normal 55 10 8 2" xfId="26170"/>
    <cellStyle name="Normal 55 10 9" xfId="26171"/>
    <cellStyle name="Normal 55 11" xfId="26172"/>
    <cellStyle name="Normal 55 11 2" xfId="26173"/>
    <cellStyle name="Normal 55 11 2 2" xfId="26174"/>
    <cellStyle name="Normal 55 11 2 2 2" xfId="26175"/>
    <cellStyle name="Normal 55 11 2 2 2 2" xfId="26176"/>
    <cellStyle name="Normal 55 11 2 2 3" xfId="26177"/>
    <cellStyle name="Normal 55 11 2 3" xfId="26178"/>
    <cellStyle name="Normal 55 11 2 3 2" xfId="26179"/>
    <cellStyle name="Normal 55 11 2 4" xfId="26180"/>
    <cellStyle name="Normal 55 11 3" xfId="26181"/>
    <cellStyle name="Normal 55 11 3 2" xfId="26182"/>
    <cellStyle name="Normal 55 11 3 2 2" xfId="26183"/>
    <cellStyle name="Normal 55 11 3 3" xfId="26184"/>
    <cellStyle name="Normal 55 11 4" xfId="26185"/>
    <cellStyle name="Normal 55 11 4 2" xfId="26186"/>
    <cellStyle name="Normal 55 11 4 2 2" xfId="26187"/>
    <cellStyle name="Normal 55 11 4 3" xfId="26188"/>
    <cellStyle name="Normal 55 11 5" xfId="26189"/>
    <cellStyle name="Normal 55 11 5 2" xfId="26190"/>
    <cellStyle name="Normal 55 11 5 2 2" xfId="26191"/>
    <cellStyle name="Normal 55 11 5 3" xfId="26192"/>
    <cellStyle name="Normal 55 11 6" xfId="26193"/>
    <cellStyle name="Normal 55 11 6 2" xfId="26194"/>
    <cellStyle name="Normal 55 11 7" xfId="26195"/>
    <cellStyle name="Normal 55 11 7 2" xfId="26196"/>
    <cellStyle name="Normal 55 11 8" xfId="26197"/>
    <cellStyle name="Normal 55 11 8 2" xfId="26198"/>
    <cellStyle name="Normal 55 11 9" xfId="26199"/>
    <cellStyle name="Normal 55 12" xfId="26200"/>
    <cellStyle name="Normal 55 12 2" xfId="26201"/>
    <cellStyle name="Normal 55 12 2 2" xfId="26202"/>
    <cellStyle name="Normal 55 12 2 2 2" xfId="26203"/>
    <cellStyle name="Normal 55 12 2 3" xfId="26204"/>
    <cellStyle name="Normal 55 12 3" xfId="26205"/>
    <cellStyle name="Normal 55 12 3 2" xfId="26206"/>
    <cellStyle name="Normal 55 12 4" xfId="26207"/>
    <cellStyle name="Normal 55 13" xfId="26208"/>
    <cellStyle name="Normal 55 13 2" xfId="26209"/>
    <cellStyle name="Normal 55 13 2 2" xfId="26210"/>
    <cellStyle name="Normal 55 13 3" xfId="26211"/>
    <cellStyle name="Normal 55 14" xfId="26212"/>
    <cellStyle name="Normal 55 14 2" xfId="26213"/>
    <cellStyle name="Normal 55 14 2 2" xfId="26214"/>
    <cellStyle name="Normal 55 14 3" xfId="26215"/>
    <cellStyle name="Normal 55 15" xfId="26216"/>
    <cellStyle name="Normal 55 15 2" xfId="26217"/>
    <cellStyle name="Normal 55 15 2 2" xfId="26218"/>
    <cellStyle name="Normal 55 15 3" xfId="26219"/>
    <cellStyle name="Normal 55 16" xfId="26220"/>
    <cellStyle name="Normal 55 16 2" xfId="26221"/>
    <cellStyle name="Normal 55 17" xfId="26222"/>
    <cellStyle name="Normal 55 17 2" xfId="26223"/>
    <cellStyle name="Normal 55 18" xfId="26224"/>
    <cellStyle name="Normal 55 18 2" xfId="26225"/>
    <cellStyle name="Normal 55 19" xfId="26226"/>
    <cellStyle name="Normal 55 2" xfId="26227"/>
    <cellStyle name="Normal 55 2 2" xfId="26228"/>
    <cellStyle name="Normal 55 2 2 2" xfId="26229"/>
    <cellStyle name="Normal 55 2 2 2 2" xfId="26230"/>
    <cellStyle name="Normal 55 2 2 2 2 2" xfId="26231"/>
    <cellStyle name="Normal 55 2 2 2 3" xfId="26232"/>
    <cellStyle name="Normal 55 2 2 3" xfId="26233"/>
    <cellStyle name="Normal 55 2 2 3 2" xfId="26234"/>
    <cellStyle name="Normal 55 2 2 4" xfId="26235"/>
    <cellStyle name="Normal 55 2 3" xfId="26236"/>
    <cellStyle name="Normal 55 2 3 2" xfId="26237"/>
    <cellStyle name="Normal 55 2 3 2 2" xfId="26238"/>
    <cellStyle name="Normal 55 2 3 3" xfId="26239"/>
    <cellStyle name="Normal 55 2 4" xfId="26240"/>
    <cellStyle name="Normal 55 2 4 2" xfId="26241"/>
    <cellStyle name="Normal 55 2 4 2 2" xfId="26242"/>
    <cellStyle name="Normal 55 2 4 3" xfId="26243"/>
    <cellStyle name="Normal 55 2 5" xfId="26244"/>
    <cellStyle name="Normal 55 2 5 2" xfId="26245"/>
    <cellStyle name="Normal 55 2 5 2 2" xfId="26246"/>
    <cellStyle name="Normal 55 2 5 3" xfId="26247"/>
    <cellStyle name="Normal 55 2 6" xfId="26248"/>
    <cellStyle name="Normal 55 2 6 2" xfId="26249"/>
    <cellStyle name="Normal 55 2 7" xfId="26250"/>
    <cellStyle name="Normal 55 2 7 2" xfId="26251"/>
    <cellStyle name="Normal 55 2 8" xfId="26252"/>
    <cellStyle name="Normal 55 2 8 2" xfId="26253"/>
    <cellStyle name="Normal 55 2 9" xfId="26254"/>
    <cellStyle name="Normal 55 20" xfId="26143"/>
    <cellStyle name="Normal 55 3" xfId="26255"/>
    <cellStyle name="Normal 55 3 2" xfId="26256"/>
    <cellStyle name="Normal 55 3 2 2" xfId="26257"/>
    <cellStyle name="Normal 55 3 2 2 2" xfId="26258"/>
    <cellStyle name="Normal 55 3 2 2 2 2" xfId="26259"/>
    <cellStyle name="Normal 55 3 2 2 3" xfId="26260"/>
    <cellStyle name="Normal 55 3 2 3" xfId="26261"/>
    <cellStyle name="Normal 55 3 2 3 2" xfId="26262"/>
    <cellStyle name="Normal 55 3 2 4" xfId="26263"/>
    <cellStyle name="Normal 55 3 3" xfId="26264"/>
    <cellStyle name="Normal 55 3 3 2" xfId="26265"/>
    <cellStyle name="Normal 55 3 3 2 2" xfId="26266"/>
    <cellStyle name="Normal 55 3 3 3" xfId="26267"/>
    <cellStyle name="Normal 55 3 4" xfId="26268"/>
    <cellStyle name="Normal 55 3 4 2" xfId="26269"/>
    <cellStyle name="Normal 55 3 4 2 2" xfId="26270"/>
    <cellStyle name="Normal 55 3 4 3" xfId="26271"/>
    <cellStyle name="Normal 55 3 5" xfId="26272"/>
    <cellStyle name="Normal 55 3 5 2" xfId="26273"/>
    <cellStyle name="Normal 55 3 5 2 2" xfId="26274"/>
    <cellStyle name="Normal 55 3 5 3" xfId="26275"/>
    <cellStyle name="Normal 55 3 6" xfId="26276"/>
    <cellStyle name="Normal 55 3 6 2" xfId="26277"/>
    <cellStyle name="Normal 55 3 7" xfId="26278"/>
    <cellStyle name="Normal 55 3 7 2" xfId="26279"/>
    <cellStyle name="Normal 55 3 8" xfId="26280"/>
    <cellStyle name="Normal 55 3 8 2" xfId="26281"/>
    <cellStyle name="Normal 55 3 9" xfId="26282"/>
    <cellStyle name="Normal 55 4" xfId="26283"/>
    <cellStyle name="Normal 55 4 2" xfId="26284"/>
    <cellStyle name="Normal 55 4 2 2" xfId="26285"/>
    <cellStyle name="Normal 55 4 2 2 2" xfId="26286"/>
    <cellStyle name="Normal 55 4 2 2 2 2" xfId="26287"/>
    <cellStyle name="Normal 55 4 2 2 3" xfId="26288"/>
    <cellStyle name="Normal 55 4 2 3" xfId="26289"/>
    <cellStyle name="Normal 55 4 2 3 2" xfId="26290"/>
    <cellStyle name="Normal 55 4 2 4" xfId="26291"/>
    <cellStyle name="Normal 55 4 3" xfId="26292"/>
    <cellStyle name="Normal 55 4 3 2" xfId="26293"/>
    <cellStyle name="Normal 55 4 3 2 2" xfId="26294"/>
    <cellStyle name="Normal 55 4 3 3" xfId="26295"/>
    <cellStyle name="Normal 55 4 4" xfId="26296"/>
    <cellStyle name="Normal 55 4 4 2" xfId="26297"/>
    <cellStyle name="Normal 55 4 4 2 2" xfId="26298"/>
    <cellStyle name="Normal 55 4 4 3" xfId="26299"/>
    <cellStyle name="Normal 55 4 5" xfId="26300"/>
    <cellStyle name="Normal 55 4 5 2" xfId="26301"/>
    <cellStyle name="Normal 55 4 5 2 2" xfId="26302"/>
    <cellStyle name="Normal 55 4 5 3" xfId="26303"/>
    <cellStyle name="Normal 55 4 6" xfId="26304"/>
    <cellStyle name="Normal 55 4 6 2" xfId="26305"/>
    <cellStyle name="Normal 55 4 7" xfId="26306"/>
    <cellStyle name="Normal 55 4 7 2" xfId="26307"/>
    <cellStyle name="Normal 55 4 8" xfId="26308"/>
    <cellStyle name="Normal 55 4 8 2" xfId="26309"/>
    <cellStyle name="Normal 55 4 9" xfId="26310"/>
    <cellStyle name="Normal 55 5" xfId="26311"/>
    <cellStyle name="Normal 55 5 2" xfId="26312"/>
    <cellStyle name="Normal 55 5 2 2" xfId="26313"/>
    <cellStyle name="Normal 55 5 2 2 2" xfId="26314"/>
    <cellStyle name="Normal 55 5 2 2 2 2" xfId="26315"/>
    <cellStyle name="Normal 55 5 2 2 3" xfId="26316"/>
    <cellStyle name="Normal 55 5 2 3" xfId="26317"/>
    <cellStyle name="Normal 55 5 2 3 2" xfId="26318"/>
    <cellStyle name="Normal 55 5 2 4" xfId="26319"/>
    <cellStyle name="Normal 55 5 3" xfId="26320"/>
    <cellStyle name="Normal 55 5 3 2" xfId="26321"/>
    <cellStyle name="Normal 55 5 3 2 2" xfId="26322"/>
    <cellStyle name="Normal 55 5 3 3" xfId="26323"/>
    <cellStyle name="Normal 55 5 4" xfId="26324"/>
    <cellStyle name="Normal 55 5 4 2" xfId="26325"/>
    <cellStyle name="Normal 55 5 4 2 2" xfId="26326"/>
    <cellStyle name="Normal 55 5 4 3" xfId="26327"/>
    <cellStyle name="Normal 55 5 5" xfId="26328"/>
    <cellStyle name="Normal 55 5 5 2" xfId="26329"/>
    <cellStyle name="Normal 55 5 5 2 2" xfId="26330"/>
    <cellStyle name="Normal 55 5 5 3" xfId="26331"/>
    <cellStyle name="Normal 55 5 6" xfId="26332"/>
    <cellStyle name="Normal 55 5 6 2" xfId="26333"/>
    <cellStyle name="Normal 55 5 7" xfId="26334"/>
    <cellStyle name="Normal 55 5 7 2" xfId="26335"/>
    <cellStyle name="Normal 55 5 8" xfId="26336"/>
    <cellStyle name="Normal 55 5 8 2" xfId="26337"/>
    <cellStyle name="Normal 55 5 9" xfId="26338"/>
    <cellStyle name="Normal 55 6" xfId="26339"/>
    <cellStyle name="Normal 55 6 2" xfId="26340"/>
    <cellStyle name="Normal 55 6 2 2" xfId="26341"/>
    <cellStyle name="Normal 55 6 2 2 2" xfId="26342"/>
    <cellStyle name="Normal 55 6 2 2 2 2" xfId="26343"/>
    <cellStyle name="Normal 55 6 2 2 3" xfId="26344"/>
    <cellStyle name="Normal 55 6 2 3" xfId="26345"/>
    <cellStyle name="Normal 55 6 2 3 2" xfId="26346"/>
    <cellStyle name="Normal 55 6 2 4" xfId="26347"/>
    <cellStyle name="Normal 55 6 3" xfId="26348"/>
    <cellStyle name="Normal 55 6 3 2" xfId="26349"/>
    <cellStyle name="Normal 55 6 3 2 2" xfId="26350"/>
    <cellStyle name="Normal 55 6 3 3" xfId="26351"/>
    <cellStyle name="Normal 55 6 4" xfId="26352"/>
    <cellStyle name="Normal 55 6 4 2" xfId="26353"/>
    <cellStyle name="Normal 55 6 4 2 2" xfId="26354"/>
    <cellStyle name="Normal 55 6 4 3" xfId="26355"/>
    <cellStyle name="Normal 55 6 5" xfId="26356"/>
    <cellStyle name="Normal 55 6 5 2" xfId="26357"/>
    <cellStyle name="Normal 55 6 5 2 2" xfId="26358"/>
    <cellStyle name="Normal 55 6 5 3" xfId="26359"/>
    <cellStyle name="Normal 55 6 6" xfId="26360"/>
    <cellStyle name="Normal 55 6 6 2" xfId="26361"/>
    <cellStyle name="Normal 55 6 7" xfId="26362"/>
    <cellStyle name="Normal 55 6 7 2" xfId="26363"/>
    <cellStyle name="Normal 55 6 8" xfId="26364"/>
    <cellStyle name="Normal 55 6 8 2" xfId="26365"/>
    <cellStyle name="Normal 55 6 9" xfId="26366"/>
    <cellStyle name="Normal 55 7" xfId="26367"/>
    <cellStyle name="Normal 55 7 2" xfId="26368"/>
    <cellStyle name="Normal 55 7 2 2" xfId="26369"/>
    <cellStyle name="Normal 55 7 2 2 2" xfId="26370"/>
    <cellStyle name="Normal 55 7 2 2 2 2" xfId="26371"/>
    <cellStyle name="Normal 55 7 2 2 3" xfId="26372"/>
    <cellStyle name="Normal 55 7 2 3" xfId="26373"/>
    <cellStyle name="Normal 55 7 2 3 2" xfId="26374"/>
    <cellStyle name="Normal 55 7 2 4" xfId="26375"/>
    <cellStyle name="Normal 55 7 3" xfId="26376"/>
    <cellStyle name="Normal 55 7 3 2" xfId="26377"/>
    <cellStyle name="Normal 55 7 3 2 2" xfId="26378"/>
    <cellStyle name="Normal 55 7 3 3" xfId="26379"/>
    <cellStyle name="Normal 55 7 4" xfId="26380"/>
    <cellStyle name="Normal 55 7 4 2" xfId="26381"/>
    <cellStyle name="Normal 55 7 4 2 2" xfId="26382"/>
    <cellStyle name="Normal 55 7 4 3" xfId="26383"/>
    <cellStyle name="Normal 55 7 5" xfId="26384"/>
    <cellStyle name="Normal 55 7 5 2" xfId="26385"/>
    <cellStyle name="Normal 55 7 5 2 2" xfId="26386"/>
    <cellStyle name="Normal 55 7 5 3" xfId="26387"/>
    <cellStyle name="Normal 55 7 6" xfId="26388"/>
    <cellStyle name="Normal 55 7 6 2" xfId="26389"/>
    <cellStyle name="Normal 55 7 7" xfId="26390"/>
    <cellStyle name="Normal 55 7 7 2" xfId="26391"/>
    <cellStyle name="Normal 55 7 8" xfId="26392"/>
    <cellStyle name="Normal 55 7 8 2" xfId="26393"/>
    <cellStyle name="Normal 55 7 9" xfId="26394"/>
    <cellStyle name="Normal 55 8" xfId="26395"/>
    <cellStyle name="Normal 55 8 2" xfId="26396"/>
    <cellStyle name="Normal 55 8 2 2" xfId="26397"/>
    <cellStyle name="Normal 55 8 2 2 2" xfId="26398"/>
    <cellStyle name="Normal 55 8 2 2 2 2" xfId="26399"/>
    <cellStyle name="Normal 55 8 2 2 3" xfId="26400"/>
    <cellStyle name="Normal 55 8 2 3" xfId="26401"/>
    <cellStyle name="Normal 55 8 2 3 2" xfId="26402"/>
    <cellStyle name="Normal 55 8 2 4" xfId="26403"/>
    <cellStyle name="Normal 55 8 3" xfId="26404"/>
    <cellStyle name="Normal 55 8 3 2" xfId="26405"/>
    <cellStyle name="Normal 55 8 3 2 2" xfId="26406"/>
    <cellStyle name="Normal 55 8 3 3" xfId="26407"/>
    <cellStyle name="Normal 55 8 4" xfId="26408"/>
    <cellStyle name="Normal 55 8 4 2" xfId="26409"/>
    <cellStyle name="Normal 55 8 4 2 2" xfId="26410"/>
    <cellStyle name="Normal 55 8 4 3" xfId="26411"/>
    <cellStyle name="Normal 55 8 5" xfId="26412"/>
    <cellStyle name="Normal 55 8 5 2" xfId="26413"/>
    <cellStyle name="Normal 55 8 5 2 2" xfId="26414"/>
    <cellStyle name="Normal 55 8 5 3" xfId="26415"/>
    <cellStyle name="Normal 55 8 6" xfId="26416"/>
    <cellStyle name="Normal 55 8 6 2" xfId="26417"/>
    <cellStyle name="Normal 55 8 7" xfId="26418"/>
    <cellStyle name="Normal 55 8 7 2" xfId="26419"/>
    <cellStyle name="Normal 55 8 8" xfId="26420"/>
    <cellStyle name="Normal 55 8 8 2" xfId="26421"/>
    <cellStyle name="Normal 55 8 9" xfId="26422"/>
    <cellStyle name="Normal 55 9" xfId="26423"/>
    <cellStyle name="Normal 55 9 2" xfId="26424"/>
    <cellStyle name="Normal 55 9 2 2" xfId="26425"/>
    <cellStyle name="Normal 55 9 2 2 2" xfId="26426"/>
    <cellStyle name="Normal 55 9 2 2 2 2" xfId="26427"/>
    <cellStyle name="Normal 55 9 2 2 3" xfId="26428"/>
    <cellStyle name="Normal 55 9 2 3" xfId="26429"/>
    <cellStyle name="Normal 55 9 2 3 2" xfId="26430"/>
    <cellStyle name="Normal 55 9 2 4" xfId="26431"/>
    <cellStyle name="Normal 55 9 3" xfId="26432"/>
    <cellStyle name="Normal 55 9 3 2" xfId="26433"/>
    <cellStyle name="Normal 55 9 3 2 2" xfId="26434"/>
    <cellStyle name="Normal 55 9 3 3" xfId="26435"/>
    <cellStyle name="Normal 55 9 4" xfId="26436"/>
    <cellStyle name="Normal 55 9 4 2" xfId="26437"/>
    <cellStyle name="Normal 55 9 4 2 2" xfId="26438"/>
    <cellStyle name="Normal 55 9 4 3" xfId="26439"/>
    <cellStyle name="Normal 55 9 5" xfId="26440"/>
    <cellStyle name="Normal 55 9 5 2" xfId="26441"/>
    <cellStyle name="Normal 55 9 5 2 2" xfId="26442"/>
    <cellStyle name="Normal 55 9 5 3" xfId="26443"/>
    <cellStyle name="Normal 55 9 6" xfId="26444"/>
    <cellStyle name="Normal 55 9 6 2" xfId="26445"/>
    <cellStyle name="Normal 55 9 7" xfId="26446"/>
    <cellStyle name="Normal 55 9 7 2" xfId="26447"/>
    <cellStyle name="Normal 55 9 8" xfId="26448"/>
    <cellStyle name="Normal 55 9 8 2" xfId="26449"/>
    <cellStyle name="Normal 55 9 9" xfId="26450"/>
    <cellStyle name="Normal 56" xfId="541"/>
    <cellStyle name="Normal 56 10" xfId="26452"/>
    <cellStyle name="Normal 56 10 2" xfId="26453"/>
    <cellStyle name="Normal 56 10 2 2" xfId="26454"/>
    <cellStyle name="Normal 56 10 2 2 2" xfId="26455"/>
    <cellStyle name="Normal 56 10 2 2 2 2" xfId="26456"/>
    <cellStyle name="Normal 56 10 2 2 3" xfId="26457"/>
    <cellStyle name="Normal 56 10 2 3" xfId="26458"/>
    <cellStyle name="Normal 56 10 2 3 2" xfId="26459"/>
    <cellStyle name="Normal 56 10 2 4" xfId="26460"/>
    <cellStyle name="Normal 56 10 3" xfId="26461"/>
    <cellStyle name="Normal 56 10 3 2" xfId="26462"/>
    <cellStyle name="Normal 56 10 3 2 2" xfId="26463"/>
    <cellStyle name="Normal 56 10 3 3" xfId="26464"/>
    <cellStyle name="Normal 56 10 4" xfId="26465"/>
    <cellStyle name="Normal 56 10 4 2" xfId="26466"/>
    <cellStyle name="Normal 56 10 4 2 2" xfId="26467"/>
    <cellStyle name="Normal 56 10 4 3" xfId="26468"/>
    <cellStyle name="Normal 56 10 5" xfId="26469"/>
    <cellStyle name="Normal 56 10 5 2" xfId="26470"/>
    <cellStyle name="Normal 56 10 5 2 2" xfId="26471"/>
    <cellStyle name="Normal 56 10 5 3" xfId="26472"/>
    <cellStyle name="Normal 56 10 6" xfId="26473"/>
    <cellStyle name="Normal 56 10 6 2" xfId="26474"/>
    <cellStyle name="Normal 56 10 7" xfId="26475"/>
    <cellStyle name="Normal 56 10 7 2" xfId="26476"/>
    <cellStyle name="Normal 56 10 8" xfId="26477"/>
    <cellStyle name="Normal 56 10 8 2" xfId="26478"/>
    <cellStyle name="Normal 56 10 9" xfId="26479"/>
    <cellStyle name="Normal 56 11" xfId="26480"/>
    <cellStyle name="Normal 56 11 2" xfId="26481"/>
    <cellStyle name="Normal 56 11 2 2" xfId="26482"/>
    <cellStyle name="Normal 56 11 2 2 2" xfId="26483"/>
    <cellStyle name="Normal 56 11 2 2 2 2" xfId="26484"/>
    <cellStyle name="Normal 56 11 2 2 3" xfId="26485"/>
    <cellStyle name="Normal 56 11 2 3" xfId="26486"/>
    <cellStyle name="Normal 56 11 2 3 2" xfId="26487"/>
    <cellStyle name="Normal 56 11 2 4" xfId="26488"/>
    <cellStyle name="Normal 56 11 3" xfId="26489"/>
    <cellStyle name="Normal 56 11 3 2" xfId="26490"/>
    <cellStyle name="Normal 56 11 3 2 2" xfId="26491"/>
    <cellStyle name="Normal 56 11 3 3" xfId="26492"/>
    <cellStyle name="Normal 56 11 4" xfId="26493"/>
    <cellStyle name="Normal 56 11 4 2" xfId="26494"/>
    <cellStyle name="Normal 56 11 4 2 2" xfId="26495"/>
    <cellStyle name="Normal 56 11 4 3" xfId="26496"/>
    <cellStyle name="Normal 56 11 5" xfId="26497"/>
    <cellStyle name="Normal 56 11 5 2" xfId="26498"/>
    <cellStyle name="Normal 56 11 5 2 2" xfId="26499"/>
    <cellStyle name="Normal 56 11 5 3" xfId="26500"/>
    <cellStyle name="Normal 56 11 6" xfId="26501"/>
    <cellStyle name="Normal 56 11 6 2" xfId="26502"/>
    <cellStyle name="Normal 56 11 7" xfId="26503"/>
    <cellStyle name="Normal 56 11 7 2" xfId="26504"/>
    <cellStyle name="Normal 56 11 8" xfId="26505"/>
    <cellStyle name="Normal 56 11 8 2" xfId="26506"/>
    <cellStyle name="Normal 56 11 9" xfId="26507"/>
    <cellStyle name="Normal 56 12" xfId="26508"/>
    <cellStyle name="Normal 56 12 2" xfId="26509"/>
    <cellStyle name="Normal 56 12 2 2" xfId="26510"/>
    <cellStyle name="Normal 56 12 2 2 2" xfId="26511"/>
    <cellStyle name="Normal 56 12 2 3" xfId="26512"/>
    <cellStyle name="Normal 56 12 3" xfId="26513"/>
    <cellStyle name="Normal 56 12 3 2" xfId="26514"/>
    <cellStyle name="Normal 56 12 4" xfId="26515"/>
    <cellStyle name="Normal 56 13" xfId="26516"/>
    <cellStyle name="Normal 56 13 2" xfId="26517"/>
    <cellStyle name="Normal 56 13 2 2" xfId="26518"/>
    <cellStyle name="Normal 56 13 3" xfId="26519"/>
    <cellStyle name="Normal 56 14" xfId="26520"/>
    <cellStyle name="Normal 56 14 2" xfId="26521"/>
    <cellStyle name="Normal 56 14 2 2" xfId="26522"/>
    <cellStyle name="Normal 56 14 3" xfId="26523"/>
    <cellStyle name="Normal 56 15" xfId="26524"/>
    <cellStyle name="Normal 56 15 2" xfId="26525"/>
    <cellStyle name="Normal 56 15 2 2" xfId="26526"/>
    <cellStyle name="Normal 56 15 3" xfId="26527"/>
    <cellStyle name="Normal 56 16" xfId="26528"/>
    <cellStyle name="Normal 56 16 2" xfId="26529"/>
    <cellStyle name="Normal 56 17" xfId="26530"/>
    <cellStyle name="Normal 56 17 2" xfId="26531"/>
    <cellStyle name="Normal 56 18" xfId="26532"/>
    <cellStyle name="Normal 56 18 2" xfId="26533"/>
    <cellStyle name="Normal 56 19" xfId="26534"/>
    <cellStyle name="Normal 56 2" xfId="26535"/>
    <cellStyle name="Normal 56 2 2" xfId="26536"/>
    <cellStyle name="Normal 56 2 2 2" xfId="26537"/>
    <cellStyle name="Normal 56 2 2 2 2" xfId="26538"/>
    <cellStyle name="Normal 56 2 2 2 2 2" xfId="26539"/>
    <cellStyle name="Normal 56 2 2 2 3" xfId="26540"/>
    <cellStyle name="Normal 56 2 2 3" xfId="26541"/>
    <cellStyle name="Normal 56 2 2 3 2" xfId="26542"/>
    <cellStyle name="Normal 56 2 2 4" xfId="26543"/>
    <cellStyle name="Normal 56 2 3" xfId="26544"/>
    <cellStyle name="Normal 56 2 3 2" xfId="26545"/>
    <cellStyle name="Normal 56 2 3 2 2" xfId="26546"/>
    <cellStyle name="Normal 56 2 3 3" xfId="26547"/>
    <cellStyle name="Normal 56 2 4" xfId="26548"/>
    <cellStyle name="Normal 56 2 4 2" xfId="26549"/>
    <cellStyle name="Normal 56 2 4 2 2" xfId="26550"/>
    <cellStyle name="Normal 56 2 4 3" xfId="26551"/>
    <cellStyle name="Normal 56 2 5" xfId="26552"/>
    <cellStyle name="Normal 56 2 5 2" xfId="26553"/>
    <cellStyle name="Normal 56 2 5 2 2" xfId="26554"/>
    <cellStyle name="Normal 56 2 5 3" xfId="26555"/>
    <cellStyle name="Normal 56 2 6" xfId="26556"/>
    <cellStyle name="Normal 56 2 6 2" xfId="26557"/>
    <cellStyle name="Normal 56 2 7" xfId="26558"/>
    <cellStyle name="Normal 56 2 7 2" xfId="26559"/>
    <cellStyle name="Normal 56 2 8" xfId="26560"/>
    <cellStyle name="Normal 56 2 8 2" xfId="26561"/>
    <cellStyle name="Normal 56 2 9" xfId="26562"/>
    <cellStyle name="Normal 56 20" xfId="26451"/>
    <cellStyle name="Normal 56 3" xfId="26563"/>
    <cellStyle name="Normal 56 3 2" xfId="26564"/>
    <cellStyle name="Normal 56 3 2 2" xfId="26565"/>
    <cellStyle name="Normal 56 3 2 2 2" xfId="26566"/>
    <cellStyle name="Normal 56 3 2 2 2 2" xfId="26567"/>
    <cellStyle name="Normal 56 3 2 2 3" xfId="26568"/>
    <cellStyle name="Normal 56 3 2 3" xfId="26569"/>
    <cellStyle name="Normal 56 3 2 3 2" xfId="26570"/>
    <cellStyle name="Normal 56 3 2 4" xfId="26571"/>
    <cellStyle name="Normal 56 3 3" xfId="26572"/>
    <cellStyle name="Normal 56 3 3 2" xfId="26573"/>
    <cellStyle name="Normal 56 3 3 2 2" xfId="26574"/>
    <cellStyle name="Normal 56 3 3 3" xfId="26575"/>
    <cellStyle name="Normal 56 3 4" xfId="26576"/>
    <cellStyle name="Normal 56 3 4 2" xfId="26577"/>
    <cellStyle name="Normal 56 3 4 2 2" xfId="26578"/>
    <cellStyle name="Normal 56 3 4 3" xfId="26579"/>
    <cellStyle name="Normal 56 3 5" xfId="26580"/>
    <cellStyle name="Normal 56 3 5 2" xfId="26581"/>
    <cellStyle name="Normal 56 3 5 2 2" xfId="26582"/>
    <cellStyle name="Normal 56 3 5 3" xfId="26583"/>
    <cellStyle name="Normal 56 3 6" xfId="26584"/>
    <cellStyle name="Normal 56 3 6 2" xfId="26585"/>
    <cellStyle name="Normal 56 3 7" xfId="26586"/>
    <cellStyle name="Normal 56 3 7 2" xfId="26587"/>
    <cellStyle name="Normal 56 3 8" xfId="26588"/>
    <cellStyle name="Normal 56 3 8 2" xfId="26589"/>
    <cellStyle name="Normal 56 3 9" xfId="26590"/>
    <cellStyle name="Normal 56 4" xfId="26591"/>
    <cellStyle name="Normal 56 4 2" xfId="26592"/>
    <cellStyle name="Normal 56 4 2 2" xfId="26593"/>
    <cellStyle name="Normal 56 4 2 2 2" xfId="26594"/>
    <cellStyle name="Normal 56 4 2 2 2 2" xfId="26595"/>
    <cellStyle name="Normal 56 4 2 2 3" xfId="26596"/>
    <cellStyle name="Normal 56 4 2 3" xfId="26597"/>
    <cellStyle name="Normal 56 4 2 3 2" xfId="26598"/>
    <cellStyle name="Normal 56 4 2 4" xfId="26599"/>
    <cellStyle name="Normal 56 4 3" xfId="26600"/>
    <cellStyle name="Normal 56 4 3 2" xfId="26601"/>
    <cellStyle name="Normal 56 4 3 2 2" xfId="26602"/>
    <cellStyle name="Normal 56 4 3 3" xfId="26603"/>
    <cellStyle name="Normal 56 4 4" xfId="26604"/>
    <cellStyle name="Normal 56 4 4 2" xfId="26605"/>
    <cellStyle name="Normal 56 4 4 2 2" xfId="26606"/>
    <cellStyle name="Normal 56 4 4 3" xfId="26607"/>
    <cellStyle name="Normal 56 4 5" xfId="26608"/>
    <cellStyle name="Normal 56 4 5 2" xfId="26609"/>
    <cellStyle name="Normal 56 4 5 2 2" xfId="26610"/>
    <cellStyle name="Normal 56 4 5 3" xfId="26611"/>
    <cellStyle name="Normal 56 4 6" xfId="26612"/>
    <cellStyle name="Normal 56 4 6 2" xfId="26613"/>
    <cellStyle name="Normal 56 4 7" xfId="26614"/>
    <cellStyle name="Normal 56 4 7 2" xfId="26615"/>
    <cellStyle name="Normal 56 4 8" xfId="26616"/>
    <cellStyle name="Normal 56 4 8 2" xfId="26617"/>
    <cellStyle name="Normal 56 4 9" xfId="26618"/>
    <cellStyle name="Normal 56 5" xfId="26619"/>
    <cellStyle name="Normal 56 5 2" xfId="26620"/>
    <cellStyle name="Normal 56 5 2 2" xfId="26621"/>
    <cellStyle name="Normal 56 5 2 2 2" xfId="26622"/>
    <cellStyle name="Normal 56 5 2 2 2 2" xfId="26623"/>
    <cellStyle name="Normal 56 5 2 2 3" xfId="26624"/>
    <cellStyle name="Normal 56 5 2 3" xfId="26625"/>
    <cellStyle name="Normal 56 5 2 3 2" xfId="26626"/>
    <cellStyle name="Normal 56 5 2 4" xfId="26627"/>
    <cellStyle name="Normal 56 5 3" xfId="26628"/>
    <cellStyle name="Normal 56 5 3 2" xfId="26629"/>
    <cellStyle name="Normal 56 5 3 2 2" xfId="26630"/>
    <cellStyle name="Normal 56 5 3 3" xfId="26631"/>
    <cellStyle name="Normal 56 5 4" xfId="26632"/>
    <cellStyle name="Normal 56 5 4 2" xfId="26633"/>
    <cellStyle name="Normal 56 5 4 2 2" xfId="26634"/>
    <cellStyle name="Normal 56 5 4 3" xfId="26635"/>
    <cellStyle name="Normal 56 5 5" xfId="26636"/>
    <cellStyle name="Normal 56 5 5 2" xfId="26637"/>
    <cellStyle name="Normal 56 5 5 2 2" xfId="26638"/>
    <cellStyle name="Normal 56 5 5 3" xfId="26639"/>
    <cellStyle name="Normal 56 5 6" xfId="26640"/>
    <cellStyle name="Normal 56 5 6 2" xfId="26641"/>
    <cellStyle name="Normal 56 5 7" xfId="26642"/>
    <cellStyle name="Normal 56 5 7 2" xfId="26643"/>
    <cellStyle name="Normal 56 5 8" xfId="26644"/>
    <cellStyle name="Normal 56 5 8 2" xfId="26645"/>
    <cellStyle name="Normal 56 5 9" xfId="26646"/>
    <cellStyle name="Normal 56 6" xfId="26647"/>
    <cellStyle name="Normal 56 6 2" xfId="26648"/>
    <cellStyle name="Normal 56 6 2 2" xfId="26649"/>
    <cellStyle name="Normal 56 6 2 2 2" xfId="26650"/>
    <cellStyle name="Normal 56 6 2 2 2 2" xfId="26651"/>
    <cellStyle name="Normal 56 6 2 2 3" xfId="26652"/>
    <cellStyle name="Normal 56 6 2 3" xfId="26653"/>
    <cellStyle name="Normal 56 6 2 3 2" xfId="26654"/>
    <cellStyle name="Normal 56 6 2 4" xfId="26655"/>
    <cellStyle name="Normal 56 6 3" xfId="26656"/>
    <cellStyle name="Normal 56 6 3 2" xfId="26657"/>
    <cellStyle name="Normal 56 6 3 2 2" xfId="26658"/>
    <cellStyle name="Normal 56 6 3 3" xfId="26659"/>
    <cellStyle name="Normal 56 6 4" xfId="26660"/>
    <cellStyle name="Normal 56 6 4 2" xfId="26661"/>
    <cellStyle name="Normal 56 6 4 2 2" xfId="26662"/>
    <cellStyle name="Normal 56 6 4 3" xfId="26663"/>
    <cellStyle name="Normal 56 6 5" xfId="26664"/>
    <cellStyle name="Normal 56 6 5 2" xfId="26665"/>
    <cellStyle name="Normal 56 6 5 2 2" xfId="26666"/>
    <cellStyle name="Normal 56 6 5 3" xfId="26667"/>
    <cellStyle name="Normal 56 6 6" xfId="26668"/>
    <cellStyle name="Normal 56 6 6 2" xfId="26669"/>
    <cellStyle name="Normal 56 6 7" xfId="26670"/>
    <cellStyle name="Normal 56 6 7 2" xfId="26671"/>
    <cellStyle name="Normal 56 6 8" xfId="26672"/>
    <cellStyle name="Normal 56 6 8 2" xfId="26673"/>
    <cellStyle name="Normal 56 6 9" xfId="26674"/>
    <cellStyle name="Normal 56 7" xfId="26675"/>
    <cellStyle name="Normal 56 7 2" xfId="26676"/>
    <cellStyle name="Normal 56 7 2 2" xfId="26677"/>
    <cellStyle name="Normal 56 7 2 2 2" xfId="26678"/>
    <cellStyle name="Normal 56 7 2 2 2 2" xfId="26679"/>
    <cellStyle name="Normal 56 7 2 2 3" xfId="26680"/>
    <cellStyle name="Normal 56 7 2 3" xfId="26681"/>
    <cellStyle name="Normal 56 7 2 3 2" xfId="26682"/>
    <cellStyle name="Normal 56 7 2 4" xfId="26683"/>
    <cellStyle name="Normal 56 7 3" xfId="26684"/>
    <cellStyle name="Normal 56 7 3 2" xfId="26685"/>
    <cellStyle name="Normal 56 7 3 2 2" xfId="26686"/>
    <cellStyle name="Normal 56 7 3 3" xfId="26687"/>
    <cellStyle name="Normal 56 7 4" xfId="26688"/>
    <cellStyle name="Normal 56 7 4 2" xfId="26689"/>
    <cellStyle name="Normal 56 7 4 2 2" xfId="26690"/>
    <cellStyle name="Normal 56 7 4 3" xfId="26691"/>
    <cellStyle name="Normal 56 7 5" xfId="26692"/>
    <cellStyle name="Normal 56 7 5 2" xfId="26693"/>
    <cellStyle name="Normal 56 7 5 2 2" xfId="26694"/>
    <cellStyle name="Normal 56 7 5 3" xfId="26695"/>
    <cellStyle name="Normal 56 7 6" xfId="26696"/>
    <cellStyle name="Normal 56 7 6 2" xfId="26697"/>
    <cellStyle name="Normal 56 7 7" xfId="26698"/>
    <cellStyle name="Normal 56 7 7 2" xfId="26699"/>
    <cellStyle name="Normal 56 7 8" xfId="26700"/>
    <cellStyle name="Normal 56 7 8 2" xfId="26701"/>
    <cellStyle name="Normal 56 7 9" xfId="26702"/>
    <cellStyle name="Normal 56 8" xfId="26703"/>
    <cellStyle name="Normal 56 8 2" xfId="26704"/>
    <cellStyle name="Normal 56 8 2 2" xfId="26705"/>
    <cellStyle name="Normal 56 8 2 2 2" xfId="26706"/>
    <cellStyle name="Normal 56 8 2 2 2 2" xfId="26707"/>
    <cellStyle name="Normal 56 8 2 2 3" xfId="26708"/>
    <cellStyle name="Normal 56 8 2 3" xfId="26709"/>
    <cellStyle name="Normal 56 8 2 3 2" xfId="26710"/>
    <cellStyle name="Normal 56 8 2 4" xfId="26711"/>
    <cellStyle name="Normal 56 8 3" xfId="26712"/>
    <cellStyle name="Normal 56 8 3 2" xfId="26713"/>
    <cellStyle name="Normal 56 8 3 2 2" xfId="26714"/>
    <cellStyle name="Normal 56 8 3 3" xfId="26715"/>
    <cellStyle name="Normal 56 8 4" xfId="26716"/>
    <cellStyle name="Normal 56 8 4 2" xfId="26717"/>
    <cellStyle name="Normal 56 8 4 2 2" xfId="26718"/>
    <cellStyle name="Normal 56 8 4 3" xfId="26719"/>
    <cellStyle name="Normal 56 8 5" xfId="26720"/>
    <cellStyle name="Normal 56 8 5 2" xfId="26721"/>
    <cellStyle name="Normal 56 8 5 2 2" xfId="26722"/>
    <cellStyle name="Normal 56 8 5 3" xfId="26723"/>
    <cellStyle name="Normal 56 8 6" xfId="26724"/>
    <cellStyle name="Normal 56 8 6 2" xfId="26725"/>
    <cellStyle name="Normal 56 8 7" xfId="26726"/>
    <cellStyle name="Normal 56 8 7 2" xfId="26727"/>
    <cellStyle name="Normal 56 8 8" xfId="26728"/>
    <cellStyle name="Normal 56 8 8 2" xfId="26729"/>
    <cellStyle name="Normal 56 8 9" xfId="26730"/>
    <cellStyle name="Normal 56 9" xfId="26731"/>
    <cellStyle name="Normal 56 9 2" xfId="26732"/>
    <cellStyle name="Normal 56 9 2 2" xfId="26733"/>
    <cellStyle name="Normal 56 9 2 2 2" xfId="26734"/>
    <cellStyle name="Normal 56 9 2 2 2 2" xfId="26735"/>
    <cellStyle name="Normal 56 9 2 2 3" xfId="26736"/>
    <cellStyle name="Normal 56 9 2 3" xfId="26737"/>
    <cellStyle name="Normal 56 9 2 3 2" xfId="26738"/>
    <cellStyle name="Normal 56 9 2 4" xfId="26739"/>
    <cellStyle name="Normal 56 9 3" xfId="26740"/>
    <cellStyle name="Normal 56 9 3 2" xfId="26741"/>
    <cellStyle name="Normal 56 9 3 2 2" xfId="26742"/>
    <cellStyle name="Normal 56 9 3 3" xfId="26743"/>
    <cellStyle name="Normal 56 9 4" xfId="26744"/>
    <cellStyle name="Normal 56 9 4 2" xfId="26745"/>
    <cellStyle name="Normal 56 9 4 2 2" xfId="26746"/>
    <cellStyle name="Normal 56 9 4 3" xfId="26747"/>
    <cellStyle name="Normal 56 9 5" xfId="26748"/>
    <cellStyle name="Normal 56 9 5 2" xfId="26749"/>
    <cellStyle name="Normal 56 9 5 2 2" xfId="26750"/>
    <cellStyle name="Normal 56 9 5 3" xfId="26751"/>
    <cellStyle name="Normal 56 9 6" xfId="26752"/>
    <cellStyle name="Normal 56 9 6 2" xfId="26753"/>
    <cellStyle name="Normal 56 9 7" xfId="26754"/>
    <cellStyle name="Normal 56 9 7 2" xfId="26755"/>
    <cellStyle name="Normal 56 9 8" xfId="26756"/>
    <cellStyle name="Normal 56 9 8 2" xfId="26757"/>
    <cellStyle name="Normal 56 9 9" xfId="26758"/>
    <cellStyle name="Normal 57" xfId="603"/>
    <cellStyle name="Normal 57 10" xfId="26760"/>
    <cellStyle name="Normal 57 10 2" xfId="26761"/>
    <cellStyle name="Normal 57 10 2 2" xfId="26762"/>
    <cellStyle name="Normal 57 10 2 2 2" xfId="26763"/>
    <cellStyle name="Normal 57 10 2 2 2 2" xfId="26764"/>
    <cellStyle name="Normal 57 10 2 2 3" xfId="26765"/>
    <cellStyle name="Normal 57 10 2 3" xfId="26766"/>
    <cellStyle name="Normal 57 10 2 3 2" xfId="26767"/>
    <cellStyle name="Normal 57 10 2 4" xfId="26768"/>
    <cellStyle name="Normal 57 10 3" xfId="26769"/>
    <cellStyle name="Normal 57 10 3 2" xfId="26770"/>
    <cellStyle name="Normal 57 10 3 2 2" xfId="26771"/>
    <cellStyle name="Normal 57 10 3 3" xfId="26772"/>
    <cellStyle name="Normal 57 10 4" xfId="26773"/>
    <cellStyle name="Normal 57 10 4 2" xfId="26774"/>
    <cellStyle name="Normal 57 10 4 2 2" xfId="26775"/>
    <cellStyle name="Normal 57 10 4 3" xfId="26776"/>
    <cellStyle name="Normal 57 10 5" xfId="26777"/>
    <cellStyle name="Normal 57 10 5 2" xfId="26778"/>
    <cellStyle name="Normal 57 10 5 2 2" xfId="26779"/>
    <cellStyle name="Normal 57 10 5 3" xfId="26780"/>
    <cellStyle name="Normal 57 10 6" xfId="26781"/>
    <cellStyle name="Normal 57 10 6 2" xfId="26782"/>
    <cellStyle name="Normal 57 10 7" xfId="26783"/>
    <cellStyle name="Normal 57 10 7 2" xfId="26784"/>
    <cellStyle name="Normal 57 10 8" xfId="26785"/>
    <cellStyle name="Normal 57 10 8 2" xfId="26786"/>
    <cellStyle name="Normal 57 10 9" xfId="26787"/>
    <cellStyle name="Normal 57 11" xfId="26788"/>
    <cellStyle name="Normal 57 11 2" xfId="26789"/>
    <cellStyle name="Normal 57 11 2 2" xfId="26790"/>
    <cellStyle name="Normal 57 11 2 2 2" xfId="26791"/>
    <cellStyle name="Normal 57 11 2 2 2 2" xfId="26792"/>
    <cellStyle name="Normal 57 11 2 2 3" xfId="26793"/>
    <cellStyle name="Normal 57 11 2 3" xfId="26794"/>
    <cellStyle name="Normal 57 11 2 3 2" xfId="26795"/>
    <cellStyle name="Normal 57 11 2 4" xfId="26796"/>
    <cellStyle name="Normal 57 11 3" xfId="26797"/>
    <cellStyle name="Normal 57 11 3 2" xfId="26798"/>
    <cellStyle name="Normal 57 11 3 2 2" xfId="26799"/>
    <cellStyle name="Normal 57 11 3 3" xfId="26800"/>
    <cellStyle name="Normal 57 11 4" xfId="26801"/>
    <cellStyle name="Normal 57 11 4 2" xfId="26802"/>
    <cellStyle name="Normal 57 11 4 2 2" xfId="26803"/>
    <cellStyle name="Normal 57 11 4 3" xfId="26804"/>
    <cellStyle name="Normal 57 11 5" xfId="26805"/>
    <cellStyle name="Normal 57 11 5 2" xfId="26806"/>
    <cellStyle name="Normal 57 11 5 2 2" xfId="26807"/>
    <cellStyle name="Normal 57 11 5 3" xfId="26808"/>
    <cellStyle name="Normal 57 11 6" xfId="26809"/>
    <cellStyle name="Normal 57 11 6 2" xfId="26810"/>
    <cellStyle name="Normal 57 11 7" xfId="26811"/>
    <cellStyle name="Normal 57 11 7 2" xfId="26812"/>
    <cellStyle name="Normal 57 11 8" xfId="26813"/>
    <cellStyle name="Normal 57 11 8 2" xfId="26814"/>
    <cellStyle name="Normal 57 11 9" xfId="26815"/>
    <cellStyle name="Normal 57 12" xfId="26816"/>
    <cellStyle name="Normal 57 12 2" xfId="26817"/>
    <cellStyle name="Normal 57 12 2 2" xfId="26818"/>
    <cellStyle name="Normal 57 12 2 2 2" xfId="26819"/>
    <cellStyle name="Normal 57 12 2 3" xfId="26820"/>
    <cellStyle name="Normal 57 12 3" xfId="26821"/>
    <cellStyle name="Normal 57 12 3 2" xfId="26822"/>
    <cellStyle name="Normal 57 12 4" xfId="26823"/>
    <cellStyle name="Normal 57 13" xfId="26824"/>
    <cellStyle name="Normal 57 13 2" xfId="26825"/>
    <cellStyle name="Normal 57 13 2 2" xfId="26826"/>
    <cellStyle name="Normal 57 13 3" xfId="26827"/>
    <cellStyle name="Normal 57 14" xfId="26828"/>
    <cellStyle name="Normal 57 14 2" xfId="26829"/>
    <cellStyle name="Normal 57 14 2 2" xfId="26830"/>
    <cellStyle name="Normal 57 14 3" xfId="26831"/>
    <cellStyle name="Normal 57 15" xfId="26832"/>
    <cellStyle name="Normal 57 15 2" xfId="26833"/>
    <cellStyle name="Normal 57 15 2 2" xfId="26834"/>
    <cellStyle name="Normal 57 15 3" xfId="26835"/>
    <cellStyle name="Normal 57 16" xfId="26836"/>
    <cellStyle name="Normal 57 16 2" xfId="26837"/>
    <cellStyle name="Normal 57 17" xfId="26838"/>
    <cellStyle name="Normal 57 17 2" xfId="26839"/>
    <cellStyle name="Normal 57 18" xfId="26840"/>
    <cellStyle name="Normal 57 18 2" xfId="26841"/>
    <cellStyle name="Normal 57 19" xfId="26842"/>
    <cellStyle name="Normal 57 2" xfId="26843"/>
    <cellStyle name="Normal 57 2 2" xfId="26844"/>
    <cellStyle name="Normal 57 2 2 2" xfId="26845"/>
    <cellStyle name="Normal 57 2 2 2 2" xfId="26846"/>
    <cellStyle name="Normal 57 2 2 2 2 2" xfId="26847"/>
    <cellStyle name="Normal 57 2 2 2 3" xfId="26848"/>
    <cellStyle name="Normal 57 2 2 3" xfId="26849"/>
    <cellStyle name="Normal 57 2 2 3 2" xfId="26850"/>
    <cellStyle name="Normal 57 2 2 4" xfId="26851"/>
    <cellStyle name="Normal 57 2 3" xfId="26852"/>
    <cellStyle name="Normal 57 2 3 2" xfId="26853"/>
    <cellStyle name="Normal 57 2 3 2 2" xfId="26854"/>
    <cellStyle name="Normal 57 2 3 3" xfId="26855"/>
    <cellStyle name="Normal 57 2 4" xfId="26856"/>
    <cellStyle name="Normal 57 2 4 2" xfId="26857"/>
    <cellStyle name="Normal 57 2 4 2 2" xfId="26858"/>
    <cellStyle name="Normal 57 2 4 3" xfId="26859"/>
    <cellStyle name="Normal 57 2 5" xfId="26860"/>
    <cellStyle name="Normal 57 2 5 2" xfId="26861"/>
    <cellStyle name="Normal 57 2 5 2 2" xfId="26862"/>
    <cellStyle name="Normal 57 2 5 3" xfId="26863"/>
    <cellStyle name="Normal 57 2 6" xfId="26864"/>
    <cellStyle name="Normal 57 2 6 2" xfId="26865"/>
    <cellStyle name="Normal 57 2 7" xfId="26866"/>
    <cellStyle name="Normal 57 2 7 2" xfId="26867"/>
    <cellStyle name="Normal 57 2 8" xfId="26868"/>
    <cellStyle name="Normal 57 2 8 2" xfId="26869"/>
    <cellStyle name="Normal 57 2 9" xfId="26870"/>
    <cellStyle name="Normal 57 20" xfId="26759"/>
    <cellStyle name="Normal 57 3" xfId="26871"/>
    <cellStyle name="Normal 57 3 2" xfId="26872"/>
    <cellStyle name="Normal 57 3 2 2" xfId="26873"/>
    <cellStyle name="Normal 57 3 2 2 2" xfId="26874"/>
    <cellStyle name="Normal 57 3 2 2 2 2" xfId="26875"/>
    <cellStyle name="Normal 57 3 2 2 3" xfId="26876"/>
    <cellStyle name="Normal 57 3 2 3" xfId="26877"/>
    <cellStyle name="Normal 57 3 2 3 2" xfId="26878"/>
    <cellStyle name="Normal 57 3 2 4" xfId="26879"/>
    <cellStyle name="Normal 57 3 3" xfId="26880"/>
    <cellStyle name="Normal 57 3 3 2" xfId="26881"/>
    <cellStyle name="Normal 57 3 3 2 2" xfId="26882"/>
    <cellStyle name="Normal 57 3 3 3" xfId="26883"/>
    <cellStyle name="Normal 57 3 4" xfId="26884"/>
    <cellStyle name="Normal 57 3 4 2" xfId="26885"/>
    <cellStyle name="Normal 57 3 4 2 2" xfId="26886"/>
    <cellStyle name="Normal 57 3 4 3" xfId="26887"/>
    <cellStyle name="Normal 57 3 5" xfId="26888"/>
    <cellStyle name="Normal 57 3 5 2" xfId="26889"/>
    <cellStyle name="Normal 57 3 5 2 2" xfId="26890"/>
    <cellStyle name="Normal 57 3 5 3" xfId="26891"/>
    <cellStyle name="Normal 57 3 6" xfId="26892"/>
    <cellStyle name="Normal 57 3 6 2" xfId="26893"/>
    <cellStyle name="Normal 57 3 7" xfId="26894"/>
    <cellStyle name="Normal 57 3 7 2" xfId="26895"/>
    <cellStyle name="Normal 57 3 8" xfId="26896"/>
    <cellStyle name="Normal 57 3 8 2" xfId="26897"/>
    <cellStyle name="Normal 57 3 9" xfId="26898"/>
    <cellStyle name="Normal 57 4" xfId="26899"/>
    <cellStyle name="Normal 57 4 2" xfId="26900"/>
    <cellStyle name="Normal 57 4 2 2" xfId="26901"/>
    <cellStyle name="Normal 57 4 2 2 2" xfId="26902"/>
    <cellStyle name="Normal 57 4 2 2 2 2" xfId="26903"/>
    <cellStyle name="Normal 57 4 2 2 3" xfId="26904"/>
    <cellStyle name="Normal 57 4 2 3" xfId="26905"/>
    <cellStyle name="Normal 57 4 2 3 2" xfId="26906"/>
    <cellStyle name="Normal 57 4 2 4" xfId="26907"/>
    <cellStyle name="Normal 57 4 3" xfId="26908"/>
    <cellStyle name="Normal 57 4 3 2" xfId="26909"/>
    <cellStyle name="Normal 57 4 3 2 2" xfId="26910"/>
    <cellStyle name="Normal 57 4 3 3" xfId="26911"/>
    <cellStyle name="Normal 57 4 4" xfId="26912"/>
    <cellStyle name="Normal 57 4 4 2" xfId="26913"/>
    <cellStyle name="Normal 57 4 4 2 2" xfId="26914"/>
    <cellStyle name="Normal 57 4 4 3" xfId="26915"/>
    <cellStyle name="Normal 57 4 5" xfId="26916"/>
    <cellStyle name="Normal 57 4 5 2" xfId="26917"/>
    <cellStyle name="Normal 57 4 5 2 2" xfId="26918"/>
    <cellStyle name="Normal 57 4 5 3" xfId="26919"/>
    <cellStyle name="Normal 57 4 6" xfId="26920"/>
    <cellStyle name="Normal 57 4 6 2" xfId="26921"/>
    <cellStyle name="Normal 57 4 7" xfId="26922"/>
    <cellStyle name="Normal 57 4 7 2" xfId="26923"/>
    <cellStyle name="Normal 57 4 8" xfId="26924"/>
    <cellStyle name="Normal 57 4 8 2" xfId="26925"/>
    <cellStyle name="Normal 57 4 9" xfId="26926"/>
    <cellStyle name="Normal 57 5" xfId="26927"/>
    <cellStyle name="Normal 57 5 2" xfId="26928"/>
    <cellStyle name="Normal 57 5 2 2" xfId="26929"/>
    <cellStyle name="Normal 57 5 2 2 2" xfId="26930"/>
    <cellStyle name="Normal 57 5 2 2 2 2" xfId="26931"/>
    <cellStyle name="Normal 57 5 2 2 3" xfId="26932"/>
    <cellStyle name="Normal 57 5 2 3" xfId="26933"/>
    <cellStyle name="Normal 57 5 2 3 2" xfId="26934"/>
    <cellStyle name="Normal 57 5 2 4" xfId="26935"/>
    <cellStyle name="Normal 57 5 3" xfId="26936"/>
    <cellStyle name="Normal 57 5 3 2" xfId="26937"/>
    <cellStyle name="Normal 57 5 3 2 2" xfId="26938"/>
    <cellStyle name="Normal 57 5 3 3" xfId="26939"/>
    <cellStyle name="Normal 57 5 4" xfId="26940"/>
    <cellStyle name="Normal 57 5 4 2" xfId="26941"/>
    <cellStyle name="Normal 57 5 4 2 2" xfId="26942"/>
    <cellStyle name="Normal 57 5 4 3" xfId="26943"/>
    <cellStyle name="Normal 57 5 5" xfId="26944"/>
    <cellStyle name="Normal 57 5 5 2" xfId="26945"/>
    <cellStyle name="Normal 57 5 5 2 2" xfId="26946"/>
    <cellStyle name="Normal 57 5 5 3" xfId="26947"/>
    <cellStyle name="Normal 57 5 6" xfId="26948"/>
    <cellStyle name="Normal 57 5 6 2" xfId="26949"/>
    <cellStyle name="Normal 57 5 7" xfId="26950"/>
    <cellStyle name="Normal 57 5 7 2" xfId="26951"/>
    <cellStyle name="Normal 57 5 8" xfId="26952"/>
    <cellStyle name="Normal 57 5 8 2" xfId="26953"/>
    <cellStyle name="Normal 57 5 9" xfId="26954"/>
    <cellStyle name="Normal 57 6" xfId="26955"/>
    <cellStyle name="Normal 57 6 2" xfId="26956"/>
    <cellStyle name="Normal 57 6 2 2" xfId="26957"/>
    <cellStyle name="Normal 57 6 2 2 2" xfId="26958"/>
    <cellStyle name="Normal 57 6 2 2 2 2" xfId="26959"/>
    <cellStyle name="Normal 57 6 2 2 3" xfId="26960"/>
    <cellStyle name="Normal 57 6 2 3" xfId="26961"/>
    <cellStyle name="Normal 57 6 2 3 2" xfId="26962"/>
    <cellStyle name="Normal 57 6 2 4" xfId="26963"/>
    <cellStyle name="Normal 57 6 3" xfId="26964"/>
    <cellStyle name="Normal 57 6 3 2" xfId="26965"/>
    <cellStyle name="Normal 57 6 3 2 2" xfId="26966"/>
    <cellStyle name="Normal 57 6 3 3" xfId="26967"/>
    <cellStyle name="Normal 57 6 4" xfId="26968"/>
    <cellStyle name="Normal 57 6 4 2" xfId="26969"/>
    <cellStyle name="Normal 57 6 4 2 2" xfId="26970"/>
    <cellStyle name="Normal 57 6 4 3" xfId="26971"/>
    <cellStyle name="Normal 57 6 5" xfId="26972"/>
    <cellStyle name="Normal 57 6 5 2" xfId="26973"/>
    <cellStyle name="Normal 57 6 5 2 2" xfId="26974"/>
    <cellStyle name="Normal 57 6 5 3" xfId="26975"/>
    <cellStyle name="Normal 57 6 6" xfId="26976"/>
    <cellStyle name="Normal 57 6 6 2" xfId="26977"/>
    <cellStyle name="Normal 57 6 7" xfId="26978"/>
    <cellStyle name="Normal 57 6 7 2" xfId="26979"/>
    <cellStyle name="Normal 57 6 8" xfId="26980"/>
    <cellStyle name="Normal 57 6 8 2" xfId="26981"/>
    <cellStyle name="Normal 57 6 9" xfId="26982"/>
    <cellStyle name="Normal 57 7" xfId="26983"/>
    <cellStyle name="Normal 57 7 2" xfId="26984"/>
    <cellStyle name="Normal 57 7 2 2" xfId="26985"/>
    <cellStyle name="Normal 57 7 2 2 2" xfId="26986"/>
    <cellStyle name="Normal 57 7 2 2 2 2" xfId="26987"/>
    <cellStyle name="Normal 57 7 2 2 3" xfId="26988"/>
    <cellStyle name="Normal 57 7 2 3" xfId="26989"/>
    <cellStyle name="Normal 57 7 2 3 2" xfId="26990"/>
    <cellStyle name="Normal 57 7 2 4" xfId="26991"/>
    <cellStyle name="Normal 57 7 3" xfId="26992"/>
    <cellStyle name="Normal 57 7 3 2" xfId="26993"/>
    <cellStyle name="Normal 57 7 3 2 2" xfId="26994"/>
    <cellStyle name="Normal 57 7 3 3" xfId="26995"/>
    <cellStyle name="Normal 57 7 4" xfId="26996"/>
    <cellStyle name="Normal 57 7 4 2" xfId="26997"/>
    <cellStyle name="Normal 57 7 4 2 2" xfId="26998"/>
    <cellStyle name="Normal 57 7 4 3" xfId="26999"/>
    <cellStyle name="Normal 57 7 5" xfId="27000"/>
    <cellStyle name="Normal 57 7 5 2" xfId="27001"/>
    <cellStyle name="Normal 57 7 5 2 2" xfId="27002"/>
    <cellStyle name="Normal 57 7 5 3" xfId="27003"/>
    <cellStyle name="Normal 57 7 6" xfId="27004"/>
    <cellStyle name="Normal 57 7 6 2" xfId="27005"/>
    <cellStyle name="Normal 57 7 7" xfId="27006"/>
    <cellStyle name="Normal 57 7 7 2" xfId="27007"/>
    <cellStyle name="Normal 57 7 8" xfId="27008"/>
    <cellStyle name="Normal 57 7 8 2" xfId="27009"/>
    <cellStyle name="Normal 57 7 9" xfId="27010"/>
    <cellStyle name="Normal 57 8" xfId="27011"/>
    <cellStyle name="Normal 57 8 2" xfId="27012"/>
    <cellStyle name="Normal 57 8 2 2" xfId="27013"/>
    <cellStyle name="Normal 57 8 2 2 2" xfId="27014"/>
    <cellStyle name="Normal 57 8 2 2 2 2" xfId="27015"/>
    <cellStyle name="Normal 57 8 2 2 3" xfId="27016"/>
    <cellStyle name="Normal 57 8 2 3" xfId="27017"/>
    <cellStyle name="Normal 57 8 2 3 2" xfId="27018"/>
    <cellStyle name="Normal 57 8 2 4" xfId="27019"/>
    <cellStyle name="Normal 57 8 3" xfId="27020"/>
    <cellStyle name="Normal 57 8 3 2" xfId="27021"/>
    <cellStyle name="Normal 57 8 3 2 2" xfId="27022"/>
    <cellStyle name="Normal 57 8 3 3" xfId="27023"/>
    <cellStyle name="Normal 57 8 4" xfId="27024"/>
    <cellStyle name="Normal 57 8 4 2" xfId="27025"/>
    <cellStyle name="Normal 57 8 4 2 2" xfId="27026"/>
    <cellStyle name="Normal 57 8 4 3" xfId="27027"/>
    <cellStyle name="Normal 57 8 5" xfId="27028"/>
    <cellStyle name="Normal 57 8 5 2" xfId="27029"/>
    <cellStyle name="Normal 57 8 5 2 2" xfId="27030"/>
    <cellStyle name="Normal 57 8 5 3" xfId="27031"/>
    <cellStyle name="Normal 57 8 6" xfId="27032"/>
    <cellStyle name="Normal 57 8 6 2" xfId="27033"/>
    <cellStyle name="Normal 57 8 7" xfId="27034"/>
    <cellStyle name="Normal 57 8 7 2" xfId="27035"/>
    <cellStyle name="Normal 57 8 8" xfId="27036"/>
    <cellStyle name="Normal 57 8 8 2" xfId="27037"/>
    <cellStyle name="Normal 57 8 9" xfId="27038"/>
    <cellStyle name="Normal 57 9" xfId="27039"/>
    <cellStyle name="Normal 57 9 2" xfId="27040"/>
    <cellStyle name="Normal 57 9 2 2" xfId="27041"/>
    <cellStyle name="Normal 57 9 2 2 2" xfId="27042"/>
    <cellStyle name="Normal 57 9 2 2 2 2" xfId="27043"/>
    <cellStyle name="Normal 57 9 2 2 3" xfId="27044"/>
    <cellStyle name="Normal 57 9 2 3" xfId="27045"/>
    <cellStyle name="Normal 57 9 2 3 2" xfId="27046"/>
    <cellStyle name="Normal 57 9 2 4" xfId="27047"/>
    <cellStyle name="Normal 57 9 3" xfId="27048"/>
    <cellStyle name="Normal 57 9 3 2" xfId="27049"/>
    <cellStyle name="Normal 57 9 3 2 2" xfId="27050"/>
    <cellStyle name="Normal 57 9 3 3" xfId="27051"/>
    <cellStyle name="Normal 57 9 4" xfId="27052"/>
    <cellStyle name="Normal 57 9 4 2" xfId="27053"/>
    <cellStyle name="Normal 57 9 4 2 2" xfId="27054"/>
    <cellStyle name="Normal 57 9 4 3" xfId="27055"/>
    <cellStyle name="Normal 57 9 5" xfId="27056"/>
    <cellStyle name="Normal 57 9 5 2" xfId="27057"/>
    <cellStyle name="Normal 57 9 5 2 2" xfId="27058"/>
    <cellStyle name="Normal 57 9 5 3" xfId="27059"/>
    <cellStyle name="Normal 57 9 6" xfId="27060"/>
    <cellStyle name="Normal 57 9 6 2" xfId="27061"/>
    <cellStyle name="Normal 57 9 7" xfId="27062"/>
    <cellStyle name="Normal 57 9 7 2" xfId="27063"/>
    <cellStyle name="Normal 57 9 8" xfId="27064"/>
    <cellStyle name="Normal 57 9 8 2" xfId="27065"/>
    <cellStyle name="Normal 57 9 9" xfId="27066"/>
    <cellStyle name="Normal 58" xfId="625"/>
    <cellStyle name="Normal 58 10" xfId="27068"/>
    <cellStyle name="Normal 58 10 2" xfId="27069"/>
    <cellStyle name="Normal 58 10 2 2" xfId="27070"/>
    <cellStyle name="Normal 58 10 2 2 2" xfId="27071"/>
    <cellStyle name="Normal 58 10 2 2 2 2" xfId="27072"/>
    <cellStyle name="Normal 58 10 2 2 3" xfId="27073"/>
    <cellStyle name="Normal 58 10 2 3" xfId="27074"/>
    <cellStyle name="Normal 58 10 2 3 2" xfId="27075"/>
    <cellStyle name="Normal 58 10 2 4" xfId="27076"/>
    <cellStyle name="Normal 58 10 3" xfId="27077"/>
    <cellStyle name="Normal 58 10 3 2" xfId="27078"/>
    <cellStyle name="Normal 58 10 3 2 2" xfId="27079"/>
    <cellStyle name="Normal 58 10 3 3" xfId="27080"/>
    <cellStyle name="Normal 58 10 4" xfId="27081"/>
    <cellStyle name="Normal 58 10 4 2" xfId="27082"/>
    <cellStyle name="Normal 58 10 4 2 2" xfId="27083"/>
    <cellStyle name="Normal 58 10 4 3" xfId="27084"/>
    <cellStyle name="Normal 58 10 5" xfId="27085"/>
    <cellStyle name="Normal 58 10 5 2" xfId="27086"/>
    <cellStyle name="Normal 58 10 5 2 2" xfId="27087"/>
    <cellStyle name="Normal 58 10 5 3" xfId="27088"/>
    <cellStyle name="Normal 58 10 6" xfId="27089"/>
    <cellStyle name="Normal 58 10 6 2" xfId="27090"/>
    <cellStyle name="Normal 58 10 7" xfId="27091"/>
    <cellStyle name="Normal 58 10 7 2" xfId="27092"/>
    <cellStyle name="Normal 58 10 8" xfId="27093"/>
    <cellStyle name="Normal 58 10 8 2" xfId="27094"/>
    <cellStyle name="Normal 58 10 9" xfId="27095"/>
    <cellStyle name="Normal 58 11" xfId="27096"/>
    <cellStyle name="Normal 58 11 2" xfId="27097"/>
    <cellStyle name="Normal 58 11 2 2" xfId="27098"/>
    <cellStyle name="Normal 58 11 2 2 2" xfId="27099"/>
    <cellStyle name="Normal 58 11 2 2 2 2" xfId="27100"/>
    <cellStyle name="Normal 58 11 2 2 3" xfId="27101"/>
    <cellStyle name="Normal 58 11 2 3" xfId="27102"/>
    <cellStyle name="Normal 58 11 2 3 2" xfId="27103"/>
    <cellStyle name="Normal 58 11 2 4" xfId="27104"/>
    <cellStyle name="Normal 58 11 3" xfId="27105"/>
    <cellStyle name="Normal 58 11 3 2" xfId="27106"/>
    <cellStyle name="Normal 58 11 3 2 2" xfId="27107"/>
    <cellStyle name="Normal 58 11 3 3" xfId="27108"/>
    <cellStyle name="Normal 58 11 4" xfId="27109"/>
    <cellStyle name="Normal 58 11 4 2" xfId="27110"/>
    <cellStyle name="Normal 58 11 4 2 2" xfId="27111"/>
    <cellStyle name="Normal 58 11 4 3" xfId="27112"/>
    <cellStyle name="Normal 58 11 5" xfId="27113"/>
    <cellStyle name="Normal 58 11 5 2" xfId="27114"/>
    <cellStyle name="Normal 58 11 5 2 2" xfId="27115"/>
    <cellStyle name="Normal 58 11 5 3" xfId="27116"/>
    <cellStyle name="Normal 58 11 6" xfId="27117"/>
    <cellStyle name="Normal 58 11 6 2" xfId="27118"/>
    <cellStyle name="Normal 58 11 7" xfId="27119"/>
    <cellStyle name="Normal 58 11 7 2" xfId="27120"/>
    <cellStyle name="Normal 58 11 8" xfId="27121"/>
    <cellStyle name="Normal 58 11 8 2" xfId="27122"/>
    <cellStyle name="Normal 58 11 9" xfId="27123"/>
    <cellStyle name="Normal 58 12" xfId="27124"/>
    <cellStyle name="Normal 58 12 2" xfId="27125"/>
    <cellStyle name="Normal 58 12 2 2" xfId="27126"/>
    <cellStyle name="Normal 58 12 2 2 2" xfId="27127"/>
    <cellStyle name="Normal 58 12 2 3" xfId="27128"/>
    <cellStyle name="Normal 58 12 3" xfId="27129"/>
    <cellStyle name="Normal 58 12 3 2" xfId="27130"/>
    <cellStyle name="Normal 58 12 4" xfId="27131"/>
    <cellStyle name="Normal 58 13" xfId="27132"/>
    <cellStyle name="Normal 58 13 2" xfId="27133"/>
    <cellStyle name="Normal 58 13 2 2" xfId="27134"/>
    <cellStyle name="Normal 58 13 3" xfId="27135"/>
    <cellStyle name="Normal 58 14" xfId="27136"/>
    <cellStyle name="Normal 58 14 2" xfId="27137"/>
    <cellStyle name="Normal 58 14 2 2" xfId="27138"/>
    <cellStyle name="Normal 58 14 3" xfId="27139"/>
    <cellStyle name="Normal 58 15" xfId="27140"/>
    <cellStyle name="Normal 58 15 2" xfId="27141"/>
    <cellStyle name="Normal 58 15 2 2" xfId="27142"/>
    <cellStyle name="Normal 58 15 3" xfId="27143"/>
    <cellStyle name="Normal 58 16" xfId="27144"/>
    <cellStyle name="Normal 58 16 2" xfId="27145"/>
    <cellStyle name="Normal 58 17" xfId="27146"/>
    <cellStyle name="Normal 58 17 2" xfId="27147"/>
    <cellStyle name="Normal 58 18" xfId="27148"/>
    <cellStyle name="Normal 58 18 2" xfId="27149"/>
    <cellStyle name="Normal 58 19" xfId="27150"/>
    <cellStyle name="Normal 58 2" xfId="27151"/>
    <cellStyle name="Normal 58 2 10" xfId="36904"/>
    <cellStyle name="Normal 58 2 2" xfId="27152"/>
    <cellStyle name="Normal 58 2 2 2" xfId="27153"/>
    <cellStyle name="Normal 58 2 2 2 2" xfId="27154"/>
    <cellStyle name="Normal 58 2 2 2 2 2" xfId="27155"/>
    <cellStyle name="Normal 58 2 2 2 3" xfId="27156"/>
    <cellStyle name="Normal 58 2 2 3" xfId="27157"/>
    <cellStyle name="Normal 58 2 2 3 2" xfId="27158"/>
    <cellStyle name="Normal 58 2 2 4" xfId="27159"/>
    <cellStyle name="Normal 58 2 3" xfId="27160"/>
    <cellStyle name="Normal 58 2 3 2" xfId="27161"/>
    <cellStyle name="Normal 58 2 3 2 2" xfId="27162"/>
    <cellStyle name="Normal 58 2 3 3" xfId="27163"/>
    <cellStyle name="Normal 58 2 4" xfId="27164"/>
    <cellStyle name="Normal 58 2 4 2" xfId="27165"/>
    <cellStyle name="Normal 58 2 4 2 2" xfId="27166"/>
    <cellStyle name="Normal 58 2 4 3" xfId="27167"/>
    <cellStyle name="Normal 58 2 5" xfId="27168"/>
    <cellStyle name="Normal 58 2 5 2" xfId="27169"/>
    <cellStyle name="Normal 58 2 5 2 2" xfId="27170"/>
    <cellStyle name="Normal 58 2 5 3" xfId="27171"/>
    <cellStyle name="Normal 58 2 6" xfId="27172"/>
    <cellStyle name="Normal 58 2 6 2" xfId="27173"/>
    <cellStyle name="Normal 58 2 7" xfId="27174"/>
    <cellStyle name="Normal 58 2 7 2" xfId="27175"/>
    <cellStyle name="Normal 58 2 8" xfId="27176"/>
    <cellStyle name="Normal 58 2 8 2" xfId="27177"/>
    <cellStyle name="Normal 58 2 9" xfId="27178"/>
    <cellStyle name="Normal 58 20" xfId="27067"/>
    <cellStyle name="Normal 58 3" xfId="27179"/>
    <cellStyle name="Normal 58 3 2" xfId="27180"/>
    <cellStyle name="Normal 58 3 2 2" xfId="27181"/>
    <cellStyle name="Normal 58 3 2 2 2" xfId="27182"/>
    <cellStyle name="Normal 58 3 2 2 2 2" xfId="27183"/>
    <cellStyle name="Normal 58 3 2 2 3" xfId="27184"/>
    <cellStyle name="Normal 58 3 2 3" xfId="27185"/>
    <cellStyle name="Normal 58 3 2 3 2" xfId="27186"/>
    <cellStyle name="Normal 58 3 2 4" xfId="27187"/>
    <cellStyle name="Normal 58 3 3" xfId="27188"/>
    <cellStyle name="Normal 58 3 3 2" xfId="27189"/>
    <cellStyle name="Normal 58 3 3 2 2" xfId="27190"/>
    <cellStyle name="Normal 58 3 3 3" xfId="27191"/>
    <cellStyle name="Normal 58 3 4" xfId="27192"/>
    <cellStyle name="Normal 58 3 4 2" xfId="27193"/>
    <cellStyle name="Normal 58 3 4 2 2" xfId="27194"/>
    <cellStyle name="Normal 58 3 4 3" xfId="27195"/>
    <cellStyle name="Normal 58 3 5" xfId="27196"/>
    <cellStyle name="Normal 58 3 5 2" xfId="27197"/>
    <cellStyle name="Normal 58 3 5 2 2" xfId="27198"/>
    <cellStyle name="Normal 58 3 5 3" xfId="27199"/>
    <cellStyle name="Normal 58 3 6" xfId="27200"/>
    <cellStyle name="Normal 58 3 6 2" xfId="27201"/>
    <cellStyle name="Normal 58 3 7" xfId="27202"/>
    <cellStyle name="Normal 58 3 7 2" xfId="27203"/>
    <cellStyle name="Normal 58 3 8" xfId="27204"/>
    <cellStyle name="Normal 58 3 8 2" xfId="27205"/>
    <cellStyle name="Normal 58 3 9" xfId="27206"/>
    <cellStyle name="Normal 58 4" xfId="27207"/>
    <cellStyle name="Normal 58 4 2" xfId="27208"/>
    <cellStyle name="Normal 58 4 2 2" xfId="27209"/>
    <cellStyle name="Normal 58 4 2 2 2" xfId="27210"/>
    <cellStyle name="Normal 58 4 2 2 2 2" xfId="27211"/>
    <cellStyle name="Normal 58 4 2 2 3" xfId="27212"/>
    <cellStyle name="Normal 58 4 2 3" xfId="27213"/>
    <cellStyle name="Normal 58 4 2 3 2" xfId="27214"/>
    <cellStyle name="Normal 58 4 2 4" xfId="27215"/>
    <cellStyle name="Normal 58 4 3" xfId="27216"/>
    <cellStyle name="Normal 58 4 3 2" xfId="27217"/>
    <cellStyle name="Normal 58 4 3 2 2" xfId="27218"/>
    <cellStyle name="Normal 58 4 3 3" xfId="27219"/>
    <cellStyle name="Normal 58 4 4" xfId="27220"/>
    <cellStyle name="Normal 58 4 4 2" xfId="27221"/>
    <cellStyle name="Normal 58 4 4 2 2" xfId="27222"/>
    <cellStyle name="Normal 58 4 4 3" xfId="27223"/>
    <cellStyle name="Normal 58 4 5" xfId="27224"/>
    <cellStyle name="Normal 58 4 5 2" xfId="27225"/>
    <cellStyle name="Normal 58 4 5 2 2" xfId="27226"/>
    <cellStyle name="Normal 58 4 5 3" xfId="27227"/>
    <cellStyle name="Normal 58 4 6" xfId="27228"/>
    <cellStyle name="Normal 58 4 6 2" xfId="27229"/>
    <cellStyle name="Normal 58 4 7" xfId="27230"/>
    <cellStyle name="Normal 58 4 7 2" xfId="27231"/>
    <cellStyle name="Normal 58 4 8" xfId="27232"/>
    <cellStyle name="Normal 58 4 8 2" xfId="27233"/>
    <cellStyle name="Normal 58 4 9" xfId="27234"/>
    <cellStyle name="Normal 58 5" xfId="27235"/>
    <cellStyle name="Normal 58 5 2" xfId="27236"/>
    <cellStyle name="Normal 58 5 2 2" xfId="27237"/>
    <cellStyle name="Normal 58 5 2 2 2" xfId="27238"/>
    <cellStyle name="Normal 58 5 2 2 2 2" xfId="27239"/>
    <cellStyle name="Normal 58 5 2 2 3" xfId="27240"/>
    <cellStyle name="Normal 58 5 2 3" xfId="27241"/>
    <cellStyle name="Normal 58 5 2 3 2" xfId="27242"/>
    <cellStyle name="Normal 58 5 2 4" xfId="27243"/>
    <cellStyle name="Normal 58 5 3" xfId="27244"/>
    <cellStyle name="Normal 58 5 3 2" xfId="27245"/>
    <cellStyle name="Normal 58 5 3 2 2" xfId="27246"/>
    <cellStyle name="Normal 58 5 3 3" xfId="27247"/>
    <cellStyle name="Normal 58 5 4" xfId="27248"/>
    <cellStyle name="Normal 58 5 4 2" xfId="27249"/>
    <cellStyle name="Normal 58 5 4 2 2" xfId="27250"/>
    <cellStyle name="Normal 58 5 4 3" xfId="27251"/>
    <cellStyle name="Normal 58 5 5" xfId="27252"/>
    <cellStyle name="Normal 58 5 5 2" xfId="27253"/>
    <cellStyle name="Normal 58 5 5 2 2" xfId="27254"/>
    <cellStyle name="Normal 58 5 5 3" xfId="27255"/>
    <cellStyle name="Normal 58 5 6" xfId="27256"/>
    <cellStyle name="Normal 58 5 6 2" xfId="27257"/>
    <cellStyle name="Normal 58 5 7" xfId="27258"/>
    <cellStyle name="Normal 58 5 7 2" xfId="27259"/>
    <cellStyle name="Normal 58 5 8" xfId="27260"/>
    <cellStyle name="Normal 58 5 8 2" xfId="27261"/>
    <cellStyle name="Normal 58 5 9" xfId="27262"/>
    <cellStyle name="Normal 58 6" xfId="27263"/>
    <cellStyle name="Normal 58 6 2" xfId="27264"/>
    <cellStyle name="Normal 58 6 2 2" xfId="27265"/>
    <cellStyle name="Normal 58 6 2 2 2" xfId="27266"/>
    <cellStyle name="Normal 58 6 2 2 2 2" xfId="27267"/>
    <cellStyle name="Normal 58 6 2 2 3" xfId="27268"/>
    <cellStyle name="Normal 58 6 2 3" xfId="27269"/>
    <cellStyle name="Normal 58 6 2 3 2" xfId="27270"/>
    <cellStyle name="Normal 58 6 2 4" xfId="27271"/>
    <cellStyle name="Normal 58 6 3" xfId="27272"/>
    <cellStyle name="Normal 58 6 3 2" xfId="27273"/>
    <cellStyle name="Normal 58 6 3 2 2" xfId="27274"/>
    <cellStyle name="Normal 58 6 3 3" xfId="27275"/>
    <cellStyle name="Normal 58 6 4" xfId="27276"/>
    <cellStyle name="Normal 58 6 4 2" xfId="27277"/>
    <cellStyle name="Normal 58 6 4 2 2" xfId="27278"/>
    <cellStyle name="Normal 58 6 4 3" xfId="27279"/>
    <cellStyle name="Normal 58 6 5" xfId="27280"/>
    <cellStyle name="Normal 58 6 5 2" xfId="27281"/>
    <cellStyle name="Normal 58 6 5 2 2" xfId="27282"/>
    <cellStyle name="Normal 58 6 5 3" xfId="27283"/>
    <cellStyle name="Normal 58 6 6" xfId="27284"/>
    <cellStyle name="Normal 58 6 6 2" xfId="27285"/>
    <cellStyle name="Normal 58 6 7" xfId="27286"/>
    <cellStyle name="Normal 58 6 7 2" xfId="27287"/>
    <cellStyle name="Normal 58 6 8" xfId="27288"/>
    <cellStyle name="Normal 58 6 8 2" xfId="27289"/>
    <cellStyle name="Normal 58 6 9" xfId="27290"/>
    <cellStyle name="Normal 58 7" xfId="27291"/>
    <cellStyle name="Normal 58 7 2" xfId="27292"/>
    <cellStyle name="Normal 58 7 2 2" xfId="27293"/>
    <cellStyle name="Normal 58 7 2 2 2" xfId="27294"/>
    <cellStyle name="Normal 58 7 2 2 2 2" xfId="27295"/>
    <cellStyle name="Normal 58 7 2 2 3" xfId="27296"/>
    <cellStyle name="Normal 58 7 2 3" xfId="27297"/>
    <cellStyle name="Normal 58 7 2 3 2" xfId="27298"/>
    <cellStyle name="Normal 58 7 2 4" xfId="27299"/>
    <cellStyle name="Normal 58 7 3" xfId="27300"/>
    <cellStyle name="Normal 58 7 3 2" xfId="27301"/>
    <cellStyle name="Normal 58 7 3 2 2" xfId="27302"/>
    <cellStyle name="Normal 58 7 3 3" xfId="27303"/>
    <cellStyle name="Normal 58 7 4" xfId="27304"/>
    <cellStyle name="Normal 58 7 4 2" xfId="27305"/>
    <cellStyle name="Normal 58 7 4 2 2" xfId="27306"/>
    <cellStyle name="Normal 58 7 4 3" xfId="27307"/>
    <cellStyle name="Normal 58 7 5" xfId="27308"/>
    <cellStyle name="Normal 58 7 5 2" xfId="27309"/>
    <cellStyle name="Normal 58 7 5 2 2" xfId="27310"/>
    <cellStyle name="Normal 58 7 5 3" xfId="27311"/>
    <cellStyle name="Normal 58 7 6" xfId="27312"/>
    <cellStyle name="Normal 58 7 6 2" xfId="27313"/>
    <cellStyle name="Normal 58 7 7" xfId="27314"/>
    <cellStyle name="Normal 58 7 7 2" xfId="27315"/>
    <cellStyle name="Normal 58 7 8" xfId="27316"/>
    <cellStyle name="Normal 58 7 8 2" xfId="27317"/>
    <cellStyle name="Normal 58 7 9" xfId="27318"/>
    <cellStyle name="Normal 58 8" xfId="27319"/>
    <cellStyle name="Normal 58 8 2" xfId="27320"/>
    <cellStyle name="Normal 58 8 2 2" xfId="27321"/>
    <cellStyle name="Normal 58 8 2 2 2" xfId="27322"/>
    <cellStyle name="Normal 58 8 2 2 2 2" xfId="27323"/>
    <cellStyle name="Normal 58 8 2 2 3" xfId="27324"/>
    <cellStyle name="Normal 58 8 2 3" xfId="27325"/>
    <cellStyle name="Normal 58 8 2 3 2" xfId="27326"/>
    <cellStyle name="Normal 58 8 2 4" xfId="27327"/>
    <cellStyle name="Normal 58 8 3" xfId="27328"/>
    <cellStyle name="Normal 58 8 3 2" xfId="27329"/>
    <cellStyle name="Normal 58 8 3 2 2" xfId="27330"/>
    <cellStyle name="Normal 58 8 3 3" xfId="27331"/>
    <cellStyle name="Normal 58 8 4" xfId="27332"/>
    <cellStyle name="Normal 58 8 4 2" xfId="27333"/>
    <cellStyle name="Normal 58 8 4 2 2" xfId="27334"/>
    <cellStyle name="Normal 58 8 4 3" xfId="27335"/>
    <cellStyle name="Normal 58 8 5" xfId="27336"/>
    <cellStyle name="Normal 58 8 5 2" xfId="27337"/>
    <cellStyle name="Normal 58 8 5 2 2" xfId="27338"/>
    <cellStyle name="Normal 58 8 5 3" xfId="27339"/>
    <cellStyle name="Normal 58 8 6" xfId="27340"/>
    <cellStyle name="Normal 58 8 6 2" xfId="27341"/>
    <cellStyle name="Normal 58 8 7" xfId="27342"/>
    <cellStyle name="Normal 58 8 7 2" xfId="27343"/>
    <cellStyle name="Normal 58 8 8" xfId="27344"/>
    <cellStyle name="Normal 58 8 8 2" xfId="27345"/>
    <cellStyle name="Normal 58 8 9" xfId="27346"/>
    <cellStyle name="Normal 58 9" xfId="27347"/>
    <cellStyle name="Normal 58 9 2" xfId="27348"/>
    <cellStyle name="Normal 58 9 2 2" xfId="27349"/>
    <cellStyle name="Normal 58 9 2 2 2" xfId="27350"/>
    <cellStyle name="Normal 58 9 2 2 2 2" xfId="27351"/>
    <cellStyle name="Normal 58 9 2 2 3" xfId="27352"/>
    <cellStyle name="Normal 58 9 2 3" xfId="27353"/>
    <cellStyle name="Normal 58 9 2 3 2" xfId="27354"/>
    <cellStyle name="Normal 58 9 2 4" xfId="27355"/>
    <cellStyle name="Normal 58 9 3" xfId="27356"/>
    <cellStyle name="Normal 58 9 3 2" xfId="27357"/>
    <cellStyle name="Normal 58 9 3 2 2" xfId="27358"/>
    <cellStyle name="Normal 58 9 3 3" xfId="27359"/>
    <cellStyle name="Normal 58 9 4" xfId="27360"/>
    <cellStyle name="Normal 58 9 4 2" xfId="27361"/>
    <cellStyle name="Normal 58 9 4 2 2" xfId="27362"/>
    <cellStyle name="Normal 58 9 4 3" xfId="27363"/>
    <cellStyle name="Normal 58 9 5" xfId="27364"/>
    <cellStyle name="Normal 58 9 5 2" xfId="27365"/>
    <cellStyle name="Normal 58 9 5 2 2" xfId="27366"/>
    <cellStyle name="Normal 58 9 5 3" xfId="27367"/>
    <cellStyle name="Normal 58 9 6" xfId="27368"/>
    <cellStyle name="Normal 58 9 6 2" xfId="27369"/>
    <cellStyle name="Normal 58 9 7" xfId="27370"/>
    <cellStyle name="Normal 58 9 7 2" xfId="27371"/>
    <cellStyle name="Normal 58 9 8" xfId="27372"/>
    <cellStyle name="Normal 58 9 8 2" xfId="27373"/>
    <cellStyle name="Normal 58 9 9" xfId="27374"/>
    <cellStyle name="Normal 59" xfId="475"/>
    <cellStyle name="Normal 59 10" xfId="27376"/>
    <cellStyle name="Normal 59 10 2" xfId="27377"/>
    <cellStyle name="Normal 59 10 2 2" xfId="27378"/>
    <cellStyle name="Normal 59 10 2 2 2" xfId="27379"/>
    <cellStyle name="Normal 59 10 2 2 2 2" xfId="27380"/>
    <cellStyle name="Normal 59 10 2 2 3" xfId="27381"/>
    <cellStyle name="Normal 59 10 2 3" xfId="27382"/>
    <cellStyle name="Normal 59 10 2 3 2" xfId="27383"/>
    <cellStyle name="Normal 59 10 2 4" xfId="27384"/>
    <cellStyle name="Normal 59 10 3" xfId="27385"/>
    <cellStyle name="Normal 59 10 3 2" xfId="27386"/>
    <cellStyle name="Normal 59 10 3 2 2" xfId="27387"/>
    <cellStyle name="Normal 59 10 3 3" xfId="27388"/>
    <cellStyle name="Normal 59 10 4" xfId="27389"/>
    <cellStyle name="Normal 59 10 4 2" xfId="27390"/>
    <cellStyle name="Normal 59 10 4 2 2" xfId="27391"/>
    <cellStyle name="Normal 59 10 4 3" xfId="27392"/>
    <cellStyle name="Normal 59 10 5" xfId="27393"/>
    <cellStyle name="Normal 59 10 5 2" xfId="27394"/>
    <cellStyle name="Normal 59 10 5 2 2" xfId="27395"/>
    <cellStyle name="Normal 59 10 5 3" xfId="27396"/>
    <cellStyle name="Normal 59 10 6" xfId="27397"/>
    <cellStyle name="Normal 59 10 6 2" xfId="27398"/>
    <cellStyle name="Normal 59 10 7" xfId="27399"/>
    <cellStyle name="Normal 59 10 7 2" xfId="27400"/>
    <cellStyle name="Normal 59 10 8" xfId="27401"/>
    <cellStyle name="Normal 59 10 8 2" xfId="27402"/>
    <cellStyle name="Normal 59 10 9" xfId="27403"/>
    <cellStyle name="Normal 59 11" xfId="27404"/>
    <cellStyle name="Normal 59 11 2" xfId="27405"/>
    <cellStyle name="Normal 59 11 2 2" xfId="27406"/>
    <cellStyle name="Normal 59 11 2 2 2" xfId="27407"/>
    <cellStyle name="Normal 59 11 2 2 2 2" xfId="27408"/>
    <cellStyle name="Normal 59 11 2 2 3" xfId="27409"/>
    <cellStyle name="Normal 59 11 2 3" xfId="27410"/>
    <cellStyle name="Normal 59 11 2 3 2" xfId="27411"/>
    <cellStyle name="Normal 59 11 2 4" xfId="27412"/>
    <cellStyle name="Normal 59 11 3" xfId="27413"/>
    <cellStyle name="Normal 59 11 3 2" xfId="27414"/>
    <cellStyle name="Normal 59 11 3 2 2" xfId="27415"/>
    <cellStyle name="Normal 59 11 3 3" xfId="27416"/>
    <cellStyle name="Normal 59 11 4" xfId="27417"/>
    <cellStyle name="Normal 59 11 4 2" xfId="27418"/>
    <cellStyle name="Normal 59 11 4 2 2" xfId="27419"/>
    <cellStyle name="Normal 59 11 4 3" xfId="27420"/>
    <cellStyle name="Normal 59 11 5" xfId="27421"/>
    <cellStyle name="Normal 59 11 5 2" xfId="27422"/>
    <cellStyle name="Normal 59 11 5 2 2" xfId="27423"/>
    <cellStyle name="Normal 59 11 5 3" xfId="27424"/>
    <cellStyle name="Normal 59 11 6" xfId="27425"/>
    <cellStyle name="Normal 59 11 6 2" xfId="27426"/>
    <cellStyle name="Normal 59 11 7" xfId="27427"/>
    <cellStyle name="Normal 59 11 7 2" xfId="27428"/>
    <cellStyle name="Normal 59 11 8" xfId="27429"/>
    <cellStyle name="Normal 59 11 8 2" xfId="27430"/>
    <cellStyle name="Normal 59 11 9" xfId="27431"/>
    <cellStyle name="Normal 59 12" xfId="27432"/>
    <cellStyle name="Normal 59 12 2" xfId="27433"/>
    <cellStyle name="Normal 59 12 2 2" xfId="27434"/>
    <cellStyle name="Normal 59 12 2 2 2" xfId="27435"/>
    <cellStyle name="Normal 59 12 2 3" xfId="27436"/>
    <cellStyle name="Normal 59 12 3" xfId="27437"/>
    <cellStyle name="Normal 59 12 3 2" xfId="27438"/>
    <cellStyle name="Normal 59 12 4" xfId="27439"/>
    <cellStyle name="Normal 59 13" xfId="27440"/>
    <cellStyle name="Normal 59 13 2" xfId="27441"/>
    <cellStyle name="Normal 59 13 2 2" xfId="27442"/>
    <cellStyle name="Normal 59 13 3" xfId="27443"/>
    <cellStyle name="Normal 59 14" xfId="27444"/>
    <cellStyle name="Normal 59 14 2" xfId="27445"/>
    <cellStyle name="Normal 59 14 2 2" xfId="27446"/>
    <cellStyle name="Normal 59 14 3" xfId="27447"/>
    <cellStyle name="Normal 59 15" xfId="27448"/>
    <cellStyle name="Normal 59 15 2" xfId="27449"/>
    <cellStyle name="Normal 59 15 2 2" xfId="27450"/>
    <cellStyle name="Normal 59 15 3" xfId="27451"/>
    <cellStyle name="Normal 59 16" xfId="27452"/>
    <cellStyle name="Normal 59 16 2" xfId="27453"/>
    <cellStyle name="Normal 59 17" xfId="27454"/>
    <cellStyle name="Normal 59 17 2" xfId="27455"/>
    <cellStyle name="Normal 59 18" xfId="27456"/>
    <cellStyle name="Normal 59 18 2" xfId="27457"/>
    <cellStyle name="Normal 59 19" xfId="27458"/>
    <cellStyle name="Normal 59 2" xfId="476"/>
    <cellStyle name="Normal 59 2 10" xfId="27459"/>
    <cellStyle name="Normal 59 2 2" xfId="27460"/>
    <cellStyle name="Normal 59 2 2 2" xfId="27461"/>
    <cellStyle name="Normal 59 2 2 2 2" xfId="27462"/>
    <cellStyle name="Normal 59 2 2 2 2 2" xfId="27463"/>
    <cellStyle name="Normal 59 2 2 2 3" xfId="27464"/>
    <cellStyle name="Normal 59 2 2 3" xfId="27465"/>
    <cellStyle name="Normal 59 2 2 3 2" xfId="27466"/>
    <cellStyle name="Normal 59 2 2 4" xfId="27467"/>
    <cellStyle name="Normal 59 2 3" xfId="27468"/>
    <cellStyle name="Normal 59 2 3 2" xfId="27469"/>
    <cellStyle name="Normal 59 2 3 2 2" xfId="27470"/>
    <cellStyle name="Normal 59 2 3 3" xfId="27471"/>
    <cellStyle name="Normal 59 2 4" xfId="27472"/>
    <cellStyle name="Normal 59 2 4 2" xfId="27473"/>
    <cellStyle name="Normal 59 2 4 2 2" xfId="27474"/>
    <cellStyle name="Normal 59 2 4 3" xfId="27475"/>
    <cellStyle name="Normal 59 2 5" xfId="27476"/>
    <cellStyle name="Normal 59 2 5 2" xfId="27477"/>
    <cellStyle name="Normal 59 2 5 2 2" xfId="27478"/>
    <cellStyle name="Normal 59 2 5 3" xfId="27479"/>
    <cellStyle name="Normal 59 2 6" xfId="27480"/>
    <cellStyle name="Normal 59 2 6 2" xfId="27481"/>
    <cellStyle name="Normal 59 2 7" xfId="27482"/>
    <cellStyle name="Normal 59 2 7 2" xfId="27483"/>
    <cellStyle name="Normal 59 2 8" xfId="27484"/>
    <cellStyle name="Normal 59 2 8 2" xfId="27485"/>
    <cellStyle name="Normal 59 2 9" xfId="27486"/>
    <cellStyle name="Normal 59 20" xfId="27375"/>
    <cellStyle name="Normal 59 3" xfId="477"/>
    <cellStyle name="Normal 59 3 10" xfId="27487"/>
    <cellStyle name="Normal 59 3 2" xfId="27488"/>
    <cellStyle name="Normal 59 3 2 2" xfId="27489"/>
    <cellStyle name="Normal 59 3 2 2 2" xfId="27490"/>
    <cellStyle name="Normal 59 3 2 2 2 2" xfId="27491"/>
    <cellStyle name="Normal 59 3 2 2 3" xfId="27492"/>
    <cellStyle name="Normal 59 3 2 3" xfId="27493"/>
    <cellStyle name="Normal 59 3 2 3 2" xfId="27494"/>
    <cellStyle name="Normal 59 3 2 4" xfId="27495"/>
    <cellStyle name="Normal 59 3 3" xfId="27496"/>
    <cellStyle name="Normal 59 3 3 2" xfId="27497"/>
    <cellStyle name="Normal 59 3 3 2 2" xfId="27498"/>
    <cellStyle name="Normal 59 3 3 3" xfId="27499"/>
    <cellStyle name="Normal 59 3 4" xfId="27500"/>
    <cellStyle name="Normal 59 3 4 2" xfId="27501"/>
    <cellStyle name="Normal 59 3 4 2 2" xfId="27502"/>
    <cellStyle name="Normal 59 3 4 3" xfId="27503"/>
    <cellStyle name="Normal 59 3 5" xfId="27504"/>
    <cellStyle name="Normal 59 3 5 2" xfId="27505"/>
    <cellStyle name="Normal 59 3 5 2 2" xfId="27506"/>
    <cellStyle name="Normal 59 3 5 3" xfId="27507"/>
    <cellStyle name="Normal 59 3 6" xfId="27508"/>
    <cellStyle name="Normal 59 3 6 2" xfId="27509"/>
    <cellStyle name="Normal 59 3 7" xfId="27510"/>
    <cellStyle name="Normal 59 3 7 2" xfId="27511"/>
    <cellStyle name="Normal 59 3 8" xfId="27512"/>
    <cellStyle name="Normal 59 3 8 2" xfId="27513"/>
    <cellStyle name="Normal 59 3 9" xfId="27514"/>
    <cellStyle name="Normal 59 4" xfId="478"/>
    <cellStyle name="Normal 59 4 10" xfId="27515"/>
    <cellStyle name="Normal 59 4 2" xfId="27516"/>
    <cellStyle name="Normal 59 4 2 2" xfId="27517"/>
    <cellStyle name="Normal 59 4 2 2 2" xfId="27518"/>
    <cellStyle name="Normal 59 4 2 2 2 2" xfId="27519"/>
    <cellStyle name="Normal 59 4 2 2 3" xfId="27520"/>
    <cellStyle name="Normal 59 4 2 3" xfId="27521"/>
    <cellStyle name="Normal 59 4 2 3 2" xfId="27522"/>
    <cellStyle name="Normal 59 4 2 4" xfId="27523"/>
    <cellStyle name="Normal 59 4 3" xfId="27524"/>
    <cellStyle name="Normal 59 4 3 2" xfId="27525"/>
    <cellStyle name="Normal 59 4 3 2 2" xfId="27526"/>
    <cellStyle name="Normal 59 4 3 3" xfId="27527"/>
    <cellStyle name="Normal 59 4 4" xfId="27528"/>
    <cellStyle name="Normal 59 4 4 2" xfId="27529"/>
    <cellStyle name="Normal 59 4 4 2 2" xfId="27530"/>
    <cellStyle name="Normal 59 4 4 3" xfId="27531"/>
    <cellStyle name="Normal 59 4 5" xfId="27532"/>
    <cellStyle name="Normal 59 4 5 2" xfId="27533"/>
    <cellStyle name="Normal 59 4 5 2 2" xfId="27534"/>
    <cellStyle name="Normal 59 4 5 3" xfId="27535"/>
    <cellStyle name="Normal 59 4 6" xfId="27536"/>
    <cellStyle name="Normal 59 4 6 2" xfId="27537"/>
    <cellStyle name="Normal 59 4 7" xfId="27538"/>
    <cellStyle name="Normal 59 4 7 2" xfId="27539"/>
    <cellStyle name="Normal 59 4 8" xfId="27540"/>
    <cellStyle name="Normal 59 4 8 2" xfId="27541"/>
    <cellStyle name="Normal 59 4 9" xfId="27542"/>
    <cellStyle name="Normal 59 5" xfId="479"/>
    <cellStyle name="Normal 59 5 10" xfId="27543"/>
    <cellStyle name="Normal 59 5 2" xfId="27544"/>
    <cellStyle name="Normal 59 5 2 2" xfId="27545"/>
    <cellStyle name="Normal 59 5 2 2 2" xfId="27546"/>
    <cellStyle name="Normal 59 5 2 2 2 2" xfId="27547"/>
    <cellStyle name="Normal 59 5 2 2 3" xfId="27548"/>
    <cellStyle name="Normal 59 5 2 3" xfId="27549"/>
    <cellStyle name="Normal 59 5 2 3 2" xfId="27550"/>
    <cellStyle name="Normal 59 5 2 4" xfId="27551"/>
    <cellStyle name="Normal 59 5 3" xfId="27552"/>
    <cellStyle name="Normal 59 5 3 2" xfId="27553"/>
    <cellStyle name="Normal 59 5 3 2 2" xfId="27554"/>
    <cellStyle name="Normal 59 5 3 3" xfId="27555"/>
    <cellStyle name="Normal 59 5 4" xfId="27556"/>
    <cellStyle name="Normal 59 5 4 2" xfId="27557"/>
    <cellStyle name="Normal 59 5 4 2 2" xfId="27558"/>
    <cellStyle name="Normal 59 5 4 3" xfId="27559"/>
    <cellStyle name="Normal 59 5 5" xfId="27560"/>
    <cellStyle name="Normal 59 5 5 2" xfId="27561"/>
    <cellStyle name="Normal 59 5 5 2 2" xfId="27562"/>
    <cellStyle name="Normal 59 5 5 3" xfId="27563"/>
    <cellStyle name="Normal 59 5 6" xfId="27564"/>
    <cellStyle name="Normal 59 5 6 2" xfId="27565"/>
    <cellStyle name="Normal 59 5 7" xfId="27566"/>
    <cellStyle name="Normal 59 5 7 2" xfId="27567"/>
    <cellStyle name="Normal 59 5 8" xfId="27568"/>
    <cellStyle name="Normal 59 5 8 2" xfId="27569"/>
    <cellStyle name="Normal 59 5 9" xfId="27570"/>
    <cellStyle name="Normal 59 6" xfId="480"/>
    <cellStyle name="Normal 59 6 10" xfId="27571"/>
    <cellStyle name="Normal 59 6 2" xfId="27572"/>
    <cellStyle name="Normal 59 6 2 2" xfId="27573"/>
    <cellStyle name="Normal 59 6 2 2 2" xfId="27574"/>
    <cellStyle name="Normal 59 6 2 2 2 2" xfId="27575"/>
    <cellStyle name="Normal 59 6 2 2 3" xfId="27576"/>
    <cellStyle name="Normal 59 6 2 3" xfId="27577"/>
    <cellStyle name="Normal 59 6 2 3 2" xfId="27578"/>
    <cellStyle name="Normal 59 6 2 4" xfId="27579"/>
    <cellStyle name="Normal 59 6 3" xfId="27580"/>
    <cellStyle name="Normal 59 6 3 2" xfId="27581"/>
    <cellStyle name="Normal 59 6 3 2 2" xfId="27582"/>
    <cellStyle name="Normal 59 6 3 3" xfId="27583"/>
    <cellStyle name="Normal 59 6 4" xfId="27584"/>
    <cellStyle name="Normal 59 6 4 2" xfId="27585"/>
    <cellStyle name="Normal 59 6 4 2 2" xfId="27586"/>
    <cellStyle name="Normal 59 6 4 3" xfId="27587"/>
    <cellStyle name="Normal 59 6 5" xfId="27588"/>
    <cellStyle name="Normal 59 6 5 2" xfId="27589"/>
    <cellStyle name="Normal 59 6 5 2 2" xfId="27590"/>
    <cellStyle name="Normal 59 6 5 3" xfId="27591"/>
    <cellStyle name="Normal 59 6 6" xfId="27592"/>
    <cellStyle name="Normal 59 6 6 2" xfId="27593"/>
    <cellStyle name="Normal 59 6 7" xfId="27594"/>
    <cellStyle name="Normal 59 6 7 2" xfId="27595"/>
    <cellStyle name="Normal 59 6 8" xfId="27596"/>
    <cellStyle name="Normal 59 6 8 2" xfId="27597"/>
    <cellStyle name="Normal 59 6 9" xfId="27598"/>
    <cellStyle name="Normal 59 7" xfId="481"/>
    <cellStyle name="Normal 59 7 10" xfId="27599"/>
    <cellStyle name="Normal 59 7 2" xfId="27600"/>
    <cellStyle name="Normal 59 7 2 2" xfId="27601"/>
    <cellStyle name="Normal 59 7 2 2 2" xfId="27602"/>
    <cellStyle name="Normal 59 7 2 2 2 2" xfId="27603"/>
    <cellStyle name="Normal 59 7 2 2 3" xfId="27604"/>
    <cellStyle name="Normal 59 7 2 3" xfId="27605"/>
    <cellStyle name="Normal 59 7 2 3 2" xfId="27606"/>
    <cellStyle name="Normal 59 7 2 4" xfId="27607"/>
    <cellStyle name="Normal 59 7 3" xfId="27608"/>
    <cellStyle name="Normal 59 7 3 2" xfId="27609"/>
    <cellStyle name="Normal 59 7 3 2 2" xfId="27610"/>
    <cellStyle name="Normal 59 7 3 3" xfId="27611"/>
    <cellStyle name="Normal 59 7 4" xfId="27612"/>
    <cellStyle name="Normal 59 7 4 2" xfId="27613"/>
    <cellStyle name="Normal 59 7 4 2 2" xfId="27614"/>
    <cellStyle name="Normal 59 7 4 3" xfId="27615"/>
    <cellStyle name="Normal 59 7 5" xfId="27616"/>
    <cellStyle name="Normal 59 7 5 2" xfId="27617"/>
    <cellStyle name="Normal 59 7 5 2 2" xfId="27618"/>
    <cellStyle name="Normal 59 7 5 3" xfId="27619"/>
    <cellStyle name="Normal 59 7 6" xfId="27620"/>
    <cellStyle name="Normal 59 7 6 2" xfId="27621"/>
    <cellStyle name="Normal 59 7 7" xfId="27622"/>
    <cellStyle name="Normal 59 7 7 2" xfId="27623"/>
    <cellStyle name="Normal 59 7 8" xfId="27624"/>
    <cellStyle name="Normal 59 7 8 2" xfId="27625"/>
    <cellStyle name="Normal 59 7 9" xfId="27626"/>
    <cellStyle name="Normal 59 8" xfId="597"/>
    <cellStyle name="Normal 59 8 10" xfId="27627"/>
    <cellStyle name="Normal 59 8 2" xfId="27628"/>
    <cellStyle name="Normal 59 8 2 2" xfId="27629"/>
    <cellStyle name="Normal 59 8 2 2 2" xfId="27630"/>
    <cellStyle name="Normal 59 8 2 2 2 2" xfId="27631"/>
    <cellStyle name="Normal 59 8 2 2 3" xfId="27632"/>
    <cellStyle name="Normal 59 8 2 3" xfId="27633"/>
    <cellStyle name="Normal 59 8 2 3 2" xfId="27634"/>
    <cellStyle name="Normal 59 8 2 4" xfId="27635"/>
    <cellStyle name="Normal 59 8 3" xfId="27636"/>
    <cellStyle name="Normal 59 8 3 2" xfId="27637"/>
    <cellStyle name="Normal 59 8 3 2 2" xfId="27638"/>
    <cellStyle name="Normal 59 8 3 3" xfId="27639"/>
    <cellStyle name="Normal 59 8 4" xfId="27640"/>
    <cellStyle name="Normal 59 8 4 2" xfId="27641"/>
    <cellStyle name="Normal 59 8 4 2 2" xfId="27642"/>
    <cellStyle name="Normal 59 8 4 3" xfId="27643"/>
    <cellStyle name="Normal 59 8 5" xfId="27644"/>
    <cellStyle name="Normal 59 8 5 2" xfId="27645"/>
    <cellStyle name="Normal 59 8 5 2 2" xfId="27646"/>
    <cellStyle name="Normal 59 8 5 3" xfId="27647"/>
    <cellStyle name="Normal 59 8 6" xfId="27648"/>
    <cellStyle name="Normal 59 8 6 2" xfId="27649"/>
    <cellStyle name="Normal 59 8 7" xfId="27650"/>
    <cellStyle name="Normal 59 8 7 2" xfId="27651"/>
    <cellStyle name="Normal 59 8 8" xfId="27652"/>
    <cellStyle name="Normal 59 8 8 2" xfId="27653"/>
    <cellStyle name="Normal 59 8 9" xfId="27654"/>
    <cellStyle name="Normal 59 9" xfId="27655"/>
    <cellStyle name="Normal 59 9 2" xfId="27656"/>
    <cellStyle name="Normal 59 9 2 2" xfId="27657"/>
    <cellStyle name="Normal 59 9 2 2 2" xfId="27658"/>
    <cellStyle name="Normal 59 9 2 2 2 2" xfId="27659"/>
    <cellStyle name="Normal 59 9 2 2 3" xfId="27660"/>
    <cellStyle name="Normal 59 9 2 3" xfId="27661"/>
    <cellStyle name="Normal 59 9 2 3 2" xfId="27662"/>
    <cellStyle name="Normal 59 9 2 4" xfId="27663"/>
    <cellStyle name="Normal 59 9 3" xfId="27664"/>
    <cellStyle name="Normal 59 9 3 2" xfId="27665"/>
    <cellStyle name="Normal 59 9 3 2 2" xfId="27666"/>
    <cellStyle name="Normal 59 9 3 3" xfId="27667"/>
    <cellStyle name="Normal 59 9 4" xfId="27668"/>
    <cellStyle name="Normal 59 9 4 2" xfId="27669"/>
    <cellStyle name="Normal 59 9 4 2 2" xfId="27670"/>
    <cellStyle name="Normal 59 9 4 3" xfId="27671"/>
    <cellStyle name="Normal 59 9 5" xfId="27672"/>
    <cellStyle name="Normal 59 9 5 2" xfId="27673"/>
    <cellStyle name="Normal 59 9 5 2 2" xfId="27674"/>
    <cellStyle name="Normal 59 9 5 3" xfId="27675"/>
    <cellStyle name="Normal 59 9 6" xfId="27676"/>
    <cellStyle name="Normal 59 9 6 2" xfId="27677"/>
    <cellStyle name="Normal 59 9 7" xfId="27678"/>
    <cellStyle name="Normal 59 9 7 2" xfId="27679"/>
    <cellStyle name="Normal 59 9 8" xfId="27680"/>
    <cellStyle name="Normal 59 9 8 2" xfId="27681"/>
    <cellStyle name="Normal 59 9 9" xfId="27682"/>
    <cellStyle name="Normal 6" xfId="482"/>
    <cellStyle name="Normal 6 10" xfId="27683"/>
    <cellStyle name="Normal 6 11" xfId="27684"/>
    <cellStyle name="Normal 6 12" xfId="27685"/>
    <cellStyle name="Normal 6 13" xfId="27686"/>
    <cellStyle name="Normal 6 14" xfId="27687"/>
    <cellStyle name="Normal 6 15" xfId="27688"/>
    <cellStyle name="Normal 6 16" xfId="27689"/>
    <cellStyle name="Normal 6 17" xfId="27690"/>
    <cellStyle name="Normal 6 18" xfId="27691"/>
    <cellStyle name="Normal 6 19" xfId="27692"/>
    <cellStyle name="Normal 6 2" xfId="483"/>
    <cellStyle name="Normal 6 2 10" xfId="27693"/>
    <cellStyle name="Normal 6 2 10 2" xfId="27694"/>
    <cellStyle name="Normal 6 2 10 2 2" xfId="27695"/>
    <cellStyle name="Normal 6 2 10 2 2 2" xfId="27696"/>
    <cellStyle name="Normal 6 2 10 2 2 2 2" xfId="27697"/>
    <cellStyle name="Normal 6 2 10 2 2 3" xfId="27698"/>
    <cellStyle name="Normal 6 2 10 2 3" xfId="27699"/>
    <cellStyle name="Normal 6 2 10 2 3 2" xfId="27700"/>
    <cellStyle name="Normal 6 2 10 2 4" xfId="27701"/>
    <cellStyle name="Normal 6 2 10 3" xfId="27702"/>
    <cellStyle name="Normal 6 2 10 3 2" xfId="27703"/>
    <cellStyle name="Normal 6 2 10 3 2 2" xfId="27704"/>
    <cellStyle name="Normal 6 2 10 3 3" xfId="27705"/>
    <cellStyle name="Normal 6 2 10 4" xfId="27706"/>
    <cellStyle name="Normal 6 2 10 4 2" xfId="27707"/>
    <cellStyle name="Normal 6 2 10 4 2 2" xfId="27708"/>
    <cellStyle name="Normal 6 2 10 4 3" xfId="27709"/>
    <cellStyle name="Normal 6 2 10 5" xfId="27710"/>
    <cellStyle name="Normal 6 2 10 5 2" xfId="27711"/>
    <cellStyle name="Normal 6 2 10 5 2 2" xfId="27712"/>
    <cellStyle name="Normal 6 2 10 5 3" xfId="27713"/>
    <cellStyle name="Normal 6 2 10 6" xfId="27714"/>
    <cellStyle name="Normal 6 2 10 6 2" xfId="27715"/>
    <cellStyle name="Normal 6 2 10 7" xfId="27716"/>
    <cellStyle name="Normal 6 2 10 7 2" xfId="27717"/>
    <cellStyle name="Normal 6 2 10 8" xfId="27718"/>
    <cellStyle name="Normal 6 2 10 8 2" xfId="27719"/>
    <cellStyle name="Normal 6 2 10 9" xfId="27720"/>
    <cellStyle name="Normal 6 2 11" xfId="27721"/>
    <cellStyle name="Normal 6 2 11 2" xfId="27722"/>
    <cellStyle name="Normal 6 2 11 2 2" xfId="27723"/>
    <cellStyle name="Normal 6 2 11 2 2 2" xfId="27724"/>
    <cellStyle name="Normal 6 2 11 2 2 2 2" xfId="27725"/>
    <cellStyle name="Normal 6 2 11 2 2 3" xfId="27726"/>
    <cellStyle name="Normal 6 2 11 2 3" xfId="27727"/>
    <cellStyle name="Normal 6 2 11 2 3 2" xfId="27728"/>
    <cellStyle name="Normal 6 2 11 2 4" xfId="27729"/>
    <cellStyle name="Normal 6 2 11 3" xfId="27730"/>
    <cellStyle name="Normal 6 2 11 3 2" xfId="27731"/>
    <cellStyle name="Normal 6 2 11 3 2 2" xfId="27732"/>
    <cellStyle name="Normal 6 2 11 3 3" xfId="27733"/>
    <cellStyle name="Normal 6 2 11 4" xfId="27734"/>
    <cellStyle name="Normal 6 2 11 4 2" xfId="27735"/>
    <cellStyle name="Normal 6 2 11 4 2 2" xfId="27736"/>
    <cellStyle name="Normal 6 2 11 4 3" xfId="27737"/>
    <cellStyle name="Normal 6 2 11 5" xfId="27738"/>
    <cellStyle name="Normal 6 2 11 5 2" xfId="27739"/>
    <cellStyle name="Normal 6 2 11 5 2 2" xfId="27740"/>
    <cellStyle name="Normal 6 2 11 5 3" xfId="27741"/>
    <cellStyle name="Normal 6 2 11 6" xfId="27742"/>
    <cellStyle name="Normal 6 2 11 6 2" xfId="27743"/>
    <cellStyle name="Normal 6 2 11 7" xfId="27744"/>
    <cellStyle name="Normal 6 2 11 7 2" xfId="27745"/>
    <cellStyle name="Normal 6 2 11 8" xfId="27746"/>
    <cellStyle name="Normal 6 2 11 8 2" xfId="27747"/>
    <cellStyle name="Normal 6 2 11 9" xfId="27748"/>
    <cellStyle name="Normal 6 2 12" xfId="27749"/>
    <cellStyle name="Normal 6 2 12 2" xfId="27750"/>
    <cellStyle name="Normal 6 2 12 2 2" xfId="27751"/>
    <cellStyle name="Normal 6 2 12 2 2 2" xfId="27752"/>
    <cellStyle name="Normal 6 2 12 2 2 2 2" xfId="27753"/>
    <cellStyle name="Normal 6 2 12 2 2 3" xfId="27754"/>
    <cellStyle name="Normal 6 2 12 2 3" xfId="27755"/>
    <cellStyle name="Normal 6 2 12 2 3 2" xfId="27756"/>
    <cellStyle name="Normal 6 2 12 2 4" xfId="27757"/>
    <cellStyle name="Normal 6 2 12 3" xfId="27758"/>
    <cellStyle name="Normal 6 2 12 3 2" xfId="27759"/>
    <cellStyle name="Normal 6 2 12 3 2 2" xfId="27760"/>
    <cellStyle name="Normal 6 2 12 3 3" xfId="27761"/>
    <cellStyle name="Normal 6 2 12 4" xfId="27762"/>
    <cellStyle name="Normal 6 2 12 4 2" xfId="27763"/>
    <cellStyle name="Normal 6 2 12 4 2 2" xfId="27764"/>
    <cellStyle name="Normal 6 2 12 4 3" xfId="27765"/>
    <cellStyle name="Normal 6 2 12 5" xfId="27766"/>
    <cellStyle name="Normal 6 2 12 5 2" xfId="27767"/>
    <cellStyle name="Normal 6 2 12 5 2 2" xfId="27768"/>
    <cellStyle name="Normal 6 2 12 5 3" xfId="27769"/>
    <cellStyle name="Normal 6 2 12 6" xfId="27770"/>
    <cellStyle name="Normal 6 2 12 6 2" xfId="27771"/>
    <cellStyle name="Normal 6 2 12 7" xfId="27772"/>
    <cellStyle name="Normal 6 2 12 7 2" xfId="27773"/>
    <cellStyle name="Normal 6 2 12 8" xfId="27774"/>
    <cellStyle name="Normal 6 2 12 8 2" xfId="27775"/>
    <cellStyle name="Normal 6 2 12 9" xfId="27776"/>
    <cellStyle name="Normal 6 2 2" xfId="27777"/>
    <cellStyle name="Normal 6 2 2 2" xfId="27778"/>
    <cellStyle name="Normal 6 2 2 2 2" xfId="27779"/>
    <cellStyle name="Normal 6 2 2 2 2 2" xfId="27780"/>
    <cellStyle name="Normal 6 2 2 2 2 2 2" xfId="27781"/>
    <cellStyle name="Normal 6 2 2 2 2 3" xfId="27782"/>
    <cellStyle name="Normal 6 2 2 2 3" xfId="27783"/>
    <cellStyle name="Normal 6 2 2 2 3 2" xfId="27784"/>
    <cellStyle name="Normal 6 2 2 2 4" xfId="27785"/>
    <cellStyle name="Normal 6 2 2 3" xfId="27786"/>
    <cellStyle name="Normal 6 2 2 3 2" xfId="27787"/>
    <cellStyle name="Normal 6 2 2 3 2 2" xfId="27788"/>
    <cellStyle name="Normal 6 2 2 3 3" xfId="27789"/>
    <cellStyle name="Normal 6 2 2 4" xfId="27790"/>
    <cellStyle name="Normal 6 2 2 4 2" xfId="27791"/>
    <cellStyle name="Normal 6 2 2 4 2 2" xfId="27792"/>
    <cellStyle name="Normal 6 2 2 4 3" xfId="27793"/>
    <cellStyle name="Normal 6 2 2 5" xfId="27794"/>
    <cellStyle name="Normal 6 2 2 5 2" xfId="27795"/>
    <cellStyle name="Normal 6 2 2 5 2 2" xfId="27796"/>
    <cellStyle name="Normal 6 2 2 5 3" xfId="27797"/>
    <cellStyle name="Normal 6 2 2 6" xfId="27798"/>
    <cellStyle name="Normal 6 2 2 6 2" xfId="27799"/>
    <cellStyle name="Normal 6 2 2 7" xfId="27800"/>
    <cellStyle name="Normal 6 2 2 7 2" xfId="27801"/>
    <cellStyle name="Normal 6 2 2 8" xfId="27802"/>
    <cellStyle name="Normal 6 2 2 8 2" xfId="27803"/>
    <cellStyle name="Normal 6 2 2 9" xfId="27804"/>
    <cellStyle name="Normal 6 2 3" xfId="27805"/>
    <cellStyle name="Normal 6 2 3 2" xfId="27806"/>
    <cellStyle name="Normal 6 2 3 2 2" xfId="27807"/>
    <cellStyle name="Normal 6 2 3 2 2 2" xfId="27808"/>
    <cellStyle name="Normal 6 2 3 2 2 2 2" xfId="27809"/>
    <cellStyle name="Normal 6 2 3 2 2 3" xfId="27810"/>
    <cellStyle name="Normal 6 2 3 2 3" xfId="27811"/>
    <cellStyle name="Normal 6 2 3 2 3 2" xfId="27812"/>
    <cellStyle name="Normal 6 2 3 2 4" xfId="27813"/>
    <cellStyle name="Normal 6 2 3 3" xfId="27814"/>
    <cellStyle name="Normal 6 2 3 3 2" xfId="27815"/>
    <cellStyle name="Normal 6 2 3 3 2 2" xfId="27816"/>
    <cellStyle name="Normal 6 2 3 3 3" xfId="27817"/>
    <cellStyle name="Normal 6 2 3 4" xfId="27818"/>
    <cellStyle name="Normal 6 2 3 4 2" xfId="27819"/>
    <cellStyle name="Normal 6 2 3 4 2 2" xfId="27820"/>
    <cellStyle name="Normal 6 2 3 4 3" xfId="27821"/>
    <cellStyle name="Normal 6 2 3 5" xfId="27822"/>
    <cellStyle name="Normal 6 2 3 5 2" xfId="27823"/>
    <cellStyle name="Normal 6 2 3 5 2 2" xfId="27824"/>
    <cellStyle name="Normal 6 2 3 5 3" xfId="27825"/>
    <cellStyle name="Normal 6 2 3 6" xfId="27826"/>
    <cellStyle name="Normal 6 2 3 6 2" xfId="27827"/>
    <cellStyle name="Normal 6 2 3 7" xfId="27828"/>
    <cellStyle name="Normal 6 2 3 7 2" xfId="27829"/>
    <cellStyle name="Normal 6 2 3 8" xfId="27830"/>
    <cellStyle name="Normal 6 2 3 8 2" xfId="27831"/>
    <cellStyle name="Normal 6 2 3 9" xfId="27832"/>
    <cellStyle name="Normal 6 2 4" xfId="27833"/>
    <cellStyle name="Normal 6 2 4 2" xfId="27834"/>
    <cellStyle name="Normal 6 2 4 2 2" xfId="27835"/>
    <cellStyle name="Normal 6 2 4 2 2 2" xfId="27836"/>
    <cellStyle name="Normal 6 2 4 2 2 2 2" xfId="27837"/>
    <cellStyle name="Normal 6 2 4 2 2 3" xfId="27838"/>
    <cellStyle name="Normal 6 2 4 2 3" xfId="27839"/>
    <cellStyle name="Normal 6 2 4 2 3 2" xfId="27840"/>
    <cellStyle name="Normal 6 2 4 2 4" xfId="27841"/>
    <cellStyle name="Normal 6 2 4 3" xfId="27842"/>
    <cellStyle name="Normal 6 2 4 3 2" xfId="27843"/>
    <cellStyle name="Normal 6 2 4 3 2 2" xfId="27844"/>
    <cellStyle name="Normal 6 2 4 3 3" xfId="27845"/>
    <cellStyle name="Normal 6 2 4 4" xfId="27846"/>
    <cellStyle name="Normal 6 2 4 4 2" xfId="27847"/>
    <cellStyle name="Normal 6 2 4 4 2 2" xfId="27848"/>
    <cellStyle name="Normal 6 2 4 4 3" xfId="27849"/>
    <cellStyle name="Normal 6 2 4 5" xfId="27850"/>
    <cellStyle name="Normal 6 2 4 5 2" xfId="27851"/>
    <cellStyle name="Normal 6 2 4 5 2 2" xfId="27852"/>
    <cellStyle name="Normal 6 2 4 5 3" xfId="27853"/>
    <cellStyle name="Normal 6 2 4 6" xfId="27854"/>
    <cellStyle name="Normal 6 2 4 6 2" xfId="27855"/>
    <cellStyle name="Normal 6 2 4 7" xfId="27856"/>
    <cellStyle name="Normal 6 2 4 7 2" xfId="27857"/>
    <cellStyle name="Normal 6 2 4 8" xfId="27858"/>
    <cellStyle name="Normal 6 2 4 8 2" xfId="27859"/>
    <cellStyle name="Normal 6 2 4 9" xfId="27860"/>
    <cellStyle name="Normal 6 2 5" xfId="27861"/>
    <cellStyle name="Normal 6 2 5 2" xfId="27862"/>
    <cellStyle name="Normal 6 2 5 2 2" xfId="27863"/>
    <cellStyle name="Normal 6 2 5 2 2 2" xfId="27864"/>
    <cellStyle name="Normal 6 2 5 2 2 2 2" xfId="27865"/>
    <cellStyle name="Normal 6 2 5 2 2 3" xfId="27866"/>
    <cellStyle name="Normal 6 2 5 2 3" xfId="27867"/>
    <cellStyle name="Normal 6 2 5 2 3 2" xfId="27868"/>
    <cellStyle name="Normal 6 2 5 2 4" xfId="27869"/>
    <cellStyle name="Normal 6 2 5 3" xfId="27870"/>
    <cellStyle name="Normal 6 2 5 3 2" xfId="27871"/>
    <cellStyle name="Normal 6 2 5 3 2 2" xfId="27872"/>
    <cellStyle name="Normal 6 2 5 3 3" xfId="27873"/>
    <cellStyle name="Normal 6 2 5 4" xfId="27874"/>
    <cellStyle name="Normal 6 2 5 4 2" xfId="27875"/>
    <cellStyle name="Normal 6 2 5 4 2 2" xfId="27876"/>
    <cellStyle name="Normal 6 2 5 4 3" xfId="27877"/>
    <cellStyle name="Normal 6 2 5 5" xfId="27878"/>
    <cellStyle name="Normal 6 2 5 5 2" xfId="27879"/>
    <cellStyle name="Normal 6 2 5 5 2 2" xfId="27880"/>
    <cellStyle name="Normal 6 2 5 5 3" xfId="27881"/>
    <cellStyle name="Normal 6 2 5 6" xfId="27882"/>
    <cellStyle name="Normal 6 2 5 6 2" xfId="27883"/>
    <cellStyle name="Normal 6 2 5 7" xfId="27884"/>
    <cellStyle name="Normal 6 2 5 7 2" xfId="27885"/>
    <cellStyle name="Normal 6 2 5 8" xfId="27886"/>
    <cellStyle name="Normal 6 2 5 8 2" xfId="27887"/>
    <cellStyle name="Normal 6 2 5 9" xfId="27888"/>
    <cellStyle name="Normal 6 2 6" xfId="27889"/>
    <cellStyle name="Normal 6 2 6 2" xfId="27890"/>
    <cellStyle name="Normal 6 2 6 2 2" xfId="27891"/>
    <cellStyle name="Normal 6 2 6 2 2 2" xfId="27892"/>
    <cellStyle name="Normal 6 2 6 2 2 2 2" xfId="27893"/>
    <cellStyle name="Normal 6 2 6 2 2 3" xfId="27894"/>
    <cellStyle name="Normal 6 2 6 2 3" xfId="27895"/>
    <cellStyle name="Normal 6 2 6 2 3 2" xfId="27896"/>
    <cellStyle name="Normal 6 2 6 2 4" xfId="27897"/>
    <cellStyle name="Normal 6 2 6 3" xfId="27898"/>
    <cellStyle name="Normal 6 2 6 3 2" xfId="27899"/>
    <cellStyle name="Normal 6 2 6 3 2 2" xfId="27900"/>
    <cellStyle name="Normal 6 2 6 3 3" xfId="27901"/>
    <cellStyle name="Normal 6 2 6 4" xfId="27902"/>
    <cellStyle name="Normal 6 2 6 4 2" xfId="27903"/>
    <cellStyle name="Normal 6 2 6 4 2 2" xfId="27904"/>
    <cellStyle name="Normal 6 2 6 4 3" xfId="27905"/>
    <cellStyle name="Normal 6 2 6 5" xfId="27906"/>
    <cellStyle name="Normal 6 2 6 5 2" xfId="27907"/>
    <cellStyle name="Normal 6 2 6 5 2 2" xfId="27908"/>
    <cellStyle name="Normal 6 2 6 5 3" xfId="27909"/>
    <cellStyle name="Normal 6 2 6 6" xfId="27910"/>
    <cellStyle name="Normal 6 2 6 6 2" xfId="27911"/>
    <cellStyle name="Normal 6 2 6 7" xfId="27912"/>
    <cellStyle name="Normal 6 2 6 7 2" xfId="27913"/>
    <cellStyle name="Normal 6 2 6 8" xfId="27914"/>
    <cellStyle name="Normal 6 2 6 8 2" xfId="27915"/>
    <cellStyle name="Normal 6 2 6 9" xfId="27916"/>
    <cellStyle name="Normal 6 2 7" xfId="27917"/>
    <cellStyle name="Normal 6 2 7 2" xfId="27918"/>
    <cellStyle name="Normal 6 2 7 2 2" xfId="27919"/>
    <cellStyle name="Normal 6 2 7 2 2 2" xfId="27920"/>
    <cellStyle name="Normal 6 2 7 2 2 2 2" xfId="27921"/>
    <cellStyle name="Normal 6 2 7 2 2 3" xfId="27922"/>
    <cellStyle name="Normal 6 2 7 2 3" xfId="27923"/>
    <cellStyle name="Normal 6 2 7 2 3 2" xfId="27924"/>
    <cellStyle name="Normal 6 2 7 2 4" xfId="27925"/>
    <cellStyle name="Normal 6 2 7 3" xfId="27926"/>
    <cellStyle name="Normal 6 2 7 3 2" xfId="27927"/>
    <cellStyle name="Normal 6 2 7 3 2 2" xfId="27928"/>
    <cellStyle name="Normal 6 2 7 3 3" xfId="27929"/>
    <cellStyle name="Normal 6 2 7 4" xfId="27930"/>
    <cellStyle name="Normal 6 2 7 4 2" xfId="27931"/>
    <cellStyle name="Normal 6 2 7 4 2 2" xfId="27932"/>
    <cellStyle name="Normal 6 2 7 4 3" xfId="27933"/>
    <cellStyle name="Normal 6 2 7 5" xfId="27934"/>
    <cellStyle name="Normal 6 2 7 5 2" xfId="27935"/>
    <cellStyle name="Normal 6 2 7 5 2 2" xfId="27936"/>
    <cellStyle name="Normal 6 2 7 5 3" xfId="27937"/>
    <cellStyle name="Normal 6 2 7 6" xfId="27938"/>
    <cellStyle name="Normal 6 2 7 6 2" xfId="27939"/>
    <cellStyle name="Normal 6 2 7 7" xfId="27940"/>
    <cellStyle name="Normal 6 2 7 7 2" xfId="27941"/>
    <cellStyle name="Normal 6 2 7 8" xfId="27942"/>
    <cellStyle name="Normal 6 2 7 8 2" xfId="27943"/>
    <cellStyle name="Normal 6 2 7 9" xfId="27944"/>
    <cellStyle name="Normal 6 2 8" xfId="27945"/>
    <cellStyle name="Normal 6 2 8 2" xfId="27946"/>
    <cellStyle name="Normal 6 2 8 2 2" xfId="27947"/>
    <cellStyle name="Normal 6 2 8 2 2 2" xfId="27948"/>
    <cellStyle name="Normal 6 2 8 2 2 2 2" xfId="27949"/>
    <cellStyle name="Normal 6 2 8 2 2 3" xfId="27950"/>
    <cellStyle name="Normal 6 2 8 2 3" xfId="27951"/>
    <cellStyle name="Normal 6 2 8 2 3 2" xfId="27952"/>
    <cellStyle name="Normal 6 2 8 2 4" xfId="27953"/>
    <cellStyle name="Normal 6 2 8 3" xfId="27954"/>
    <cellStyle name="Normal 6 2 8 3 2" xfId="27955"/>
    <cellStyle name="Normal 6 2 8 3 2 2" xfId="27956"/>
    <cellStyle name="Normal 6 2 8 3 3" xfId="27957"/>
    <cellStyle name="Normal 6 2 8 4" xfId="27958"/>
    <cellStyle name="Normal 6 2 8 4 2" xfId="27959"/>
    <cellStyle name="Normal 6 2 8 4 2 2" xfId="27960"/>
    <cellStyle name="Normal 6 2 8 4 3" xfId="27961"/>
    <cellStyle name="Normal 6 2 8 5" xfId="27962"/>
    <cellStyle name="Normal 6 2 8 5 2" xfId="27963"/>
    <cellStyle name="Normal 6 2 8 5 2 2" xfId="27964"/>
    <cellStyle name="Normal 6 2 8 5 3" xfId="27965"/>
    <cellStyle name="Normal 6 2 8 6" xfId="27966"/>
    <cellStyle name="Normal 6 2 8 6 2" xfId="27967"/>
    <cellStyle name="Normal 6 2 8 7" xfId="27968"/>
    <cellStyle name="Normal 6 2 8 7 2" xfId="27969"/>
    <cellStyle name="Normal 6 2 8 8" xfId="27970"/>
    <cellStyle name="Normal 6 2 8 8 2" xfId="27971"/>
    <cellStyle name="Normal 6 2 8 9" xfId="27972"/>
    <cellStyle name="Normal 6 2 9" xfId="27973"/>
    <cellStyle name="Normal 6 2 9 2" xfId="27974"/>
    <cellStyle name="Normal 6 2 9 2 2" xfId="27975"/>
    <cellStyle name="Normal 6 2 9 2 2 2" xfId="27976"/>
    <cellStyle name="Normal 6 2 9 2 2 2 2" xfId="27977"/>
    <cellStyle name="Normal 6 2 9 2 2 3" xfId="27978"/>
    <cellStyle name="Normal 6 2 9 2 3" xfId="27979"/>
    <cellStyle name="Normal 6 2 9 2 3 2" xfId="27980"/>
    <cellStyle name="Normal 6 2 9 2 4" xfId="27981"/>
    <cellStyle name="Normal 6 2 9 3" xfId="27982"/>
    <cellStyle name="Normal 6 2 9 3 2" xfId="27983"/>
    <cellStyle name="Normal 6 2 9 3 2 2" xfId="27984"/>
    <cellStyle name="Normal 6 2 9 3 3" xfId="27985"/>
    <cellStyle name="Normal 6 2 9 4" xfId="27986"/>
    <cellStyle name="Normal 6 2 9 4 2" xfId="27987"/>
    <cellStyle name="Normal 6 2 9 4 2 2" xfId="27988"/>
    <cellStyle name="Normal 6 2 9 4 3" xfId="27989"/>
    <cellStyle name="Normal 6 2 9 5" xfId="27990"/>
    <cellStyle name="Normal 6 2 9 5 2" xfId="27991"/>
    <cellStyle name="Normal 6 2 9 5 2 2" xfId="27992"/>
    <cellStyle name="Normal 6 2 9 5 3" xfId="27993"/>
    <cellStyle name="Normal 6 2 9 6" xfId="27994"/>
    <cellStyle name="Normal 6 2 9 6 2" xfId="27995"/>
    <cellStyle name="Normal 6 2 9 7" xfId="27996"/>
    <cellStyle name="Normal 6 2 9 7 2" xfId="27997"/>
    <cellStyle name="Normal 6 2 9 8" xfId="27998"/>
    <cellStyle name="Normal 6 2 9 8 2" xfId="27999"/>
    <cellStyle name="Normal 6 2 9 9" xfId="28000"/>
    <cellStyle name="Normal 6 20" xfId="28001"/>
    <cellStyle name="Normal 6 21" xfId="28002"/>
    <cellStyle name="Normal 6 22" xfId="28003"/>
    <cellStyle name="Normal 6 23" xfId="36944"/>
    <cellStyle name="Normal 6 3" xfId="484"/>
    <cellStyle name="Normal 6 4" xfId="485"/>
    <cellStyle name="Normal 6 5" xfId="486"/>
    <cellStyle name="Normal 6 6" xfId="487"/>
    <cellStyle name="Normal 6 7" xfId="488"/>
    <cellStyle name="Normal 6 8" xfId="489"/>
    <cellStyle name="Normal 6 9" xfId="598"/>
    <cellStyle name="Normal 60" xfId="28004"/>
    <cellStyle name="Normal 60 10" xfId="28005"/>
    <cellStyle name="Normal 60 10 2" xfId="28006"/>
    <cellStyle name="Normal 60 10 2 2" xfId="28007"/>
    <cellStyle name="Normal 60 10 2 2 2" xfId="28008"/>
    <cellStyle name="Normal 60 10 2 2 2 2" xfId="28009"/>
    <cellStyle name="Normal 60 10 2 2 3" xfId="28010"/>
    <cellStyle name="Normal 60 10 2 3" xfId="28011"/>
    <cellStyle name="Normal 60 10 2 3 2" xfId="28012"/>
    <cellStyle name="Normal 60 10 2 4" xfId="28013"/>
    <cellStyle name="Normal 60 10 3" xfId="28014"/>
    <cellStyle name="Normal 60 10 3 2" xfId="28015"/>
    <cellStyle name="Normal 60 10 3 2 2" xfId="28016"/>
    <cellStyle name="Normal 60 10 3 3" xfId="28017"/>
    <cellStyle name="Normal 60 10 4" xfId="28018"/>
    <cellStyle name="Normal 60 10 4 2" xfId="28019"/>
    <cellStyle name="Normal 60 10 4 2 2" xfId="28020"/>
    <cellStyle name="Normal 60 10 4 3" xfId="28021"/>
    <cellStyle name="Normal 60 10 5" xfId="28022"/>
    <cellStyle name="Normal 60 10 5 2" xfId="28023"/>
    <cellStyle name="Normal 60 10 5 2 2" xfId="28024"/>
    <cellStyle name="Normal 60 10 5 3" xfId="28025"/>
    <cellStyle name="Normal 60 10 6" xfId="28026"/>
    <cellStyle name="Normal 60 10 6 2" xfId="28027"/>
    <cellStyle name="Normal 60 10 7" xfId="28028"/>
    <cellStyle name="Normal 60 10 7 2" xfId="28029"/>
    <cellStyle name="Normal 60 10 8" xfId="28030"/>
    <cellStyle name="Normal 60 10 8 2" xfId="28031"/>
    <cellStyle name="Normal 60 10 9" xfId="28032"/>
    <cellStyle name="Normal 60 11" xfId="28033"/>
    <cellStyle name="Normal 60 11 2" xfId="28034"/>
    <cellStyle name="Normal 60 11 2 2" xfId="28035"/>
    <cellStyle name="Normal 60 11 2 2 2" xfId="28036"/>
    <cellStyle name="Normal 60 11 2 2 2 2" xfId="28037"/>
    <cellStyle name="Normal 60 11 2 2 3" xfId="28038"/>
    <cellStyle name="Normal 60 11 2 3" xfId="28039"/>
    <cellStyle name="Normal 60 11 2 3 2" xfId="28040"/>
    <cellStyle name="Normal 60 11 2 4" xfId="28041"/>
    <cellStyle name="Normal 60 11 3" xfId="28042"/>
    <cellStyle name="Normal 60 11 3 2" xfId="28043"/>
    <cellStyle name="Normal 60 11 3 2 2" xfId="28044"/>
    <cellStyle name="Normal 60 11 3 3" xfId="28045"/>
    <cellStyle name="Normal 60 11 4" xfId="28046"/>
    <cellStyle name="Normal 60 11 4 2" xfId="28047"/>
    <cellStyle name="Normal 60 11 4 2 2" xfId="28048"/>
    <cellStyle name="Normal 60 11 4 3" xfId="28049"/>
    <cellStyle name="Normal 60 11 5" xfId="28050"/>
    <cellStyle name="Normal 60 11 5 2" xfId="28051"/>
    <cellStyle name="Normal 60 11 5 2 2" xfId="28052"/>
    <cellStyle name="Normal 60 11 5 3" xfId="28053"/>
    <cellStyle name="Normal 60 11 6" xfId="28054"/>
    <cellStyle name="Normal 60 11 6 2" xfId="28055"/>
    <cellStyle name="Normal 60 11 7" xfId="28056"/>
    <cellStyle name="Normal 60 11 7 2" xfId="28057"/>
    <cellStyle name="Normal 60 11 8" xfId="28058"/>
    <cellStyle name="Normal 60 11 8 2" xfId="28059"/>
    <cellStyle name="Normal 60 11 9" xfId="28060"/>
    <cellStyle name="Normal 60 12" xfId="28061"/>
    <cellStyle name="Normal 60 12 2" xfId="28062"/>
    <cellStyle name="Normal 60 12 2 2" xfId="28063"/>
    <cellStyle name="Normal 60 12 2 2 2" xfId="28064"/>
    <cellStyle name="Normal 60 12 2 3" xfId="28065"/>
    <cellStyle name="Normal 60 12 3" xfId="28066"/>
    <cellStyle name="Normal 60 12 3 2" xfId="28067"/>
    <cellStyle name="Normal 60 12 4" xfId="28068"/>
    <cellStyle name="Normal 60 13" xfId="28069"/>
    <cellStyle name="Normal 60 13 2" xfId="28070"/>
    <cellStyle name="Normal 60 13 2 2" xfId="28071"/>
    <cellStyle name="Normal 60 13 3" xfId="28072"/>
    <cellStyle name="Normal 60 14" xfId="28073"/>
    <cellStyle name="Normal 60 14 2" xfId="28074"/>
    <cellStyle name="Normal 60 14 2 2" xfId="28075"/>
    <cellStyle name="Normal 60 14 3" xfId="28076"/>
    <cellStyle name="Normal 60 15" xfId="28077"/>
    <cellStyle name="Normal 60 15 2" xfId="28078"/>
    <cellStyle name="Normal 60 15 2 2" xfId="28079"/>
    <cellStyle name="Normal 60 15 3" xfId="28080"/>
    <cellStyle name="Normal 60 16" xfId="28081"/>
    <cellStyle name="Normal 60 16 2" xfId="28082"/>
    <cellStyle name="Normal 60 17" xfId="28083"/>
    <cellStyle name="Normal 60 17 2" xfId="28084"/>
    <cellStyle name="Normal 60 18" xfId="28085"/>
    <cellStyle name="Normal 60 18 2" xfId="28086"/>
    <cellStyle name="Normal 60 19" xfId="28087"/>
    <cellStyle name="Normal 60 2" xfId="28088"/>
    <cellStyle name="Normal 60 2 2" xfId="28089"/>
    <cellStyle name="Normal 60 2 2 2" xfId="28090"/>
    <cellStyle name="Normal 60 2 2 2 2" xfId="28091"/>
    <cellStyle name="Normal 60 2 2 2 2 2" xfId="28092"/>
    <cellStyle name="Normal 60 2 2 2 3" xfId="28093"/>
    <cellStyle name="Normal 60 2 2 3" xfId="28094"/>
    <cellStyle name="Normal 60 2 2 3 2" xfId="28095"/>
    <cellStyle name="Normal 60 2 2 4" xfId="28096"/>
    <cellStyle name="Normal 60 2 3" xfId="28097"/>
    <cellStyle name="Normal 60 2 3 2" xfId="28098"/>
    <cellStyle name="Normal 60 2 3 2 2" xfId="28099"/>
    <cellStyle name="Normal 60 2 3 3" xfId="28100"/>
    <cellStyle name="Normal 60 2 4" xfId="28101"/>
    <cellStyle name="Normal 60 2 4 2" xfId="28102"/>
    <cellStyle name="Normal 60 2 4 2 2" xfId="28103"/>
    <cellStyle name="Normal 60 2 4 3" xfId="28104"/>
    <cellStyle name="Normal 60 2 5" xfId="28105"/>
    <cellStyle name="Normal 60 2 5 2" xfId="28106"/>
    <cellStyle name="Normal 60 2 5 2 2" xfId="28107"/>
    <cellStyle name="Normal 60 2 5 3" xfId="28108"/>
    <cellStyle name="Normal 60 2 6" xfId="28109"/>
    <cellStyle name="Normal 60 2 6 2" xfId="28110"/>
    <cellStyle name="Normal 60 2 7" xfId="28111"/>
    <cellStyle name="Normal 60 2 7 2" xfId="28112"/>
    <cellStyle name="Normal 60 2 8" xfId="28113"/>
    <cellStyle name="Normal 60 2 8 2" xfId="28114"/>
    <cellStyle name="Normal 60 2 9" xfId="28115"/>
    <cellStyle name="Normal 60 20" xfId="36905"/>
    <cellStyle name="Normal 60 21" xfId="36903"/>
    <cellStyle name="Normal 60 3" xfId="28116"/>
    <cellStyle name="Normal 60 3 2" xfId="28117"/>
    <cellStyle name="Normal 60 3 2 2" xfId="28118"/>
    <cellStyle name="Normal 60 3 2 2 2" xfId="28119"/>
    <cellStyle name="Normal 60 3 2 2 2 2" xfId="28120"/>
    <cellStyle name="Normal 60 3 2 2 3" xfId="28121"/>
    <cellStyle name="Normal 60 3 2 3" xfId="28122"/>
    <cellStyle name="Normal 60 3 2 3 2" xfId="28123"/>
    <cellStyle name="Normal 60 3 2 4" xfId="28124"/>
    <cellStyle name="Normal 60 3 3" xfId="28125"/>
    <cellStyle name="Normal 60 3 3 2" xfId="28126"/>
    <cellStyle name="Normal 60 3 3 2 2" xfId="28127"/>
    <cellStyle name="Normal 60 3 3 3" xfId="28128"/>
    <cellStyle name="Normal 60 3 4" xfId="28129"/>
    <cellStyle name="Normal 60 3 4 2" xfId="28130"/>
    <cellStyle name="Normal 60 3 4 2 2" xfId="28131"/>
    <cellStyle name="Normal 60 3 4 3" xfId="28132"/>
    <cellStyle name="Normal 60 3 5" xfId="28133"/>
    <cellStyle name="Normal 60 3 5 2" xfId="28134"/>
    <cellStyle name="Normal 60 3 5 2 2" xfId="28135"/>
    <cellStyle name="Normal 60 3 5 3" xfId="28136"/>
    <cellStyle name="Normal 60 3 6" xfId="28137"/>
    <cellStyle name="Normal 60 3 6 2" xfId="28138"/>
    <cellStyle name="Normal 60 3 7" xfId="28139"/>
    <cellStyle name="Normal 60 3 7 2" xfId="28140"/>
    <cellStyle name="Normal 60 3 8" xfId="28141"/>
    <cellStyle name="Normal 60 3 8 2" xfId="28142"/>
    <cellStyle name="Normal 60 3 9" xfId="28143"/>
    <cellStyle name="Normal 60 4" xfId="28144"/>
    <cellStyle name="Normal 60 4 2" xfId="28145"/>
    <cellStyle name="Normal 60 4 2 2" xfId="28146"/>
    <cellStyle name="Normal 60 4 2 2 2" xfId="28147"/>
    <cellStyle name="Normal 60 4 2 2 2 2" xfId="28148"/>
    <cellStyle name="Normal 60 4 2 2 3" xfId="28149"/>
    <cellStyle name="Normal 60 4 2 3" xfId="28150"/>
    <cellStyle name="Normal 60 4 2 3 2" xfId="28151"/>
    <cellStyle name="Normal 60 4 2 4" xfId="28152"/>
    <cellStyle name="Normal 60 4 3" xfId="28153"/>
    <cellStyle name="Normal 60 4 3 2" xfId="28154"/>
    <cellStyle name="Normal 60 4 3 2 2" xfId="28155"/>
    <cellStyle name="Normal 60 4 3 3" xfId="28156"/>
    <cellStyle name="Normal 60 4 4" xfId="28157"/>
    <cellStyle name="Normal 60 4 4 2" xfId="28158"/>
    <cellStyle name="Normal 60 4 4 2 2" xfId="28159"/>
    <cellStyle name="Normal 60 4 4 3" xfId="28160"/>
    <cellStyle name="Normal 60 4 5" xfId="28161"/>
    <cellStyle name="Normal 60 4 5 2" xfId="28162"/>
    <cellStyle name="Normal 60 4 5 2 2" xfId="28163"/>
    <cellStyle name="Normal 60 4 5 3" xfId="28164"/>
    <cellStyle name="Normal 60 4 6" xfId="28165"/>
    <cellStyle name="Normal 60 4 6 2" xfId="28166"/>
    <cellStyle name="Normal 60 4 7" xfId="28167"/>
    <cellStyle name="Normal 60 4 7 2" xfId="28168"/>
    <cellStyle name="Normal 60 4 8" xfId="28169"/>
    <cellStyle name="Normal 60 4 8 2" xfId="28170"/>
    <cellStyle name="Normal 60 4 9" xfId="28171"/>
    <cellStyle name="Normal 60 5" xfId="28172"/>
    <cellStyle name="Normal 60 5 2" xfId="28173"/>
    <cellStyle name="Normal 60 5 2 2" xfId="28174"/>
    <cellStyle name="Normal 60 5 2 2 2" xfId="28175"/>
    <cellStyle name="Normal 60 5 2 2 2 2" xfId="28176"/>
    <cellStyle name="Normal 60 5 2 2 3" xfId="28177"/>
    <cellStyle name="Normal 60 5 2 3" xfId="28178"/>
    <cellStyle name="Normal 60 5 2 3 2" xfId="28179"/>
    <cellStyle name="Normal 60 5 2 4" xfId="28180"/>
    <cellStyle name="Normal 60 5 3" xfId="28181"/>
    <cellStyle name="Normal 60 5 3 2" xfId="28182"/>
    <cellStyle name="Normal 60 5 3 2 2" xfId="28183"/>
    <cellStyle name="Normal 60 5 3 3" xfId="28184"/>
    <cellStyle name="Normal 60 5 4" xfId="28185"/>
    <cellStyle name="Normal 60 5 4 2" xfId="28186"/>
    <cellStyle name="Normal 60 5 4 2 2" xfId="28187"/>
    <cellStyle name="Normal 60 5 4 3" xfId="28188"/>
    <cellStyle name="Normal 60 5 5" xfId="28189"/>
    <cellStyle name="Normal 60 5 5 2" xfId="28190"/>
    <cellStyle name="Normal 60 5 5 2 2" xfId="28191"/>
    <cellStyle name="Normal 60 5 5 3" xfId="28192"/>
    <cellStyle name="Normal 60 5 6" xfId="28193"/>
    <cellStyle name="Normal 60 5 6 2" xfId="28194"/>
    <cellStyle name="Normal 60 5 7" xfId="28195"/>
    <cellStyle name="Normal 60 5 7 2" xfId="28196"/>
    <cellStyle name="Normal 60 5 8" xfId="28197"/>
    <cellStyle name="Normal 60 5 8 2" xfId="28198"/>
    <cellStyle name="Normal 60 5 9" xfId="28199"/>
    <cellStyle name="Normal 60 6" xfId="28200"/>
    <cellStyle name="Normal 60 6 2" xfId="28201"/>
    <cellStyle name="Normal 60 6 2 2" xfId="28202"/>
    <cellStyle name="Normal 60 6 2 2 2" xfId="28203"/>
    <cellStyle name="Normal 60 6 2 2 2 2" xfId="28204"/>
    <cellStyle name="Normal 60 6 2 2 3" xfId="28205"/>
    <cellStyle name="Normal 60 6 2 3" xfId="28206"/>
    <cellStyle name="Normal 60 6 2 3 2" xfId="28207"/>
    <cellStyle name="Normal 60 6 2 4" xfId="28208"/>
    <cellStyle name="Normal 60 6 3" xfId="28209"/>
    <cellStyle name="Normal 60 6 3 2" xfId="28210"/>
    <cellStyle name="Normal 60 6 3 2 2" xfId="28211"/>
    <cellStyle name="Normal 60 6 3 3" xfId="28212"/>
    <cellStyle name="Normal 60 6 4" xfId="28213"/>
    <cellStyle name="Normal 60 6 4 2" xfId="28214"/>
    <cellStyle name="Normal 60 6 4 2 2" xfId="28215"/>
    <cellStyle name="Normal 60 6 4 3" xfId="28216"/>
    <cellStyle name="Normal 60 6 5" xfId="28217"/>
    <cellStyle name="Normal 60 6 5 2" xfId="28218"/>
    <cellStyle name="Normal 60 6 5 2 2" xfId="28219"/>
    <cellStyle name="Normal 60 6 5 3" xfId="28220"/>
    <cellStyle name="Normal 60 6 6" xfId="28221"/>
    <cellStyle name="Normal 60 6 6 2" xfId="28222"/>
    <cellStyle name="Normal 60 6 7" xfId="28223"/>
    <cellStyle name="Normal 60 6 7 2" xfId="28224"/>
    <cellStyle name="Normal 60 6 8" xfId="28225"/>
    <cellStyle name="Normal 60 6 8 2" xfId="28226"/>
    <cellStyle name="Normal 60 6 9" xfId="28227"/>
    <cellStyle name="Normal 60 7" xfId="28228"/>
    <cellStyle name="Normal 60 7 2" xfId="28229"/>
    <cellStyle name="Normal 60 7 2 2" xfId="28230"/>
    <cellStyle name="Normal 60 7 2 2 2" xfId="28231"/>
    <cellStyle name="Normal 60 7 2 2 2 2" xfId="28232"/>
    <cellStyle name="Normal 60 7 2 2 3" xfId="28233"/>
    <cellStyle name="Normal 60 7 2 3" xfId="28234"/>
    <cellStyle name="Normal 60 7 2 3 2" xfId="28235"/>
    <cellStyle name="Normal 60 7 2 4" xfId="28236"/>
    <cellStyle name="Normal 60 7 3" xfId="28237"/>
    <cellStyle name="Normal 60 7 3 2" xfId="28238"/>
    <cellStyle name="Normal 60 7 3 2 2" xfId="28239"/>
    <cellStyle name="Normal 60 7 3 3" xfId="28240"/>
    <cellStyle name="Normal 60 7 4" xfId="28241"/>
    <cellStyle name="Normal 60 7 4 2" xfId="28242"/>
    <cellStyle name="Normal 60 7 4 2 2" xfId="28243"/>
    <cellStyle name="Normal 60 7 4 3" xfId="28244"/>
    <cellStyle name="Normal 60 7 5" xfId="28245"/>
    <cellStyle name="Normal 60 7 5 2" xfId="28246"/>
    <cellStyle name="Normal 60 7 5 2 2" xfId="28247"/>
    <cellStyle name="Normal 60 7 5 3" xfId="28248"/>
    <cellStyle name="Normal 60 7 6" xfId="28249"/>
    <cellStyle name="Normal 60 7 6 2" xfId="28250"/>
    <cellStyle name="Normal 60 7 7" xfId="28251"/>
    <cellStyle name="Normal 60 7 7 2" xfId="28252"/>
    <cellStyle name="Normal 60 7 8" xfId="28253"/>
    <cellStyle name="Normal 60 7 8 2" xfId="28254"/>
    <cellStyle name="Normal 60 7 9" xfId="28255"/>
    <cellStyle name="Normal 60 8" xfId="28256"/>
    <cellStyle name="Normal 60 8 2" xfId="28257"/>
    <cellStyle name="Normal 60 8 2 2" xfId="28258"/>
    <cellStyle name="Normal 60 8 2 2 2" xfId="28259"/>
    <cellStyle name="Normal 60 8 2 2 2 2" xfId="28260"/>
    <cellStyle name="Normal 60 8 2 2 3" xfId="28261"/>
    <cellStyle name="Normal 60 8 2 3" xfId="28262"/>
    <cellStyle name="Normal 60 8 2 3 2" xfId="28263"/>
    <cellStyle name="Normal 60 8 2 4" xfId="28264"/>
    <cellStyle name="Normal 60 8 3" xfId="28265"/>
    <cellStyle name="Normal 60 8 3 2" xfId="28266"/>
    <cellStyle name="Normal 60 8 3 2 2" xfId="28267"/>
    <cellStyle name="Normal 60 8 3 3" xfId="28268"/>
    <cellStyle name="Normal 60 8 4" xfId="28269"/>
    <cellStyle name="Normal 60 8 4 2" xfId="28270"/>
    <cellStyle name="Normal 60 8 4 2 2" xfId="28271"/>
    <cellStyle name="Normal 60 8 4 3" xfId="28272"/>
    <cellStyle name="Normal 60 8 5" xfId="28273"/>
    <cellStyle name="Normal 60 8 5 2" xfId="28274"/>
    <cellStyle name="Normal 60 8 5 2 2" xfId="28275"/>
    <cellStyle name="Normal 60 8 5 3" xfId="28276"/>
    <cellStyle name="Normal 60 8 6" xfId="28277"/>
    <cellStyle name="Normal 60 8 6 2" xfId="28278"/>
    <cellStyle name="Normal 60 8 7" xfId="28279"/>
    <cellStyle name="Normal 60 8 7 2" xfId="28280"/>
    <cellStyle name="Normal 60 8 8" xfId="28281"/>
    <cellStyle name="Normal 60 8 8 2" xfId="28282"/>
    <cellStyle name="Normal 60 8 9" xfId="28283"/>
    <cellStyle name="Normal 60 9" xfId="28284"/>
    <cellStyle name="Normal 60 9 2" xfId="28285"/>
    <cellStyle name="Normal 60 9 2 2" xfId="28286"/>
    <cellStyle name="Normal 60 9 2 2 2" xfId="28287"/>
    <cellStyle name="Normal 60 9 2 2 2 2" xfId="28288"/>
    <cellStyle name="Normal 60 9 2 2 3" xfId="28289"/>
    <cellStyle name="Normal 60 9 2 3" xfId="28290"/>
    <cellStyle name="Normal 60 9 2 3 2" xfId="28291"/>
    <cellStyle name="Normal 60 9 2 4" xfId="28292"/>
    <cellStyle name="Normal 60 9 3" xfId="28293"/>
    <cellStyle name="Normal 60 9 3 2" xfId="28294"/>
    <cellStyle name="Normal 60 9 3 2 2" xfId="28295"/>
    <cellStyle name="Normal 60 9 3 3" xfId="28296"/>
    <cellStyle name="Normal 60 9 4" xfId="28297"/>
    <cellStyle name="Normal 60 9 4 2" xfId="28298"/>
    <cellStyle name="Normal 60 9 4 2 2" xfId="28299"/>
    <cellStyle name="Normal 60 9 4 3" xfId="28300"/>
    <cellStyle name="Normal 60 9 5" xfId="28301"/>
    <cellStyle name="Normal 60 9 5 2" xfId="28302"/>
    <cellStyle name="Normal 60 9 5 2 2" xfId="28303"/>
    <cellStyle name="Normal 60 9 5 3" xfId="28304"/>
    <cellStyle name="Normal 60 9 6" xfId="28305"/>
    <cellStyle name="Normal 60 9 6 2" xfId="28306"/>
    <cellStyle name="Normal 60 9 7" xfId="28307"/>
    <cellStyle name="Normal 60 9 7 2" xfId="28308"/>
    <cellStyle name="Normal 60 9 8" xfId="28309"/>
    <cellStyle name="Normal 60 9 8 2" xfId="28310"/>
    <cellStyle name="Normal 60 9 9" xfId="28311"/>
    <cellStyle name="Normal 61" xfId="490"/>
    <cellStyle name="Normal 61 10" xfId="28313"/>
    <cellStyle name="Normal 61 10 2" xfId="28314"/>
    <cellStyle name="Normal 61 10 2 2" xfId="28315"/>
    <cellStyle name="Normal 61 10 2 2 2" xfId="28316"/>
    <cellStyle name="Normal 61 10 2 2 2 2" xfId="28317"/>
    <cellStyle name="Normal 61 10 2 2 3" xfId="28318"/>
    <cellStyle name="Normal 61 10 2 3" xfId="28319"/>
    <cellStyle name="Normal 61 10 2 3 2" xfId="28320"/>
    <cellStyle name="Normal 61 10 2 4" xfId="28321"/>
    <cellStyle name="Normal 61 10 3" xfId="28322"/>
    <cellStyle name="Normal 61 10 3 2" xfId="28323"/>
    <cellStyle name="Normal 61 10 3 2 2" xfId="28324"/>
    <cellStyle name="Normal 61 10 3 3" xfId="28325"/>
    <cellStyle name="Normal 61 10 4" xfId="28326"/>
    <cellStyle name="Normal 61 10 4 2" xfId="28327"/>
    <cellStyle name="Normal 61 10 4 2 2" xfId="28328"/>
    <cellStyle name="Normal 61 10 4 3" xfId="28329"/>
    <cellStyle name="Normal 61 10 5" xfId="28330"/>
    <cellStyle name="Normal 61 10 5 2" xfId="28331"/>
    <cellStyle name="Normal 61 10 5 2 2" xfId="28332"/>
    <cellStyle name="Normal 61 10 5 3" xfId="28333"/>
    <cellStyle name="Normal 61 10 6" xfId="28334"/>
    <cellStyle name="Normal 61 10 6 2" xfId="28335"/>
    <cellStyle name="Normal 61 10 7" xfId="28336"/>
    <cellStyle name="Normal 61 10 7 2" xfId="28337"/>
    <cellStyle name="Normal 61 10 8" xfId="28338"/>
    <cellStyle name="Normal 61 10 8 2" xfId="28339"/>
    <cellStyle name="Normal 61 10 9" xfId="28340"/>
    <cellStyle name="Normal 61 11" xfId="28341"/>
    <cellStyle name="Normal 61 11 2" xfId="28342"/>
    <cellStyle name="Normal 61 11 2 2" xfId="28343"/>
    <cellStyle name="Normal 61 11 2 2 2" xfId="28344"/>
    <cellStyle name="Normal 61 11 2 2 2 2" xfId="28345"/>
    <cellStyle name="Normal 61 11 2 2 3" xfId="28346"/>
    <cellStyle name="Normal 61 11 2 3" xfId="28347"/>
    <cellStyle name="Normal 61 11 2 3 2" xfId="28348"/>
    <cellStyle name="Normal 61 11 2 4" xfId="28349"/>
    <cellStyle name="Normal 61 11 3" xfId="28350"/>
    <cellStyle name="Normal 61 11 3 2" xfId="28351"/>
    <cellStyle name="Normal 61 11 3 2 2" xfId="28352"/>
    <cellStyle name="Normal 61 11 3 3" xfId="28353"/>
    <cellStyle name="Normal 61 11 4" xfId="28354"/>
    <cellStyle name="Normal 61 11 4 2" xfId="28355"/>
    <cellStyle name="Normal 61 11 4 2 2" xfId="28356"/>
    <cellStyle name="Normal 61 11 4 3" xfId="28357"/>
    <cellStyle name="Normal 61 11 5" xfId="28358"/>
    <cellStyle name="Normal 61 11 5 2" xfId="28359"/>
    <cellStyle name="Normal 61 11 5 2 2" xfId="28360"/>
    <cellStyle name="Normal 61 11 5 3" xfId="28361"/>
    <cellStyle name="Normal 61 11 6" xfId="28362"/>
    <cellStyle name="Normal 61 11 6 2" xfId="28363"/>
    <cellStyle name="Normal 61 11 7" xfId="28364"/>
    <cellStyle name="Normal 61 11 7 2" xfId="28365"/>
    <cellStyle name="Normal 61 11 8" xfId="28366"/>
    <cellStyle name="Normal 61 11 8 2" xfId="28367"/>
    <cellStyle name="Normal 61 11 9" xfId="28368"/>
    <cellStyle name="Normal 61 12" xfId="28369"/>
    <cellStyle name="Normal 61 12 2" xfId="28370"/>
    <cellStyle name="Normal 61 12 2 2" xfId="28371"/>
    <cellStyle name="Normal 61 12 2 2 2" xfId="28372"/>
    <cellStyle name="Normal 61 12 2 3" xfId="28373"/>
    <cellStyle name="Normal 61 12 3" xfId="28374"/>
    <cellStyle name="Normal 61 12 3 2" xfId="28375"/>
    <cellStyle name="Normal 61 12 4" xfId="28376"/>
    <cellStyle name="Normal 61 13" xfId="28377"/>
    <cellStyle name="Normal 61 13 2" xfId="28378"/>
    <cellStyle name="Normal 61 13 2 2" xfId="28379"/>
    <cellStyle name="Normal 61 13 3" xfId="28380"/>
    <cellStyle name="Normal 61 14" xfId="28381"/>
    <cellStyle name="Normal 61 14 2" xfId="28382"/>
    <cellStyle name="Normal 61 14 2 2" xfId="28383"/>
    <cellStyle name="Normal 61 14 3" xfId="28384"/>
    <cellStyle name="Normal 61 15" xfId="28385"/>
    <cellStyle name="Normal 61 15 2" xfId="28386"/>
    <cellStyle name="Normal 61 15 2 2" xfId="28387"/>
    <cellStyle name="Normal 61 15 3" xfId="28388"/>
    <cellStyle name="Normal 61 16" xfId="28389"/>
    <cellStyle name="Normal 61 16 2" xfId="28390"/>
    <cellStyle name="Normal 61 17" xfId="28391"/>
    <cellStyle name="Normal 61 17 2" xfId="28392"/>
    <cellStyle name="Normal 61 18" xfId="28393"/>
    <cellStyle name="Normal 61 18 2" xfId="28394"/>
    <cellStyle name="Normal 61 19" xfId="28395"/>
    <cellStyle name="Normal 61 2" xfId="491"/>
    <cellStyle name="Normal 61 2 10" xfId="28396"/>
    <cellStyle name="Normal 61 2 2" xfId="28397"/>
    <cellStyle name="Normal 61 2 2 2" xfId="28398"/>
    <cellStyle name="Normal 61 2 2 2 2" xfId="28399"/>
    <cellStyle name="Normal 61 2 2 2 2 2" xfId="28400"/>
    <cellStyle name="Normal 61 2 2 2 3" xfId="28401"/>
    <cellStyle name="Normal 61 2 2 3" xfId="28402"/>
    <cellStyle name="Normal 61 2 2 3 2" xfId="28403"/>
    <cellStyle name="Normal 61 2 2 4" xfId="28404"/>
    <cellStyle name="Normal 61 2 3" xfId="28405"/>
    <cellStyle name="Normal 61 2 3 2" xfId="28406"/>
    <cellStyle name="Normal 61 2 3 2 2" xfId="28407"/>
    <cellStyle name="Normal 61 2 3 3" xfId="28408"/>
    <cellStyle name="Normal 61 2 4" xfId="28409"/>
    <cellStyle name="Normal 61 2 4 2" xfId="28410"/>
    <cellStyle name="Normal 61 2 4 2 2" xfId="28411"/>
    <cellStyle name="Normal 61 2 4 3" xfId="28412"/>
    <cellStyle name="Normal 61 2 5" xfId="28413"/>
    <cellStyle name="Normal 61 2 5 2" xfId="28414"/>
    <cellStyle name="Normal 61 2 5 2 2" xfId="28415"/>
    <cellStyle name="Normal 61 2 5 3" xfId="28416"/>
    <cellStyle name="Normal 61 2 6" xfId="28417"/>
    <cellStyle name="Normal 61 2 6 2" xfId="28418"/>
    <cellStyle name="Normal 61 2 7" xfId="28419"/>
    <cellStyle name="Normal 61 2 7 2" xfId="28420"/>
    <cellStyle name="Normal 61 2 8" xfId="28421"/>
    <cellStyle name="Normal 61 2 8 2" xfId="28422"/>
    <cellStyle name="Normal 61 2 9" xfId="28423"/>
    <cellStyle name="Normal 61 20" xfId="28312"/>
    <cellStyle name="Normal 61 3" xfId="492"/>
    <cellStyle name="Normal 61 3 10" xfId="28424"/>
    <cellStyle name="Normal 61 3 2" xfId="28425"/>
    <cellStyle name="Normal 61 3 2 2" xfId="28426"/>
    <cellStyle name="Normal 61 3 2 2 2" xfId="28427"/>
    <cellStyle name="Normal 61 3 2 2 2 2" xfId="28428"/>
    <cellStyle name="Normal 61 3 2 2 3" xfId="28429"/>
    <cellStyle name="Normal 61 3 2 3" xfId="28430"/>
    <cellStyle name="Normal 61 3 2 3 2" xfId="28431"/>
    <cellStyle name="Normal 61 3 2 4" xfId="28432"/>
    <cellStyle name="Normal 61 3 3" xfId="28433"/>
    <cellStyle name="Normal 61 3 3 2" xfId="28434"/>
    <cellStyle name="Normal 61 3 3 2 2" xfId="28435"/>
    <cellStyle name="Normal 61 3 3 3" xfId="28436"/>
    <cellStyle name="Normal 61 3 4" xfId="28437"/>
    <cellStyle name="Normal 61 3 4 2" xfId="28438"/>
    <cellStyle name="Normal 61 3 4 2 2" xfId="28439"/>
    <cellStyle name="Normal 61 3 4 3" xfId="28440"/>
    <cellStyle name="Normal 61 3 5" xfId="28441"/>
    <cellStyle name="Normal 61 3 5 2" xfId="28442"/>
    <cellStyle name="Normal 61 3 5 2 2" xfId="28443"/>
    <cellStyle name="Normal 61 3 5 3" xfId="28444"/>
    <cellStyle name="Normal 61 3 6" xfId="28445"/>
    <cellStyle name="Normal 61 3 6 2" xfId="28446"/>
    <cellStyle name="Normal 61 3 7" xfId="28447"/>
    <cellStyle name="Normal 61 3 7 2" xfId="28448"/>
    <cellStyle name="Normal 61 3 8" xfId="28449"/>
    <cellStyle name="Normal 61 3 8 2" xfId="28450"/>
    <cellStyle name="Normal 61 3 9" xfId="28451"/>
    <cellStyle name="Normal 61 4" xfId="493"/>
    <cellStyle name="Normal 61 4 10" xfId="28452"/>
    <cellStyle name="Normal 61 4 2" xfId="28453"/>
    <cellStyle name="Normal 61 4 2 2" xfId="28454"/>
    <cellStyle name="Normal 61 4 2 2 2" xfId="28455"/>
    <cellStyle name="Normal 61 4 2 2 2 2" xfId="28456"/>
    <cellStyle name="Normal 61 4 2 2 3" xfId="28457"/>
    <cellStyle name="Normal 61 4 2 3" xfId="28458"/>
    <cellStyle name="Normal 61 4 2 3 2" xfId="28459"/>
    <cellStyle name="Normal 61 4 2 4" xfId="28460"/>
    <cellStyle name="Normal 61 4 3" xfId="28461"/>
    <cellStyle name="Normal 61 4 3 2" xfId="28462"/>
    <cellStyle name="Normal 61 4 3 2 2" xfId="28463"/>
    <cellStyle name="Normal 61 4 3 3" xfId="28464"/>
    <cellStyle name="Normal 61 4 4" xfId="28465"/>
    <cellStyle name="Normal 61 4 4 2" xfId="28466"/>
    <cellStyle name="Normal 61 4 4 2 2" xfId="28467"/>
    <cellStyle name="Normal 61 4 4 3" xfId="28468"/>
    <cellStyle name="Normal 61 4 5" xfId="28469"/>
    <cellStyle name="Normal 61 4 5 2" xfId="28470"/>
    <cellStyle name="Normal 61 4 5 2 2" xfId="28471"/>
    <cellStyle name="Normal 61 4 5 3" xfId="28472"/>
    <cellStyle name="Normal 61 4 6" xfId="28473"/>
    <cellStyle name="Normal 61 4 6 2" xfId="28474"/>
    <cellStyle name="Normal 61 4 7" xfId="28475"/>
    <cellStyle name="Normal 61 4 7 2" xfId="28476"/>
    <cellStyle name="Normal 61 4 8" xfId="28477"/>
    <cellStyle name="Normal 61 4 8 2" xfId="28478"/>
    <cellStyle name="Normal 61 4 9" xfId="28479"/>
    <cellStyle name="Normal 61 5" xfId="494"/>
    <cellStyle name="Normal 61 5 10" xfId="28480"/>
    <cellStyle name="Normal 61 5 2" xfId="28481"/>
    <cellStyle name="Normal 61 5 2 2" xfId="28482"/>
    <cellStyle name="Normal 61 5 2 2 2" xfId="28483"/>
    <cellStyle name="Normal 61 5 2 2 2 2" xfId="28484"/>
    <cellStyle name="Normal 61 5 2 2 3" xfId="28485"/>
    <cellStyle name="Normal 61 5 2 3" xfId="28486"/>
    <cellStyle name="Normal 61 5 2 3 2" xfId="28487"/>
    <cellStyle name="Normal 61 5 2 4" xfId="28488"/>
    <cellStyle name="Normal 61 5 3" xfId="28489"/>
    <cellStyle name="Normal 61 5 3 2" xfId="28490"/>
    <cellStyle name="Normal 61 5 3 2 2" xfId="28491"/>
    <cellStyle name="Normal 61 5 3 3" xfId="28492"/>
    <cellStyle name="Normal 61 5 4" xfId="28493"/>
    <cellStyle name="Normal 61 5 4 2" xfId="28494"/>
    <cellStyle name="Normal 61 5 4 2 2" xfId="28495"/>
    <cellStyle name="Normal 61 5 4 3" xfId="28496"/>
    <cellStyle name="Normal 61 5 5" xfId="28497"/>
    <cellStyle name="Normal 61 5 5 2" xfId="28498"/>
    <cellStyle name="Normal 61 5 5 2 2" xfId="28499"/>
    <cellStyle name="Normal 61 5 5 3" xfId="28500"/>
    <cellStyle name="Normal 61 5 6" xfId="28501"/>
    <cellStyle name="Normal 61 5 6 2" xfId="28502"/>
    <cellStyle name="Normal 61 5 7" xfId="28503"/>
    <cellStyle name="Normal 61 5 7 2" xfId="28504"/>
    <cellStyle name="Normal 61 5 8" xfId="28505"/>
    <cellStyle name="Normal 61 5 8 2" xfId="28506"/>
    <cellStyle name="Normal 61 5 9" xfId="28507"/>
    <cellStyle name="Normal 61 6" xfId="495"/>
    <cellStyle name="Normal 61 6 10" xfId="28508"/>
    <cellStyle name="Normal 61 6 2" xfId="28509"/>
    <cellStyle name="Normal 61 6 2 2" xfId="28510"/>
    <cellStyle name="Normal 61 6 2 2 2" xfId="28511"/>
    <cellStyle name="Normal 61 6 2 2 2 2" xfId="28512"/>
    <cellStyle name="Normal 61 6 2 2 3" xfId="28513"/>
    <cellStyle name="Normal 61 6 2 3" xfId="28514"/>
    <cellStyle name="Normal 61 6 2 3 2" xfId="28515"/>
    <cellStyle name="Normal 61 6 2 4" xfId="28516"/>
    <cellStyle name="Normal 61 6 3" xfId="28517"/>
    <cellStyle name="Normal 61 6 3 2" xfId="28518"/>
    <cellStyle name="Normal 61 6 3 2 2" xfId="28519"/>
    <cellStyle name="Normal 61 6 3 3" xfId="28520"/>
    <cellStyle name="Normal 61 6 4" xfId="28521"/>
    <cellStyle name="Normal 61 6 4 2" xfId="28522"/>
    <cellStyle name="Normal 61 6 4 2 2" xfId="28523"/>
    <cellStyle name="Normal 61 6 4 3" xfId="28524"/>
    <cellStyle name="Normal 61 6 5" xfId="28525"/>
    <cellStyle name="Normal 61 6 5 2" xfId="28526"/>
    <cellStyle name="Normal 61 6 5 2 2" xfId="28527"/>
    <cellStyle name="Normal 61 6 5 3" xfId="28528"/>
    <cellStyle name="Normal 61 6 6" xfId="28529"/>
    <cellStyle name="Normal 61 6 6 2" xfId="28530"/>
    <cellStyle name="Normal 61 6 7" xfId="28531"/>
    <cellStyle name="Normal 61 6 7 2" xfId="28532"/>
    <cellStyle name="Normal 61 6 8" xfId="28533"/>
    <cellStyle name="Normal 61 6 8 2" xfId="28534"/>
    <cellStyle name="Normal 61 6 9" xfId="28535"/>
    <cellStyle name="Normal 61 7" xfId="496"/>
    <cellStyle name="Normal 61 7 10" xfId="28536"/>
    <cellStyle name="Normal 61 7 2" xfId="28537"/>
    <cellStyle name="Normal 61 7 2 2" xfId="28538"/>
    <cellStyle name="Normal 61 7 2 2 2" xfId="28539"/>
    <cellStyle name="Normal 61 7 2 2 2 2" xfId="28540"/>
    <cellStyle name="Normal 61 7 2 2 3" xfId="28541"/>
    <cellStyle name="Normal 61 7 2 3" xfId="28542"/>
    <cellStyle name="Normal 61 7 2 3 2" xfId="28543"/>
    <cellStyle name="Normal 61 7 2 4" xfId="28544"/>
    <cellStyle name="Normal 61 7 3" xfId="28545"/>
    <cellStyle name="Normal 61 7 3 2" xfId="28546"/>
    <cellStyle name="Normal 61 7 3 2 2" xfId="28547"/>
    <cellStyle name="Normal 61 7 3 3" xfId="28548"/>
    <cellStyle name="Normal 61 7 4" xfId="28549"/>
    <cellStyle name="Normal 61 7 4 2" xfId="28550"/>
    <cellStyle name="Normal 61 7 4 2 2" xfId="28551"/>
    <cellStyle name="Normal 61 7 4 3" xfId="28552"/>
    <cellStyle name="Normal 61 7 5" xfId="28553"/>
    <cellStyle name="Normal 61 7 5 2" xfId="28554"/>
    <cellStyle name="Normal 61 7 5 2 2" xfId="28555"/>
    <cellStyle name="Normal 61 7 5 3" xfId="28556"/>
    <cellStyle name="Normal 61 7 6" xfId="28557"/>
    <cellStyle name="Normal 61 7 6 2" xfId="28558"/>
    <cellStyle name="Normal 61 7 7" xfId="28559"/>
    <cellStyle name="Normal 61 7 7 2" xfId="28560"/>
    <cellStyle name="Normal 61 7 8" xfId="28561"/>
    <cellStyle name="Normal 61 7 8 2" xfId="28562"/>
    <cellStyle name="Normal 61 7 9" xfId="28563"/>
    <cellStyle name="Normal 61 8" xfId="28564"/>
    <cellStyle name="Normal 61 8 2" xfId="28565"/>
    <cellStyle name="Normal 61 8 2 2" xfId="28566"/>
    <cellStyle name="Normal 61 8 2 2 2" xfId="28567"/>
    <cellStyle name="Normal 61 8 2 2 2 2" xfId="28568"/>
    <cellStyle name="Normal 61 8 2 2 3" xfId="28569"/>
    <cellStyle name="Normal 61 8 2 3" xfId="28570"/>
    <cellStyle name="Normal 61 8 2 3 2" xfId="28571"/>
    <cellStyle name="Normal 61 8 2 4" xfId="28572"/>
    <cellStyle name="Normal 61 8 3" xfId="28573"/>
    <cellStyle name="Normal 61 8 3 2" xfId="28574"/>
    <cellStyle name="Normal 61 8 3 2 2" xfId="28575"/>
    <cellStyle name="Normal 61 8 3 3" xfId="28576"/>
    <cellStyle name="Normal 61 8 4" xfId="28577"/>
    <cellStyle name="Normal 61 8 4 2" xfId="28578"/>
    <cellStyle name="Normal 61 8 4 2 2" xfId="28579"/>
    <cellStyle name="Normal 61 8 4 3" xfId="28580"/>
    <cellStyle name="Normal 61 8 5" xfId="28581"/>
    <cellStyle name="Normal 61 8 5 2" xfId="28582"/>
    <cellStyle name="Normal 61 8 5 2 2" xfId="28583"/>
    <cellStyle name="Normal 61 8 5 3" xfId="28584"/>
    <cellStyle name="Normal 61 8 6" xfId="28585"/>
    <cellStyle name="Normal 61 8 6 2" xfId="28586"/>
    <cellStyle name="Normal 61 8 7" xfId="28587"/>
    <cellStyle name="Normal 61 8 7 2" xfId="28588"/>
    <cellStyle name="Normal 61 8 8" xfId="28589"/>
    <cellStyle name="Normal 61 8 8 2" xfId="28590"/>
    <cellStyle name="Normal 61 8 9" xfId="28591"/>
    <cellStyle name="Normal 61 9" xfId="28592"/>
    <cellStyle name="Normal 61 9 2" xfId="28593"/>
    <cellStyle name="Normal 61 9 2 2" xfId="28594"/>
    <cellStyle name="Normal 61 9 2 2 2" xfId="28595"/>
    <cellStyle name="Normal 61 9 2 2 2 2" xfId="28596"/>
    <cellStyle name="Normal 61 9 2 2 3" xfId="28597"/>
    <cellStyle name="Normal 61 9 2 3" xfId="28598"/>
    <cellStyle name="Normal 61 9 2 3 2" xfId="28599"/>
    <cellStyle name="Normal 61 9 2 4" xfId="28600"/>
    <cellStyle name="Normal 61 9 3" xfId="28601"/>
    <cellStyle name="Normal 61 9 3 2" xfId="28602"/>
    <cellStyle name="Normal 61 9 3 2 2" xfId="28603"/>
    <cellStyle name="Normal 61 9 3 3" xfId="28604"/>
    <cellStyle name="Normal 61 9 4" xfId="28605"/>
    <cellStyle name="Normal 61 9 4 2" xfId="28606"/>
    <cellStyle name="Normal 61 9 4 2 2" xfId="28607"/>
    <cellStyle name="Normal 61 9 4 3" xfId="28608"/>
    <cellStyle name="Normal 61 9 5" xfId="28609"/>
    <cellStyle name="Normal 61 9 5 2" xfId="28610"/>
    <cellStyle name="Normal 61 9 5 2 2" xfId="28611"/>
    <cellStyle name="Normal 61 9 5 3" xfId="28612"/>
    <cellStyle name="Normal 61 9 6" xfId="28613"/>
    <cellStyle name="Normal 61 9 6 2" xfId="28614"/>
    <cellStyle name="Normal 61 9 7" xfId="28615"/>
    <cellStyle name="Normal 61 9 7 2" xfId="28616"/>
    <cellStyle name="Normal 61 9 8" xfId="28617"/>
    <cellStyle name="Normal 61 9 8 2" xfId="28618"/>
    <cellStyle name="Normal 61 9 9" xfId="28619"/>
    <cellStyle name="Normal 62" xfId="28620"/>
    <cellStyle name="Normal 63" xfId="28621"/>
    <cellStyle name="Normal 63 10" xfId="28622"/>
    <cellStyle name="Normal 63 10 2" xfId="28623"/>
    <cellStyle name="Normal 63 10 2 2" xfId="28624"/>
    <cellStyle name="Normal 63 10 2 2 2" xfId="28625"/>
    <cellStyle name="Normal 63 10 2 2 2 2" xfId="28626"/>
    <cellStyle name="Normal 63 10 2 2 3" xfId="28627"/>
    <cellStyle name="Normal 63 10 2 3" xfId="28628"/>
    <cellStyle name="Normal 63 10 2 3 2" xfId="28629"/>
    <cellStyle name="Normal 63 10 2 4" xfId="28630"/>
    <cellStyle name="Normal 63 10 3" xfId="28631"/>
    <cellStyle name="Normal 63 10 3 2" xfId="28632"/>
    <cellStyle name="Normal 63 10 3 2 2" xfId="28633"/>
    <cellStyle name="Normal 63 10 3 3" xfId="28634"/>
    <cellStyle name="Normal 63 10 4" xfId="28635"/>
    <cellStyle name="Normal 63 10 4 2" xfId="28636"/>
    <cellStyle name="Normal 63 10 4 2 2" xfId="28637"/>
    <cellStyle name="Normal 63 10 4 3" xfId="28638"/>
    <cellStyle name="Normal 63 10 5" xfId="28639"/>
    <cellStyle name="Normal 63 10 5 2" xfId="28640"/>
    <cellStyle name="Normal 63 10 5 2 2" xfId="28641"/>
    <cellStyle name="Normal 63 10 5 3" xfId="28642"/>
    <cellStyle name="Normal 63 10 6" xfId="28643"/>
    <cellStyle name="Normal 63 10 6 2" xfId="28644"/>
    <cellStyle name="Normal 63 10 7" xfId="28645"/>
    <cellStyle name="Normal 63 10 7 2" xfId="28646"/>
    <cellStyle name="Normal 63 10 8" xfId="28647"/>
    <cellStyle name="Normal 63 10 8 2" xfId="28648"/>
    <cellStyle name="Normal 63 10 9" xfId="28649"/>
    <cellStyle name="Normal 63 11" xfId="28650"/>
    <cellStyle name="Normal 63 11 2" xfId="28651"/>
    <cellStyle name="Normal 63 11 2 2" xfId="28652"/>
    <cellStyle name="Normal 63 11 2 2 2" xfId="28653"/>
    <cellStyle name="Normal 63 11 2 2 2 2" xfId="28654"/>
    <cellStyle name="Normal 63 11 2 2 3" xfId="28655"/>
    <cellStyle name="Normal 63 11 2 3" xfId="28656"/>
    <cellStyle name="Normal 63 11 2 3 2" xfId="28657"/>
    <cellStyle name="Normal 63 11 2 4" xfId="28658"/>
    <cellStyle name="Normal 63 11 3" xfId="28659"/>
    <cellStyle name="Normal 63 11 3 2" xfId="28660"/>
    <cellStyle name="Normal 63 11 3 2 2" xfId="28661"/>
    <cellStyle name="Normal 63 11 3 3" xfId="28662"/>
    <cellStyle name="Normal 63 11 4" xfId="28663"/>
    <cellStyle name="Normal 63 11 4 2" xfId="28664"/>
    <cellStyle name="Normal 63 11 4 2 2" xfId="28665"/>
    <cellStyle name="Normal 63 11 4 3" xfId="28666"/>
    <cellStyle name="Normal 63 11 5" xfId="28667"/>
    <cellStyle name="Normal 63 11 5 2" xfId="28668"/>
    <cellStyle name="Normal 63 11 5 2 2" xfId="28669"/>
    <cellStyle name="Normal 63 11 5 3" xfId="28670"/>
    <cellStyle name="Normal 63 11 6" xfId="28671"/>
    <cellStyle name="Normal 63 11 6 2" xfId="28672"/>
    <cellStyle name="Normal 63 11 7" xfId="28673"/>
    <cellStyle name="Normal 63 11 7 2" xfId="28674"/>
    <cellStyle name="Normal 63 11 8" xfId="28675"/>
    <cellStyle name="Normal 63 11 8 2" xfId="28676"/>
    <cellStyle name="Normal 63 11 9" xfId="28677"/>
    <cellStyle name="Normal 63 12" xfId="28678"/>
    <cellStyle name="Normal 63 12 2" xfId="28679"/>
    <cellStyle name="Normal 63 12 2 2" xfId="28680"/>
    <cellStyle name="Normal 63 12 2 2 2" xfId="28681"/>
    <cellStyle name="Normal 63 12 2 3" xfId="28682"/>
    <cellStyle name="Normal 63 12 3" xfId="28683"/>
    <cellStyle name="Normal 63 12 3 2" xfId="28684"/>
    <cellStyle name="Normal 63 12 4" xfId="28685"/>
    <cellStyle name="Normal 63 13" xfId="28686"/>
    <cellStyle name="Normal 63 13 2" xfId="28687"/>
    <cellStyle name="Normal 63 13 2 2" xfId="28688"/>
    <cellStyle name="Normal 63 13 3" xfId="28689"/>
    <cellStyle name="Normal 63 14" xfId="28690"/>
    <cellStyle name="Normal 63 14 2" xfId="28691"/>
    <cellStyle name="Normal 63 14 2 2" xfId="28692"/>
    <cellStyle name="Normal 63 14 3" xfId="28693"/>
    <cellStyle name="Normal 63 15" xfId="28694"/>
    <cellStyle name="Normal 63 15 2" xfId="28695"/>
    <cellStyle name="Normal 63 15 2 2" xfId="28696"/>
    <cellStyle name="Normal 63 15 3" xfId="28697"/>
    <cellStyle name="Normal 63 16" xfId="28698"/>
    <cellStyle name="Normal 63 16 2" xfId="28699"/>
    <cellStyle name="Normal 63 17" xfId="28700"/>
    <cellStyle name="Normal 63 17 2" xfId="28701"/>
    <cellStyle name="Normal 63 18" xfId="28702"/>
    <cellStyle name="Normal 63 18 2" xfId="28703"/>
    <cellStyle name="Normal 63 19" xfId="28704"/>
    <cellStyle name="Normal 63 2" xfId="28705"/>
    <cellStyle name="Normal 63 2 2" xfId="28706"/>
    <cellStyle name="Normal 63 2 2 2" xfId="28707"/>
    <cellStyle name="Normal 63 2 2 2 2" xfId="28708"/>
    <cellStyle name="Normal 63 2 2 2 2 2" xfId="28709"/>
    <cellStyle name="Normal 63 2 2 2 3" xfId="28710"/>
    <cellStyle name="Normal 63 2 2 3" xfId="28711"/>
    <cellStyle name="Normal 63 2 2 3 2" xfId="28712"/>
    <cellStyle name="Normal 63 2 2 4" xfId="28713"/>
    <cellStyle name="Normal 63 2 3" xfId="28714"/>
    <cellStyle name="Normal 63 2 3 2" xfId="28715"/>
    <cellStyle name="Normal 63 2 3 2 2" xfId="28716"/>
    <cellStyle name="Normal 63 2 3 3" xfId="28717"/>
    <cellStyle name="Normal 63 2 4" xfId="28718"/>
    <cellStyle name="Normal 63 2 4 2" xfId="28719"/>
    <cellStyle name="Normal 63 2 4 2 2" xfId="28720"/>
    <cellStyle name="Normal 63 2 4 3" xfId="28721"/>
    <cellStyle name="Normal 63 2 5" xfId="28722"/>
    <cellStyle name="Normal 63 2 5 2" xfId="28723"/>
    <cellStyle name="Normal 63 2 5 2 2" xfId="28724"/>
    <cellStyle name="Normal 63 2 5 3" xfId="28725"/>
    <cellStyle name="Normal 63 2 6" xfId="28726"/>
    <cellStyle name="Normal 63 2 6 2" xfId="28727"/>
    <cellStyle name="Normal 63 2 7" xfId="28728"/>
    <cellStyle name="Normal 63 2 7 2" xfId="28729"/>
    <cellStyle name="Normal 63 2 8" xfId="28730"/>
    <cellStyle name="Normal 63 2 8 2" xfId="28731"/>
    <cellStyle name="Normal 63 2 9" xfId="28732"/>
    <cellStyle name="Normal 63 3" xfId="28733"/>
    <cellStyle name="Normal 63 3 2" xfId="28734"/>
    <cellStyle name="Normal 63 3 2 2" xfId="28735"/>
    <cellStyle name="Normal 63 3 2 2 2" xfId="28736"/>
    <cellStyle name="Normal 63 3 2 2 2 2" xfId="28737"/>
    <cellStyle name="Normal 63 3 2 2 3" xfId="28738"/>
    <cellStyle name="Normal 63 3 2 3" xfId="28739"/>
    <cellStyle name="Normal 63 3 2 3 2" xfId="28740"/>
    <cellStyle name="Normal 63 3 2 4" xfId="28741"/>
    <cellStyle name="Normal 63 3 3" xfId="28742"/>
    <cellStyle name="Normal 63 3 3 2" xfId="28743"/>
    <cellStyle name="Normal 63 3 3 2 2" xfId="28744"/>
    <cellStyle name="Normal 63 3 3 3" xfId="28745"/>
    <cellStyle name="Normal 63 3 4" xfId="28746"/>
    <cellStyle name="Normal 63 3 4 2" xfId="28747"/>
    <cellStyle name="Normal 63 3 4 2 2" xfId="28748"/>
    <cellStyle name="Normal 63 3 4 3" xfId="28749"/>
    <cellStyle name="Normal 63 3 5" xfId="28750"/>
    <cellStyle name="Normal 63 3 5 2" xfId="28751"/>
    <cellStyle name="Normal 63 3 5 2 2" xfId="28752"/>
    <cellStyle name="Normal 63 3 5 3" xfId="28753"/>
    <cellStyle name="Normal 63 3 6" xfId="28754"/>
    <cellStyle name="Normal 63 3 6 2" xfId="28755"/>
    <cellStyle name="Normal 63 3 7" xfId="28756"/>
    <cellStyle name="Normal 63 3 7 2" xfId="28757"/>
    <cellStyle name="Normal 63 3 8" xfId="28758"/>
    <cellStyle name="Normal 63 3 8 2" xfId="28759"/>
    <cellStyle name="Normal 63 3 9" xfId="28760"/>
    <cellStyle name="Normal 63 4" xfId="28761"/>
    <cellStyle name="Normal 63 4 2" xfId="28762"/>
    <cellStyle name="Normal 63 4 2 2" xfId="28763"/>
    <cellStyle name="Normal 63 4 2 2 2" xfId="28764"/>
    <cellStyle name="Normal 63 4 2 2 2 2" xfId="28765"/>
    <cellStyle name="Normal 63 4 2 2 3" xfId="28766"/>
    <cellStyle name="Normal 63 4 2 3" xfId="28767"/>
    <cellStyle name="Normal 63 4 2 3 2" xfId="28768"/>
    <cellStyle name="Normal 63 4 2 4" xfId="28769"/>
    <cellStyle name="Normal 63 4 3" xfId="28770"/>
    <cellStyle name="Normal 63 4 3 2" xfId="28771"/>
    <cellStyle name="Normal 63 4 3 2 2" xfId="28772"/>
    <cellStyle name="Normal 63 4 3 3" xfId="28773"/>
    <cellStyle name="Normal 63 4 4" xfId="28774"/>
    <cellStyle name="Normal 63 4 4 2" xfId="28775"/>
    <cellStyle name="Normal 63 4 4 2 2" xfId="28776"/>
    <cellStyle name="Normal 63 4 4 3" xfId="28777"/>
    <cellStyle name="Normal 63 4 5" xfId="28778"/>
    <cellStyle name="Normal 63 4 5 2" xfId="28779"/>
    <cellStyle name="Normal 63 4 5 2 2" xfId="28780"/>
    <cellStyle name="Normal 63 4 5 3" xfId="28781"/>
    <cellStyle name="Normal 63 4 6" xfId="28782"/>
    <cellStyle name="Normal 63 4 6 2" xfId="28783"/>
    <cellStyle name="Normal 63 4 7" xfId="28784"/>
    <cellStyle name="Normal 63 4 7 2" xfId="28785"/>
    <cellStyle name="Normal 63 4 8" xfId="28786"/>
    <cellStyle name="Normal 63 4 8 2" xfId="28787"/>
    <cellStyle name="Normal 63 4 9" xfId="28788"/>
    <cellStyle name="Normal 63 5" xfId="28789"/>
    <cellStyle name="Normal 63 5 2" xfId="28790"/>
    <cellStyle name="Normal 63 5 2 2" xfId="28791"/>
    <cellStyle name="Normal 63 5 2 2 2" xfId="28792"/>
    <cellStyle name="Normal 63 5 2 2 2 2" xfId="28793"/>
    <cellStyle name="Normal 63 5 2 2 3" xfId="28794"/>
    <cellStyle name="Normal 63 5 2 3" xfId="28795"/>
    <cellStyle name="Normal 63 5 2 3 2" xfId="28796"/>
    <cellStyle name="Normal 63 5 2 4" xfId="28797"/>
    <cellStyle name="Normal 63 5 3" xfId="28798"/>
    <cellStyle name="Normal 63 5 3 2" xfId="28799"/>
    <cellStyle name="Normal 63 5 3 2 2" xfId="28800"/>
    <cellStyle name="Normal 63 5 3 3" xfId="28801"/>
    <cellStyle name="Normal 63 5 4" xfId="28802"/>
    <cellStyle name="Normal 63 5 4 2" xfId="28803"/>
    <cellStyle name="Normal 63 5 4 2 2" xfId="28804"/>
    <cellStyle name="Normal 63 5 4 3" xfId="28805"/>
    <cellStyle name="Normal 63 5 5" xfId="28806"/>
    <cellStyle name="Normal 63 5 5 2" xfId="28807"/>
    <cellStyle name="Normal 63 5 5 2 2" xfId="28808"/>
    <cellStyle name="Normal 63 5 5 3" xfId="28809"/>
    <cellStyle name="Normal 63 5 6" xfId="28810"/>
    <cellStyle name="Normal 63 5 6 2" xfId="28811"/>
    <cellStyle name="Normal 63 5 7" xfId="28812"/>
    <cellStyle name="Normal 63 5 7 2" xfId="28813"/>
    <cellStyle name="Normal 63 5 8" xfId="28814"/>
    <cellStyle name="Normal 63 5 8 2" xfId="28815"/>
    <cellStyle name="Normal 63 5 9" xfId="28816"/>
    <cellStyle name="Normal 63 6" xfId="28817"/>
    <cellStyle name="Normal 63 6 2" xfId="28818"/>
    <cellStyle name="Normal 63 6 2 2" xfId="28819"/>
    <cellStyle name="Normal 63 6 2 2 2" xfId="28820"/>
    <cellStyle name="Normal 63 6 2 2 2 2" xfId="28821"/>
    <cellStyle name="Normal 63 6 2 2 3" xfId="28822"/>
    <cellStyle name="Normal 63 6 2 3" xfId="28823"/>
    <cellStyle name="Normal 63 6 2 3 2" xfId="28824"/>
    <cellStyle name="Normal 63 6 2 4" xfId="28825"/>
    <cellStyle name="Normal 63 6 3" xfId="28826"/>
    <cellStyle name="Normal 63 6 3 2" xfId="28827"/>
    <cellStyle name="Normal 63 6 3 2 2" xfId="28828"/>
    <cellStyle name="Normal 63 6 3 3" xfId="28829"/>
    <cellStyle name="Normal 63 6 4" xfId="28830"/>
    <cellStyle name="Normal 63 6 4 2" xfId="28831"/>
    <cellStyle name="Normal 63 6 4 2 2" xfId="28832"/>
    <cellStyle name="Normal 63 6 4 3" xfId="28833"/>
    <cellStyle name="Normal 63 6 5" xfId="28834"/>
    <cellStyle name="Normal 63 6 5 2" xfId="28835"/>
    <cellStyle name="Normal 63 6 5 2 2" xfId="28836"/>
    <cellStyle name="Normal 63 6 5 3" xfId="28837"/>
    <cellStyle name="Normal 63 6 6" xfId="28838"/>
    <cellStyle name="Normal 63 6 6 2" xfId="28839"/>
    <cellStyle name="Normal 63 6 7" xfId="28840"/>
    <cellStyle name="Normal 63 6 7 2" xfId="28841"/>
    <cellStyle name="Normal 63 6 8" xfId="28842"/>
    <cellStyle name="Normal 63 6 8 2" xfId="28843"/>
    <cellStyle name="Normal 63 6 9" xfId="28844"/>
    <cellStyle name="Normal 63 7" xfId="28845"/>
    <cellStyle name="Normal 63 7 2" xfId="28846"/>
    <cellStyle name="Normal 63 7 2 2" xfId="28847"/>
    <cellStyle name="Normal 63 7 2 2 2" xfId="28848"/>
    <cellStyle name="Normal 63 7 2 2 2 2" xfId="28849"/>
    <cellStyle name="Normal 63 7 2 2 3" xfId="28850"/>
    <cellStyle name="Normal 63 7 2 3" xfId="28851"/>
    <cellStyle name="Normal 63 7 2 3 2" xfId="28852"/>
    <cellStyle name="Normal 63 7 2 4" xfId="28853"/>
    <cellStyle name="Normal 63 7 3" xfId="28854"/>
    <cellStyle name="Normal 63 7 3 2" xfId="28855"/>
    <cellStyle name="Normal 63 7 3 2 2" xfId="28856"/>
    <cellStyle name="Normal 63 7 3 3" xfId="28857"/>
    <cellStyle name="Normal 63 7 4" xfId="28858"/>
    <cellStyle name="Normal 63 7 4 2" xfId="28859"/>
    <cellStyle name="Normal 63 7 4 2 2" xfId="28860"/>
    <cellStyle name="Normal 63 7 4 3" xfId="28861"/>
    <cellStyle name="Normal 63 7 5" xfId="28862"/>
    <cellStyle name="Normal 63 7 5 2" xfId="28863"/>
    <cellStyle name="Normal 63 7 5 2 2" xfId="28864"/>
    <cellStyle name="Normal 63 7 5 3" xfId="28865"/>
    <cellStyle name="Normal 63 7 6" xfId="28866"/>
    <cellStyle name="Normal 63 7 6 2" xfId="28867"/>
    <cellStyle name="Normal 63 7 7" xfId="28868"/>
    <cellStyle name="Normal 63 7 7 2" xfId="28869"/>
    <cellStyle name="Normal 63 7 8" xfId="28870"/>
    <cellStyle name="Normal 63 7 8 2" xfId="28871"/>
    <cellStyle name="Normal 63 7 9" xfId="28872"/>
    <cellStyle name="Normal 63 8" xfId="28873"/>
    <cellStyle name="Normal 63 8 2" xfId="28874"/>
    <cellStyle name="Normal 63 8 2 2" xfId="28875"/>
    <cellStyle name="Normal 63 8 2 2 2" xfId="28876"/>
    <cellStyle name="Normal 63 8 2 2 2 2" xfId="28877"/>
    <cellStyle name="Normal 63 8 2 2 3" xfId="28878"/>
    <cellStyle name="Normal 63 8 2 3" xfId="28879"/>
    <cellStyle name="Normal 63 8 2 3 2" xfId="28880"/>
    <cellStyle name="Normal 63 8 2 4" xfId="28881"/>
    <cellStyle name="Normal 63 8 3" xfId="28882"/>
    <cellStyle name="Normal 63 8 3 2" xfId="28883"/>
    <cellStyle name="Normal 63 8 3 2 2" xfId="28884"/>
    <cellStyle name="Normal 63 8 3 3" xfId="28885"/>
    <cellStyle name="Normal 63 8 4" xfId="28886"/>
    <cellStyle name="Normal 63 8 4 2" xfId="28887"/>
    <cellStyle name="Normal 63 8 4 2 2" xfId="28888"/>
    <cellStyle name="Normal 63 8 4 3" xfId="28889"/>
    <cellStyle name="Normal 63 8 5" xfId="28890"/>
    <cellStyle name="Normal 63 8 5 2" xfId="28891"/>
    <cellStyle name="Normal 63 8 5 2 2" xfId="28892"/>
    <cellStyle name="Normal 63 8 5 3" xfId="28893"/>
    <cellStyle name="Normal 63 8 6" xfId="28894"/>
    <cellStyle name="Normal 63 8 6 2" xfId="28895"/>
    <cellStyle name="Normal 63 8 7" xfId="28896"/>
    <cellStyle name="Normal 63 8 7 2" xfId="28897"/>
    <cellStyle name="Normal 63 8 8" xfId="28898"/>
    <cellStyle name="Normal 63 8 8 2" xfId="28899"/>
    <cellStyle name="Normal 63 8 9" xfId="28900"/>
    <cellStyle name="Normal 63 9" xfId="28901"/>
    <cellStyle name="Normal 63 9 2" xfId="28902"/>
    <cellStyle name="Normal 63 9 2 2" xfId="28903"/>
    <cellStyle name="Normal 63 9 2 2 2" xfId="28904"/>
    <cellStyle name="Normal 63 9 2 2 2 2" xfId="28905"/>
    <cellStyle name="Normal 63 9 2 2 3" xfId="28906"/>
    <cellStyle name="Normal 63 9 2 3" xfId="28907"/>
    <cellStyle name="Normal 63 9 2 3 2" xfId="28908"/>
    <cellStyle name="Normal 63 9 2 4" xfId="28909"/>
    <cellStyle name="Normal 63 9 3" xfId="28910"/>
    <cellStyle name="Normal 63 9 3 2" xfId="28911"/>
    <cellStyle name="Normal 63 9 3 2 2" xfId="28912"/>
    <cellStyle name="Normal 63 9 3 3" xfId="28913"/>
    <cellStyle name="Normal 63 9 4" xfId="28914"/>
    <cellStyle name="Normal 63 9 4 2" xfId="28915"/>
    <cellStyle name="Normal 63 9 4 2 2" xfId="28916"/>
    <cellStyle name="Normal 63 9 4 3" xfId="28917"/>
    <cellStyle name="Normal 63 9 5" xfId="28918"/>
    <cellStyle name="Normal 63 9 5 2" xfId="28919"/>
    <cellStyle name="Normal 63 9 5 2 2" xfId="28920"/>
    <cellStyle name="Normal 63 9 5 3" xfId="28921"/>
    <cellStyle name="Normal 63 9 6" xfId="28922"/>
    <cellStyle name="Normal 63 9 6 2" xfId="28923"/>
    <cellStyle name="Normal 63 9 7" xfId="28924"/>
    <cellStyle name="Normal 63 9 7 2" xfId="28925"/>
    <cellStyle name="Normal 63 9 8" xfId="28926"/>
    <cellStyle name="Normal 63 9 8 2" xfId="28927"/>
    <cellStyle name="Normal 63 9 9" xfId="28928"/>
    <cellStyle name="Normal 64" xfId="28929"/>
    <cellStyle name="Normal 64 10" xfId="28930"/>
    <cellStyle name="Normal 64 10 2" xfId="28931"/>
    <cellStyle name="Normal 64 10 2 2" xfId="28932"/>
    <cellStyle name="Normal 64 10 2 2 2" xfId="28933"/>
    <cellStyle name="Normal 64 10 2 2 2 2" xfId="28934"/>
    <cellStyle name="Normal 64 10 2 2 3" xfId="28935"/>
    <cellStyle name="Normal 64 10 2 3" xfId="28936"/>
    <cellStyle name="Normal 64 10 2 3 2" xfId="28937"/>
    <cellStyle name="Normal 64 10 2 4" xfId="28938"/>
    <cellStyle name="Normal 64 10 3" xfId="28939"/>
    <cellStyle name="Normal 64 10 3 2" xfId="28940"/>
    <cellStyle name="Normal 64 10 3 2 2" xfId="28941"/>
    <cellStyle name="Normal 64 10 3 3" xfId="28942"/>
    <cellStyle name="Normal 64 10 4" xfId="28943"/>
    <cellStyle name="Normal 64 10 4 2" xfId="28944"/>
    <cellStyle name="Normal 64 10 4 2 2" xfId="28945"/>
    <cellStyle name="Normal 64 10 4 3" xfId="28946"/>
    <cellStyle name="Normal 64 10 5" xfId="28947"/>
    <cellStyle name="Normal 64 10 5 2" xfId="28948"/>
    <cellStyle name="Normal 64 10 5 2 2" xfId="28949"/>
    <cellStyle name="Normal 64 10 5 3" xfId="28950"/>
    <cellStyle name="Normal 64 10 6" xfId="28951"/>
    <cellStyle name="Normal 64 10 6 2" xfId="28952"/>
    <cellStyle name="Normal 64 10 7" xfId="28953"/>
    <cellStyle name="Normal 64 10 7 2" xfId="28954"/>
    <cellStyle name="Normal 64 10 8" xfId="28955"/>
    <cellStyle name="Normal 64 10 8 2" xfId="28956"/>
    <cellStyle name="Normal 64 10 9" xfId="28957"/>
    <cellStyle name="Normal 64 11" xfId="28958"/>
    <cellStyle name="Normal 64 11 2" xfId="28959"/>
    <cellStyle name="Normal 64 11 2 2" xfId="28960"/>
    <cellStyle name="Normal 64 11 2 2 2" xfId="28961"/>
    <cellStyle name="Normal 64 11 2 2 2 2" xfId="28962"/>
    <cellStyle name="Normal 64 11 2 2 3" xfId="28963"/>
    <cellStyle name="Normal 64 11 2 3" xfId="28964"/>
    <cellStyle name="Normal 64 11 2 3 2" xfId="28965"/>
    <cellStyle name="Normal 64 11 2 4" xfId="28966"/>
    <cellStyle name="Normal 64 11 3" xfId="28967"/>
    <cellStyle name="Normal 64 11 3 2" xfId="28968"/>
    <cellStyle name="Normal 64 11 3 2 2" xfId="28969"/>
    <cellStyle name="Normal 64 11 3 3" xfId="28970"/>
    <cellStyle name="Normal 64 11 4" xfId="28971"/>
    <cellStyle name="Normal 64 11 4 2" xfId="28972"/>
    <cellStyle name="Normal 64 11 4 2 2" xfId="28973"/>
    <cellStyle name="Normal 64 11 4 3" xfId="28974"/>
    <cellStyle name="Normal 64 11 5" xfId="28975"/>
    <cellStyle name="Normal 64 11 5 2" xfId="28976"/>
    <cellStyle name="Normal 64 11 5 2 2" xfId="28977"/>
    <cellStyle name="Normal 64 11 5 3" xfId="28978"/>
    <cellStyle name="Normal 64 11 6" xfId="28979"/>
    <cellStyle name="Normal 64 11 6 2" xfId="28980"/>
    <cellStyle name="Normal 64 11 7" xfId="28981"/>
    <cellStyle name="Normal 64 11 7 2" xfId="28982"/>
    <cellStyle name="Normal 64 11 8" xfId="28983"/>
    <cellStyle name="Normal 64 11 8 2" xfId="28984"/>
    <cellStyle name="Normal 64 11 9" xfId="28985"/>
    <cellStyle name="Normal 64 12" xfId="28986"/>
    <cellStyle name="Normal 64 12 2" xfId="28987"/>
    <cellStyle name="Normal 64 12 2 2" xfId="28988"/>
    <cellStyle name="Normal 64 12 2 2 2" xfId="28989"/>
    <cellStyle name="Normal 64 12 2 3" xfId="28990"/>
    <cellStyle name="Normal 64 12 3" xfId="28991"/>
    <cellStyle name="Normal 64 12 3 2" xfId="28992"/>
    <cellStyle name="Normal 64 12 4" xfId="28993"/>
    <cellStyle name="Normal 64 13" xfId="28994"/>
    <cellStyle name="Normal 64 13 2" xfId="28995"/>
    <cellStyle name="Normal 64 13 2 2" xfId="28996"/>
    <cellStyle name="Normal 64 13 3" xfId="28997"/>
    <cellStyle name="Normal 64 14" xfId="28998"/>
    <cellStyle name="Normal 64 14 2" xfId="28999"/>
    <cellStyle name="Normal 64 14 2 2" xfId="29000"/>
    <cellStyle name="Normal 64 14 3" xfId="29001"/>
    <cellStyle name="Normal 64 15" xfId="29002"/>
    <cellStyle name="Normal 64 15 2" xfId="29003"/>
    <cellStyle name="Normal 64 15 2 2" xfId="29004"/>
    <cellStyle name="Normal 64 15 3" xfId="29005"/>
    <cellStyle name="Normal 64 16" xfId="29006"/>
    <cellStyle name="Normal 64 16 2" xfId="29007"/>
    <cellStyle name="Normal 64 17" xfId="29008"/>
    <cellStyle name="Normal 64 17 2" xfId="29009"/>
    <cellStyle name="Normal 64 18" xfId="29010"/>
    <cellStyle name="Normal 64 18 2" xfId="29011"/>
    <cellStyle name="Normal 64 19" xfId="29012"/>
    <cellStyle name="Normal 64 2" xfId="29013"/>
    <cellStyle name="Normal 64 2 2" xfId="29014"/>
    <cellStyle name="Normal 64 2 2 2" xfId="29015"/>
    <cellStyle name="Normal 64 2 2 2 2" xfId="29016"/>
    <cellStyle name="Normal 64 2 2 2 2 2" xfId="29017"/>
    <cellStyle name="Normal 64 2 2 2 3" xfId="29018"/>
    <cellStyle name="Normal 64 2 2 3" xfId="29019"/>
    <cellStyle name="Normal 64 2 2 3 2" xfId="29020"/>
    <cellStyle name="Normal 64 2 2 4" xfId="29021"/>
    <cellStyle name="Normal 64 2 3" xfId="29022"/>
    <cellStyle name="Normal 64 2 3 2" xfId="29023"/>
    <cellStyle name="Normal 64 2 3 2 2" xfId="29024"/>
    <cellStyle name="Normal 64 2 3 3" xfId="29025"/>
    <cellStyle name="Normal 64 2 4" xfId="29026"/>
    <cellStyle name="Normal 64 2 4 2" xfId="29027"/>
    <cellStyle name="Normal 64 2 4 2 2" xfId="29028"/>
    <cellStyle name="Normal 64 2 4 3" xfId="29029"/>
    <cellStyle name="Normal 64 2 5" xfId="29030"/>
    <cellStyle name="Normal 64 2 5 2" xfId="29031"/>
    <cellStyle name="Normal 64 2 5 2 2" xfId="29032"/>
    <cellStyle name="Normal 64 2 5 3" xfId="29033"/>
    <cellStyle name="Normal 64 2 6" xfId="29034"/>
    <cellStyle name="Normal 64 2 6 2" xfId="29035"/>
    <cellStyle name="Normal 64 2 7" xfId="29036"/>
    <cellStyle name="Normal 64 2 7 2" xfId="29037"/>
    <cellStyle name="Normal 64 2 8" xfId="29038"/>
    <cellStyle name="Normal 64 2 8 2" xfId="29039"/>
    <cellStyle name="Normal 64 2 9" xfId="29040"/>
    <cellStyle name="Normal 64 3" xfId="29041"/>
    <cellStyle name="Normal 64 3 2" xfId="29042"/>
    <cellStyle name="Normal 64 3 2 2" xfId="29043"/>
    <cellStyle name="Normal 64 3 2 2 2" xfId="29044"/>
    <cellStyle name="Normal 64 3 2 2 2 2" xfId="29045"/>
    <cellStyle name="Normal 64 3 2 2 3" xfId="29046"/>
    <cellStyle name="Normal 64 3 2 3" xfId="29047"/>
    <cellStyle name="Normal 64 3 2 3 2" xfId="29048"/>
    <cellStyle name="Normal 64 3 2 4" xfId="29049"/>
    <cellStyle name="Normal 64 3 3" xfId="29050"/>
    <cellStyle name="Normal 64 3 3 2" xfId="29051"/>
    <cellStyle name="Normal 64 3 3 2 2" xfId="29052"/>
    <cellStyle name="Normal 64 3 3 3" xfId="29053"/>
    <cellStyle name="Normal 64 3 4" xfId="29054"/>
    <cellStyle name="Normal 64 3 4 2" xfId="29055"/>
    <cellStyle name="Normal 64 3 4 2 2" xfId="29056"/>
    <cellStyle name="Normal 64 3 4 3" xfId="29057"/>
    <cellStyle name="Normal 64 3 5" xfId="29058"/>
    <cellStyle name="Normal 64 3 5 2" xfId="29059"/>
    <cellStyle name="Normal 64 3 5 2 2" xfId="29060"/>
    <cellStyle name="Normal 64 3 5 3" xfId="29061"/>
    <cellStyle name="Normal 64 3 6" xfId="29062"/>
    <cellStyle name="Normal 64 3 6 2" xfId="29063"/>
    <cellStyle name="Normal 64 3 7" xfId="29064"/>
    <cellStyle name="Normal 64 3 7 2" xfId="29065"/>
    <cellStyle name="Normal 64 3 8" xfId="29066"/>
    <cellStyle name="Normal 64 3 8 2" xfId="29067"/>
    <cellStyle name="Normal 64 3 9" xfId="29068"/>
    <cellStyle name="Normal 64 4" xfId="29069"/>
    <cellStyle name="Normal 64 4 2" xfId="29070"/>
    <cellStyle name="Normal 64 4 2 2" xfId="29071"/>
    <cellStyle name="Normal 64 4 2 2 2" xfId="29072"/>
    <cellStyle name="Normal 64 4 2 2 2 2" xfId="29073"/>
    <cellStyle name="Normal 64 4 2 2 3" xfId="29074"/>
    <cellStyle name="Normal 64 4 2 3" xfId="29075"/>
    <cellStyle name="Normal 64 4 2 3 2" xfId="29076"/>
    <cellStyle name="Normal 64 4 2 4" xfId="29077"/>
    <cellStyle name="Normal 64 4 3" xfId="29078"/>
    <cellStyle name="Normal 64 4 3 2" xfId="29079"/>
    <cellStyle name="Normal 64 4 3 2 2" xfId="29080"/>
    <cellStyle name="Normal 64 4 3 3" xfId="29081"/>
    <cellStyle name="Normal 64 4 4" xfId="29082"/>
    <cellStyle name="Normal 64 4 4 2" xfId="29083"/>
    <cellStyle name="Normal 64 4 4 2 2" xfId="29084"/>
    <cellStyle name="Normal 64 4 4 3" xfId="29085"/>
    <cellStyle name="Normal 64 4 5" xfId="29086"/>
    <cellStyle name="Normal 64 4 5 2" xfId="29087"/>
    <cellStyle name="Normal 64 4 5 2 2" xfId="29088"/>
    <cellStyle name="Normal 64 4 5 3" xfId="29089"/>
    <cellStyle name="Normal 64 4 6" xfId="29090"/>
    <cellStyle name="Normal 64 4 6 2" xfId="29091"/>
    <cellStyle name="Normal 64 4 7" xfId="29092"/>
    <cellStyle name="Normal 64 4 7 2" xfId="29093"/>
    <cellStyle name="Normal 64 4 8" xfId="29094"/>
    <cellStyle name="Normal 64 4 8 2" xfId="29095"/>
    <cellStyle name="Normal 64 4 9" xfId="29096"/>
    <cellStyle name="Normal 64 5" xfId="29097"/>
    <cellStyle name="Normal 64 5 2" xfId="29098"/>
    <cellStyle name="Normal 64 5 2 2" xfId="29099"/>
    <cellStyle name="Normal 64 5 2 2 2" xfId="29100"/>
    <cellStyle name="Normal 64 5 2 2 2 2" xfId="29101"/>
    <cellStyle name="Normal 64 5 2 2 3" xfId="29102"/>
    <cellStyle name="Normal 64 5 2 3" xfId="29103"/>
    <cellStyle name="Normal 64 5 2 3 2" xfId="29104"/>
    <cellStyle name="Normal 64 5 2 4" xfId="29105"/>
    <cellStyle name="Normal 64 5 3" xfId="29106"/>
    <cellStyle name="Normal 64 5 3 2" xfId="29107"/>
    <cellStyle name="Normal 64 5 3 2 2" xfId="29108"/>
    <cellStyle name="Normal 64 5 3 3" xfId="29109"/>
    <cellStyle name="Normal 64 5 4" xfId="29110"/>
    <cellStyle name="Normal 64 5 4 2" xfId="29111"/>
    <cellStyle name="Normal 64 5 4 2 2" xfId="29112"/>
    <cellStyle name="Normal 64 5 4 3" xfId="29113"/>
    <cellStyle name="Normal 64 5 5" xfId="29114"/>
    <cellStyle name="Normal 64 5 5 2" xfId="29115"/>
    <cellStyle name="Normal 64 5 5 2 2" xfId="29116"/>
    <cellStyle name="Normal 64 5 5 3" xfId="29117"/>
    <cellStyle name="Normal 64 5 6" xfId="29118"/>
    <cellStyle name="Normal 64 5 6 2" xfId="29119"/>
    <cellStyle name="Normal 64 5 7" xfId="29120"/>
    <cellStyle name="Normal 64 5 7 2" xfId="29121"/>
    <cellStyle name="Normal 64 5 8" xfId="29122"/>
    <cellStyle name="Normal 64 5 8 2" xfId="29123"/>
    <cellStyle name="Normal 64 5 9" xfId="29124"/>
    <cellStyle name="Normal 64 6" xfId="29125"/>
    <cellStyle name="Normal 64 6 2" xfId="29126"/>
    <cellStyle name="Normal 64 6 2 2" xfId="29127"/>
    <cellStyle name="Normal 64 6 2 2 2" xfId="29128"/>
    <cellStyle name="Normal 64 6 2 2 2 2" xfId="29129"/>
    <cellStyle name="Normal 64 6 2 2 3" xfId="29130"/>
    <cellStyle name="Normal 64 6 2 3" xfId="29131"/>
    <cellStyle name="Normal 64 6 2 3 2" xfId="29132"/>
    <cellStyle name="Normal 64 6 2 4" xfId="29133"/>
    <cellStyle name="Normal 64 6 3" xfId="29134"/>
    <cellStyle name="Normal 64 6 3 2" xfId="29135"/>
    <cellStyle name="Normal 64 6 3 2 2" xfId="29136"/>
    <cellStyle name="Normal 64 6 3 3" xfId="29137"/>
    <cellStyle name="Normal 64 6 4" xfId="29138"/>
    <cellStyle name="Normal 64 6 4 2" xfId="29139"/>
    <cellStyle name="Normal 64 6 4 2 2" xfId="29140"/>
    <cellStyle name="Normal 64 6 4 3" xfId="29141"/>
    <cellStyle name="Normal 64 6 5" xfId="29142"/>
    <cellStyle name="Normal 64 6 5 2" xfId="29143"/>
    <cellStyle name="Normal 64 6 5 2 2" xfId="29144"/>
    <cellStyle name="Normal 64 6 5 3" xfId="29145"/>
    <cellStyle name="Normal 64 6 6" xfId="29146"/>
    <cellStyle name="Normal 64 6 6 2" xfId="29147"/>
    <cellStyle name="Normal 64 6 7" xfId="29148"/>
    <cellStyle name="Normal 64 6 7 2" xfId="29149"/>
    <cellStyle name="Normal 64 6 8" xfId="29150"/>
    <cellStyle name="Normal 64 6 8 2" xfId="29151"/>
    <cellStyle name="Normal 64 6 9" xfId="29152"/>
    <cellStyle name="Normal 64 7" xfId="29153"/>
    <cellStyle name="Normal 64 7 2" xfId="29154"/>
    <cellStyle name="Normal 64 7 2 2" xfId="29155"/>
    <cellStyle name="Normal 64 7 2 2 2" xfId="29156"/>
    <cellStyle name="Normal 64 7 2 2 2 2" xfId="29157"/>
    <cellStyle name="Normal 64 7 2 2 3" xfId="29158"/>
    <cellStyle name="Normal 64 7 2 3" xfId="29159"/>
    <cellStyle name="Normal 64 7 2 3 2" xfId="29160"/>
    <cellStyle name="Normal 64 7 2 4" xfId="29161"/>
    <cellStyle name="Normal 64 7 3" xfId="29162"/>
    <cellStyle name="Normal 64 7 3 2" xfId="29163"/>
    <cellStyle name="Normal 64 7 3 2 2" xfId="29164"/>
    <cellStyle name="Normal 64 7 3 3" xfId="29165"/>
    <cellStyle name="Normal 64 7 4" xfId="29166"/>
    <cellStyle name="Normal 64 7 4 2" xfId="29167"/>
    <cellStyle name="Normal 64 7 4 2 2" xfId="29168"/>
    <cellStyle name="Normal 64 7 4 3" xfId="29169"/>
    <cellStyle name="Normal 64 7 5" xfId="29170"/>
    <cellStyle name="Normal 64 7 5 2" xfId="29171"/>
    <cellStyle name="Normal 64 7 5 2 2" xfId="29172"/>
    <cellStyle name="Normal 64 7 5 3" xfId="29173"/>
    <cellStyle name="Normal 64 7 6" xfId="29174"/>
    <cellStyle name="Normal 64 7 6 2" xfId="29175"/>
    <cellStyle name="Normal 64 7 7" xfId="29176"/>
    <cellStyle name="Normal 64 7 7 2" xfId="29177"/>
    <cellStyle name="Normal 64 7 8" xfId="29178"/>
    <cellStyle name="Normal 64 7 8 2" xfId="29179"/>
    <cellStyle name="Normal 64 7 9" xfId="29180"/>
    <cellStyle name="Normal 64 8" xfId="29181"/>
    <cellStyle name="Normal 64 8 2" xfId="29182"/>
    <cellStyle name="Normal 64 8 2 2" xfId="29183"/>
    <cellStyle name="Normal 64 8 2 2 2" xfId="29184"/>
    <cellStyle name="Normal 64 8 2 2 2 2" xfId="29185"/>
    <cellStyle name="Normal 64 8 2 2 3" xfId="29186"/>
    <cellStyle name="Normal 64 8 2 3" xfId="29187"/>
    <cellStyle name="Normal 64 8 2 3 2" xfId="29188"/>
    <cellStyle name="Normal 64 8 2 4" xfId="29189"/>
    <cellStyle name="Normal 64 8 3" xfId="29190"/>
    <cellStyle name="Normal 64 8 3 2" xfId="29191"/>
    <cellStyle name="Normal 64 8 3 2 2" xfId="29192"/>
    <cellStyle name="Normal 64 8 3 3" xfId="29193"/>
    <cellStyle name="Normal 64 8 4" xfId="29194"/>
    <cellStyle name="Normal 64 8 4 2" xfId="29195"/>
    <cellStyle name="Normal 64 8 4 2 2" xfId="29196"/>
    <cellStyle name="Normal 64 8 4 3" xfId="29197"/>
    <cellStyle name="Normal 64 8 5" xfId="29198"/>
    <cellStyle name="Normal 64 8 5 2" xfId="29199"/>
    <cellStyle name="Normal 64 8 5 2 2" xfId="29200"/>
    <cellStyle name="Normal 64 8 5 3" xfId="29201"/>
    <cellStyle name="Normal 64 8 6" xfId="29202"/>
    <cellStyle name="Normal 64 8 6 2" xfId="29203"/>
    <cellStyle name="Normal 64 8 7" xfId="29204"/>
    <cellStyle name="Normal 64 8 7 2" xfId="29205"/>
    <cellStyle name="Normal 64 8 8" xfId="29206"/>
    <cellStyle name="Normal 64 8 8 2" xfId="29207"/>
    <cellStyle name="Normal 64 8 9" xfId="29208"/>
    <cellStyle name="Normal 64 9" xfId="29209"/>
    <cellStyle name="Normal 64 9 2" xfId="29210"/>
    <cellStyle name="Normal 64 9 2 2" xfId="29211"/>
    <cellStyle name="Normal 64 9 2 2 2" xfId="29212"/>
    <cellStyle name="Normal 64 9 2 2 2 2" xfId="29213"/>
    <cellStyle name="Normal 64 9 2 2 3" xfId="29214"/>
    <cellStyle name="Normal 64 9 2 3" xfId="29215"/>
    <cellStyle name="Normal 64 9 2 3 2" xfId="29216"/>
    <cellStyle name="Normal 64 9 2 4" xfId="29217"/>
    <cellStyle name="Normal 64 9 3" xfId="29218"/>
    <cellStyle name="Normal 64 9 3 2" xfId="29219"/>
    <cellStyle name="Normal 64 9 3 2 2" xfId="29220"/>
    <cellStyle name="Normal 64 9 3 3" xfId="29221"/>
    <cellStyle name="Normal 64 9 4" xfId="29222"/>
    <cellStyle name="Normal 64 9 4 2" xfId="29223"/>
    <cellStyle name="Normal 64 9 4 2 2" xfId="29224"/>
    <cellStyle name="Normal 64 9 4 3" xfId="29225"/>
    <cellStyle name="Normal 64 9 5" xfId="29226"/>
    <cellStyle name="Normal 64 9 5 2" xfId="29227"/>
    <cellStyle name="Normal 64 9 5 2 2" xfId="29228"/>
    <cellStyle name="Normal 64 9 5 3" xfId="29229"/>
    <cellStyle name="Normal 64 9 6" xfId="29230"/>
    <cellStyle name="Normal 64 9 6 2" xfId="29231"/>
    <cellStyle name="Normal 64 9 7" xfId="29232"/>
    <cellStyle name="Normal 64 9 7 2" xfId="29233"/>
    <cellStyle name="Normal 64 9 8" xfId="29234"/>
    <cellStyle name="Normal 64 9 8 2" xfId="29235"/>
    <cellStyle name="Normal 64 9 9" xfId="29236"/>
    <cellStyle name="Normal 65" xfId="29237"/>
    <cellStyle name="Normal 65 10" xfId="29238"/>
    <cellStyle name="Normal 65 10 2" xfId="29239"/>
    <cellStyle name="Normal 65 10 2 2" xfId="29240"/>
    <cellStyle name="Normal 65 10 2 2 2" xfId="29241"/>
    <cellStyle name="Normal 65 10 2 2 2 2" xfId="29242"/>
    <cellStyle name="Normal 65 10 2 2 3" xfId="29243"/>
    <cellStyle name="Normal 65 10 2 3" xfId="29244"/>
    <cellStyle name="Normal 65 10 2 3 2" xfId="29245"/>
    <cellStyle name="Normal 65 10 2 4" xfId="29246"/>
    <cellStyle name="Normal 65 10 3" xfId="29247"/>
    <cellStyle name="Normal 65 10 3 2" xfId="29248"/>
    <cellStyle name="Normal 65 10 3 2 2" xfId="29249"/>
    <cellStyle name="Normal 65 10 3 3" xfId="29250"/>
    <cellStyle name="Normal 65 10 4" xfId="29251"/>
    <cellStyle name="Normal 65 10 4 2" xfId="29252"/>
    <cellStyle name="Normal 65 10 4 2 2" xfId="29253"/>
    <cellStyle name="Normal 65 10 4 3" xfId="29254"/>
    <cellStyle name="Normal 65 10 5" xfId="29255"/>
    <cellStyle name="Normal 65 10 5 2" xfId="29256"/>
    <cellStyle name="Normal 65 10 5 2 2" xfId="29257"/>
    <cellStyle name="Normal 65 10 5 3" xfId="29258"/>
    <cellStyle name="Normal 65 10 6" xfId="29259"/>
    <cellStyle name="Normal 65 10 6 2" xfId="29260"/>
    <cellStyle name="Normal 65 10 7" xfId="29261"/>
    <cellStyle name="Normal 65 10 7 2" xfId="29262"/>
    <cellStyle name="Normal 65 10 8" xfId="29263"/>
    <cellStyle name="Normal 65 10 8 2" xfId="29264"/>
    <cellStyle name="Normal 65 10 9" xfId="29265"/>
    <cellStyle name="Normal 65 11" xfId="29266"/>
    <cellStyle name="Normal 65 11 2" xfId="29267"/>
    <cellStyle name="Normal 65 11 2 2" xfId="29268"/>
    <cellStyle name="Normal 65 11 2 2 2" xfId="29269"/>
    <cellStyle name="Normal 65 11 2 2 2 2" xfId="29270"/>
    <cellStyle name="Normal 65 11 2 2 3" xfId="29271"/>
    <cellStyle name="Normal 65 11 2 3" xfId="29272"/>
    <cellStyle name="Normal 65 11 2 3 2" xfId="29273"/>
    <cellStyle name="Normal 65 11 2 4" xfId="29274"/>
    <cellStyle name="Normal 65 11 3" xfId="29275"/>
    <cellStyle name="Normal 65 11 3 2" xfId="29276"/>
    <cellStyle name="Normal 65 11 3 2 2" xfId="29277"/>
    <cellStyle name="Normal 65 11 3 3" xfId="29278"/>
    <cellStyle name="Normal 65 11 4" xfId="29279"/>
    <cellStyle name="Normal 65 11 4 2" xfId="29280"/>
    <cellStyle name="Normal 65 11 4 2 2" xfId="29281"/>
    <cellStyle name="Normal 65 11 4 3" xfId="29282"/>
    <cellStyle name="Normal 65 11 5" xfId="29283"/>
    <cellStyle name="Normal 65 11 5 2" xfId="29284"/>
    <cellStyle name="Normal 65 11 5 2 2" xfId="29285"/>
    <cellStyle name="Normal 65 11 5 3" xfId="29286"/>
    <cellStyle name="Normal 65 11 6" xfId="29287"/>
    <cellStyle name="Normal 65 11 6 2" xfId="29288"/>
    <cellStyle name="Normal 65 11 7" xfId="29289"/>
    <cellStyle name="Normal 65 11 7 2" xfId="29290"/>
    <cellStyle name="Normal 65 11 8" xfId="29291"/>
    <cellStyle name="Normal 65 11 8 2" xfId="29292"/>
    <cellStyle name="Normal 65 11 9" xfId="29293"/>
    <cellStyle name="Normal 65 12" xfId="29294"/>
    <cellStyle name="Normal 65 12 2" xfId="29295"/>
    <cellStyle name="Normal 65 12 2 2" xfId="29296"/>
    <cellStyle name="Normal 65 12 2 2 2" xfId="29297"/>
    <cellStyle name="Normal 65 12 2 3" xfId="29298"/>
    <cellStyle name="Normal 65 12 3" xfId="29299"/>
    <cellStyle name="Normal 65 12 3 2" xfId="29300"/>
    <cellStyle name="Normal 65 12 4" xfId="29301"/>
    <cellStyle name="Normal 65 13" xfId="29302"/>
    <cellStyle name="Normal 65 13 2" xfId="29303"/>
    <cellStyle name="Normal 65 13 2 2" xfId="29304"/>
    <cellStyle name="Normal 65 13 3" xfId="29305"/>
    <cellStyle name="Normal 65 14" xfId="29306"/>
    <cellStyle name="Normal 65 14 2" xfId="29307"/>
    <cellStyle name="Normal 65 14 2 2" xfId="29308"/>
    <cellStyle name="Normal 65 14 3" xfId="29309"/>
    <cellStyle name="Normal 65 15" xfId="29310"/>
    <cellStyle name="Normal 65 15 2" xfId="29311"/>
    <cellStyle name="Normal 65 15 2 2" xfId="29312"/>
    <cellStyle name="Normal 65 15 3" xfId="29313"/>
    <cellStyle name="Normal 65 16" xfId="29314"/>
    <cellStyle name="Normal 65 16 2" xfId="29315"/>
    <cellStyle name="Normal 65 17" xfId="29316"/>
    <cellStyle name="Normal 65 17 2" xfId="29317"/>
    <cellStyle name="Normal 65 18" xfId="29318"/>
    <cellStyle name="Normal 65 18 2" xfId="29319"/>
    <cellStyle name="Normal 65 19" xfId="29320"/>
    <cellStyle name="Normal 65 2" xfId="29321"/>
    <cellStyle name="Normal 65 2 2" xfId="29322"/>
    <cellStyle name="Normal 65 2 2 2" xfId="29323"/>
    <cellStyle name="Normal 65 2 2 2 2" xfId="29324"/>
    <cellStyle name="Normal 65 2 2 2 2 2" xfId="29325"/>
    <cellStyle name="Normal 65 2 2 2 3" xfId="29326"/>
    <cellStyle name="Normal 65 2 2 3" xfId="29327"/>
    <cellStyle name="Normal 65 2 2 3 2" xfId="29328"/>
    <cellStyle name="Normal 65 2 2 4" xfId="29329"/>
    <cellStyle name="Normal 65 2 3" xfId="29330"/>
    <cellStyle name="Normal 65 2 3 2" xfId="29331"/>
    <cellStyle name="Normal 65 2 3 2 2" xfId="29332"/>
    <cellStyle name="Normal 65 2 3 3" xfId="29333"/>
    <cellStyle name="Normal 65 2 4" xfId="29334"/>
    <cellStyle name="Normal 65 2 4 2" xfId="29335"/>
    <cellStyle name="Normal 65 2 4 2 2" xfId="29336"/>
    <cellStyle name="Normal 65 2 4 3" xfId="29337"/>
    <cellStyle name="Normal 65 2 5" xfId="29338"/>
    <cellStyle name="Normal 65 2 5 2" xfId="29339"/>
    <cellStyle name="Normal 65 2 5 2 2" xfId="29340"/>
    <cellStyle name="Normal 65 2 5 3" xfId="29341"/>
    <cellStyle name="Normal 65 2 6" xfId="29342"/>
    <cellStyle name="Normal 65 2 6 2" xfId="29343"/>
    <cellStyle name="Normal 65 2 7" xfId="29344"/>
    <cellStyle name="Normal 65 2 7 2" xfId="29345"/>
    <cellStyle name="Normal 65 2 8" xfId="29346"/>
    <cellStyle name="Normal 65 2 8 2" xfId="29347"/>
    <cellStyle name="Normal 65 2 9" xfId="29348"/>
    <cellStyle name="Normal 65 3" xfId="29349"/>
    <cellStyle name="Normal 65 3 2" xfId="29350"/>
    <cellStyle name="Normal 65 3 2 2" xfId="29351"/>
    <cellStyle name="Normal 65 3 2 2 2" xfId="29352"/>
    <cellStyle name="Normal 65 3 2 2 2 2" xfId="29353"/>
    <cellStyle name="Normal 65 3 2 2 3" xfId="29354"/>
    <cellStyle name="Normal 65 3 2 3" xfId="29355"/>
    <cellStyle name="Normal 65 3 2 3 2" xfId="29356"/>
    <cellStyle name="Normal 65 3 2 4" xfId="29357"/>
    <cellStyle name="Normal 65 3 3" xfId="29358"/>
    <cellStyle name="Normal 65 3 3 2" xfId="29359"/>
    <cellStyle name="Normal 65 3 3 2 2" xfId="29360"/>
    <cellStyle name="Normal 65 3 3 3" xfId="29361"/>
    <cellStyle name="Normal 65 3 4" xfId="29362"/>
    <cellStyle name="Normal 65 3 4 2" xfId="29363"/>
    <cellStyle name="Normal 65 3 4 2 2" xfId="29364"/>
    <cellStyle name="Normal 65 3 4 3" xfId="29365"/>
    <cellStyle name="Normal 65 3 5" xfId="29366"/>
    <cellStyle name="Normal 65 3 5 2" xfId="29367"/>
    <cellStyle name="Normal 65 3 5 2 2" xfId="29368"/>
    <cellStyle name="Normal 65 3 5 3" xfId="29369"/>
    <cellStyle name="Normal 65 3 6" xfId="29370"/>
    <cellStyle name="Normal 65 3 6 2" xfId="29371"/>
    <cellStyle name="Normal 65 3 7" xfId="29372"/>
    <cellStyle name="Normal 65 3 7 2" xfId="29373"/>
    <cellStyle name="Normal 65 3 8" xfId="29374"/>
    <cellStyle name="Normal 65 3 8 2" xfId="29375"/>
    <cellStyle name="Normal 65 3 9" xfId="29376"/>
    <cellStyle name="Normal 65 4" xfId="29377"/>
    <cellStyle name="Normal 65 4 2" xfId="29378"/>
    <cellStyle name="Normal 65 4 2 2" xfId="29379"/>
    <cellStyle name="Normal 65 4 2 2 2" xfId="29380"/>
    <cellStyle name="Normal 65 4 2 2 2 2" xfId="29381"/>
    <cellStyle name="Normal 65 4 2 2 3" xfId="29382"/>
    <cellStyle name="Normal 65 4 2 3" xfId="29383"/>
    <cellStyle name="Normal 65 4 2 3 2" xfId="29384"/>
    <cellStyle name="Normal 65 4 2 4" xfId="29385"/>
    <cellStyle name="Normal 65 4 3" xfId="29386"/>
    <cellStyle name="Normal 65 4 3 2" xfId="29387"/>
    <cellStyle name="Normal 65 4 3 2 2" xfId="29388"/>
    <cellStyle name="Normal 65 4 3 3" xfId="29389"/>
    <cellStyle name="Normal 65 4 4" xfId="29390"/>
    <cellStyle name="Normal 65 4 4 2" xfId="29391"/>
    <cellStyle name="Normal 65 4 4 2 2" xfId="29392"/>
    <cellStyle name="Normal 65 4 4 3" xfId="29393"/>
    <cellStyle name="Normal 65 4 5" xfId="29394"/>
    <cellStyle name="Normal 65 4 5 2" xfId="29395"/>
    <cellStyle name="Normal 65 4 5 2 2" xfId="29396"/>
    <cellStyle name="Normal 65 4 5 3" xfId="29397"/>
    <cellStyle name="Normal 65 4 6" xfId="29398"/>
    <cellStyle name="Normal 65 4 6 2" xfId="29399"/>
    <cellStyle name="Normal 65 4 7" xfId="29400"/>
    <cellStyle name="Normal 65 4 7 2" xfId="29401"/>
    <cellStyle name="Normal 65 4 8" xfId="29402"/>
    <cellStyle name="Normal 65 4 8 2" xfId="29403"/>
    <cellStyle name="Normal 65 4 9" xfId="29404"/>
    <cellStyle name="Normal 65 5" xfId="29405"/>
    <cellStyle name="Normal 65 5 2" xfId="29406"/>
    <cellStyle name="Normal 65 5 2 2" xfId="29407"/>
    <cellStyle name="Normal 65 5 2 2 2" xfId="29408"/>
    <cellStyle name="Normal 65 5 2 2 2 2" xfId="29409"/>
    <cellStyle name="Normal 65 5 2 2 3" xfId="29410"/>
    <cellStyle name="Normal 65 5 2 3" xfId="29411"/>
    <cellStyle name="Normal 65 5 2 3 2" xfId="29412"/>
    <cellStyle name="Normal 65 5 2 4" xfId="29413"/>
    <cellStyle name="Normal 65 5 3" xfId="29414"/>
    <cellStyle name="Normal 65 5 3 2" xfId="29415"/>
    <cellStyle name="Normal 65 5 3 2 2" xfId="29416"/>
    <cellStyle name="Normal 65 5 3 3" xfId="29417"/>
    <cellStyle name="Normal 65 5 4" xfId="29418"/>
    <cellStyle name="Normal 65 5 4 2" xfId="29419"/>
    <cellStyle name="Normal 65 5 4 2 2" xfId="29420"/>
    <cellStyle name="Normal 65 5 4 3" xfId="29421"/>
    <cellStyle name="Normal 65 5 5" xfId="29422"/>
    <cellStyle name="Normal 65 5 5 2" xfId="29423"/>
    <cellStyle name="Normal 65 5 5 2 2" xfId="29424"/>
    <cellStyle name="Normal 65 5 5 3" xfId="29425"/>
    <cellStyle name="Normal 65 5 6" xfId="29426"/>
    <cellStyle name="Normal 65 5 6 2" xfId="29427"/>
    <cellStyle name="Normal 65 5 7" xfId="29428"/>
    <cellStyle name="Normal 65 5 7 2" xfId="29429"/>
    <cellStyle name="Normal 65 5 8" xfId="29430"/>
    <cellStyle name="Normal 65 5 8 2" xfId="29431"/>
    <cellStyle name="Normal 65 5 9" xfId="29432"/>
    <cellStyle name="Normal 65 6" xfId="29433"/>
    <cellStyle name="Normal 65 6 2" xfId="29434"/>
    <cellStyle name="Normal 65 6 2 2" xfId="29435"/>
    <cellStyle name="Normal 65 6 2 2 2" xfId="29436"/>
    <cellStyle name="Normal 65 6 2 2 2 2" xfId="29437"/>
    <cellStyle name="Normal 65 6 2 2 3" xfId="29438"/>
    <cellStyle name="Normal 65 6 2 3" xfId="29439"/>
    <cellStyle name="Normal 65 6 2 3 2" xfId="29440"/>
    <cellStyle name="Normal 65 6 2 4" xfId="29441"/>
    <cellStyle name="Normal 65 6 3" xfId="29442"/>
    <cellStyle name="Normal 65 6 3 2" xfId="29443"/>
    <cellStyle name="Normal 65 6 3 2 2" xfId="29444"/>
    <cellStyle name="Normal 65 6 3 3" xfId="29445"/>
    <cellStyle name="Normal 65 6 4" xfId="29446"/>
    <cellStyle name="Normal 65 6 4 2" xfId="29447"/>
    <cellStyle name="Normal 65 6 4 2 2" xfId="29448"/>
    <cellStyle name="Normal 65 6 4 3" xfId="29449"/>
    <cellStyle name="Normal 65 6 5" xfId="29450"/>
    <cellStyle name="Normal 65 6 5 2" xfId="29451"/>
    <cellStyle name="Normal 65 6 5 2 2" xfId="29452"/>
    <cellStyle name="Normal 65 6 5 3" xfId="29453"/>
    <cellStyle name="Normal 65 6 6" xfId="29454"/>
    <cellStyle name="Normal 65 6 6 2" xfId="29455"/>
    <cellStyle name="Normal 65 6 7" xfId="29456"/>
    <cellStyle name="Normal 65 6 7 2" xfId="29457"/>
    <cellStyle name="Normal 65 6 8" xfId="29458"/>
    <cellStyle name="Normal 65 6 8 2" xfId="29459"/>
    <cellStyle name="Normal 65 6 9" xfId="29460"/>
    <cellStyle name="Normal 65 7" xfId="29461"/>
    <cellStyle name="Normal 65 7 2" xfId="29462"/>
    <cellStyle name="Normal 65 7 2 2" xfId="29463"/>
    <cellStyle name="Normal 65 7 2 2 2" xfId="29464"/>
    <cellStyle name="Normal 65 7 2 2 2 2" xfId="29465"/>
    <cellStyle name="Normal 65 7 2 2 3" xfId="29466"/>
    <cellStyle name="Normal 65 7 2 3" xfId="29467"/>
    <cellStyle name="Normal 65 7 2 3 2" xfId="29468"/>
    <cellStyle name="Normal 65 7 2 4" xfId="29469"/>
    <cellStyle name="Normal 65 7 3" xfId="29470"/>
    <cellStyle name="Normal 65 7 3 2" xfId="29471"/>
    <cellStyle name="Normal 65 7 3 2 2" xfId="29472"/>
    <cellStyle name="Normal 65 7 3 3" xfId="29473"/>
    <cellStyle name="Normal 65 7 4" xfId="29474"/>
    <cellStyle name="Normal 65 7 4 2" xfId="29475"/>
    <cellStyle name="Normal 65 7 4 2 2" xfId="29476"/>
    <cellStyle name="Normal 65 7 4 3" xfId="29477"/>
    <cellStyle name="Normal 65 7 5" xfId="29478"/>
    <cellStyle name="Normal 65 7 5 2" xfId="29479"/>
    <cellStyle name="Normal 65 7 5 2 2" xfId="29480"/>
    <cellStyle name="Normal 65 7 5 3" xfId="29481"/>
    <cellStyle name="Normal 65 7 6" xfId="29482"/>
    <cellStyle name="Normal 65 7 6 2" xfId="29483"/>
    <cellStyle name="Normal 65 7 7" xfId="29484"/>
    <cellStyle name="Normal 65 7 7 2" xfId="29485"/>
    <cellStyle name="Normal 65 7 8" xfId="29486"/>
    <cellStyle name="Normal 65 7 8 2" xfId="29487"/>
    <cellStyle name="Normal 65 7 9" xfId="29488"/>
    <cellStyle name="Normal 65 8" xfId="29489"/>
    <cellStyle name="Normal 65 8 2" xfId="29490"/>
    <cellStyle name="Normal 65 8 2 2" xfId="29491"/>
    <cellStyle name="Normal 65 8 2 2 2" xfId="29492"/>
    <cellStyle name="Normal 65 8 2 2 2 2" xfId="29493"/>
    <cellStyle name="Normal 65 8 2 2 3" xfId="29494"/>
    <cellStyle name="Normal 65 8 2 3" xfId="29495"/>
    <cellStyle name="Normal 65 8 2 3 2" xfId="29496"/>
    <cellStyle name="Normal 65 8 2 4" xfId="29497"/>
    <cellStyle name="Normal 65 8 3" xfId="29498"/>
    <cellStyle name="Normal 65 8 3 2" xfId="29499"/>
    <cellStyle name="Normal 65 8 3 2 2" xfId="29500"/>
    <cellStyle name="Normal 65 8 3 3" xfId="29501"/>
    <cellStyle name="Normal 65 8 4" xfId="29502"/>
    <cellStyle name="Normal 65 8 4 2" xfId="29503"/>
    <cellStyle name="Normal 65 8 4 2 2" xfId="29504"/>
    <cellStyle name="Normal 65 8 4 3" xfId="29505"/>
    <cellStyle name="Normal 65 8 5" xfId="29506"/>
    <cellStyle name="Normal 65 8 5 2" xfId="29507"/>
    <cellStyle name="Normal 65 8 5 2 2" xfId="29508"/>
    <cellStyle name="Normal 65 8 5 3" xfId="29509"/>
    <cellStyle name="Normal 65 8 6" xfId="29510"/>
    <cellStyle name="Normal 65 8 6 2" xfId="29511"/>
    <cellStyle name="Normal 65 8 7" xfId="29512"/>
    <cellStyle name="Normal 65 8 7 2" xfId="29513"/>
    <cellStyle name="Normal 65 8 8" xfId="29514"/>
    <cellStyle name="Normal 65 8 8 2" xfId="29515"/>
    <cellStyle name="Normal 65 8 9" xfId="29516"/>
    <cellStyle name="Normal 65 9" xfId="29517"/>
    <cellStyle name="Normal 65 9 2" xfId="29518"/>
    <cellStyle name="Normal 65 9 2 2" xfId="29519"/>
    <cellStyle name="Normal 65 9 2 2 2" xfId="29520"/>
    <cellStyle name="Normal 65 9 2 2 2 2" xfId="29521"/>
    <cellStyle name="Normal 65 9 2 2 3" xfId="29522"/>
    <cellStyle name="Normal 65 9 2 3" xfId="29523"/>
    <cellStyle name="Normal 65 9 2 3 2" xfId="29524"/>
    <cellStyle name="Normal 65 9 2 4" xfId="29525"/>
    <cellStyle name="Normal 65 9 3" xfId="29526"/>
    <cellStyle name="Normal 65 9 3 2" xfId="29527"/>
    <cellStyle name="Normal 65 9 3 2 2" xfId="29528"/>
    <cellStyle name="Normal 65 9 3 3" xfId="29529"/>
    <cellStyle name="Normal 65 9 4" xfId="29530"/>
    <cellStyle name="Normal 65 9 4 2" xfId="29531"/>
    <cellStyle name="Normal 65 9 4 2 2" xfId="29532"/>
    <cellStyle name="Normal 65 9 4 3" xfId="29533"/>
    <cellStyle name="Normal 65 9 5" xfId="29534"/>
    <cellStyle name="Normal 65 9 5 2" xfId="29535"/>
    <cellStyle name="Normal 65 9 5 2 2" xfId="29536"/>
    <cellStyle name="Normal 65 9 5 3" xfId="29537"/>
    <cellStyle name="Normal 65 9 6" xfId="29538"/>
    <cellStyle name="Normal 65 9 6 2" xfId="29539"/>
    <cellStyle name="Normal 65 9 7" xfId="29540"/>
    <cellStyle name="Normal 65 9 7 2" xfId="29541"/>
    <cellStyle name="Normal 65 9 8" xfId="29542"/>
    <cellStyle name="Normal 65 9 8 2" xfId="29543"/>
    <cellStyle name="Normal 65 9 9" xfId="29544"/>
    <cellStyle name="Normal 66" xfId="29545"/>
    <cellStyle name="Normal 66 10" xfId="29546"/>
    <cellStyle name="Normal 66 10 2" xfId="29547"/>
    <cellStyle name="Normal 66 10 2 2" xfId="29548"/>
    <cellStyle name="Normal 66 10 2 2 2" xfId="29549"/>
    <cellStyle name="Normal 66 10 2 2 2 2" xfId="29550"/>
    <cellStyle name="Normal 66 10 2 2 3" xfId="29551"/>
    <cellStyle name="Normal 66 10 2 3" xfId="29552"/>
    <cellStyle name="Normal 66 10 2 3 2" xfId="29553"/>
    <cellStyle name="Normal 66 10 2 4" xfId="29554"/>
    <cellStyle name="Normal 66 10 3" xfId="29555"/>
    <cellStyle name="Normal 66 10 3 2" xfId="29556"/>
    <cellStyle name="Normal 66 10 3 2 2" xfId="29557"/>
    <cellStyle name="Normal 66 10 3 3" xfId="29558"/>
    <cellStyle name="Normal 66 10 4" xfId="29559"/>
    <cellStyle name="Normal 66 10 4 2" xfId="29560"/>
    <cellStyle name="Normal 66 10 4 2 2" xfId="29561"/>
    <cellStyle name="Normal 66 10 4 3" xfId="29562"/>
    <cellStyle name="Normal 66 10 5" xfId="29563"/>
    <cellStyle name="Normal 66 10 5 2" xfId="29564"/>
    <cellStyle name="Normal 66 10 5 2 2" xfId="29565"/>
    <cellStyle name="Normal 66 10 5 3" xfId="29566"/>
    <cellStyle name="Normal 66 10 6" xfId="29567"/>
    <cellStyle name="Normal 66 10 6 2" xfId="29568"/>
    <cellStyle name="Normal 66 10 7" xfId="29569"/>
    <cellStyle name="Normal 66 10 7 2" xfId="29570"/>
    <cellStyle name="Normal 66 10 8" xfId="29571"/>
    <cellStyle name="Normal 66 10 8 2" xfId="29572"/>
    <cellStyle name="Normal 66 10 9" xfId="29573"/>
    <cellStyle name="Normal 66 11" xfId="29574"/>
    <cellStyle name="Normal 66 11 2" xfId="29575"/>
    <cellStyle name="Normal 66 11 2 2" xfId="29576"/>
    <cellStyle name="Normal 66 11 2 2 2" xfId="29577"/>
    <cellStyle name="Normal 66 11 2 2 2 2" xfId="29578"/>
    <cellStyle name="Normal 66 11 2 2 3" xfId="29579"/>
    <cellStyle name="Normal 66 11 2 3" xfId="29580"/>
    <cellStyle name="Normal 66 11 2 3 2" xfId="29581"/>
    <cellStyle name="Normal 66 11 2 4" xfId="29582"/>
    <cellStyle name="Normal 66 11 3" xfId="29583"/>
    <cellStyle name="Normal 66 11 3 2" xfId="29584"/>
    <cellStyle name="Normal 66 11 3 2 2" xfId="29585"/>
    <cellStyle name="Normal 66 11 3 3" xfId="29586"/>
    <cellStyle name="Normal 66 11 4" xfId="29587"/>
    <cellStyle name="Normal 66 11 4 2" xfId="29588"/>
    <cellStyle name="Normal 66 11 4 2 2" xfId="29589"/>
    <cellStyle name="Normal 66 11 4 3" xfId="29590"/>
    <cellStyle name="Normal 66 11 5" xfId="29591"/>
    <cellStyle name="Normal 66 11 5 2" xfId="29592"/>
    <cellStyle name="Normal 66 11 5 2 2" xfId="29593"/>
    <cellStyle name="Normal 66 11 5 3" xfId="29594"/>
    <cellStyle name="Normal 66 11 6" xfId="29595"/>
    <cellStyle name="Normal 66 11 6 2" xfId="29596"/>
    <cellStyle name="Normal 66 11 7" xfId="29597"/>
    <cellStyle name="Normal 66 11 7 2" xfId="29598"/>
    <cellStyle name="Normal 66 11 8" xfId="29599"/>
    <cellStyle name="Normal 66 11 8 2" xfId="29600"/>
    <cellStyle name="Normal 66 11 9" xfId="29601"/>
    <cellStyle name="Normal 66 12" xfId="29602"/>
    <cellStyle name="Normal 66 12 2" xfId="29603"/>
    <cellStyle name="Normal 66 12 2 2" xfId="29604"/>
    <cellStyle name="Normal 66 12 2 2 2" xfId="29605"/>
    <cellStyle name="Normal 66 12 2 3" xfId="29606"/>
    <cellStyle name="Normal 66 12 3" xfId="29607"/>
    <cellStyle name="Normal 66 12 3 2" xfId="29608"/>
    <cellStyle name="Normal 66 12 4" xfId="29609"/>
    <cellStyle name="Normal 66 13" xfId="29610"/>
    <cellStyle name="Normal 66 13 2" xfId="29611"/>
    <cellStyle name="Normal 66 13 2 2" xfId="29612"/>
    <cellStyle name="Normal 66 13 3" xfId="29613"/>
    <cellStyle name="Normal 66 14" xfId="29614"/>
    <cellStyle name="Normal 66 14 2" xfId="29615"/>
    <cellStyle name="Normal 66 14 2 2" xfId="29616"/>
    <cellStyle name="Normal 66 14 3" xfId="29617"/>
    <cellStyle name="Normal 66 15" xfId="29618"/>
    <cellStyle name="Normal 66 15 2" xfId="29619"/>
    <cellStyle name="Normal 66 15 2 2" xfId="29620"/>
    <cellStyle name="Normal 66 15 3" xfId="29621"/>
    <cellStyle name="Normal 66 16" xfId="29622"/>
    <cellStyle name="Normal 66 16 2" xfId="29623"/>
    <cellStyle name="Normal 66 17" xfId="29624"/>
    <cellStyle name="Normal 66 17 2" xfId="29625"/>
    <cellStyle name="Normal 66 18" xfId="29626"/>
    <cellStyle name="Normal 66 18 2" xfId="29627"/>
    <cellStyle name="Normal 66 19" xfId="29628"/>
    <cellStyle name="Normal 66 2" xfId="29629"/>
    <cellStyle name="Normal 66 2 2" xfId="29630"/>
    <cellStyle name="Normal 66 2 2 2" xfId="29631"/>
    <cellStyle name="Normal 66 2 2 2 2" xfId="29632"/>
    <cellStyle name="Normal 66 2 2 2 2 2" xfId="29633"/>
    <cellStyle name="Normal 66 2 2 2 3" xfId="29634"/>
    <cellStyle name="Normal 66 2 2 3" xfId="29635"/>
    <cellStyle name="Normal 66 2 2 3 2" xfId="29636"/>
    <cellStyle name="Normal 66 2 2 4" xfId="29637"/>
    <cellStyle name="Normal 66 2 3" xfId="29638"/>
    <cellStyle name="Normal 66 2 3 2" xfId="29639"/>
    <cellStyle name="Normal 66 2 3 2 2" xfId="29640"/>
    <cellStyle name="Normal 66 2 3 3" xfId="29641"/>
    <cellStyle name="Normal 66 2 4" xfId="29642"/>
    <cellStyle name="Normal 66 2 4 2" xfId="29643"/>
    <cellStyle name="Normal 66 2 4 2 2" xfId="29644"/>
    <cellStyle name="Normal 66 2 4 3" xfId="29645"/>
    <cellStyle name="Normal 66 2 5" xfId="29646"/>
    <cellStyle name="Normal 66 2 5 2" xfId="29647"/>
    <cellStyle name="Normal 66 2 5 2 2" xfId="29648"/>
    <cellStyle name="Normal 66 2 5 3" xfId="29649"/>
    <cellStyle name="Normal 66 2 6" xfId="29650"/>
    <cellStyle name="Normal 66 2 6 2" xfId="29651"/>
    <cellStyle name="Normal 66 2 7" xfId="29652"/>
    <cellStyle name="Normal 66 2 7 2" xfId="29653"/>
    <cellStyle name="Normal 66 2 8" xfId="29654"/>
    <cellStyle name="Normal 66 2 8 2" xfId="29655"/>
    <cellStyle name="Normal 66 2 9" xfId="29656"/>
    <cellStyle name="Normal 66 3" xfId="29657"/>
    <cellStyle name="Normal 66 3 2" xfId="29658"/>
    <cellStyle name="Normal 66 3 2 2" xfId="29659"/>
    <cellStyle name="Normal 66 3 2 2 2" xfId="29660"/>
    <cellStyle name="Normal 66 3 2 2 2 2" xfId="29661"/>
    <cellStyle name="Normal 66 3 2 2 3" xfId="29662"/>
    <cellStyle name="Normal 66 3 2 3" xfId="29663"/>
    <cellStyle name="Normal 66 3 2 3 2" xfId="29664"/>
    <cellStyle name="Normal 66 3 2 4" xfId="29665"/>
    <cellStyle name="Normal 66 3 3" xfId="29666"/>
    <cellStyle name="Normal 66 3 3 2" xfId="29667"/>
    <cellStyle name="Normal 66 3 3 2 2" xfId="29668"/>
    <cellStyle name="Normal 66 3 3 3" xfId="29669"/>
    <cellStyle name="Normal 66 3 4" xfId="29670"/>
    <cellStyle name="Normal 66 3 4 2" xfId="29671"/>
    <cellStyle name="Normal 66 3 4 2 2" xfId="29672"/>
    <cellStyle name="Normal 66 3 4 3" xfId="29673"/>
    <cellStyle name="Normal 66 3 5" xfId="29674"/>
    <cellStyle name="Normal 66 3 5 2" xfId="29675"/>
    <cellStyle name="Normal 66 3 5 2 2" xfId="29676"/>
    <cellStyle name="Normal 66 3 5 3" xfId="29677"/>
    <cellStyle name="Normal 66 3 6" xfId="29678"/>
    <cellStyle name="Normal 66 3 6 2" xfId="29679"/>
    <cellStyle name="Normal 66 3 7" xfId="29680"/>
    <cellStyle name="Normal 66 3 7 2" xfId="29681"/>
    <cellStyle name="Normal 66 3 8" xfId="29682"/>
    <cellStyle name="Normal 66 3 8 2" xfId="29683"/>
    <cellStyle name="Normal 66 3 9" xfId="29684"/>
    <cellStyle name="Normal 66 4" xfId="29685"/>
    <cellStyle name="Normal 66 4 2" xfId="29686"/>
    <cellStyle name="Normal 66 4 2 2" xfId="29687"/>
    <cellStyle name="Normal 66 4 2 2 2" xfId="29688"/>
    <cellStyle name="Normal 66 4 2 2 2 2" xfId="29689"/>
    <cellStyle name="Normal 66 4 2 2 3" xfId="29690"/>
    <cellStyle name="Normal 66 4 2 3" xfId="29691"/>
    <cellStyle name="Normal 66 4 2 3 2" xfId="29692"/>
    <cellStyle name="Normal 66 4 2 4" xfId="29693"/>
    <cellStyle name="Normal 66 4 3" xfId="29694"/>
    <cellStyle name="Normal 66 4 3 2" xfId="29695"/>
    <cellStyle name="Normal 66 4 3 2 2" xfId="29696"/>
    <cellStyle name="Normal 66 4 3 3" xfId="29697"/>
    <cellStyle name="Normal 66 4 4" xfId="29698"/>
    <cellStyle name="Normal 66 4 4 2" xfId="29699"/>
    <cellStyle name="Normal 66 4 4 2 2" xfId="29700"/>
    <cellStyle name="Normal 66 4 4 3" xfId="29701"/>
    <cellStyle name="Normal 66 4 5" xfId="29702"/>
    <cellStyle name="Normal 66 4 5 2" xfId="29703"/>
    <cellStyle name="Normal 66 4 5 2 2" xfId="29704"/>
    <cellStyle name="Normal 66 4 5 3" xfId="29705"/>
    <cellStyle name="Normal 66 4 6" xfId="29706"/>
    <cellStyle name="Normal 66 4 6 2" xfId="29707"/>
    <cellStyle name="Normal 66 4 7" xfId="29708"/>
    <cellStyle name="Normal 66 4 7 2" xfId="29709"/>
    <cellStyle name="Normal 66 4 8" xfId="29710"/>
    <cellStyle name="Normal 66 4 8 2" xfId="29711"/>
    <cellStyle name="Normal 66 4 9" xfId="29712"/>
    <cellStyle name="Normal 66 5" xfId="29713"/>
    <cellStyle name="Normal 66 5 2" xfId="29714"/>
    <cellStyle name="Normal 66 5 2 2" xfId="29715"/>
    <cellStyle name="Normal 66 5 2 2 2" xfId="29716"/>
    <cellStyle name="Normal 66 5 2 2 2 2" xfId="29717"/>
    <cellStyle name="Normal 66 5 2 2 3" xfId="29718"/>
    <cellStyle name="Normal 66 5 2 3" xfId="29719"/>
    <cellStyle name="Normal 66 5 2 3 2" xfId="29720"/>
    <cellStyle name="Normal 66 5 2 4" xfId="29721"/>
    <cellStyle name="Normal 66 5 3" xfId="29722"/>
    <cellStyle name="Normal 66 5 3 2" xfId="29723"/>
    <cellStyle name="Normal 66 5 3 2 2" xfId="29724"/>
    <cellStyle name="Normal 66 5 3 3" xfId="29725"/>
    <cellStyle name="Normal 66 5 4" xfId="29726"/>
    <cellStyle name="Normal 66 5 4 2" xfId="29727"/>
    <cellStyle name="Normal 66 5 4 2 2" xfId="29728"/>
    <cellStyle name="Normal 66 5 4 3" xfId="29729"/>
    <cellStyle name="Normal 66 5 5" xfId="29730"/>
    <cellStyle name="Normal 66 5 5 2" xfId="29731"/>
    <cellStyle name="Normal 66 5 5 2 2" xfId="29732"/>
    <cellStyle name="Normal 66 5 5 3" xfId="29733"/>
    <cellStyle name="Normal 66 5 6" xfId="29734"/>
    <cellStyle name="Normal 66 5 6 2" xfId="29735"/>
    <cellStyle name="Normal 66 5 7" xfId="29736"/>
    <cellStyle name="Normal 66 5 7 2" xfId="29737"/>
    <cellStyle name="Normal 66 5 8" xfId="29738"/>
    <cellStyle name="Normal 66 5 8 2" xfId="29739"/>
    <cellStyle name="Normal 66 5 9" xfId="29740"/>
    <cellStyle name="Normal 66 6" xfId="29741"/>
    <cellStyle name="Normal 66 6 2" xfId="29742"/>
    <cellStyle name="Normal 66 6 2 2" xfId="29743"/>
    <cellStyle name="Normal 66 6 2 2 2" xfId="29744"/>
    <cellStyle name="Normal 66 6 2 2 2 2" xfId="29745"/>
    <cellStyle name="Normal 66 6 2 2 3" xfId="29746"/>
    <cellStyle name="Normal 66 6 2 3" xfId="29747"/>
    <cellStyle name="Normal 66 6 2 3 2" xfId="29748"/>
    <cellStyle name="Normal 66 6 2 4" xfId="29749"/>
    <cellStyle name="Normal 66 6 3" xfId="29750"/>
    <cellStyle name="Normal 66 6 3 2" xfId="29751"/>
    <cellStyle name="Normal 66 6 3 2 2" xfId="29752"/>
    <cellStyle name="Normal 66 6 3 3" xfId="29753"/>
    <cellStyle name="Normal 66 6 4" xfId="29754"/>
    <cellStyle name="Normal 66 6 4 2" xfId="29755"/>
    <cellStyle name="Normal 66 6 4 2 2" xfId="29756"/>
    <cellStyle name="Normal 66 6 4 3" xfId="29757"/>
    <cellStyle name="Normal 66 6 5" xfId="29758"/>
    <cellStyle name="Normal 66 6 5 2" xfId="29759"/>
    <cellStyle name="Normal 66 6 5 2 2" xfId="29760"/>
    <cellStyle name="Normal 66 6 5 3" xfId="29761"/>
    <cellStyle name="Normal 66 6 6" xfId="29762"/>
    <cellStyle name="Normal 66 6 6 2" xfId="29763"/>
    <cellStyle name="Normal 66 6 7" xfId="29764"/>
    <cellStyle name="Normal 66 6 7 2" xfId="29765"/>
    <cellStyle name="Normal 66 6 8" xfId="29766"/>
    <cellStyle name="Normal 66 6 8 2" xfId="29767"/>
    <cellStyle name="Normal 66 6 9" xfId="29768"/>
    <cellStyle name="Normal 66 7" xfId="29769"/>
    <cellStyle name="Normal 66 7 2" xfId="29770"/>
    <cellStyle name="Normal 66 7 2 2" xfId="29771"/>
    <cellStyle name="Normal 66 7 2 2 2" xfId="29772"/>
    <cellStyle name="Normal 66 7 2 2 2 2" xfId="29773"/>
    <cellStyle name="Normal 66 7 2 2 3" xfId="29774"/>
    <cellStyle name="Normal 66 7 2 3" xfId="29775"/>
    <cellStyle name="Normal 66 7 2 3 2" xfId="29776"/>
    <cellStyle name="Normal 66 7 2 4" xfId="29777"/>
    <cellStyle name="Normal 66 7 3" xfId="29778"/>
    <cellStyle name="Normal 66 7 3 2" xfId="29779"/>
    <cellStyle name="Normal 66 7 3 2 2" xfId="29780"/>
    <cellStyle name="Normal 66 7 3 3" xfId="29781"/>
    <cellStyle name="Normal 66 7 4" xfId="29782"/>
    <cellStyle name="Normal 66 7 4 2" xfId="29783"/>
    <cellStyle name="Normal 66 7 4 2 2" xfId="29784"/>
    <cellStyle name="Normal 66 7 4 3" xfId="29785"/>
    <cellStyle name="Normal 66 7 5" xfId="29786"/>
    <cellStyle name="Normal 66 7 5 2" xfId="29787"/>
    <cellStyle name="Normal 66 7 5 2 2" xfId="29788"/>
    <cellStyle name="Normal 66 7 5 3" xfId="29789"/>
    <cellStyle name="Normal 66 7 6" xfId="29790"/>
    <cellStyle name="Normal 66 7 6 2" xfId="29791"/>
    <cellStyle name="Normal 66 7 7" xfId="29792"/>
    <cellStyle name="Normal 66 7 7 2" xfId="29793"/>
    <cellStyle name="Normal 66 7 8" xfId="29794"/>
    <cellStyle name="Normal 66 7 8 2" xfId="29795"/>
    <cellStyle name="Normal 66 7 9" xfId="29796"/>
    <cellStyle name="Normal 66 8" xfId="29797"/>
    <cellStyle name="Normal 66 8 2" xfId="29798"/>
    <cellStyle name="Normal 66 8 2 2" xfId="29799"/>
    <cellStyle name="Normal 66 8 2 2 2" xfId="29800"/>
    <cellStyle name="Normal 66 8 2 2 2 2" xfId="29801"/>
    <cellStyle name="Normal 66 8 2 2 3" xfId="29802"/>
    <cellStyle name="Normal 66 8 2 3" xfId="29803"/>
    <cellStyle name="Normal 66 8 2 3 2" xfId="29804"/>
    <cellStyle name="Normal 66 8 2 4" xfId="29805"/>
    <cellStyle name="Normal 66 8 3" xfId="29806"/>
    <cellStyle name="Normal 66 8 3 2" xfId="29807"/>
    <cellStyle name="Normal 66 8 3 2 2" xfId="29808"/>
    <cellStyle name="Normal 66 8 3 3" xfId="29809"/>
    <cellStyle name="Normal 66 8 4" xfId="29810"/>
    <cellStyle name="Normal 66 8 4 2" xfId="29811"/>
    <cellStyle name="Normal 66 8 4 2 2" xfId="29812"/>
    <cellStyle name="Normal 66 8 4 3" xfId="29813"/>
    <cellStyle name="Normal 66 8 5" xfId="29814"/>
    <cellStyle name="Normal 66 8 5 2" xfId="29815"/>
    <cellStyle name="Normal 66 8 5 2 2" xfId="29816"/>
    <cellStyle name="Normal 66 8 5 3" xfId="29817"/>
    <cellStyle name="Normal 66 8 6" xfId="29818"/>
    <cellStyle name="Normal 66 8 6 2" xfId="29819"/>
    <cellStyle name="Normal 66 8 7" xfId="29820"/>
    <cellStyle name="Normal 66 8 7 2" xfId="29821"/>
    <cellStyle name="Normal 66 8 8" xfId="29822"/>
    <cellStyle name="Normal 66 8 8 2" xfId="29823"/>
    <cellStyle name="Normal 66 8 9" xfId="29824"/>
    <cellStyle name="Normal 66 9" xfId="29825"/>
    <cellStyle name="Normal 66 9 2" xfId="29826"/>
    <cellStyle name="Normal 66 9 2 2" xfId="29827"/>
    <cellStyle name="Normal 66 9 2 2 2" xfId="29828"/>
    <cellStyle name="Normal 66 9 2 2 2 2" xfId="29829"/>
    <cellStyle name="Normal 66 9 2 2 3" xfId="29830"/>
    <cellStyle name="Normal 66 9 2 3" xfId="29831"/>
    <cellStyle name="Normal 66 9 2 3 2" xfId="29832"/>
    <cellStyle name="Normal 66 9 2 4" xfId="29833"/>
    <cellStyle name="Normal 66 9 3" xfId="29834"/>
    <cellStyle name="Normal 66 9 3 2" xfId="29835"/>
    <cellStyle name="Normal 66 9 3 2 2" xfId="29836"/>
    <cellStyle name="Normal 66 9 3 3" xfId="29837"/>
    <cellStyle name="Normal 66 9 4" xfId="29838"/>
    <cellStyle name="Normal 66 9 4 2" xfId="29839"/>
    <cellStyle name="Normal 66 9 4 2 2" xfId="29840"/>
    <cellStyle name="Normal 66 9 4 3" xfId="29841"/>
    <cellStyle name="Normal 66 9 5" xfId="29842"/>
    <cellStyle name="Normal 66 9 5 2" xfId="29843"/>
    <cellStyle name="Normal 66 9 5 2 2" xfId="29844"/>
    <cellStyle name="Normal 66 9 5 3" xfId="29845"/>
    <cellStyle name="Normal 66 9 6" xfId="29846"/>
    <cellStyle name="Normal 66 9 6 2" xfId="29847"/>
    <cellStyle name="Normal 66 9 7" xfId="29848"/>
    <cellStyle name="Normal 66 9 7 2" xfId="29849"/>
    <cellStyle name="Normal 66 9 8" xfId="29850"/>
    <cellStyle name="Normal 66 9 8 2" xfId="29851"/>
    <cellStyle name="Normal 66 9 9" xfId="29852"/>
    <cellStyle name="Normal 67" xfId="29853"/>
    <cellStyle name="Normal 67 10" xfId="29854"/>
    <cellStyle name="Normal 67 10 2" xfId="29855"/>
    <cellStyle name="Normal 67 10 2 2" xfId="29856"/>
    <cellStyle name="Normal 67 10 2 2 2" xfId="29857"/>
    <cellStyle name="Normal 67 10 2 2 2 2" xfId="29858"/>
    <cellStyle name="Normal 67 10 2 2 3" xfId="29859"/>
    <cellStyle name="Normal 67 10 2 3" xfId="29860"/>
    <cellStyle name="Normal 67 10 2 3 2" xfId="29861"/>
    <cellStyle name="Normal 67 10 2 4" xfId="29862"/>
    <cellStyle name="Normal 67 10 3" xfId="29863"/>
    <cellStyle name="Normal 67 10 3 2" xfId="29864"/>
    <cellStyle name="Normal 67 10 3 2 2" xfId="29865"/>
    <cellStyle name="Normal 67 10 3 3" xfId="29866"/>
    <cellStyle name="Normal 67 10 4" xfId="29867"/>
    <cellStyle name="Normal 67 10 4 2" xfId="29868"/>
    <cellStyle name="Normal 67 10 4 2 2" xfId="29869"/>
    <cellStyle name="Normal 67 10 4 3" xfId="29870"/>
    <cellStyle name="Normal 67 10 5" xfId="29871"/>
    <cellStyle name="Normal 67 10 5 2" xfId="29872"/>
    <cellStyle name="Normal 67 10 5 2 2" xfId="29873"/>
    <cellStyle name="Normal 67 10 5 3" xfId="29874"/>
    <cellStyle name="Normal 67 10 6" xfId="29875"/>
    <cellStyle name="Normal 67 10 6 2" xfId="29876"/>
    <cellStyle name="Normal 67 10 7" xfId="29877"/>
    <cellStyle name="Normal 67 10 7 2" xfId="29878"/>
    <cellStyle name="Normal 67 10 8" xfId="29879"/>
    <cellStyle name="Normal 67 10 8 2" xfId="29880"/>
    <cellStyle name="Normal 67 10 9" xfId="29881"/>
    <cellStyle name="Normal 67 11" xfId="29882"/>
    <cellStyle name="Normal 67 11 2" xfId="29883"/>
    <cellStyle name="Normal 67 11 2 2" xfId="29884"/>
    <cellStyle name="Normal 67 11 2 2 2" xfId="29885"/>
    <cellStyle name="Normal 67 11 2 2 2 2" xfId="29886"/>
    <cellStyle name="Normal 67 11 2 2 3" xfId="29887"/>
    <cellStyle name="Normal 67 11 2 3" xfId="29888"/>
    <cellStyle name="Normal 67 11 2 3 2" xfId="29889"/>
    <cellStyle name="Normal 67 11 2 4" xfId="29890"/>
    <cellStyle name="Normal 67 11 3" xfId="29891"/>
    <cellStyle name="Normal 67 11 3 2" xfId="29892"/>
    <cellStyle name="Normal 67 11 3 2 2" xfId="29893"/>
    <cellStyle name="Normal 67 11 3 3" xfId="29894"/>
    <cellStyle name="Normal 67 11 4" xfId="29895"/>
    <cellStyle name="Normal 67 11 4 2" xfId="29896"/>
    <cellStyle name="Normal 67 11 4 2 2" xfId="29897"/>
    <cellStyle name="Normal 67 11 4 3" xfId="29898"/>
    <cellStyle name="Normal 67 11 5" xfId="29899"/>
    <cellStyle name="Normal 67 11 5 2" xfId="29900"/>
    <cellStyle name="Normal 67 11 5 2 2" xfId="29901"/>
    <cellStyle name="Normal 67 11 5 3" xfId="29902"/>
    <cellStyle name="Normal 67 11 6" xfId="29903"/>
    <cellStyle name="Normal 67 11 6 2" xfId="29904"/>
    <cellStyle name="Normal 67 11 7" xfId="29905"/>
    <cellStyle name="Normal 67 11 7 2" xfId="29906"/>
    <cellStyle name="Normal 67 11 8" xfId="29907"/>
    <cellStyle name="Normal 67 11 8 2" xfId="29908"/>
    <cellStyle name="Normal 67 11 9" xfId="29909"/>
    <cellStyle name="Normal 67 12" xfId="29910"/>
    <cellStyle name="Normal 67 12 2" xfId="29911"/>
    <cellStyle name="Normal 67 12 2 2" xfId="29912"/>
    <cellStyle name="Normal 67 12 2 2 2" xfId="29913"/>
    <cellStyle name="Normal 67 12 2 3" xfId="29914"/>
    <cellStyle name="Normal 67 12 3" xfId="29915"/>
    <cellStyle name="Normal 67 12 3 2" xfId="29916"/>
    <cellStyle name="Normal 67 12 4" xfId="29917"/>
    <cellStyle name="Normal 67 13" xfId="29918"/>
    <cellStyle name="Normal 67 13 2" xfId="29919"/>
    <cellStyle name="Normal 67 13 2 2" xfId="29920"/>
    <cellStyle name="Normal 67 13 3" xfId="29921"/>
    <cellStyle name="Normal 67 14" xfId="29922"/>
    <cellStyle name="Normal 67 14 2" xfId="29923"/>
    <cellStyle name="Normal 67 14 2 2" xfId="29924"/>
    <cellStyle name="Normal 67 14 3" xfId="29925"/>
    <cellStyle name="Normal 67 15" xfId="29926"/>
    <cellStyle name="Normal 67 15 2" xfId="29927"/>
    <cellStyle name="Normal 67 15 2 2" xfId="29928"/>
    <cellStyle name="Normal 67 15 3" xfId="29929"/>
    <cellStyle name="Normal 67 16" xfId="29930"/>
    <cellStyle name="Normal 67 16 2" xfId="29931"/>
    <cellStyle name="Normal 67 17" xfId="29932"/>
    <cellStyle name="Normal 67 17 2" xfId="29933"/>
    <cellStyle name="Normal 67 18" xfId="29934"/>
    <cellStyle name="Normal 67 18 2" xfId="29935"/>
    <cellStyle name="Normal 67 19" xfId="29936"/>
    <cellStyle name="Normal 67 2" xfId="29937"/>
    <cellStyle name="Normal 67 2 2" xfId="29938"/>
    <cellStyle name="Normal 67 2 2 2" xfId="29939"/>
    <cellStyle name="Normal 67 2 2 2 2" xfId="29940"/>
    <cellStyle name="Normal 67 2 2 2 2 2" xfId="29941"/>
    <cellStyle name="Normal 67 2 2 2 3" xfId="29942"/>
    <cellStyle name="Normal 67 2 2 3" xfId="29943"/>
    <cellStyle name="Normal 67 2 2 3 2" xfId="29944"/>
    <cellStyle name="Normal 67 2 2 4" xfId="29945"/>
    <cellStyle name="Normal 67 2 3" xfId="29946"/>
    <cellStyle name="Normal 67 2 3 2" xfId="29947"/>
    <cellStyle name="Normal 67 2 3 2 2" xfId="29948"/>
    <cellStyle name="Normal 67 2 3 3" xfId="29949"/>
    <cellStyle name="Normal 67 2 4" xfId="29950"/>
    <cellStyle name="Normal 67 2 4 2" xfId="29951"/>
    <cellStyle name="Normal 67 2 4 2 2" xfId="29952"/>
    <cellStyle name="Normal 67 2 4 3" xfId="29953"/>
    <cellStyle name="Normal 67 2 5" xfId="29954"/>
    <cellStyle name="Normal 67 2 5 2" xfId="29955"/>
    <cellStyle name="Normal 67 2 5 2 2" xfId="29956"/>
    <cellStyle name="Normal 67 2 5 3" xfId="29957"/>
    <cellStyle name="Normal 67 2 6" xfId="29958"/>
    <cellStyle name="Normal 67 2 6 2" xfId="29959"/>
    <cellStyle name="Normal 67 2 7" xfId="29960"/>
    <cellStyle name="Normal 67 2 7 2" xfId="29961"/>
    <cellStyle name="Normal 67 2 8" xfId="29962"/>
    <cellStyle name="Normal 67 2 8 2" xfId="29963"/>
    <cellStyle name="Normal 67 2 9" xfId="29964"/>
    <cellStyle name="Normal 67 3" xfId="29965"/>
    <cellStyle name="Normal 67 3 2" xfId="29966"/>
    <cellStyle name="Normal 67 3 2 2" xfId="29967"/>
    <cellStyle name="Normal 67 3 2 2 2" xfId="29968"/>
    <cellStyle name="Normal 67 3 2 2 2 2" xfId="29969"/>
    <cellStyle name="Normal 67 3 2 2 3" xfId="29970"/>
    <cellStyle name="Normal 67 3 2 3" xfId="29971"/>
    <cellStyle name="Normal 67 3 2 3 2" xfId="29972"/>
    <cellStyle name="Normal 67 3 2 4" xfId="29973"/>
    <cellStyle name="Normal 67 3 3" xfId="29974"/>
    <cellStyle name="Normal 67 3 3 2" xfId="29975"/>
    <cellStyle name="Normal 67 3 3 2 2" xfId="29976"/>
    <cellStyle name="Normal 67 3 3 3" xfId="29977"/>
    <cellStyle name="Normal 67 3 4" xfId="29978"/>
    <cellStyle name="Normal 67 3 4 2" xfId="29979"/>
    <cellStyle name="Normal 67 3 4 2 2" xfId="29980"/>
    <cellStyle name="Normal 67 3 4 3" xfId="29981"/>
    <cellStyle name="Normal 67 3 5" xfId="29982"/>
    <cellStyle name="Normal 67 3 5 2" xfId="29983"/>
    <cellStyle name="Normal 67 3 5 2 2" xfId="29984"/>
    <cellStyle name="Normal 67 3 5 3" xfId="29985"/>
    <cellStyle name="Normal 67 3 6" xfId="29986"/>
    <cellStyle name="Normal 67 3 6 2" xfId="29987"/>
    <cellStyle name="Normal 67 3 7" xfId="29988"/>
    <cellStyle name="Normal 67 3 7 2" xfId="29989"/>
    <cellStyle name="Normal 67 3 8" xfId="29990"/>
    <cellStyle name="Normal 67 3 8 2" xfId="29991"/>
    <cellStyle name="Normal 67 3 9" xfId="29992"/>
    <cellStyle name="Normal 67 4" xfId="29993"/>
    <cellStyle name="Normal 67 4 2" xfId="29994"/>
    <cellStyle name="Normal 67 4 2 2" xfId="29995"/>
    <cellStyle name="Normal 67 4 2 2 2" xfId="29996"/>
    <cellStyle name="Normal 67 4 2 2 2 2" xfId="29997"/>
    <cellStyle name="Normal 67 4 2 2 3" xfId="29998"/>
    <cellStyle name="Normal 67 4 2 3" xfId="29999"/>
    <cellStyle name="Normal 67 4 2 3 2" xfId="30000"/>
    <cellStyle name="Normal 67 4 2 4" xfId="30001"/>
    <cellStyle name="Normal 67 4 3" xfId="30002"/>
    <cellStyle name="Normal 67 4 3 2" xfId="30003"/>
    <cellStyle name="Normal 67 4 3 2 2" xfId="30004"/>
    <cellStyle name="Normal 67 4 3 3" xfId="30005"/>
    <cellStyle name="Normal 67 4 4" xfId="30006"/>
    <cellStyle name="Normal 67 4 4 2" xfId="30007"/>
    <cellStyle name="Normal 67 4 4 2 2" xfId="30008"/>
    <cellStyle name="Normal 67 4 4 3" xfId="30009"/>
    <cellStyle name="Normal 67 4 5" xfId="30010"/>
    <cellStyle name="Normal 67 4 5 2" xfId="30011"/>
    <cellStyle name="Normal 67 4 5 2 2" xfId="30012"/>
    <cellStyle name="Normal 67 4 5 3" xfId="30013"/>
    <cellStyle name="Normal 67 4 6" xfId="30014"/>
    <cellStyle name="Normal 67 4 6 2" xfId="30015"/>
    <cellStyle name="Normal 67 4 7" xfId="30016"/>
    <cellStyle name="Normal 67 4 7 2" xfId="30017"/>
    <cellStyle name="Normal 67 4 8" xfId="30018"/>
    <cellStyle name="Normal 67 4 8 2" xfId="30019"/>
    <cellStyle name="Normal 67 4 9" xfId="30020"/>
    <cellStyle name="Normal 67 5" xfId="30021"/>
    <cellStyle name="Normal 67 5 2" xfId="30022"/>
    <cellStyle name="Normal 67 5 2 2" xfId="30023"/>
    <cellStyle name="Normal 67 5 2 2 2" xfId="30024"/>
    <cellStyle name="Normal 67 5 2 2 2 2" xfId="30025"/>
    <cellStyle name="Normal 67 5 2 2 3" xfId="30026"/>
    <cellStyle name="Normal 67 5 2 3" xfId="30027"/>
    <cellStyle name="Normal 67 5 2 3 2" xfId="30028"/>
    <cellStyle name="Normal 67 5 2 4" xfId="30029"/>
    <cellStyle name="Normal 67 5 3" xfId="30030"/>
    <cellStyle name="Normal 67 5 3 2" xfId="30031"/>
    <cellStyle name="Normal 67 5 3 2 2" xfId="30032"/>
    <cellStyle name="Normal 67 5 3 3" xfId="30033"/>
    <cellStyle name="Normal 67 5 4" xfId="30034"/>
    <cellStyle name="Normal 67 5 4 2" xfId="30035"/>
    <cellStyle name="Normal 67 5 4 2 2" xfId="30036"/>
    <cellStyle name="Normal 67 5 4 3" xfId="30037"/>
    <cellStyle name="Normal 67 5 5" xfId="30038"/>
    <cellStyle name="Normal 67 5 5 2" xfId="30039"/>
    <cellStyle name="Normal 67 5 5 2 2" xfId="30040"/>
    <cellStyle name="Normal 67 5 5 3" xfId="30041"/>
    <cellStyle name="Normal 67 5 6" xfId="30042"/>
    <cellStyle name="Normal 67 5 6 2" xfId="30043"/>
    <cellStyle name="Normal 67 5 7" xfId="30044"/>
    <cellStyle name="Normal 67 5 7 2" xfId="30045"/>
    <cellStyle name="Normal 67 5 8" xfId="30046"/>
    <cellStyle name="Normal 67 5 8 2" xfId="30047"/>
    <cellStyle name="Normal 67 5 9" xfId="30048"/>
    <cellStyle name="Normal 67 6" xfId="30049"/>
    <cellStyle name="Normal 67 6 2" xfId="30050"/>
    <cellStyle name="Normal 67 6 2 2" xfId="30051"/>
    <cellStyle name="Normal 67 6 2 2 2" xfId="30052"/>
    <cellStyle name="Normal 67 6 2 2 2 2" xfId="30053"/>
    <cellStyle name="Normal 67 6 2 2 3" xfId="30054"/>
    <cellStyle name="Normal 67 6 2 3" xfId="30055"/>
    <cellStyle name="Normal 67 6 2 3 2" xfId="30056"/>
    <cellStyle name="Normal 67 6 2 4" xfId="30057"/>
    <cellStyle name="Normal 67 6 3" xfId="30058"/>
    <cellStyle name="Normal 67 6 3 2" xfId="30059"/>
    <cellStyle name="Normal 67 6 3 2 2" xfId="30060"/>
    <cellStyle name="Normal 67 6 3 3" xfId="30061"/>
    <cellStyle name="Normal 67 6 4" xfId="30062"/>
    <cellStyle name="Normal 67 6 4 2" xfId="30063"/>
    <cellStyle name="Normal 67 6 4 2 2" xfId="30064"/>
    <cellStyle name="Normal 67 6 4 3" xfId="30065"/>
    <cellStyle name="Normal 67 6 5" xfId="30066"/>
    <cellStyle name="Normal 67 6 5 2" xfId="30067"/>
    <cellStyle name="Normal 67 6 5 2 2" xfId="30068"/>
    <cellStyle name="Normal 67 6 5 3" xfId="30069"/>
    <cellStyle name="Normal 67 6 6" xfId="30070"/>
    <cellStyle name="Normal 67 6 6 2" xfId="30071"/>
    <cellStyle name="Normal 67 6 7" xfId="30072"/>
    <cellStyle name="Normal 67 6 7 2" xfId="30073"/>
    <cellStyle name="Normal 67 6 8" xfId="30074"/>
    <cellStyle name="Normal 67 6 8 2" xfId="30075"/>
    <cellStyle name="Normal 67 6 9" xfId="30076"/>
    <cellStyle name="Normal 67 7" xfId="30077"/>
    <cellStyle name="Normal 67 7 2" xfId="30078"/>
    <cellStyle name="Normal 67 7 2 2" xfId="30079"/>
    <cellStyle name="Normal 67 7 2 2 2" xfId="30080"/>
    <cellStyle name="Normal 67 7 2 2 2 2" xfId="30081"/>
    <cellStyle name="Normal 67 7 2 2 3" xfId="30082"/>
    <cellStyle name="Normal 67 7 2 3" xfId="30083"/>
    <cellStyle name="Normal 67 7 2 3 2" xfId="30084"/>
    <cellStyle name="Normal 67 7 2 4" xfId="30085"/>
    <cellStyle name="Normal 67 7 3" xfId="30086"/>
    <cellStyle name="Normal 67 7 3 2" xfId="30087"/>
    <cellStyle name="Normal 67 7 3 2 2" xfId="30088"/>
    <cellStyle name="Normal 67 7 3 3" xfId="30089"/>
    <cellStyle name="Normal 67 7 4" xfId="30090"/>
    <cellStyle name="Normal 67 7 4 2" xfId="30091"/>
    <cellStyle name="Normal 67 7 4 2 2" xfId="30092"/>
    <cellStyle name="Normal 67 7 4 3" xfId="30093"/>
    <cellStyle name="Normal 67 7 5" xfId="30094"/>
    <cellStyle name="Normal 67 7 5 2" xfId="30095"/>
    <cellStyle name="Normal 67 7 5 2 2" xfId="30096"/>
    <cellStyle name="Normal 67 7 5 3" xfId="30097"/>
    <cellStyle name="Normal 67 7 6" xfId="30098"/>
    <cellStyle name="Normal 67 7 6 2" xfId="30099"/>
    <cellStyle name="Normal 67 7 7" xfId="30100"/>
    <cellStyle name="Normal 67 7 7 2" xfId="30101"/>
    <cellStyle name="Normal 67 7 8" xfId="30102"/>
    <cellStyle name="Normal 67 7 8 2" xfId="30103"/>
    <cellStyle name="Normal 67 7 9" xfId="30104"/>
    <cellStyle name="Normal 67 8" xfId="30105"/>
    <cellStyle name="Normal 67 8 2" xfId="30106"/>
    <cellStyle name="Normal 67 8 2 2" xfId="30107"/>
    <cellStyle name="Normal 67 8 2 2 2" xfId="30108"/>
    <cellStyle name="Normal 67 8 2 2 2 2" xfId="30109"/>
    <cellStyle name="Normal 67 8 2 2 3" xfId="30110"/>
    <cellStyle name="Normal 67 8 2 3" xfId="30111"/>
    <cellStyle name="Normal 67 8 2 3 2" xfId="30112"/>
    <cellStyle name="Normal 67 8 2 4" xfId="30113"/>
    <cellStyle name="Normal 67 8 3" xfId="30114"/>
    <cellStyle name="Normal 67 8 3 2" xfId="30115"/>
    <cellStyle name="Normal 67 8 3 2 2" xfId="30116"/>
    <cellStyle name="Normal 67 8 3 3" xfId="30117"/>
    <cellStyle name="Normal 67 8 4" xfId="30118"/>
    <cellStyle name="Normal 67 8 4 2" xfId="30119"/>
    <cellStyle name="Normal 67 8 4 2 2" xfId="30120"/>
    <cellStyle name="Normal 67 8 4 3" xfId="30121"/>
    <cellStyle name="Normal 67 8 5" xfId="30122"/>
    <cellStyle name="Normal 67 8 5 2" xfId="30123"/>
    <cellStyle name="Normal 67 8 5 2 2" xfId="30124"/>
    <cellStyle name="Normal 67 8 5 3" xfId="30125"/>
    <cellStyle name="Normal 67 8 6" xfId="30126"/>
    <cellStyle name="Normal 67 8 6 2" xfId="30127"/>
    <cellStyle name="Normal 67 8 7" xfId="30128"/>
    <cellStyle name="Normal 67 8 7 2" xfId="30129"/>
    <cellStyle name="Normal 67 8 8" xfId="30130"/>
    <cellStyle name="Normal 67 8 8 2" xfId="30131"/>
    <cellStyle name="Normal 67 8 9" xfId="30132"/>
    <cellStyle name="Normal 67 9" xfId="30133"/>
    <cellStyle name="Normal 67 9 2" xfId="30134"/>
    <cellStyle name="Normal 67 9 2 2" xfId="30135"/>
    <cellStyle name="Normal 67 9 2 2 2" xfId="30136"/>
    <cellStyle name="Normal 67 9 2 2 2 2" xfId="30137"/>
    <cellStyle name="Normal 67 9 2 2 3" xfId="30138"/>
    <cellStyle name="Normal 67 9 2 3" xfId="30139"/>
    <cellStyle name="Normal 67 9 2 3 2" xfId="30140"/>
    <cellStyle name="Normal 67 9 2 4" xfId="30141"/>
    <cellStyle name="Normal 67 9 3" xfId="30142"/>
    <cellStyle name="Normal 67 9 3 2" xfId="30143"/>
    <cellStyle name="Normal 67 9 3 2 2" xfId="30144"/>
    <cellStyle name="Normal 67 9 3 3" xfId="30145"/>
    <cellStyle name="Normal 67 9 4" xfId="30146"/>
    <cellStyle name="Normal 67 9 4 2" xfId="30147"/>
    <cellStyle name="Normal 67 9 4 2 2" xfId="30148"/>
    <cellStyle name="Normal 67 9 4 3" xfId="30149"/>
    <cellStyle name="Normal 67 9 5" xfId="30150"/>
    <cellStyle name="Normal 67 9 5 2" xfId="30151"/>
    <cellStyle name="Normal 67 9 5 2 2" xfId="30152"/>
    <cellStyle name="Normal 67 9 5 3" xfId="30153"/>
    <cellStyle name="Normal 67 9 6" xfId="30154"/>
    <cellStyle name="Normal 67 9 6 2" xfId="30155"/>
    <cellStyle name="Normal 67 9 7" xfId="30156"/>
    <cellStyle name="Normal 67 9 7 2" xfId="30157"/>
    <cellStyle name="Normal 67 9 8" xfId="30158"/>
    <cellStyle name="Normal 67 9 8 2" xfId="30159"/>
    <cellStyle name="Normal 67 9 9" xfId="30160"/>
    <cellStyle name="Normal 68" xfId="30161"/>
    <cellStyle name="Normal 68 10" xfId="30162"/>
    <cellStyle name="Normal 68 10 2" xfId="30163"/>
    <cellStyle name="Normal 68 10 2 2" xfId="30164"/>
    <cellStyle name="Normal 68 10 2 2 2" xfId="30165"/>
    <cellStyle name="Normal 68 10 2 2 2 2" xfId="30166"/>
    <cellStyle name="Normal 68 10 2 2 3" xfId="30167"/>
    <cellStyle name="Normal 68 10 2 3" xfId="30168"/>
    <cellStyle name="Normal 68 10 2 3 2" xfId="30169"/>
    <cellStyle name="Normal 68 10 2 4" xfId="30170"/>
    <cellStyle name="Normal 68 10 3" xfId="30171"/>
    <cellStyle name="Normal 68 10 3 2" xfId="30172"/>
    <cellStyle name="Normal 68 10 3 2 2" xfId="30173"/>
    <cellStyle name="Normal 68 10 3 3" xfId="30174"/>
    <cellStyle name="Normal 68 10 4" xfId="30175"/>
    <cellStyle name="Normal 68 10 4 2" xfId="30176"/>
    <cellStyle name="Normal 68 10 4 2 2" xfId="30177"/>
    <cellStyle name="Normal 68 10 4 3" xfId="30178"/>
    <cellStyle name="Normal 68 10 5" xfId="30179"/>
    <cellStyle name="Normal 68 10 5 2" xfId="30180"/>
    <cellStyle name="Normal 68 10 5 2 2" xfId="30181"/>
    <cellStyle name="Normal 68 10 5 3" xfId="30182"/>
    <cellStyle name="Normal 68 10 6" xfId="30183"/>
    <cellStyle name="Normal 68 10 6 2" xfId="30184"/>
    <cellStyle name="Normal 68 10 7" xfId="30185"/>
    <cellStyle name="Normal 68 10 7 2" xfId="30186"/>
    <cellStyle name="Normal 68 10 8" xfId="30187"/>
    <cellStyle name="Normal 68 10 8 2" xfId="30188"/>
    <cellStyle name="Normal 68 10 9" xfId="30189"/>
    <cellStyle name="Normal 68 11" xfId="30190"/>
    <cellStyle name="Normal 68 11 2" xfId="30191"/>
    <cellStyle name="Normal 68 11 2 2" xfId="30192"/>
    <cellStyle name="Normal 68 11 2 2 2" xfId="30193"/>
    <cellStyle name="Normal 68 11 2 2 2 2" xfId="30194"/>
    <cellStyle name="Normal 68 11 2 2 3" xfId="30195"/>
    <cellStyle name="Normal 68 11 2 3" xfId="30196"/>
    <cellStyle name="Normal 68 11 2 3 2" xfId="30197"/>
    <cellStyle name="Normal 68 11 2 4" xfId="30198"/>
    <cellStyle name="Normal 68 11 3" xfId="30199"/>
    <cellStyle name="Normal 68 11 3 2" xfId="30200"/>
    <cellStyle name="Normal 68 11 3 2 2" xfId="30201"/>
    <cellStyle name="Normal 68 11 3 3" xfId="30202"/>
    <cellStyle name="Normal 68 11 4" xfId="30203"/>
    <cellStyle name="Normal 68 11 4 2" xfId="30204"/>
    <cellStyle name="Normal 68 11 4 2 2" xfId="30205"/>
    <cellStyle name="Normal 68 11 4 3" xfId="30206"/>
    <cellStyle name="Normal 68 11 5" xfId="30207"/>
    <cellStyle name="Normal 68 11 5 2" xfId="30208"/>
    <cellStyle name="Normal 68 11 5 2 2" xfId="30209"/>
    <cellStyle name="Normal 68 11 5 3" xfId="30210"/>
    <cellStyle name="Normal 68 11 6" xfId="30211"/>
    <cellStyle name="Normal 68 11 6 2" xfId="30212"/>
    <cellStyle name="Normal 68 11 7" xfId="30213"/>
    <cellStyle name="Normal 68 11 7 2" xfId="30214"/>
    <cellStyle name="Normal 68 11 8" xfId="30215"/>
    <cellStyle name="Normal 68 11 8 2" xfId="30216"/>
    <cellStyle name="Normal 68 11 9" xfId="30217"/>
    <cellStyle name="Normal 68 12" xfId="30218"/>
    <cellStyle name="Normal 68 12 2" xfId="30219"/>
    <cellStyle name="Normal 68 12 2 2" xfId="30220"/>
    <cellStyle name="Normal 68 12 2 2 2" xfId="30221"/>
    <cellStyle name="Normal 68 12 2 3" xfId="30222"/>
    <cellStyle name="Normal 68 12 3" xfId="30223"/>
    <cellStyle name="Normal 68 12 3 2" xfId="30224"/>
    <cellStyle name="Normal 68 12 4" xfId="30225"/>
    <cellStyle name="Normal 68 13" xfId="30226"/>
    <cellStyle name="Normal 68 13 2" xfId="30227"/>
    <cellStyle name="Normal 68 13 2 2" xfId="30228"/>
    <cellStyle name="Normal 68 13 3" xfId="30229"/>
    <cellStyle name="Normal 68 14" xfId="30230"/>
    <cellStyle name="Normal 68 14 2" xfId="30231"/>
    <cellStyle name="Normal 68 14 2 2" xfId="30232"/>
    <cellStyle name="Normal 68 14 3" xfId="30233"/>
    <cellStyle name="Normal 68 15" xfId="30234"/>
    <cellStyle name="Normal 68 15 2" xfId="30235"/>
    <cellStyle name="Normal 68 15 2 2" xfId="30236"/>
    <cellStyle name="Normal 68 15 3" xfId="30237"/>
    <cellStyle name="Normal 68 16" xfId="30238"/>
    <cellStyle name="Normal 68 16 2" xfId="30239"/>
    <cellStyle name="Normal 68 17" xfId="30240"/>
    <cellStyle name="Normal 68 17 2" xfId="30241"/>
    <cellStyle name="Normal 68 18" xfId="30242"/>
    <cellStyle name="Normal 68 18 2" xfId="30243"/>
    <cellStyle name="Normal 68 19" xfId="30244"/>
    <cellStyle name="Normal 68 2" xfId="30245"/>
    <cellStyle name="Normal 68 2 2" xfId="30246"/>
    <cellStyle name="Normal 68 2 2 2" xfId="30247"/>
    <cellStyle name="Normal 68 2 2 2 2" xfId="30248"/>
    <cellStyle name="Normal 68 2 2 2 2 2" xfId="30249"/>
    <cellStyle name="Normal 68 2 2 2 3" xfId="30250"/>
    <cellStyle name="Normal 68 2 2 3" xfId="30251"/>
    <cellStyle name="Normal 68 2 2 3 2" xfId="30252"/>
    <cellStyle name="Normal 68 2 2 4" xfId="30253"/>
    <cellStyle name="Normal 68 2 3" xfId="30254"/>
    <cellStyle name="Normal 68 2 3 2" xfId="30255"/>
    <cellStyle name="Normal 68 2 3 2 2" xfId="30256"/>
    <cellStyle name="Normal 68 2 3 3" xfId="30257"/>
    <cellStyle name="Normal 68 2 4" xfId="30258"/>
    <cellStyle name="Normal 68 2 4 2" xfId="30259"/>
    <cellStyle name="Normal 68 2 4 2 2" xfId="30260"/>
    <cellStyle name="Normal 68 2 4 3" xfId="30261"/>
    <cellStyle name="Normal 68 2 5" xfId="30262"/>
    <cellStyle name="Normal 68 2 5 2" xfId="30263"/>
    <cellStyle name="Normal 68 2 5 2 2" xfId="30264"/>
    <cellStyle name="Normal 68 2 5 3" xfId="30265"/>
    <cellStyle name="Normal 68 2 6" xfId="30266"/>
    <cellStyle name="Normal 68 2 6 2" xfId="30267"/>
    <cellStyle name="Normal 68 2 7" xfId="30268"/>
    <cellStyle name="Normal 68 2 7 2" xfId="30269"/>
    <cellStyle name="Normal 68 2 8" xfId="30270"/>
    <cellStyle name="Normal 68 2 8 2" xfId="30271"/>
    <cellStyle name="Normal 68 2 9" xfId="30272"/>
    <cellStyle name="Normal 68 3" xfId="30273"/>
    <cellStyle name="Normal 68 3 2" xfId="30274"/>
    <cellStyle name="Normal 68 3 2 2" xfId="30275"/>
    <cellStyle name="Normal 68 3 2 2 2" xfId="30276"/>
    <cellStyle name="Normal 68 3 2 2 2 2" xfId="30277"/>
    <cellStyle name="Normal 68 3 2 2 3" xfId="30278"/>
    <cellStyle name="Normal 68 3 2 3" xfId="30279"/>
    <cellStyle name="Normal 68 3 2 3 2" xfId="30280"/>
    <cellStyle name="Normal 68 3 2 4" xfId="30281"/>
    <cellStyle name="Normal 68 3 3" xfId="30282"/>
    <cellStyle name="Normal 68 3 3 2" xfId="30283"/>
    <cellStyle name="Normal 68 3 3 2 2" xfId="30284"/>
    <cellStyle name="Normal 68 3 3 3" xfId="30285"/>
    <cellStyle name="Normal 68 3 4" xfId="30286"/>
    <cellStyle name="Normal 68 3 4 2" xfId="30287"/>
    <cellStyle name="Normal 68 3 4 2 2" xfId="30288"/>
    <cellStyle name="Normal 68 3 4 3" xfId="30289"/>
    <cellStyle name="Normal 68 3 5" xfId="30290"/>
    <cellStyle name="Normal 68 3 5 2" xfId="30291"/>
    <cellStyle name="Normal 68 3 5 2 2" xfId="30292"/>
    <cellStyle name="Normal 68 3 5 3" xfId="30293"/>
    <cellStyle name="Normal 68 3 6" xfId="30294"/>
    <cellStyle name="Normal 68 3 6 2" xfId="30295"/>
    <cellStyle name="Normal 68 3 7" xfId="30296"/>
    <cellStyle name="Normal 68 3 7 2" xfId="30297"/>
    <cellStyle name="Normal 68 3 8" xfId="30298"/>
    <cellStyle name="Normal 68 3 8 2" xfId="30299"/>
    <cellStyle name="Normal 68 3 9" xfId="30300"/>
    <cellStyle name="Normal 68 4" xfId="30301"/>
    <cellStyle name="Normal 68 4 2" xfId="30302"/>
    <cellStyle name="Normal 68 4 2 2" xfId="30303"/>
    <cellStyle name="Normal 68 4 2 2 2" xfId="30304"/>
    <cellStyle name="Normal 68 4 2 2 2 2" xfId="30305"/>
    <cellStyle name="Normal 68 4 2 2 3" xfId="30306"/>
    <cellStyle name="Normal 68 4 2 3" xfId="30307"/>
    <cellStyle name="Normal 68 4 2 3 2" xfId="30308"/>
    <cellStyle name="Normal 68 4 2 4" xfId="30309"/>
    <cellStyle name="Normal 68 4 3" xfId="30310"/>
    <cellStyle name="Normal 68 4 3 2" xfId="30311"/>
    <cellStyle name="Normal 68 4 3 2 2" xfId="30312"/>
    <cellStyle name="Normal 68 4 3 3" xfId="30313"/>
    <cellStyle name="Normal 68 4 4" xfId="30314"/>
    <cellStyle name="Normal 68 4 4 2" xfId="30315"/>
    <cellStyle name="Normal 68 4 4 2 2" xfId="30316"/>
    <cellStyle name="Normal 68 4 4 3" xfId="30317"/>
    <cellStyle name="Normal 68 4 5" xfId="30318"/>
    <cellStyle name="Normal 68 4 5 2" xfId="30319"/>
    <cellStyle name="Normal 68 4 5 2 2" xfId="30320"/>
    <cellStyle name="Normal 68 4 5 3" xfId="30321"/>
    <cellStyle name="Normal 68 4 6" xfId="30322"/>
    <cellStyle name="Normal 68 4 6 2" xfId="30323"/>
    <cellStyle name="Normal 68 4 7" xfId="30324"/>
    <cellStyle name="Normal 68 4 7 2" xfId="30325"/>
    <cellStyle name="Normal 68 4 8" xfId="30326"/>
    <cellStyle name="Normal 68 4 8 2" xfId="30327"/>
    <cellStyle name="Normal 68 4 9" xfId="30328"/>
    <cellStyle name="Normal 68 5" xfId="30329"/>
    <cellStyle name="Normal 68 5 2" xfId="30330"/>
    <cellStyle name="Normal 68 5 2 2" xfId="30331"/>
    <cellStyle name="Normal 68 5 2 2 2" xfId="30332"/>
    <cellStyle name="Normal 68 5 2 2 2 2" xfId="30333"/>
    <cellStyle name="Normal 68 5 2 2 3" xfId="30334"/>
    <cellStyle name="Normal 68 5 2 3" xfId="30335"/>
    <cellStyle name="Normal 68 5 2 3 2" xfId="30336"/>
    <cellStyle name="Normal 68 5 2 4" xfId="30337"/>
    <cellStyle name="Normal 68 5 3" xfId="30338"/>
    <cellStyle name="Normal 68 5 3 2" xfId="30339"/>
    <cellStyle name="Normal 68 5 3 2 2" xfId="30340"/>
    <cellStyle name="Normal 68 5 3 3" xfId="30341"/>
    <cellStyle name="Normal 68 5 4" xfId="30342"/>
    <cellStyle name="Normal 68 5 4 2" xfId="30343"/>
    <cellStyle name="Normal 68 5 4 2 2" xfId="30344"/>
    <cellStyle name="Normal 68 5 4 3" xfId="30345"/>
    <cellStyle name="Normal 68 5 5" xfId="30346"/>
    <cellStyle name="Normal 68 5 5 2" xfId="30347"/>
    <cellStyle name="Normal 68 5 5 2 2" xfId="30348"/>
    <cellStyle name="Normal 68 5 5 3" xfId="30349"/>
    <cellStyle name="Normal 68 5 6" xfId="30350"/>
    <cellStyle name="Normal 68 5 6 2" xfId="30351"/>
    <cellStyle name="Normal 68 5 7" xfId="30352"/>
    <cellStyle name="Normal 68 5 7 2" xfId="30353"/>
    <cellStyle name="Normal 68 5 8" xfId="30354"/>
    <cellStyle name="Normal 68 5 8 2" xfId="30355"/>
    <cellStyle name="Normal 68 5 9" xfId="30356"/>
    <cellStyle name="Normal 68 6" xfId="30357"/>
    <cellStyle name="Normal 68 6 2" xfId="30358"/>
    <cellStyle name="Normal 68 6 2 2" xfId="30359"/>
    <cellStyle name="Normal 68 6 2 2 2" xfId="30360"/>
    <cellStyle name="Normal 68 6 2 2 2 2" xfId="30361"/>
    <cellStyle name="Normal 68 6 2 2 3" xfId="30362"/>
    <cellStyle name="Normal 68 6 2 3" xfId="30363"/>
    <cellStyle name="Normal 68 6 2 3 2" xfId="30364"/>
    <cellStyle name="Normal 68 6 2 4" xfId="30365"/>
    <cellStyle name="Normal 68 6 3" xfId="30366"/>
    <cellStyle name="Normal 68 6 3 2" xfId="30367"/>
    <cellStyle name="Normal 68 6 3 2 2" xfId="30368"/>
    <cellStyle name="Normal 68 6 3 3" xfId="30369"/>
    <cellStyle name="Normal 68 6 4" xfId="30370"/>
    <cellStyle name="Normal 68 6 4 2" xfId="30371"/>
    <cellStyle name="Normal 68 6 4 2 2" xfId="30372"/>
    <cellStyle name="Normal 68 6 4 3" xfId="30373"/>
    <cellStyle name="Normal 68 6 5" xfId="30374"/>
    <cellStyle name="Normal 68 6 5 2" xfId="30375"/>
    <cellStyle name="Normal 68 6 5 2 2" xfId="30376"/>
    <cellStyle name="Normal 68 6 5 3" xfId="30377"/>
    <cellStyle name="Normal 68 6 6" xfId="30378"/>
    <cellStyle name="Normal 68 6 6 2" xfId="30379"/>
    <cellStyle name="Normal 68 6 7" xfId="30380"/>
    <cellStyle name="Normal 68 6 7 2" xfId="30381"/>
    <cellStyle name="Normal 68 6 8" xfId="30382"/>
    <cellStyle name="Normal 68 6 8 2" xfId="30383"/>
    <cellStyle name="Normal 68 6 9" xfId="30384"/>
    <cellStyle name="Normal 68 7" xfId="30385"/>
    <cellStyle name="Normal 68 7 2" xfId="30386"/>
    <cellStyle name="Normal 68 7 2 2" xfId="30387"/>
    <cellStyle name="Normal 68 7 2 2 2" xfId="30388"/>
    <cellStyle name="Normal 68 7 2 2 2 2" xfId="30389"/>
    <cellStyle name="Normal 68 7 2 2 3" xfId="30390"/>
    <cellStyle name="Normal 68 7 2 3" xfId="30391"/>
    <cellStyle name="Normal 68 7 2 3 2" xfId="30392"/>
    <cellStyle name="Normal 68 7 2 4" xfId="30393"/>
    <cellStyle name="Normal 68 7 3" xfId="30394"/>
    <cellStyle name="Normal 68 7 3 2" xfId="30395"/>
    <cellStyle name="Normal 68 7 3 2 2" xfId="30396"/>
    <cellStyle name="Normal 68 7 3 3" xfId="30397"/>
    <cellStyle name="Normal 68 7 4" xfId="30398"/>
    <cellStyle name="Normal 68 7 4 2" xfId="30399"/>
    <cellStyle name="Normal 68 7 4 2 2" xfId="30400"/>
    <cellStyle name="Normal 68 7 4 3" xfId="30401"/>
    <cellStyle name="Normal 68 7 5" xfId="30402"/>
    <cellStyle name="Normal 68 7 5 2" xfId="30403"/>
    <cellStyle name="Normal 68 7 5 2 2" xfId="30404"/>
    <cellStyle name="Normal 68 7 5 3" xfId="30405"/>
    <cellStyle name="Normal 68 7 6" xfId="30406"/>
    <cellStyle name="Normal 68 7 6 2" xfId="30407"/>
    <cellStyle name="Normal 68 7 7" xfId="30408"/>
    <cellStyle name="Normal 68 7 7 2" xfId="30409"/>
    <cellStyle name="Normal 68 7 8" xfId="30410"/>
    <cellStyle name="Normal 68 7 8 2" xfId="30411"/>
    <cellStyle name="Normal 68 7 9" xfId="30412"/>
    <cellStyle name="Normal 68 8" xfId="30413"/>
    <cellStyle name="Normal 68 8 2" xfId="30414"/>
    <cellStyle name="Normal 68 8 2 2" xfId="30415"/>
    <cellStyle name="Normal 68 8 2 2 2" xfId="30416"/>
    <cellStyle name="Normal 68 8 2 2 2 2" xfId="30417"/>
    <cellStyle name="Normal 68 8 2 2 3" xfId="30418"/>
    <cellStyle name="Normal 68 8 2 3" xfId="30419"/>
    <cellStyle name="Normal 68 8 2 3 2" xfId="30420"/>
    <cellStyle name="Normal 68 8 2 4" xfId="30421"/>
    <cellStyle name="Normal 68 8 3" xfId="30422"/>
    <cellStyle name="Normal 68 8 3 2" xfId="30423"/>
    <cellStyle name="Normal 68 8 3 2 2" xfId="30424"/>
    <cellStyle name="Normal 68 8 3 3" xfId="30425"/>
    <cellStyle name="Normal 68 8 4" xfId="30426"/>
    <cellStyle name="Normal 68 8 4 2" xfId="30427"/>
    <cellStyle name="Normal 68 8 4 2 2" xfId="30428"/>
    <cellStyle name="Normal 68 8 4 3" xfId="30429"/>
    <cellStyle name="Normal 68 8 5" xfId="30430"/>
    <cellStyle name="Normal 68 8 5 2" xfId="30431"/>
    <cellStyle name="Normal 68 8 5 2 2" xfId="30432"/>
    <cellStyle name="Normal 68 8 5 3" xfId="30433"/>
    <cellStyle name="Normal 68 8 6" xfId="30434"/>
    <cellStyle name="Normal 68 8 6 2" xfId="30435"/>
    <cellStyle name="Normal 68 8 7" xfId="30436"/>
    <cellStyle name="Normal 68 8 7 2" xfId="30437"/>
    <cellStyle name="Normal 68 8 8" xfId="30438"/>
    <cellStyle name="Normal 68 8 8 2" xfId="30439"/>
    <cellStyle name="Normal 68 8 9" xfId="30440"/>
    <cellStyle name="Normal 68 9" xfId="30441"/>
    <cellStyle name="Normal 68 9 2" xfId="30442"/>
    <cellStyle name="Normal 68 9 2 2" xfId="30443"/>
    <cellStyle name="Normal 68 9 2 2 2" xfId="30444"/>
    <cellStyle name="Normal 68 9 2 2 2 2" xfId="30445"/>
    <cellStyle name="Normal 68 9 2 2 3" xfId="30446"/>
    <cellStyle name="Normal 68 9 2 3" xfId="30447"/>
    <cellStyle name="Normal 68 9 2 3 2" xfId="30448"/>
    <cellStyle name="Normal 68 9 2 4" xfId="30449"/>
    <cellStyle name="Normal 68 9 3" xfId="30450"/>
    <cellStyle name="Normal 68 9 3 2" xfId="30451"/>
    <cellStyle name="Normal 68 9 3 2 2" xfId="30452"/>
    <cellStyle name="Normal 68 9 3 3" xfId="30453"/>
    <cellStyle name="Normal 68 9 4" xfId="30454"/>
    <cellStyle name="Normal 68 9 4 2" xfId="30455"/>
    <cellStyle name="Normal 68 9 4 2 2" xfId="30456"/>
    <cellStyle name="Normal 68 9 4 3" xfId="30457"/>
    <cellStyle name="Normal 68 9 5" xfId="30458"/>
    <cellStyle name="Normal 68 9 5 2" xfId="30459"/>
    <cellStyle name="Normal 68 9 5 2 2" xfId="30460"/>
    <cellStyle name="Normal 68 9 5 3" xfId="30461"/>
    <cellStyle name="Normal 68 9 6" xfId="30462"/>
    <cellStyle name="Normal 68 9 6 2" xfId="30463"/>
    <cellStyle name="Normal 68 9 7" xfId="30464"/>
    <cellStyle name="Normal 68 9 7 2" xfId="30465"/>
    <cellStyle name="Normal 68 9 8" xfId="30466"/>
    <cellStyle name="Normal 68 9 8 2" xfId="30467"/>
    <cellStyle name="Normal 68 9 9" xfId="30468"/>
    <cellStyle name="Normal 69" xfId="30469"/>
    <cellStyle name="Normal 69 10" xfId="30470"/>
    <cellStyle name="Normal 69 10 2" xfId="30471"/>
    <cellStyle name="Normal 69 10 2 2" xfId="30472"/>
    <cellStyle name="Normal 69 10 2 2 2" xfId="30473"/>
    <cellStyle name="Normal 69 10 2 2 2 2" xfId="30474"/>
    <cellStyle name="Normal 69 10 2 2 3" xfId="30475"/>
    <cellStyle name="Normal 69 10 2 3" xfId="30476"/>
    <cellStyle name="Normal 69 10 2 3 2" xfId="30477"/>
    <cellStyle name="Normal 69 10 2 4" xfId="30478"/>
    <cellStyle name="Normal 69 10 3" xfId="30479"/>
    <cellStyle name="Normal 69 10 3 2" xfId="30480"/>
    <cellStyle name="Normal 69 10 3 2 2" xfId="30481"/>
    <cellStyle name="Normal 69 10 3 3" xfId="30482"/>
    <cellStyle name="Normal 69 10 4" xfId="30483"/>
    <cellStyle name="Normal 69 10 4 2" xfId="30484"/>
    <cellStyle name="Normal 69 10 4 2 2" xfId="30485"/>
    <cellStyle name="Normal 69 10 4 3" xfId="30486"/>
    <cellStyle name="Normal 69 10 5" xfId="30487"/>
    <cellStyle name="Normal 69 10 5 2" xfId="30488"/>
    <cellStyle name="Normal 69 10 5 2 2" xfId="30489"/>
    <cellStyle name="Normal 69 10 5 3" xfId="30490"/>
    <cellStyle name="Normal 69 10 6" xfId="30491"/>
    <cellStyle name="Normal 69 10 6 2" xfId="30492"/>
    <cellStyle name="Normal 69 10 7" xfId="30493"/>
    <cellStyle name="Normal 69 10 7 2" xfId="30494"/>
    <cellStyle name="Normal 69 10 8" xfId="30495"/>
    <cellStyle name="Normal 69 10 8 2" xfId="30496"/>
    <cellStyle name="Normal 69 10 9" xfId="30497"/>
    <cellStyle name="Normal 69 11" xfId="30498"/>
    <cellStyle name="Normal 69 11 2" xfId="30499"/>
    <cellStyle name="Normal 69 11 2 2" xfId="30500"/>
    <cellStyle name="Normal 69 11 2 2 2" xfId="30501"/>
    <cellStyle name="Normal 69 11 2 2 2 2" xfId="30502"/>
    <cellStyle name="Normal 69 11 2 2 3" xfId="30503"/>
    <cellStyle name="Normal 69 11 2 3" xfId="30504"/>
    <cellStyle name="Normal 69 11 2 3 2" xfId="30505"/>
    <cellStyle name="Normal 69 11 2 4" xfId="30506"/>
    <cellStyle name="Normal 69 11 3" xfId="30507"/>
    <cellStyle name="Normal 69 11 3 2" xfId="30508"/>
    <cellStyle name="Normal 69 11 3 2 2" xfId="30509"/>
    <cellStyle name="Normal 69 11 3 3" xfId="30510"/>
    <cellStyle name="Normal 69 11 4" xfId="30511"/>
    <cellStyle name="Normal 69 11 4 2" xfId="30512"/>
    <cellStyle name="Normal 69 11 4 2 2" xfId="30513"/>
    <cellStyle name="Normal 69 11 4 3" xfId="30514"/>
    <cellStyle name="Normal 69 11 5" xfId="30515"/>
    <cellStyle name="Normal 69 11 5 2" xfId="30516"/>
    <cellStyle name="Normal 69 11 5 2 2" xfId="30517"/>
    <cellStyle name="Normal 69 11 5 3" xfId="30518"/>
    <cellStyle name="Normal 69 11 6" xfId="30519"/>
    <cellStyle name="Normal 69 11 6 2" xfId="30520"/>
    <cellStyle name="Normal 69 11 7" xfId="30521"/>
    <cellStyle name="Normal 69 11 7 2" xfId="30522"/>
    <cellStyle name="Normal 69 11 8" xfId="30523"/>
    <cellStyle name="Normal 69 11 8 2" xfId="30524"/>
    <cellStyle name="Normal 69 11 9" xfId="30525"/>
    <cellStyle name="Normal 69 12" xfId="30526"/>
    <cellStyle name="Normal 69 12 2" xfId="30527"/>
    <cellStyle name="Normal 69 12 2 2" xfId="30528"/>
    <cellStyle name="Normal 69 12 2 2 2" xfId="30529"/>
    <cellStyle name="Normal 69 12 2 3" xfId="30530"/>
    <cellStyle name="Normal 69 12 3" xfId="30531"/>
    <cellStyle name="Normal 69 12 3 2" xfId="30532"/>
    <cellStyle name="Normal 69 12 4" xfId="30533"/>
    <cellStyle name="Normal 69 13" xfId="30534"/>
    <cellStyle name="Normal 69 13 2" xfId="30535"/>
    <cellStyle name="Normal 69 13 2 2" xfId="30536"/>
    <cellStyle name="Normal 69 13 3" xfId="30537"/>
    <cellStyle name="Normal 69 14" xfId="30538"/>
    <cellStyle name="Normal 69 14 2" xfId="30539"/>
    <cellStyle name="Normal 69 14 2 2" xfId="30540"/>
    <cellStyle name="Normal 69 14 3" xfId="30541"/>
    <cellStyle name="Normal 69 15" xfId="30542"/>
    <cellStyle name="Normal 69 15 2" xfId="30543"/>
    <cellStyle name="Normal 69 15 2 2" xfId="30544"/>
    <cellStyle name="Normal 69 15 3" xfId="30545"/>
    <cellStyle name="Normal 69 16" xfId="30546"/>
    <cellStyle name="Normal 69 16 2" xfId="30547"/>
    <cellStyle name="Normal 69 17" xfId="30548"/>
    <cellStyle name="Normal 69 17 2" xfId="30549"/>
    <cellStyle name="Normal 69 18" xfId="30550"/>
    <cellStyle name="Normal 69 18 2" xfId="30551"/>
    <cellStyle name="Normal 69 19" xfId="30552"/>
    <cellStyle name="Normal 69 2" xfId="30553"/>
    <cellStyle name="Normal 69 2 2" xfId="30554"/>
    <cellStyle name="Normal 69 2 2 2" xfId="30555"/>
    <cellStyle name="Normal 69 2 2 2 2" xfId="30556"/>
    <cellStyle name="Normal 69 2 2 2 2 2" xfId="30557"/>
    <cellStyle name="Normal 69 2 2 2 3" xfId="30558"/>
    <cellStyle name="Normal 69 2 2 3" xfId="30559"/>
    <cellStyle name="Normal 69 2 2 3 2" xfId="30560"/>
    <cellStyle name="Normal 69 2 2 4" xfId="30561"/>
    <cellStyle name="Normal 69 2 3" xfId="30562"/>
    <cellStyle name="Normal 69 2 3 2" xfId="30563"/>
    <cellStyle name="Normal 69 2 3 2 2" xfId="30564"/>
    <cellStyle name="Normal 69 2 3 3" xfId="30565"/>
    <cellStyle name="Normal 69 2 4" xfId="30566"/>
    <cellStyle name="Normal 69 2 4 2" xfId="30567"/>
    <cellStyle name="Normal 69 2 4 2 2" xfId="30568"/>
    <cellStyle name="Normal 69 2 4 3" xfId="30569"/>
    <cellStyle name="Normal 69 2 5" xfId="30570"/>
    <cellStyle name="Normal 69 2 5 2" xfId="30571"/>
    <cellStyle name="Normal 69 2 5 2 2" xfId="30572"/>
    <cellStyle name="Normal 69 2 5 3" xfId="30573"/>
    <cellStyle name="Normal 69 2 6" xfId="30574"/>
    <cellStyle name="Normal 69 2 6 2" xfId="30575"/>
    <cellStyle name="Normal 69 2 7" xfId="30576"/>
    <cellStyle name="Normal 69 2 7 2" xfId="30577"/>
    <cellStyle name="Normal 69 2 8" xfId="30578"/>
    <cellStyle name="Normal 69 2 8 2" xfId="30579"/>
    <cellStyle name="Normal 69 2 9" xfId="30580"/>
    <cellStyle name="Normal 69 3" xfId="30581"/>
    <cellStyle name="Normal 69 3 2" xfId="30582"/>
    <cellStyle name="Normal 69 3 2 2" xfId="30583"/>
    <cellStyle name="Normal 69 3 2 2 2" xfId="30584"/>
    <cellStyle name="Normal 69 3 2 2 2 2" xfId="30585"/>
    <cellStyle name="Normal 69 3 2 2 3" xfId="30586"/>
    <cellStyle name="Normal 69 3 2 3" xfId="30587"/>
    <cellStyle name="Normal 69 3 2 3 2" xfId="30588"/>
    <cellStyle name="Normal 69 3 2 4" xfId="30589"/>
    <cellStyle name="Normal 69 3 3" xfId="30590"/>
    <cellStyle name="Normal 69 3 3 2" xfId="30591"/>
    <cellStyle name="Normal 69 3 3 2 2" xfId="30592"/>
    <cellStyle name="Normal 69 3 3 3" xfId="30593"/>
    <cellStyle name="Normal 69 3 4" xfId="30594"/>
    <cellStyle name="Normal 69 3 4 2" xfId="30595"/>
    <cellStyle name="Normal 69 3 4 2 2" xfId="30596"/>
    <cellStyle name="Normal 69 3 4 3" xfId="30597"/>
    <cellStyle name="Normal 69 3 5" xfId="30598"/>
    <cellStyle name="Normal 69 3 5 2" xfId="30599"/>
    <cellStyle name="Normal 69 3 5 2 2" xfId="30600"/>
    <cellStyle name="Normal 69 3 5 3" xfId="30601"/>
    <cellStyle name="Normal 69 3 6" xfId="30602"/>
    <cellStyle name="Normal 69 3 6 2" xfId="30603"/>
    <cellStyle name="Normal 69 3 7" xfId="30604"/>
    <cellStyle name="Normal 69 3 7 2" xfId="30605"/>
    <cellStyle name="Normal 69 3 8" xfId="30606"/>
    <cellStyle name="Normal 69 3 8 2" xfId="30607"/>
    <cellStyle name="Normal 69 3 9" xfId="30608"/>
    <cellStyle name="Normal 69 4" xfId="30609"/>
    <cellStyle name="Normal 69 4 2" xfId="30610"/>
    <cellStyle name="Normal 69 4 2 2" xfId="30611"/>
    <cellStyle name="Normal 69 4 2 2 2" xfId="30612"/>
    <cellStyle name="Normal 69 4 2 2 2 2" xfId="30613"/>
    <cellStyle name="Normal 69 4 2 2 3" xfId="30614"/>
    <cellStyle name="Normal 69 4 2 3" xfId="30615"/>
    <cellStyle name="Normal 69 4 2 3 2" xfId="30616"/>
    <cellStyle name="Normal 69 4 2 4" xfId="30617"/>
    <cellStyle name="Normal 69 4 3" xfId="30618"/>
    <cellStyle name="Normal 69 4 3 2" xfId="30619"/>
    <cellStyle name="Normal 69 4 3 2 2" xfId="30620"/>
    <cellStyle name="Normal 69 4 3 3" xfId="30621"/>
    <cellStyle name="Normal 69 4 4" xfId="30622"/>
    <cellStyle name="Normal 69 4 4 2" xfId="30623"/>
    <cellStyle name="Normal 69 4 4 2 2" xfId="30624"/>
    <cellStyle name="Normal 69 4 4 3" xfId="30625"/>
    <cellStyle name="Normal 69 4 5" xfId="30626"/>
    <cellStyle name="Normal 69 4 5 2" xfId="30627"/>
    <cellStyle name="Normal 69 4 5 2 2" xfId="30628"/>
    <cellStyle name="Normal 69 4 5 3" xfId="30629"/>
    <cellStyle name="Normal 69 4 6" xfId="30630"/>
    <cellStyle name="Normal 69 4 6 2" xfId="30631"/>
    <cellStyle name="Normal 69 4 7" xfId="30632"/>
    <cellStyle name="Normal 69 4 7 2" xfId="30633"/>
    <cellStyle name="Normal 69 4 8" xfId="30634"/>
    <cellStyle name="Normal 69 4 8 2" xfId="30635"/>
    <cellStyle name="Normal 69 4 9" xfId="30636"/>
    <cellStyle name="Normal 69 5" xfId="30637"/>
    <cellStyle name="Normal 69 5 2" xfId="30638"/>
    <cellStyle name="Normal 69 5 2 2" xfId="30639"/>
    <cellStyle name="Normal 69 5 2 2 2" xfId="30640"/>
    <cellStyle name="Normal 69 5 2 2 2 2" xfId="30641"/>
    <cellStyle name="Normal 69 5 2 2 3" xfId="30642"/>
    <cellStyle name="Normal 69 5 2 3" xfId="30643"/>
    <cellStyle name="Normal 69 5 2 3 2" xfId="30644"/>
    <cellStyle name="Normal 69 5 2 4" xfId="30645"/>
    <cellStyle name="Normal 69 5 3" xfId="30646"/>
    <cellStyle name="Normal 69 5 3 2" xfId="30647"/>
    <cellStyle name="Normal 69 5 3 2 2" xfId="30648"/>
    <cellStyle name="Normal 69 5 3 3" xfId="30649"/>
    <cellStyle name="Normal 69 5 4" xfId="30650"/>
    <cellStyle name="Normal 69 5 4 2" xfId="30651"/>
    <cellStyle name="Normal 69 5 4 2 2" xfId="30652"/>
    <cellStyle name="Normal 69 5 4 3" xfId="30653"/>
    <cellStyle name="Normal 69 5 5" xfId="30654"/>
    <cellStyle name="Normal 69 5 5 2" xfId="30655"/>
    <cellStyle name="Normal 69 5 5 2 2" xfId="30656"/>
    <cellStyle name="Normal 69 5 5 3" xfId="30657"/>
    <cellStyle name="Normal 69 5 6" xfId="30658"/>
    <cellStyle name="Normal 69 5 6 2" xfId="30659"/>
    <cellStyle name="Normal 69 5 7" xfId="30660"/>
    <cellStyle name="Normal 69 5 7 2" xfId="30661"/>
    <cellStyle name="Normal 69 5 8" xfId="30662"/>
    <cellStyle name="Normal 69 5 8 2" xfId="30663"/>
    <cellStyle name="Normal 69 5 9" xfId="30664"/>
    <cellStyle name="Normal 69 6" xfId="30665"/>
    <cellStyle name="Normal 69 6 2" xfId="30666"/>
    <cellStyle name="Normal 69 6 2 2" xfId="30667"/>
    <cellStyle name="Normal 69 6 2 2 2" xfId="30668"/>
    <cellStyle name="Normal 69 6 2 2 2 2" xfId="30669"/>
    <cellStyle name="Normal 69 6 2 2 3" xfId="30670"/>
    <cellStyle name="Normal 69 6 2 3" xfId="30671"/>
    <cellStyle name="Normal 69 6 2 3 2" xfId="30672"/>
    <cellStyle name="Normal 69 6 2 4" xfId="30673"/>
    <cellStyle name="Normal 69 6 3" xfId="30674"/>
    <cellStyle name="Normal 69 6 3 2" xfId="30675"/>
    <cellStyle name="Normal 69 6 3 2 2" xfId="30676"/>
    <cellStyle name="Normal 69 6 3 3" xfId="30677"/>
    <cellStyle name="Normal 69 6 4" xfId="30678"/>
    <cellStyle name="Normal 69 6 4 2" xfId="30679"/>
    <cellStyle name="Normal 69 6 4 2 2" xfId="30680"/>
    <cellStyle name="Normal 69 6 4 3" xfId="30681"/>
    <cellStyle name="Normal 69 6 5" xfId="30682"/>
    <cellStyle name="Normal 69 6 5 2" xfId="30683"/>
    <cellStyle name="Normal 69 6 5 2 2" xfId="30684"/>
    <cellStyle name="Normal 69 6 5 3" xfId="30685"/>
    <cellStyle name="Normal 69 6 6" xfId="30686"/>
    <cellStyle name="Normal 69 6 6 2" xfId="30687"/>
    <cellStyle name="Normal 69 6 7" xfId="30688"/>
    <cellStyle name="Normal 69 6 7 2" xfId="30689"/>
    <cellStyle name="Normal 69 6 8" xfId="30690"/>
    <cellStyle name="Normal 69 6 8 2" xfId="30691"/>
    <cellStyle name="Normal 69 6 9" xfId="30692"/>
    <cellStyle name="Normal 69 7" xfId="30693"/>
    <cellStyle name="Normal 69 7 2" xfId="30694"/>
    <cellStyle name="Normal 69 7 2 2" xfId="30695"/>
    <cellStyle name="Normal 69 7 2 2 2" xfId="30696"/>
    <cellStyle name="Normal 69 7 2 2 2 2" xfId="30697"/>
    <cellStyle name="Normal 69 7 2 2 3" xfId="30698"/>
    <cellStyle name="Normal 69 7 2 3" xfId="30699"/>
    <cellStyle name="Normal 69 7 2 3 2" xfId="30700"/>
    <cellStyle name="Normal 69 7 2 4" xfId="30701"/>
    <cellStyle name="Normal 69 7 3" xfId="30702"/>
    <cellStyle name="Normal 69 7 3 2" xfId="30703"/>
    <cellStyle name="Normal 69 7 3 2 2" xfId="30704"/>
    <cellStyle name="Normal 69 7 3 3" xfId="30705"/>
    <cellStyle name="Normal 69 7 4" xfId="30706"/>
    <cellStyle name="Normal 69 7 4 2" xfId="30707"/>
    <cellStyle name="Normal 69 7 4 2 2" xfId="30708"/>
    <cellStyle name="Normal 69 7 4 3" xfId="30709"/>
    <cellStyle name="Normal 69 7 5" xfId="30710"/>
    <cellStyle name="Normal 69 7 5 2" xfId="30711"/>
    <cellStyle name="Normal 69 7 5 2 2" xfId="30712"/>
    <cellStyle name="Normal 69 7 5 3" xfId="30713"/>
    <cellStyle name="Normal 69 7 6" xfId="30714"/>
    <cellStyle name="Normal 69 7 6 2" xfId="30715"/>
    <cellStyle name="Normal 69 7 7" xfId="30716"/>
    <cellStyle name="Normal 69 7 7 2" xfId="30717"/>
    <cellStyle name="Normal 69 7 8" xfId="30718"/>
    <cellStyle name="Normal 69 7 8 2" xfId="30719"/>
    <cellStyle name="Normal 69 7 9" xfId="30720"/>
    <cellStyle name="Normal 69 8" xfId="30721"/>
    <cellStyle name="Normal 69 8 2" xfId="30722"/>
    <cellStyle name="Normal 69 8 2 2" xfId="30723"/>
    <cellStyle name="Normal 69 8 2 2 2" xfId="30724"/>
    <cellStyle name="Normal 69 8 2 2 2 2" xfId="30725"/>
    <cellStyle name="Normal 69 8 2 2 3" xfId="30726"/>
    <cellStyle name="Normal 69 8 2 3" xfId="30727"/>
    <cellStyle name="Normal 69 8 2 3 2" xfId="30728"/>
    <cellStyle name="Normal 69 8 2 4" xfId="30729"/>
    <cellStyle name="Normal 69 8 3" xfId="30730"/>
    <cellStyle name="Normal 69 8 3 2" xfId="30731"/>
    <cellStyle name="Normal 69 8 3 2 2" xfId="30732"/>
    <cellStyle name="Normal 69 8 3 3" xfId="30733"/>
    <cellStyle name="Normal 69 8 4" xfId="30734"/>
    <cellStyle name="Normal 69 8 4 2" xfId="30735"/>
    <cellStyle name="Normal 69 8 4 2 2" xfId="30736"/>
    <cellStyle name="Normal 69 8 4 3" xfId="30737"/>
    <cellStyle name="Normal 69 8 5" xfId="30738"/>
    <cellStyle name="Normal 69 8 5 2" xfId="30739"/>
    <cellStyle name="Normal 69 8 5 2 2" xfId="30740"/>
    <cellStyle name="Normal 69 8 5 3" xfId="30741"/>
    <cellStyle name="Normal 69 8 6" xfId="30742"/>
    <cellStyle name="Normal 69 8 6 2" xfId="30743"/>
    <cellStyle name="Normal 69 8 7" xfId="30744"/>
    <cellStyle name="Normal 69 8 7 2" xfId="30745"/>
    <cellStyle name="Normal 69 8 8" xfId="30746"/>
    <cellStyle name="Normal 69 8 8 2" xfId="30747"/>
    <cellStyle name="Normal 69 8 9" xfId="30748"/>
    <cellStyle name="Normal 69 9" xfId="30749"/>
    <cellStyle name="Normal 69 9 2" xfId="30750"/>
    <cellStyle name="Normal 69 9 2 2" xfId="30751"/>
    <cellStyle name="Normal 69 9 2 2 2" xfId="30752"/>
    <cellStyle name="Normal 69 9 2 2 2 2" xfId="30753"/>
    <cellStyle name="Normal 69 9 2 2 3" xfId="30754"/>
    <cellStyle name="Normal 69 9 2 3" xfId="30755"/>
    <cellStyle name="Normal 69 9 2 3 2" xfId="30756"/>
    <cellStyle name="Normal 69 9 2 4" xfId="30757"/>
    <cellStyle name="Normal 69 9 3" xfId="30758"/>
    <cellStyle name="Normal 69 9 3 2" xfId="30759"/>
    <cellStyle name="Normal 69 9 3 2 2" xfId="30760"/>
    <cellStyle name="Normal 69 9 3 3" xfId="30761"/>
    <cellStyle name="Normal 69 9 4" xfId="30762"/>
    <cellStyle name="Normal 69 9 4 2" xfId="30763"/>
    <cellStyle name="Normal 69 9 4 2 2" xfId="30764"/>
    <cellStyle name="Normal 69 9 4 3" xfId="30765"/>
    <cellStyle name="Normal 69 9 5" xfId="30766"/>
    <cellStyle name="Normal 69 9 5 2" xfId="30767"/>
    <cellStyle name="Normal 69 9 5 2 2" xfId="30768"/>
    <cellStyle name="Normal 69 9 5 3" xfId="30769"/>
    <cellStyle name="Normal 69 9 6" xfId="30770"/>
    <cellStyle name="Normal 69 9 6 2" xfId="30771"/>
    <cellStyle name="Normal 69 9 7" xfId="30772"/>
    <cellStyle name="Normal 69 9 7 2" xfId="30773"/>
    <cellStyle name="Normal 69 9 8" xfId="30774"/>
    <cellStyle name="Normal 69 9 8 2" xfId="30775"/>
    <cellStyle name="Normal 69 9 9" xfId="30776"/>
    <cellStyle name="Normal 7" xfId="497"/>
    <cellStyle name="Normal 7 10" xfId="30778"/>
    <cellStyle name="Normal 7 10 2" xfId="30779"/>
    <cellStyle name="Normal 7 10 2 2" xfId="30780"/>
    <cellStyle name="Normal 7 10 2 2 2" xfId="30781"/>
    <cellStyle name="Normal 7 10 2 2 2 2" xfId="30782"/>
    <cellStyle name="Normal 7 10 2 2 3" xfId="30783"/>
    <cellStyle name="Normal 7 10 2 3" xfId="30784"/>
    <cellStyle name="Normal 7 10 2 3 2" xfId="30785"/>
    <cellStyle name="Normal 7 10 2 4" xfId="30786"/>
    <cellStyle name="Normal 7 10 3" xfId="30787"/>
    <cellStyle name="Normal 7 10 3 2" xfId="30788"/>
    <cellStyle name="Normal 7 10 3 2 2" xfId="30789"/>
    <cellStyle name="Normal 7 10 3 3" xfId="30790"/>
    <cellStyle name="Normal 7 10 4" xfId="30791"/>
    <cellStyle name="Normal 7 10 4 2" xfId="30792"/>
    <cellStyle name="Normal 7 10 4 2 2" xfId="30793"/>
    <cellStyle name="Normal 7 10 4 3" xfId="30794"/>
    <cellStyle name="Normal 7 10 5" xfId="30795"/>
    <cellStyle name="Normal 7 10 5 2" xfId="30796"/>
    <cellStyle name="Normal 7 10 5 2 2" xfId="30797"/>
    <cellStyle name="Normal 7 10 5 3" xfId="30798"/>
    <cellStyle name="Normal 7 10 6" xfId="30799"/>
    <cellStyle name="Normal 7 10 6 2" xfId="30800"/>
    <cellStyle name="Normal 7 10 7" xfId="30801"/>
    <cellStyle name="Normal 7 10 7 2" xfId="30802"/>
    <cellStyle name="Normal 7 10 8" xfId="30803"/>
    <cellStyle name="Normal 7 10 8 2" xfId="30804"/>
    <cellStyle name="Normal 7 10 9" xfId="30805"/>
    <cellStyle name="Normal 7 11" xfId="30806"/>
    <cellStyle name="Normal 7 11 2" xfId="30807"/>
    <cellStyle name="Normal 7 11 2 2" xfId="30808"/>
    <cellStyle name="Normal 7 11 2 2 2" xfId="30809"/>
    <cellStyle name="Normal 7 11 2 2 2 2" xfId="30810"/>
    <cellStyle name="Normal 7 11 2 2 3" xfId="30811"/>
    <cellStyle name="Normal 7 11 2 3" xfId="30812"/>
    <cellStyle name="Normal 7 11 2 3 2" xfId="30813"/>
    <cellStyle name="Normal 7 11 2 4" xfId="30814"/>
    <cellStyle name="Normal 7 11 3" xfId="30815"/>
    <cellStyle name="Normal 7 11 3 2" xfId="30816"/>
    <cellStyle name="Normal 7 11 3 2 2" xfId="30817"/>
    <cellStyle name="Normal 7 11 3 3" xfId="30818"/>
    <cellStyle name="Normal 7 11 4" xfId="30819"/>
    <cellStyle name="Normal 7 11 4 2" xfId="30820"/>
    <cellStyle name="Normal 7 11 4 2 2" xfId="30821"/>
    <cellStyle name="Normal 7 11 4 3" xfId="30822"/>
    <cellStyle name="Normal 7 11 5" xfId="30823"/>
    <cellStyle name="Normal 7 11 5 2" xfId="30824"/>
    <cellStyle name="Normal 7 11 5 2 2" xfId="30825"/>
    <cellStyle name="Normal 7 11 5 3" xfId="30826"/>
    <cellStyle name="Normal 7 11 6" xfId="30827"/>
    <cellStyle name="Normal 7 11 6 2" xfId="30828"/>
    <cellStyle name="Normal 7 11 7" xfId="30829"/>
    <cellStyle name="Normal 7 11 7 2" xfId="30830"/>
    <cellStyle name="Normal 7 11 8" xfId="30831"/>
    <cellStyle name="Normal 7 11 8 2" xfId="30832"/>
    <cellStyle name="Normal 7 11 9" xfId="30833"/>
    <cellStyle name="Normal 7 12" xfId="30834"/>
    <cellStyle name="Normal 7 12 2" xfId="30835"/>
    <cellStyle name="Normal 7 12 2 2" xfId="30836"/>
    <cellStyle name="Normal 7 12 2 2 2" xfId="30837"/>
    <cellStyle name="Normal 7 12 2 3" xfId="30838"/>
    <cellStyle name="Normal 7 12 3" xfId="30839"/>
    <cellStyle name="Normal 7 12 3 2" xfId="30840"/>
    <cellStyle name="Normal 7 12 4" xfId="30841"/>
    <cellStyle name="Normal 7 13" xfId="30842"/>
    <cellStyle name="Normal 7 13 2" xfId="30843"/>
    <cellStyle name="Normal 7 13 2 2" xfId="30844"/>
    <cellStyle name="Normal 7 13 3" xfId="30845"/>
    <cellStyle name="Normal 7 14" xfId="30846"/>
    <cellStyle name="Normal 7 14 2" xfId="30847"/>
    <cellStyle name="Normal 7 14 2 2" xfId="30848"/>
    <cellStyle name="Normal 7 14 3" xfId="30849"/>
    <cellStyle name="Normal 7 15" xfId="30850"/>
    <cellStyle name="Normal 7 15 2" xfId="30851"/>
    <cellStyle name="Normal 7 15 2 2" xfId="30852"/>
    <cellStyle name="Normal 7 15 3" xfId="30853"/>
    <cellStyle name="Normal 7 16" xfId="30854"/>
    <cellStyle name="Normal 7 16 2" xfId="30855"/>
    <cellStyle name="Normal 7 17" xfId="30856"/>
    <cellStyle name="Normal 7 17 2" xfId="30857"/>
    <cellStyle name="Normal 7 18" xfId="30858"/>
    <cellStyle name="Normal 7 18 2" xfId="30859"/>
    <cellStyle name="Normal 7 19" xfId="30860"/>
    <cellStyle name="Normal 7 2" xfId="498"/>
    <cellStyle name="Normal 7 2 10" xfId="30861"/>
    <cellStyle name="Normal 7 2 2" xfId="30862"/>
    <cellStyle name="Normal 7 2 2 2" xfId="30863"/>
    <cellStyle name="Normal 7 2 2 2 2" xfId="30864"/>
    <cellStyle name="Normal 7 2 2 2 2 2" xfId="30865"/>
    <cellStyle name="Normal 7 2 2 2 3" xfId="30866"/>
    <cellStyle name="Normal 7 2 2 3" xfId="30867"/>
    <cellStyle name="Normal 7 2 2 3 2" xfId="30868"/>
    <cellStyle name="Normal 7 2 2 4" xfId="30869"/>
    <cellStyle name="Normal 7 2 3" xfId="30870"/>
    <cellStyle name="Normal 7 2 3 2" xfId="30871"/>
    <cellStyle name="Normal 7 2 3 2 2" xfId="30872"/>
    <cellStyle name="Normal 7 2 3 3" xfId="30873"/>
    <cellStyle name="Normal 7 2 4" xfId="30874"/>
    <cellStyle name="Normal 7 2 4 2" xfId="30875"/>
    <cellStyle name="Normal 7 2 4 2 2" xfId="30876"/>
    <cellStyle name="Normal 7 2 4 3" xfId="30877"/>
    <cellStyle name="Normal 7 2 5" xfId="30878"/>
    <cellStyle name="Normal 7 2 5 2" xfId="30879"/>
    <cellStyle name="Normal 7 2 5 2 2" xfId="30880"/>
    <cellStyle name="Normal 7 2 5 3" xfId="30881"/>
    <cellStyle name="Normal 7 2 6" xfId="30882"/>
    <cellStyle name="Normal 7 2 6 2" xfId="30883"/>
    <cellStyle name="Normal 7 2 7" xfId="30884"/>
    <cellStyle name="Normal 7 2 7 2" xfId="30885"/>
    <cellStyle name="Normal 7 2 8" xfId="30886"/>
    <cellStyle name="Normal 7 2 8 2" xfId="30887"/>
    <cellStyle name="Normal 7 2 9" xfId="30888"/>
    <cellStyle name="Normal 7 20" xfId="30777"/>
    <cellStyle name="Normal 7 3" xfId="499"/>
    <cellStyle name="Normal 7 3 10" xfId="30889"/>
    <cellStyle name="Normal 7 3 2" xfId="30890"/>
    <cellStyle name="Normal 7 3 2 2" xfId="30891"/>
    <cellStyle name="Normal 7 3 2 2 2" xfId="30892"/>
    <cellStyle name="Normal 7 3 2 2 2 2" xfId="30893"/>
    <cellStyle name="Normal 7 3 2 2 3" xfId="30894"/>
    <cellStyle name="Normal 7 3 2 3" xfId="30895"/>
    <cellStyle name="Normal 7 3 2 3 2" xfId="30896"/>
    <cellStyle name="Normal 7 3 2 4" xfId="30897"/>
    <cellStyle name="Normal 7 3 3" xfId="30898"/>
    <cellStyle name="Normal 7 3 3 2" xfId="30899"/>
    <cellStyle name="Normal 7 3 3 2 2" xfId="30900"/>
    <cellStyle name="Normal 7 3 3 3" xfId="30901"/>
    <cellStyle name="Normal 7 3 4" xfId="30902"/>
    <cellStyle name="Normal 7 3 4 2" xfId="30903"/>
    <cellStyle name="Normal 7 3 4 2 2" xfId="30904"/>
    <cellStyle name="Normal 7 3 4 3" xfId="30905"/>
    <cellStyle name="Normal 7 3 5" xfId="30906"/>
    <cellStyle name="Normal 7 3 5 2" xfId="30907"/>
    <cellStyle name="Normal 7 3 5 2 2" xfId="30908"/>
    <cellStyle name="Normal 7 3 5 3" xfId="30909"/>
    <cellStyle name="Normal 7 3 6" xfId="30910"/>
    <cellStyle name="Normal 7 3 6 2" xfId="30911"/>
    <cellStyle name="Normal 7 3 7" xfId="30912"/>
    <cellStyle name="Normal 7 3 7 2" xfId="30913"/>
    <cellStyle name="Normal 7 3 8" xfId="30914"/>
    <cellStyle name="Normal 7 3 8 2" xfId="30915"/>
    <cellStyle name="Normal 7 3 9" xfId="30916"/>
    <cellStyle name="Normal 7 4" xfId="500"/>
    <cellStyle name="Normal 7 4 10" xfId="30917"/>
    <cellStyle name="Normal 7 4 2" xfId="30918"/>
    <cellStyle name="Normal 7 4 2 2" xfId="30919"/>
    <cellStyle name="Normal 7 4 2 2 2" xfId="30920"/>
    <cellStyle name="Normal 7 4 2 2 2 2" xfId="30921"/>
    <cellStyle name="Normal 7 4 2 2 3" xfId="30922"/>
    <cellStyle name="Normal 7 4 2 3" xfId="30923"/>
    <cellStyle name="Normal 7 4 2 3 2" xfId="30924"/>
    <cellStyle name="Normal 7 4 2 4" xfId="30925"/>
    <cellStyle name="Normal 7 4 3" xfId="30926"/>
    <cellStyle name="Normal 7 4 3 2" xfId="30927"/>
    <cellStyle name="Normal 7 4 3 2 2" xfId="30928"/>
    <cellStyle name="Normal 7 4 3 3" xfId="30929"/>
    <cellStyle name="Normal 7 4 4" xfId="30930"/>
    <cellStyle name="Normal 7 4 4 2" xfId="30931"/>
    <cellStyle name="Normal 7 4 4 2 2" xfId="30932"/>
    <cellStyle name="Normal 7 4 4 3" xfId="30933"/>
    <cellStyle name="Normal 7 4 5" xfId="30934"/>
    <cellStyle name="Normal 7 4 5 2" xfId="30935"/>
    <cellStyle name="Normal 7 4 5 2 2" xfId="30936"/>
    <cellStyle name="Normal 7 4 5 3" xfId="30937"/>
    <cellStyle name="Normal 7 4 6" xfId="30938"/>
    <cellStyle name="Normal 7 4 6 2" xfId="30939"/>
    <cellStyle name="Normal 7 4 7" xfId="30940"/>
    <cellStyle name="Normal 7 4 7 2" xfId="30941"/>
    <cellStyle name="Normal 7 4 8" xfId="30942"/>
    <cellStyle name="Normal 7 4 8 2" xfId="30943"/>
    <cellStyle name="Normal 7 4 9" xfId="30944"/>
    <cellStyle name="Normal 7 5" xfId="501"/>
    <cellStyle name="Normal 7 5 10" xfId="30945"/>
    <cellStyle name="Normal 7 5 2" xfId="30946"/>
    <cellStyle name="Normal 7 5 2 2" xfId="30947"/>
    <cellStyle name="Normal 7 5 2 2 2" xfId="30948"/>
    <cellStyle name="Normal 7 5 2 2 2 2" xfId="30949"/>
    <cellStyle name="Normal 7 5 2 2 3" xfId="30950"/>
    <cellStyle name="Normal 7 5 2 3" xfId="30951"/>
    <cellStyle name="Normal 7 5 2 3 2" xfId="30952"/>
    <cellStyle name="Normal 7 5 2 4" xfId="30953"/>
    <cellStyle name="Normal 7 5 3" xfId="30954"/>
    <cellStyle name="Normal 7 5 3 2" xfId="30955"/>
    <cellStyle name="Normal 7 5 3 2 2" xfId="30956"/>
    <cellStyle name="Normal 7 5 3 3" xfId="30957"/>
    <cellStyle name="Normal 7 5 4" xfId="30958"/>
    <cellStyle name="Normal 7 5 4 2" xfId="30959"/>
    <cellStyle name="Normal 7 5 4 2 2" xfId="30960"/>
    <cellStyle name="Normal 7 5 4 3" xfId="30961"/>
    <cellStyle name="Normal 7 5 5" xfId="30962"/>
    <cellStyle name="Normal 7 5 5 2" xfId="30963"/>
    <cellStyle name="Normal 7 5 5 2 2" xfId="30964"/>
    <cellStyle name="Normal 7 5 5 3" xfId="30965"/>
    <cellStyle name="Normal 7 5 6" xfId="30966"/>
    <cellStyle name="Normal 7 5 6 2" xfId="30967"/>
    <cellStyle name="Normal 7 5 7" xfId="30968"/>
    <cellStyle name="Normal 7 5 7 2" xfId="30969"/>
    <cellStyle name="Normal 7 5 8" xfId="30970"/>
    <cellStyle name="Normal 7 5 8 2" xfId="30971"/>
    <cellStyle name="Normal 7 5 9" xfId="30972"/>
    <cellStyle name="Normal 7 6" xfId="502"/>
    <cellStyle name="Normal 7 6 10" xfId="30973"/>
    <cellStyle name="Normal 7 6 2" xfId="30974"/>
    <cellStyle name="Normal 7 6 2 2" xfId="30975"/>
    <cellStyle name="Normal 7 6 2 2 2" xfId="30976"/>
    <cellStyle name="Normal 7 6 2 2 2 2" xfId="30977"/>
    <cellStyle name="Normal 7 6 2 2 3" xfId="30978"/>
    <cellStyle name="Normal 7 6 2 3" xfId="30979"/>
    <cellStyle name="Normal 7 6 2 3 2" xfId="30980"/>
    <cellStyle name="Normal 7 6 2 4" xfId="30981"/>
    <cellStyle name="Normal 7 6 3" xfId="30982"/>
    <cellStyle name="Normal 7 6 3 2" xfId="30983"/>
    <cellStyle name="Normal 7 6 3 2 2" xfId="30984"/>
    <cellStyle name="Normal 7 6 3 3" xfId="30985"/>
    <cellStyle name="Normal 7 6 4" xfId="30986"/>
    <cellStyle name="Normal 7 6 4 2" xfId="30987"/>
    <cellStyle name="Normal 7 6 4 2 2" xfId="30988"/>
    <cellStyle name="Normal 7 6 4 3" xfId="30989"/>
    <cellStyle name="Normal 7 6 5" xfId="30990"/>
    <cellStyle name="Normal 7 6 5 2" xfId="30991"/>
    <cellStyle name="Normal 7 6 5 2 2" xfId="30992"/>
    <cellStyle name="Normal 7 6 5 3" xfId="30993"/>
    <cellStyle name="Normal 7 6 6" xfId="30994"/>
    <cellStyle name="Normal 7 6 6 2" xfId="30995"/>
    <cellStyle name="Normal 7 6 7" xfId="30996"/>
    <cellStyle name="Normal 7 6 7 2" xfId="30997"/>
    <cellStyle name="Normal 7 6 8" xfId="30998"/>
    <cellStyle name="Normal 7 6 8 2" xfId="30999"/>
    <cellStyle name="Normal 7 6 9" xfId="31000"/>
    <cellStyle name="Normal 7 7" xfId="503"/>
    <cellStyle name="Normal 7 7 10" xfId="31001"/>
    <cellStyle name="Normal 7 7 2" xfId="31002"/>
    <cellStyle name="Normal 7 7 2 2" xfId="31003"/>
    <cellStyle name="Normal 7 7 2 2 2" xfId="31004"/>
    <cellStyle name="Normal 7 7 2 2 2 2" xfId="31005"/>
    <cellStyle name="Normal 7 7 2 2 3" xfId="31006"/>
    <cellStyle name="Normal 7 7 2 3" xfId="31007"/>
    <cellStyle name="Normal 7 7 2 3 2" xfId="31008"/>
    <cellStyle name="Normal 7 7 2 4" xfId="31009"/>
    <cellStyle name="Normal 7 7 3" xfId="31010"/>
    <cellStyle name="Normal 7 7 3 2" xfId="31011"/>
    <cellStyle name="Normal 7 7 3 2 2" xfId="31012"/>
    <cellStyle name="Normal 7 7 3 3" xfId="31013"/>
    <cellStyle name="Normal 7 7 4" xfId="31014"/>
    <cellStyle name="Normal 7 7 4 2" xfId="31015"/>
    <cellStyle name="Normal 7 7 4 2 2" xfId="31016"/>
    <cellStyle name="Normal 7 7 4 3" xfId="31017"/>
    <cellStyle name="Normal 7 7 5" xfId="31018"/>
    <cellStyle name="Normal 7 7 5 2" xfId="31019"/>
    <cellStyle name="Normal 7 7 5 2 2" xfId="31020"/>
    <cellStyle name="Normal 7 7 5 3" xfId="31021"/>
    <cellStyle name="Normal 7 7 6" xfId="31022"/>
    <cellStyle name="Normal 7 7 6 2" xfId="31023"/>
    <cellStyle name="Normal 7 7 7" xfId="31024"/>
    <cellStyle name="Normal 7 7 7 2" xfId="31025"/>
    <cellStyle name="Normal 7 7 8" xfId="31026"/>
    <cellStyle name="Normal 7 7 8 2" xfId="31027"/>
    <cellStyle name="Normal 7 7 9" xfId="31028"/>
    <cellStyle name="Normal 7 8" xfId="504"/>
    <cellStyle name="Normal 7 8 10" xfId="31029"/>
    <cellStyle name="Normal 7 8 2" xfId="31030"/>
    <cellStyle name="Normal 7 8 2 2" xfId="31031"/>
    <cellStyle name="Normal 7 8 2 2 2" xfId="31032"/>
    <cellStyle name="Normal 7 8 2 2 2 2" xfId="31033"/>
    <cellStyle name="Normal 7 8 2 2 3" xfId="31034"/>
    <cellStyle name="Normal 7 8 2 3" xfId="31035"/>
    <cellStyle name="Normal 7 8 2 3 2" xfId="31036"/>
    <cellStyle name="Normal 7 8 2 4" xfId="31037"/>
    <cellStyle name="Normal 7 8 3" xfId="31038"/>
    <cellStyle name="Normal 7 8 3 2" xfId="31039"/>
    <cellStyle name="Normal 7 8 3 2 2" xfId="31040"/>
    <cellStyle name="Normal 7 8 3 3" xfId="31041"/>
    <cellStyle name="Normal 7 8 4" xfId="31042"/>
    <cellStyle name="Normal 7 8 4 2" xfId="31043"/>
    <cellStyle name="Normal 7 8 4 2 2" xfId="31044"/>
    <cellStyle name="Normal 7 8 4 3" xfId="31045"/>
    <cellStyle name="Normal 7 8 5" xfId="31046"/>
    <cellStyle name="Normal 7 8 5 2" xfId="31047"/>
    <cellStyle name="Normal 7 8 5 2 2" xfId="31048"/>
    <cellStyle name="Normal 7 8 5 3" xfId="31049"/>
    <cellStyle name="Normal 7 8 6" xfId="31050"/>
    <cellStyle name="Normal 7 8 6 2" xfId="31051"/>
    <cellStyle name="Normal 7 8 7" xfId="31052"/>
    <cellStyle name="Normal 7 8 7 2" xfId="31053"/>
    <cellStyle name="Normal 7 8 8" xfId="31054"/>
    <cellStyle name="Normal 7 8 8 2" xfId="31055"/>
    <cellStyle name="Normal 7 8 9" xfId="31056"/>
    <cellStyle name="Normal 7 9" xfId="599"/>
    <cellStyle name="Normal 7 9 10" xfId="31057"/>
    <cellStyle name="Normal 7 9 2" xfId="31058"/>
    <cellStyle name="Normal 7 9 2 2" xfId="31059"/>
    <cellStyle name="Normal 7 9 2 2 2" xfId="31060"/>
    <cellStyle name="Normal 7 9 2 2 2 2" xfId="31061"/>
    <cellStyle name="Normal 7 9 2 2 3" xfId="31062"/>
    <cellStyle name="Normal 7 9 2 3" xfId="31063"/>
    <cellStyle name="Normal 7 9 2 3 2" xfId="31064"/>
    <cellStyle name="Normal 7 9 2 4" xfId="31065"/>
    <cellStyle name="Normal 7 9 3" xfId="31066"/>
    <cellStyle name="Normal 7 9 3 2" xfId="31067"/>
    <cellStyle name="Normal 7 9 3 2 2" xfId="31068"/>
    <cellStyle name="Normal 7 9 3 3" xfId="31069"/>
    <cellStyle name="Normal 7 9 4" xfId="31070"/>
    <cellStyle name="Normal 7 9 4 2" xfId="31071"/>
    <cellStyle name="Normal 7 9 4 2 2" xfId="31072"/>
    <cellStyle name="Normal 7 9 4 3" xfId="31073"/>
    <cellStyle name="Normal 7 9 5" xfId="31074"/>
    <cellStyle name="Normal 7 9 5 2" xfId="31075"/>
    <cellStyle name="Normal 7 9 5 2 2" xfId="31076"/>
    <cellStyle name="Normal 7 9 5 3" xfId="31077"/>
    <cellStyle name="Normal 7 9 6" xfId="31078"/>
    <cellStyle name="Normal 7 9 6 2" xfId="31079"/>
    <cellStyle name="Normal 7 9 7" xfId="31080"/>
    <cellStyle name="Normal 7 9 7 2" xfId="31081"/>
    <cellStyle name="Normal 7 9 8" xfId="31082"/>
    <cellStyle name="Normal 7 9 8 2" xfId="31083"/>
    <cellStyle name="Normal 7 9 9" xfId="31084"/>
    <cellStyle name="Normal 70" xfId="31085"/>
    <cellStyle name="Normal 70 10" xfId="31086"/>
    <cellStyle name="Normal 70 10 2" xfId="31087"/>
    <cellStyle name="Normal 70 10 2 2" xfId="31088"/>
    <cellStyle name="Normal 70 10 2 2 2" xfId="31089"/>
    <cellStyle name="Normal 70 10 2 2 2 2" xfId="31090"/>
    <cellStyle name="Normal 70 10 2 2 3" xfId="31091"/>
    <cellStyle name="Normal 70 10 2 3" xfId="31092"/>
    <cellStyle name="Normal 70 10 2 3 2" xfId="31093"/>
    <cellStyle name="Normal 70 10 2 4" xfId="31094"/>
    <cellStyle name="Normal 70 10 3" xfId="31095"/>
    <cellStyle name="Normal 70 10 3 2" xfId="31096"/>
    <cellStyle name="Normal 70 10 3 2 2" xfId="31097"/>
    <cellStyle name="Normal 70 10 3 3" xfId="31098"/>
    <cellStyle name="Normal 70 10 4" xfId="31099"/>
    <cellStyle name="Normal 70 10 4 2" xfId="31100"/>
    <cellStyle name="Normal 70 10 4 2 2" xfId="31101"/>
    <cellStyle name="Normal 70 10 4 3" xfId="31102"/>
    <cellStyle name="Normal 70 10 5" xfId="31103"/>
    <cellStyle name="Normal 70 10 5 2" xfId="31104"/>
    <cellStyle name="Normal 70 10 5 2 2" xfId="31105"/>
    <cellStyle name="Normal 70 10 5 3" xfId="31106"/>
    <cellStyle name="Normal 70 10 6" xfId="31107"/>
    <cellStyle name="Normal 70 10 6 2" xfId="31108"/>
    <cellStyle name="Normal 70 10 7" xfId="31109"/>
    <cellStyle name="Normal 70 10 7 2" xfId="31110"/>
    <cellStyle name="Normal 70 10 8" xfId="31111"/>
    <cellStyle name="Normal 70 10 8 2" xfId="31112"/>
    <cellStyle name="Normal 70 10 9" xfId="31113"/>
    <cellStyle name="Normal 70 11" xfId="31114"/>
    <cellStyle name="Normal 70 11 2" xfId="31115"/>
    <cellStyle name="Normal 70 11 2 2" xfId="31116"/>
    <cellStyle name="Normal 70 11 2 2 2" xfId="31117"/>
    <cellStyle name="Normal 70 11 2 2 2 2" xfId="31118"/>
    <cellStyle name="Normal 70 11 2 2 3" xfId="31119"/>
    <cellStyle name="Normal 70 11 2 3" xfId="31120"/>
    <cellStyle name="Normal 70 11 2 3 2" xfId="31121"/>
    <cellStyle name="Normal 70 11 2 4" xfId="31122"/>
    <cellStyle name="Normal 70 11 3" xfId="31123"/>
    <cellStyle name="Normal 70 11 3 2" xfId="31124"/>
    <cellStyle name="Normal 70 11 3 2 2" xfId="31125"/>
    <cellStyle name="Normal 70 11 3 3" xfId="31126"/>
    <cellStyle name="Normal 70 11 4" xfId="31127"/>
    <cellStyle name="Normal 70 11 4 2" xfId="31128"/>
    <cellStyle name="Normal 70 11 4 2 2" xfId="31129"/>
    <cellStyle name="Normal 70 11 4 3" xfId="31130"/>
    <cellStyle name="Normal 70 11 5" xfId="31131"/>
    <cellStyle name="Normal 70 11 5 2" xfId="31132"/>
    <cellStyle name="Normal 70 11 5 2 2" xfId="31133"/>
    <cellStyle name="Normal 70 11 5 3" xfId="31134"/>
    <cellStyle name="Normal 70 11 6" xfId="31135"/>
    <cellStyle name="Normal 70 11 6 2" xfId="31136"/>
    <cellStyle name="Normal 70 11 7" xfId="31137"/>
    <cellStyle name="Normal 70 11 7 2" xfId="31138"/>
    <cellStyle name="Normal 70 11 8" xfId="31139"/>
    <cellStyle name="Normal 70 11 8 2" xfId="31140"/>
    <cellStyle name="Normal 70 11 9" xfId="31141"/>
    <cellStyle name="Normal 70 12" xfId="31142"/>
    <cellStyle name="Normal 70 12 2" xfId="31143"/>
    <cellStyle name="Normal 70 12 2 2" xfId="31144"/>
    <cellStyle name="Normal 70 12 2 2 2" xfId="31145"/>
    <cellStyle name="Normal 70 12 2 3" xfId="31146"/>
    <cellStyle name="Normal 70 12 3" xfId="31147"/>
    <cellStyle name="Normal 70 12 3 2" xfId="31148"/>
    <cellStyle name="Normal 70 12 4" xfId="31149"/>
    <cellStyle name="Normal 70 13" xfId="31150"/>
    <cellStyle name="Normal 70 13 2" xfId="31151"/>
    <cellStyle name="Normal 70 13 2 2" xfId="31152"/>
    <cellStyle name="Normal 70 13 3" xfId="31153"/>
    <cellStyle name="Normal 70 14" xfId="31154"/>
    <cellStyle name="Normal 70 14 2" xfId="31155"/>
    <cellStyle name="Normal 70 14 2 2" xfId="31156"/>
    <cellStyle name="Normal 70 14 3" xfId="31157"/>
    <cellStyle name="Normal 70 15" xfId="31158"/>
    <cellStyle name="Normal 70 15 2" xfId="31159"/>
    <cellStyle name="Normal 70 15 2 2" xfId="31160"/>
    <cellStyle name="Normal 70 15 3" xfId="31161"/>
    <cellStyle name="Normal 70 16" xfId="31162"/>
    <cellStyle name="Normal 70 16 2" xfId="31163"/>
    <cellStyle name="Normal 70 17" xfId="31164"/>
    <cellStyle name="Normal 70 17 2" xfId="31165"/>
    <cellStyle name="Normal 70 18" xfId="31166"/>
    <cellStyle name="Normal 70 18 2" xfId="31167"/>
    <cellStyle name="Normal 70 19" xfId="31168"/>
    <cellStyle name="Normal 70 2" xfId="31169"/>
    <cellStyle name="Normal 70 2 2" xfId="31170"/>
    <cellStyle name="Normal 70 2 2 2" xfId="31171"/>
    <cellStyle name="Normal 70 2 2 2 2" xfId="31172"/>
    <cellStyle name="Normal 70 2 2 2 2 2" xfId="31173"/>
    <cellStyle name="Normal 70 2 2 2 3" xfId="31174"/>
    <cellStyle name="Normal 70 2 2 3" xfId="31175"/>
    <cellStyle name="Normal 70 2 2 3 2" xfId="31176"/>
    <cellStyle name="Normal 70 2 2 4" xfId="31177"/>
    <cellStyle name="Normal 70 2 3" xfId="31178"/>
    <cellStyle name="Normal 70 2 3 2" xfId="31179"/>
    <cellStyle name="Normal 70 2 3 2 2" xfId="31180"/>
    <cellStyle name="Normal 70 2 3 3" xfId="31181"/>
    <cellStyle name="Normal 70 2 4" xfId="31182"/>
    <cellStyle name="Normal 70 2 4 2" xfId="31183"/>
    <cellStyle name="Normal 70 2 4 2 2" xfId="31184"/>
    <cellStyle name="Normal 70 2 4 3" xfId="31185"/>
    <cellStyle name="Normal 70 2 5" xfId="31186"/>
    <cellStyle name="Normal 70 2 5 2" xfId="31187"/>
    <cellStyle name="Normal 70 2 5 2 2" xfId="31188"/>
    <cellStyle name="Normal 70 2 5 3" xfId="31189"/>
    <cellStyle name="Normal 70 2 6" xfId="31190"/>
    <cellStyle name="Normal 70 2 6 2" xfId="31191"/>
    <cellStyle name="Normal 70 2 7" xfId="31192"/>
    <cellStyle name="Normal 70 2 7 2" xfId="31193"/>
    <cellStyle name="Normal 70 2 8" xfId="31194"/>
    <cellStyle name="Normal 70 2 8 2" xfId="31195"/>
    <cellStyle name="Normal 70 2 9" xfId="31196"/>
    <cellStyle name="Normal 70 3" xfId="31197"/>
    <cellStyle name="Normal 70 3 2" xfId="31198"/>
    <cellStyle name="Normal 70 3 2 2" xfId="31199"/>
    <cellStyle name="Normal 70 3 2 2 2" xfId="31200"/>
    <cellStyle name="Normal 70 3 2 2 2 2" xfId="31201"/>
    <cellStyle name="Normal 70 3 2 2 3" xfId="31202"/>
    <cellStyle name="Normal 70 3 2 3" xfId="31203"/>
    <cellStyle name="Normal 70 3 2 3 2" xfId="31204"/>
    <cellStyle name="Normal 70 3 2 4" xfId="31205"/>
    <cellStyle name="Normal 70 3 3" xfId="31206"/>
    <cellStyle name="Normal 70 3 3 2" xfId="31207"/>
    <cellStyle name="Normal 70 3 3 2 2" xfId="31208"/>
    <cellStyle name="Normal 70 3 3 3" xfId="31209"/>
    <cellStyle name="Normal 70 3 4" xfId="31210"/>
    <cellStyle name="Normal 70 3 4 2" xfId="31211"/>
    <cellStyle name="Normal 70 3 4 2 2" xfId="31212"/>
    <cellStyle name="Normal 70 3 4 3" xfId="31213"/>
    <cellStyle name="Normal 70 3 5" xfId="31214"/>
    <cellStyle name="Normal 70 3 5 2" xfId="31215"/>
    <cellStyle name="Normal 70 3 5 2 2" xfId="31216"/>
    <cellStyle name="Normal 70 3 5 3" xfId="31217"/>
    <cellStyle name="Normal 70 3 6" xfId="31218"/>
    <cellStyle name="Normal 70 3 6 2" xfId="31219"/>
    <cellStyle name="Normal 70 3 7" xfId="31220"/>
    <cellStyle name="Normal 70 3 7 2" xfId="31221"/>
    <cellStyle name="Normal 70 3 8" xfId="31222"/>
    <cellStyle name="Normal 70 3 8 2" xfId="31223"/>
    <cellStyle name="Normal 70 3 9" xfId="31224"/>
    <cellStyle name="Normal 70 4" xfId="31225"/>
    <cellStyle name="Normal 70 4 2" xfId="31226"/>
    <cellStyle name="Normal 70 4 2 2" xfId="31227"/>
    <cellStyle name="Normal 70 4 2 2 2" xfId="31228"/>
    <cellStyle name="Normal 70 4 2 2 2 2" xfId="31229"/>
    <cellStyle name="Normal 70 4 2 2 3" xfId="31230"/>
    <cellStyle name="Normal 70 4 2 3" xfId="31231"/>
    <cellStyle name="Normal 70 4 2 3 2" xfId="31232"/>
    <cellStyle name="Normal 70 4 2 4" xfId="31233"/>
    <cellStyle name="Normal 70 4 3" xfId="31234"/>
    <cellStyle name="Normal 70 4 3 2" xfId="31235"/>
    <cellStyle name="Normal 70 4 3 2 2" xfId="31236"/>
    <cellStyle name="Normal 70 4 3 3" xfId="31237"/>
    <cellStyle name="Normal 70 4 4" xfId="31238"/>
    <cellStyle name="Normal 70 4 4 2" xfId="31239"/>
    <cellStyle name="Normal 70 4 4 2 2" xfId="31240"/>
    <cellStyle name="Normal 70 4 4 3" xfId="31241"/>
    <cellStyle name="Normal 70 4 5" xfId="31242"/>
    <cellStyle name="Normal 70 4 5 2" xfId="31243"/>
    <cellStyle name="Normal 70 4 5 2 2" xfId="31244"/>
    <cellStyle name="Normal 70 4 5 3" xfId="31245"/>
    <cellStyle name="Normal 70 4 6" xfId="31246"/>
    <cellStyle name="Normal 70 4 6 2" xfId="31247"/>
    <cellStyle name="Normal 70 4 7" xfId="31248"/>
    <cellStyle name="Normal 70 4 7 2" xfId="31249"/>
    <cellStyle name="Normal 70 4 8" xfId="31250"/>
    <cellStyle name="Normal 70 4 8 2" xfId="31251"/>
    <cellStyle name="Normal 70 4 9" xfId="31252"/>
    <cellStyle name="Normal 70 5" xfId="31253"/>
    <cellStyle name="Normal 70 5 2" xfId="31254"/>
    <cellStyle name="Normal 70 5 2 2" xfId="31255"/>
    <cellStyle name="Normal 70 5 2 2 2" xfId="31256"/>
    <cellStyle name="Normal 70 5 2 2 2 2" xfId="31257"/>
    <cellStyle name="Normal 70 5 2 2 3" xfId="31258"/>
    <cellStyle name="Normal 70 5 2 3" xfId="31259"/>
    <cellStyle name="Normal 70 5 2 3 2" xfId="31260"/>
    <cellStyle name="Normal 70 5 2 4" xfId="31261"/>
    <cellStyle name="Normal 70 5 3" xfId="31262"/>
    <cellStyle name="Normal 70 5 3 2" xfId="31263"/>
    <cellStyle name="Normal 70 5 3 2 2" xfId="31264"/>
    <cellStyle name="Normal 70 5 3 3" xfId="31265"/>
    <cellStyle name="Normal 70 5 4" xfId="31266"/>
    <cellStyle name="Normal 70 5 4 2" xfId="31267"/>
    <cellStyle name="Normal 70 5 4 2 2" xfId="31268"/>
    <cellStyle name="Normal 70 5 4 3" xfId="31269"/>
    <cellStyle name="Normal 70 5 5" xfId="31270"/>
    <cellStyle name="Normal 70 5 5 2" xfId="31271"/>
    <cellStyle name="Normal 70 5 5 2 2" xfId="31272"/>
    <cellStyle name="Normal 70 5 5 3" xfId="31273"/>
    <cellStyle name="Normal 70 5 6" xfId="31274"/>
    <cellStyle name="Normal 70 5 6 2" xfId="31275"/>
    <cellStyle name="Normal 70 5 7" xfId="31276"/>
    <cellStyle name="Normal 70 5 7 2" xfId="31277"/>
    <cellStyle name="Normal 70 5 8" xfId="31278"/>
    <cellStyle name="Normal 70 5 8 2" xfId="31279"/>
    <cellStyle name="Normal 70 5 9" xfId="31280"/>
    <cellStyle name="Normal 70 6" xfId="31281"/>
    <cellStyle name="Normal 70 6 2" xfId="31282"/>
    <cellStyle name="Normal 70 6 2 2" xfId="31283"/>
    <cellStyle name="Normal 70 6 2 2 2" xfId="31284"/>
    <cellStyle name="Normal 70 6 2 2 2 2" xfId="31285"/>
    <cellStyle name="Normal 70 6 2 2 3" xfId="31286"/>
    <cellStyle name="Normal 70 6 2 3" xfId="31287"/>
    <cellStyle name="Normal 70 6 2 3 2" xfId="31288"/>
    <cellStyle name="Normal 70 6 2 4" xfId="31289"/>
    <cellStyle name="Normal 70 6 3" xfId="31290"/>
    <cellStyle name="Normal 70 6 3 2" xfId="31291"/>
    <cellStyle name="Normal 70 6 3 2 2" xfId="31292"/>
    <cellStyle name="Normal 70 6 3 3" xfId="31293"/>
    <cellStyle name="Normal 70 6 4" xfId="31294"/>
    <cellStyle name="Normal 70 6 4 2" xfId="31295"/>
    <cellStyle name="Normal 70 6 4 2 2" xfId="31296"/>
    <cellStyle name="Normal 70 6 4 3" xfId="31297"/>
    <cellStyle name="Normal 70 6 5" xfId="31298"/>
    <cellStyle name="Normal 70 6 5 2" xfId="31299"/>
    <cellStyle name="Normal 70 6 5 2 2" xfId="31300"/>
    <cellStyle name="Normal 70 6 5 3" xfId="31301"/>
    <cellStyle name="Normal 70 6 6" xfId="31302"/>
    <cellStyle name="Normal 70 6 6 2" xfId="31303"/>
    <cellStyle name="Normal 70 6 7" xfId="31304"/>
    <cellStyle name="Normal 70 6 7 2" xfId="31305"/>
    <cellStyle name="Normal 70 6 8" xfId="31306"/>
    <cellStyle name="Normal 70 6 8 2" xfId="31307"/>
    <cellStyle name="Normal 70 6 9" xfId="31308"/>
    <cellStyle name="Normal 70 7" xfId="31309"/>
    <cellStyle name="Normal 70 7 2" xfId="31310"/>
    <cellStyle name="Normal 70 7 2 2" xfId="31311"/>
    <cellStyle name="Normal 70 7 2 2 2" xfId="31312"/>
    <cellStyle name="Normal 70 7 2 2 2 2" xfId="31313"/>
    <cellStyle name="Normal 70 7 2 2 3" xfId="31314"/>
    <cellStyle name="Normal 70 7 2 3" xfId="31315"/>
    <cellStyle name="Normal 70 7 2 3 2" xfId="31316"/>
    <cellStyle name="Normal 70 7 2 4" xfId="31317"/>
    <cellStyle name="Normal 70 7 3" xfId="31318"/>
    <cellStyle name="Normal 70 7 3 2" xfId="31319"/>
    <cellStyle name="Normal 70 7 3 2 2" xfId="31320"/>
    <cellStyle name="Normal 70 7 3 3" xfId="31321"/>
    <cellStyle name="Normal 70 7 4" xfId="31322"/>
    <cellStyle name="Normal 70 7 4 2" xfId="31323"/>
    <cellStyle name="Normal 70 7 4 2 2" xfId="31324"/>
    <cellStyle name="Normal 70 7 4 3" xfId="31325"/>
    <cellStyle name="Normal 70 7 5" xfId="31326"/>
    <cellStyle name="Normal 70 7 5 2" xfId="31327"/>
    <cellStyle name="Normal 70 7 5 2 2" xfId="31328"/>
    <cellStyle name="Normal 70 7 5 3" xfId="31329"/>
    <cellStyle name="Normal 70 7 6" xfId="31330"/>
    <cellStyle name="Normal 70 7 6 2" xfId="31331"/>
    <cellStyle name="Normal 70 7 7" xfId="31332"/>
    <cellStyle name="Normal 70 7 7 2" xfId="31333"/>
    <cellStyle name="Normal 70 7 8" xfId="31334"/>
    <cellStyle name="Normal 70 7 8 2" xfId="31335"/>
    <cellStyle name="Normal 70 7 9" xfId="31336"/>
    <cellStyle name="Normal 70 8" xfId="31337"/>
    <cellStyle name="Normal 70 8 2" xfId="31338"/>
    <cellStyle name="Normal 70 8 2 2" xfId="31339"/>
    <cellStyle name="Normal 70 8 2 2 2" xfId="31340"/>
    <cellStyle name="Normal 70 8 2 2 2 2" xfId="31341"/>
    <cellStyle name="Normal 70 8 2 2 3" xfId="31342"/>
    <cellStyle name="Normal 70 8 2 3" xfId="31343"/>
    <cellStyle name="Normal 70 8 2 3 2" xfId="31344"/>
    <cellStyle name="Normal 70 8 2 4" xfId="31345"/>
    <cellStyle name="Normal 70 8 3" xfId="31346"/>
    <cellStyle name="Normal 70 8 3 2" xfId="31347"/>
    <cellStyle name="Normal 70 8 3 2 2" xfId="31348"/>
    <cellStyle name="Normal 70 8 3 3" xfId="31349"/>
    <cellStyle name="Normal 70 8 4" xfId="31350"/>
    <cellStyle name="Normal 70 8 4 2" xfId="31351"/>
    <cellStyle name="Normal 70 8 4 2 2" xfId="31352"/>
    <cellStyle name="Normal 70 8 4 3" xfId="31353"/>
    <cellStyle name="Normal 70 8 5" xfId="31354"/>
    <cellStyle name="Normal 70 8 5 2" xfId="31355"/>
    <cellStyle name="Normal 70 8 5 2 2" xfId="31356"/>
    <cellStyle name="Normal 70 8 5 3" xfId="31357"/>
    <cellStyle name="Normal 70 8 6" xfId="31358"/>
    <cellStyle name="Normal 70 8 6 2" xfId="31359"/>
    <cellStyle name="Normal 70 8 7" xfId="31360"/>
    <cellStyle name="Normal 70 8 7 2" xfId="31361"/>
    <cellStyle name="Normal 70 8 8" xfId="31362"/>
    <cellStyle name="Normal 70 8 8 2" xfId="31363"/>
    <cellStyle name="Normal 70 8 9" xfId="31364"/>
    <cellStyle name="Normal 70 9" xfId="31365"/>
    <cellStyle name="Normal 70 9 2" xfId="31366"/>
    <cellStyle name="Normal 70 9 2 2" xfId="31367"/>
    <cellStyle name="Normal 70 9 2 2 2" xfId="31368"/>
    <cellStyle name="Normal 70 9 2 2 2 2" xfId="31369"/>
    <cellStyle name="Normal 70 9 2 2 3" xfId="31370"/>
    <cellStyle name="Normal 70 9 2 3" xfId="31371"/>
    <cellStyle name="Normal 70 9 2 3 2" xfId="31372"/>
    <cellStyle name="Normal 70 9 2 4" xfId="31373"/>
    <cellStyle name="Normal 70 9 3" xfId="31374"/>
    <cellStyle name="Normal 70 9 3 2" xfId="31375"/>
    <cellStyle name="Normal 70 9 3 2 2" xfId="31376"/>
    <cellStyle name="Normal 70 9 3 3" xfId="31377"/>
    <cellStyle name="Normal 70 9 4" xfId="31378"/>
    <cellStyle name="Normal 70 9 4 2" xfId="31379"/>
    <cellStyle name="Normal 70 9 4 2 2" xfId="31380"/>
    <cellStyle name="Normal 70 9 4 3" xfId="31381"/>
    <cellStyle name="Normal 70 9 5" xfId="31382"/>
    <cellStyle name="Normal 70 9 5 2" xfId="31383"/>
    <cellStyle name="Normal 70 9 5 2 2" xfId="31384"/>
    <cellStyle name="Normal 70 9 5 3" xfId="31385"/>
    <cellStyle name="Normal 70 9 6" xfId="31386"/>
    <cellStyle name="Normal 70 9 6 2" xfId="31387"/>
    <cellStyle name="Normal 70 9 7" xfId="31388"/>
    <cellStyle name="Normal 70 9 7 2" xfId="31389"/>
    <cellStyle name="Normal 70 9 8" xfId="31390"/>
    <cellStyle name="Normal 70 9 8 2" xfId="31391"/>
    <cellStyle name="Normal 70 9 9" xfId="31392"/>
    <cellStyle name="Normal 71" xfId="31393"/>
    <cellStyle name="Normal 71 10" xfId="31394"/>
    <cellStyle name="Normal 71 10 2" xfId="31395"/>
    <cellStyle name="Normal 71 10 2 2" xfId="31396"/>
    <cellStyle name="Normal 71 10 2 2 2" xfId="31397"/>
    <cellStyle name="Normal 71 10 2 2 2 2" xfId="31398"/>
    <cellStyle name="Normal 71 10 2 2 3" xfId="31399"/>
    <cellStyle name="Normal 71 10 2 3" xfId="31400"/>
    <cellStyle name="Normal 71 10 2 3 2" xfId="31401"/>
    <cellStyle name="Normal 71 10 2 4" xfId="31402"/>
    <cellStyle name="Normal 71 10 3" xfId="31403"/>
    <cellStyle name="Normal 71 10 3 2" xfId="31404"/>
    <cellStyle name="Normal 71 10 3 2 2" xfId="31405"/>
    <cellStyle name="Normal 71 10 3 3" xfId="31406"/>
    <cellStyle name="Normal 71 10 4" xfId="31407"/>
    <cellStyle name="Normal 71 10 4 2" xfId="31408"/>
    <cellStyle name="Normal 71 10 4 2 2" xfId="31409"/>
    <cellStyle name="Normal 71 10 4 3" xfId="31410"/>
    <cellStyle name="Normal 71 10 5" xfId="31411"/>
    <cellStyle name="Normal 71 10 5 2" xfId="31412"/>
    <cellStyle name="Normal 71 10 5 2 2" xfId="31413"/>
    <cellStyle name="Normal 71 10 5 3" xfId="31414"/>
    <cellStyle name="Normal 71 10 6" xfId="31415"/>
    <cellStyle name="Normal 71 10 6 2" xfId="31416"/>
    <cellStyle name="Normal 71 10 7" xfId="31417"/>
    <cellStyle name="Normal 71 10 7 2" xfId="31418"/>
    <cellStyle name="Normal 71 10 8" xfId="31419"/>
    <cellStyle name="Normal 71 10 8 2" xfId="31420"/>
    <cellStyle name="Normal 71 10 9" xfId="31421"/>
    <cellStyle name="Normal 71 11" xfId="31422"/>
    <cellStyle name="Normal 71 11 2" xfId="31423"/>
    <cellStyle name="Normal 71 11 2 2" xfId="31424"/>
    <cellStyle name="Normal 71 11 2 2 2" xfId="31425"/>
    <cellStyle name="Normal 71 11 2 2 2 2" xfId="31426"/>
    <cellStyle name="Normal 71 11 2 2 3" xfId="31427"/>
    <cellStyle name="Normal 71 11 2 3" xfId="31428"/>
    <cellStyle name="Normal 71 11 2 3 2" xfId="31429"/>
    <cellStyle name="Normal 71 11 2 4" xfId="31430"/>
    <cellStyle name="Normal 71 11 3" xfId="31431"/>
    <cellStyle name="Normal 71 11 3 2" xfId="31432"/>
    <cellStyle name="Normal 71 11 3 2 2" xfId="31433"/>
    <cellStyle name="Normal 71 11 3 3" xfId="31434"/>
    <cellStyle name="Normal 71 11 4" xfId="31435"/>
    <cellStyle name="Normal 71 11 4 2" xfId="31436"/>
    <cellStyle name="Normal 71 11 4 2 2" xfId="31437"/>
    <cellStyle name="Normal 71 11 4 3" xfId="31438"/>
    <cellStyle name="Normal 71 11 5" xfId="31439"/>
    <cellStyle name="Normal 71 11 5 2" xfId="31440"/>
    <cellStyle name="Normal 71 11 5 2 2" xfId="31441"/>
    <cellStyle name="Normal 71 11 5 3" xfId="31442"/>
    <cellStyle name="Normal 71 11 6" xfId="31443"/>
    <cellStyle name="Normal 71 11 6 2" xfId="31444"/>
    <cellStyle name="Normal 71 11 7" xfId="31445"/>
    <cellStyle name="Normal 71 11 7 2" xfId="31446"/>
    <cellStyle name="Normal 71 11 8" xfId="31447"/>
    <cellStyle name="Normal 71 11 8 2" xfId="31448"/>
    <cellStyle name="Normal 71 11 9" xfId="31449"/>
    <cellStyle name="Normal 71 12" xfId="31450"/>
    <cellStyle name="Normal 71 12 2" xfId="31451"/>
    <cellStyle name="Normal 71 12 2 2" xfId="31452"/>
    <cellStyle name="Normal 71 12 2 2 2" xfId="31453"/>
    <cellStyle name="Normal 71 12 2 3" xfId="31454"/>
    <cellStyle name="Normal 71 12 3" xfId="31455"/>
    <cellStyle name="Normal 71 12 3 2" xfId="31456"/>
    <cellStyle name="Normal 71 12 4" xfId="31457"/>
    <cellStyle name="Normal 71 13" xfId="31458"/>
    <cellStyle name="Normal 71 13 2" xfId="31459"/>
    <cellStyle name="Normal 71 13 2 2" xfId="31460"/>
    <cellStyle name="Normal 71 13 3" xfId="31461"/>
    <cellStyle name="Normal 71 14" xfId="31462"/>
    <cellStyle name="Normal 71 14 2" xfId="31463"/>
    <cellStyle name="Normal 71 14 2 2" xfId="31464"/>
    <cellStyle name="Normal 71 14 3" xfId="31465"/>
    <cellStyle name="Normal 71 15" xfId="31466"/>
    <cellStyle name="Normal 71 15 2" xfId="31467"/>
    <cellStyle name="Normal 71 15 2 2" xfId="31468"/>
    <cellStyle name="Normal 71 15 3" xfId="31469"/>
    <cellStyle name="Normal 71 16" xfId="31470"/>
    <cellStyle name="Normal 71 16 2" xfId="31471"/>
    <cellStyle name="Normal 71 17" xfId="31472"/>
    <cellStyle name="Normal 71 17 2" xfId="31473"/>
    <cellStyle name="Normal 71 18" xfId="31474"/>
    <cellStyle name="Normal 71 18 2" xfId="31475"/>
    <cellStyle name="Normal 71 19" xfId="31476"/>
    <cellStyle name="Normal 71 2" xfId="31477"/>
    <cellStyle name="Normal 71 2 2" xfId="31478"/>
    <cellStyle name="Normal 71 2 2 2" xfId="31479"/>
    <cellStyle name="Normal 71 2 2 2 2" xfId="31480"/>
    <cellStyle name="Normal 71 2 2 2 2 2" xfId="31481"/>
    <cellStyle name="Normal 71 2 2 2 3" xfId="31482"/>
    <cellStyle name="Normal 71 2 2 3" xfId="31483"/>
    <cellStyle name="Normal 71 2 2 3 2" xfId="31484"/>
    <cellStyle name="Normal 71 2 2 4" xfId="31485"/>
    <cellStyle name="Normal 71 2 3" xfId="31486"/>
    <cellStyle name="Normal 71 2 3 2" xfId="31487"/>
    <cellStyle name="Normal 71 2 3 2 2" xfId="31488"/>
    <cellStyle name="Normal 71 2 3 3" xfId="31489"/>
    <cellStyle name="Normal 71 2 4" xfId="31490"/>
    <cellStyle name="Normal 71 2 4 2" xfId="31491"/>
    <cellStyle name="Normal 71 2 4 2 2" xfId="31492"/>
    <cellStyle name="Normal 71 2 4 3" xfId="31493"/>
    <cellStyle name="Normal 71 2 5" xfId="31494"/>
    <cellStyle name="Normal 71 2 5 2" xfId="31495"/>
    <cellStyle name="Normal 71 2 5 2 2" xfId="31496"/>
    <cellStyle name="Normal 71 2 5 3" xfId="31497"/>
    <cellStyle name="Normal 71 2 6" xfId="31498"/>
    <cellStyle name="Normal 71 2 6 2" xfId="31499"/>
    <cellStyle name="Normal 71 2 7" xfId="31500"/>
    <cellStyle name="Normal 71 2 7 2" xfId="31501"/>
    <cellStyle name="Normal 71 2 8" xfId="31502"/>
    <cellStyle name="Normal 71 2 8 2" xfId="31503"/>
    <cellStyle name="Normal 71 2 9" xfId="31504"/>
    <cellStyle name="Normal 71 3" xfId="31505"/>
    <cellStyle name="Normal 71 3 2" xfId="31506"/>
    <cellStyle name="Normal 71 3 2 2" xfId="31507"/>
    <cellStyle name="Normal 71 3 2 2 2" xfId="31508"/>
    <cellStyle name="Normal 71 3 2 2 2 2" xfId="31509"/>
    <cellStyle name="Normal 71 3 2 2 3" xfId="31510"/>
    <cellStyle name="Normal 71 3 2 3" xfId="31511"/>
    <cellStyle name="Normal 71 3 2 3 2" xfId="31512"/>
    <cellStyle name="Normal 71 3 2 4" xfId="31513"/>
    <cellStyle name="Normal 71 3 3" xfId="31514"/>
    <cellStyle name="Normal 71 3 3 2" xfId="31515"/>
    <cellStyle name="Normal 71 3 3 2 2" xfId="31516"/>
    <cellStyle name="Normal 71 3 3 3" xfId="31517"/>
    <cellStyle name="Normal 71 3 4" xfId="31518"/>
    <cellStyle name="Normal 71 3 4 2" xfId="31519"/>
    <cellStyle name="Normal 71 3 4 2 2" xfId="31520"/>
    <cellStyle name="Normal 71 3 4 3" xfId="31521"/>
    <cellStyle name="Normal 71 3 5" xfId="31522"/>
    <cellStyle name="Normal 71 3 5 2" xfId="31523"/>
    <cellStyle name="Normal 71 3 5 2 2" xfId="31524"/>
    <cellStyle name="Normal 71 3 5 3" xfId="31525"/>
    <cellStyle name="Normal 71 3 6" xfId="31526"/>
    <cellStyle name="Normal 71 3 6 2" xfId="31527"/>
    <cellStyle name="Normal 71 3 7" xfId="31528"/>
    <cellStyle name="Normal 71 3 7 2" xfId="31529"/>
    <cellStyle name="Normal 71 3 8" xfId="31530"/>
    <cellStyle name="Normal 71 3 8 2" xfId="31531"/>
    <cellStyle name="Normal 71 3 9" xfId="31532"/>
    <cellStyle name="Normal 71 4" xfId="31533"/>
    <cellStyle name="Normal 71 4 2" xfId="31534"/>
    <cellStyle name="Normal 71 4 2 2" xfId="31535"/>
    <cellStyle name="Normal 71 4 2 2 2" xfId="31536"/>
    <cellStyle name="Normal 71 4 2 2 2 2" xfId="31537"/>
    <cellStyle name="Normal 71 4 2 2 3" xfId="31538"/>
    <cellStyle name="Normal 71 4 2 3" xfId="31539"/>
    <cellStyle name="Normal 71 4 2 3 2" xfId="31540"/>
    <cellStyle name="Normal 71 4 2 4" xfId="31541"/>
    <cellStyle name="Normal 71 4 3" xfId="31542"/>
    <cellStyle name="Normal 71 4 3 2" xfId="31543"/>
    <cellStyle name="Normal 71 4 3 2 2" xfId="31544"/>
    <cellStyle name="Normal 71 4 3 3" xfId="31545"/>
    <cellStyle name="Normal 71 4 4" xfId="31546"/>
    <cellStyle name="Normal 71 4 4 2" xfId="31547"/>
    <cellStyle name="Normal 71 4 4 2 2" xfId="31548"/>
    <cellStyle name="Normal 71 4 4 3" xfId="31549"/>
    <cellStyle name="Normal 71 4 5" xfId="31550"/>
    <cellStyle name="Normal 71 4 5 2" xfId="31551"/>
    <cellStyle name="Normal 71 4 5 2 2" xfId="31552"/>
    <cellStyle name="Normal 71 4 5 3" xfId="31553"/>
    <cellStyle name="Normal 71 4 6" xfId="31554"/>
    <cellStyle name="Normal 71 4 6 2" xfId="31555"/>
    <cellStyle name="Normal 71 4 7" xfId="31556"/>
    <cellStyle name="Normal 71 4 7 2" xfId="31557"/>
    <cellStyle name="Normal 71 4 8" xfId="31558"/>
    <cellStyle name="Normal 71 4 8 2" xfId="31559"/>
    <cellStyle name="Normal 71 4 9" xfId="31560"/>
    <cellStyle name="Normal 71 5" xfId="31561"/>
    <cellStyle name="Normal 71 5 2" xfId="31562"/>
    <cellStyle name="Normal 71 5 2 2" xfId="31563"/>
    <cellStyle name="Normal 71 5 2 2 2" xfId="31564"/>
    <cellStyle name="Normal 71 5 2 2 2 2" xfId="31565"/>
    <cellStyle name="Normal 71 5 2 2 3" xfId="31566"/>
    <cellStyle name="Normal 71 5 2 3" xfId="31567"/>
    <cellStyle name="Normal 71 5 2 3 2" xfId="31568"/>
    <cellStyle name="Normal 71 5 2 4" xfId="31569"/>
    <cellStyle name="Normal 71 5 3" xfId="31570"/>
    <cellStyle name="Normal 71 5 3 2" xfId="31571"/>
    <cellStyle name="Normal 71 5 3 2 2" xfId="31572"/>
    <cellStyle name="Normal 71 5 3 3" xfId="31573"/>
    <cellStyle name="Normal 71 5 4" xfId="31574"/>
    <cellStyle name="Normal 71 5 4 2" xfId="31575"/>
    <cellStyle name="Normal 71 5 4 2 2" xfId="31576"/>
    <cellStyle name="Normal 71 5 4 3" xfId="31577"/>
    <cellStyle name="Normal 71 5 5" xfId="31578"/>
    <cellStyle name="Normal 71 5 5 2" xfId="31579"/>
    <cellStyle name="Normal 71 5 5 2 2" xfId="31580"/>
    <cellStyle name="Normal 71 5 5 3" xfId="31581"/>
    <cellStyle name="Normal 71 5 6" xfId="31582"/>
    <cellStyle name="Normal 71 5 6 2" xfId="31583"/>
    <cellStyle name="Normal 71 5 7" xfId="31584"/>
    <cellStyle name="Normal 71 5 7 2" xfId="31585"/>
    <cellStyle name="Normal 71 5 8" xfId="31586"/>
    <cellStyle name="Normal 71 5 8 2" xfId="31587"/>
    <cellStyle name="Normal 71 5 9" xfId="31588"/>
    <cellStyle name="Normal 71 6" xfId="31589"/>
    <cellStyle name="Normal 71 6 2" xfId="31590"/>
    <cellStyle name="Normal 71 6 2 2" xfId="31591"/>
    <cellStyle name="Normal 71 6 2 2 2" xfId="31592"/>
    <cellStyle name="Normal 71 6 2 2 2 2" xfId="31593"/>
    <cellStyle name="Normal 71 6 2 2 3" xfId="31594"/>
    <cellStyle name="Normal 71 6 2 3" xfId="31595"/>
    <cellStyle name="Normal 71 6 2 3 2" xfId="31596"/>
    <cellStyle name="Normal 71 6 2 4" xfId="31597"/>
    <cellStyle name="Normal 71 6 3" xfId="31598"/>
    <cellStyle name="Normal 71 6 3 2" xfId="31599"/>
    <cellStyle name="Normal 71 6 3 2 2" xfId="31600"/>
    <cellStyle name="Normal 71 6 3 3" xfId="31601"/>
    <cellStyle name="Normal 71 6 4" xfId="31602"/>
    <cellStyle name="Normal 71 6 4 2" xfId="31603"/>
    <cellStyle name="Normal 71 6 4 2 2" xfId="31604"/>
    <cellStyle name="Normal 71 6 4 3" xfId="31605"/>
    <cellStyle name="Normal 71 6 5" xfId="31606"/>
    <cellStyle name="Normal 71 6 5 2" xfId="31607"/>
    <cellStyle name="Normal 71 6 5 2 2" xfId="31608"/>
    <cellStyle name="Normal 71 6 5 3" xfId="31609"/>
    <cellStyle name="Normal 71 6 6" xfId="31610"/>
    <cellStyle name="Normal 71 6 6 2" xfId="31611"/>
    <cellStyle name="Normal 71 6 7" xfId="31612"/>
    <cellStyle name="Normal 71 6 7 2" xfId="31613"/>
    <cellStyle name="Normal 71 6 8" xfId="31614"/>
    <cellStyle name="Normal 71 6 8 2" xfId="31615"/>
    <cellStyle name="Normal 71 6 9" xfId="31616"/>
    <cellStyle name="Normal 71 7" xfId="31617"/>
    <cellStyle name="Normal 71 7 2" xfId="31618"/>
    <cellStyle name="Normal 71 7 2 2" xfId="31619"/>
    <cellStyle name="Normal 71 7 2 2 2" xfId="31620"/>
    <cellStyle name="Normal 71 7 2 2 2 2" xfId="31621"/>
    <cellStyle name="Normal 71 7 2 2 3" xfId="31622"/>
    <cellStyle name="Normal 71 7 2 3" xfId="31623"/>
    <cellStyle name="Normal 71 7 2 3 2" xfId="31624"/>
    <cellStyle name="Normal 71 7 2 4" xfId="31625"/>
    <cellStyle name="Normal 71 7 3" xfId="31626"/>
    <cellStyle name="Normal 71 7 3 2" xfId="31627"/>
    <cellStyle name="Normal 71 7 3 2 2" xfId="31628"/>
    <cellStyle name="Normal 71 7 3 3" xfId="31629"/>
    <cellStyle name="Normal 71 7 4" xfId="31630"/>
    <cellStyle name="Normal 71 7 4 2" xfId="31631"/>
    <cellStyle name="Normal 71 7 4 2 2" xfId="31632"/>
    <cellStyle name="Normal 71 7 4 3" xfId="31633"/>
    <cellStyle name="Normal 71 7 5" xfId="31634"/>
    <cellStyle name="Normal 71 7 5 2" xfId="31635"/>
    <cellStyle name="Normal 71 7 5 2 2" xfId="31636"/>
    <cellStyle name="Normal 71 7 5 3" xfId="31637"/>
    <cellStyle name="Normal 71 7 6" xfId="31638"/>
    <cellStyle name="Normal 71 7 6 2" xfId="31639"/>
    <cellStyle name="Normal 71 7 7" xfId="31640"/>
    <cellStyle name="Normal 71 7 7 2" xfId="31641"/>
    <cellStyle name="Normal 71 7 8" xfId="31642"/>
    <cellStyle name="Normal 71 7 8 2" xfId="31643"/>
    <cellStyle name="Normal 71 7 9" xfId="31644"/>
    <cellStyle name="Normal 71 8" xfId="31645"/>
    <cellStyle name="Normal 71 8 2" xfId="31646"/>
    <cellStyle name="Normal 71 8 2 2" xfId="31647"/>
    <cellStyle name="Normal 71 8 2 2 2" xfId="31648"/>
    <cellStyle name="Normal 71 8 2 2 2 2" xfId="31649"/>
    <cellStyle name="Normal 71 8 2 2 3" xfId="31650"/>
    <cellStyle name="Normal 71 8 2 3" xfId="31651"/>
    <cellStyle name="Normal 71 8 2 3 2" xfId="31652"/>
    <cellStyle name="Normal 71 8 2 4" xfId="31653"/>
    <cellStyle name="Normal 71 8 3" xfId="31654"/>
    <cellStyle name="Normal 71 8 3 2" xfId="31655"/>
    <cellStyle name="Normal 71 8 3 2 2" xfId="31656"/>
    <cellStyle name="Normal 71 8 3 3" xfId="31657"/>
    <cellStyle name="Normal 71 8 4" xfId="31658"/>
    <cellStyle name="Normal 71 8 4 2" xfId="31659"/>
    <cellStyle name="Normal 71 8 4 2 2" xfId="31660"/>
    <cellStyle name="Normal 71 8 4 3" xfId="31661"/>
    <cellStyle name="Normal 71 8 5" xfId="31662"/>
    <cellStyle name="Normal 71 8 5 2" xfId="31663"/>
    <cellStyle name="Normal 71 8 5 2 2" xfId="31664"/>
    <cellStyle name="Normal 71 8 5 3" xfId="31665"/>
    <cellStyle name="Normal 71 8 6" xfId="31666"/>
    <cellStyle name="Normal 71 8 6 2" xfId="31667"/>
    <cellStyle name="Normal 71 8 7" xfId="31668"/>
    <cellStyle name="Normal 71 8 7 2" xfId="31669"/>
    <cellStyle name="Normal 71 8 8" xfId="31670"/>
    <cellStyle name="Normal 71 8 8 2" xfId="31671"/>
    <cellStyle name="Normal 71 8 9" xfId="31672"/>
    <cellStyle name="Normal 71 9" xfId="31673"/>
    <cellStyle name="Normal 71 9 2" xfId="31674"/>
    <cellStyle name="Normal 71 9 2 2" xfId="31675"/>
    <cellStyle name="Normal 71 9 2 2 2" xfId="31676"/>
    <cellStyle name="Normal 71 9 2 2 2 2" xfId="31677"/>
    <cellStyle name="Normal 71 9 2 2 3" xfId="31678"/>
    <cellStyle name="Normal 71 9 2 3" xfId="31679"/>
    <cellStyle name="Normal 71 9 2 3 2" xfId="31680"/>
    <cellStyle name="Normal 71 9 2 4" xfId="31681"/>
    <cellStyle name="Normal 71 9 3" xfId="31682"/>
    <cellStyle name="Normal 71 9 3 2" xfId="31683"/>
    <cellStyle name="Normal 71 9 3 2 2" xfId="31684"/>
    <cellStyle name="Normal 71 9 3 3" xfId="31685"/>
    <cellStyle name="Normal 71 9 4" xfId="31686"/>
    <cellStyle name="Normal 71 9 4 2" xfId="31687"/>
    <cellStyle name="Normal 71 9 4 2 2" xfId="31688"/>
    <cellStyle name="Normal 71 9 4 3" xfId="31689"/>
    <cellStyle name="Normal 71 9 5" xfId="31690"/>
    <cellStyle name="Normal 71 9 5 2" xfId="31691"/>
    <cellStyle name="Normal 71 9 5 2 2" xfId="31692"/>
    <cellStyle name="Normal 71 9 5 3" xfId="31693"/>
    <cellStyle name="Normal 71 9 6" xfId="31694"/>
    <cellStyle name="Normal 71 9 6 2" xfId="31695"/>
    <cellStyle name="Normal 71 9 7" xfId="31696"/>
    <cellStyle name="Normal 71 9 7 2" xfId="31697"/>
    <cellStyle name="Normal 71 9 8" xfId="31698"/>
    <cellStyle name="Normal 71 9 8 2" xfId="31699"/>
    <cellStyle name="Normal 71 9 9" xfId="31700"/>
    <cellStyle name="Normal 72" xfId="31701"/>
    <cellStyle name="Normal 72 10" xfId="31702"/>
    <cellStyle name="Normal 72 10 2" xfId="31703"/>
    <cellStyle name="Normal 72 10 2 2" xfId="31704"/>
    <cellStyle name="Normal 72 10 2 2 2" xfId="31705"/>
    <cellStyle name="Normal 72 10 2 2 2 2" xfId="31706"/>
    <cellStyle name="Normal 72 10 2 2 3" xfId="31707"/>
    <cellStyle name="Normal 72 10 2 3" xfId="31708"/>
    <cellStyle name="Normal 72 10 2 3 2" xfId="31709"/>
    <cellStyle name="Normal 72 10 2 4" xfId="31710"/>
    <cellStyle name="Normal 72 10 3" xfId="31711"/>
    <cellStyle name="Normal 72 10 3 2" xfId="31712"/>
    <cellStyle name="Normal 72 10 3 2 2" xfId="31713"/>
    <cellStyle name="Normal 72 10 3 3" xfId="31714"/>
    <cellStyle name="Normal 72 10 4" xfId="31715"/>
    <cellStyle name="Normal 72 10 4 2" xfId="31716"/>
    <cellStyle name="Normal 72 10 4 2 2" xfId="31717"/>
    <cellStyle name="Normal 72 10 4 3" xfId="31718"/>
    <cellStyle name="Normal 72 10 5" xfId="31719"/>
    <cellStyle name="Normal 72 10 5 2" xfId="31720"/>
    <cellStyle name="Normal 72 10 5 2 2" xfId="31721"/>
    <cellStyle name="Normal 72 10 5 3" xfId="31722"/>
    <cellStyle name="Normal 72 10 6" xfId="31723"/>
    <cellStyle name="Normal 72 10 6 2" xfId="31724"/>
    <cellStyle name="Normal 72 10 7" xfId="31725"/>
    <cellStyle name="Normal 72 10 7 2" xfId="31726"/>
    <cellStyle name="Normal 72 10 8" xfId="31727"/>
    <cellStyle name="Normal 72 10 8 2" xfId="31728"/>
    <cellStyle name="Normal 72 10 9" xfId="31729"/>
    <cellStyle name="Normal 72 11" xfId="31730"/>
    <cellStyle name="Normal 72 11 2" xfId="31731"/>
    <cellStyle name="Normal 72 11 2 2" xfId="31732"/>
    <cellStyle name="Normal 72 11 2 2 2" xfId="31733"/>
    <cellStyle name="Normal 72 11 2 2 2 2" xfId="31734"/>
    <cellStyle name="Normal 72 11 2 2 3" xfId="31735"/>
    <cellStyle name="Normal 72 11 2 3" xfId="31736"/>
    <cellStyle name="Normal 72 11 2 3 2" xfId="31737"/>
    <cellStyle name="Normal 72 11 2 4" xfId="31738"/>
    <cellStyle name="Normal 72 11 3" xfId="31739"/>
    <cellStyle name="Normal 72 11 3 2" xfId="31740"/>
    <cellStyle name="Normal 72 11 3 2 2" xfId="31741"/>
    <cellStyle name="Normal 72 11 3 3" xfId="31742"/>
    <cellStyle name="Normal 72 11 4" xfId="31743"/>
    <cellStyle name="Normal 72 11 4 2" xfId="31744"/>
    <cellStyle name="Normal 72 11 4 2 2" xfId="31745"/>
    <cellStyle name="Normal 72 11 4 3" xfId="31746"/>
    <cellStyle name="Normal 72 11 5" xfId="31747"/>
    <cellStyle name="Normal 72 11 5 2" xfId="31748"/>
    <cellStyle name="Normal 72 11 5 2 2" xfId="31749"/>
    <cellStyle name="Normal 72 11 5 3" xfId="31750"/>
    <cellStyle name="Normal 72 11 6" xfId="31751"/>
    <cellStyle name="Normal 72 11 6 2" xfId="31752"/>
    <cellStyle name="Normal 72 11 7" xfId="31753"/>
    <cellStyle name="Normal 72 11 7 2" xfId="31754"/>
    <cellStyle name="Normal 72 11 8" xfId="31755"/>
    <cellStyle name="Normal 72 11 8 2" xfId="31756"/>
    <cellStyle name="Normal 72 11 9" xfId="31757"/>
    <cellStyle name="Normal 72 12" xfId="31758"/>
    <cellStyle name="Normal 72 12 2" xfId="31759"/>
    <cellStyle name="Normal 72 12 2 2" xfId="31760"/>
    <cellStyle name="Normal 72 12 2 2 2" xfId="31761"/>
    <cellStyle name="Normal 72 12 2 3" xfId="31762"/>
    <cellStyle name="Normal 72 12 3" xfId="31763"/>
    <cellStyle name="Normal 72 12 3 2" xfId="31764"/>
    <cellStyle name="Normal 72 12 4" xfId="31765"/>
    <cellStyle name="Normal 72 13" xfId="31766"/>
    <cellStyle name="Normal 72 13 2" xfId="31767"/>
    <cellStyle name="Normal 72 13 2 2" xfId="31768"/>
    <cellStyle name="Normal 72 13 3" xfId="31769"/>
    <cellStyle name="Normal 72 14" xfId="31770"/>
    <cellStyle name="Normal 72 14 2" xfId="31771"/>
    <cellStyle name="Normal 72 14 2 2" xfId="31772"/>
    <cellStyle name="Normal 72 14 3" xfId="31773"/>
    <cellStyle name="Normal 72 15" xfId="31774"/>
    <cellStyle name="Normal 72 15 2" xfId="31775"/>
    <cellStyle name="Normal 72 15 2 2" xfId="31776"/>
    <cellStyle name="Normal 72 15 3" xfId="31777"/>
    <cellStyle name="Normal 72 16" xfId="31778"/>
    <cellStyle name="Normal 72 16 2" xfId="31779"/>
    <cellStyle name="Normal 72 17" xfId="31780"/>
    <cellStyle name="Normal 72 17 2" xfId="31781"/>
    <cellStyle name="Normal 72 18" xfId="31782"/>
    <cellStyle name="Normal 72 18 2" xfId="31783"/>
    <cellStyle name="Normal 72 19" xfId="31784"/>
    <cellStyle name="Normal 72 2" xfId="31785"/>
    <cellStyle name="Normal 72 2 2" xfId="31786"/>
    <cellStyle name="Normal 72 2 2 2" xfId="31787"/>
    <cellStyle name="Normal 72 2 2 2 2" xfId="31788"/>
    <cellStyle name="Normal 72 2 2 2 2 2" xfId="31789"/>
    <cellStyle name="Normal 72 2 2 2 3" xfId="31790"/>
    <cellStyle name="Normal 72 2 2 3" xfId="31791"/>
    <cellStyle name="Normal 72 2 2 3 2" xfId="31792"/>
    <cellStyle name="Normal 72 2 2 4" xfId="31793"/>
    <cellStyle name="Normal 72 2 3" xfId="31794"/>
    <cellStyle name="Normal 72 2 3 2" xfId="31795"/>
    <cellStyle name="Normal 72 2 3 2 2" xfId="31796"/>
    <cellStyle name="Normal 72 2 3 3" xfId="31797"/>
    <cellStyle name="Normal 72 2 4" xfId="31798"/>
    <cellStyle name="Normal 72 2 4 2" xfId="31799"/>
    <cellStyle name="Normal 72 2 4 2 2" xfId="31800"/>
    <cellStyle name="Normal 72 2 4 3" xfId="31801"/>
    <cellStyle name="Normal 72 2 5" xfId="31802"/>
    <cellStyle name="Normal 72 2 5 2" xfId="31803"/>
    <cellStyle name="Normal 72 2 5 2 2" xfId="31804"/>
    <cellStyle name="Normal 72 2 5 3" xfId="31805"/>
    <cellStyle name="Normal 72 2 6" xfId="31806"/>
    <cellStyle name="Normal 72 2 6 2" xfId="31807"/>
    <cellStyle name="Normal 72 2 7" xfId="31808"/>
    <cellStyle name="Normal 72 2 7 2" xfId="31809"/>
    <cellStyle name="Normal 72 2 8" xfId="31810"/>
    <cellStyle name="Normal 72 2 8 2" xfId="31811"/>
    <cellStyle name="Normal 72 2 9" xfId="31812"/>
    <cellStyle name="Normal 72 3" xfId="31813"/>
    <cellStyle name="Normal 72 3 2" xfId="31814"/>
    <cellStyle name="Normal 72 3 2 2" xfId="31815"/>
    <cellStyle name="Normal 72 3 2 2 2" xfId="31816"/>
    <cellStyle name="Normal 72 3 2 2 2 2" xfId="31817"/>
    <cellStyle name="Normal 72 3 2 2 3" xfId="31818"/>
    <cellStyle name="Normal 72 3 2 3" xfId="31819"/>
    <cellStyle name="Normal 72 3 2 3 2" xfId="31820"/>
    <cellStyle name="Normal 72 3 2 4" xfId="31821"/>
    <cellStyle name="Normal 72 3 3" xfId="31822"/>
    <cellStyle name="Normal 72 3 3 2" xfId="31823"/>
    <cellStyle name="Normal 72 3 3 2 2" xfId="31824"/>
    <cellStyle name="Normal 72 3 3 3" xfId="31825"/>
    <cellStyle name="Normal 72 3 4" xfId="31826"/>
    <cellStyle name="Normal 72 3 4 2" xfId="31827"/>
    <cellStyle name="Normal 72 3 4 2 2" xfId="31828"/>
    <cellStyle name="Normal 72 3 4 3" xfId="31829"/>
    <cellStyle name="Normal 72 3 5" xfId="31830"/>
    <cellStyle name="Normal 72 3 5 2" xfId="31831"/>
    <cellStyle name="Normal 72 3 5 2 2" xfId="31832"/>
    <cellStyle name="Normal 72 3 5 3" xfId="31833"/>
    <cellStyle name="Normal 72 3 6" xfId="31834"/>
    <cellStyle name="Normal 72 3 6 2" xfId="31835"/>
    <cellStyle name="Normal 72 3 7" xfId="31836"/>
    <cellStyle name="Normal 72 3 7 2" xfId="31837"/>
    <cellStyle name="Normal 72 3 8" xfId="31838"/>
    <cellStyle name="Normal 72 3 8 2" xfId="31839"/>
    <cellStyle name="Normal 72 3 9" xfId="31840"/>
    <cellStyle name="Normal 72 4" xfId="31841"/>
    <cellStyle name="Normal 72 4 2" xfId="31842"/>
    <cellStyle name="Normal 72 4 2 2" xfId="31843"/>
    <cellStyle name="Normal 72 4 2 2 2" xfId="31844"/>
    <cellStyle name="Normal 72 4 2 2 2 2" xfId="31845"/>
    <cellStyle name="Normal 72 4 2 2 3" xfId="31846"/>
    <cellStyle name="Normal 72 4 2 3" xfId="31847"/>
    <cellStyle name="Normal 72 4 2 3 2" xfId="31848"/>
    <cellStyle name="Normal 72 4 2 4" xfId="31849"/>
    <cellStyle name="Normal 72 4 3" xfId="31850"/>
    <cellStyle name="Normal 72 4 3 2" xfId="31851"/>
    <cellStyle name="Normal 72 4 3 2 2" xfId="31852"/>
    <cellStyle name="Normal 72 4 3 3" xfId="31853"/>
    <cellStyle name="Normal 72 4 4" xfId="31854"/>
    <cellStyle name="Normal 72 4 4 2" xfId="31855"/>
    <cellStyle name="Normal 72 4 4 2 2" xfId="31856"/>
    <cellStyle name="Normal 72 4 4 3" xfId="31857"/>
    <cellStyle name="Normal 72 4 5" xfId="31858"/>
    <cellStyle name="Normal 72 4 5 2" xfId="31859"/>
    <cellStyle name="Normal 72 4 5 2 2" xfId="31860"/>
    <cellStyle name="Normal 72 4 5 3" xfId="31861"/>
    <cellStyle name="Normal 72 4 6" xfId="31862"/>
    <cellStyle name="Normal 72 4 6 2" xfId="31863"/>
    <cellStyle name="Normal 72 4 7" xfId="31864"/>
    <cellStyle name="Normal 72 4 7 2" xfId="31865"/>
    <cellStyle name="Normal 72 4 8" xfId="31866"/>
    <cellStyle name="Normal 72 4 8 2" xfId="31867"/>
    <cellStyle name="Normal 72 4 9" xfId="31868"/>
    <cellStyle name="Normal 72 5" xfId="31869"/>
    <cellStyle name="Normal 72 5 2" xfId="31870"/>
    <cellStyle name="Normal 72 5 2 2" xfId="31871"/>
    <cellStyle name="Normal 72 5 2 2 2" xfId="31872"/>
    <cellStyle name="Normal 72 5 2 2 2 2" xfId="31873"/>
    <cellStyle name="Normal 72 5 2 2 3" xfId="31874"/>
    <cellStyle name="Normal 72 5 2 3" xfId="31875"/>
    <cellStyle name="Normal 72 5 2 3 2" xfId="31876"/>
    <cellStyle name="Normal 72 5 2 4" xfId="31877"/>
    <cellStyle name="Normal 72 5 3" xfId="31878"/>
    <cellStyle name="Normal 72 5 3 2" xfId="31879"/>
    <cellStyle name="Normal 72 5 3 2 2" xfId="31880"/>
    <cellStyle name="Normal 72 5 3 3" xfId="31881"/>
    <cellStyle name="Normal 72 5 4" xfId="31882"/>
    <cellStyle name="Normal 72 5 4 2" xfId="31883"/>
    <cellStyle name="Normal 72 5 4 2 2" xfId="31884"/>
    <cellStyle name="Normal 72 5 4 3" xfId="31885"/>
    <cellStyle name="Normal 72 5 5" xfId="31886"/>
    <cellStyle name="Normal 72 5 5 2" xfId="31887"/>
    <cellStyle name="Normal 72 5 5 2 2" xfId="31888"/>
    <cellStyle name="Normal 72 5 5 3" xfId="31889"/>
    <cellStyle name="Normal 72 5 6" xfId="31890"/>
    <cellStyle name="Normal 72 5 6 2" xfId="31891"/>
    <cellStyle name="Normal 72 5 7" xfId="31892"/>
    <cellStyle name="Normal 72 5 7 2" xfId="31893"/>
    <cellStyle name="Normal 72 5 8" xfId="31894"/>
    <cellStyle name="Normal 72 5 8 2" xfId="31895"/>
    <cellStyle name="Normal 72 5 9" xfId="31896"/>
    <cellStyle name="Normal 72 6" xfId="31897"/>
    <cellStyle name="Normal 72 6 2" xfId="31898"/>
    <cellStyle name="Normal 72 6 2 2" xfId="31899"/>
    <cellStyle name="Normal 72 6 2 2 2" xfId="31900"/>
    <cellStyle name="Normal 72 6 2 2 2 2" xfId="31901"/>
    <cellStyle name="Normal 72 6 2 2 3" xfId="31902"/>
    <cellStyle name="Normal 72 6 2 3" xfId="31903"/>
    <cellStyle name="Normal 72 6 2 3 2" xfId="31904"/>
    <cellStyle name="Normal 72 6 2 4" xfId="31905"/>
    <cellStyle name="Normal 72 6 3" xfId="31906"/>
    <cellStyle name="Normal 72 6 3 2" xfId="31907"/>
    <cellStyle name="Normal 72 6 3 2 2" xfId="31908"/>
    <cellStyle name="Normal 72 6 3 3" xfId="31909"/>
    <cellStyle name="Normal 72 6 4" xfId="31910"/>
    <cellStyle name="Normal 72 6 4 2" xfId="31911"/>
    <cellStyle name="Normal 72 6 4 2 2" xfId="31912"/>
    <cellStyle name="Normal 72 6 4 3" xfId="31913"/>
    <cellStyle name="Normal 72 6 5" xfId="31914"/>
    <cellStyle name="Normal 72 6 5 2" xfId="31915"/>
    <cellStyle name="Normal 72 6 5 2 2" xfId="31916"/>
    <cellStyle name="Normal 72 6 5 3" xfId="31917"/>
    <cellStyle name="Normal 72 6 6" xfId="31918"/>
    <cellStyle name="Normal 72 6 6 2" xfId="31919"/>
    <cellStyle name="Normal 72 6 7" xfId="31920"/>
    <cellStyle name="Normal 72 6 7 2" xfId="31921"/>
    <cellStyle name="Normal 72 6 8" xfId="31922"/>
    <cellStyle name="Normal 72 6 8 2" xfId="31923"/>
    <cellStyle name="Normal 72 6 9" xfId="31924"/>
    <cellStyle name="Normal 72 7" xfId="31925"/>
    <cellStyle name="Normal 72 7 2" xfId="31926"/>
    <cellStyle name="Normal 72 7 2 2" xfId="31927"/>
    <cellStyle name="Normal 72 7 2 2 2" xfId="31928"/>
    <cellStyle name="Normal 72 7 2 2 2 2" xfId="31929"/>
    <cellStyle name="Normal 72 7 2 2 3" xfId="31930"/>
    <cellStyle name="Normal 72 7 2 3" xfId="31931"/>
    <cellStyle name="Normal 72 7 2 3 2" xfId="31932"/>
    <cellStyle name="Normal 72 7 2 4" xfId="31933"/>
    <cellStyle name="Normal 72 7 3" xfId="31934"/>
    <cellStyle name="Normal 72 7 3 2" xfId="31935"/>
    <cellStyle name="Normal 72 7 3 2 2" xfId="31936"/>
    <cellStyle name="Normal 72 7 3 3" xfId="31937"/>
    <cellStyle name="Normal 72 7 4" xfId="31938"/>
    <cellStyle name="Normal 72 7 4 2" xfId="31939"/>
    <cellStyle name="Normal 72 7 4 2 2" xfId="31940"/>
    <cellStyle name="Normal 72 7 4 3" xfId="31941"/>
    <cellStyle name="Normal 72 7 5" xfId="31942"/>
    <cellStyle name="Normal 72 7 5 2" xfId="31943"/>
    <cellStyle name="Normal 72 7 5 2 2" xfId="31944"/>
    <cellStyle name="Normal 72 7 5 3" xfId="31945"/>
    <cellStyle name="Normal 72 7 6" xfId="31946"/>
    <cellStyle name="Normal 72 7 6 2" xfId="31947"/>
    <cellStyle name="Normal 72 7 7" xfId="31948"/>
    <cellStyle name="Normal 72 7 7 2" xfId="31949"/>
    <cellStyle name="Normal 72 7 8" xfId="31950"/>
    <cellStyle name="Normal 72 7 8 2" xfId="31951"/>
    <cellStyle name="Normal 72 7 9" xfId="31952"/>
    <cellStyle name="Normal 72 8" xfId="31953"/>
    <cellStyle name="Normal 72 8 2" xfId="31954"/>
    <cellStyle name="Normal 72 8 2 2" xfId="31955"/>
    <cellStyle name="Normal 72 8 2 2 2" xfId="31956"/>
    <cellStyle name="Normal 72 8 2 2 2 2" xfId="31957"/>
    <cellStyle name="Normal 72 8 2 2 3" xfId="31958"/>
    <cellStyle name="Normal 72 8 2 3" xfId="31959"/>
    <cellStyle name="Normal 72 8 2 3 2" xfId="31960"/>
    <cellStyle name="Normal 72 8 2 4" xfId="31961"/>
    <cellStyle name="Normal 72 8 3" xfId="31962"/>
    <cellStyle name="Normal 72 8 3 2" xfId="31963"/>
    <cellStyle name="Normal 72 8 3 2 2" xfId="31964"/>
    <cellStyle name="Normal 72 8 3 3" xfId="31965"/>
    <cellStyle name="Normal 72 8 4" xfId="31966"/>
    <cellStyle name="Normal 72 8 4 2" xfId="31967"/>
    <cellStyle name="Normal 72 8 4 2 2" xfId="31968"/>
    <cellStyle name="Normal 72 8 4 3" xfId="31969"/>
    <cellStyle name="Normal 72 8 5" xfId="31970"/>
    <cellStyle name="Normal 72 8 5 2" xfId="31971"/>
    <cellStyle name="Normal 72 8 5 2 2" xfId="31972"/>
    <cellStyle name="Normal 72 8 5 3" xfId="31973"/>
    <cellStyle name="Normal 72 8 6" xfId="31974"/>
    <cellStyle name="Normal 72 8 6 2" xfId="31975"/>
    <cellStyle name="Normal 72 8 7" xfId="31976"/>
    <cellStyle name="Normal 72 8 7 2" xfId="31977"/>
    <cellStyle name="Normal 72 8 8" xfId="31978"/>
    <cellStyle name="Normal 72 8 8 2" xfId="31979"/>
    <cellStyle name="Normal 72 8 9" xfId="31980"/>
    <cellStyle name="Normal 72 9" xfId="31981"/>
    <cellStyle name="Normal 72 9 2" xfId="31982"/>
    <cellStyle name="Normal 72 9 2 2" xfId="31983"/>
    <cellStyle name="Normal 72 9 2 2 2" xfId="31984"/>
    <cellStyle name="Normal 72 9 2 2 2 2" xfId="31985"/>
    <cellStyle name="Normal 72 9 2 2 3" xfId="31986"/>
    <cellStyle name="Normal 72 9 2 3" xfId="31987"/>
    <cellStyle name="Normal 72 9 2 3 2" xfId="31988"/>
    <cellStyle name="Normal 72 9 2 4" xfId="31989"/>
    <cellStyle name="Normal 72 9 3" xfId="31990"/>
    <cellStyle name="Normal 72 9 3 2" xfId="31991"/>
    <cellStyle name="Normal 72 9 3 2 2" xfId="31992"/>
    <cellStyle name="Normal 72 9 3 3" xfId="31993"/>
    <cellStyle name="Normal 72 9 4" xfId="31994"/>
    <cellStyle name="Normal 72 9 4 2" xfId="31995"/>
    <cellStyle name="Normal 72 9 4 2 2" xfId="31996"/>
    <cellStyle name="Normal 72 9 4 3" xfId="31997"/>
    <cellStyle name="Normal 72 9 5" xfId="31998"/>
    <cellStyle name="Normal 72 9 5 2" xfId="31999"/>
    <cellStyle name="Normal 72 9 5 2 2" xfId="32000"/>
    <cellStyle name="Normal 72 9 5 3" xfId="32001"/>
    <cellStyle name="Normal 72 9 6" xfId="32002"/>
    <cellStyle name="Normal 72 9 6 2" xfId="32003"/>
    <cellStyle name="Normal 72 9 7" xfId="32004"/>
    <cellStyle name="Normal 72 9 7 2" xfId="32005"/>
    <cellStyle name="Normal 72 9 8" xfId="32006"/>
    <cellStyle name="Normal 72 9 8 2" xfId="32007"/>
    <cellStyle name="Normal 72 9 9" xfId="32008"/>
    <cellStyle name="Normal 73" xfId="32009"/>
    <cellStyle name="Normal 73 10" xfId="32010"/>
    <cellStyle name="Normal 73 10 2" xfId="32011"/>
    <cellStyle name="Normal 73 10 2 2" xfId="32012"/>
    <cellStyle name="Normal 73 10 2 2 2" xfId="32013"/>
    <cellStyle name="Normal 73 10 2 2 2 2" xfId="32014"/>
    <cellStyle name="Normal 73 10 2 2 3" xfId="32015"/>
    <cellStyle name="Normal 73 10 2 3" xfId="32016"/>
    <cellStyle name="Normal 73 10 2 3 2" xfId="32017"/>
    <cellStyle name="Normal 73 10 2 4" xfId="32018"/>
    <cellStyle name="Normal 73 10 3" xfId="32019"/>
    <cellStyle name="Normal 73 10 3 2" xfId="32020"/>
    <cellStyle name="Normal 73 10 3 2 2" xfId="32021"/>
    <cellStyle name="Normal 73 10 3 3" xfId="32022"/>
    <cellStyle name="Normal 73 10 4" xfId="32023"/>
    <cellStyle name="Normal 73 10 4 2" xfId="32024"/>
    <cellStyle name="Normal 73 10 4 2 2" xfId="32025"/>
    <cellStyle name="Normal 73 10 4 3" xfId="32026"/>
    <cellStyle name="Normal 73 10 5" xfId="32027"/>
    <cellStyle name="Normal 73 10 5 2" xfId="32028"/>
    <cellStyle name="Normal 73 10 5 2 2" xfId="32029"/>
    <cellStyle name="Normal 73 10 5 3" xfId="32030"/>
    <cellStyle name="Normal 73 10 6" xfId="32031"/>
    <cellStyle name="Normal 73 10 6 2" xfId="32032"/>
    <cellStyle name="Normal 73 10 7" xfId="32033"/>
    <cellStyle name="Normal 73 10 7 2" xfId="32034"/>
    <cellStyle name="Normal 73 10 8" xfId="32035"/>
    <cellStyle name="Normal 73 10 8 2" xfId="32036"/>
    <cellStyle name="Normal 73 10 9" xfId="32037"/>
    <cellStyle name="Normal 73 11" xfId="32038"/>
    <cellStyle name="Normal 73 11 2" xfId="32039"/>
    <cellStyle name="Normal 73 11 2 2" xfId="32040"/>
    <cellStyle name="Normal 73 11 2 2 2" xfId="32041"/>
    <cellStyle name="Normal 73 11 2 2 2 2" xfId="32042"/>
    <cellStyle name="Normal 73 11 2 2 3" xfId="32043"/>
    <cellStyle name="Normal 73 11 2 3" xfId="32044"/>
    <cellStyle name="Normal 73 11 2 3 2" xfId="32045"/>
    <cellStyle name="Normal 73 11 2 4" xfId="32046"/>
    <cellStyle name="Normal 73 11 3" xfId="32047"/>
    <cellStyle name="Normal 73 11 3 2" xfId="32048"/>
    <cellStyle name="Normal 73 11 3 2 2" xfId="32049"/>
    <cellStyle name="Normal 73 11 3 3" xfId="32050"/>
    <cellStyle name="Normal 73 11 4" xfId="32051"/>
    <cellStyle name="Normal 73 11 4 2" xfId="32052"/>
    <cellStyle name="Normal 73 11 4 2 2" xfId="32053"/>
    <cellStyle name="Normal 73 11 4 3" xfId="32054"/>
    <cellStyle name="Normal 73 11 5" xfId="32055"/>
    <cellStyle name="Normal 73 11 5 2" xfId="32056"/>
    <cellStyle name="Normal 73 11 5 2 2" xfId="32057"/>
    <cellStyle name="Normal 73 11 5 3" xfId="32058"/>
    <cellStyle name="Normal 73 11 6" xfId="32059"/>
    <cellStyle name="Normal 73 11 6 2" xfId="32060"/>
    <cellStyle name="Normal 73 11 7" xfId="32061"/>
    <cellStyle name="Normal 73 11 7 2" xfId="32062"/>
    <cellStyle name="Normal 73 11 8" xfId="32063"/>
    <cellStyle name="Normal 73 11 8 2" xfId="32064"/>
    <cellStyle name="Normal 73 11 9" xfId="32065"/>
    <cellStyle name="Normal 73 12" xfId="32066"/>
    <cellStyle name="Normal 73 12 2" xfId="32067"/>
    <cellStyle name="Normal 73 12 2 2" xfId="32068"/>
    <cellStyle name="Normal 73 12 2 2 2" xfId="32069"/>
    <cellStyle name="Normal 73 12 2 3" xfId="32070"/>
    <cellStyle name="Normal 73 12 3" xfId="32071"/>
    <cellStyle name="Normal 73 12 3 2" xfId="32072"/>
    <cellStyle name="Normal 73 12 4" xfId="32073"/>
    <cellStyle name="Normal 73 13" xfId="32074"/>
    <cellStyle name="Normal 73 13 2" xfId="32075"/>
    <cellStyle name="Normal 73 13 2 2" xfId="32076"/>
    <cellStyle name="Normal 73 13 3" xfId="32077"/>
    <cellStyle name="Normal 73 14" xfId="32078"/>
    <cellStyle name="Normal 73 14 2" xfId="32079"/>
    <cellStyle name="Normal 73 14 2 2" xfId="32080"/>
    <cellStyle name="Normal 73 14 3" xfId="32081"/>
    <cellStyle name="Normal 73 15" xfId="32082"/>
    <cellStyle name="Normal 73 15 2" xfId="32083"/>
    <cellStyle name="Normal 73 15 2 2" xfId="32084"/>
    <cellStyle name="Normal 73 15 3" xfId="32085"/>
    <cellStyle name="Normal 73 16" xfId="32086"/>
    <cellStyle name="Normal 73 16 2" xfId="32087"/>
    <cellStyle name="Normal 73 17" xfId="32088"/>
    <cellStyle name="Normal 73 17 2" xfId="32089"/>
    <cellStyle name="Normal 73 18" xfId="32090"/>
    <cellStyle name="Normal 73 18 2" xfId="32091"/>
    <cellStyle name="Normal 73 19" xfId="32092"/>
    <cellStyle name="Normal 73 2" xfId="32093"/>
    <cellStyle name="Normal 73 2 2" xfId="32094"/>
    <cellStyle name="Normal 73 2 2 2" xfId="32095"/>
    <cellStyle name="Normal 73 2 2 2 2" xfId="32096"/>
    <cellStyle name="Normal 73 2 2 2 2 2" xfId="32097"/>
    <cellStyle name="Normal 73 2 2 2 3" xfId="32098"/>
    <cellStyle name="Normal 73 2 2 3" xfId="32099"/>
    <cellStyle name="Normal 73 2 2 3 2" xfId="32100"/>
    <cellStyle name="Normal 73 2 2 4" xfId="32101"/>
    <cellStyle name="Normal 73 2 3" xfId="32102"/>
    <cellStyle name="Normal 73 2 3 2" xfId="32103"/>
    <cellStyle name="Normal 73 2 3 2 2" xfId="32104"/>
    <cellStyle name="Normal 73 2 3 3" xfId="32105"/>
    <cellStyle name="Normal 73 2 4" xfId="32106"/>
    <cellStyle name="Normal 73 2 4 2" xfId="32107"/>
    <cellStyle name="Normal 73 2 4 2 2" xfId="32108"/>
    <cellStyle name="Normal 73 2 4 3" xfId="32109"/>
    <cellStyle name="Normal 73 2 5" xfId="32110"/>
    <cellStyle name="Normal 73 2 5 2" xfId="32111"/>
    <cellStyle name="Normal 73 2 5 2 2" xfId="32112"/>
    <cellStyle name="Normal 73 2 5 3" xfId="32113"/>
    <cellStyle name="Normal 73 2 6" xfId="32114"/>
    <cellStyle name="Normal 73 2 6 2" xfId="32115"/>
    <cellStyle name="Normal 73 2 7" xfId="32116"/>
    <cellStyle name="Normal 73 2 7 2" xfId="32117"/>
    <cellStyle name="Normal 73 2 8" xfId="32118"/>
    <cellStyle name="Normal 73 2 8 2" xfId="32119"/>
    <cellStyle name="Normal 73 2 9" xfId="32120"/>
    <cellStyle name="Normal 73 3" xfId="32121"/>
    <cellStyle name="Normal 73 3 2" xfId="32122"/>
    <cellStyle name="Normal 73 3 2 2" xfId="32123"/>
    <cellStyle name="Normal 73 3 2 2 2" xfId="32124"/>
    <cellStyle name="Normal 73 3 2 2 2 2" xfId="32125"/>
    <cellStyle name="Normal 73 3 2 2 3" xfId="32126"/>
    <cellStyle name="Normal 73 3 2 3" xfId="32127"/>
    <cellStyle name="Normal 73 3 2 3 2" xfId="32128"/>
    <cellStyle name="Normal 73 3 2 4" xfId="32129"/>
    <cellStyle name="Normal 73 3 3" xfId="32130"/>
    <cellStyle name="Normal 73 3 3 2" xfId="32131"/>
    <cellStyle name="Normal 73 3 3 2 2" xfId="32132"/>
    <cellStyle name="Normal 73 3 3 3" xfId="32133"/>
    <cellStyle name="Normal 73 3 4" xfId="32134"/>
    <cellStyle name="Normal 73 3 4 2" xfId="32135"/>
    <cellStyle name="Normal 73 3 4 2 2" xfId="32136"/>
    <cellStyle name="Normal 73 3 4 3" xfId="32137"/>
    <cellStyle name="Normal 73 3 5" xfId="32138"/>
    <cellStyle name="Normal 73 3 5 2" xfId="32139"/>
    <cellStyle name="Normal 73 3 5 2 2" xfId="32140"/>
    <cellStyle name="Normal 73 3 5 3" xfId="32141"/>
    <cellStyle name="Normal 73 3 6" xfId="32142"/>
    <cellStyle name="Normal 73 3 6 2" xfId="32143"/>
    <cellStyle name="Normal 73 3 7" xfId="32144"/>
    <cellStyle name="Normal 73 3 7 2" xfId="32145"/>
    <cellStyle name="Normal 73 3 8" xfId="32146"/>
    <cellStyle name="Normal 73 3 8 2" xfId="32147"/>
    <cellStyle name="Normal 73 3 9" xfId="32148"/>
    <cellStyle name="Normal 73 4" xfId="32149"/>
    <cellStyle name="Normal 73 4 2" xfId="32150"/>
    <cellStyle name="Normal 73 4 2 2" xfId="32151"/>
    <cellStyle name="Normal 73 4 2 2 2" xfId="32152"/>
    <cellStyle name="Normal 73 4 2 2 2 2" xfId="32153"/>
    <cellStyle name="Normal 73 4 2 2 3" xfId="32154"/>
    <cellStyle name="Normal 73 4 2 3" xfId="32155"/>
    <cellStyle name="Normal 73 4 2 3 2" xfId="32156"/>
    <cellStyle name="Normal 73 4 2 4" xfId="32157"/>
    <cellStyle name="Normal 73 4 3" xfId="32158"/>
    <cellStyle name="Normal 73 4 3 2" xfId="32159"/>
    <cellStyle name="Normal 73 4 3 2 2" xfId="32160"/>
    <cellStyle name="Normal 73 4 3 3" xfId="32161"/>
    <cellStyle name="Normal 73 4 4" xfId="32162"/>
    <cellStyle name="Normal 73 4 4 2" xfId="32163"/>
    <cellStyle name="Normal 73 4 4 2 2" xfId="32164"/>
    <cellStyle name="Normal 73 4 4 3" xfId="32165"/>
    <cellStyle name="Normal 73 4 5" xfId="32166"/>
    <cellStyle name="Normal 73 4 5 2" xfId="32167"/>
    <cellStyle name="Normal 73 4 5 2 2" xfId="32168"/>
    <cellStyle name="Normal 73 4 5 3" xfId="32169"/>
    <cellStyle name="Normal 73 4 6" xfId="32170"/>
    <cellStyle name="Normal 73 4 6 2" xfId="32171"/>
    <cellStyle name="Normal 73 4 7" xfId="32172"/>
    <cellStyle name="Normal 73 4 7 2" xfId="32173"/>
    <cellStyle name="Normal 73 4 8" xfId="32174"/>
    <cellStyle name="Normal 73 4 8 2" xfId="32175"/>
    <cellStyle name="Normal 73 4 9" xfId="32176"/>
    <cellStyle name="Normal 73 5" xfId="32177"/>
    <cellStyle name="Normal 73 5 2" xfId="32178"/>
    <cellStyle name="Normal 73 5 2 2" xfId="32179"/>
    <cellStyle name="Normal 73 5 2 2 2" xfId="32180"/>
    <cellStyle name="Normal 73 5 2 2 2 2" xfId="32181"/>
    <cellStyle name="Normal 73 5 2 2 3" xfId="32182"/>
    <cellStyle name="Normal 73 5 2 3" xfId="32183"/>
    <cellStyle name="Normal 73 5 2 3 2" xfId="32184"/>
    <cellStyle name="Normal 73 5 2 4" xfId="32185"/>
    <cellStyle name="Normal 73 5 3" xfId="32186"/>
    <cellStyle name="Normal 73 5 3 2" xfId="32187"/>
    <cellStyle name="Normal 73 5 3 2 2" xfId="32188"/>
    <cellStyle name="Normal 73 5 3 3" xfId="32189"/>
    <cellStyle name="Normal 73 5 4" xfId="32190"/>
    <cellStyle name="Normal 73 5 4 2" xfId="32191"/>
    <cellStyle name="Normal 73 5 4 2 2" xfId="32192"/>
    <cellStyle name="Normal 73 5 4 3" xfId="32193"/>
    <cellStyle name="Normal 73 5 5" xfId="32194"/>
    <cellStyle name="Normal 73 5 5 2" xfId="32195"/>
    <cellStyle name="Normal 73 5 5 2 2" xfId="32196"/>
    <cellStyle name="Normal 73 5 5 3" xfId="32197"/>
    <cellStyle name="Normal 73 5 6" xfId="32198"/>
    <cellStyle name="Normal 73 5 6 2" xfId="32199"/>
    <cellStyle name="Normal 73 5 7" xfId="32200"/>
    <cellStyle name="Normal 73 5 7 2" xfId="32201"/>
    <cellStyle name="Normal 73 5 8" xfId="32202"/>
    <cellStyle name="Normal 73 5 8 2" xfId="32203"/>
    <cellStyle name="Normal 73 5 9" xfId="32204"/>
    <cellStyle name="Normal 73 6" xfId="32205"/>
    <cellStyle name="Normal 73 6 2" xfId="32206"/>
    <cellStyle name="Normal 73 6 2 2" xfId="32207"/>
    <cellStyle name="Normal 73 6 2 2 2" xfId="32208"/>
    <cellStyle name="Normal 73 6 2 2 2 2" xfId="32209"/>
    <cellStyle name="Normal 73 6 2 2 3" xfId="32210"/>
    <cellStyle name="Normal 73 6 2 3" xfId="32211"/>
    <cellStyle name="Normal 73 6 2 3 2" xfId="32212"/>
    <cellStyle name="Normal 73 6 2 4" xfId="32213"/>
    <cellStyle name="Normal 73 6 3" xfId="32214"/>
    <cellStyle name="Normal 73 6 3 2" xfId="32215"/>
    <cellStyle name="Normal 73 6 3 2 2" xfId="32216"/>
    <cellStyle name="Normal 73 6 3 3" xfId="32217"/>
    <cellStyle name="Normal 73 6 4" xfId="32218"/>
    <cellStyle name="Normal 73 6 4 2" xfId="32219"/>
    <cellStyle name="Normal 73 6 4 2 2" xfId="32220"/>
    <cellStyle name="Normal 73 6 4 3" xfId="32221"/>
    <cellStyle name="Normal 73 6 5" xfId="32222"/>
    <cellStyle name="Normal 73 6 5 2" xfId="32223"/>
    <cellStyle name="Normal 73 6 5 2 2" xfId="32224"/>
    <cellStyle name="Normal 73 6 5 3" xfId="32225"/>
    <cellStyle name="Normal 73 6 6" xfId="32226"/>
    <cellStyle name="Normal 73 6 6 2" xfId="32227"/>
    <cellStyle name="Normal 73 6 7" xfId="32228"/>
    <cellStyle name="Normal 73 6 7 2" xfId="32229"/>
    <cellStyle name="Normal 73 6 8" xfId="32230"/>
    <cellStyle name="Normal 73 6 8 2" xfId="32231"/>
    <cellStyle name="Normal 73 6 9" xfId="32232"/>
    <cellStyle name="Normal 73 7" xfId="32233"/>
    <cellStyle name="Normal 73 7 2" xfId="32234"/>
    <cellStyle name="Normal 73 7 2 2" xfId="32235"/>
    <cellStyle name="Normal 73 7 2 2 2" xfId="32236"/>
    <cellStyle name="Normal 73 7 2 2 2 2" xfId="32237"/>
    <cellStyle name="Normal 73 7 2 2 3" xfId="32238"/>
    <cellStyle name="Normal 73 7 2 3" xfId="32239"/>
    <cellStyle name="Normal 73 7 2 3 2" xfId="32240"/>
    <cellStyle name="Normal 73 7 2 4" xfId="32241"/>
    <cellStyle name="Normal 73 7 3" xfId="32242"/>
    <cellStyle name="Normal 73 7 3 2" xfId="32243"/>
    <cellStyle name="Normal 73 7 3 2 2" xfId="32244"/>
    <cellStyle name="Normal 73 7 3 3" xfId="32245"/>
    <cellStyle name="Normal 73 7 4" xfId="32246"/>
    <cellStyle name="Normal 73 7 4 2" xfId="32247"/>
    <cellStyle name="Normal 73 7 4 2 2" xfId="32248"/>
    <cellStyle name="Normal 73 7 4 3" xfId="32249"/>
    <cellStyle name="Normal 73 7 5" xfId="32250"/>
    <cellStyle name="Normal 73 7 5 2" xfId="32251"/>
    <cellStyle name="Normal 73 7 5 2 2" xfId="32252"/>
    <cellStyle name="Normal 73 7 5 3" xfId="32253"/>
    <cellStyle name="Normal 73 7 6" xfId="32254"/>
    <cellStyle name="Normal 73 7 6 2" xfId="32255"/>
    <cellStyle name="Normal 73 7 7" xfId="32256"/>
    <cellStyle name="Normal 73 7 7 2" xfId="32257"/>
    <cellStyle name="Normal 73 7 8" xfId="32258"/>
    <cellStyle name="Normal 73 7 8 2" xfId="32259"/>
    <cellStyle name="Normal 73 7 9" xfId="32260"/>
    <cellStyle name="Normal 73 8" xfId="32261"/>
    <cellStyle name="Normal 73 8 2" xfId="32262"/>
    <cellStyle name="Normal 73 8 2 2" xfId="32263"/>
    <cellStyle name="Normal 73 8 2 2 2" xfId="32264"/>
    <cellStyle name="Normal 73 8 2 2 2 2" xfId="32265"/>
    <cellStyle name="Normal 73 8 2 2 3" xfId="32266"/>
    <cellStyle name="Normal 73 8 2 3" xfId="32267"/>
    <cellStyle name="Normal 73 8 2 3 2" xfId="32268"/>
    <cellStyle name="Normal 73 8 2 4" xfId="32269"/>
    <cellStyle name="Normal 73 8 3" xfId="32270"/>
    <cellStyle name="Normal 73 8 3 2" xfId="32271"/>
    <cellStyle name="Normal 73 8 3 2 2" xfId="32272"/>
    <cellStyle name="Normal 73 8 3 3" xfId="32273"/>
    <cellStyle name="Normal 73 8 4" xfId="32274"/>
    <cellStyle name="Normal 73 8 4 2" xfId="32275"/>
    <cellStyle name="Normal 73 8 4 2 2" xfId="32276"/>
    <cellStyle name="Normal 73 8 4 3" xfId="32277"/>
    <cellStyle name="Normal 73 8 5" xfId="32278"/>
    <cellStyle name="Normal 73 8 5 2" xfId="32279"/>
    <cellStyle name="Normal 73 8 5 2 2" xfId="32280"/>
    <cellStyle name="Normal 73 8 5 3" xfId="32281"/>
    <cellStyle name="Normal 73 8 6" xfId="32282"/>
    <cellStyle name="Normal 73 8 6 2" xfId="32283"/>
    <cellStyle name="Normal 73 8 7" xfId="32284"/>
    <cellStyle name="Normal 73 8 7 2" xfId="32285"/>
    <cellStyle name="Normal 73 8 8" xfId="32286"/>
    <cellStyle name="Normal 73 8 8 2" xfId="32287"/>
    <cellStyle name="Normal 73 8 9" xfId="32288"/>
    <cellStyle name="Normal 73 9" xfId="32289"/>
    <cellStyle name="Normal 73 9 2" xfId="32290"/>
    <cellStyle name="Normal 73 9 2 2" xfId="32291"/>
    <cellStyle name="Normal 73 9 2 2 2" xfId="32292"/>
    <cellStyle name="Normal 73 9 2 2 2 2" xfId="32293"/>
    <cellStyle name="Normal 73 9 2 2 3" xfId="32294"/>
    <cellStyle name="Normal 73 9 2 3" xfId="32295"/>
    <cellStyle name="Normal 73 9 2 3 2" xfId="32296"/>
    <cellStyle name="Normal 73 9 2 4" xfId="32297"/>
    <cellStyle name="Normal 73 9 3" xfId="32298"/>
    <cellStyle name="Normal 73 9 3 2" xfId="32299"/>
    <cellStyle name="Normal 73 9 3 2 2" xfId="32300"/>
    <cellStyle name="Normal 73 9 3 3" xfId="32301"/>
    <cellStyle name="Normal 73 9 4" xfId="32302"/>
    <cellStyle name="Normal 73 9 4 2" xfId="32303"/>
    <cellStyle name="Normal 73 9 4 2 2" xfId="32304"/>
    <cellStyle name="Normal 73 9 4 3" xfId="32305"/>
    <cellStyle name="Normal 73 9 5" xfId="32306"/>
    <cellStyle name="Normal 73 9 5 2" xfId="32307"/>
    <cellStyle name="Normal 73 9 5 2 2" xfId="32308"/>
    <cellStyle name="Normal 73 9 5 3" xfId="32309"/>
    <cellStyle name="Normal 73 9 6" xfId="32310"/>
    <cellStyle name="Normal 73 9 6 2" xfId="32311"/>
    <cellStyle name="Normal 73 9 7" xfId="32312"/>
    <cellStyle name="Normal 73 9 7 2" xfId="32313"/>
    <cellStyle name="Normal 73 9 8" xfId="32314"/>
    <cellStyle name="Normal 73 9 8 2" xfId="32315"/>
    <cellStyle name="Normal 73 9 9" xfId="32316"/>
    <cellStyle name="Normal 74" xfId="32317"/>
    <cellStyle name="Normal 74 10" xfId="32318"/>
    <cellStyle name="Normal 74 10 2" xfId="32319"/>
    <cellStyle name="Normal 74 10 2 2" xfId="32320"/>
    <cellStyle name="Normal 74 10 2 2 2" xfId="32321"/>
    <cellStyle name="Normal 74 10 2 2 2 2" xfId="32322"/>
    <cellStyle name="Normal 74 10 2 2 3" xfId="32323"/>
    <cellStyle name="Normal 74 10 2 3" xfId="32324"/>
    <cellStyle name="Normal 74 10 2 3 2" xfId="32325"/>
    <cellStyle name="Normal 74 10 2 4" xfId="32326"/>
    <cellStyle name="Normal 74 10 3" xfId="32327"/>
    <cellStyle name="Normal 74 10 3 2" xfId="32328"/>
    <cellStyle name="Normal 74 10 3 2 2" xfId="32329"/>
    <cellStyle name="Normal 74 10 3 3" xfId="32330"/>
    <cellStyle name="Normal 74 10 4" xfId="32331"/>
    <cellStyle name="Normal 74 10 4 2" xfId="32332"/>
    <cellStyle name="Normal 74 10 4 2 2" xfId="32333"/>
    <cellStyle name="Normal 74 10 4 3" xfId="32334"/>
    <cellStyle name="Normal 74 10 5" xfId="32335"/>
    <cellStyle name="Normal 74 10 5 2" xfId="32336"/>
    <cellStyle name="Normal 74 10 5 2 2" xfId="32337"/>
    <cellStyle name="Normal 74 10 5 3" xfId="32338"/>
    <cellStyle name="Normal 74 10 6" xfId="32339"/>
    <cellStyle name="Normal 74 10 6 2" xfId="32340"/>
    <cellStyle name="Normal 74 10 7" xfId="32341"/>
    <cellStyle name="Normal 74 10 7 2" xfId="32342"/>
    <cellStyle name="Normal 74 10 8" xfId="32343"/>
    <cellStyle name="Normal 74 10 8 2" xfId="32344"/>
    <cellStyle name="Normal 74 10 9" xfId="32345"/>
    <cellStyle name="Normal 74 11" xfId="32346"/>
    <cellStyle name="Normal 74 11 2" xfId="32347"/>
    <cellStyle name="Normal 74 11 2 2" xfId="32348"/>
    <cellStyle name="Normal 74 11 2 2 2" xfId="32349"/>
    <cellStyle name="Normal 74 11 2 2 2 2" xfId="32350"/>
    <cellStyle name="Normal 74 11 2 2 3" xfId="32351"/>
    <cellStyle name="Normal 74 11 2 3" xfId="32352"/>
    <cellStyle name="Normal 74 11 2 3 2" xfId="32353"/>
    <cellStyle name="Normal 74 11 2 4" xfId="32354"/>
    <cellStyle name="Normal 74 11 3" xfId="32355"/>
    <cellStyle name="Normal 74 11 3 2" xfId="32356"/>
    <cellStyle name="Normal 74 11 3 2 2" xfId="32357"/>
    <cellStyle name="Normal 74 11 3 3" xfId="32358"/>
    <cellStyle name="Normal 74 11 4" xfId="32359"/>
    <cellStyle name="Normal 74 11 4 2" xfId="32360"/>
    <cellStyle name="Normal 74 11 4 2 2" xfId="32361"/>
    <cellStyle name="Normal 74 11 4 3" xfId="32362"/>
    <cellStyle name="Normal 74 11 5" xfId="32363"/>
    <cellStyle name="Normal 74 11 5 2" xfId="32364"/>
    <cellStyle name="Normal 74 11 5 2 2" xfId="32365"/>
    <cellStyle name="Normal 74 11 5 3" xfId="32366"/>
    <cellStyle name="Normal 74 11 6" xfId="32367"/>
    <cellStyle name="Normal 74 11 6 2" xfId="32368"/>
    <cellStyle name="Normal 74 11 7" xfId="32369"/>
    <cellStyle name="Normal 74 11 7 2" xfId="32370"/>
    <cellStyle name="Normal 74 11 8" xfId="32371"/>
    <cellStyle name="Normal 74 11 8 2" xfId="32372"/>
    <cellStyle name="Normal 74 11 9" xfId="32373"/>
    <cellStyle name="Normal 74 12" xfId="32374"/>
    <cellStyle name="Normal 74 12 2" xfId="32375"/>
    <cellStyle name="Normal 74 12 2 2" xfId="32376"/>
    <cellStyle name="Normal 74 12 2 2 2" xfId="32377"/>
    <cellStyle name="Normal 74 12 2 3" xfId="32378"/>
    <cellStyle name="Normal 74 12 3" xfId="32379"/>
    <cellStyle name="Normal 74 12 3 2" xfId="32380"/>
    <cellStyle name="Normal 74 12 4" xfId="32381"/>
    <cellStyle name="Normal 74 13" xfId="32382"/>
    <cellStyle name="Normal 74 13 2" xfId="32383"/>
    <cellStyle name="Normal 74 13 2 2" xfId="32384"/>
    <cellStyle name="Normal 74 13 3" xfId="32385"/>
    <cellStyle name="Normal 74 14" xfId="32386"/>
    <cellStyle name="Normal 74 14 2" xfId="32387"/>
    <cellStyle name="Normal 74 14 2 2" xfId="32388"/>
    <cellStyle name="Normal 74 14 3" xfId="32389"/>
    <cellStyle name="Normal 74 15" xfId="32390"/>
    <cellStyle name="Normal 74 15 2" xfId="32391"/>
    <cellStyle name="Normal 74 15 2 2" xfId="32392"/>
    <cellStyle name="Normal 74 15 3" xfId="32393"/>
    <cellStyle name="Normal 74 16" xfId="32394"/>
    <cellStyle name="Normal 74 16 2" xfId="32395"/>
    <cellStyle name="Normal 74 17" xfId="32396"/>
    <cellStyle name="Normal 74 17 2" xfId="32397"/>
    <cellStyle name="Normal 74 18" xfId="32398"/>
    <cellStyle name="Normal 74 18 2" xfId="32399"/>
    <cellStyle name="Normal 74 19" xfId="32400"/>
    <cellStyle name="Normal 74 2" xfId="32401"/>
    <cellStyle name="Normal 74 2 2" xfId="32402"/>
    <cellStyle name="Normal 74 2 2 2" xfId="32403"/>
    <cellStyle name="Normal 74 2 2 2 2" xfId="32404"/>
    <cellStyle name="Normal 74 2 2 2 2 2" xfId="32405"/>
    <cellStyle name="Normal 74 2 2 2 3" xfId="32406"/>
    <cellStyle name="Normal 74 2 2 3" xfId="32407"/>
    <cellStyle name="Normal 74 2 2 3 2" xfId="32408"/>
    <cellStyle name="Normal 74 2 2 4" xfId="32409"/>
    <cellStyle name="Normal 74 2 3" xfId="32410"/>
    <cellStyle name="Normal 74 2 3 2" xfId="32411"/>
    <cellStyle name="Normal 74 2 3 2 2" xfId="32412"/>
    <cellStyle name="Normal 74 2 3 3" xfId="32413"/>
    <cellStyle name="Normal 74 2 4" xfId="32414"/>
    <cellStyle name="Normal 74 2 4 2" xfId="32415"/>
    <cellStyle name="Normal 74 2 4 2 2" xfId="32416"/>
    <cellStyle name="Normal 74 2 4 3" xfId="32417"/>
    <cellStyle name="Normal 74 2 5" xfId="32418"/>
    <cellStyle name="Normal 74 2 5 2" xfId="32419"/>
    <cellStyle name="Normal 74 2 5 2 2" xfId="32420"/>
    <cellStyle name="Normal 74 2 5 3" xfId="32421"/>
    <cellStyle name="Normal 74 2 6" xfId="32422"/>
    <cellStyle name="Normal 74 2 6 2" xfId="32423"/>
    <cellStyle name="Normal 74 2 7" xfId="32424"/>
    <cellStyle name="Normal 74 2 7 2" xfId="32425"/>
    <cellStyle name="Normal 74 2 8" xfId="32426"/>
    <cellStyle name="Normal 74 2 8 2" xfId="32427"/>
    <cellStyle name="Normal 74 2 9" xfId="32428"/>
    <cellStyle name="Normal 74 3" xfId="32429"/>
    <cellStyle name="Normal 74 3 2" xfId="32430"/>
    <cellStyle name="Normal 74 3 2 2" xfId="32431"/>
    <cellStyle name="Normal 74 3 2 2 2" xfId="32432"/>
    <cellStyle name="Normal 74 3 2 2 2 2" xfId="32433"/>
    <cellStyle name="Normal 74 3 2 2 3" xfId="32434"/>
    <cellStyle name="Normal 74 3 2 3" xfId="32435"/>
    <cellStyle name="Normal 74 3 2 3 2" xfId="32436"/>
    <cellStyle name="Normal 74 3 2 4" xfId="32437"/>
    <cellStyle name="Normal 74 3 3" xfId="32438"/>
    <cellStyle name="Normal 74 3 3 2" xfId="32439"/>
    <cellStyle name="Normal 74 3 3 2 2" xfId="32440"/>
    <cellStyle name="Normal 74 3 3 3" xfId="32441"/>
    <cellStyle name="Normal 74 3 4" xfId="32442"/>
    <cellStyle name="Normal 74 3 4 2" xfId="32443"/>
    <cellStyle name="Normal 74 3 4 2 2" xfId="32444"/>
    <cellStyle name="Normal 74 3 4 3" xfId="32445"/>
    <cellStyle name="Normal 74 3 5" xfId="32446"/>
    <cellStyle name="Normal 74 3 5 2" xfId="32447"/>
    <cellStyle name="Normal 74 3 5 2 2" xfId="32448"/>
    <cellStyle name="Normal 74 3 5 3" xfId="32449"/>
    <cellStyle name="Normal 74 3 6" xfId="32450"/>
    <cellStyle name="Normal 74 3 6 2" xfId="32451"/>
    <cellStyle name="Normal 74 3 7" xfId="32452"/>
    <cellStyle name="Normal 74 3 7 2" xfId="32453"/>
    <cellStyle name="Normal 74 3 8" xfId="32454"/>
    <cellStyle name="Normal 74 3 8 2" xfId="32455"/>
    <cellStyle name="Normal 74 3 9" xfId="32456"/>
    <cellStyle name="Normal 74 4" xfId="32457"/>
    <cellStyle name="Normal 74 4 2" xfId="32458"/>
    <cellStyle name="Normal 74 4 2 2" xfId="32459"/>
    <cellStyle name="Normal 74 4 2 2 2" xfId="32460"/>
    <cellStyle name="Normal 74 4 2 2 2 2" xfId="32461"/>
    <cellStyle name="Normal 74 4 2 2 3" xfId="32462"/>
    <cellStyle name="Normal 74 4 2 3" xfId="32463"/>
    <cellStyle name="Normal 74 4 2 3 2" xfId="32464"/>
    <cellStyle name="Normal 74 4 2 4" xfId="32465"/>
    <cellStyle name="Normal 74 4 3" xfId="32466"/>
    <cellStyle name="Normal 74 4 3 2" xfId="32467"/>
    <cellStyle name="Normal 74 4 3 2 2" xfId="32468"/>
    <cellStyle name="Normal 74 4 3 3" xfId="32469"/>
    <cellStyle name="Normal 74 4 4" xfId="32470"/>
    <cellStyle name="Normal 74 4 4 2" xfId="32471"/>
    <cellStyle name="Normal 74 4 4 2 2" xfId="32472"/>
    <cellStyle name="Normal 74 4 4 3" xfId="32473"/>
    <cellStyle name="Normal 74 4 5" xfId="32474"/>
    <cellStyle name="Normal 74 4 5 2" xfId="32475"/>
    <cellStyle name="Normal 74 4 5 2 2" xfId="32476"/>
    <cellStyle name="Normal 74 4 5 3" xfId="32477"/>
    <cellStyle name="Normal 74 4 6" xfId="32478"/>
    <cellStyle name="Normal 74 4 6 2" xfId="32479"/>
    <cellStyle name="Normal 74 4 7" xfId="32480"/>
    <cellStyle name="Normal 74 4 7 2" xfId="32481"/>
    <cellStyle name="Normal 74 4 8" xfId="32482"/>
    <cellStyle name="Normal 74 4 8 2" xfId="32483"/>
    <cellStyle name="Normal 74 4 9" xfId="32484"/>
    <cellStyle name="Normal 74 5" xfId="32485"/>
    <cellStyle name="Normal 74 5 2" xfId="32486"/>
    <cellStyle name="Normal 74 5 2 2" xfId="32487"/>
    <cellStyle name="Normal 74 5 2 2 2" xfId="32488"/>
    <cellStyle name="Normal 74 5 2 2 2 2" xfId="32489"/>
    <cellStyle name="Normal 74 5 2 2 3" xfId="32490"/>
    <cellStyle name="Normal 74 5 2 3" xfId="32491"/>
    <cellStyle name="Normal 74 5 2 3 2" xfId="32492"/>
    <cellStyle name="Normal 74 5 2 4" xfId="32493"/>
    <cellStyle name="Normal 74 5 3" xfId="32494"/>
    <cellStyle name="Normal 74 5 3 2" xfId="32495"/>
    <cellStyle name="Normal 74 5 3 2 2" xfId="32496"/>
    <cellStyle name="Normal 74 5 3 3" xfId="32497"/>
    <cellStyle name="Normal 74 5 4" xfId="32498"/>
    <cellStyle name="Normal 74 5 4 2" xfId="32499"/>
    <cellStyle name="Normal 74 5 4 2 2" xfId="32500"/>
    <cellStyle name="Normal 74 5 4 3" xfId="32501"/>
    <cellStyle name="Normal 74 5 5" xfId="32502"/>
    <cellStyle name="Normal 74 5 5 2" xfId="32503"/>
    <cellStyle name="Normal 74 5 5 2 2" xfId="32504"/>
    <cellStyle name="Normal 74 5 5 3" xfId="32505"/>
    <cellStyle name="Normal 74 5 6" xfId="32506"/>
    <cellStyle name="Normal 74 5 6 2" xfId="32507"/>
    <cellStyle name="Normal 74 5 7" xfId="32508"/>
    <cellStyle name="Normal 74 5 7 2" xfId="32509"/>
    <cellStyle name="Normal 74 5 8" xfId="32510"/>
    <cellStyle name="Normal 74 5 8 2" xfId="32511"/>
    <cellStyle name="Normal 74 5 9" xfId="32512"/>
    <cellStyle name="Normal 74 6" xfId="32513"/>
    <cellStyle name="Normal 74 6 2" xfId="32514"/>
    <cellStyle name="Normal 74 6 2 2" xfId="32515"/>
    <cellStyle name="Normal 74 6 2 2 2" xfId="32516"/>
    <cellStyle name="Normal 74 6 2 2 2 2" xfId="32517"/>
    <cellStyle name="Normal 74 6 2 2 3" xfId="32518"/>
    <cellStyle name="Normal 74 6 2 3" xfId="32519"/>
    <cellStyle name="Normal 74 6 2 3 2" xfId="32520"/>
    <cellStyle name="Normal 74 6 2 4" xfId="32521"/>
    <cellStyle name="Normal 74 6 3" xfId="32522"/>
    <cellStyle name="Normal 74 6 3 2" xfId="32523"/>
    <cellStyle name="Normal 74 6 3 2 2" xfId="32524"/>
    <cellStyle name="Normal 74 6 3 3" xfId="32525"/>
    <cellStyle name="Normal 74 6 4" xfId="32526"/>
    <cellStyle name="Normal 74 6 4 2" xfId="32527"/>
    <cellStyle name="Normal 74 6 4 2 2" xfId="32528"/>
    <cellStyle name="Normal 74 6 4 3" xfId="32529"/>
    <cellStyle name="Normal 74 6 5" xfId="32530"/>
    <cellStyle name="Normal 74 6 5 2" xfId="32531"/>
    <cellStyle name="Normal 74 6 5 2 2" xfId="32532"/>
    <cellStyle name="Normal 74 6 5 3" xfId="32533"/>
    <cellStyle name="Normal 74 6 6" xfId="32534"/>
    <cellStyle name="Normal 74 6 6 2" xfId="32535"/>
    <cellStyle name="Normal 74 6 7" xfId="32536"/>
    <cellStyle name="Normal 74 6 7 2" xfId="32537"/>
    <cellStyle name="Normal 74 6 8" xfId="32538"/>
    <cellStyle name="Normal 74 6 8 2" xfId="32539"/>
    <cellStyle name="Normal 74 6 9" xfId="32540"/>
    <cellStyle name="Normal 74 7" xfId="32541"/>
    <cellStyle name="Normal 74 7 2" xfId="32542"/>
    <cellStyle name="Normal 74 7 2 2" xfId="32543"/>
    <cellStyle name="Normal 74 7 2 2 2" xfId="32544"/>
    <cellStyle name="Normal 74 7 2 2 2 2" xfId="32545"/>
    <cellStyle name="Normal 74 7 2 2 3" xfId="32546"/>
    <cellStyle name="Normal 74 7 2 3" xfId="32547"/>
    <cellStyle name="Normal 74 7 2 3 2" xfId="32548"/>
    <cellStyle name="Normal 74 7 2 4" xfId="32549"/>
    <cellStyle name="Normal 74 7 3" xfId="32550"/>
    <cellStyle name="Normal 74 7 3 2" xfId="32551"/>
    <cellStyle name="Normal 74 7 3 2 2" xfId="32552"/>
    <cellStyle name="Normal 74 7 3 3" xfId="32553"/>
    <cellStyle name="Normal 74 7 4" xfId="32554"/>
    <cellStyle name="Normal 74 7 4 2" xfId="32555"/>
    <cellStyle name="Normal 74 7 4 2 2" xfId="32556"/>
    <cellStyle name="Normal 74 7 4 3" xfId="32557"/>
    <cellStyle name="Normal 74 7 5" xfId="32558"/>
    <cellStyle name="Normal 74 7 5 2" xfId="32559"/>
    <cellStyle name="Normal 74 7 5 2 2" xfId="32560"/>
    <cellStyle name="Normal 74 7 5 3" xfId="32561"/>
    <cellStyle name="Normal 74 7 6" xfId="32562"/>
    <cellStyle name="Normal 74 7 6 2" xfId="32563"/>
    <cellStyle name="Normal 74 7 7" xfId="32564"/>
    <cellStyle name="Normal 74 7 7 2" xfId="32565"/>
    <cellStyle name="Normal 74 7 8" xfId="32566"/>
    <cellStyle name="Normal 74 7 8 2" xfId="32567"/>
    <cellStyle name="Normal 74 7 9" xfId="32568"/>
    <cellStyle name="Normal 74 8" xfId="32569"/>
    <cellStyle name="Normal 74 8 2" xfId="32570"/>
    <cellStyle name="Normal 74 8 2 2" xfId="32571"/>
    <cellStyle name="Normal 74 8 2 2 2" xfId="32572"/>
    <cellStyle name="Normal 74 8 2 2 2 2" xfId="32573"/>
    <cellStyle name="Normal 74 8 2 2 3" xfId="32574"/>
    <cellStyle name="Normal 74 8 2 3" xfId="32575"/>
    <cellStyle name="Normal 74 8 2 3 2" xfId="32576"/>
    <cellStyle name="Normal 74 8 2 4" xfId="32577"/>
    <cellStyle name="Normal 74 8 3" xfId="32578"/>
    <cellStyle name="Normal 74 8 3 2" xfId="32579"/>
    <cellStyle name="Normal 74 8 3 2 2" xfId="32580"/>
    <cellStyle name="Normal 74 8 3 3" xfId="32581"/>
    <cellStyle name="Normal 74 8 4" xfId="32582"/>
    <cellStyle name="Normal 74 8 4 2" xfId="32583"/>
    <cellStyle name="Normal 74 8 4 2 2" xfId="32584"/>
    <cellStyle name="Normal 74 8 4 3" xfId="32585"/>
    <cellStyle name="Normal 74 8 5" xfId="32586"/>
    <cellStyle name="Normal 74 8 5 2" xfId="32587"/>
    <cellStyle name="Normal 74 8 5 2 2" xfId="32588"/>
    <cellStyle name="Normal 74 8 5 3" xfId="32589"/>
    <cellStyle name="Normal 74 8 6" xfId="32590"/>
    <cellStyle name="Normal 74 8 6 2" xfId="32591"/>
    <cellStyle name="Normal 74 8 7" xfId="32592"/>
    <cellStyle name="Normal 74 8 7 2" xfId="32593"/>
    <cellStyle name="Normal 74 8 8" xfId="32594"/>
    <cellStyle name="Normal 74 8 8 2" xfId="32595"/>
    <cellStyle name="Normal 74 8 9" xfId="32596"/>
    <cellStyle name="Normal 74 9" xfId="32597"/>
    <cellStyle name="Normal 74 9 2" xfId="32598"/>
    <cellStyle name="Normal 74 9 2 2" xfId="32599"/>
    <cellStyle name="Normal 74 9 2 2 2" xfId="32600"/>
    <cellStyle name="Normal 74 9 2 2 2 2" xfId="32601"/>
    <cellStyle name="Normal 74 9 2 2 3" xfId="32602"/>
    <cellStyle name="Normal 74 9 2 3" xfId="32603"/>
    <cellStyle name="Normal 74 9 2 3 2" xfId="32604"/>
    <cellStyle name="Normal 74 9 2 4" xfId="32605"/>
    <cellStyle name="Normal 74 9 3" xfId="32606"/>
    <cellStyle name="Normal 74 9 3 2" xfId="32607"/>
    <cellStyle name="Normal 74 9 3 2 2" xfId="32608"/>
    <cellStyle name="Normal 74 9 3 3" xfId="32609"/>
    <cellStyle name="Normal 74 9 4" xfId="32610"/>
    <cellStyle name="Normal 74 9 4 2" xfId="32611"/>
    <cellStyle name="Normal 74 9 4 2 2" xfId="32612"/>
    <cellStyle name="Normal 74 9 4 3" xfId="32613"/>
    <cellStyle name="Normal 74 9 5" xfId="32614"/>
    <cellStyle name="Normal 74 9 5 2" xfId="32615"/>
    <cellStyle name="Normal 74 9 5 2 2" xfId="32616"/>
    <cellStyle name="Normal 74 9 5 3" xfId="32617"/>
    <cellStyle name="Normal 74 9 6" xfId="32618"/>
    <cellStyle name="Normal 74 9 6 2" xfId="32619"/>
    <cellStyle name="Normal 74 9 7" xfId="32620"/>
    <cellStyle name="Normal 74 9 7 2" xfId="32621"/>
    <cellStyle name="Normal 74 9 8" xfId="32622"/>
    <cellStyle name="Normal 74 9 8 2" xfId="32623"/>
    <cellStyle name="Normal 74 9 9" xfId="32624"/>
    <cellStyle name="Normal 75" xfId="32625"/>
    <cellStyle name="Normal 75 10" xfId="32626"/>
    <cellStyle name="Normal 75 10 2" xfId="32627"/>
    <cellStyle name="Normal 75 10 2 2" xfId="32628"/>
    <cellStyle name="Normal 75 10 2 2 2" xfId="32629"/>
    <cellStyle name="Normal 75 10 2 2 2 2" xfId="32630"/>
    <cellStyle name="Normal 75 10 2 2 3" xfId="32631"/>
    <cellStyle name="Normal 75 10 2 3" xfId="32632"/>
    <cellStyle name="Normal 75 10 2 3 2" xfId="32633"/>
    <cellStyle name="Normal 75 10 2 4" xfId="32634"/>
    <cellStyle name="Normal 75 10 3" xfId="32635"/>
    <cellStyle name="Normal 75 10 3 2" xfId="32636"/>
    <cellStyle name="Normal 75 10 3 2 2" xfId="32637"/>
    <cellStyle name="Normal 75 10 3 3" xfId="32638"/>
    <cellStyle name="Normal 75 10 4" xfId="32639"/>
    <cellStyle name="Normal 75 10 4 2" xfId="32640"/>
    <cellStyle name="Normal 75 10 4 2 2" xfId="32641"/>
    <cellStyle name="Normal 75 10 4 3" xfId="32642"/>
    <cellStyle name="Normal 75 10 5" xfId="32643"/>
    <cellStyle name="Normal 75 10 5 2" xfId="32644"/>
    <cellStyle name="Normal 75 10 5 2 2" xfId="32645"/>
    <cellStyle name="Normal 75 10 5 3" xfId="32646"/>
    <cellStyle name="Normal 75 10 6" xfId="32647"/>
    <cellStyle name="Normal 75 10 6 2" xfId="32648"/>
    <cellStyle name="Normal 75 10 7" xfId="32649"/>
    <cellStyle name="Normal 75 10 7 2" xfId="32650"/>
    <cellStyle name="Normal 75 10 8" xfId="32651"/>
    <cellStyle name="Normal 75 10 8 2" xfId="32652"/>
    <cellStyle name="Normal 75 10 9" xfId="32653"/>
    <cellStyle name="Normal 75 11" xfId="32654"/>
    <cellStyle name="Normal 75 11 2" xfId="32655"/>
    <cellStyle name="Normal 75 11 2 2" xfId="32656"/>
    <cellStyle name="Normal 75 11 2 2 2" xfId="32657"/>
    <cellStyle name="Normal 75 11 2 2 2 2" xfId="32658"/>
    <cellStyle name="Normal 75 11 2 2 3" xfId="32659"/>
    <cellStyle name="Normal 75 11 2 3" xfId="32660"/>
    <cellStyle name="Normal 75 11 2 3 2" xfId="32661"/>
    <cellStyle name="Normal 75 11 2 4" xfId="32662"/>
    <cellStyle name="Normal 75 11 3" xfId="32663"/>
    <cellStyle name="Normal 75 11 3 2" xfId="32664"/>
    <cellStyle name="Normal 75 11 3 2 2" xfId="32665"/>
    <cellStyle name="Normal 75 11 3 3" xfId="32666"/>
    <cellStyle name="Normal 75 11 4" xfId="32667"/>
    <cellStyle name="Normal 75 11 4 2" xfId="32668"/>
    <cellStyle name="Normal 75 11 4 2 2" xfId="32669"/>
    <cellStyle name="Normal 75 11 4 3" xfId="32670"/>
    <cellStyle name="Normal 75 11 5" xfId="32671"/>
    <cellStyle name="Normal 75 11 5 2" xfId="32672"/>
    <cellStyle name="Normal 75 11 5 2 2" xfId="32673"/>
    <cellStyle name="Normal 75 11 5 3" xfId="32674"/>
    <cellStyle name="Normal 75 11 6" xfId="32675"/>
    <cellStyle name="Normal 75 11 6 2" xfId="32676"/>
    <cellStyle name="Normal 75 11 7" xfId="32677"/>
    <cellStyle name="Normal 75 11 7 2" xfId="32678"/>
    <cellStyle name="Normal 75 11 8" xfId="32679"/>
    <cellStyle name="Normal 75 11 8 2" xfId="32680"/>
    <cellStyle name="Normal 75 11 9" xfId="32681"/>
    <cellStyle name="Normal 75 12" xfId="32682"/>
    <cellStyle name="Normal 75 12 2" xfId="32683"/>
    <cellStyle name="Normal 75 12 2 2" xfId="32684"/>
    <cellStyle name="Normal 75 12 2 2 2" xfId="32685"/>
    <cellStyle name="Normal 75 12 2 3" xfId="32686"/>
    <cellStyle name="Normal 75 12 3" xfId="32687"/>
    <cellStyle name="Normal 75 12 3 2" xfId="32688"/>
    <cellStyle name="Normal 75 12 4" xfId="32689"/>
    <cellStyle name="Normal 75 13" xfId="32690"/>
    <cellStyle name="Normal 75 13 2" xfId="32691"/>
    <cellStyle name="Normal 75 13 2 2" xfId="32692"/>
    <cellStyle name="Normal 75 13 3" xfId="32693"/>
    <cellStyle name="Normal 75 14" xfId="32694"/>
    <cellStyle name="Normal 75 14 2" xfId="32695"/>
    <cellStyle name="Normal 75 14 2 2" xfId="32696"/>
    <cellStyle name="Normal 75 14 3" xfId="32697"/>
    <cellStyle name="Normal 75 15" xfId="32698"/>
    <cellStyle name="Normal 75 15 2" xfId="32699"/>
    <cellStyle name="Normal 75 15 2 2" xfId="32700"/>
    <cellStyle name="Normal 75 15 3" xfId="32701"/>
    <cellStyle name="Normal 75 16" xfId="32702"/>
    <cellStyle name="Normal 75 16 2" xfId="32703"/>
    <cellStyle name="Normal 75 17" xfId="32704"/>
    <cellStyle name="Normal 75 17 2" xfId="32705"/>
    <cellStyle name="Normal 75 18" xfId="32706"/>
    <cellStyle name="Normal 75 18 2" xfId="32707"/>
    <cellStyle name="Normal 75 19" xfId="32708"/>
    <cellStyle name="Normal 75 2" xfId="32709"/>
    <cellStyle name="Normal 75 2 2" xfId="32710"/>
    <cellStyle name="Normal 75 2 2 2" xfId="32711"/>
    <cellStyle name="Normal 75 2 2 2 2" xfId="32712"/>
    <cellStyle name="Normal 75 2 2 2 2 2" xfId="32713"/>
    <cellStyle name="Normal 75 2 2 2 3" xfId="32714"/>
    <cellStyle name="Normal 75 2 2 3" xfId="32715"/>
    <cellStyle name="Normal 75 2 2 3 2" xfId="32716"/>
    <cellStyle name="Normal 75 2 2 4" xfId="32717"/>
    <cellStyle name="Normal 75 2 3" xfId="32718"/>
    <cellStyle name="Normal 75 2 3 2" xfId="32719"/>
    <cellStyle name="Normal 75 2 3 2 2" xfId="32720"/>
    <cellStyle name="Normal 75 2 3 3" xfId="32721"/>
    <cellStyle name="Normal 75 2 4" xfId="32722"/>
    <cellStyle name="Normal 75 2 4 2" xfId="32723"/>
    <cellStyle name="Normal 75 2 4 2 2" xfId="32724"/>
    <cellStyle name="Normal 75 2 4 3" xfId="32725"/>
    <cellStyle name="Normal 75 2 5" xfId="32726"/>
    <cellStyle name="Normal 75 2 5 2" xfId="32727"/>
    <cellStyle name="Normal 75 2 5 2 2" xfId="32728"/>
    <cellStyle name="Normal 75 2 5 3" xfId="32729"/>
    <cellStyle name="Normal 75 2 6" xfId="32730"/>
    <cellStyle name="Normal 75 2 6 2" xfId="32731"/>
    <cellStyle name="Normal 75 2 7" xfId="32732"/>
    <cellStyle name="Normal 75 2 7 2" xfId="32733"/>
    <cellStyle name="Normal 75 2 8" xfId="32734"/>
    <cellStyle name="Normal 75 2 8 2" xfId="32735"/>
    <cellStyle name="Normal 75 2 9" xfId="32736"/>
    <cellStyle name="Normal 75 3" xfId="32737"/>
    <cellStyle name="Normal 75 3 2" xfId="32738"/>
    <cellStyle name="Normal 75 3 2 2" xfId="32739"/>
    <cellStyle name="Normal 75 3 2 2 2" xfId="32740"/>
    <cellStyle name="Normal 75 3 2 2 2 2" xfId="32741"/>
    <cellStyle name="Normal 75 3 2 2 3" xfId="32742"/>
    <cellStyle name="Normal 75 3 2 3" xfId="32743"/>
    <cellStyle name="Normal 75 3 2 3 2" xfId="32744"/>
    <cellStyle name="Normal 75 3 2 4" xfId="32745"/>
    <cellStyle name="Normal 75 3 3" xfId="32746"/>
    <cellStyle name="Normal 75 3 3 2" xfId="32747"/>
    <cellStyle name="Normal 75 3 3 2 2" xfId="32748"/>
    <cellStyle name="Normal 75 3 3 3" xfId="32749"/>
    <cellStyle name="Normal 75 3 4" xfId="32750"/>
    <cellStyle name="Normal 75 3 4 2" xfId="32751"/>
    <cellStyle name="Normal 75 3 4 2 2" xfId="32752"/>
    <cellStyle name="Normal 75 3 4 3" xfId="32753"/>
    <cellStyle name="Normal 75 3 5" xfId="32754"/>
    <cellStyle name="Normal 75 3 5 2" xfId="32755"/>
    <cellStyle name="Normal 75 3 5 2 2" xfId="32756"/>
    <cellStyle name="Normal 75 3 5 3" xfId="32757"/>
    <cellStyle name="Normal 75 3 6" xfId="32758"/>
    <cellStyle name="Normal 75 3 6 2" xfId="32759"/>
    <cellStyle name="Normal 75 3 7" xfId="32760"/>
    <cellStyle name="Normal 75 3 7 2" xfId="32761"/>
    <cellStyle name="Normal 75 3 8" xfId="32762"/>
    <cellStyle name="Normal 75 3 8 2" xfId="32763"/>
    <cellStyle name="Normal 75 3 9" xfId="32764"/>
    <cellStyle name="Normal 75 4" xfId="32765"/>
    <cellStyle name="Normal 75 4 2" xfId="32766"/>
    <cellStyle name="Normal 75 4 2 2" xfId="32767"/>
    <cellStyle name="Normal 75 4 2 2 2" xfId="32768"/>
    <cellStyle name="Normal 75 4 2 2 2 2" xfId="32769"/>
    <cellStyle name="Normal 75 4 2 2 3" xfId="32770"/>
    <cellStyle name="Normal 75 4 2 3" xfId="32771"/>
    <cellStyle name="Normal 75 4 2 3 2" xfId="32772"/>
    <cellStyle name="Normal 75 4 2 4" xfId="32773"/>
    <cellStyle name="Normal 75 4 3" xfId="32774"/>
    <cellStyle name="Normal 75 4 3 2" xfId="32775"/>
    <cellStyle name="Normal 75 4 3 2 2" xfId="32776"/>
    <cellStyle name="Normal 75 4 3 3" xfId="32777"/>
    <cellStyle name="Normal 75 4 4" xfId="32778"/>
    <cellStyle name="Normal 75 4 4 2" xfId="32779"/>
    <cellStyle name="Normal 75 4 4 2 2" xfId="32780"/>
    <cellStyle name="Normal 75 4 4 3" xfId="32781"/>
    <cellStyle name="Normal 75 4 5" xfId="32782"/>
    <cellStyle name="Normal 75 4 5 2" xfId="32783"/>
    <cellStyle name="Normal 75 4 5 2 2" xfId="32784"/>
    <cellStyle name="Normal 75 4 5 3" xfId="32785"/>
    <cellStyle name="Normal 75 4 6" xfId="32786"/>
    <cellStyle name="Normal 75 4 6 2" xfId="32787"/>
    <cellStyle name="Normal 75 4 7" xfId="32788"/>
    <cellStyle name="Normal 75 4 7 2" xfId="32789"/>
    <cellStyle name="Normal 75 4 8" xfId="32790"/>
    <cellStyle name="Normal 75 4 8 2" xfId="32791"/>
    <cellStyle name="Normal 75 4 9" xfId="32792"/>
    <cellStyle name="Normal 75 5" xfId="32793"/>
    <cellStyle name="Normal 75 5 2" xfId="32794"/>
    <cellStyle name="Normal 75 5 2 2" xfId="32795"/>
    <cellStyle name="Normal 75 5 2 2 2" xfId="32796"/>
    <cellStyle name="Normal 75 5 2 2 2 2" xfId="32797"/>
    <cellStyle name="Normal 75 5 2 2 3" xfId="32798"/>
    <cellStyle name="Normal 75 5 2 3" xfId="32799"/>
    <cellStyle name="Normal 75 5 2 3 2" xfId="32800"/>
    <cellStyle name="Normal 75 5 2 4" xfId="32801"/>
    <cellStyle name="Normal 75 5 3" xfId="32802"/>
    <cellStyle name="Normal 75 5 3 2" xfId="32803"/>
    <cellStyle name="Normal 75 5 3 2 2" xfId="32804"/>
    <cellStyle name="Normal 75 5 3 3" xfId="32805"/>
    <cellStyle name="Normal 75 5 4" xfId="32806"/>
    <cellStyle name="Normal 75 5 4 2" xfId="32807"/>
    <cellStyle name="Normal 75 5 4 2 2" xfId="32808"/>
    <cellStyle name="Normal 75 5 4 3" xfId="32809"/>
    <cellStyle name="Normal 75 5 5" xfId="32810"/>
    <cellStyle name="Normal 75 5 5 2" xfId="32811"/>
    <cellStyle name="Normal 75 5 5 2 2" xfId="32812"/>
    <cellStyle name="Normal 75 5 5 3" xfId="32813"/>
    <cellStyle name="Normal 75 5 6" xfId="32814"/>
    <cellStyle name="Normal 75 5 6 2" xfId="32815"/>
    <cellStyle name="Normal 75 5 7" xfId="32816"/>
    <cellStyle name="Normal 75 5 7 2" xfId="32817"/>
    <cellStyle name="Normal 75 5 8" xfId="32818"/>
    <cellStyle name="Normal 75 5 8 2" xfId="32819"/>
    <cellStyle name="Normal 75 5 9" xfId="32820"/>
    <cellStyle name="Normal 75 6" xfId="32821"/>
    <cellStyle name="Normal 75 6 2" xfId="32822"/>
    <cellStyle name="Normal 75 6 2 2" xfId="32823"/>
    <cellStyle name="Normal 75 6 2 2 2" xfId="32824"/>
    <cellStyle name="Normal 75 6 2 2 2 2" xfId="32825"/>
    <cellStyle name="Normal 75 6 2 2 3" xfId="32826"/>
    <cellStyle name="Normal 75 6 2 3" xfId="32827"/>
    <cellStyle name="Normal 75 6 2 3 2" xfId="32828"/>
    <cellStyle name="Normal 75 6 2 4" xfId="32829"/>
    <cellStyle name="Normal 75 6 3" xfId="32830"/>
    <cellStyle name="Normal 75 6 3 2" xfId="32831"/>
    <cellStyle name="Normal 75 6 3 2 2" xfId="32832"/>
    <cellStyle name="Normal 75 6 3 3" xfId="32833"/>
    <cellStyle name="Normal 75 6 4" xfId="32834"/>
    <cellStyle name="Normal 75 6 4 2" xfId="32835"/>
    <cellStyle name="Normal 75 6 4 2 2" xfId="32836"/>
    <cellStyle name="Normal 75 6 4 3" xfId="32837"/>
    <cellStyle name="Normal 75 6 5" xfId="32838"/>
    <cellStyle name="Normal 75 6 5 2" xfId="32839"/>
    <cellStyle name="Normal 75 6 5 2 2" xfId="32840"/>
    <cellStyle name="Normal 75 6 5 3" xfId="32841"/>
    <cellStyle name="Normal 75 6 6" xfId="32842"/>
    <cellStyle name="Normal 75 6 6 2" xfId="32843"/>
    <cellStyle name="Normal 75 6 7" xfId="32844"/>
    <cellStyle name="Normal 75 6 7 2" xfId="32845"/>
    <cellStyle name="Normal 75 6 8" xfId="32846"/>
    <cellStyle name="Normal 75 6 8 2" xfId="32847"/>
    <cellStyle name="Normal 75 6 9" xfId="32848"/>
    <cellStyle name="Normal 75 7" xfId="32849"/>
    <cellStyle name="Normal 75 7 2" xfId="32850"/>
    <cellStyle name="Normal 75 7 2 2" xfId="32851"/>
    <cellStyle name="Normal 75 7 2 2 2" xfId="32852"/>
    <cellStyle name="Normal 75 7 2 2 2 2" xfId="32853"/>
    <cellStyle name="Normal 75 7 2 2 3" xfId="32854"/>
    <cellStyle name="Normal 75 7 2 3" xfId="32855"/>
    <cellStyle name="Normal 75 7 2 3 2" xfId="32856"/>
    <cellStyle name="Normal 75 7 2 4" xfId="32857"/>
    <cellStyle name="Normal 75 7 3" xfId="32858"/>
    <cellStyle name="Normal 75 7 3 2" xfId="32859"/>
    <cellStyle name="Normal 75 7 3 2 2" xfId="32860"/>
    <cellStyle name="Normal 75 7 3 3" xfId="32861"/>
    <cellStyle name="Normal 75 7 4" xfId="32862"/>
    <cellStyle name="Normal 75 7 4 2" xfId="32863"/>
    <cellStyle name="Normal 75 7 4 2 2" xfId="32864"/>
    <cellStyle name="Normal 75 7 4 3" xfId="32865"/>
    <cellStyle name="Normal 75 7 5" xfId="32866"/>
    <cellStyle name="Normal 75 7 5 2" xfId="32867"/>
    <cellStyle name="Normal 75 7 5 2 2" xfId="32868"/>
    <cellStyle name="Normal 75 7 5 3" xfId="32869"/>
    <cellStyle name="Normal 75 7 6" xfId="32870"/>
    <cellStyle name="Normal 75 7 6 2" xfId="32871"/>
    <cellStyle name="Normal 75 7 7" xfId="32872"/>
    <cellStyle name="Normal 75 7 7 2" xfId="32873"/>
    <cellStyle name="Normal 75 7 8" xfId="32874"/>
    <cellStyle name="Normal 75 7 8 2" xfId="32875"/>
    <cellStyle name="Normal 75 7 9" xfId="32876"/>
    <cellStyle name="Normal 75 8" xfId="32877"/>
    <cellStyle name="Normal 75 8 2" xfId="32878"/>
    <cellStyle name="Normal 75 8 2 2" xfId="32879"/>
    <cellStyle name="Normal 75 8 2 2 2" xfId="32880"/>
    <cellStyle name="Normal 75 8 2 2 2 2" xfId="32881"/>
    <cellStyle name="Normal 75 8 2 2 3" xfId="32882"/>
    <cellStyle name="Normal 75 8 2 3" xfId="32883"/>
    <cellStyle name="Normal 75 8 2 3 2" xfId="32884"/>
    <cellStyle name="Normal 75 8 2 4" xfId="32885"/>
    <cellStyle name="Normal 75 8 3" xfId="32886"/>
    <cellStyle name="Normal 75 8 3 2" xfId="32887"/>
    <cellStyle name="Normal 75 8 3 2 2" xfId="32888"/>
    <cellStyle name="Normal 75 8 3 3" xfId="32889"/>
    <cellStyle name="Normal 75 8 4" xfId="32890"/>
    <cellStyle name="Normal 75 8 4 2" xfId="32891"/>
    <cellStyle name="Normal 75 8 4 2 2" xfId="32892"/>
    <cellStyle name="Normal 75 8 4 3" xfId="32893"/>
    <cellStyle name="Normal 75 8 5" xfId="32894"/>
    <cellStyle name="Normal 75 8 5 2" xfId="32895"/>
    <cellStyle name="Normal 75 8 5 2 2" xfId="32896"/>
    <cellStyle name="Normal 75 8 5 3" xfId="32897"/>
    <cellStyle name="Normal 75 8 6" xfId="32898"/>
    <cellStyle name="Normal 75 8 6 2" xfId="32899"/>
    <cellStyle name="Normal 75 8 7" xfId="32900"/>
    <cellStyle name="Normal 75 8 7 2" xfId="32901"/>
    <cellStyle name="Normal 75 8 8" xfId="32902"/>
    <cellStyle name="Normal 75 8 8 2" xfId="32903"/>
    <cellStyle name="Normal 75 8 9" xfId="32904"/>
    <cellStyle name="Normal 75 9" xfId="32905"/>
    <cellStyle name="Normal 75 9 2" xfId="32906"/>
    <cellStyle name="Normal 75 9 2 2" xfId="32907"/>
    <cellStyle name="Normal 75 9 2 2 2" xfId="32908"/>
    <cellStyle name="Normal 75 9 2 2 2 2" xfId="32909"/>
    <cellStyle name="Normal 75 9 2 2 3" xfId="32910"/>
    <cellStyle name="Normal 75 9 2 3" xfId="32911"/>
    <cellStyle name="Normal 75 9 2 3 2" xfId="32912"/>
    <cellStyle name="Normal 75 9 2 4" xfId="32913"/>
    <cellStyle name="Normal 75 9 3" xfId="32914"/>
    <cellStyle name="Normal 75 9 3 2" xfId="32915"/>
    <cellStyle name="Normal 75 9 3 2 2" xfId="32916"/>
    <cellStyle name="Normal 75 9 3 3" xfId="32917"/>
    <cellStyle name="Normal 75 9 4" xfId="32918"/>
    <cellStyle name="Normal 75 9 4 2" xfId="32919"/>
    <cellStyle name="Normal 75 9 4 2 2" xfId="32920"/>
    <cellStyle name="Normal 75 9 4 3" xfId="32921"/>
    <cellStyle name="Normal 75 9 5" xfId="32922"/>
    <cellStyle name="Normal 75 9 5 2" xfId="32923"/>
    <cellStyle name="Normal 75 9 5 2 2" xfId="32924"/>
    <cellStyle name="Normal 75 9 5 3" xfId="32925"/>
    <cellStyle name="Normal 75 9 6" xfId="32926"/>
    <cellStyle name="Normal 75 9 6 2" xfId="32927"/>
    <cellStyle name="Normal 75 9 7" xfId="32928"/>
    <cellStyle name="Normal 75 9 7 2" xfId="32929"/>
    <cellStyle name="Normal 75 9 8" xfId="32930"/>
    <cellStyle name="Normal 75 9 8 2" xfId="32931"/>
    <cellStyle name="Normal 75 9 9" xfId="32932"/>
    <cellStyle name="Normal 76" xfId="32933"/>
    <cellStyle name="Normal 76 10" xfId="32934"/>
    <cellStyle name="Normal 76 10 2" xfId="32935"/>
    <cellStyle name="Normal 76 10 2 2" xfId="32936"/>
    <cellStyle name="Normal 76 10 2 2 2" xfId="32937"/>
    <cellStyle name="Normal 76 10 2 2 2 2" xfId="32938"/>
    <cellStyle name="Normal 76 10 2 2 3" xfId="32939"/>
    <cellStyle name="Normal 76 10 2 3" xfId="32940"/>
    <cellStyle name="Normal 76 10 2 3 2" xfId="32941"/>
    <cellStyle name="Normal 76 10 2 4" xfId="32942"/>
    <cellStyle name="Normal 76 10 3" xfId="32943"/>
    <cellStyle name="Normal 76 10 3 2" xfId="32944"/>
    <cellStyle name="Normal 76 10 3 2 2" xfId="32945"/>
    <cellStyle name="Normal 76 10 3 3" xfId="32946"/>
    <cellStyle name="Normal 76 10 4" xfId="32947"/>
    <cellStyle name="Normal 76 10 4 2" xfId="32948"/>
    <cellStyle name="Normal 76 10 4 2 2" xfId="32949"/>
    <cellStyle name="Normal 76 10 4 3" xfId="32950"/>
    <cellStyle name="Normal 76 10 5" xfId="32951"/>
    <cellStyle name="Normal 76 10 5 2" xfId="32952"/>
    <cellStyle name="Normal 76 10 5 2 2" xfId="32953"/>
    <cellStyle name="Normal 76 10 5 3" xfId="32954"/>
    <cellStyle name="Normal 76 10 6" xfId="32955"/>
    <cellStyle name="Normal 76 10 6 2" xfId="32956"/>
    <cellStyle name="Normal 76 10 7" xfId="32957"/>
    <cellStyle name="Normal 76 10 7 2" xfId="32958"/>
    <cellStyle name="Normal 76 10 8" xfId="32959"/>
    <cellStyle name="Normal 76 10 8 2" xfId="32960"/>
    <cellStyle name="Normal 76 10 9" xfId="32961"/>
    <cellStyle name="Normal 76 11" xfId="32962"/>
    <cellStyle name="Normal 76 11 2" xfId="32963"/>
    <cellStyle name="Normal 76 11 2 2" xfId="32964"/>
    <cellStyle name="Normal 76 11 2 2 2" xfId="32965"/>
    <cellStyle name="Normal 76 11 2 2 2 2" xfId="32966"/>
    <cellStyle name="Normal 76 11 2 2 3" xfId="32967"/>
    <cellStyle name="Normal 76 11 2 3" xfId="32968"/>
    <cellStyle name="Normal 76 11 2 3 2" xfId="32969"/>
    <cellStyle name="Normal 76 11 2 4" xfId="32970"/>
    <cellStyle name="Normal 76 11 3" xfId="32971"/>
    <cellStyle name="Normal 76 11 3 2" xfId="32972"/>
    <cellStyle name="Normal 76 11 3 2 2" xfId="32973"/>
    <cellStyle name="Normal 76 11 3 3" xfId="32974"/>
    <cellStyle name="Normal 76 11 4" xfId="32975"/>
    <cellStyle name="Normal 76 11 4 2" xfId="32976"/>
    <cellStyle name="Normal 76 11 4 2 2" xfId="32977"/>
    <cellStyle name="Normal 76 11 4 3" xfId="32978"/>
    <cellStyle name="Normal 76 11 5" xfId="32979"/>
    <cellStyle name="Normal 76 11 5 2" xfId="32980"/>
    <cellStyle name="Normal 76 11 5 2 2" xfId="32981"/>
    <cellStyle name="Normal 76 11 5 3" xfId="32982"/>
    <cellStyle name="Normal 76 11 6" xfId="32983"/>
    <cellStyle name="Normal 76 11 6 2" xfId="32984"/>
    <cellStyle name="Normal 76 11 7" xfId="32985"/>
    <cellStyle name="Normal 76 11 7 2" xfId="32986"/>
    <cellStyle name="Normal 76 11 8" xfId="32987"/>
    <cellStyle name="Normal 76 11 8 2" xfId="32988"/>
    <cellStyle name="Normal 76 11 9" xfId="32989"/>
    <cellStyle name="Normal 76 12" xfId="32990"/>
    <cellStyle name="Normal 76 12 2" xfId="32991"/>
    <cellStyle name="Normal 76 12 2 2" xfId="32992"/>
    <cellStyle name="Normal 76 12 2 2 2" xfId="32993"/>
    <cellStyle name="Normal 76 12 2 3" xfId="32994"/>
    <cellStyle name="Normal 76 12 3" xfId="32995"/>
    <cellStyle name="Normal 76 12 3 2" xfId="32996"/>
    <cellStyle name="Normal 76 12 4" xfId="32997"/>
    <cellStyle name="Normal 76 13" xfId="32998"/>
    <cellStyle name="Normal 76 13 2" xfId="32999"/>
    <cellStyle name="Normal 76 13 2 2" xfId="33000"/>
    <cellStyle name="Normal 76 13 3" xfId="33001"/>
    <cellStyle name="Normal 76 14" xfId="33002"/>
    <cellStyle name="Normal 76 14 2" xfId="33003"/>
    <cellStyle name="Normal 76 14 2 2" xfId="33004"/>
    <cellStyle name="Normal 76 14 3" xfId="33005"/>
    <cellStyle name="Normal 76 15" xfId="33006"/>
    <cellStyle name="Normal 76 15 2" xfId="33007"/>
    <cellStyle name="Normal 76 15 2 2" xfId="33008"/>
    <cellStyle name="Normal 76 15 3" xfId="33009"/>
    <cellStyle name="Normal 76 16" xfId="33010"/>
    <cellStyle name="Normal 76 16 2" xfId="33011"/>
    <cellStyle name="Normal 76 17" xfId="33012"/>
    <cellStyle name="Normal 76 17 2" xfId="33013"/>
    <cellStyle name="Normal 76 18" xfId="33014"/>
    <cellStyle name="Normal 76 18 2" xfId="33015"/>
    <cellStyle name="Normal 76 19" xfId="33016"/>
    <cellStyle name="Normal 76 2" xfId="33017"/>
    <cellStyle name="Normal 76 2 2" xfId="33018"/>
    <cellStyle name="Normal 76 2 2 2" xfId="33019"/>
    <cellStyle name="Normal 76 2 2 2 2" xfId="33020"/>
    <cellStyle name="Normal 76 2 2 2 2 2" xfId="33021"/>
    <cellStyle name="Normal 76 2 2 2 3" xfId="33022"/>
    <cellStyle name="Normal 76 2 2 3" xfId="33023"/>
    <cellStyle name="Normal 76 2 2 3 2" xfId="33024"/>
    <cellStyle name="Normal 76 2 2 4" xfId="33025"/>
    <cellStyle name="Normal 76 2 3" xfId="33026"/>
    <cellStyle name="Normal 76 2 3 2" xfId="33027"/>
    <cellStyle name="Normal 76 2 3 2 2" xfId="33028"/>
    <cellStyle name="Normal 76 2 3 3" xfId="33029"/>
    <cellStyle name="Normal 76 2 4" xfId="33030"/>
    <cellStyle name="Normal 76 2 4 2" xfId="33031"/>
    <cellStyle name="Normal 76 2 4 2 2" xfId="33032"/>
    <cellStyle name="Normal 76 2 4 3" xfId="33033"/>
    <cellStyle name="Normal 76 2 5" xfId="33034"/>
    <cellStyle name="Normal 76 2 5 2" xfId="33035"/>
    <cellStyle name="Normal 76 2 5 2 2" xfId="33036"/>
    <cellStyle name="Normal 76 2 5 3" xfId="33037"/>
    <cellStyle name="Normal 76 2 6" xfId="33038"/>
    <cellStyle name="Normal 76 2 6 2" xfId="33039"/>
    <cellStyle name="Normal 76 2 7" xfId="33040"/>
    <cellStyle name="Normal 76 2 7 2" xfId="33041"/>
    <cellStyle name="Normal 76 2 8" xfId="33042"/>
    <cellStyle name="Normal 76 2 8 2" xfId="33043"/>
    <cellStyle name="Normal 76 2 9" xfId="33044"/>
    <cellStyle name="Normal 76 3" xfId="33045"/>
    <cellStyle name="Normal 76 3 2" xfId="33046"/>
    <cellStyle name="Normal 76 3 2 2" xfId="33047"/>
    <cellStyle name="Normal 76 3 2 2 2" xfId="33048"/>
    <cellStyle name="Normal 76 3 2 2 2 2" xfId="33049"/>
    <cellStyle name="Normal 76 3 2 2 3" xfId="33050"/>
    <cellStyle name="Normal 76 3 2 3" xfId="33051"/>
    <cellStyle name="Normal 76 3 2 3 2" xfId="33052"/>
    <cellStyle name="Normal 76 3 2 4" xfId="33053"/>
    <cellStyle name="Normal 76 3 3" xfId="33054"/>
    <cellStyle name="Normal 76 3 3 2" xfId="33055"/>
    <cellStyle name="Normal 76 3 3 2 2" xfId="33056"/>
    <cellStyle name="Normal 76 3 3 3" xfId="33057"/>
    <cellStyle name="Normal 76 3 4" xfId="33058"/>
    <cellStyle name="Normal 76 3 4 2" xfId="33059"/>
    <cellStyle name="Normal 76 3 4 2 2" xfId="33060"/>
    <cellStyle name="Normal 76 3 4 3" xfId="33061"/>
    <cellStyle name="Normal 76 3 5" xfId="33062"/>
    <cellStyle name="Normal 76 3 5 2" xfId="33063"/>
    <cellStyle name="Normal 76 3 5 2 2" xfId="33064"/>
    <cellStyle name="Normal 76 3 5 3" xfId="33065"/>
    <cellStyle name="Normal 76 3 6" xfId="33066"/>
    <cellStyle name="Normal 76 3 6 2" xfId="33067"/>
    <cellStyle name="Normal 76 3 7" xfId="33068"/>
    <cellStyle name="Normal 76 3 7 2" xfId="33069"/>
    <cellStyle name="Normal 76 3 8" xfId="33070"/>
    <cellStyle name="Normal 76 3 8 2" xfId="33071"/>
    <cellStyle name="Normal 76 3 9" xfId="33072"/>
    <cellStyle name="Normal 76 4" xfId="33073"/>
    <cellStyle name="Normal 76 4 2" xfId="33074"/>
    <cellStyle name="Normal 76 4 2 2" xfId="33075"/>
    <cellStyle name="Normal 76 4 2 2 2" xfId="33076"/>
    <cellStyle name="Normal 76 4 2 2 2 2" xfId="33077"/>
    <cellStyle name="Normal 76 4 2 2 3" xfId="33078"/>
    <cellStyle name="Normal 76 4 2 3" xfId="33079"/>
    <cellStyle name="Normal 76 4 2 3 2" xfId="33080"/>
    <cellStyle name="Normal 76 4 2 4" xfId="33081"/>
    <cellStyle name="Normal 76 4 3" xfId="33082"/>
    <cellStyle name="Normal 76 4 3 2" xfId="33083"/>
    <cellStyle name="Normal 76 4 3 2 2" xfId="33084"/>
    <cellStyle name="Normal 76 4 3 3" xfId="33085"/>
    <cellStyle name="Normal 76 4 4" xfId="33086"/>
    <cellStyle name="Normal 76 4 4 2" xfId="33087"/>
    <cellStyle name="Normal 76 4 4 2 2" xfId="33088"/>
    <cellStyle name="Normal 76 4 4 3" xfId="33089"/>
    <cellStyle name="Normal 76 4 5" xfId="33090"/>
    <cellStyle name="Normal 76 4 5 2" xfId="33091"/>
    <cellStyle name="Normal 76 4 5 2 2" xfId="33092"/>
    <cellStyle name="Normal 76 4 5 3" xfId="33093"/>
    <cellStyle name="Normal 76 4 6" xfId="33094"/>
    <cellStyle name="Normal 76 4 6 2" xfId="33095"/>
    <cellStyle name="Normal 76 4 7" xfId="33096"/>
    <cellStyle name="Normal 76 4 7 2" xfId="33097"/>
    <cellStyle name="Normal 76 4 8" xfId="33098"/>
    <cellStyle name="Normal 76 4 8 2" xfId="33099"/>
    <cellStyle name="Normal 76 4 9" xfId="33100"/>
    <cellStyle name="Normal 76 5" xfId="33101"/>
    <cellStyle name="Normal 76 5 2" xfId="33102"/>
    <cellStyle name="Normal 76 5 2 2" xfId="33103"/>
    <cellStyle name="Normal 76 5 2 2 2" xfId="33104"/>
    <cellStyle name="Normal 76 5 2 2 2 2" xfId="33105"/>
    <cellStyle name="Normal 76 5 2 2 3" xfId="33106"/>
    <cellStyle name="Normal 76 5 2 3" xfId="33107"/>
    <cellStyle name="Normal 76 5 2 3 2" xfId="33108"/>
    <cellStyle name="Normal 76 5 2 4" xfId="33109"/>
    <cellStyle name="Normal 76 5 3" xfId="33110"/>
    <cellStyle name="Normal 76 5 3 2" xfId="33111"/>
    <cellStyle name="Normal 76 5 3 2 2" xfId="33112"/>
    <cellStyle name="Normal 76 5 3 3" xfId="33113"/>
    <cellStyle name="Normal 76 5 4" xfId="33114"/>
    <cellStyle name="Normal 76 5 4 2" xfId="33115"/>
    <cellStyle name="Normal 76 5 4 2 2" xfId="33116"/>
    <cellStyle name="Normal 76 5 4 3" xfId="33117"/>
    <cellStyle name="Normal 76 5 5" xfId="33118"/>
    <cellStyle name="Normal 76 5 5 2" xfId="33119"/>
    <cellStyle name="Normal 76 5 5 2 2" xfId="33120"/>
    <cellStyle name="Normal 76 5 5 3" xfId="33121"/>
    <cellStyle name="Normal 76 5 6" xfId="33122"/>
    <cellStyle name="Normal 76 5 6 2" xfId="33123"/>
    <cellStyle name="Normal 76 5 7" xfId="33124"/>
    <cellStyle name="Normal 76 5 7 2" xfId="33125"/>
    <cellStyle name="Normal 76 5 8" xfId="33126"/>
    <cellStyle name="Normal 76 5 8 2" xfId="33127"/>
    <cellStyle name="Normal 76 5 9" xfId="33128"/>
    <cellStyle name="Normal 76 6" xfId="33129"/>
    <cellStyle name="Normal 76 6 2" xfId="33130"/>
    <cellStyle name="Normal 76 6 2 2" xfId="33131"/>
    <cellStyle name="Normal 76 6 2 2 2" xfId="33132"/>
    <cellStyle name="Normal 76 6 2 2 2 2" xfId="33133"/>
    <cellStyle name="Normal 76 6 2 2 3" xfId="33134"/>
    <cellStyle name="Normal 76 6 2 3" xfId="33135"/>
    <cellStyle name="Normal 76 6 2 3 2" xfId="33136"/>
    <cellStyle name="Normal 76 6 2 4" xfId="33137"/>
    <cellStyle name="Normal 76 6 3" xfId="33138"/>
    <cellStyle name="Normal 76 6 3 2" xfId="33139"/>
    <cellStyle name="Normal 76 6 3 2 2" xfId="33140"/>
    <cellStyle name="Normal 76 6 3 3" xfId="33141"/>
    <cellStyle name="Normal 76 6 4" xfId="33142"/>
    <cellStyle name="Normal 76 6 4 2" xfId="33143"/>
    <cellStyle name="Normal 76 6 4 2 2" xfId="33144"/>
    <cellStyle name="Normal 76 6 4 3" xfId="33145"/>
    <cellStyle name="Normal 76 6 5" xfId="33146"/>
    <cellStyle name="Normal 76 6 5 2" xfId="33147"/>
    <cellStyle name="Normal 76 6 5 2 2" xfId="33148"/>
    <cellStyle name="Normal 76 6 5 3" xfId="33149"/>
    <cellStyle name="Normal 76 6 6" xfId="33150"/>
    <cellStyle name="Normal 76 6 6 2" xfId="33151"/>
    <cellStyle name="Normal 76 6 7" xfId="33152"/>
    <cellStyle name="Normal 76 6 7 2" xfId="33153"/>
    <cellStyle name="Normal 76 6 8" xfId="33154"/>
    <cellStyle name="Normal 76 6 8 2" xfId="33155"/>
    <cellStyle name="Normal 76 6 9" xfId="33156"/>
    <cellStyle name="Normal 76 7" xfId="33157"/>
    <cellStyle name="Normal 76 7 2" xfId="33158"/>
    <cellStyle name="Normal 76 7 2 2" xfId="33159"/>
    <cellStyle name="Normal 76 7 2 2 2" xfId="33160"/>
    <cellStyle name="Normal 76 7 2 2 2 2" xfId="33161"/>
    <cellStyle name="Normal 76 7 2 2 3" xfId="33162"/>
    <cellStyle name="Normal 76 7 2 3" xfId="33163"/>
    <cellStyle name="Normal 76 7 2 3 2" xfId="33164"/>
    <cellStyle name="Normal 76 7 2 4" xfId="33165"/>
    <cellStyle name="Normal 76 7 3" xfId="33166"/>
    <cellStyle name="Normal 76 7 3 2" xfId="33167"/>
    <cellStyle name="Normal 76 7 3 2 2" xfId="33168"/>
    <cellStyle name="Normal 76 7 3 3" xfId="33169"/>
    <cellStyle name="Normal 76 7 4" xfId="33170"/>
    <cellStyle name="Normal 76 7 4 2" xfId="33171"/>
    <cellStyle name="Normal 76 7 4 2 2" xfId="33172"/>
    <cellStyle name="Normal 76 7 4 3" xfId="33173"/>
    <cellStyle name="Normal 76 7 5" xfId="33174"/>
    <cellStyle name="Normal 76 7 5 2" xfId="33175"/>
    <cellStyle name="Normal 76 7 5 2 2" xfId="33176"/>
    <cellStyle name="Normal 76 7 5 3" xfId="33177"/>
    <cellStyle name="Normal 76 7 6" xfId="33178"/>
    <cellStyle name="Normal 76 7 6 2" xfId="33179"/>
    <cellStyle name="Normal 76 7 7" xfId="33180"/>
    <cellStyle name="Normal 76 7 7 2" xfId="33181"/>
    <cellStyle name="Normal 76 7 8" xfId="33182"/>
    <cellStyle name="Normal 76 7 8 2" xfId="33183"/>
    <cellStyle name="Normal 76 7 9" xfId="33184"/>
    <cellStyle name="Normal 76 8" xfId="33185"/>
    <cellStyle name="Normal 76 8 2" xfId="33186"/>
    <cellStyle name="Normal 76 8 2 2" xfId="33187"/>
    <cellStyle name="Normal 76 8 2 2 2" xfId="33188"/>
    <cellStyle name="Normal 76 8 2 2 2 2" xfId="33189"/>
    <cellStyle name="Normal 76 8 2 2 3" xfId="33190"/>
    <cellStyle name="Normal 76 8 2 3" xfId="33191"/>
    <cellStyle name="Normal 76 8 2 3 2" xfId="33192"/>
    <cellStyle name="Normal 76 8 2 4" xfId="33193"/>
    <cellStyle name="Normal 76 8 3" xfId="33194"/>
    <cellStyle name="Normal 76 8 3 2" xfId="33195"/>
    <cellStyle name="Normal 76 8 3 2 2" xfId="33196"/>
    <cellStyle name="Normal 76 8 3 3" xfId="33197"/>
    <cellStyle name="Normal 76 8 4" xfId="33198"/>
    <cellStyle name="Normal 76 8 4 2" xfId="33199"/>
    <cellStyle name="Normal 76 8 4 2 2" xfId="33200"/>
    <cellStyle name="Normal 76 8 4 3" xfId="33201"/>
    <cellStyle name="Normal 76 8 5" xfId="33202"/>
    <cellStyle name="Normal 76 8 5 2" xfId="33203"/>
    <cellStyle name="Normal 76 8 5 2 2" xfId="33204"/>
    <cellStyle name="Normal 76 8 5 3" xfId="33205"/>
    <cellStyle name="Normal 76 8 6" xfId="33206"/>
    <cellStyle name="Normal 76 8 6 2" xfId="33207"/>
    <cellStyle name="Normal 76 8 7" xfId="33208"/>
    <cellStyle name="Normal 76 8 7 2" xfId="33209"/>
    <cellStyle name="Normal 76 8 8" xfId="33210"/>
    <cellStyle name="Normal 76 8 8 2" xfId="33211"/>
    <cellStyle name="Normal 76 8 9" xfId="33212"/>
    <cellStyle name="Normal 76 9" xfId="33213"/>
    <cellStyle name="Normal 76 9 2" xfId="33214"/>
    <cellStyle name="Normal 76 9 2 2" xfId="33215"/>
    <cellStyle name="Normal 76 9 2 2 2" xfId="33216"/>
    <cellStyle name="Normal 76 9 2 2 2 2" xfId="33217"/>
    <cellStyle name="Normal 76 9 2 2 3" xfId="33218"/>
    <cellStyle name="Normal 76 9 2 3" xfId="33219"/>
    <cellStyle name="Normal 76 9 2 3 2" xfId="33220"/>
    <cellStyle name="Normal 76 9 2 4" xfId="33221"/>
    <cellStyle name="Normal 76 9 3" xfId="33222"/>
    <cellStyle name="Normal 76 9 3 2" xfId="33223"/>
    <cellStyle name="Normal 76 9 3 2 2" xfId="33224"/>
    <cellStyle name="Normal 76 9 3 3" xfId="33225"/>
    <cellStyle name="Normal 76 9 4" xfId="33226"/>
    <cellStyle name="Normal 76 9 4 2" xfId="33227"/>
    <cellStyle name="Normal 76 9 4 2 2" xfId="33228"/>
    <cellStyle name="Normal 76 9 4 3" xfId="33229"/>
    <cellStyle name="Normal 76 9 5" xfId="33230"/>
    <cellStyle name="Normal 76 9 5 2" xfId="33231"/>
    <cellStyle name="Normal 76 9 5 2 2" xfId="33232"/>
    <cellStyle name="Normal 76 9 5 3" xfId="33233"/>
    <cellStyle name="Normal 76 9 6" xfId="33234"/>
    <cellStyle name="Normal 76 9 6 2" xfId="33235"/>
    <cellStyle name="Normal 76 9 7" xfId="33236"/>
    <cellStyle name="Normal 76 9 7 2" xfId="33237"/>
    <cellStyle name="Normal 76 9 8" xfId="33238"/>
    <cellStyle name="Normal 76 9 8 2" xfId="33239"/>
    <cellStyle name="Normal 76 9 9" xfId="33240"/>
    <cellStyle name="Normal 77" xfId="33241"/>
    <cellStyle name="Normal 77 10" xfId="33242"/>
    <cellStyle name="Normal 77 10 2" xfId="33243"/>
    <cellStyle name="Normal 77 10 2 2" xfId="33244"/>
    <cellStyle name="Normal 77 10 2 2 2" xfId="33245"/>
    <cellStyle name="Normal 77 10 2 2 2 2" xfId="33246"/>
    <cellStyle name="Normal 77 10 2 2 3" xfId="33247"/>
    <cellStyle name="Normal 77 10 2 3" xfId="33248"/>
    <cellStyle name="Normal 77 10 2 3 2" xfId="33249"/>
    <cellStyle name="Normal 77 10 2 4" xfId="33250"/>
    <cellStyle name="Normal 77 10 3" xfId="33251"/>
    <cellStyle name="Normal 77 10 3 2" xfId="33252"/>
    <cellStyle name="Normal 77 10 3 2 2" xfId="33253"/>
    <cellStyle name="Normal 77 10 3 3" xfId="33254"/>
    <cellStyle name="Normal 77 10 4" xfId="33255"/>
    <cellStyle name="Normal 77 10 4 2" xfId="33256"/>
    <cellStyle name="Normal 77 10 4 2 2" xfId="33257"/>
    <cellStyle name="Normal 77 10 4 3" xfId="33258"/>
    <cellStyle name="Normal 77 10 5" xfId="33259"/>
    <cellStyle name="Normal 77 10 5 2" xfId="33260"/>
    <cellStyle name="Normal 77 10 5 2 2" xfId="33261"/>
    <cellStyle name="Normal 77 10 5 3" xfId="33262"/>
    <cellStyle name="Normal 77 10 6" xfId="33263"/>
    <cellStyle name="Normal 77 10 6 2" xfId="33264"/>
    <cellStyle name="Normal 77 10 7" xfId="33265"/>
    <cellStyle name="Normal 77 10 7 2" xfId="33266"/>
    <cellStyle name="Normal 77 10 8" xfId="33267"/>
    <cellStyle name="Normal 77 10 8 2" xfId="33268"/>
    <cellStyle name="Normal 77 10 9" xfId="33269"/>
    <cellStyle name="Normal 77 11" xfId="33270"/>
    <cellStyle name="Normal 77 11 2" xfId="33271"/>
    <cellStyle name="Normal 77 11 2 2" xfId="33272"/>
    <cellStyle name="Normal 77 11 2 2 2" xfId="33273"/>
    <cellStyle name="Normal 77 11 2 2 2 2" xfId="33274"/>
    <cellStyle name="Normal 77 11 2 2 3" xfId="33275"/>
    <cellStyle name="Normal 77 11 2 3" xfId="33276"/>
    <cellStyle name="Normal 77 11 2 3 2" xfId="33277"/>
    <cellStyle name="Normal 77 11 2 4" xfId="33278"/>
    <cellStyle name="Normal 77 11 3" xfId="33279"/>
    <cellStyle name="Normal 77 11 3 2" xfId="33280"/>
    <cellStyle name="Normal 77 11 3 2 2" xfId="33281"/>
    <cellStyle name="Normal 77 11 3 3" xfId="33282"/>
    <cellStyle name="Normal 77 11 4" xfId="33283"/>
    <cellStyle name="Normal 77 11 4 2" xfId="33284"/>
    <cellStyle name="Normal 77 11 4 2 2" xfId="33285"/>
    <cellStyle name="Normal 77 11 4 3" xfId="33286"/>
    <cellStyle name="Normal 77 11 5" xfId="33287"/>
    <cellStyle name="Normal 77 11 5 2" xfId="33288"/>
    <cellStyle name="Normal 77 11 5 2 2" xfId="33289"/>
    <cellStyle name="Normal 77 11 5 3" xfId="33290"/>
    <cellStyle name="Normal 77 11 6" xfId="33291"/>
    <cellStyle name="Normal 77 11 6 2" xfId="33292"/>
    <cellStyle name="Normal 77 11 7" xfId="33293"/>
    <cellStyle name="Normal 77 11 7 2" xfId="33294"/>
    <cellStyle name="Normal 77 11 8" xfId="33295"/>
    <cellStyle name="Normal 77 11 8 2" xfId="33296"/>
    <cellStyle name="Normal 77 11 9" xfId="33297"/>
    <cellStyle name="Normal 77 12" xfId="33298"/>
    <cellStyle name="Normal 77 12 2" xfId="33299"/>
    <cellStyle name="Normal 77 12 2 2" xfId="33300"/>
    <cellStyle name="Normal 77 12 2 2 2" xfId="33301"/>
    <cellStyle name="Normal 77 12 2 3" xfId="33302"/>
    <cellStyle name="Normal 77 12 3" xfId="33303"/>
    <cellStyle name="Normal 77 12 3 2" xfId="33304"/>
    <cellStyle name="Normal 77 12 4" xfId="33305"/>
    <cellStyle name="Normal 77 13" xfId="33306"/>
    <cellStyle name="Normal 77 13 2" xfId="33307"/>
    <cellStyle name="Normal 77 13 2 2" xfId="33308"/>
    <cellStyle name="Normal 77 13 3" xfId="33309"/>
    <cellStyle name="Normal 77 14" xfId="33310"/>
    <cellStyle name="Normal 77 14 2" xfId="33311"/>
    <cellStyle name="Normal 77 14 2 2" xfId="33312"/>
    <cellStyle name="Normal 77 14 3" xfId="33313"/>
    <cellStyle name="Normal 77 15" xfId="33314"/>
    <cellStyle name="Normal 77 15 2" xfId="33315"/>
    <cellStyle name="Normal 77 15 2 2" xfId="33316"/>
    <cellStyle name="Normal 77 15 3" xfId="33317"/>
    <cellStyle name="Normal 77 16" xfId="33318"/>
    <cellStyle name="Normal 77 16 2" xfId="33319"/>
    <cellStyle name="Normal 77 17" xfId="33320"/>
    <cellStyle name="Normal 77 17 2" xfId="33321"/>
    <cellStyle name="Normal 77 18" xfId="33322"/>
    <cellStyle name="Normal 77 18 2" xfId="33323"/>
    <cellStyle name="Normal 77 19" xfId="33324"/>
    <cellStyle name="Normal 77 2" xfId="33325"/>
    <cellStyle name="Normal 77 2 2" xfId="33326"/>
    <cellStyle name="Normal 77 2 2 2" xfId="33327"/>
    <cellStyle name="Normal 77 2 2 2 2" xfId="33328"/>
    <cellStyle name="Normal 77 2 2 2 2 2" xfId="33329"/>
    <cellStyle name="Normal 77 2 2 2 3" xfId="33330"/>
    <cellStyle name="Normal 77 2 2 3" xfId="33331"/>
    <cellStyle name="Normal 77 2 2 3 2" xfId="33332"/>
    <cellStyle name="Normal 77 2 2 4" xfId="33333"/>
    <cellStyle name="Normal 77 2 3" xfId="33334"/>
    <cellStyle name="Normal 77 2 3 2" xfId="33335"/>
    <cellStyle name="Normal 77 2 3 2 2" xfId="33336"/>
    <cellStyle name="Normal 77 2 3 3" xfId="33337"/>
    <cellStyle name="Normal 77 2 4" xfId="33338"/>
    <cellStyle name="Normal 77 2 4 2" xfId="33339"/>
    <cellStyle name="Normal 77 2 4 2 2" xfId="33340"/>
    <cellStyle name="Normal 77 2 4 3" xfId="33341"/>
    <cellStyle name="Normal 77 2 5" xfId="33342"/>
    <cellStyle name="Normal 77 2 5 2" xfId="33343"/>
    <cellStyle name="Normal 77 2 5 2 2" xfId="33344"/>
    <cellStyle name="Normal 77 2 5 3" xfId="33345"/>
    <cellStyle name="Normal 77 2 6" xfId="33346"/>
    <cellStyle name="Normal 77 2 6 2" xfId="33347"/>
    <cellStyle name="Normal 77 2 7" xfId="33348"/>
    <cellStyle name="Normal 77 2 7 2" xfId="33349"/>
    <cellStyle name="Normal 77 2 8" xfId="33350"/>
    <cellStyle name="Normal 77 2 8 2" xfId="33351"/>
    <cellStyle name="Normal 77 2 9" xfId="33352"/>
    <cellStyle name="Normal 77 3" xfId="33353"/>
    <cellStyle name="Normal 77 3 2" xfId="33354"/>
    <cellStyle name="Normal 77 3 2 2" xfId="33355"/>
    <cellStyle name="Normal 77 3 2 2 2" xfId="33356"/>
    <cellStyle name="Normal 77 3 2 2 2 2" xfId="33357"/>
    <cellStyle name="Normal 77 3 2 2 3" xfId="33358"/>
    <cellStyle name="Normal 77 3 2 3" xfId="33359"/>
    <cellStyle name="Normal 77 3 2 3 2" xfId="33360"/>
    <cellStyle name="Normal 77 3 2 4" xfId="33361"/>
    <cellStyle name="Normal 77 3 3" xfId="33362"/>
    <cellStyle name="Normal 77 3 3 2" xfId="33363"/>
    <cellStyle name="Normal 77 3 3 2 2" xfId="33364"/>
    <cellStyle name="Normal 77 3 3 3" xfId="33365"/>
    <cellStyle name="Normal 77 3 4" xfId="33366"/>
    <cellStyle name="Normal 77 3 4 2" xfId="33367"/>
    <cellStyle name="Normal 77 3 4 2 2" xfId="33368"/>
    <cellStyle name="Normal 77 3 4 3" xfId="33369"/>
    <cellStyle name="Normal 77 3 5" xfId="33370"/>
    <cellStyle name="Normal 77 3 5 2" xfId="33371"/>
    <cellStyle name="Normal 77 3 5 2 2" xfId="33372"/>
    <cellStyle name="Normal 77 3 5 3" xfId="33373"/>
    <cellStyle name="Normal 77 3 6" xfId="33374"/>
    <cellStyle name="Normal 77 3 6 2" xfId="33375"/>
    <cellStyle name="Normal 77 3 7" xfId="33376"/>
    <cellStyle name="Normal 77 3 7 2" xfId="33377"/>
    <cellStyle name="Normal 77 3 8" xfId="33378"/>
    <cellStyle name="Normal 77 3 8 2" xfId="33379"/>
    <cellStyle name="Normal 77 3 9" xfId="33380"/>
    <cellStyle name="Normal 77 4" xfId="33381"/>
    <cellStyle name="Normal 77 4 2" xfId="33382"/>
    <cellStyle name="Normal 77 4 2 2" xfId="33383"/>
    <cellStyle name="Normal 77 4 2 2 2" xfId="33384"/>
    <cellStyle name="Normal 77 4 2 2 2 2" xfId="33385"/>
    <cellStyle name="Normal 77 4 2 2 3" xfId="33386"/>
    <cellStyle name="Normal 77 4 2 3" xfId="33387"/>
    <cellStyle name="Normal 77 4 2 3 2" xfId="33388"/>
    <cellStyle name="Normal 77 4 2 4" xfId="33389"/>
    <cellStyle name="Normal 77 4 3" xfId="33390"/>
    <cellStyle name="Normal 77 4 3 2" xfId="33391"/>
    <cellStyle name="Normal 77 4 3 2 2" xfId="33392"/>
    <cellStyle name="Normal 77 4 3 3" xfId="33393"/>
    <cellStyle name="Normal 77 4 4" xfId="33394"/>
    <cellStyle name="Normal 77 4 4 2" xfId="33395"/>
    <cellStyle name="Normal 77 4 4 2 2" xfId="33396"/>
    <cellStyle name="Normal 77 4 4 3" xfId="33397"/>
    <cellStyle name="Normal 77 4 5" xfId="33398"/>
    <cellStyle name="Normal 77 4 5 2" xfId="33399"/>
    <cellStyle name="Normal 77 4 5 2 2" xfId="33400"/>
    <cellStyle name="Normal 77 4 5 3" xfId="33401"/>
    <cellStyle name="Normal 77 4 6" xfId="33402"/>
    <cellStyle name="Normal 77 4 6 2" xfId="33403"/>
    <cellStyle name="Normal 77 4 7" xfId="33404"/>
    <cellStyle name="Normal 77 4 7 2" xfId="33405"/>
    <cellStyle name="Normal 77 4 8" xfId="33406"/>
    <cellStyle name="Normal 77 4 8 2" xfId="33407"/>
    <cellStyle name="Normal 77 4 9" xfId="33408"/>
    <cellStyle name="Normal 77 5" xfId="33409"/>
    <cellStyle name="Normal 77 5 2" xfId="33410"/>
    <cellStyle name="Normal 77 5 2 2" xfId="33411"/>
    <cellStyle name="Normal 77 5 2 2 2" xfId="33412"/>
    <cellStyle name="Normal 77 5 2 2 2 2" xfId="33413"/>
    <cellStyle name="Normal 77 5 2 2 3" xfId="33414"/>
    <cellStyle name="Normal 77 5 2 3" xfId="33415"/>
    <cellStyle name="Normal 77 5 2 3 2" xfId="33416"/>
    <cellStyle name="Normal 77 5 2 4" xfId="33417"/>
    <cellStyle name="Normal 77 5 3" xfId="33418"/>
    <cellStyle name="Normal 77 5 3 2" xfId="33419"/>
    <cellStyle name="Normal 77 5 3 2 2" xfId="33420"/>
    <cellStyle name="Normal 77 5 3 3" xfId="33421"/>
    <cellStyle name="Normal 77 5 4" xfId="33422"/>
    <cellStyle name="Normal 77 5 4 2" xfId="33423"/>
    <cellStyle name="Normal 77 5 4 2 2" xfId="33424"/>
    <cellStyle name="Normal 77 5 4 3" xfId="33425"/>
    <cellStyle name="Normal 77 5 5" xfId="33426"/>
    <cellStyle name="Normal 77 5 5 2" xfId="33427"/>
    <cellStyle name="Normal 77 5 5 2 2" xfId="33428"/>
    <cellStyle name="Normal 77 5 5 3" xfId="33429"/>
    <cellStyle name="Normal 77 5 6" xfId="33430"/>
    <cellStyle name="Normal 77 5 6 2" xfId="33431"/>
    <cellStyle name="Normal 77 5 7" xfId="33432"/>
    <cellStyle name="Normal 77 5 7 2" xfId="33433"/>
    <cellStyle name="Normal 77 5 8" xfId="33434"/>
    <cellStyle name="Normal 77 5 8 2" xfId="33435"/>
    <cellStyle name="Normal 77 5 9" xfId="33436"/>
    <cellStyle name="Normal 77 6" xfId="33437"/>
    <cellStyle name="Normal 77 6 2" xfId="33438"/>
    <cellStyle name="Normal 77 6 2 2" xfId="33439"/>
    <cellStyle name="Normal 77 6 2 2 2" xfId="33440"/>
    <cellStyle name="Normal 77 6 2 2 2 2" xfId="33441"/>
    <cellStyle name="Normal 77 6 2 2 3" xfId="33442"/>
    <cellStyle name="Normal 77 6 2 3" xfId="33443"/>
    <cellStyle name="Normal 77 6 2 3 2" xfId="33444"/>
    <cellStyle name="Normal 77 6 2 4" xfId="33445"/>
    <cellStyle name="Normal 77 6 3" xfId="33446"/>
    <cellStyle name="Normal 77 6 3 2" xfId="33447"/>
    <cellStyle name="Normal 77 6 3 2 2" xfId="33448"/>
    <cellStyle name="Normal 77 6 3 3" xfId="33449"/>
    <cellStyle name="Normal 77 6 4" xfId="33450"/>
    <cellStyle name="Normal 77 6 4 2" xfId="33451"/>
    <cellStyle name="Normal 77 6 4 2 2" xfId="33452"/>
    <cellStyle name="Normal 77 6 4 3" xfId="33453"/>
    <cellStyle name="Normal 77 6 5" xfId="33454"/>
    <cellStyle name="Normal 77 6 5 2" xfId="33455"/>
    <cellStyle name="Normal 77 6 5 2 2" xfId="33456"/>
    <cellStyle name="Normal 77 6 5 3" xfId="33457"/>
    <cellStyle name="Normal 77 6 6" xfId="33458"/>
    <cellStyle name="Normal 77 6 6 2" xfId="33459"/>
    <cellStyle name="Normal 77 6 7" xfId="33460"/>
    <cellStyle name="Normal 77 6 7 2" xfId="33461"/>
    <cellStyle name="Normal 77 6 8" xfId="33462"/>
    <cellStyle name="Normal 77 6 8 2" xfId="33463"/>
    <cellStyle name="Normal 77 6 9" xfId="33464"/>
    <cellStyle name="Normal 77 7" xfId="33465"/>
    <cellStyle name="Normal 77 7 2" xfId="33466"/>
    <cellStyle name="Normal 77 7 2 2" xfId="33467"/>
    <cellStyle name="Normal 77 7 2 2 2" xfId="33468"/>
    <cellStyle name="Normal 77 7 2 2 2 2" xfId="33469"/>
    <cellStyle name="Normal 77 7 2 2 3" xfId="33470"/>
    <cellStyle name="Normal 77 7 2 3" xfId="33471"/>
    <cellStyle name="Normal 77 7 2 3 2" xfId="33472"/>
    <cellStyle name="Normal 77 7 2 4" xfId="33473"/>
    <cellStyle name="Normal 77 7 3" xfId="33474"/>
    <cellStyle name="Normal 77 7 3 2" xfId="33475"/>
    <cellStyle name="Normal 77 7 3 2 2" xfId="33476"/>
    <cellStyle name="Normal 77 7 3 3" xfId="33477"/>
    <cellStyle name="Normal 77 7 4" xfId="33478"/>
    <cellStyle name="Normal 77 7 4 2" xfId="33479"/>
    <cellStyle name="Normal 77 7 4 2 2" xfId="33480"/>
    <cellStyle name="Normal 77 7 4 3" xfId="33481"/>
    <cellStyle name="Normal 77 7 5" xfId="33482"/>
    <cellStyle name="Normal 77 7 5 2" xfId="33483"/>
    <cellStyle name="Normal 77 7 5 2 2" xfId="33484"/>
    <cellStyle name="Normal 77 7 5 3" xfId="33485"/>
    <cellStyle name="Normal 77 7 6" xfId="33486"/>
    <cellStyle name="Normal 77 7 6 2" xfId="33487"/>
    <cellStyle name="Normal 77 7 7" xfId="33488"/>
    <cellStyle name="Normal 77 7 7 2" xfId="33489"/>
    <cellStyle name="Normal 77 7 8" xfId="33490"/>
    <cellStyle name="Normal 77 7 8 2" xfId="33491"/>
    <cellStyle name="Normal 77 7 9" xfId="33492"/>
    <cellStyle name="Normal 77 8" xfId="33493"/>
    <cellStyle name="Normal 77 8 2" xfId="33494"/>
    <cellStyle name="Normal 77 8 2 2" xfId="33495"/>
    <cellStyle name="Normal 77 8 2 2 2" xfId="33496"/>
    <cellStyle name="Normal 77 8 2 2 2 2" xfId="33497"/>
    <cellStyle name="Normal 77 8 2 2 3" xfId="33498"/>
    <cellStyle name="Normal 77 8 2 3" xfId="33499"/>
    <cellStyle name="Normal 77 8 2 3 2" xfId="33500"/>
    <cellStyle name="Normal 77 8 2 4" xfId="33501"/>
    <cellStyle name="Normal 77 8 3" xfId="33502"/>
    <cellStyle name="Normal 77 8 3 2" xfId="33503"/>
    <cellStyle name="Normal 77 8 3 2 2" xfId="33504"/>
    <cellStyle name="Normal 77 8 3 3" xfId="33505"/>
    <cellStyle name="Normal 77 8 4" xfId="33506"/>
    <cellStyle name="Normal 77 8 4 2" xfId="33507"/>
    <cellStyle name="Normal 77 8 4 2 2" xfId="33508"/>
    <cellStyle name="Normal 77 8 4 3" xfId="33509"/>
    <cellStyle name="Normal 77 8 5" xfId="33510"/>
    <cellStyle name="Normal 77 8 5 2" xfId="33511"/>
    <cellStyle name="Normal 77 8 5 2 2" xfId="33512"/>
    <cellStyle name="Normal 77 8 5 3" xfId="33513"/>
    <cellStyle name="Normal 77 8 6" xfId="33514"/>
    <cellStyle name="Normal 77 8 6 2" xfId="33515"/>
    <cellStyle name="Normal 77 8 7" xfId="33516"/>
    <cellStyle name="Normal 77 8 7 2" xfId="33517"/>
    <cellStyle name="Normal 77 8 8" xfId="33518"/>
    <cellStyle name="Normal 77 8 8 2" xfId="33519"/>
    <cellStyle name="Normal 77 8 9" xfId="33520"/>
    <cellStyle name="Normal 77 9" xfId="33521"/>
    <cellStyle name="Normal 77 9 2" xfId="33522"/>
    <cellStyle name="Normal 77 9 2 2" xfId="33523"/>
    <cellStyle name="Normal 77 9 2 2 2" xfId="33524"/>
    <cellStyle name="Normal 77 9 2 2 2 2" xfId="33525"/>
    <cellStyle name="Normal 77 9 2 2 3" xfId="33526"/>
    <cellStyle name="Normal 77 9 2 3" xfId="33527"/>
    <cellStyle name="Normal 77 9 2 3 2" xfId="33528"/>
    <cellStyle name="Normal 77 9 2 4" xfId="33529"/>
    <cellStyle name="Normal 77 9 3" xfId="33530"/>
    <cellStyle name="Normal 77 9 3 2" xfId="33531"/>
    <cellStyle name="Normal 77 9 3 2 2" xfId="33532"/>
    <cellStyle name="Normal 77 9 3 3" xfId="33533"/>
    <cellStyle name="Normal 77 9 4" xfId="33534"/>
    <cellStyle name="Normal 77 9 4 2" xfId="33535"/>
    <cellStyle name="Normal 77 9 4 2 2" xfId="33536"/>
    <cellStyle name="Normal 77 9 4 3" xfId="33537"/>
    <cellStyle name="Normal 77 9 5" xfId="33538"/>
    <cellStyle name="Normal 77 9 5 2" xfId="33539"/>
    <cellStyle name="Normal 77 9 5 2 2" xfId="33540"/>
    <cellStyle name="Normal 77 9 5 3" xfId="33541"/>
    <cellStyle name="Normal 77 9 6" xfId="33542"/>
    <cellStyle name="Normal 77 9 6 2" xfId="33543"/>
    <cellStyle name="Normal 77 9 7" xfId="33544"/>
    <cellStyle name="Normal 77 9 7 2" xfId="33545"/>
    <cellStyle name="Normal 77 9 8" xfId="33546"/>
    <cellStyle name="Normal 77 9 8 2" xfId="33547"/>
    <cellStyle name="Normal 77 9 9" xfId="33548"/>
    <cellStyle name="Normal 78" xfId="33549"/>
    <cellStyle name="Normal 78 10" xfId="33550"/>
    <cellStyle name="Normal 78 10 2" xfId="33551"/>
    <cellStyle name="Normal 78 10 2 2" xfId="33552"/>
    <cellStyle name="Normal 78 10 2 2 2" xfId="33553"/>
    <cellStyle name="Normal 78 10 2 2 2 2" xfId="33554"/>
    <cellStyle name="Normal 78 10 2 2 3" xfId="33555"/>
    <cellStyle name="Normal 78 10 2 3" xfId="33556"/>
    <cellStyle name="Normal 78 10 2 3 2" xfId="33557"/>
    <cellStyle name="Normal 78 10 2 4" xfId="33558"/>
    <cellStyle name="Normal 78 10 3" xfId="33559"/>
    <cellStyle name="Normal 78 10 3 2" xfId="33560"/>
    <cellStyle name="Normal 78 10 3 2 2" xfId="33561"/>
    <cellStyle name="Normal 78 10 3 3" xfId="33562"/>
    <cellStyle name="Normal 78 10 4" xfId="33563"/>
    <cellStyle name="Normal 78 10 4 2" xfId="33564"/>
    <cellStyle name="Normal 78 10 4 2 2" xfId="33565"/>
    <cellStyle name="Normal 78 10 4 3" xfId="33566"/>
    <cellStyle name="Normal 78 10 5" xfId="33567"/>
    <cellStyle name="Normal 78 10 5 2" xfId="33568"/>
    <cellStyle name="Normal 78 10 5 2 2" xfId="33569"/>
    <cellStyle name="Normal 78 10 5 3" xfId="33570"/>
    <cellStyle name="Normal 78 10 6" xfId="33571"/>
    <cellStyle name="Normal 78 10 6 2" xfId="33572"/>
    <cellStyle name="Normal 78 10 7" xfId="33573"/>
    <cellStyle name="Normal 78 10 7 2" xfId="33574"/>
    <cellStyle name="Normal 78 10 8" xfId="33575"/>
    <cellStyle name="Normal 78 10 8 2" xfId="33576"/>
    <cellStyle name="Normal 78 10 9" xfId="33577"/>
    <cellStyle name="Normal 78 11" xfId="33578"/>
    <cellStyle name="Normal 78 11 2" xfId="33579"/>
    <cellStyle name="Normal 78 11 2 2" xfId="33580"/>
    <cellStyle name="Normal 78 11 2 2 2" xfId="33581"/>
    <cellStyle name="Normal 78 11 2 2 2 2" xfId="33582"/>
    <cellStyle name="Normal 78 11 2 2 3" xfId="33583"/>
    <cellStyle name="Normal 78 11 2 3" xfId="33584"/>
    <cellStyle name="Normal 78 11 2 3 2" xfId="33585"/>
    <cellStyle name="Normal 78 11 2 4" xfId="33586"/>
    <cellStyle name="Normal 78 11 3" xfId="33587"/>
    <cellStyle name="Normal 78 11 3 2" xfId="33588"/>
    <cellStyle name="Normal 78 11 3 2 2" xfId="33589"/>
    <cellStyle name="Normal 78 11 3 3" xfId="33590"/>
    <cellStyle name="Normal 78 11 4" xfId="33591"/>
    <cellStyle name="Normal 78 11 4 2" xfId="33592"/>
    <cellStyle name="Normal 78 11 4 2 2" xfId="33593"/>
    <cellStyle name="Normal 78 11 4 3" xfId="33594"/>
    <cellStyle name="Normal 78 11 5" xfId="33595"/>
    <cellStyle name="Normal 78 11 5 2" xfId="33596"/>
    <cellStyle name="Normal 78 11 5 2 2" xfId="33597"/>
    <cellStyle name="Normal 78 11 5 3" xfId="33598"/>
    <cellStyle name="Normal 78 11 6" xfId="33599"/>
    <cellStyle name="Normal 78 11 6 2" xfId="33600"/>
    <cellStyle name="Normal 78 11 7" xfId="33601"/>
    <cellStyle name="Normal 78 11 7 2" xfId="33602"/>
    <cellStyle name="Normal 78 11 8" xfId="33603"/>
    <cellStyle name="Normal 78 11 8 2" xfId="33604"/>
    <cellStyle name="Normal 78 11 9" xfId="33605"/>
    <cellStyle name="Normal 78 12" xfId="33606"/>
    <cellStyle name="Normal 78 12 2" xfId="33607"/>
    <cellStyle name="Normal 78 12 2 2" xfId="33608"/>
    <cellStyle name="Normal 78 12 2 2 2" xfId="33609"/>
    <cellStyle name="Normal 78 12 2 3" xfId="33610"/>
    <cellStyle name="Normal 78 12 3" xfId="33611"/>
    <cellStyle name="Normal 78 12 3 2" xfId="33612"/>
    <cellStyle name="Normal 78 12 4" xfId="33613"/>
    <cellStyle name="Normal 78 13" xfId="33614"/>
    <cellStyle name="Normal 78 13 2" xfId="33615"/>
    <cellStyle name="Normal 78 13 2 2" xfId="33616"/>
    <cellStyle name="Normal 78 13 3" xfId="33617"/>
    <cellStyle name="Normal 78 14" xfId="33618"/>
    <cellStyle name="Normal 78 14 2" xfId="33619"/>
    <cellStyle name="Normal 78 14 2 2" xfId="33620"/>
    <cellStyle name="Normal 78 14 3" xfId="33621"/>
    <cellStyle name="Normal 78 15" xfId="33622"/>
    <cellStyle name="Normal 78 15 2" xfId="33623"/>
    <cellStyle name="Normal 78 15 2 2" xfId="33624"/>
    <cellStyle name="Normal 78 15 3" xfId="33625"/>
    <cellStyle name="Normal 78 16" xfId="33626"/>
    <cellStyle name="Normal 78 16 2" xfId="33627"/>
    <cellStyle name="Normal 78 17" xfId="33628"/>
    <cellStyle name="Normal 78 17 2" xfId="33629"/>
    <cellStyle name="Normal 78 18" xfId="33630"/>
    <cellStyle name="Normal 78 18 2" xfId="33631"/>
    <cellStyle name="Normal 78 19" xfId="33632"/>
    <cellStyle name="Normal 78 2" xfId="33633"/>
    <cellStyle name="Normal 78 2 2" xfId="33634"/>
    <cellStyle name="Normal 78 2 2 2" xfId="33635"/>
    <cellStyle name="Normal 78 2 2 2 2" xfId="33636"/>
    <cellStyle name="Normal 78 2 2 2 2 2" xfId="33637"/>
    <cellStyle name="Normal 78 2 2 2 3" xfId="33638"/>
    <cellStyle name="Normal 78 2 2 3" xfId="33639"/>
    <cellStyle name="Normal 78 2 2 3 2" xfId="33640"/>
    <cellStyle name="Normal 78 2 2 4" xfId="33641"/>
    <cellStyle name="Normal 78 2 3" xfId="33642"/>
    <cellStyle name="Normal 78 2 3 2" xfId="33643"/>
    <cellStyle name="Normal 78 2 3 2 2" xfId="33644"/>
    <cellStyle name="Normal 78 2 3 3" xfId="33645"/>
    <cellStyle name="Normal 78 2 4" xfId="33646"/>
    <cellStyle name="Normal 78 2 4 2" xfId="33647"/>
    <cellStyle name="Normal 78 2 4 2 2" xfId="33648"/>
    <cellStyle name="Normal 78 2 4 3" xfId="33649"/>
    <cellStyle name="Normal 78 2 5" xfId="33650"/>
    <cellStyle name="Normal 78 2 5 2" xfId="33651"/>
    <cellStyle name="Normal 78 2 5 2 2" xfId="33652"/>
    <cellStyle name="Normal 78 2 5 3" xfId="33653"/>
    <cellStyle name="Normal 78 2 6" xfId="33654"/>
    <cellStyle name="Normal 78 2 6 2" xfId="33655"/>
    <cellStyle name="Normal 78 2 7" xfId="33656"/>
    <cellStyle name="Normal 78 2 7 2" xfId="33657"/>
    <cellStyle name="Normal 78 2 8" xfId="33658"/>
    <cellStyle name="Normal 78 2 8 2" xfId="33659"/>
    <cellStyle name="Normal 78 2 9" xfId="33660"/>
    <cellStyle name="Normal 78 3" xfId="33661"/>
    <cellStyle name="Normal 78 3 2" xfId="33662"/>
    <cellStyle name="Normal 78 3 2 2" xfId="33663"/>
    <cellStyle name="Normal 78 3 2 2 2" xfId="33664"/>
    <cellStyle name="Normal 78 3 2 2 2 2" xfId="33665"/>
    <cellStyle name="Normal 78 3 2 2 3" xfId="33666"/>
    <cellStyle name="Normal 78 3 2 3" xfId="33667"/>
    <cellStyle name="Normal 78 3 2 3 2" xfId="33668"/>
    <cellStyle name="Normal 78 3 2 4" xfId="33669"/>
    <cellStyle name="Normal 78 3 3" xfId="33670"/>
    <cellStyle name="Normal 78 3 3 2" xfId="33671"/>
    <cellStyle name="Normal 78 3 3 2 2" xfId="33672"/>
    <cellStyle name="Normal 78 3 3 3" xfId="33673"/>
    <cellStyle name="Normal 78 3 4" xfId="33674"/>
    <cellStyle name="Normal 78 3 4 2" xfId="33675"/>
    <cellStyle name="Normal 78 3 4 2 2" xfId="33676"/>
    <cellStyle name="Normal 78 3 4 3" xfId="33677"/>
    <cellStyle name="Normal 78 3 5" xfId="33678"/>
    <cellStyle name="Normal 78 3 5 2" xfId="33679"/>
    <cellStyle name="Normal 78 3 5 2 2" xfId="33680"/>
    <cellStyle name="Normal 78 3 5 3" xfId="33681"/>
    <cellStyle name="Normal 78 3 6" xfId="33682"/>
    <cellStyle name="Normal 78 3 6 2" xfId="33683"/>
    <cellStyle name="Normal 78 3 7" xfId="33684"/>
    <cellStyle name="Normal 78 3 7 2" xfId="33685"/>
    <cellStyle name="Normal 78 3 8" xfId="33686"/>
    <cellStyle name="Normal 78 3 8 2" xfId="33687"/>
    <cellStyle name="Normal 78 3 9" xfId="33688"/>
    <cellStyle name="Normal 78 4" xfId="33689"/>
    <cellStyle name="Normal 78 4 2" xfId="33690"/>
    <cellStyle name="Normal 78 4 2 2" xfId="33691"/>
    <cellStyle name="Normal 78 4 2 2 2" xfId="33692"/>
    <cellStyle name="Normal 78 4 2 2 2 2" xfId="33693"/>
    <cellStyle name="Normal 78 4 2 2 3" xfId="33694"/>
    <cellStyle name="Normal 78 4 2 3" xfId="33695"/>
    <cellStyle name="Normal 78 4 2 3 2" xfId="33696"/>
    <cellStyle name="Normal 78 4 2 4" xfId="33697"/>
    <cellStyle name="Normal 78 4 3" xfId="33698"/>
    <cellStyle name="Normal 78 4 3 2" xfId="33699"/>
    <cellStyle name="Normal 78 4 3 2 2" xfId="33700"/>
    <cellStyle name="Normal 78 4 3 3" xfId="33701"/>
    <cellStyle name="Normal 78 4 4" xfId="33702"/>
    <cellStyle name="Normal 78 4 4 2" xfId="33703"/>
    <cellStyle name="Normal 78 4 4 2 2" xfId="33704"/>
    <cellStyle name="Normal 78 4 4 3" xfId="33705"/>
    <cellStyle name="Normal 78 4 5" xfId="33706"/>
    <cellStyle name="Normal 78 4 5 2" xfId="33707"/>
    <cellStyle name="Normal 78 4 5 2 2" xfId="33708"/>
    <cellStyle name="Normal 78 4 5 3" xfId="33709"/>
    <cellStyle name="Normal 78 4 6" xfId="33710"/>
    <cellStyle name="Normal 78 4 6 2" xfId="33711"/>
    <cellStyle name="Normal 78 4 7" xfId="33712"/>
    <cellStyle name="Normal 78 4 7 2" xfId="33713"/>
    <cellStyle name="Normal 78 4 8" xfId="33714"/>
    <cellStyle name="Normal 78 4 8 2" xfId="33715"/>
    <cellStyle name="Normal 78 4 9" xfId="33716"/>
    <cellStyle name="Normal 78 5" xfId="33717"/>
    <cellStyle name="Normal 78 5 2" xfId="33718"/>
    <cellStyle name="Normal 78 5 2 2" xfId="33719"/>
    <cellStyle name="Normal 78 5 2 2 2" xfId="33720"/>
    <cellStyle name="Normal 78 5 2 2 2 2" xfId="33721"/>
    <cellStyle name="Normal 78 5 2 2 3" xfId="33722"/>
    <cellStyle name="Normal 78 5 2 3" xfId="33723"/>
    <cellStyle name="Normal 78 5 2 3 2" xfId="33724"/>
    <cellStyle name="Normal 78 5 2 4" xfId="33725"/>
    <cellStyle name="Normal 78 5 3" xfId="33726"/>
    <cellStyle name="Normal 78 5 3 2" xfId="33727"/>
    <cellStyle name="Normal 78 5 3 2 2" xfId="33728"/>
    <cellStyle name="Normal 78 5 3 3" xfId="33729"/>
    <cellStyle name="Normal 78 5 4" xfId="33730"/>
    <cellStyle name="Normal 78 5 4 2" xfId="33731"/>
    <cellStyle name="Normal 78 5 4 2 2" xfId="33732"/>
    <cellStyle name="Normal 78 5 4 3" xfId="33733"/>
    <cellStyle name="Normal 78 5 5" xfId="33734"/>
    <cellStyle name="Normal 78 5 5 2" xfId="33735"/>
    <cellStyle name="Normal 78 5 5 2 2" xfId="33736"/>
    <cellStyle name="Normal 78 5 5 3" xfId="33737"/>
    <cellStyle name="Normal 78 5 6" xfId="33738"/>
    <cellStyle name="Normal 78 5 6 2" xfId="33739"/>
    <cellStyle name="Normal 78 5 7" xfId="33740"/>
    <cellStyle name="Normal 78 5 7 2" xfId="33741"/>
    <cellStyle name="Normal 78 5 8" xfId="33742"/>
    <cellStyle name="Normal 78 5 8 2" xfId="33743"/>
    <cellStyle name="Normal 78 5 9" xfId="33744"/>
    <cellStyle name="Normal 78 6" xfId="33745"/>
    <cellStyle name="Normal 78 6 2" xfId="33746"/>
    <cellStyle name="Normal 78 6 2 2" xfId="33747"/>
    <cellStyle name="Normal 78 6 2 2 2" xfId="33748"/>
    <cellStyle name="Normal 78 6 2 2 2 2" xfId="33749"/>
    <cellStyle name="Normal 78 6 2 2 3" xfId="33750"/>
    <cellStyle name="Normal 78 6 2 3" xfId="33751"/>
    <cellStyle name="Normal 78 6 2 3 2" xfId="33752"/>
    <cellStyle name="Normal 78 6 2 4" xfId="33753"/>
    <cellStyle name="Normal 78 6 3" xfId="33754"/>
    <cellStyle name="Normal 78 6 3 2" xfId="33755"/>
    <cellStyle name="Normal 78 6 3 2 2" xfId="33756"/>
    <cellStyle name="Normal 78 6 3 3" xfId="33757"/>
    <cellStyle name="Normal 78 6 4" xfId="33758"/>
    <cellStyle name="Normal 78 6 4 2" xfId="33759"/>
    <cellStyle name="Normal 78 6 4 2 2" xfId="33760"/>
    <cellStyle name="Normal 78 6 4 3" xfId="33761"/>
    <cellStyle name="Normal 78 6 5" xfId="33762"/>
    <cellStyle name="Normal 78 6 5 2" xfId="33763"/>
    <cellStyle name="Normal 78 6 5 2 2" xfId="33764"/>
    <cellStyle name="Normal 78 6 5 3" xfId="33765"/>
    <cellStyle name="Normal 78 6 6" xfId="33766"/>
    <cellStyle name="Normal 78 6 6 2" xfId="33767"/>
    <cellStyle name="Normal 78 6 7" xfId="33768"/>
    <cellStyle name="Normal 78 6 7 2" xfId="33769"/>
    <cellStyle name="Normal 78 6 8" xfId="33770"/>
    <cellStyle name="Normal 78 6 8 2" xfId="33771"/>
    <cellStyle name="Normal 78 6 9" xfId="33772"/>
    <cellStyle name="Normal 78 7" xfId="33773"/>
    <cellStyle name="Normal 78 7 2" xfId="33774"/>
    <cellStyle name="Normal 78 7 2 2" xfId="33775"/>
    <cellStyle name="Normal 78 7 2 2 2" xfId="33776"/>
    <cellStyle name="Normal 78 7 2 2 2 2" xfId="33777"/>
    <cellStyle name="Normal 78 7 2 2 3" xfId="33778"/>
    <cellStyle name="Normal 78 7 2 3" xfId="33779"/>
    <cellStyle name="Normal 78 7 2 3 2" xfId="33780"/>
    <cellStyle name="Normal 78 7 2 4" xfId="33781"/>
    <cellStyle name="Normal 78 7 3" xfId="33782"/>
    <cellStyle name="Normal 78 7 3 2" xfId="33783"/>
    <cellStyle name="Normal 78 7 3 2 2" xfId="33784"/>
    <cellStyle name="Normal 78 7 3 3" xfId="33785"/>
    <cellStyle name="Normal 78 7 4" xfId="33786"/>
    <cellStyle name="Normal 78 7 4 2" xfId="33787"/>
    <cellStyle name="Normal 78 7 4 2 2" xfId="33788"/>
    <cellStyle name="Normal 78 7 4 3" xfId="33789"/>
    <cellStyle name="Normal 78 7 5" xfId="33790"/>
    <cellStyle name="Normal 78 7 5 2" xfId="33791"/>
    <cellStyle name="Normal 78 7 5 2 2" xfId="33792"/>
    <cellStyle name="Normal 78 7 5 3" xfId="33793"/>
    <cellStyle name="Normal 78 7 6" xfId="33794"/>
    <cellStyle name="Normal 78 7 6 2" xfId="33795"/>
    <cellStyle name="Normal 78 7 7" xfId="33796"/>
    <cellStyle name="Normal 78 7 7 2" xfId="33797"/>
    <cellStyle name="Normal 78 7 8" xfId="33798"/>
    <cellStyle name="Normal 78 7 8 2" xfId="33799"/>
    <cellStyle name="Normal 78 7 9" xfId="33800"/>
    <cellStyle name="Normal 78 8" xfId="33801"/>
    <cellStyle name="Normal 78 8 2" xfId="33802"/>
    <cellStyle name="Normal 78 8 2 2" xfId="33803"/>
    <cellStyle name="Normal 78 8 2 2 2" xfId="33804"/>
    <cellStyle name="Normal 78 8 2 2 2 2" xfId="33805"/>
    <cellStyle name="Normal 78 8 2 2 3" xfId="33806"/>
    <cellStyle name="Normal 78 8 2 3" xfId="33807"/>
    <cellStyle name="Normal 78 8 2 3 2" xfId="33808"/>
    <cellStyle name="Normal 78 8 2 4" xfId="33809"/>
    <cellStyle name="Normal 78 8 3" xfId="33810"/>
    <cellStyle name="Normal 78 8 3 2" xfId="33811"/>
    <cellStyle name="Normal 78 8 3 2 2" xfId="33812"/>
    <cellStyle name="Normal 78 8 3 3" xfId="33813"/>
    <cellStyle name="Normal 78 8 4" xfId="33814"/>
    <cellStyle name="Normal 78 8 4 2" xfId="33815"/>
    <cellStyle name="Normal 78 8 4 2 2" xfId="33816"/>
    <cellStyle name="Normal 78 8 4 3" xfId="33817"/>
    <cellStyle name="Normal 78 8 5" xfId="33818"/>
    <cellStyle name="Normal 78 8 5 2" xfId="33819"/>
    <cellStyle name="Normal 78 8 5 2 2" xfId="33820"/>
    <cellStyle name="Normal 78 8 5 3" xfId="33821"/>
    <cellStyle name="Normal 78 8 6" xfId="33822"/>
    <cellStyle name="Normal 78 8 6 2" xfId="33823"/>
    <cellStyle name="Normal 78 8 7" xfId="33824"/>
    <cellStyle name="Normal 78 8 7 2" xfId="33825"/>
    <cellStyle name="Normal 78 8 8" xfId="33826"/>
    <cellStyle name="Normal 78 8 8 2" xfId="33827"/>
    <cellStyle name="Normal 78 8 9" xfId="33828"/>
    <cellStyle name="Normal 78 9" xfId="33829"/>
    <cellStyle name="Normal 78 9 2" xfId="33830"/>
    <cellStyle name="Normal 78 9 2 2" xfId="33831"/>
    <cellStyle name="Normal 78 9 2 2 2" xfId="33832"/>
    <cellStyle name="Normal 78 9 2 2 2 2" xfId="33833"/>
    <cellStyle name="Normal 78 9 2 2 3" xfId="33834"/>
    <cellStyle name="Normal 78 9 2 3" xfId="33835"/>
    <cellStyle name="Normal 78 9 2 3 2" xfId="33836"/>
    <cellStyle name="Normal 78 9 2 4" xfId="33837"/>
    <cellStyle name="Normal 78 9 3" xfId="33838"/>
    <cellStyle name="Normal 78 9 3 2" xfId="33839"/>
    <cellStyle name="Normal 78 9 3 2 2" xfId="33840"/>
    <cellStyle name="Normal 78 9 3 3" xfId="33841"/>
    <cellStyle name="Normal 78 9 4" xfId="33842"/>
    <cellStyle name="Normal 78 9 4 2" xfId="33843"/>
    <cellStyle name="Normal 78 9 4 2 2" xfId="33844"/>
    <cellStyle name="Normal 78 9 4 3" xfId="33845"/>
    <cellStyle name="Normal 78 9 5" xfId="33846"/>
    <cellStyle name="Normal 78 9 5 2" xfId="33847"/>
    <cellStyle name="Normal 78 9 5 2 2" xfId="33848"/>
    <cellStyle name="Normal 78 9 5 3" xfId="33849"/>
    <cellStyle name="Normal 78 9 6" xfId="33850"/>
    <cellStyle name="Normal 78 9 6 2" xfId="33851"/>
    <cellStyle name="Normal 78 9 7" xfId="33852"/>
    <cellStyle name="Normal 78 9 7 2" xfId="33853"/>
    <cellStyle name="Normal 78 9 8" xfId="33854"/>
    <cellStyle name="Normal 78 9 8 2" xfId="33855"/>
    <cellStyle name="Normal 78 9 9" xfId="33856"/>
    <cellStyle name="Normal 79" xfId="33857"/>
    <cellStyle name="Normal 79 10" xfId="33858"/>
    <cellStyle name="Normal 79 10 2" xfId="33859"/>
    <cellStyle name="Normal 79 10 2 2" xfId="33860"/>
    <cellStyle name="Normal 79 10 2 2 2" xfId="33861"/>
    <cellStyle name="Normal 79 10 2 2 2 2" xfId="33862"/>
    <cellStyle name="Normal 79 10 2 2 3" xfId="33863"/>
    <cellStyle name="Normal 79 10 2 3" xfId="33864"/>
    <cellStyle name="Normal 79 10 2 3 2" xfId="33865"/>
    <cellStyle name="Normal 79 10 2 4" xfId="33866"/>
    <cellStyle name="Normal 79 10 3" xfId="33867"/>
    <cellStyle name="Normal 79 10 3 2" xfId="33868"/>
    <cellStyle name="Normal 79 10 3 2 2" xfId="33869"/>
    <cellStyle name="Normal 79 10 3 3" xfId="33870"/>
    <cellStyle name="Normal 79 10 4" xfId="33871"/>
    <cellStyle name="Normal 79 10 4 2" xfId="33872"/>
    <cellStyle name="Normal 79 10 4 2 2" xfId="33873"/>
    <cellStyle name="Normal 79 10 4 3" xfId="33874"/>
    <cellStyle name="Normal 79 10 5" xfId="33875"/>
    <cellStyle name="Normal 79 10 5 2" xfId="33876"/>
    <cellStyle name="Normal 79 10 5 2 2" xfId="33877"/>
    <cellStyle name="Normal 79 10 5 3" xfId="33878"/>
    <cellStyle name="Normal 79 10 6" xfId="33879"/>
    <cellStyle name="Normal 79 10 6 2" xfId="33880"/>
    <cellStyle name="Normal 79 10 7" xfId="33881"/>
    <cellStyle name="Normal 79 10 7 2" xfId="33882"/>
    <cellStyle name="Normal 79 10 8" xfId="33883"/>
    <cellStyle name="Normal 79 10 8 2" xfId="33884"/>
    <cellStyle name="Normal 79 10 9" xfId="33885"/>
    <cellStyle name="Normal 79 11" xfId="33886"/>
    <cellStyle name="Normal 79 11 2" xfId="33887"/>
    <cellStyle name="Normal 79 11 2 2" xfId="33888"/>
    <cellStyle name="Normal 79 11 2 2 2" xfId="33889"/>
    <cellStyle name="Normal 79 11 2 2 2 2" xfId="33890"/>
    <cellStyle name="Normal 79 11 2 2 3" xfId="33891"/>
    <cellStyle name="Normal 79 11 2 3" xfId="33892"/>
    <cellStyle name="Normal 79 11 2 3 2" xfId="33893"/>
    <cellStyle name="Normal 79 11 2 4" xfId="33894"/>
    <cellStyle name="Normal 79 11 3" xfId="33895"/>
    <cellStyle name="Normal 79 11 3 2" xfId="33896"/>
    <cellStyle name="Normal 79 11 3 2 2" xfId="33897"/>
    <cellStyle name="Normal 79 11 3 3" xfId="33898"/>
    <cellStyle name="Normal 79 11 4" xfId="33899"/>
    <cellStyle name="Normal 79 11 4 2" xfId="33900"/>
    <cellStyle name="Normal 79 11 4 2 2" xfId="33901"/>
    <cellStyle name="Normal 79 11 4 3" xfId="33902"/>
    <cellStyle name="Normal 79 11 5" xfId="33903"/>
    <cellStyle name="Normal 79 11 5 2" xfId="33904"/>
    <cellStyle name="Normal 79 11 5 2 2" xfId="33905"/>
    <cellStyle name="Normal 79 11 5 3" xfId="33906"/>
    <cellStyle name="Normal 79 11 6" xfId="33907"/>
    <cellStyle name="Normal 79 11 6 2" xfId="33908"/>
    <cellStyle name="Normal 79 11 7" xfId="33909"/>
    <cellStyle name="Normal 79 11 7 2" xfId="33910"/>
    <cellStyle name="Normal 79 11 8" xfId="33911"/>
    <cellStyle name="Normal 79 11 8 2" xfId="33912"/>
    <cellStyle name="Normal 79 11 9" xfId="33913"/>
    <cellStyle name="Normal 79 12" xfId="33914"/>
    <cellStyle name="Normal 79 12 2" xfId="33915"/>
    <cellStyle name="Normal 79 12 2 2" xfId="33916"/>
    <cellStyle name="Normal 79 12 2 2 2" xfId="33917"/>
    <cellStyle name="Normal 79 12 2 3" xfId="33918"/>
    <cellStyle name="Normal 79 12 3" xfId="33919"/>
    <cellStyle name="Normal 79 12 3 2" xfId="33920"/>
    <cellStyle name="Normal 79 12 4" xfId="33921"/>
    <cellStyle name="Normal 79 13" xfId="33922"/>
    <cellStyle name="Normal 79 13 2" xfId="33923"/>
    <cellStyle name="Normal 79 13 2 2" xfId="33924"/>
    <cellStyle name="Normal 79 13 3" xfId="33925"/>
    <cellStyle name="Normal 79 14" xfId="33926"/>
    <cellStyle name="Normal 79 14 2" xfId="33927"/>
    <cellStyle name="Normal 79 14 2 2" xfId="33928"/>
    <cellStyle name="Normal 79 14 3" xfId="33929"/>
    <cellStyle name="Normal 79 15" xfId="33930"/>
    <cellStyle name="Normal 79 15 2" xfId="33931"/>
    <cellStyle name="Normal 79 15 2 2" xfId="33932"/>
    <cellStyle name="Normal 79 15 3" xfId="33933"/>
    <cellStyle name="Normal 79 16" xfId="33934"/>
    <cellStyle name="Normal 79 16 2" xfId="33935"/>
    <cellStyle name="Normal 79 17" xfId="33936"/>
    <cellStyle name="Normal 79 17 2" xfId="33937"/>
    <cellStyle name="Normal 79 18" xfId="33938"/>
    <cellStyle name="Normal 79 18 2" xfId="33939"/>
    <cellStyle name="Normal 79 19" xfId="33940"/>
    <cellStyle name="Normal 79 2" xfId="33941"/>
    <cellStyle name="Normal 79 2 2" xfId="33942"/>
    <cellStyle name="Normal 79 2 2 2" xfId="33943"/>
    <cellStyle name="Normal 79 2 2 2 2" xfId="33944"/>
    <cellStyle name="Normal 79 2 2 2 2 2" xfId="33945"/>
    <cellStyle name="Normal 79 2 2 2 3" xfId="33946"/>
    <cellStyle name="Normal 79 2 2 3" xfId="33947"/>
    <cellStyle name="Normal 79 2 2 3 2" xfId="33948"/>
    <cellStyle name="Normal 79 2 2 4" xfId="33949"/>
    <cellStyle name="Normal 79 2 3" xfId="33950"/>
    <cellStyle name="Normal 79 2 3 2" xfId="33951"/>
    <cellStyle name="Normal 79 2 3 2 2" xfId="33952"/>
    <cellStyle name="Normal 79 2 3 3" xfId="33953"/>
    <cellStyle name="Normal 79 2 4" xfId="33954"/>
    <cellStyle name="Normal 79 2 4 2" xfId="33955"/>
    <cellStyle name="Normal 79 2 4 2 2" xfId="33956"/>
    <cellStyle name="Normal 79 2 4 3" xfId="33957"/>
    <cellStyle name="Normal 79 2 5" xfId="33958"/>
    <cellStyle name="Normal 79 2 5 2" xfId="33959"/>
    <cellStyle name="Normal 79 2 5 2 2" xfId="33960"/>
    <cellStyle name="Normal 79 2 5 3" xfId="33961"/>
    <cellStyle name="Normal 79 2 6" xfId="33962"/>
    <cellStyle name="Normal 79 2 6 2" xfId="33963"/>
    <cellStyle name="Normal 79 2 7" xfId="33964"/>
    <cellStyle name="Normal 79 2 7 2" xfId="33965"/>
    <cellStyle name="Normal 79 2 8" xfId="33966"/>
    <cellStyle name="Normal 79 2 8 2" xfId="33967"/>
    <cellStyle name="Normal 79 2 9" xfId="33968"/>
    <cellStyle name="Normal 79 3" xfId="33969"/>
    <cellStyle name="Normal 79 3 2" xfId="33970"/>
    <cellStyle name="Normal 79 3 2 2" xfId="33971"/>
    <cellStyle name="Normal 79 3 2 2 2" xfId="33972"/>
    <cellStyle name="Normal 79 3 2 2 2 2" xfId="33973"/>
    <cellStyle name="Normal 79 3 2 2 3" xfId="33974"/>
    <cellStyle name="Normal 79 3 2 3" xfId="33975"/>
    <cellStyle name="Normal 79 3 2 3 2" xfId="33976"/>
    <cellStyle name="Normal 79 3 2 4" xfId="33977"/>
    <cellStyle name="Normal 79 3 3" xfId="33978"/>
    <cellStyle name="Normal 79 3 3 2" xfId="33979"/>
    <cellStyle name="Normal 79 3 3 2 2" xfId="33980"/>
    <cellStyle name="Normal 79 3 3 3" xfId="33981"/>
    <cellStyle name="Normal 79 3 4" xfId="33982"/>
    <cellStyle name="Normal 79 3 4 2" xfId="33983"/>
    <cellStyle name="Normal 79 3 4 2 2" xfId="33984"/>
    <cellStyle name="Normal 79 3 4 3" xfId="33985"/>
    <cellStyle name="Normal 79 3 5" xfId="33986"/>
    <cellStyle name="Normal 79 3 5 2" xfId="33987"/>
    <cellStyle name="Normal 79 3 5 2 2" xfId="33988"/>
    <cellStyle name="Normal 79 3 5 3" xfId="33989"/>
    <cellStyle name="Normal 79 3 6" xfId="33990"/>
    <cellStyle name="Normal 79 3 6 2" xfId="33991"/>
    <cellStyle name="Normal 79 3 7" xfId="33992"/>
    <cellStyle name="Normal 79 3 7 2" xfId="33993"/>
    <cellStyle name="Normal 79 3 8" xfId="33994"/>
    <cellStyle name="Normal 79 3 8 2" xfId="33995"/>
    <cellStyle name="Normal 79 3 9" xfId="33996"/>
    <cellStyle name="Normal 79 4" xfId="33997"/>
    <cellStyle name="Normal 79 4 2" xfId="33998"/>
    <cellStyle name="Normal 79 4 2 2" xfId="33999"/>
    <cellStyle name="Normal 79 4 2 2 2" xfId="34000"/>
    <cellStyle name="Normal 79 4 2 2 2 2" xfId="34001"/>
    <cellStyle name="Normal 79 4 2 2 3" xfId="34002"/>
    <cellStyle name="Normal 79 4 2 3" xfId="34003"/>
    <cellStyle name="Normal 79 4 2 3 2" xfId="34004"/>
    <cellStyle name="Normal 79 4 2 4" xfId="34005"/>
    <cellStyle name="Normal 79 4 3" xfId="34006"/>
    <cellStyle name="Normal 79 4 3 2" xfId="34007"/>
    <cellStyle name="Normal 79 4 3 2 2" xfId="34008"/>
    <cellStyle name="Normal 79 4 3 3" xfId="34009"/>
    <cellStyle name="Normal 79 4 4" xfId="34010"/>
    <cellStyle name="Normal 79 4 4 2" xfId="34011"/>
    <cellStyle name="Normal 79 4 4 2 2" xfId="34012"/>
    <cellStyle name="Normal 79 4 4 3" xfId="34013"/>
    <cellStyle name="Normal 79 4 5" xfId="34014"/>
    <cellStyle name="Normal 79 4 5 2" xfId="34015"/>
    <cellStyle name="Normal 79 4 5 2 2" xfId="34016"/>
    <cellStyle name="Normal 79 4 5 3" xfId="34017"/>
    <cellStyle name="Normal 79 4 6" xfId="34018"/>
    <cellStyle name="Normal 79 4 6 2" xfId="34019"/>
    <cellStyle name="Normal 79 4 7" xfId="34020"/>
    <cellStyle name="Normal 79 4 7 2" xfId="34021"/>
    <cellStyle name="Normal 79 4 8" xfId="34022"/>
    <cellStyle name="Normal 79 4 8 2" xfId="34023"/>
    <cellStyle name="Normal 79 4 9" xfId="34024"/>
    <cellStyle name="Normal 79 5" xfId="34025"/>
    <cellStyle name="Normal 79 5 2" xfId="34026"/>
    <cellStyle name="Normal 79 5 2 2" xfId="34027"/>
    <cellStyle name="Normal 79 5 2 2 2" xfId="34028"/>
    <cellStyle name="Normal 79 5 2 2 2 2" xfId="34029"/>
    <cellStyle name="Normal 79 5 2 2 3" xfId="34030"/>
    <cellStyle name="Normal 79 5 2 3" xfId="34031"/>
    <cellStyle name="Normal 79 5 2 3 2" xfId="34032"/>
    <cellStyle name="Normal 79 5 2 4" xfId="34033"/>
    <cellStyle name="Normal 79 5 3" xfId="34034"/>
    <cellStyle name="Normal 79 5 3 2" xfId="34035"/>
    <cellStyle name="Normal 79 5 3 2 2" xfId="34036"/>
    <cellStyle name="Normal 79 5 3 3" xfId="34037"/>
    <cellStyle name="Normal 79 5 4" xfId="34038"/>
    <cellStyle name="Normal 79 5 4 2" xfId="34039"/>
    <cellStyle name="Normal 79 5 4 2 2" xfId="34040"/>
    <cellStyle name="Normal 79 5 4 3" xfId="34041"/>
    <cellStyle name="Normal 79 5 5" xfId="34042"/>
    <cellStyle name="Normal 79 5 5 2" xfId="34043"/>
    <cellStyle name="Normal 79 5 5 2 2" xfId="34044"/>
    <cellStyle name="Normal 79 5 5 3" xfId="34045"/>
    <cellStyle name="Normal 79 5 6" xfId="34046"/>
    <cellStyle name="Normal 79 5 6 2" xfId="34047"/>
    <cellStyle name="Normal 79 5 7" xfId="34048"/>
    <cellStyle name="Normal 79 5 7 2" xfId="34049"/>
    <cellStyle name="Normal 79 5 8" xfId="34050"/>
    <cellStyle name="Normal 79 5 8 2" xfId="34051"/>
    <cellStyle name="Normal 79 5 9" xfId="34052"/>
    <cellStyle name="Normal 79 6" xfId="34053"/>
    <cellStyle name="Normal 79 6 2" xfId="34054"/>
    <cellStyle name="Normal 79 6 2 2" xfId="34055"/>
    <cellStyle name="Normal 79 6 2 2 2" xfId="34056"/>
    <cellStyle name="Normal 79 6 2 2 2 2" xfId="34057"/>
    <cellStyle name="Normal 79 6 2 2 3" xfId="34058"/>
    <cellStyle name="Normal 79 6 2 3" xfId="34059"/>
    <cellStyle name="Normal 79 6 2 3 2" xfId="34060"/>
    <cellStyle name="Normal 79 6 2 4" xfId="34061"/>
    <cellStyle name="Normal 79 6 3" xfId="34062"/>
    <cellStyle name="Normal 79 6 3 2" xfId="34063"/>
    <cellStyle name="Normal 79 6 3 2 2" xfId="34064"/>
    <cellStyle name="Normal 79 6 3 3" xfId="34065"/>
    <cellStyle name="Normal 79 6 4" xfId="34066"/>
    <cellStyle name="Normal 79 6 4 2" xfId="34067"/>
    <cellStyle name="Normal 79 6 4 2 2" xfId="34068"/>
    <cellStyle name="Normal 79 6 4 3" xfId="34069"/>
    <cellStyle name="Normal 79 6 5" xfId="34070"/>
    <cellStyle name="Normal 79 6 5 2" xfId="34071"/>
    <cellStyle name="Normal 79 6 5 2 2" xfId="34072"/>
    <cellStyle name="Normal 79 6 5 3" xfId="34073"/>
    <cellStyle name="Normal 79 6 6" xfId="34074"/>
    <cellStyle name="Normal 79 6 6 2" xfId="34075"/>
    <cellStyle name="Normal 79 6 7" xfId="34076"/>
    <cellStyle name="Normal 79 6 7 2" xfId="34077"/>
    <cellStyle name="Normal 79 6 8" xfId="34078"/>
    <cellStyle name="Normal 79 6 8 2" xfId="34079"/>
    <cellStyle name="Normal 79 6 9" xfId="34080"/>
    <cellStyle name="Normal 79 7" xfId="34081"/>
    <cellStyle name="Normal 79 7 2" xfId="34082"/>
    <cellStyle name="Normal 79 7 2 2" xfId="34083"/>
    <cellStyle name="Normal 79 7 2 2 2" xfId="34084"/>
    <cellStyle name="Normal 79 7 2 2 2 2" xfId="34085"/>
    <cellStyle name="Normal 79 7 2 2 3" xfId="34086"/>
    <cellStyle name="Normal 79 7 2 3" xfId="34087"/>
    <cellStyle name="Normal 79 7 2 3 2" xfId="34088"/>
    <cellStyle name="Normal 79 7 2 4" xfId="34089"/>
    <cellStyle name="Normal 79 7 3" xfId="34090"/>
    <cellStyle name="Normal 79 7 3 2" xfId="34091"/>
    <cellStyle name="Normal 79 7 3 2 2" xfId="34092"/>
    <cellStyle name="Normal 79 7 3 3" xfId="34093"/>
    <cellStyle name="Normal 79 7 4" xfId="34094"/>
    <cellStyle name="Normal 79 7 4 2" xfId="34095"/>
    <cellStyle name="Normal 79 7 4 2 2" xfId="34096"/>
    <cellStyle name="Normal 79 7 4 3" xfId="34097"/>
    <cellStyle name="Normal 79 7 5" xfId="34098"/>
    <cellStyle name="Normal 79 7 5 2" xfId="34099"/>
    <cellStyle name="Normal 79 7 5 2 2" xfId="34100"/>
    <cellStyle name="Normal 79 7 5 3" xfId="34101"/>
    <cellStyle name="Normal 79 7 6" xfId="34102"/>
    <cellStyle name="Normal 79 7 6 2" xfId="34103"/>
    <cellStyle name="Normal 79 7 7" xfId="34104"/>
    <cellStyle name="Normal 79 7 7 2" xfId="34105"/>
    <cellStyle name="Normal 79 7 8" xfId="34106"/>
    <cellStyle name="Normal 79 7 8 2" xfId="34107"/>
    <cellStyle name="Normal 79 7 9" xfId="34108"/>
    <cellStyle name="Normal 79 8" xfId="34109"/>
    <cellStyle name="Normal 79 8 2" xfId="34110"/>
    <cellStyle name="Normal 79 8 2 2" xfId="34111"/>
    <cellStyle name="Normal 79 8 2 2 2" xfId="34112"/>
    <cellStyle name="Normal 79 8 2 2 2 2" xfId="34113"/>
    <cellStyle name="Normal 79 8 2 2 3" xfId="34114"/>
    <cellStyle name="Normal 79 8 2 3" xfId="34115"/>
    <cellStyle name="Normal 79 8 2 3 2" xfId="34116"/>
    <cellStyle name="Normal 79 8 2 4" xfId="34117"/>
    <cellStyle name="Normal 79 8 3" xfId="34118"/>
    <cellStyle name="Normal 79 8 3 2" xfId="34119"/>
    <cellStyle name="Normal 79 8 3 2 2" xfId="34120"/>
    <cellStyle name="Normal 79 8 3 3" xfId="34121"/>
    <cellStyle name="Normal 79 8 4" xfId="34122"/>
    <cellStyle name="Normal 79 8 4 2" xfId="34123"/>
    <cellStyle name="Normal 79 8 4 2 2" xfId="34124"/>
    <cellStyle name="Normal 79 8 4 3" xfId="34125"/>
    <cellStyle name="Normal 79 8 5" xfId="34126"/>
    <cellStyle name="Normal 79 8 5 2" xfId="34127"/>
    <cellStyle name="Normal 79 8 5 2 2" xfId="34128"/>
    <cellStyle name="Normal 79 8 5 3" xfId="34129"/>
    <cellStyle name="Normal 79 8 6" xfId="34130"/>
    <cellStyle name="Normal 79 8 6 2" xfId="34131"/>
    <cellStyle name="Normal 79 8 7" xfId="34132"/>
    <cellStyle name="Normal 79 8 7 2" xfId="34133"/>
    <cellStyle name="Normal 79 8 8" xfId="34134"/>
    <cellStyle name="Normal 79 8 8 2" xfId="34135"/>
    <cellStyle name="Normal 79 8 9" xfId="34136"/>
    <cellStyle name="Normal 79 9" xfId="34137"/>
    <cellStyle name="Normal 79 9 2" xfId="34138"/>
    <cellStyle name="Normal 79 9 2 2" xfId="34139"/>
    <cellStyle name="Normal 79 9 2 2 2" xfId="34140"/>
    <cellStyle name="Normal 79 9 2 2 2 2" xfId="34141"/>
    <cellStyle name="Normal 79 9 2 2 3" xfId="34142"/>
    <cellStyle name="Normal 79 9 2 3" xfId="34143"/>
    <cellStyle name="Normal 79 9 2 3 2" xfId="34144"/>
    <cellStyle name="Normal 79 9 2 4" xfId="34145"/>
    <cellStyle name="Normal 79 9 3" xfId="34146"/>
    <cellStyle name="Normal 79 9 3 2" xfId="34147"/>
    <cellStyle name="Normal 79 9 3 2 2" xfId="34148"/>
    <cellStyle name="Normal 79 9 3 3" xfId="34149"/>
    <cellStyle name="Normal 79 9 4" xfId="34150"/>
    <cellStyle name="Normal 79 9 4 2" xfId="34151"/>
    <cellStyle name="Normal 79 9 4 2 2" xfId="34152"/>
    <cellStyle name="Normal 79 9 4 3" xfId="34153"/>
    <cellStyle name="Normal 79 9 5" xfId="34154"/>
    <cellStyle name="Normal 79 9 5 2" xfId="34155"/>
    <cellStyle name="Normal 79 9 5 2 2" xfId="34156"/>
    <cellStyle name="Normal 79 9 5 3" xfId="34157"/>
    <cellStyle name="Normal 79 9 6" xfId="34158"/>
    <cellStyle name="Normal 79 9 6 2" xfId="34159"/>
    <cellStyle name="Normal 79 9 7" xfId="34160"/>
    <cellStyle name="Normal 79 9 7 2" xfId="34161"/>
    <cellStyle name="Normal 79 9 8" xfId="34162"/>
    <cellStyle name="Normal 79 9 8 2" xfId="34163"/>
    <cellStyle name="Normal 79 9 9" xfId="34164"/>
    <cellStyle name="Normal 8" xfId="505"/>
    <cellStyle name="Normal 8 10" xfId="34166"/>
    <cellStyle name="Normal 8 10 2" xfId="34167"/>
    <cellStyle name="Normal 8 10 2 2" xfId="34168"/>
    <cellStyle name="Normal 8 10 2 2 2" xfId="34169"/>
    <cellStyle name="Normal 8 10 2 2 2 2" xfId="34170"/>
    <cellStyle name="Normal 8 10 2 2 3" xfId="34171"/>
    <cellStyle name="Normal 8 10 2 3" xfId="34172"/>
    <cellStyle name="Normal 8 10 2 3 2" xfId="34173"/>
    <cellStyle name="Normal 8 10 2 4" xfId="34174"/>
    <cellStyle name="Normal 8 10 3" xfId="34175"/>
    <cellStyle name="Normal 8 10 3 2" xfId="34176"/>
    <cellStyle name="Normal 8 10 3 2 2" xfId="34177"/>
    <cellStyle name="Normal 8 10 3 3" xfId="34178"/>
    <cellStyle name="Normal 8 10 4" xfId="34179"/>
    <cellStyle name="Normal 8 10 4 2" xfId="34180"/>
    <cellStyle name="Normal 8 10 4 2 2" xfId="34181"/>
    <cellStyle name="Normal 8 10 4 3" xfId="34182"/>
    <cellStyle name="Normal 8 10 5" xfId="34183"/>
    <cellStyle name="Normal 8 10 5 2" xfId="34184"/>
    <cellStyle name="Normal 8 10 5 2 2" xfId="34185"/>
    <cellStyle name="Normal 8 10 5 3" xfId="34186"/>
    <cellStyle name="Normal 8 10 6" xfId="34187"/>
    <cellStyle name="Normal 8 10 6 2" xfId="34188"/>
    <cellStyle name="Normal 8 10 7" xfId="34189"/>
    <cellStyle name="Normal 8 10 7 2" xfId="34190"/>
    <cellStyle name="Normal 8 10 8" xfId="34191"/>
    <cellStyle name="Normal 8 10 8 2" xfId="34192"/>
    <cellStyle name="Normal 8 10 9" xfId="34193"/>
    <cellStyle name="Normal 8 11" xfId="34194"/>
    <cellStyle name="Normal 8 11 2" xfId="34195"/>
    <cellStyle name="Normal 8 11 2 2" xfId="34196"/>
    <cellStyle name="Normal 8 11 2 2 2" xfId="34197"/>
    <cellStyle name="Normal 8 11 2 2 2 2" xfId="34198"/>
    <cellStyle name="Normal 8 11 2 2 3" xfId="34199"/>
    <cellStyle name="Normal 8 11 2 3" xfId="34200"/>
    <cellStyle name="Normal 8 11 2 3 2" xfId="34201"/>
    <cellStyle name="Normal 8 11 2 4" xfId="34202"/>
    <cellStyle name="Normal 8 11 3" xfId="34203"/>
    <cellStyle name="Normal 8 11 3 2" xfId="34204"/>
    <cellStyle name="Normal 8 11 3 2 2" xfId="34205"/>
    <cellStyle name="Normal 8 11 3 3" xfId="34206"/>
    <cellStyle name="Normal 8 11 4" xfId="34207"/>
    <cellStyle name="Normal 8 11 4 2" xfId="34208"/>
    <cellStyle name="Normal 8 11 4 2 2" xfId="34209"/>
    <cellStyle name="Normal 8 11 4 3" xfId="34210"/>
    <cellStyle name="Normal 8 11 5" xfId="34211"/>
    <cellStyle name="Normal 8 11 5 2" xfId="34212"/>
    <cellStyle name="Normal 8 11 5 2 2" xfId="34213"/>
    <cellStyle name="Normal 8 11 5 3" xfId="34214"/>
    <cellStyle name="Normal 8 11 6" xfId="34215"/>
    <cellStyle name="Normal 8 11 6 2" xfId="34216"/>
    <cellStyle name="Normal 8 11 7" xfId="34217"/>
    <cellStyle name="Normal 8 11 7 2" xfId="34218"/>
    <cellStyle name="Normal 8 11 8" xfId="34219"/>
    <cellStyle name="Normal 8 11 8 2" xfId="34220"/>
    <cellStyle name="Normal 8 11 9" xfId="34221"/>
    <cellStyle name="Normal 8 12" xfId="34222"/>
    <cellStyle name="Normal 8 12 2" xfId="34223"/>
    <cellStyle name="Normal 8 12 2 2" xfId="34224"/>
    <cellStyle name="Normal 8 12 2 2 2" xfId="34225"/>
    <cellStyle name="Normal 8 12 2 3" xfId="34226"/>
    <cellStyle name="Normal 8 12 3" xfId="34227"/>
    <cellStyle name="Normal 8 12 3 2" xfId="34228"/>
    <cellStyle name="Normal 8 12 4" xfId="34229"/>
    <cellStyle name="Normal 8 13" xfId="34230"/>
    <cellStyle name="Normal 8 13 2" xfId="34231"/>
    <cellStyle name="Normal 8 13 2 2" xfId="34232"/>
    <cellStyle name="Normal 8 13 3" xfId="34233"/>
    <cellStyle name="Normal 8 14" xfId="34234"/>
    <cellStyle name="Normal 8 14 2" xfId="34235"/>
    <cellStyle name="Normal 8 14 2 2" xfId="34236"/>
    <cellStyle name="Normal 8 14 3" xfId="34237"/>
    <cellStyle name="Normal 8 15" xfId="34238"/>
    <cellStyle name="Normal 8 15 2" xfId="34239"/>
    <cellStyle name="Normal 8 15 2 2" xfId="34240"/>
    <cellStyle name="Normal 8 15 3" xfId="34241"/>
    <cellStyle name="Normal 8 16" xfId="34242"/>
    <cellStyle name="Normal 8 16 2" xfId="34243"/>
    <cellStyle name="Normal 8 17" xfId="34244"/>
    <cellStyle name="Normal 8 17 2" xfId="34245"/>
    <cellStyle name="Normal 8 18" xfId="34246"/>
    <cellStyle name="Normal 8 18 2" xfId="34247"/>
    <cellStyle name="Normal 8 19" xfId="34248"/>
    <cellStyle name="Normal 8 2" xfId="628"/>
    <cellStyle name="Normal 8 2 10" xfId="34249"/>
    <cellStyle name="Normal 8 2 2" xfId="34250"/>
    <cellStyle name="Normal 8 2 2 2" xfId="34251"/>
    <cellStyle name="Normal 8 2 2 2 2" xfId="34252"/>
    <cellStyle name="Normal 8 2 2 2 2 2" xfId="34253"/>
    <cellStyle name="Normal 8 2 2 2 3" xfId="34254"/>
    <cellStyle name="Normal 8 2 2 3" xfId="34255"/>
    <cellStyle name="Normal 8 2 2 3 2" xfId="34256"/>
    <cellStyle name="Normal 8 2 2 4" xfId="34257"/>
    <cellStyle name="Normal 8 2 3" xfId="34258"/>
    <cellStyle name="Normal 8 2 3 2" xfId="34259"/>
    <cellStyle name="Normal 8 2 3 2 2" xfId="34260"/>
    <cellStyle name="Normal 8 2 3 3" xfId="34261"/>
    <cellStyle name="Normal 8 2 4" xfId="34262"/>
    <cellStyle name="Normal 8 2 4 2" xfId="34263"/>
    <cellStyle name="Normal 8 2 4 2 2" xfId="34264"/>
    <cellStyle name="Normal 8 2 4 3" xfId="34265"/>
    <cellStyle name="Normal 8 2 5" xfId="34266"/>
    <cellStyle name="Normal 8 2 5 2" xfId="34267"/>
    <cellStyle name="Normal 8 2 5 2 2" xfId="34268"/>
    <cellStyle name="Normal 8 2 5 3" xfId="34269"/>
    <cellStyle name="Normal 8 2 6" xfId="34270"/>
    <cellStyle name="Normal 8 2 6 2" xfId="34271"/>
    <cellStyle name="Normal 8 2 7" xfId="34272"/>
    <cellStyle name="Normal 8 2 7 2" xfId="34273"/>
    <cellStyle name="Normal 8 2 8" xfId="34274"/>
    <cellStyle name="Normal 8 2 8 2" xfId="34275"/>
    <cellStyle name="Normal 8 2 9" xfId="34276"/>
    <cellStyle name="Normal 8 20" xfId="34165"/>
    <cellStyle name="Normal 8 3" xfId="34277"/>
    <cellStyle name="Normal 8 3 2" xfId="34278"/>
    <cellStyle name="Normal 8 3 2 2" xfId="34279"/>
    <cellStyle name="Normal 8 3 2 2 2" xfId="34280"/>
    <cellStyle name="Normal 8 3 2 2 2 2" xfId="34281"/>
    <cellStyle name="Normal 8 3 2 2 3" xfId="34282"/>
    <cellStyle name="Normal 8 3 2 3" xfId="34283"/>
    <cellStyle name="Normal 8 3 2 3 2" xfId="34284"/>
    <cellStyle name="Normal 8 3 2 4" xfId="34285"/>
    <cellStyle name="Normal 8 3 3" xfId="34286"/>
    <cellStyle name="Normal 8 3 3 2" xfId="34287"/>
    <cellStyle name="Normal 8 3 3 2 2" xfId="34288"/>
    <cellStyle name="Normal 8 3 3 3" xfId="34289"/>
    <cellStyle name="Normal 8 3 4" xfId="34290"/>
    <cellStyle name="Normal 8 3 4 2" xfId="34291"/>
    <cellStyle name="Normal 8 3 4 2 2" xfId="34292"/>
    <cellStyle name="Normal 8 3 4 3" xfId="34293"/>
    <cellStyle name="Normal 8 3 5" xfId="34294"/>
    <cellStyle name="Normal 8 3 5 2" xfId="34295"/>
    <cellStyle name="Normal 8 3 5 2 2" xfId="34296"/>
    <cellStyle name="Normal 8 3 5 3" xfId="34297"/>
    <cellStyle name="Normal 8 3 6" xfId="34298"/>
    <cellStyle name="Normal 8 3 6 2" xfId="34299"/>
    <cellStyle name="Normal 8 3 7" xfId="34300"/>
    <cellStyle name="Normal 8 3 7 2" xfId="34301"/>
    <cellStyle name="Normal 8 3 8" xfId="34302"/>
    <cellStyle name="Normal 8 3 8 2" xfId="34303"/>
    <cellStyle name="Normal 8 3 9" xfId="34304"/>
    <cellStyle name="Normal 8 4" xfId="34305"/>
    <cellStyle name="Normal 8 4 2" xfId="34306"/>
    <cellStyle name="Normal 8 4 2 2" xfId="34307"/>
    <cellStyle name="Normal 8 4 2 2 2" xfId="34308"/>
    <cellStyle name="Normal 8 4 2 2 2 2" xfId="34309"/>
    <cellStyle name="Normal 8 4 2 2 3" xfId="34310"/>
    <cellStyle name="Normal 8 4 2 3" xfId="34311"/>
    <cellStyle name="Normal 8 4 2 3 2" xfId="34312"/>
    <cellStyle name="Normal 8 4 2 4" xfId="34313"/>
    <cellStyle name="Normal 8 4 3" xfId="34314"/>
    <cellStyle name="Normal 8 4 3 2" xfId="34315"/>
    <cellStyle name="Normal 8 4 3 2 2" xfId="34316"/>
    <cellStyle name="Normal 8 4 3 3" xfId="34317"/>
    <cellStyle name="Normal 8 4 4" xfId="34318"/>
    <cellStyle name="Normal 8 4 4 2" xfId="34319"/>
    <cellStyle name="Normal 8 4 4 2 2" xfId="34320"/>
    <cellStyle name="Normal 8 4 4 3" xfId="34321"/>
    <cellStyle name="Normal 8 4 5" xfId="34322"/>
    <cellStyle name="Normal 8 4 5 2" xfId="34323"/>
    <cellStyle name="Normal 8 4 5 2 2" xfId="34324"/>
    <cellStyle name="Normal 8 4 5 3" xfId="34325"/>
    <cellStyle name="Normal 8 4 6" xfId="34326"/>
    <cellStyle name="Normal 8 4 6 2" xfId="34327"/>
    <cellStyle name="Normal 8 4 7" xfId="34328"/>
    <cellStyle name="Normal 8 4 7 2" xfId="34329"/>
    <cellStyle name="Normal 8 4 8" xfId="34330"/>
    <cellStyle name="Normal 8 4 8 2" xfId="34331"/>
    <cellStyle name="Normal 8 4 9" xfId="34332"/>
    <cellStyle name="Normal 8 5" xfId="34333"/>
    <cellStyle name="Normal 8 5 2" xfId="34334"/>
    <cellStyle name="Normal 8 5 2 2" xfId="34335"/>
    <cellStyle name="Normal 8 5 2 2 2" xfId="34336"/>
    <cellStyle name="Normal 8 5 2 2 2 2" xfId="34337"/>
    <cellStyle name="Normal 8 5 2 2 3" xfId="34338"/>
    <cellStyle name="Normal 8 5 2 3" xfId="34339"/>
    <cellStyle name="Normal 8 5 2 3 2" xfId="34340"/>
    <cellStyle name="Normal 8 5 2 4" xfId="34341"/>
    <cellStyle name="Normal 8 5 3" xfId="34342"/>
    <cellStyle name="Normal 8 5 3 2" xfId="34343"/>
    <cellStyle name="Normal 8 5 3 2 2" xfId="34344"/>
    <cellStyle name="Normal 8 5 3 3" xfId="34345"/>
    <cellStyle name="Normal 8 5 4" xfId="34346"/>
    <cellStyle name="Normal 8 5 4 2" xfId="34347"/>
    <cellStyle name="Normal 8 5 4 2 2" xfId="34348"/>
    <cellStyle name="Normal 8 5 4 3" xfId="34349"/>
    <cellStyle name="Normal 8 5 5" xfId="34350"/>
    <cellStyle name="Normal 8 5 5 2" xfId="34351"/>
    <cellStyle name="Normal 8 5 5 2 2" xfId="34352"/>
    <cellStyle name="Normal 8 5 5 3" xfId="34353"/>
    <cellStyle name="Normal 8 5 6" xfId="34354"/>
    <cellStyle name="Normal 8 5 6 2" xfId="34355"/>
    <cellStyle name="Normal 8 5 7" xfId="34356"/>
    <cellStyle name="Normal 8 5 7 2" xfId="34357"/>
    <cellStyle name="Normal 8 5 8" xfId="34358"/>
    <cellStyle name="Normal 8 5 8 2" xfId="34359"/>
    <cellStyle name="Normal 8 5 9" xfId="34360"/>
    <cellStyle name="Normal 8 6" xfId="34361"/>
    <cellStyle name="Normal 8 6 2" xfId="34362"/>
    <cellStyle name="Normal 8 6 2 2" xfId="34363"/>
    <cellStyle name="Normal 8 6 2 2 2" xfId="34364"/>
    <cellStyle name="Normal 8 6 2 2 2 2" xfId="34365"/>
    <cellStyle name="Normal 8 6 2 2 3" xfId="34366"/>
    <cellStyle name="Normal 8 6 2 3" xfId="34367"/>
    <cellStyle name="Normal 8 6 2 3 2" xfId="34368"/>
    <cellStyle name="Normal 8 6 2 4" xfId="34369"/>
    <cellStyle name="Normal 8 6 3" xfId="34370"/>
    <cellStyle name="Normal 8 6 3 2" xfId="34371"/>
    <cellStyle name="Normal 8 6 3 2 2" xfId="34372"/>
    <cellStyle name="Normal 8 6 3 3" xfId="34373"/>
    <cellStyle name="Normal 8 6 4" xfId="34374"/>
    <cellStyle name="Normal 8 6 4 2" xfId="34375"/>
    <cellStyle name="Normal 8 6 4 2 2" xfId="34376"/>
    <cellStyle name="Normal 8 6 4 3" xfId="34377"/>
    <cellStyle name="Normal 8 6 5" xfId="34378"/>
    <cellStyle name="Normal 8 6 5 2" xfId="34379"/>
    <cellStyle name="Normal 8 6 5 2 2" xfId="34380"/>
    <cellStyle name="Normal 8 6 5 3" xfId="34381"/>
    <cellStyle name="Normal 8 6 6" xfId="34382"/>
    <cellStyle name="Normal 8 6 6 2" xfId="34383"/>
    <cellStyle name="Normal 8 6 7" xfId="34384"/>
    <cellStyle name="Normal 8 6 7 2" xfId="34385"/>
    <cellStyle name="Normal 8 6 8" xfId="34386"/>
    <cellStyle name="Normal 8 6 8 2" xfId="34387"/>
    <cellStyle name="Normal 8 6 9" xfId="34388"/>
    <cellStyle name="Normal 8 7" xfId="34389"/>
    <cellStyle name="Normal 8 7 2" xfId="34390"/>
    <cellStyle name="Normal 8 7 2 2" xfId="34391"/>
    <cellStyle name="Normal 8 7 2 2 2" xfId="34392"/>
    <cellStyle name="Normal 8 7 2 2 2 2" xfId="34393"/>
    <cellStyle name="Normal 8 7 2 2 3" xfId="34394"/>
    <cellStyle name="Normal 8 7 2 3" xfId="34395"/>
    <cellStyle name="Normal 8 7 2 3 2" xfId="34396"/>
    <cellStyle name="Normal 8 7 2 4" xfId="34397"/>
    <cellStyle name="Normal 8 7 3" xfId="34398"/>
    <cellStyle name="Normal 8 7 3 2" xfId="34399"/>
    <cellStyle name="Normal 8 7 3 2 2" xfId="34400"/>
    <cellStyle name="Normal 8 7 3 3" xfId="34401"/>
    <cellStyle name="Normal 8 7 4" xfId="34402"/>
    <cellStyle name="Normal 8 7 4 2" xfId="34403"/>
    <cellStyle name="Normal 8 7 4 2 2" xfId="34404"/>
    <cellStyle name="Normal 8 7 4 3" xfId="34405"/>
    <cellStyle name="Normal 8 7 5" xfId="34406"/>
    <cellStyle name="Normal 8 7 5 2" xfId="34407"/>
    <cellStyle name="Normal 8 7 5 2 2" xfId="34408"/>
    <cellStyle name="Normal 8 7 5 3" xfId="34409"/>
    <cellStyle name="Normal 8 7 6" xfId="34410"/>
    <cellStyle name="Normal 8 7 6 2" xfId="34411"/>
    <cellStyle name="Normal 8 7 7" xfId="34412"/>
    <cellStyle name="Normal 8 7 7 2" xfId="34413"/>
    <cellStyle name="Normal 8 7 8" xfId="34414"/>
    <cellStyle name="Normal 8 7 8 2" xfId="34415"/>
    <cellStyle name="Normal 8 7 9" xfId="34416"/>
    <cellStyle name="Normal 8 8" xfId="34417"/>
    <cellStyle name="Normal 8 8 2" xfId="34418"/>
    <cellStyle name="Normal 8 8 2 2" xfId="34419"/>
    <cellStyle name="Normal 8 8 2 2 2" xfId="34420"/>
    <cellStyle name="Normal 8 8 2 2 2 2" xfId="34421"/>
    <cellStyle name="Normal 8 8 2 2 3" xfId="34422"/>
    <cellStyle name="Normal 8 8 2 3" xfId="34423"/>
    <cellStyle name="Normal 8 8 2 3 2" xfId="34424"/>
    <cellStyle name="Normal 8 8 2 4" xfId="34425"/>
    <cellStyle name="Normal 8 8 3" xfId="34426"/>
    <cellStyle name="Normal 8 8 3 2" xfId="34427"/>
    <cellStyle name="Normal 8 8 3 2 2" xfId="34428"/>
    <cellStyle name="Normal 8 8 3 3" xfId="34429"/>
    <cellStyle name="Normal 8 8 4" xfId="34430"/>
    <cellStyle name="Normal 8 8 4 2" xfId="34431"/>
    <cellStyle name="Normal 8 8 4 2 2" xfId="34432"/>
    <cellStyle name="Normal 8 8 4 3" xfId="34433"/>
    <cellStyle name="Normal 8 8 5" xfId="34434"/>
    <cellStyle name="Normal 8 8 5 2" xfId="34435"/>
    <cellStyle name="Normal 8 8 5 2 2" xfId="34436"/>
    <cellStyle name="Normal 8 8 5 3" xfId="34437"/>
    <cellStyle name="Normal 8 8 6" xfId="34438"/>
    <cellStyle name="Normal 8 8 6 2" xfId="34439"/>
    <cellStyle name="Normal 8 8 7" xfId="34440"/>
    <cellStyle name="Normal 8 8 7 2" xfId="34441"/>
    <cellStyle name="Normal 8 8 8" xfId="34442"/>
    <cellStyle name="Normal 8 8 8 2" xfId="34443"/>
    <cellStyle name="Normal 8 8 9" xfId="34444"/>
    <cellStyle name="Normal 8 9" xfId="34445"/>
    <cellStyle name="Normal 8 9 2" xfId="34446"/>
    <cellStyle name="Normal 8 9 2 2" xfId="34447"/>
    <cellStyle name="Normal 8 9 2 2 2" xfId="34448"/>
    <cellStyle name="Normal 8 9 2 2 2 2" xfId="34449"/>
    <cellStyle name="Normal 8 9 2 2 3" xfId="34450"/>
    <cellStyle name="Normal 8 9 2 3" xfId="34451"/>
    <cellStyle name="Normal 8 9 2 3 2" xfId="34452"/>
    <cellStyle name="Normal 8 9 2 4" xfId="34453"/>
    <cellStyle name="Normal 8 9 3" xfId="34454"/>
    <cellStyle name="Normal 8 9 3 2" xfId="34455"/>
    <cellStyle name="Normal 8 9 3 2 2" xfId="34456"/>
    <cellStyle name="Normal 8 9 3 3" xfId="34457"/>
    <cellStyle name="Normal 8 9 4" xfId="34458"/>
    <cellStyle name="Normal 8 9 4 2" xfId="34459"/>
    <cellStyle name="Normal 8 9 4 2 2" xfId="34460"/>
    <cellStyle name="Normal 8 9 4 3" xfId="34461"/>
    <cellStyle name="Normal 8 9 5" xfId="34462"/>
    <cellStyle name="Normal 8 9 5 2" xfId="34463"/>
    <cellStyle name="Normal 8 9 5 2 2" xfId="34464"/>
    <cellStyle name="Normal 8 9 5 3" xfId="34465"/>
    <cellStyle name="Normal 8 9 6" xfId="34466"/>
    <cellStyle name="Normal 8 9 6 2" xfId="34467"/>
    <cellStyle name="Normal 8 9 7" xfId="34468"/>
    <cellStyle name="Normal 8 9 7 2" xfId="34469"/>
    <cellStyle name="Normal 8 9 8" xfId="34470"/>
    <cellStyle name="Normal 8 9 8 2" xfId="34471"/>
    <cellStyle name="Normal 8 9 9" xfId="34472"/>
    <cellStyle name="Normal 80" xfId="34473"/>
    <cellStyle name="Normal 80 10" xfId="34474"/>
    <cellStyle name="Normal 80 10 2" xfId="34475"/>
    <cellStyle name="Normal 80 10 2 2" xfId="34476"/>
    <cellStyle name="Normal 80 10 2 2 2" xfId="34477"/>
    <cellStyle name="Normal 80 10 2 2 2 2" xfId="34478"/>
    <cellStyle name="Normal 80 10 2 2 3" xfId="34479"/>
    <cellStyle name="Normal 80 10 2 3" xfId="34480"/>
    <cellStyle name="Normal 80 10 2 3 2" xfId="34481"/>
    <cellStyle name="Normal 80 10 2 4" xfId="34482"/>
    <cellStyle name="Normal 80 10 3" xfId="34483"/>
    <cellStyle name="Normal 80 10 3 2" xfId="34484"/>
    <cellStyle name="Normal 80 10 3 2 2" xfId="34485"/>
    <cellStyle name="Normal 80 10 3 3" xfId="34486"/>
    <cellStyle name="Normal 80 10 4" xfId="34487"/>
    <cellStyle name="Normal 80 10 4 2" xfId="34488"/>
    <cellStyle name="Normal 80 10 4 2 2" xfId="34489"/>
    <cellStyle name="Normal 80 10 4 3" xfId="34490"/>
    <cellStyle name="Normal 80 10 5" xfId="34491"/>
    <cellStyle name="Normal 80 10 5 2" xfId="34492"/>
    <cellStyle name="Normal 80 10 5 2 2" xfId="34493"/>
    <cellStyle name="Normal 80 10 5 3" xfId="34494"/>
    <cellStyle name="Normal 80 10 6" xfId="34495"/>
    <cellStyle name="Normal 80 10 6 2" xfId="34496"/>
    <cellStyle name="Normal 80 10 7" xfId="34497"/>
    <cellStyle name="Normal 80 10 7 2" xfId="34498"/>
    <cellStyle name="Normal 80 10 8" xfId="34499"/>
    <cellStyle name="Normal 80 10 8 2" xfId="34500"/>
    <cellStyle name="Normal 80 10 9" xfId="34501"/>
    <cellStyle name="Normal 80 11" xfId="34502"/>
    <cellStyle name="Normal 80 11 2" xfId="34503"/>
    <cellStyle name="Normal 80 11 2 2" xfId="34504"/>
    <cellStyle name="Normal 80 11 2 2 2" xfId="34505"/>
    <cellStyle name="Normal 80 11 2 2 2 2" xfId="34506"/>
    <cellStyle name="Normal 80 11 2 2 3" xfId="34507"/>
    <cellStyle name="Normal 80 11 2 3" xfId="34508"/>
    <cellStyle name="Normal 80 11 2 3 2" xfId="34509"/>
    <cellStyle name="Normal 80 11 2 4" xfId="34510"/>
    <cellStyle name="Normal 80 11 3" xfId="34511"/>
    <cellStyle name="Normal 80 11 3 2" xfId="34512"/>
    <cellStyle name="Normal 80 11 3 2 2" xfId="34513"/>
    <cellStyle name="Normal 80 11 3 3" xfId="34514"/>
    <cellStyle name="Normal 80 11 4" xfId="34515"/>
    <cellStyle name="Normal 80 11 4 2" xfId="34516"/>
    <cellStyle name="Normal 80 11 4 2 2" xfId="34517"/>
    <cellStyle name="Normal 80 11 4 3" xfId="34518"/>
    <cellStyle name="Normal 80 11 5" xfId="34519"/>
    <cellStyle name="Normal 80 11 5 2" xfId="34520"/>
    <cellStyle name="Normal 80 11 5 2 2" xfId="34521"/>
    <cellStyle name="Normal 80 11 5 3" xfId="34522"/>
    <cellStyle name="Normal 80 11 6" xfId="34523"/>
    <cellStyle name="Normal 80 11 6 2" xfId="34524"/>
    <cellStyle name="Normal 80 11 7" xfId="34525"/>
    <cellStyle name="Normal 80 11 7 2" xfId="34526"/>
    <cellStyle name="Normal 80 11 8" xfId="34527"/>
    <cellStyle name="Normal 80 11 8 2" xfId="34528"/>
    <cellStyle name="Normal 80 11 9" xfId="34529"/>
    <cellStyle name="Normal 80 12" xfId="34530"/>
    <cellStyle name="Normal 80 12 2" xfId="34531"/>
    <cellStyle name="Normal 80 12 2 2" xfId="34532"/>
    <cellStyle name="Normal 80 12 2 2 2" xfId="34533"/>
    <cellStyle name="Normal 80 12 2 3" xfId="34534"/>
    <cellStyle name="Normal 80 12 3" xfId="34535"/>
    <cellStyle name="Normal 80 12 3 2" xfId="34536"/>
    <cellStyle name="Normal 80 12 4" xfId="34537"/>
    <cellStyle name="Normal 80 13" xfId="34538"/>
    <cellStyle name="Normal 80 13 2" xfId="34539"/>
    <cellStyle name="Normal 80 13 2 2" xfId="34540"/>
    <cellStyle name="Normal 80 13 3" xfId="34541"/>
    <cellStyle name="Normal 80 14" xfId="34542"/>
    <cellStyle name="Normal 80 14 2" xfId="34543"/>
    <cellStyle name="Normal 80 14 2 2" xfId="34544"/>
    <cellStyle name="Normal 80 14 3" xfId="34545"/>
    <cellStyle name="Normal 80 15" xfId="34546"/>
    <cellStyle name="Normal 80 15 2" xfId="34547"/>
    <cellStyle name="Normal 80 15 2 2" xfId="34548"/>
    <cellStyle name="Normal 80 15 3" xfId="34549"/>
    <cellStyle name="Normal 80 16" xfId="34550"/>
    <cellStyle name="Normal 80 16 2" xfId="34551"/>
    <cellStyle name="Normal 80 17" xfId="34552"/>
    <cellStyle name="Normal 80 17 2" xfId="34553"/>
    <cellStyle name="Normal 80 18" xfId="34554"/>
    <cellStyle name="Normal 80 18 2" xfId="34555"/>
    <cellStyle name="Normal 80 19" xfId="34556"/>
    <cellStyle name="Normal 80 2" xfId="34557"/>
    <cellStyle name="Normal 80 2 2" xfId="34558"/>
    <cellStyle name="Normal 80 2 2 2" xfId="34559"/>
    <cellStyle name="Normal 80 2 2 2 2" xfId="34560"/>
    <cellStyle name="Normal 80 2 2 2 2 2" xfId="34561"/>
    <cellStyle name="Normal 80 2 2 2 3" xfId="34562"/>
    <cellStyle name="Normal 80 2 2 3" xfId="34563"/>
    <cellStyle name="Normal 80 2 2 3 2" xfId="34564"/>
    <cellStyle name="Normal 80 2 2 4" xfId="34565"/>
    <cellStyle name="Normal 80 2 3" xfId="34566"/>
    <cellStyle name="Normal 80 2 3 2" xfId="34567"/>
    <cellStyle name="Normal 80 2 3 2 2" xfId="34568"/>
    <cellStyle name="Normal 80 2 3 3" xfId="34569"/>
    <cellStyle name="Normal 80 2 4" xfId="34570"/>
    <cellStyle name="Normal 80 2 4 2" xfId="34571"/>
    <cellStyle name="Normal 80 2 4 2 2" xfId="34572"/>
    <cellStyle name="Normal 80 2 4 3" xfId="34573"/>
    <cellStyle name="Normal 80 2 5" xfId="34574"/>
    <cellStyle name="Normal 80 2 5 2" xfId="34575"/>
    <cellStyle name="Normal 80 2 5 2 2" xfId="34576"/>
    <cellStyle name="Normal 80 2 5 3" xfId="34577"/>
    <cellStyle name="Normal 80 2 6" xfId="34578"/>
    <cellStyle name="Normal 80 2 6 2" xfId="34579"/>
    <cellStyle name="Normal 80 2 7" xfId="34580"/>
    <cellStyle name="Normal 80 2 7 2" xfId="34581"/>
    <cellStyle name="Normal 80 2 8" xfId="34582"/>
    <cellStyle name="Normal 80 2 8 2" xfId="34583"/>
    <cellStyle name="Normal 80 2 9" xfId="34584"/>
    <cellStyle name="Normal 80 3" xfId="34585"/>
    <cellStyle name="Normal 80 3 2" xfId="34586"/>
    <cellStyle name="Normal 80 3 2 2" xfId="34587"/>
    <cellStyle name="Normal 80 3 2 2 2" xfId="34588"/>
    <cellStyle name="Normal 80 3 2 2 2 2" xfId="34589"/>
    <cellStyle name="Normal 80 3 2 2 3" xfId="34590"/>
    <cellStyle name="Normal 80 3 2 3" xfId="34591"/>
    <cellStyle name="Normal 80 3 2 3 2" xfId="34592"/>
    <cellStyle name="Normal 80 3 2 4" xfId="34593"/>
    <cellStyle name="Normal 80 3 3" xfId="34594"/>
    <cellStyle name="Normal 80 3 3 2" xfId="34595"/>
    <cellStyle name="Normal 80 3 3 2 2" xfId="34596"/>
    <cellStyle name="Normal 80 3 3 3" xfId="34597"/>
    <cellStyle name="Normal 80 3 4" xfId="34598"/>
    <cellStyle name="Normal 80 3 4 2" xfId="34599"/>
    <cellStyle name="Normal 80 3 4 2 2" xfId="34600"/>
    <cellStyle name="Normal 80 3 4 3" xfId="34601"/>
    <cellStyle name="Normal 80 3 5" xfId="34602"/>
    <cellStyle name="Normal 80 3 5 2" xfId="34603"/>
    <cellStyle name="Normal 80 3 5 2 2" xfId="34604"/>
    <cellStyle name="Normal 80 3 5 3" xfId="34605"/>
    <cellStyle name="Normal 80 3 6" xfId="34606"/>
    <cellStyle name="Normal 80 3 6 2" xfId="34607"/>
    <cellStyle name="Normal 80 3 7" xfId="34608"/>
    <cellStyle name="Normal 80 3 7 2" xfId="34609"/>
    <cellStyle name="Normal 80 3 8" xfId="34610"/>
    <cellStyle name="Normal 80 3 8 2" xfId="34611"/>
    <cellStyle name="Normal 80 3 9" xfId="34612"/>
    <cellStyle name="Normal 80 4" xfId="34613"/>
    <cellStyle name="Normal 80 4 2" xfId="34614"/>
    <cellStyle name="Normal 80 4 2 2" xfId="34615"/>
    <cellStyle name="Normal 80 4 2 2 2" xfId="34616"/>
    <cellStyle name="Normal 80 4 2 2 2 2" xfId="34617"/>
    <cellStyle name="Normal 80 4 2 2 3" xfId="34618"/>
    <cellStyle name="Normal 80 4 2 3" xfId="34619"/>
    <cellStyle name="Normal 80 4 2 3 2" xfId="34620"/>
    <cellStyle name="Normal 80 4 2 4" xfId="34621"/>
    <cellStyle name="Normal 80 4 3" xfId="34622"/>
    <cellStyle name="Normal 80 4 3 2" xfId="34623"/>
    <cellStyle name="Normal 80 4 3 2 2" xfId="34624"/>
    <cellStyle name="Normal 80 4 3 3" xfId="34625"/>
    <cellStyle name="Normal 80 4 4" xfId="34626"/>
    <cellStyle name="Normal 80 4 4 2" xfId="34627"/>
    <cellStyle name="Normal 80 4 4 2 2" xfId="34628"/>
    <cellStyle name="Normal 80 4 4 3" xfId="34629"/>
    <cellStyle name="Normal 80 4 5" xfId="34630"/>
    <cellStyle name="Normal 80 4 5 2" xfId="34631"/>
    <cellStyle name="Normal 80 4 5 2 2" xfId="34632"/>
    <cellStyle name="Normal 80 4 5 3" xfId="34633"/>
    <cellStyle name="Normal 80 4 6" xfId="34634"/>
    <cellStyle name="Normal 80 4 6 2" xfId="34635"/>
    <cellStyle name="Normal 80 4 7" xfId="34636"/>
    <cellStyle name="Normal 80 4 7 2" xfId="34637"/>
    <cellStyle name="Normal 80 4 8" xfId="34638"/>
    <cellStyle name="Normal 80 4 8 2" xfId="34639"/>
    <cellStyle name="Normal 80 4 9" xfId="34640"/>
    <cellStyle name="Normal 80 5" xfId="34641"/>
    <cellStyle name="Normal 80 5 2" xfId="34642"/>
    <cellStyle name="Normal 80 5 2 2" xfId="34643"/>
    <cellStyle name="Normal 80 5 2 2 2" xfId="34644"/>
    <cellStyle name="Normal 80 5 2 2 2 2" xfId="34645"/>
    <cellStyle name="Normal 80 5 2 2 3" xfId="34646"/>
    <cellStyle name="Normal 80 5 2 3" xfId="34647"/>
    <cellStyle name="Normal 80 5 2 3 2" xfId="34648"/>
    <cellStyle name="Normal 80 5 2 4" xfId="34649"/>
    <cellStyle name="Normal 80 5 3" xfId="34650"/>
    <cellStyle name="Normal 80 5 3 2" xfId="34651"/>
    <cellStyle name="Normal 80 5 3 2 2" xfId="34652"/>
    <cellStyle name="Normal 80 5 3 3" xfId="34653"/>
    <cellStyle name="Normal 80 5 4" xfId="34654"/>
    <cellStyle name="Normal 80 5 4 2" xfId="34655"/>
    <cellStyle name="Normal 80 5 4 2 2" xfId="34656"/>
    <cellStyle name="Normal 80 5 4 3" xfId="34657"/>
    <cellStyle name="Normal 80 5 5" xfId="34658"/>
    <cellStyle name="Normal 80 5 5 2" xfId="34659"/>
    <cellStyle name="Normal 80 5 5 2 2" xfId="34660"/>
    <cellStyle name="Normal 80 5 5 3" xfId="34661"/>
    <cellStyle name="Normal 80 5 6" xfId="34662"/>
    <cellStyle name="Normal 80 5 6 2" xfId="34663"/>
    <cellStyle name="Normal 80 5 7" xfId="34664"/>
    <cellStyle name="Normal 80 5 7 2" xfId="34665"/>
    <cellStyle name="Normal 80 5 8" xfId="34666"/>
    <cellStyle name="Normal 80 5 8 2" xfId="34667"/>
    <cellStyle name="Normal 80 5 9" xfId="34668"/>
    <cellStyle name="Normal 80 6" xfId="34669"/>
    <cellStyle name="Normal 80 6 2" xfId="34670"/>
    <cellStyle name="Normal 80 6 2 2" xfId="34671"/>
    <cellStyle name="Normal 80 6 2 2 2" xfId="34672"/>
    <cellStyle name="Normal 80 6 2 2 2 2" xfId="34673"/>
    <cellStyle name="Normal 80 6 2 2 3" xfId="34674"/>
    <cellStyle name="Normal 80 6 2 3" xfId="34675"/>
    <cellStyle name="Normal 80 6 2 3 2" xfId="34676"/>
    <cellStyle name="Normal 80 6 2 4" xfId="34677"/>
    <cellStyle name="Normal 80 6 3" xfId="34678"/>
    <cellStyle name="Normal 80 6 3 2" xfId="34679"/>
    <cellStyle name="Normal 80 6 3 2 2" xfId="34680"/>
    <cellStyle name="Normal 80 6 3 3" xfId="34681"/>
    <cellStyle name="Normal 80 6 4" xfId="34682"/>
    <cellStyle name="Normal 80 6 4 2" xfId="34683"/>
    <cellStyle name="Normal 80 6 4 2 2" xfId="34684"/>
    <cellStyle name="Normal 80 6 4 3" xfId="34685"/>
    <cellStyle name="Normal 80 6 5" xfId="34686"/>
    <cellStyle name="Normal 80 6 5 2" xfId="34687"/>
    <cellStyle name="Normal 80 6 5 2 2" xfId="34688"/>
    <cellStyle name="Normal 80 6 5 3" xfId="34689"/>
    <cellStyle name="Normal 80 6 6" xfId="34690"/>
    <cellStyle name="Normal 80 6 6 2" xfId="34691"/>
    <cellStyle name="Normal 80 6 7" xfId="34692"/>
    <cellStyle name="Normal 80 6 7 2" xfId="34693"/>
    <cellStyle name="Normal 80 6 8" xfId="34694"/>
    <cellStyle name="Normal 80 6 8 2" xfId="34695"/>
    <cellStyle name="Normal 80 6 9" xfId="34696"/>
    <cellStyle name="Normal 80 7" xfId="34697"/>
    <cellStyle name="Normal 80 7 2" xfId="34698"/>
    <cellStyle name="Normal 80 7 2 2" xfId="34699"/>
    <cellStyle name="Normal 80 7 2 2 2" xfId="34700"/>
    <cellStyle name="Normal 80 7 2 2 2 2" xfId="34701"/>
    <cellStyle name="Normal 80 7 2 2 3" xfId="34702"/>
    <cellStyle name="Normal 80 7 2 3" xfId="34703"/>
    <cellStyle name="Normal 80 7 2 3 2" xfId="34704"/>
    <cellStyle name="Normal 80 7 2 4" xfId="34705"/>
    <cellStyle name="Normal 80 7 3" xfId="34706"/>
    <cellStyle name="Normal 80 7 3 2" xfId="34707"/>
    <cellStyle name="Normal 80 7 3 2 2" xfId="34708"/>
    <cellStyle name="Normal 80 7 3 3" xfId="34709"/>
    <cellStyle name="Normal 80 7 4" xfId="34710"/>
    <cellStyle name="Normal 80 7 4 2" xfId="34711"/>
    <cellStyle name="Normal 80 7 4 2 2" xfId="34712"/>
    <cellStyle name="Normal 80 7 4 3" xfId="34713"/>
    <cellStyle name="Normal 80 7 5" xfId="34714"/>
    <cellStyle name="Normal 80 7 5 2" xfId="34715"/>
    <cellStyle name="Normal 80 7 5 2 2" xfId="34716"/>
    <cellStyle name="Normal 80 7 5 3" xfId="34717"/>
    <cellStyle name="Normal 80 7 6" xfId="34718"/>
    <cellStyle name="Normal 80 7 6 2" xfId="34719"/>
    <cellStyle name="Normal 80 7 7" xfId="34720"/>
    <cellStyle name="Normal 80 7 7 2" xfId="34721"/>
    <cellStyle name="Normal 80 7 8" xfId="34722"/>
    <cellStyle name="Normal 80 7 8 2" xfId="34723"/>
    <cellStyle name="Normal 80 7 9" xfId="34724"/>
    <cellStyle name="Normal 80 8" xfId="34725"/>
    <cellStyle name="Normal 80 8 2" xfId="34726"/>
    <cellStyle name="Normal 80 8 2 2" xfId="34727"/>
    <cellStyle name="Normal 80 8 2 2 2" xfId="34728"/>
    <cellStyle name="Normal 80 8 2 2 2 2" xfId="34729"/>
    <cellStyle name="Normal 80 8 2 2 3" xfId="34730"/>
    <cellStyle name="Normal 80 8 2 3" xfId="34731"/>
    <cellStyle name="Normal 80 8 2 3 2" xfId="34732"/>
    <cellStyle name="Normal 80 8 2 4" xfId="34733"/>
    <cellStyle name="Normal 80 8 3" xfId="34734"/>
    <cellStyle name="Normal 80 8 3 2" xfId="34735"/>
    <cellStyle name="Normal 80 8 3 2 2" xfId="34736"/>
    <cellStyle name="Normal 80 8 3 3" xfId="34737"/>
    <cellStyle name="Normal 80 8 4" xfId="34738"/>
    <cellStyle name="Normal 80 8 4 2" xfId="34739"/>
    <cellStyle name="Normal 80 8 4 2 2" xfId="34740"/>
    <cellStyle name="Normal 80 8 4 3" xfId="34741"/>
    <cellStyle name="Normal 80 8 5" xfId="34742"/>
    <cellStyle name="Normal 80 8 5 2" xfId="34743"/>
    <cellStyle name="Normal 80 8 5 2 2" xfId="34744"/>
    <cellStyle name="Normal 80 8 5 3" xfId="34745"/>
    <cellStyle name="Normal 80 8 6" xfId="34746"/>
    <cellStyle name="Normal 80 8 6 2" xfId="34747"/>
    <cellStyle name="Normal 80 8 7" xfId="34748"/>
    <cellStyle name="Normal 80 8 7 2" xfId="34749"/>
    <cellStyle name="Normal 80 8 8" xfId="34750"/>
    <cellStyle name="Normal 80 8 8 2" xfId="34751"/>
    <cellStyle name="Normal 80 8 9" xfId="34752"/>
    <cellStyle name="Normal 80 9" xfId="34753"/>
    <cellStyle name="Normal 80 9 2" xfId="34754"/>
    <cellStyle name="Normal 80 9 2 2" xfId="34755"/>
    <cellStyle name="Normal 80 9 2 2 2" xfId="34756"/>
    <cellStyle name="Normal 80 9 2 2 2 2" xfId="34757"/>
    <cellStyle name="Normal 80 9 2 2 3" xfId="34758"/>
    <cellStyle name="Normal 80 9 2 3" xfId="34759"/>
    <cellStyle name="Normal 80 9 2 3 2" xfId="34760"/>
    <cellStyle name="Normal 80 9 2 4" xfId="34761"/>
    <cellStyle name="Normal 80 9 3" xfId="34762"/>
    <cellStyle name="Normal 80 9 3 2" xfId="34763"/>
    <cellStyle name="Normal 80 9 3 2 2" xfId="34764"/>
    <cellStyle name="Normal 80 9 3 3" xfId="34765"/>
    <cellStyle name="Normal 80 9 4" xfId="34766"/>
    <cellStyle name="Normal 80 9 4 2" xfId="34767"/>
    <cellStyle name="Normal 80 9 4 2 2" xfId="34768"/>
    <cellStyle name="Normal 80 9 4 3" xfId="34769"/>
    <cellStyle name="Normal 80 9 5" xfId="34770"/>
    <cellStyle name="Normal 80 9 5 2" xfId="34771"/>
    <cellStyle name="Normal 80 9 5 2 2" xfId="34772"/>
    <cellStyle name="Normal 80 9 5 3" xfId="34773"/>
    <cellStyle name="Normal 80 9 6" xfId="34774"/>
    <cellStyle name="Normal 80 9 6 2" xfId="34775"/>
    <cellStyle name="Normal 80 9 7" xfId="34776"/>
    <cellStyle name="Normal 80 9 7 2" xfId="34777"/>
    <cellStyle name="Normal 80 9 8" xfId="34778"/>
    <cellStyle name="Normal 80 9 8 2" xfId="34779"/>
    <cellStyle name="Normal 80 9 9" xfId="34780"/>
    <cellStyle name="Normal 81" xfId="34781"/>
    <cellStyle name="Normal 81 10" xfId="34782"/>
    <cellStyle name="Normal 81 10 2" xfId="34783"/>
    <cellStyle name="Normal 81 10 2 2" xfId="34784"/>
    <cellStyle name="Normal 81 10 2 2 2" xfId="34785"/>
    <cellStyle name="Normal 81 10 2 2 2 2" xfId="34786"/>
    <cellStyle name="Normal 81 10 2 2 3" xfId="34787"/>
    <cellStyle name="Normal 81 10 2 3" xfId="34788"/>
    <cellStyle name="Normal 81 10 2 3 2" xfId="34789"/>
    <cellStyle name="Normal 81 10 2 4" xfId="34790"/>
    <cellStyle name="Normal 81 10 3" xfId="34791"/>
    <cellStyle name="Normal 81 10 3 2" xfId="34792"/>
    <cellStyle name="Normal 81 10 3 2 2" xfId="34793"/>
    <cellStyle name="Normal 81 10 3 3" xfId="34794"/>
    <cellStyle name="Normal 81 10 4" xfId="34795"/>
    <cellStyle name="Normal 81 10 4 2" xfId="34796"/>
    <cellStyle name="Normal 81 10 4 2 2" xfId="34797"/>
    <cellStyle name="Normal 81 10 4 3" xfId="34798"/>
    <cellStyle name="Normal 81 10 5" xfId="34799"/>
    <cellStyle name="Normal 81 10 5 2" xfId="34800"/>
    <cellStyle name="Normal 81 10 5 2 2" xfId="34801"/>
    <cellStyle name="Normal 81 10 5 3" xfId="34802"/>
    <cellStyle name="Normal 81 10 6" xfId="34803"/>
    <cellStyle name="Normal 81 10 6 2" xfId="34804"/>
    <cellStyle name="Normal 81 10 7" xfId="34805"/>
    <cellStyle name="Normal 81 10 7 2" xfId="34806"/>
    <cellStyle name="Normal 81 10 8" xfId="34807"/>
    <cellStyle name="Normal 81 10 8 2" xfId="34808"/>
    <cellStyle name="Normal 81 10 9" xfId="34809"/>
    <cellStyle name="Normal 81 11" xfId="34810"/>
    <cellStyle name="Normal 81 11 2" xfId="34811"/>
    <cellStyle name="Normal 81 11 2 2" xfId="34812"/>
    <cellStyle name="Normal 81 11 2 2 2" xfId="34813"/>
    <cellStyle name="Normal 81 11 2 2 2 2" xfId="34814"/>
    <cellStyle name="Normal 81 11 2 2 3" xfId="34815"/>
    <cellStyle name="Normal 81 11 2 3" xfId="34816"/>
    <cellStyle name="Normal 81 11 2 3 2" xfId="34817"/>
    <cellStyle name="Normal 81 11 2 4" xfId="34818"/>
    <cellStyle name="Normal 81 11 3" xfId="34819"/>
    <cellStyle name="Normal 81 11 3 2" xfId="34820"/>
    <cellStyle name="Normal 81 11 3 2 2" xfId="34821"/>
    <cellStyle name="Normal 81 11 3 3" xfId="34822"/>
    <cellStyle name="Normal 81 11 4" xfId="34823"/>
    <cellStyle name="Normal 81 11 4 2" xfId="34824"/>
    <cellStyle name="Normal 81 11 4 2 2" xfId="34825"/>
    <cellStyle name="Normal 81 11 4 3" xfId="34826"/>
    <cellStyle name="Normal 81 11 5" xfId="34827"/>
    <cellStyle name="Normal 81 11 5 2" xfId="34828"/>
    <cellStyle name="Normal 81 11 5 2 2" xfId="34829"/>
    <cellStyle name="Normal 81 11 5 3" xfId="34830"/>
    <cellStyle name="Normal 81 11 6" xfId="34831"/>
    <cellStyle name="Normal 81 11 6 2" xfId="34832"/>
    <cellStyle name="Normal 81 11 7" xfId="34833"/>
    <cellStyle name="Normal 81 11 7 2" xfId="34834"/>
    <cellStyle name="Normal 81 11 8" xfId="34835"/>
    <cellStyle name="Normal 81 11 8 2" xfId="34836"/>
    <cellStyle name="Normal 81 11 9" xfId="34837"/>
    <cellStyle name="Normal 81 12" xfId="34838"/>
    <cellStyle name="Normal 81 12 2" xfId="34839"/>
    <cellStyle name="Normal 81 12 2 2" xfId="34840"/>
    <cellStyle name="Normal 81 12 2 2 2" xfId="34841"/>
    <cellStyle name="Normal 81 12 2 3" xfId="34842"/>
    <cellStyle name="Normal 81 12 3" xfId="34843"/>
    <cellStyle name="Normal 81 12 3 2" xfId="34844"/>
    <cellStyle name="Normal 81 12 4" xfId="34845"/>
    <cellStyle name="Normal 81 13" xfId="34846"/>
    <cellStyle name="Normal 81 13 2" xfId="34847"/>
    <cellStyle name="Normal 81 13 2 2" xfId="34848"/>
    <cellStyle name="Normal 81 13 3" xfId="34849"/>
    <cellStyle name="Normal 81 14" xfId="34850"/>
    <cellStyle name="Normal 81 14 2" xfId="34851"/>
    <cellStyle name="Normal 81 14 2 2" xfId="34852"/>
    <cellStyle name="Normal 81 14 3" xfId="34853"/>
    <cellStyle name="Normal 81 15" xfId="34854"/>
    <cellStyle name="Normal 81 15 2" xfId="34855"/>
    <cellStyle name="Normal 81 15 2 2" xfId="34856"/>
    <cellStyle name="Normal 81 15 3" xfId="34857"/>
    <cellStyle name="Normal 81 16" xfId="34858"/>
    <cellStyle name="Normal 81 16 2" xfId="34859"/>
    <cellStyle name="Normal 81 17" xfId="34860"/>
    <cellStyle name="Normal 81 17 2" xfId="34861"/>
    <cellStyle name="Normal 81 18" xfId="34862"/>
    <cellStyle name="Normal 81 18 2" xfId="34863"/>
    <cellStyle name="Normal 81 19" xfId="34864"/>
    <cellStyle name="Normal 81 2" xfId="34865"/>
    <cellStyle name="Normal 81 2 2" xfId="34866"/>
    <cellStyle name="Normal 81 2 2 2" xfId="34867"/>
    <cellStyle name="Normal 81 2 2 2 2" xfId="34868"/>
    <cellStyle name="Normal 81 2 2 2 2 2" xfId="34869"/>
    <cellStyle name="Normal 81 2 2 2 3" xfId="34870"/>
    <cellStyle name="Normal 81 2 2 3" xfId="34871"/>
    <cellStyle name="Normal 81 2 2 3 2" xfId="34872"/>
    <cellStyle name="Normal 81 2 2 4" xfId="34873"/>
    <cellStyle name="Normal 81 2 3" xfId="34874"/>
    <cellStyle name="Normal 81 2 3 2" xfId="34875"/>
    <cellStyle name="Normal 81 2 3 2 2" xfId="34876"/>
    <cellStyle name="Normal 81 2 3 3" xfId="34877"/>
    <cellStyle name="Normal 81 2 4" xfId="34878"/>
    <cellStyle name="Normal 81 2 4 2" xfId="34879"/>
    <cellStyle name="Normal 81 2 4 2 2" xfId="34880"/>
    <cellStyle name="Normal 81 2 4 3" xfId="34881"/>
    <cellStyle name="Normal 81 2 5" xfId="34882"/>
    <cellStyle name="Normal 81 2 5 2" xfId="34883"/>
    <cellStyle name="Normal 81 2 5 2 2" xfId="34884"/>
    <cellStyle name="Normal 81 2 5 3" xfId="34885"/>
    <cellStyle name="Normal 81 2 6" xfId="34886"/>
    <cellStyle name="Normal 81 2 6 2" xfId="34887"/>
    <cellStyle name="Normal 81 2 7" xfId="34888"/>
    <cellStyle name="Normal 81 2 7 2" xfId="34889"/>
    <cellStyle name="Normal 81 2 8" xfId="34890"/>
    <cellStyle name="Normal 81 2 8 2" xfId="34891"/>
    <cellStyle name="Normal 81 2 9" xfId="34892"/>
    <cellStyle name="Normal 81 3" xfId="34893"/>
    <cellStyle name="Normal 81 3 2" xfId="34894"/>
    <cellStyle name="Normal 81 3 2 2" xfId="34895"/>
    <cellStyle name="Normal 81 3 2 2 2" xfId="34896"/>
    <cellStyle name="Normal 81 3 2 2 2 2" xfId="34897"/>
    <cellStyle name="Normal 81 3 2 2 3" xfId="34898"/>
    <cellStyle name="Normal 81 3 2 3" xfId="34899"/>
    <cellStyle name="Normal 81 3 2 3 2" xfId="34900"/>
    <cellStyle name="Normal 81 3 2 4" xfId="34901"/>
    <cellStyle name="Normal 81 3 3" xfId="34902"/>
    <cellStyle name="Normal 81 3 3 2" xfId="34903"/>
    <cellStyle name="Normal 81 3 3 2 2" xfId="34904"/>
    <cellStyle name="Normal 81 3 3 3" xfId="34905"/>
    <cellStyle name="Normal 81 3 4" xfId="34906"/>
    <cellStyle name="Normal 81 3 4 2" xfId="34907"/>
    <cellStyle name="Normal 81 3 4 2 2" xfId="34908"/>
    <cellStyle name="Normal 81 3 4 3" xfId="34909"/>
    <cellStyle name="Normal 81 3 5" xfId="34910"/>
    <cellStyle name="Normal 81 3 5 2" xfId="34911"/>
    <cellStyle name="Normal 81 3 5 2 2" xfId="34912"/>
    <cellStyle name="Normal 81 3 5 3" xfId="34913"/>
    <cellStyle name="Normal 81 3 6" xfId="34914"/>
    <cellStyle name="Normal 81 3 6 2" xfId="34915"/>
    <cellStyle name="Normal 81 3 7" xfId="34916"/>
    <cellStyle name="Normal 81 3 7 2" xfId="34917"/>
    <cellStyle name="Normal 81 3 8" xfId="34918"/>
    <cellStyle name="Normal 81 3 8 2" xfId="34919"/>
    <cellStyle name="Normal 81 3 9" xfId="34920"/>
    <cellStyle name="Normal 81 4" xfId="34921"/>
    <cellStyle name="Normal 81 4 2" xfId="34922"/>
    <cellStyle name="Normal 81 4 2 2" xfId="34923"/>
    <cellStyle name="Normal 81 4 2 2 2" xfId="34924"/>
    <cellStyle name="Normal 81 4 2 2 2 2" xfId="34925"/>
    <cellStyle name="Normal 81 4 2 2 3" xfId="34926"/>
    <cellStyle name="Normal 81 4 2 3" xfId="34927"/>
    <cellStyle name="Normal 81 4 2 3 2" xfId="34928"/>
    <cellStyle name="Normal 81 4 2 4" xfId="34929"/>
    <cellStyle name="Normal 81 4 3" xfId="34930"/>
    <cellStyle name="Normal 81 4 3 2" xfId="34931"/>
    <cellStyle name="Normal 81 4 3 2 2" xfId="34932"/>
    <cellStyle name="Normal 81 4 3 3" xfId="34933"/>
    <cellStyle name="Normal 81 4 4" xfId="34934"/>
    <cellStyle name="Normal 81 4 4 2" xfId="34935"/>
    <cellStyle name="Normal 81 4 4 2 2" xfId="34936"/>
    <cellStyle name="Normal 81 4 4 3" xfId="34937"/>
    <cellStyle name="Normal 81 4 5" xfId="34938"/>
    <cellStyle name="Normal 81 4 5 2" xfId="34939"/>
    <cellStyle name="Normal 81 4 5 2 2" xfId="34940"/>
    <cellStyle name="Normal 81 4 5 3" xfId="34941"/>
    <cellStyle name="Normal 81 4 6" xfId="34942"/>
    <cellStyle name="Normal 81 4 6 2" xfId="34943"/>
    <cellStyle name="Normal 81 4 7" xfId="34944"/>
    <cellStyle name="Normal 81 4 7 2" xfId="34945"/>
    <cellStyle name="Normal 81 4 8" xfId="34946"/>
    <cellStyle name="Normal 81 4 8 2" xfId="34947"/>
    <cellStyle name="Normal 81 4 9" xfId="34948"/>
    <cellStyle name="Normal 81 5" xfId="34949"/>
    <cellStyle name="Normal 81 5 2" xfId="34950"/>
    <cellStyle name="Normal 81 5 2 2" xfId="34951"/>
    <cellStyle name="Normal 81 5 2 2 2" xfId="34952"/>
    <cellStyle name="Normal 81 5 2 2 2 2" xfId="34953"/>
    <cellStyle name="Normal 81 5 2 2 3" xfId="34954"/>
    <cellStyle name="Normal 81 5 2 3" xfId="34955"/>
    <cellStyle name="Normal 81 5 2 3 2" xfId="34956"/>
    <cellStyle name="Normal 81 5 2 4" xfId="34957"/>
    <cellStyle name="Normal 81 5 3" xfId="34958"/>
    <cellStyle name="Normal 81 5 3 2" xfId="34959"/>
    <cellStyle name="Normal 81 5 3 2 2" xfId="34960"/>
    <cellStyle name="Normal 81 5 3 3" xfId="34961"/>
    <cellStyle name="Normal 81 5 4" xfId="34962"/>
    <cellStyle name="Normal 81 5 4 2" xfId="34963"/>
    <cellStyle name="Normal 81 5 4 2 2" xfId="34964"/>
    <cellStyle name="Normal 81 5 4 3" xfId="34965"/>
    <cellStyle name="Normal 81 5 5" xfId="34966"/>
    <cellStyle name="Normal 81 5 5 2" xfId="34967"/>
    <cellStyle name="Normal 81 5 5 2 2" xfId="34968"/>
    <cellStyle name="Normal 81 5 5 3" xfId="34969"/>
    <cellStyle name="Normal 81 5 6" xfId="34970"/>
    <cellStyle name="Normal 81 5 6 2" xfId="34971"/>
    <cellStyle name="Normal 81 5 7" xfId="34972"/>
    <cellStyle name="Normal 81 5 7 2" xfId="34973"/>
    <cellStyle name="Normal 81 5 8" xfId="34974"/>
    <cellStyle name="Normal 81 5 8 2" xfId="34975"/>
    <cellStyle name="Normal 81 5 9" xfId="34976"/>
    <cellStyle name="Normal 81 6" xfId="34977"/>
    <cellStyle name="Normal 81 6 2" xfId="34978"/>
    <cellStyle name="Normal 81 6 2 2" xfId="34979"/>
    <cellStyle name="Normal 81 6 2 2 2" xfId="34980"/>
    <cellStyle name="Normal 81 6 2 2 2 2" xfId="34981"/>
    <cellStyle name="Normal 81 6 2 2 3" xfId="34982"/>
    <cellStyle name="Normal 81 6 2 3" xfId="34983"/>
    <cellStyle name="Normal 81 6 2 3 2" xfId="34984"/>
    <cellStyle name="Normal 81 6 2 4" xfId="34985"/>
    <cellStyle name="Normal 81 6 3" xfId="34986"/>
    <cellStyle name="Normal 81 6 3 2" xfId="34987"/>
    <cellStyle name="Normal 81 6 3 2 2" xfId="34988"/>
    <cellStyle name="Normal 81 6 3 3" xfId="34989"/>
    <cellStyle name="Normal 81 6 4" xfId="34990"/>
    <cellStyle name="Normal 81 6 4 2" xfId="34991"/>
    <cellStyle name="Normal 81 6 4 2 2" xfId="34992"/>
    <cellStyle name="Normal 81 6 4 3" xfId="34993"/>
    <cellStyle name="Normal 81 6 5" xfId="34994"/>
    <cellStyle name="Normal 81 6 5 2" xfId="34995"/>
    <cellStyle name="Normal 81 6 5 2 2" xfId="34996"/>
    <cellStyle name="Normal 81 6 5 3" xfId="34997"/>
    <cellStyle name="Normal 81 6 6" xfId="34998"/>
    <cellStyle name="Normal 81 6 6 2" xfId="34999"/>
    <cellStyle name="Normal 81 6 7" xfId="35000"/>
    <cellStyle name="Normal 81 6 7 2" xfId="35001"/>
    <cellStyle name="Normal 81 6 8" xfId="35002"/>
    <cellStyle name="Normal 81 6 8 2" xfId="35003"/>
    <cellStyle name="Normal 81 6 9" xfId="35004"/>
    <cellStyle name="Normal 81 7" xfId="35005"/>
    <cellStyle name="Normal 81 7 2" xfId="35006"/>
    <cellStyle name="Normal 81 7 2 2" xfId="35007"/>
    <cellStyle name="Normal 81 7 2 2 2" xfId="35008"/>
    <cellStyle name="Normal 81 7 2 2 2 2" xfId="35009"/>
    <cellStyle name="Normal 81 7 2 2 3" xfId="35010"/>
    <cellStyle name="Normal 81 7 2 3" xfId="35011"/>
    <cellStyle name="Normal 81 7 2 3 2" xfId="35012"/>
    <cellStyle name="Normal 81 7 2 4" xfId="35013"/>
    <cellStyle name="Normal 81 7 3" xfId="35014"/>
    <cellStyle name="Normal 81 7 3 2" xfId="35015"/>
    <cellStyle name="Normal 81 7 3 2 2" xfId="35016"/>
    <cellStyle name="Normal 81 7 3 3" xfId="35017"/>
    <cellStyle name="Normal 81 7 4" xfId="35018"/>
    <cellStyle name="Normal 81 7 4 2" xfId="35019"/>
    <cellStyle name="Normal 81 7 4 2 2" xfId="35020"/>
    <cellStyle name="Normal 81 7 4 3" xfId="35021"/>
    <cellStyle name="Normal 81 7 5" xfId="35022"/>
    <cellStyle name="Normal 81 7 5 2" xfId="35023"/>
    <cellStyle name="Normal 81 7 5 2 2" xfId="35024"/>
    <cellStyle name="Normal 81 7 5 3" xfId="35025"/>
    <cellStyle name="Normal 81 7 6" xfId="35026"/>
    <cellStyle name="Normal 81 7 6 2" xfId="35027"/>
    <cellStyle name="Normal 81 7 7" xfId="35028"/>
    <cellStyle name="Normal 81 7 7 2" xfId="35029"/>
    <cellStyle name="Normal 81 7 8" xfId="35030"/>
    <cellStyle name="Normal 81 7 8 2" xfId="35031"/>
    <cellStyle name="Normal 81 7 9" xfId="35032"/>
    <cellStyle name="Normal 81 8" xfId="35033"/>
    <cellStyle name="Normal 81 8 2" xfId="35034"/>
    <cellStyle name="Normal 81 8 2 2" xfId="35035"/>
    <cellStyle name="Normal 81 8 2 2 2" xfId="35036"/>
    <cellStyle name="Normal 81 8 2 2 2 2" xfId="35037"/>
    <cellStyle name="Normal 81 8 2 2 3" xfId="35038"/>
    <cellStyle name="Normal 81 8 2 3" xfId="35039"/>
    <cellStyle name="Normal 81 8 2 3 2" xfId="35040"/>
    <cellStyle name="Normal 81 8 2 4" xfId="35041"/>
    <cellStyle name="Normal 81 8 3" xfId="35042"/>
    <cellStyle name="Normal 81 8 3 2" xfId="35043"/>
    <cellStyle name="Normal 81 8 3 2 2" xfId="35044"/>
    <cellStyle name="Normal 81 8 3 3" xfId="35045"/>
    <cellStyle name="Normal 81 8 4" xfId="35046"/>
    <cellStyle name="Normal 81 8 4 2" xfId="35047"/>
    <cellStyle name="Normal 81 8 4 2 2" xfId="35048"/>
    <cellStyle name="Normal 81 8 4 3" xfId="35049"/>
    <cellStyle name="Normal 81 8 5" xfId="35050"/>
    <cellStyle name="Normal 81 8 5 2" xfId="35051"/>
    <cellStyle name="Normal 81 8 5 2 2" xfId="35052"/>
    <cellStyle name="Normal 81 8 5 3" xfId="35053"/>
    <cellStyle name="Normal 81 8 6" xfId="35054"/>
    <cellStyle name="Normal 81 8 6 2" xfId="35055"/>
    <cellStyle name="Normal 81 8 7" xfId="35056"/>
    <cellStyle name="Normal 81 8 7 2" xfId="35057"/>
    <cellStyle name="Normal 81 8 8" xfId="35058"/>
    <cellStyle name="Normal 81 8 8 2" xfId="35059"/>
    <cellStyle name="Normal 81 8 9" xfId="35060"/>
    <cellStyle name="Normal 81 9" xfId="35061"/>
    <cellStyle name="Normal 81 9 2" xfId="35062"/>
    <cellStyle name="Normal 81 9 2 2" xfId="35063"/>
    <cellStyle name="Normal 81 9 2 2 2" xfId="35064"/>
    <cellStyle name="Normal 81 9 2 2 2 2" xfId="35065"/>
    <cellStyle name="Normal 81 9 2 2 3" xfId="35066"/>
    <cellStyle name="Normal 81 9 2 3" xfId="35067"/>
    <cellStyle name="Normal 81 9 2 3 2" xfId="35068"/>
    <cellStyle name="Normal 81 9 2 4" xfId="35069"/>
    <cellStyle name="Normal 81 9 3" xfId="35070"/>
    <cellStyle name="Normal 81 9 3 2" xfId="35071"/>
    <cellStyle name="Normal 81 9 3 2 2" xfId="35072"/>
    <cellStyle name="Normal 81 9 3 3" xfId="35073"/>
    <cellStyle name="Normal 81 9 4" xfId="35074"/>
    <cellStyle name="Normal 81 9 4 2" xfId="35075"/>
    <cellStyle name="Normal 81 9 4 2 2" xfId="35076"/>
    <cellStyle name="Normal 81 9 4 3" xfId="35077"/>
    <cellStyle name="Normal 81 9 5" xfId="35078"/>
    <cellStyle name="Normal 81 9 5 2" xfId="35079"/>
    <cellStyle name="Normal 81 9 5 2 2" xfId="35080"/>
    <cellStyle name="Normal 81 9 5 3" xfId="35081"/>
    <cellStyle name="Normal 81 9 6" xfId="35082"/>
    <cellStyle name="Normal 81 9 6 2" xfId="35083"/>
    <cellStyle name="Normal 81 9 7" xfId="35084"/>
    <cellStyle name="Normal 81 9 7 2" xfId="35085"/>
    <cellStyle name="Normal 81 9 8" xfId="35086"/>
    <cellStyle name="Normal 81 9 8 2" xfId="35087"/>
    <cellStyle name="Normal 81 9 9" xfId="35088"/>
    <cellStyle name="Normal 82" xfId="35089"/>
    <cellStyle name="Normal 82 10" xfId="35090"/>
    <cellStyle name="Normal 82 10 2" xfId="35091"/>
    <cellStyle name="Normal 82 10 2 2" xfId="35092"/>
    <cellStyle name="Normal 82 10 2 2 2" xfId="35093"/>
    <cellStyle name="Normal 82 10 2 2 2 2" xfId="35094"/>
    <cellStyle name="Normal 82 10 2 2 3" xfId="35095"/>
    <cellStyle name="Normal 82 10 2 3" xfId="35096"/>
    <cellStyle name="Normal 82 10 2 3 2" xfId="35097"/>
    <cellStyle name="Normal 82 10 2 4" xfId="35098"/>
    <cellStyle name="Normal 82 10 3" xfId="35099"/>
    <cellStyle name="Normal 82 10 3 2" xfId="35100"/>
    <cellStyle name="Normal 82 10 3 2 2" xfId="35101"/>
    <cellStyle name="Normal 82 10 3 3" xfId="35102"/>
    <cellStyle name="Normal 82 10 4" xfId="35103"/>
    <cellStyle name="Normal 82 10 4 2" xfId="35104"/>
    <cellStyle name="Normal 82 10 4 2 2" xfId="35105"/>
    <cellStyle name="Normal 82 10 4 3" xfId="35106"/>
    <cellStyle name="Normal 82 10 5" xfId="35107"/>
    <cellStyle name="Normal 82 10 5 2" xfId="35108"/>
    <cellStyle name="Normal 82 10 5 2 2" xfId="35109"/>
    <cellStyle name="Normal 82 10 5 3" xfId="35110"/>
    <cellStyle name="Normal 82 10 6" xfId="35111"/>
    <cellStyle name="Normal 82 10 6 2" xfId="35112"/>
    <cellStyle name="Normal 82 10 7" xfId="35113"/>
    <cellStyle name="Normal 82 10 7 2" xfId="35114"/>
    <cellStyle name="Normal 82 10 8" xfId="35115"/>
    <cellStyle name="Normal 82 10 8 2" xfId="35116"/>
    <cellStyle name="Normal 82 10 9" xfId="35117"/>
    <cellStyle name="Normal 82 11" xfId="35118"/>
    <cellStyle name="Normal 82 11 2" xfId="35119"/>
    <cellStyle name="Normal 82 11 2 2" xfId="35120"/>
    <cellStyle name="Normal 82 11 2 2 2" xfId="35121"/>
    <cellStyle name="Normal 82 11 2 2 2 2" xfId="35122"/>
    <cellStyle name="Normal 82 11 2 2 3" xfId="35123"/>
    <cellStyle name="Normal 82 11 2 3" xfId="35124"/>
    <cellStyle name="Normal 82 11 2 3 2" xfId="35125"/>
    <cellStyle name="Normal 82 11 2 4" xfId="35126"/>
    <cellStyle name="Normal 82 11 3" xfId="35127"/>
    <cellStyle name="Normal 82 11 3 2" xfId="35128"/>
    <cellStyle name="Normal 82 11 3 2 2" xfId="35129"/>
    <cellStyle name="Normal 82 11 3 3" xfId="35130"/>
    <cellStyle name="Normal 82 11 4" xfId="35131"/>
    <cellStyle name="Normal 82 11 4 2" xfId="35132"/>
    <cellStyle name="Normal 82 11 4 2 2" xfId="35133"/>
    <cellStyle name="Normal 82 11 4 3" xfId="35134"/>
    <cellStyle name="Normal 82 11 5" xfId="35135"/>
    <cellStyle name="Normal 82 11 5 2" xfId="35136"/>
    <cellStyle name="Normal 82 11 5 2 2" xfId="35137"/>
    <cellStyle name="Normal 82 11 5 3" xfId="35138"/>
    <cellStyle name="Normal 82 11 6" xfId="35139"/>
    <cellStyle name="Normal 82 11 6 2" xfId="35140"/>
    <cellStyle name="Normal 82 11 7" xfId="35141"/>
    <cellStyle name="Normal 82 11 7 2" xfId="35142"/>
    <cellStyle name="Normal 82 11 8" xfId="35143"/>
    <cellStyle name="Normal 82 11 8 2" xfId="35144"/>
    <cellStyle name="Normal 82 11 9" xfId="35145"/>
    <cellStyle name="Normal 82 12" xfId="35146"/>
    <cellStyle name="Normal 82 12 2" xfId="35147"/>
    <cellStyle name="Normal 82 12 2 2" xfId="35148"/>
    <cellStyle name="Normal 82 12 2 2 2" xfId="35149"/>
    <cellStyle name="Normal 82 12 2 3" xfId="35150"/>
    <cellStyle name="Normal 82 12 3" xfId="35151"/>
    <cellStyle name="Normal 82 12 3 2" xfId="35152"/>
    <cellStyle name="Normal 82 12 4" xfId="35153"/>
    <cellStyle name="Normal 82 13" xfId="35154"/>
    <cellStyle name="Normal 82 13 2" xfId="35155"/>
    <cellStyle name="Normal 82 13 2 2" xfId="35156"/>
    <cellStyle name="Normal 82 13 3" xfId="35157"/>
    <cellStyle name="Normal 82 14" xfId="35158"/>
    <cellStyle name="Normal 82 14 2" xfId="35159"/>
    <cellStyle name="Normal 82 14 2 2" xfId="35160"/>
    <cellStyle name="Normal 82 14 3" xfId="35161"/>
    <cellStyle name="Normal 82 15" xfId="35162"/>
    <cellStyle name="Normal 82 15 2" xfId="35163"/>
    <cellStyle name="Normal 82 15 2 2" xfId="35164"/>
    <cellStyle name="Normal 82 15 3" xfId="35165"/>
    <cellStyle name="Normal 82 16" xfId="35166"/>
    <cellStyle name="Normal 82 16 2" xfId="35167"/>
    <cellStyle name="Normal 82 17" xfId="35168"/>
    <cellStyle name="Normal 82 17 2" xfId="35169"/>
    <cellStyle name="Normal 82 18" xfId="35170"/>
    <cellStyle name="Normal 82 18 2" xfId="35171"/>
    <cellStyle name="Normal 82 19" xfId="35172"/>
    <cellStyle name="Normal 82 2" xfId="35173"/>
    <cellStyle name="Normal 82 2 2" xfId="35174"/>
    <cellStyle name="Normal 82 2 2 2" xfId="35175"/>
    <cellStyle name="Normal 82 2 2 2 2" xfId="35176"/>
    <cellStyle name="Normal 82 2 2 2 2 2" xfId="35177"/>
    <cellStyle name="Normal 82 2 2 2 3" xfId="35178"/>
    <cellStyle name="Normal 82 2 2 3" xfId="35179"/>
    <cellStyle name="Normal 82 2 2 3 2" xfId="35180"/>
    <cellStyle name="Normal 82 2 2 4" xfId="35181"/>
    <cellStyle name="Normal 82 2 3" xfId="35182"/>
    <cellStyle name="Normal 82 2 3 2" xfId="35183"/>
    <cellStyle name="Normal 82 2 3 2 2" xfId="35184"/>
    <cellStyle name="Normal 82 2 3 3" xfId="35185"/>
    <cellStyle name="Normal 82 2 4" xfId="35186"/>
    <cellStyle name="Normal 82 2 4 2" xfId="35187"/>
    <cellStyle name="Normal 82 2 4 2 2" xfId="35188"/>
    <cellStyle name="Normal 82 2 4 3" xfId="35189"/>
    <cellStyle name="Normal 82 2 5" xfId="35190"/>
    <cellStyle name="Normal 82 2 5 2" xfId="35191"/>
    <cellStyle name="Normal 82 2 5 2 2" xfId="35192"/>
    <cellStyle name="Normal 82 2 5 3" xfId="35193"/>
    <cellStyle name="Normal 82 2 6" xfId="35194"/>
    <cellStyle name="Normal 82 2 6 2" xfId="35195"/>
    <cellStyle name="Normal 82 2 7" xfId="35196"/>
    <cellStyle name="Normal 82 2 7 2" xfId="35197"/>
    <cellStyle name="Normal 82 2 8" xfId="35198"/>
    <cellStyle name="Normal 82 2 8 2" xfId="35199"/>
    <cellStyle name="Normal 82 2 9" xfId="35200"/>
    <cellStyle name="Normal 82 3" xfId="35201"/>
    <cellStyle name="Normal 82 3 2" xfId="35202"/>
    <cellStyle name="Normal 82 3 2 2" xfId="35203"/>
    <cellStyle name="Normal 82 3 2 2 2" xfId="35204"/>
    <cellStyle name="Normal 82 3 2 2 2 2" xfId="35205"/>
    <cellStyle name="Normal 82 3 2 2 3" xfId="35206"/>
    <cellStyle name="Normal 82 3 2 3" xfId="35207"/>
    <cellStyle name="Normal 82 3 2 3 2" xfId="35208"/>
    <cellStyle name="Normal 82 3 2 4" xfId="35209"/>
    <cellStyle name="Normal 82 3 3" xfId="35210"/>
    <cellStyle name="Normal 82 3 3 2" xfId="35211"/>
    <cellStyle name="Normal 82 3 3 2 2" xfId="35212"/>
    <cellStyle name="Normal 82 3 3 3" xfId="35213"/>
    <cellStyle name="Normal 82 3 4" xfId="35214"/>
    <cellStyle name="Normal 82 3 4 2" xfId="35215"/>
    <cellStyle name="Normal 82 3 4 2 2" xfId="35216"/>
    <cellStyle name="Normal 82 3 4 3" xfId="35217"/>
    <cellStyle name="Normal 82 3 5" xfId="35218"/>
    <cellStyle name="Normal 82 3 5 2" xfId="35219"/>
    <cellStyle name="Normal 82 3 5 2 2" xfId="35220"/>
    <cellStyle name="Normal 82 3 5 3" xfId="35221"/>
    <cellStyle name="Normal 82 3 6" xfId="35222"/>
    <cellStyle name="Normal 82 3 6 2" xfId="35223"/>
    <cellStyle name="Normal 82 3 7" xfId="35224"/>
    <cellStyle name="Normal 82 3 7 2" xfId="35225"/>
    <cellStyle name="Normal 82 3 8" xfId="35226"/>
    <cellStyle name="Normal 82 3 8 2" xfId="35227"/>
    <cellStyle name="Normal 82 3 9" xfId="35228"/>
    <cellStyle name="Normal 82 4" xfId="35229"/>
    <cellStyle name="Normal 82 4 2" xfId="35230"/>
    <cellStyle name="Normal 82 4 2 2" xfId="35231"/>
    <cellStyle name="Normal 82 4 2 2 2" xfId="35232"/>
    <cellStyle name="Normal 82 4 2 2 2 2" xfId="35233"/>
    <cellStyle name="Normal 82 4 2 2 3" xfId="35234"/>
    <cellStyle name="Normal 82 4 2 3" xfId="35235"/>
    <cellStyle name="Normal 82 4 2 3 2" xfId="35236"/>
    <cellStyle name="Normal 82 4 2 4" xfId="35237"/>
    <cellStyle name="Normal 82 4 3" xfId="35238"/>
    <cellStyle name="Normal 82 4 3 2" xfId="35239"/>
    <cellStyle name="Normal 82 4 3 2 2" xfId="35240"/>
    <cellStyle name="Normal 82 4 3 3" xfId="35241"/>
    <cellStyle name="Normal 82 4 4" xfId="35242"/>
    <cellStyle name="Normal 82 4 4 2" xfId="35243"/>
    <cellStyle name="Normal 82 4 4 2 2" xfId="35244"/>
    <cellStyle name="Normal 82 4 4 3" xfId="35245"/>
    <cellStyle name="Normal 82 4 5" xfId="35246"/>
    <cellStyle name="Normal 82 4 5 2" xfId="35247"/>
    <cellStyle name="Normal 82 4 5 2 2" xfId="35248"/>
    <cellStyle name="Normal 82 4 5 3" xfId="35249"/>
    <cellStyle name="Normal 82 4 6" xfId="35250"/>
    <cellStyle name="Normal 82 4 6 2" xfId="35251"/>
    <cellStyle name="Normal 82 4 7" xfId="35252"/>
    <cellStyle name="Normal 82 4 7 2" xfId="35253"/>
    <cellStyle name="Normal 82 4 8" xfId="35254"/>
    <cellStyle name="Normal 82 4 8 2" xfId="35255"/>
    <cellStyle name="Normal 82 4 9" xfId="35256"/>
    <cellStyle name="Normal 82 5" xfId="35257"/>
    <cellStyle name="Normal 82 5 2" xfId="35258"/>
    <cellStyle name="Normal 82 5 2 2" xfId="35259"/>
    <cellStyle name="Normal 82 5 2 2 2" xfId="35260"/>
    <cellStyle name="Normal 82 5 2 2 2 2" xfId="35261"/>
    <cellStyle name="Normal 82 5 2 2 3" xfId="35262"/>
    <cellStyle name="Normal 82 5 2 3" xfId="35263"/>
    <cellStyle name="Normal 82 5 2 3 2" xfId="35264"/>
    <cellStyle name="Normal 82 5 2 4" xfId="35265"/>
    <cellStyle name="Normal 82 5 3" xfId="35266"/>
    <cellStyle name="Normal 82 5 3 2" xfId="35267"/>
    <cellStyle name="Normal 82 5 3 2 2" xfId="35268"/>
    <cellStyle name="Normal 82 5 3 3" xfId="35269"/>
    <cellStyle name="Normal 82 5 4" xfId="35270"/>
    <cellStyle name="Normal 82 5 4 2" xfId="35271"/>
    <cellStyle name="Normal 82 5 4 2 2" xfId="35272"/>
    <cellStyle name="Normal 82 5 4 3" xfId="35273"/>
    <cellStyle name="Normal 82 5 5" xfId="35274"/>
    <cellStyle name="Normal 82 5 5 2" xfId="35275"/>
    <cellStyle name="Normal 82 5 5 2 2" xfId="35276"/>
    <cellStyle name="Normal 82 5 5 3" xfId="35277"/>
    <cellStyle name="Normal 82 5 6" xfId="35278"/>
    <cellStyle name="Normal 82 5 6 2" xfId="35279"/>
    <cellStyle name="Normal 82 5 7" xfId="35280"/>
    <cellStyle name="Normal 82 5 7 2" xfId="35281"/>
    <cellStyle name="Normal 82 5 8" xfId="35282"/>
    <cellStyle name="Normal 82 5 8 2" xfId="35283"/>
    <cellStyle name="Normal 82 5 9" xfId="35284"/>
    <cellStyle name="Normal 82 6" xfId="35285"/>
    <cellStyle name="Normal 82 6 2" xfId="35286"/>
    <cellStyle name="Normal 82 6 2 2" xfId="35287"/>
    <cellStyle name="Normal 82 6 2 2 2" xfId="35288"/>
    <cellStyle name="Normal 82 6 2 2 2 2" xfId="35289"/>
    <cellStyle name="Normal 82 6 2 2 3" xfId="35290"/>
    <cellStyle name="Normal 82 6 2 3" xfId="35291"/>
    <cellStyle name="Normal 82 6 2 3 2" xfId="35292"/>
    <cellStyle name="Normal 82 6 2 4" xfId="35293"/>
    <cellStyle name="Normal 82 6 3" xfId="35294"/>
    <cellStyle name="Normal 82 6 3 2" xfId="35295"/>
    <cellStyle name="Normal 82 6 3 2 2" xfId="35296"/>
    <cellStyle name="Normal 82 6 3 3" xfId="35297"/>
    <cellStyle name="Normal 82 6 4" xfId="35298"/>
    <cellStyle name="Normal 82 6 4 2" xfId="35299"/>
    <cellStyle name="Normal 82 6 4 2 2" xfId="35300"/>
    <cellStyle name="Normal 82 6 4 3" xfId="35301"/>
    <cellStyle name="Normal 82 6 5" xfId="35302"/>
    <cellStyle name="Normal 82 6 5 2" xfId="35303"/>
    <cellStyle name="Normal 82 6 5 2 2" xfId="35304"/>
    <cellStyle name="Normal 82 6 5 3" xfId="35305"/>
    <cellStyle name="Normal 82 6 6" xfId="35306"/>
    <cellStyle name="Normal 82 6 6 2" xfId="35307"/>
    <cellStyle name="Normal 82 6 7" xfId="35308"/>
    <cellStyle name="Normal 82 6 7 2" xfId="35309"/>
    <cellStyle name="Normal 82 6 8" xfId="35310"/>
    <cellStyle name="Normal 82 6 8 2" xfId="35311"/>
    <cellStyle name="Normal 82 6 9" xfId="35312"/>
    <cellStyle name="Normal 82 7" xfId="35313"/>
    <cellStyle name="Normal 82 7 2" xfId="35314"/>
    <cellStyle name="Normal 82 7 2 2" xfId="35315"/>
    <cellStyle name="Normal 82 7 2 2 2" xfId="35316"/>
    <cellStyle name="Normal 82 7 2 2 2 2" xfId="35317"/>
    <cellStyle name="Normal 82 7 2 2 3" xfId="35318"/>
    <cellStyle name="Normal 82 7 2 3" xfId="35319"/>
    <cellStyle name="Normal 82 7 2 3 2" xfId="35320"/>
    <cellStyle name="Normal 82 7 2 4" xfId="35321"/>
    <cellStyle name="Normal 82 7 3" xfId="35322"/>
    <cellStyle name="Normal 82 7 3 2" xfId="35323"/>
    <cellStyle name="Normal 82 7 3 2 2" xfId="35324"/>
    <cellStyle name="Normal 82 7 3 3" xfId="35325"/>
    <cellStyle name="Normal 82 7 4" xfId="35326"/>
    <cellStyle name="Normal 82 7 4 2" xfId="35327"/>
    <cellStyle name="Normal 82 7 4 2 2" xfId="35328"/>
    <cellStyle name="Normal 82 7 4 3" xfId="35329"/>
    <cellStyle name="Normal 82 7 5" xfId="35330"/>
    <cellStyle name="Normal 82 7 5 2" xfId="35331"/>
    <cellStyle name="Normal 82 7 5 2 2" xfId="35332"/>
    <cellStyle name="Normal 82 7 5 3" xfId="35333"/>
    <cellStyle name="Normal 82 7 6" xfId="35334"/>
    <cellStyle name="Normal 82 7 6 2" xfId="35335"/>
    <cellStyle name="Normal 82 7 7" xfId="35336"/>
    <cellStyle name="Normal 82 7 7 2" xfId="35337"/>
    <cellStyle name="Normal 82 7 8" xfId="35338"/>
    <cellStyle name="Normal 82 7 8 2" xfId="35339"/>
    <cellStyle name="Normal 82 7 9" xfId="35340"/>
    <cellStyle name="Normal 82 8" xfId="35341"/>
    <cellStyle name="Normal 82 8 2" xfId="35342"/>
    <cellStyle name="Normal 82 8 2 2" xfId="35343"/>
    <cellStyle name="Normal 82 8 2 2 2" xfId="35344"/>
    <cellStyle name="Normal 82 8 2 2 2 2" xfId="35345"/>
    <cellStyle name="Normal 82 8 2 2 3" xfId="35346"/>
    <cellStyle name="Normal 82 8 2 3" xfId="35347"/>
    <cellStyle name="Normal 82 8 2 3 2" xfId="35348"/>
    <cellStyle name="Normal 82 8 2 4" xfId="35349"/>
    <cellStyle name="Normal 82 8 3" xfId="35350"/>
    <cellStyle name="Normal 82 8 3 2" xfId="35351"/>
    <cellStyle name="Normal 82 8 3 2 2" xfId="35352"/>
    <cellStyle name="Normal 82 8 3 3" xfId="35353"/>
    <cellStyle name="Normal 82 8 4" xfId="35354"/>
    <cellStyle name="Normal 82 8 4 2" xfId="35355"/>
    <cellStyle name="Normal 82 8 4 2 2" xfId="35356"/>
    <cellStyle name="Normal 82 8 4 3" xfId="35357"/>
    <cellStyle name="Normal 82 8 5" xfId="35358"/>
    <cellStyle name="Normal 82 8 5 2" xfId="35359"/>
    <cellStyle name="Normal 82 8 5 2 2" xfId="35360"/>
    <cellStyle name="Normal 82 8 5 3" xfId="35361"/>
    <cellStyle name="Normal 82 8 6" xfId="35362"/>
    <cellStyle name="Normal 82 8 6 2" xfId="35363"/>
    <cellStyle name="Normal 82 8 7" xfId="35364"/>
    <cellStyle name="Normal 82 8 7 2" xfId="35365"/>
    <cellStyle name="Normal 82 8 8" xfId="35366"/>
    <cellStyle name="Normal 82 8 8 2" xfId="35367"/>
    <cellStyle name="Normal 82 8 9" xfId="35368"/>
    <cellStyle name="Normal 82 9" xfId="35369"/>
    <cellStyle name="Normal 82 9 2" xfId="35370"/>
    <cellStyle name="Normal 82 9 2 2" xfId="35371"/>
    <cellStyle name="Normal 82 9 2 2 2" xfId="35372"/>
    <cellStyle name="Normal 82 9 2 2 2 2" xfId="35373"/>
    <cellStyle name="Normal 82 9 2 2 3" xfId="35374"/>
    <cellStyle name="Normal 82 9 2 3" xfId="35375"/>
    <cellStyle name="Normal 82 9 2 3 2" xfId="35376"/>
    <cellStyle name="Normal 82 9 2 4" xfId="35377"/>
    <cellStyle name="Normal 82 9 3" xfId="35378"/>
    <cellStyle name="Normal 82 9 3 2" xfId="35379"/>
    <cellStyle name="Normal 82 9 3 2 2" xfId="35380"/>
    <cellStyle name="Normal 82 9 3 3" xfId="35381"/>
    <cellStyle name="Normal 82 9 4" xfId="35382"/>
    <cellStyle name="Normal 82 9 4 2" xfId="35383"/>
    <cellStyle name="Normal 82 9 4 2 2" xfId="35384"/>
    <cellStyle name="Normal 82 9 4 3" xfId="35385"/>
    <cellStyle name="Normal 82 9 5" xfId="35386"/>
    <cellStyle name="Normal 82 9 5 2" xfId="35387"/>
    <cellStyle name="Normal 82 9 5 2 2" xfId="35388"/>
    <cellStyle name="Normal 82 9 5 3" xfId="35389"/>
    <cellStyle name="Normal 82 9 6" xfId="35390"/>
    <cellStyle name="Normal 82 9 6 2" xfId="35391"/>
    <cellStyle name="Normal 82 9 7" xfId="35392"/>
    <cellStyle name="Normal 82 9 7 2" xfId="35393"/>
    <cellStyle name="Normal 82 9 8" xfId="35394"/>
    <cellStyle name="Normal 82 9 8 2" xfId="35395"/>
    <cellStyle name="Normal 82 9 9" xfId="35396"/>
    <cellStyle name="Normal 83" xfId="35397"/>
    <cellStyle name="Normal 84" xfId="35398"/>
    <cellStyle name="Normal 84 2" xfId="35399"/>
    <cellStyle name="Normal 84 3" xfId="35400"/>
    <cellStyle name="Normal 85" xfId="35401"/>
    <cellStyle name="Normal 85 2" xfId="35402"/>
    <cellStyle name="Normal 85 3" xfId="35403"/>
    <cellStyle name="Normal 86" xfId="35404"/>
    <cellStyle name="Normal 86 2" xfId="35405"/>
    <cellStyle name="Normal 86 3" xfId="35406"/>
    <cellStyle name="Normal 87" xfId="35407"/>
    <cellStyle name="Normal 88" xfId="35408"/>
    <cellStyle name="Normal 88 2" xfId="35409"/>
    <cellStyle name="Normal 89" xfId="35410"/>
    <cellStyle name="Normal 89 2" xfId="35411"/>
    <cellStyle name="Normal 9" xfId="506"/>
    <cellStyle name="Normal 9 10" xfId="35413"/>
    <cellStyle name="Normal 9 10 2" xfId="35414"/>
    <cellStyle name="Normal 9 10 2 2" xfId="35415"/>
    <cellStyle name="Normal 9 10 2 2 2" xfId="35416"/>
    <cellStyle name="Normal 9 10 2 2 2 2" xfId="35417"/>
    <cellStyle name="Normal 9 10 2 2 3" xfId="35418"/>
    <cellStyle name="Normal 9 10 2 3" xfId="35419"/>
    <cellStyle name="Normal 9 10 2 3 2" xfId="35420"/>
    <cellStyle name="Normal 9 10 2 4" xfId="35421"/>
    <cellStyle name="Normal 9 10 3" xfId="35422"/>
    <cellStyle name="Normal 9 10 3 2" xfId="35423"/>
    <cellStyle name="Normal 9 10 3 2 2" xfId="35424"/>
    <cellStyle name="Normal 9 10 3 3" xfId="35425"/>
    <cellStyle name="Normal 9 10 4" xfId="35426"/>
    <cellStyle name="Normal 9 10 4 2" xfId="35427"/>
    <cellStyle name="Normal 9 10 4 2 2" xfId="35428"/>
    <cellStyle name="Normal 9 10 4 3" xfId="35429"/>
    <cellStyle name="Normal 9 10 5" xfId="35430"/>
    <cellStyle name="Normal 9 10 5 2" xfId="35431"/>
    <cellStyle name="Normal 9 10 5 2 2" xfId="35432"/>
    <cellStyle name="Normal 9 10 5 3" xfId="35433"/>
    <cellStyle name="Normal 9 10 6" xfId="35434"/>
    <cellStyle name="Normal 9 10 6 2" xfId="35435"/>
    <cellStyle name="Normal 9 10 7" xfId="35436"/>
    <cellStyle name="Normal 9 10 7 2" xfId="35437"/>
    <cellStyle name="Normal 9 10 8" xfId="35438"/>
    <cellStyle name="Normal 9 10 8 2" xfId="35439"/>
    <cellStyle name="Normal 9 10 9" xfId="35440"/>
    <cellStyle name="Normal 9 11" xfId="35441"/>
    <cellStyle name="Normal 9 11 2" xfId="35442"/>
    <cellStyle name="Normal 9 11 2 2" xfId="35443"/>
    <cellStyle name="Normal 9 11 2 2 2" xfId="35444"/>
    <cellStyle name="Normal 9 11 2 2 2 2" xfId="35445"/>
    <cellStyle name="Normal 9 11 2 2 3" xfId="35446"/>
    <cellStyle name="Normal 9 11 2 3" xfId="35447"/>
    <cellStyle name="Normal 9 11 2 3 2" xfId="35448"/>
    <cellStyle name="Normal 9 11 2 4" xfId="35449"/>
    <cellStyle name="Normal 9 11 3" xfId="35450"/>
    <cellStyle name="Normal 9 11 3 2" xfId="35451"/>
    <cellStyle name="Normal 9 11 3 2 2" xfId="35452"/>
    <cellStyle name="Normal 9 11 3 3" xfId="35453"/>
    <cellStyle name="Normal 9 11 4" xfId="35454"/>
    <cellStyle name="Normal 9 11 4 2" xfId="35455"/>
    <cellStyle name="Normal 9 11 4 2 2" xfId="35456"/>
    <cellStyle name="Normal 9 11 4 3" xfId="35457"/>
    <cellStyle name="Normal 9 11 5" xfId="35458"/>
    <cellStyle name="Normal 9 11 5 2" xfId="35459"/>
    <cellStyle name="Normal 9 11 5 2 2" xfId="35460"/>
    <cellStyle name="Normal 9 11 5 3" xfId="35461"/>
    <cellStyle name="Normal 9 11 6" xfId="35462"/>
    <cellStyle name="Normal 9 11 6 2" xfId="35463"/>
    <cellStyle name="Normal 9 11 7" xfId="35464"/>
    <cellStyle name="Normal 9 11 7 2" xfId="35465"/>
    <cellStyle name="Normal 9 11 8" xfId="35466"/>
    <cellStyle name="Normal 9 11 8 2" xfId="35467"/>
    <cellStyle name="Normal 9 11 9" xfId="35468"/>
    <cellStyle name="Normal 9 12" xfId="35469"/>
    <cellStyle name="Normal 9 12 2" xfId="35470"/>
    <cellStyle name="Normal 9 12 2 2" xfId="35471"/>
    <cellStyle name="Normal 9 12 2 2 2" xfId="35472"/>
    <cellStyle name="Normal 9 12 2 3" xfId="35473"/>
    <cellStyle name="Normal 9 12 3" xfId="35474"/>
    <cellStyle name="Normal 9 12 3 2" xfId="35475"/>
    <cellStyle name="Normal 9 12 4" xfId="35476"/>
    <cellStyle name="Normal 9 13" xfId="35477"/>
    <cellStyle name="Normal 9 13 2" xfId="35478"/>
    <cellStyle name="Normal 9 13 2 2" xfId="35479"/>
    <cellStyle name="Normal 9 13 3" xfId="35480"/>
    <cellStyle name="Normal 9 14" xfId="35481"/>
    <cellStyle name="Normal 9 14 2" xfId="35482"/>
    <cellStyle name="Normal 9 14 2 2" xfId="35483"/>
    <cellStyle name="Normal 9 14 3" xfId="35484"/>
    <cellStyle name="Normal 9 15" xfId="35485"/>
    <cellStyle name="Normal 9 15 2" xfId="35486"/>
    <cellStyle name="Normal 9 15 2 2" xfId="35487"/>
    <cellStyle name="Normal 9 15 3" xfId="35488"/>
    <cellStyle name="Normal 9 16" xfId="35489"/>
    <cellStyle name="Normal 9 16 2" xfId="35490"/>
    <cellStyle name="Normal 9 17" xfId="35491"/>
    <cellStyle name="Normal 9 17 2" xfId="35492"/>
    <cellStyle name="Normal 9 18" xfId="35493"/>
    <cellStyle name="Normal 9 18 2" xfId="35494"/>
    <cellStyle name="Normal 9 19" xfId="35495"/>
    <cellStyle name="Normal 9 2" xfId="507"/>
    <cellStyle name="Normal 9 2 10" xfId="35496"/>
    <cellStyle name="Normal 9 2 2" xfId="35497"/>
    <cellStyle name="Normal 9 2 2 2" xfId="35498"/>
    <cellStyle name="Normal 9 2 2 2 2" xfId="35499"/>
    <cellStyle name="Normal 9 2 2 2 2 2" xfId="35500"/>
    <cellStyle name="Normal 9 2 2 2 3" xfId="35501"/>
    <cellStyle name="Normal 9 2 2 3" xfId="35502"/>
    <cellStyle name="Normal 9 2 2 3 2" xfId="35503"/>
    <cellStyle name="Normal 9 2 2 4" xfId="35504"/>
    <cellStyle name="Normal 9 2 3" xfId="35505"/>
    <cellStyle name="Normal 9 2 3 2" xfId="35506"/>
    <cellStyle name="Normal 9 2 3 2 2" xfId="35507"/>
    <cellStyle name="Normal 9 2 3 3" xfId="35508"/>
    <cellStyle name="Normal 9 2 4" xfId="35509"/>
    <cellStyle name="Normal 9 2 4 2" xfId="35510"/>
    <cellStyle name="Normal 9 2 4 2 2" xfId="35511"/>
    <cellStyle name="Normal 9 2 4 3" xfId="35512"/>
    <cellStyle name="Normal 9 2 5" xfId="35513"/>
    <cellStyle name="Normal 9 2 5 2" xfId="35514"/>
    <cellStyle name="Normal 9 2 5 2 2" xfId="35515"/>
    <cellStyle name="Normal 9 2 5 3" xfId="35516"/>
    <cellStyle name="Normal 9 2 6" xfId="35517"/>
    <cellStyle name="Normal 9 2 6 2" xfId="35518"/>
    <cellStyle name="Normal 9 2 7" xfId="35519"/>
    <cellStyle name="Normal 9 2 7 2" xfId="35520"/>
    <cellStyle name="Normal 9 2 8" xfId="35521"/>
    <cellStyle name="Normal 9 2 8 2" xfId="35522"/>
    <cellStyle name="Normal 9 2 9" xfId="35523"/>
    <cellStyle name="Normal 9 20" xfId="35412"/>
    <cellStyle name="Normal 9 3" xfId="508"/>
    <cellStyle name="Normal 9 3 10" xfId="35524"/>
    <cellStyle name="Normal 9 3 2" xfId="35525"/>
    <cellStyle name="Normal 9 3 2 2" xfId="35526"/>
    <cellStyle name="Normal 9 3 2 2 2" xfId="35527"/>
    <cellStyle name="Normal 9 3 2 2 2 2" xfId="35528"/>
    <cellStyle name="Normal 9 3 2 2 3" xfId="35529"/>
    <cellStyle name="Normal 9 3 2 3" xfId="35530"/>
    <cellStyle name="Normal 9 3 2 3 2" xfId="35531"/>
    <cellStyle name="Normal 9 3 2 4" xfId="35532"/>
    <cellStyle name="Normal 9 3 3" xfId="35533"/>
    <cellStyle name="Normal 9 3 3 2" xfId="35534"/>
    <cellStyle name="Normal 9 3 3 2 2" xfId="35535"/>
    <cellStyle name="Normal 9 3 3 3" xfId="35536"/>
    <cellStyle name="Normal 9 3 4" xfId="35537"/>
    <cellStyle name="Normal 9 3 4 2" xfId="35538"/>
    <cellStyle name="Normal 9 3 4 2 2" xfId="35539"/>
    <cellStyle name="Normal 9 3 4 3" xfId="35540"/>
    <cellStyle name="Normal 9 3 5" xfId="35541"/>
    <cellStyle name="Normal 9 3 5 2" xfId="35542"/>
    <cellStyle name="Normal 9 3 5 2 2" xfId="35543"/>
    <cellStyle name="Normal 9 3 5 3" xfId="35544"/>
    <cellStyle name="Normal 9 3 6" xfId="35545"/>
    <cellStyle name="Normal 9 3 6 2" xfId="35546"/>
    <cellStyle name="Normal 9 3 7" xfId="35547"/>
    <cellStyle name="Normal 9 3 7 2" xfId="35548"/>
    <cellStyle name="Normal 9 3 8" xfId="35549"/>
    <cellStyle name="Normal 9 3 8 2" xfId="35550"/>
    <cellStyle name="Normal 9 3 9" xfId="35551"/>
    <cellStyle name="Normal 9 4" xfId="509"/>
    <cellStyle name="Normal 9 4 10" xfId="35552"/>
    <cellStyle name="Normal 9 4 2" xfId="35553"/>
    <cellStyle name="Normal 9 4 2 2" xfId="35554"/>
    <cellStyle name="Normal 9 4 2 2 2" xfId="35555"/>
    <cellStyle name="Normal 9 4 2 2 2 2" xfId="35556"/>
    <cellStyle name="Normal 9 4 2 2 3" xfId="35557"/>
    <cellStyle name="Normal 9 4 2 3" xfId="35558"/>
    <cellStyle name="Normal 9 4 2 3 2" xfId="35559"/>
    <cellStyle name="Normal 9 4 2 4" xfId="35560"/>
    <cellStyle name="Normal 9 4 3" xfId="35561"/>
    <cellStyle name="Normal 9 4 3 2" xfId="35562"/>
    <cellStyle name="Normal 9 4 3 2 2" xfId="35563"/>
    <cellStyle name="Normal 9 4 3 3" xfId="35564"/>
    <cellStyle name="Normal 9 4 4" xfId="35565"/>
    <cellStyle name="Normal 9 4 4 2" xfId="35566"/>
    <cellStyle name="Normal 9 4 4 2 2" xfId="35567"/>
    <cellStyle name="Normal 9 4 4 3" xfId="35568"/>
    <cellStyle name="Normal 9 4 5" xfId="35569"/>
    <cellStyle name="Normal 9 4 5 2" xfId="35570"/>
    <cellStyle name="Normal 9 4 5 2 2" xfId="35571"/>
    <cellStyle name="Normal 9 4 5 3" xfId="35572"/>
    <cellStyle name="Normal 9 4 6" xfId="35573"/>
    <cellStyle name="Normal 9 4 6 2" xfId="35574"/>
    <cellStyle name="Normal 9 4 7" xfId="35575"/>
    <cellStyle name="Normal 9 4 7 2" xfId="35576"/>
    <cellStyle name="Normal 9 4 8" xfId="35577"/>
    <cellStyle name="Normal 9 4 8 2" xfId="35578"/>
    <cellStyle name="Normal 9 4 9" xfId="35579"/>
    <cellStyle name="Normal 9 5" xfId="510"/>
    <cellStyle name="Normal 9 5 10" xfId="35580"/>
    <cellStyle name="Normal 9 5 2" xfId="35581"/>
    <cellStyle name="Normal 9 5 2 2" xfId="35582"/>
    <cellStyle name="Normal 9 5 2 2 2" xfId="35583"/>
    <cellStyle name="Normal 9 5 2 2 2 2" xfId="35584"/>
    <cellStyle name="Normal 9 5 2 2 3" xfId="35585"/>
    <cellStyle name="Normal 9 5 2 3" xfId="35586"/>
    <cellStyle name="Normal 9 5 2 3 2" xfId="35587"/>
    <cellStyle name="Normal 9 5 2 4" xfId="35588"/>
    <cellStyle name="Normal 9 5 3" xfId="35589"/>
    <cellStyle name="Normal 9 5 3 2" xfId="35590"/>
    <cellStyle name="Normal 9 5 3 2 2" xfId="35591"/>
    <cellStyle name="Normal 9 5 3 3" xfId="35592"/>
    <cellStyle name="Normal 9 5 4" xfId="35593"/>
    <cellStyle name="Normal 9 5 4 2" xfId="35594"/>
    <cellStyle name="Normal 9 5 4 2 2" xfId="35595"/>
    <cellStyle name="Normal 9 5 4 3" xfId="35596"/>
    <cellStyle name="Normal 9 5 5" xfId="35597"/>
    <cellStyle name="Normal 9 5 5 2" xfId="35598"/>
    <cellStyle name="Normal 9 5 5 2 2" xfId="35599"/>
    <cellStyle name="Normal 9 5 5 3" xfId="35600"/>
    <cellStyle name="Normal 9 5 6" xfId="35601"/>
    <cellStyle name="Normal 9 5 6 2" xfId="35602"/>
    <cellStyle name="Normal 9 5 7" xfId="35603"/>
    <cellStyle name="Normal 9 5 7 2" xfId="35604"/>
    <cellStyle name="Normal 9 5 8" xfId="35605"/>
    <cellStyle name="Normal 9 5 8 2" xfId="35606"/>
    <cellStyle name="Normal 9 5 9" xfId="35607"/>
    <cellStyle name="Normal 9 6" xfId="511"/>
    <cellStyle name="Normal 9 6 10" xfId="35608"/>
    <cellStyle name="Normal 9 6 2" xfId="35609"/>
    <cellStyle name="Normal 9 6 2 2" xfId="35610"/>
    <cellStyle name="Normal 9 6 2 2 2" xfId="35611"/>
    <cellStyle name="Normal 9 6 2 2 2 2" xfId="35612"/>
    <cellStyle name="Normal 9 6 2 2 3" xfId="35613"/>
    <cellStyle name="Normal 9 6 2 3" xfId="35614"/>
    <cellStyle name="Normal 9 6 2 3 2" xfId="35615"/>
    <cellStyle name="Normal 9 6 2 4" xfId="35616"/>
    <cellStyle name="Normal 9 6 3" xfId="35617"/>
    <cellStyle name="Normal 9 6 3 2" xfId="35618"/>
    <cellStyle name="Normal 9 6 3 2 2" xfId="35619"/>
    <cellStyle name="Normal 9 6 3 3" xfId="35620"/>
    <cellStyle name="Normal 9 6 4" xfId="35621"/>
    <cellStyle name="Normal 9 6 4 2" xfId="35622"/>
    <cellStyle name="Normal 9 6 4 2 2" xfId="35623"/>
    <cellStyle name="Normal 9 6 4 3" xfId="35624"/>
    <cellStyle name="Normal 9 6 5" xfId="35625"/>
    <cellStyle name="Normal 9 6 5 2" xfId="35626"/>
    <cellStyle name="Normal 9 6 5 2 2" xfId="35627"/>
    <cellStyle name="Normal 9 6 5 3" xfId="35628"/>
    <cellStyle name="Normal 9 6 6" xfId="35629"/>
    <cellStyle name="Normal 9 6 6 2" xfId="35630"/>
    <cellStyle name="Normal 9 6 7" xfId="35631"/>
    <cellStyle name="Normal 9 6 7 2" xfId="35632"/>
    <cellStyle name="Normal 9 6 8" xfId="35633"/>
    <cellStyle name="Normal 9 6 8 2" xfId="35634"/>
    <cellStyle name="Normal 9 6 9" xfId="35635"/>
    <cellStyle name="Normal 9 7" xfId="512"/>
    <cellStyle name="Normal 9 7 10" xfId="35636"/>
    <cellStyle name="Normal 9 7 2" xfId="35637"/>
    <cellStyle name="Normal 9 7 2 2" xfId="35638"/>
    <cellStyle name="Normal 9 7 2 2 2" xfId="35639"/>
    <cellStyle name="Normal 9 7 2 2 2 2" xfId="35640"/>
    <cellStyle name="Normal 9 7 2 2 3" xfId="35641"/>
    <cellStyle name="Normal 9 7 2 3" xfId="35642"/>
    <cellStyle name="Normal 9 7 2 3 2" xfId="35643"/>
    <cellStyle name="Normal 9 7 2 4" xfId="35644"/>
    <cellStyle name="Normal 9 7 3" xfId="35645"/>
    <cellStyle name="Normal 9 7 3 2" xfId="35646"/>
    <cellStyle name="Normal 9 7 3 2 2" xfId="35647"/>
    <cellStyle name="Normal 9 7 3 3" xfId="35648"/>
    <cellStyle name="Normal 9 7 4" xfId="35649"/>
    <cellStyle name="Normal 9 7 4 2" xfId="35650"/>
    <cellStyle name="Normal 9 7 4 2 2" xfId="35651"/>
    <cellStyle name="Normal 9 7 4 3" xfId="35652"/>
    <cellStyle name="Normal 9 7 5" xfId="35653"/>
    <cellStyle name="Normal 9 7 5 2" xfId="35654"/>
    <cellStyle name="Normal 9 7 5 2 2" xfId="35655"/>
    <cellStyle name="Normal 9 7 5 3" xfId="35656"/>
    <cellStyle name="Normal 9 7 6" xfId="35657"/>
    <cellStyle name="Normal 9 7 6 2" xfId="35658"/>
    <cellStyle name="Normal 9 7 7" xfId="35659"/>
    <cellStyle name="Normal 9 7 7 2" xfId="35660"/>
    <cellStyle name="Normal 9 7 8" xfId="35661"/>
    <cellStyle name="Normal 9 7 8 2" xfId="35662"/>
    <cellStyle name="Normal 9 7 9" xfId="35663"/>
    <cellStyle name="Normal 9 8" xfId="513"/>
    <cellStyle name="Normal 9 8 10" xfId="35664"/>
    <cellStyle name="Normal 9 8 2" xfId="35665"/>
    <cellStyle name="Normal 9 8 2 2" xfId="35666"/>
    <cellStyle name="Normal 9 8 2 2 2" xfId="35667"/>
    <cellStyle name="Normal 9 8 2 2 2 2" xfId="35668"/>
    <cellStyle name="Normal 9 8 2 2 3" xfId="35669"/>
    <cellStyle name="Normal 9 8 2 3" xfId="35670"/>
    <cellStyle name="Normal 9 8 2 3 2" xfId="35671"/>
    <cellStyle name="Normal 9 8 2 4" xfId="35672"/>
    <cellStyle name="Normal 9 8 3" xfId="35673"/>
    <cellStyle name="Normal 9 8 3 2" xfId="35674"/>
    <cellStyle name="Normal 9 8 3 2 2" xfId="35675"/>
    <cellStyle name="Normal 9 8 3 3" xfId="35676"/>
    <cellStyle name="Normal 9 8 4" xfId="35677"/>
    <cellStyle name="Normal 9 8 4 2" xfId="35678"/>
    <cellStyle name="Normal 9 8 4 2 2" xfId="35679"/>
    <cellStyle name="Normal 9 8 4 3" xfId="35680"/>
    <cellStyle name="Normal 9 8 5" xfId="35681"/>
    <cellStyle name="Normal 9 8 5 2" xfId="35682"/>
    <cellStyle name="Normal 9 8 5 2 2" xfId="35683"/>
    <cellStyle name="Normal 9 8 5 3" xfId="35684"/>
    <cellStyle name="Normal 9 8 6" xfId="35685"/>
    <cellStyle name="Normal 9 8 6 2" xfId="35686"/>
    <cellStyle name="Normal 9 8 7" xfId="35687"/>
    <cellStyle name="Normal 9 8 7 2" xfId="35688"/>
    <cellStyle name="Normal 9 8 8" xfId="35689"/>
    <cellStyle name="Normal 9 8 8 2" xfId="35690"/>
    <cellStyle name="Normal 9 8 9" xfId="35691"/>
    <cellStyle name="Normal 9 9" xfId="600"/>
    <cellStyle name="Normal 9 9 10" xfId="35692"/>
    <cellStyle name="Normal 9 9 2" xfId="35693"/>
    <cellStyle name="Normal 9 9 2 2" xfId="35694"/>
    <cellStyle name="Normal 9 9 2 2 2" xfId="35695"/>
    <cellStyle name="Normal 9 9 2 2 2 2" xfId="35696"/>
    <cellStyle name="Normal 9 9 2 2 3" xfId="35697"/>
    <cellStyle name="Normal 9 9 2 3" xfId="35698"/>
    <cellStyle name="Normal 9 9 2 3 2" xfId="35699"/>
    <cellStyle name="Normal 9 9 2 4" xfId="35700"/>
    <cellStyle name="Normal 9 9 3" xfId="35701"/>
    <cellStyle name="Normal 9 9 3 2" xfId="35702"/>
    <cellStyle name="Normal 9 9 3 2 2" xfId="35703"/>
    <cellStyle name="Normal 9 9 3 3" xfId="35704"/>
    <cellStyle name="Normal 9 9 4" xfId="35705"/>
    <cellStyle name="Normal 9 9 4 2" xfId="35706"/>
    <cellStyle name="Normal 9 9 4 2 2" xfId="35707"/>
    <cellStyle name="Normal 9 9 4 3" xfId="35708"/>
    <cellStyle name="Normal 9 9 5" xfId="35709"/>
    <cellStyle name="Normal 9 9 5 2" xfId="35710"/>
    <cellStyle name="Normal 9 9 5 2 2" xfId="35711"/>
    <cellStyle name="Normal 9 9 5 3" xfId="35712"/>
    <cellStyle name="Normal 9 9 6" xfId="35713"/>
    <cellStyle name="Normal 9 9 6 2" xfId="35714"/>
    <cellStyle name="Normal 9 9 7" xfId="35715"/>
    <cellStyle name="Normal 9 9 7 2" xfId="35716"/>
    <cellStyle name="Normal 9 9 8" xfId="35717"/>
    <cellStyle name="Normal 9 9 8 2" xfId="35718"/>
    <cellStyle name="Normal 9 9 9" xfId="35719"/>
    <cellStyle name="Normal 90" xfId="35720"/>
    <cellStyle name="Normal 91" xfId="35721"/>
    <cellStyle name="Normal 92" xfId="35722"/>
    <cellStyle name="Normal 93" xfId="35723"/>
    <cellStyle name="Normal 94" xfId="35724"/>
    <cellStyle name="Normal 95" xfId="35725"/>
    <cellStyle name="Normal 96" xfId="35726"/>
    <cellStyle name="Normal 97" xfId="35727"/>
    <cellStyle name="Normal 98" xfId="35728"/>
    <cellStyle name="Normal 99" xfId="35729"/>
    <cellStyle name="Normal GHG Numbers (0.00)" xfId="35730"/>
    <cellStyle name="Normal GHG Numbers (0.00) 2" xfId="35731"/>
    <cellStyle name="Normal GHG Numbers (0.00) 3" xfId="35732"/>
    <cellStyle name="Normal GHG Textfiels Bold" xfId="35733"/>
    <cellStyle name="Normal GHG Textfiels Bold 2" xfId="35734"/>
    <cellStyle name="Normal GHG Textfiels Bold 3" xfId="35735"/>
    <cellStyle name="Normal GHG whole table" xfId="35736"/>
    <cellStyle name="Normal GHG-Shade" xfId="35737"/>
    <cellStyle name="Normal GHG-Shade 2" xfId="35738"/>
    <cellStyle name="Normal GHG-Shade 2 10" xfId="35739"/>
    <cellStyle name="Normal GHG-Shade 2 11" xfId="35740"/>
    <cellStyle name="Normal GHG-Shade 2 12" xfId="35741"/>
    <cellStyle name="Normal GHG-Shade 2 13" xfId="35742"/>
    <cellStyle name="Normal GHG-Shade 2 14" xfId="35743"/>
    <cellStyle name="Normal GHG-Shade 2 15" xfId="35744"/>
    <cellStyle name="Normal GHG-Shade 2 16" xfId="35745"/>
    <cellStyle name="Normal GHG-Shade 2 17" xfId="35746"/>
    <cellStyle name="Normal GHG-Shade 2 18" xfId="35747"/>
    <cellStyle name="Normal GHG-Shade 2 19" xfId="35748"/>
    <cellStyle name="Normal GHG-Shade 2 2" xfId="35749"/>
    <cellStyle name="Normal GHG-Shade 2 20" xfId="35750"/>
    <cellStyle name="Normal GHG-Shade 2 21" xfId="35751"/>
    <cellStyle name="Normal GHG-Shade 2 3" xfId="35752"/>
    <cellStyle name="Normal GHG-Shade 2 4" xfId="35753"/>
    <cellStyle name="Normal GHG-Shade 2 5" xfId="35754"/>
    <cellStyle name="Normal GHG-Shade 2 6" xfId="35755"/>
    <cellStyle name="Normal GHG-Shade 2 7" xfId="35756"/>
    <cellStyle name="Normal GHG-Shade 2 8" xfId="35757"/>
    <cellStyle name="Normal GHG-Shade 2 9" xfId="35758"/>
    <cellStyle name="Normal GHG-Shade 3" xfId="35759"/>
    <cellStyle name="Normal GHG-Shade 3 10" xfId="35760"/>
    <cellStyle name="Normal GHG-Shade 3 11" xfId="35761"/>
    <cellStyle name="Normal GHG-Shade 3 12" xfId="35762"/>
    <cellStyle name="Normal GHG-Shade 3 13" xfId="35763"/>
    <cellStyle name="Normal GHG-Shade 3 14" xfId="35764"/>
    <cellStyle name="Normal GHG-Shade 3 15" xfId="35765"/>
    <cellStyle name="Normal GHG-Shade 3 16" xfId="35766"/>
    <cellStyle name="Normal GHG-Shade 3 17" xfId="35767"/>
    <cellStyle name="Normal GHG-Shade 3 18" xfId="35768"/>
    <cellStyle name="Normal GHG-Shade 3 19" xfId="35769"/>
    <cellStyle name="Normal GHG-Shade 3 2" xfId="35770"/>
    <cellStyle name="Normal GHG-Shade 3 20" xfId="35771"/>
    <cellStyle name="Normal GHG-Shade 3 21" xfId="35772"/>
    <cellStyle name="Normal GHG-Shade 3 3" xfId="35773"/>
    <cellStyle name="Normal GHG-Shade 3 4" xfId="35774"/>
    <cellStyle name="Normal GHG-Shade 3 5" xfId="35775"/>
    <cellStyle name="Normal GHG-Shade 3 6" xfId="35776"/>
    <cellStyle name="Normal GHG-Shade 3 7" xfId="35777"/>
    <cellStyle name="Normal GHG-Shade 3 8" xfId="35778"/>
    <cellStyle name="Normal GHG-Shade 3 9" xfId="35779"/>
    <cellStyle name="Note" xfId="630" builtinId="10" customBuiltin="1"/>
    <cellStyle name="Note 2" xfId="608"/>
    <cellStyle name="Note 2 2" xfId="35780"/>
    <cellStyle name="Note 2 2 2" xfId="36931"/>
    <cellStyle name="Note 2 2 3" xfId="36910"/>
    <cellStyle name="Note 2 3" xfId="36932"/>
    <cellStyle name="Note 2 4" xfId="36914"/>
    <cellStyle name="Notes" xfId="35781"/>
    <cellStyle name="Notes 10" xfId="35782"/>
    <cellStyle name="Notes 10 2" xfId="35783"/>
    <cellStyle name="Notes 100" xfId="35784"/>
    <cellStyle name="Notes 100 2" xfId="35785"/>
    <cellStyle name="Notes 101" xfId="35786"/>
    <cellStyle name="Notes 101 2" xfId="35787"/>
    <cellStyle name="Notes 102" xfId="35788"/>
    <cellStyle name="Notes 102 2" xfId="35789"/>
    <cellStyle name="Notes 103" xfId="35790"/>
    <cellStyle name="Notes 103 2" xfId="35791"/>
    <cellStyle name="Notes 104" xfId="35792"/>
    <cellStyle name="Notes 104 2" xfId="35793"/>
    <cellStyle name="Notes 105" xfId="35794"/>
    <cellStyle name="Notes 105 2" xfId="35795"/>
    <cellStyle name="Notes 106" xfId="35796"/>
    <cellStyle name="Notes 106 2" xfId="35797"/>
    <cellStyle name="Notes 107" xfId="35798"/>
    <cellStyle name="Notes 107 2" xfId="35799"/>
    <cellStyle name="Notes 108" xfId="35800"/>
    <cellStyle name="Notes 108 2" xfId="35801"/>
    <cellStyle name="Notes 109" xfId="35802"/>
    <cellStyle name="Notes 109 2" xfId="35803"/>
    <cellStyle name="Notes 11" xfId="35804"/>
    <cellStyle name="Notes 11 2" xfId="35805"/>
    <cellStyle name="Notes 110" xfId="35806"/>
    <cellStyle name="Notes 110 2" xfId="35807"/>
    <cellStyle name="Notes 111" xfId="35808"/>
    <cellStyle name="Notes 111 2" xfId="35809"/>
    <cellStyle name="Notes 112" xfId="35810"/>
    <cellStyle name="Notes 112 2" xfId="35811"/>
    <cellStyle name="Notes 113" xfId="35812"/>
    <cellStyle name="Notes 113 2" xfId="35813"/>
    <cellStyle name="Notes 114" xfId="35814"/>
    <cellStyle name="Notes 114 2" xfId="35815"/>
    <cellStyle name="Notes 115" xfId="35816"/>
    <cellStyle name="Notes 115 2" xfId="35817"/>
    <cellStyle name="Notes 116" xfId="35818"/>
    <cellStyle name="Notes 116 2" xfId="35819"/>
    <cellStyle name="Notes 117" xfId="35820"/>
    <cellStyle name="Notes 117 2" xfId="35821"/>
    <cellStyle name="Notes 118" xfId="35822"/>
    <cellStyle name="Notes 118 2" xfId="35823"/>
    <cellStyle name="Notes 119" xfId="35824"/>
    <cellStyle name="Notes 119 2" xfId="35825"/>
    <cellStyle name="Notes 12" xfId="35826"/>
    <cellStyle name="Notes 12 2" xfId="35827"/>
    <cellStyle name="Notes 120" xfId="35828"/>
    <cellStyle name="Notes 120 2" xfId="35829"/>
    <cellStyle name="Notes 121" xfId="35830"/>
    <cellStyle name="Notes 121 2" xfId="35831"/>
    <cellStyle name="Notes 122" xfId="35832"/>
    <cellStyle name="Notes 122 2" xfId="35833"/>
    <cellStyle name="Notes 123" xfId="35834"/>
    <cellStyle name="Notes 123 2" xfId="35835"/>
    <cellStyle name="Notes 124" xfId="35836"/>
    <cellStyle name="Notes 124 2" xfId="35837"/>
    <cellStyle name="Notes 125" xfId="35838"/>
    <cellStyle name="Notes 125 2" xfId="35839"/>
    <cellStyle name="Notes 126" xfId="35840"/>
    <cellStyle name="Notes 126 2" xfId="35841"/>
    <cellStyle name="Notes 127" xfId="35842"/>
    <cellStyle name="Notes 127 2" xfId="35843"/>
    <cellStyle name="Notes 128" xfId="35844"/>
    <cellStyle name="Notes 128 2" xfId="35845"/>
    <cellStyle name="Notes 129" xfId="35846"/>
    <cellStyle name="Notes 129 2" xfId="35847"/>
    <cellStyle name="Notes 13" xfId="35848"/>
    <cellStyle name="Notes 13 2" xfId="35849"/>
    <cellStyle name="Notes 130" xfId="35850"/>
    <cellStyle name="Notes 130 2" xfId="35851"/>
    <cellStyle name="Notes 131" xfId="35852"/>
    <cellStyle name="Notes 131 2" xfId="35853"/>
    <cellStyle name="Notes 132" xfId="35854"/>
    <cellStyle name="Notes 132 2" xfId="35855"/>
    <cellStyle name="Notes 133" xfId="35856"/>
    <cellStyle name="Notes 133 2" xfId="35857"/>
    <cellStyle name="Notes 134" xfId="35858"/>
    <cellStyle name="Notes 134 2" xfId="35859"/>
    <cellStyle name="Notes 135" xfId="35860"/>
    <cellStyle name="Notes 135 2" xfId="35861"/>
    <cellStyle name="Notes 136" xfId="35862"/>
    <cellStyle name="Notes 136 2" xfId="35863"/>
    <cellStyle name="Notes 137" xfId="35864"/>
    <cellStyle name="Notes 137 2" xfId="35865"/>
    <cellStyle name="Notes 14" xfId="35866"/>
    <cellStyle name="Notes 14 2" xfId="35867"/>
    <cellStyle name="Notes 15" xfId="35868"/>
    <cellStyle name="Notes 15 2" xfId="35869"/>
    <cellStyle name="Notes 16" xfId="35870"/>
    <cellStyle name="Notes 16 2" xfId="35871"/>
    <cellStyle name="Notes 17" xfId="35872"/>
    <cellStyle name="Notes 17 2" xfId="35873"/>
    <cellStyle name="Notes 18" xfId="35874"/>
    <cellStyle name="Notes 18 2" xfId="35875"/>
    <cellStyle name="Notes 19" xfId="35876"/>
    <cellStyle name="Notes 19 2" xfId="35877"/>
    <cellStyle name="Notes 2" xfId="35878"/>
    <cellStyle name="Notes 2 2" xfId="35879"/>
    <cellStyle name="Notes 2 3" xfId="35880"/>
    <cellStyle name="Notes 2 3 2" xfId="35881"/>
    <cellStyle name="Notes 2 4" xfId="35882"/>
    <cellStyle name="Notes 2 4 2" xfId="35883"/>
    <cellStyle name="Notes 2 5" xfId="35884"/>
    <cellStyle name="Notes 2 6" xfId="35885"/>
    <cellStyle name="Notes 2 7" xfId="35886"/>
    <cellStyle name="Notes 2 8" xfId="35887"/>
    <cellStyle name="Notes 20" xfId="35888"/>
    <cellStyle name="Notes 20 2" xfId="35889"/>
    <cellStyle name="Notes 21" xfId="35890"/>
    <cellStyle name="Notes 21 2" xfId="35891"/>
    <cellStyle name="Notes 22" xfId="35892"/>
    <cellStyle name="Notes 22 2" xfId="35893"/>
    <cellStyle name="Notes 23" xfId="35894"/>
    <cellStyle name="Notes 23 2" xfId="35895"/>
    <cellStyle name="Notes 24" xfId="35896"/>
    <cellStyle name="Notes 24 2" xfId="35897"/>
    <cellStyle name="Notes 25" xfId="35898"/>
    <cellStyle name="Notes 25 2" xfId="35899"/>
    <cellStyle name="Notes 26" xfId="35900"/>
    <cellStyle name="Notes 26 2" xfId="35901"/>
    <cellStyle name="Notes 27" xfId="35902"/>
    <cellStyle name="Notes 27 2" xfId="35903"/>
    <cellStyle name="Notes 28" xfId="35904"/>
    <cellStyle name="Notes 28 2" xfId="35905"/>
    <cellStyle name="Notes 29" xfId="35906"/>
    <cellStyle name="Notes 29 2" xfId="35907"/>
    <cellStyle name="Notes 3" xfId="35908"/>
    <cellStyle name="Notes 3 2" xfId="35909"/>
    <cellStyle name="Notes 3 3" xfId="35910"/>
    <cellStyle name="Notes 3 3 2" xfId="35911"/>
    <cellStyle name="Notes 3 4" xfId="35912"/>
    <cellStyle name="Notes 3 4 2" xfId="35913"/>
    <cellStyle name="Notes 3 5" xfId="35914"/>
    <cellStyle name="Notes 3 6" xfId="35915"/>
    <cellStyle name="Notes 3 7" xfId="35916"/>
    <cellStyle name="Notes 3 8" xfId="35917"/>
    <cellStyle name="Notes 30" xfId="35918"/>
    <cellStyle name="Notes 30 2" xfId="35919"/>
    <cellStyle name="Notes 31" xfId="35920"/>
    <cellStyle name="Notes 31 2" xfId="35921"/>
    <cellStyle name="Notes 32" xfId="35922"/>
    <cellStyle name="Notes 32 2" xfId="35923"/>
    <cellStyle name="Notes 33" xfId="35924"/>
    <cellStyle name="Notes 33 2" xfId="35925"/>
    <cellStyle name="Notes 34" xfId="35926"/>
    <cellStyle name="Notes 34 2" xfId="35927"/>
    <cellStyle name="Notes 35" xfId="35928"/>
    <cellStyle name="Notes 35 2" xfId="35929"/>
    <cellStyle name="Notes 36" xfId="35930"/>
    <cellStyle name="Notes 36 2" xfId="35931"/>
    <cellStyle name="Notes 37" xfId="35932"/>
    <cellStyle name="Notes 37 2" xfId="35933"/>
    <cellStyle name="Notes 38" xfId="35934"/>
    <cellStyle name="Notes 38 2" xfId="35935"/>
    <cellStyle name="Notes 39" xfId="35936"/>
    <cellStyle name="Notes 39 2" xfId="35937"/>
    <cellStyle name="Notes 4" xfId="35938"/>
    <cellStyle name="Notes 4 2" xfId="35939"/>
    <cellStyle name="Notes 4 3" xfId="35940"/>
    <cellStyle name="Notes 4 3 2" xfId="35941"/>
    <cellStyle name="Notes 4 4" xfId="35942"/>
    <cellStyle name="Notes 4 4 2" xfId="35943"/>
    <cellStyle name="Notes 4 5" xfId="35944"/>
    <cellStyle name="Notes 4 6" xfId="35945"/>
    <cellStyle name="Notes 4 7" xfId="35946"/>
    <cellStyle name="Notes 4 8" xfId="35947"/>
    <cellStyle name="Notes 40" xfId="35948"/>
    <cellStyle name="Notes 40 2" xfId="35949"/>
    <cellStyle name="Notes 41" xfId="35950"/>
    <cellStyle name="Notes 41 2" xfId="35951"/>
    <cellStyle name="Notes 42" xfId="35952"/>
    <cellStyle name="Notes 42 2" xfId="35953"/>
    <cellStyle name="Notes 43" xfId="35954"/>
    <cellStyle name="Notes 43 2" xfId="35955"/>
    <cellStyle name="Notes 44" xfId="35956"/>
    <cellStyle name="Notes 44 2" xfId="35957"/>
    <cellStyle name="Notes 45" xfId="35958"/>
    <cellStyle name="Notes 45 2" xfId="35959"/>
    <cellStyle name="Notes 46" xfId="35960"/>
    <cellStyle name="Notes 46 2" xfId="35961"/>
    <cellStyle name="Notes 47" xfId="35962"/>
    <cellStyle name="Notes 47 2" xfId="35963"/>
    <cellStyle name="Notes 48" xfId="35964"/>
    <cellStyle name="Notes 48 2" xfId="35965"/>
    <cellStyle name="Notes 49" xfId="35966"/>
    <cellStyle name="Notes 49 2" xfId="35967"/>
    <cellStyle name="Notes 5" xfId="35968"/>
    <cellStyle name="Notes 5 2" xfId="35969"/>
    <cellStyle name="Notes 5 3" xfId="35970"/>
    <cellStyle name="Notes 5 3 2" xfId="35971"/>
    <cellStyle name="Notes 5 4" xfId="35972"/>
    <cellStyle name="Notes 5 4 2" xfId="35973"/>
    <cellStyle name="Notes 5 5" xfId="35974"/>
    <cellStyle name="Notes 5 6" xfId="35975"/>
    <cellStyle name="Notes 5 7" xfId="35976"/>
    <cellStyle name="Notes 5 8" xfId="35977"/>
    <cellStyle name="Notes 50" xfId="35978"/>
    <cellStyle name="Notes 50 2" xfId="35979"/>
    <cellStyle name="Notes 51" xfId="35980"/>
    <cellStyle name="Notes 51 2" xfId="35981"/>
    <cellStyle name="Notes 52" xfId="35982"/>
    <cellStyle name="Notes 52 2" xfId="35983"/>
    <cellStyle name="Notes 53" xfId="35984"/>
    <cellStyle name="Notes 53 2" xfId="35985"/>
    <cellStyle name="Notes 54" xfId="35986"/>
    <cellStyle name="Notes 54 2" xfId="35987"/>
    <cellStyle name="Notes 55" xfId="35988"/>
    <cellStyle name="Notes 55 2" xfId="35989"/>
    <cellStyle name="Notes 56" xfId="35990"/>
    <cellStyle name="Notes 56 2" xfId="35991"/>
    <cellStyle name="Notes 57" xfId="35992"/>
    <cellStyle name="Notes 57 2" xfId="35993"/>
    <cellStyle name="Notes 58" xfId="35994"/>
    <cellStyle name="Notes 58 2" xfId="35995"/>
    <cellStyle name="Notes 59" xfId="35996"/>
    <cellStyle name="Notes 59 2" xfId="35997"/>
    <cellStyle name="Notes 6" xfId="35998"/>
    <cellStyle name="Notes 6 2" xfId="35999"/>
    <cellStyle name="Notes 60" xfId="36000"/>
    <cellStyle name="Notes 60 2" xfId="36001"/>
    <cellStyle name="Notes 61" xfId="36002"/>
    <cellStyle name="Notes 61 2" xfId="36003"/>
    <cellStyle name="Notes 62" xfId="36004"/>
    <cellStyle name="Notes 62 2" xfId="36005"/>
    <cellStyle name="Notes 63" xfId="36006"/>
    <cellStyle name="Notes 63 2" xfId="36007"/>
    <cellStyle name="Notes 64" xfId="36008"/>
    <cellStyle name="Notes 64 2" xfId="36009"/>
    <cellStyle name="Notes 65" xfId="36010"/>
    <cellStyle name="Notes 65 2" xfId="36011"/>
    <cellStyle name="Notes 66" xfId="36012"/>
    <cellStyle name="Notes 66 2" xfId="36013"/>
    <cellStyle name="Notes 67" xfId="36014"/>
    <cellStyle name="Notes 67 2" xfId="36015"/>
    <cellStyle name="Notes 68" xfId="36016"/>
    <cellStyle name="Notes 68 2" xfId="36017"/>
    <cellStyle name="Notes 69" xfId="36018"/>
    <cellStyle name="Notes 69 2" xfId="36019"/>
    <cellStyle name="Notes 7" xfId="36020"/>
    <cellStyle name="Notes 7 2" xfId="36021"/>
    <cellStyle name="Notes 70" xfId="36022"/>
    <cellStyle name="Notes 70 2" xfId="36023"/>
    <cellStyle name="Notes 71" xfId="36024"/>
    <cellStyle name="Notes 71 2" xfId="36025"/>
    <cellStyle name="Notes 72" xfId="36026"/>
    <cellStyle name="Notes 72 2" xfId="36027"/>
    <cellStyle name="Notes 73" xfId="36028"/>
    <cellStyle name="Notes 73 2" xfId="36029"/>
    <cellStyle name="Notes 74" xfId="36030"/>
    <cellStyle name="Notes 74 2" xfId="36031"/>
    <cellStyle name="Notes 75" xfId="36032"/>
    <cellStyle name="Notes 75 2" xfId="36033"/>
    <cellStyle name="Notes 76" xfId="36034"/>
    <cellStyle name="Notes 76 2" xfId="36035"/>
    <cellStyle name="Notes 77" xfId="36036"/>
    <cellStyle name="Notes 77 2" xfId="36037"/>
    <cellStyle name="Notes 78" xfId="36038"/>
    <cellStyle name="Notes 78 2" xfId="36039"/>
    <cellStyle name="Notes 79" xfId="36040"/>
    <cellStyle name="Notes 79 2" xfId="36041"/>
    <cellStyle name="Notes 8" xfId="36042"/>
    <cellStyle name="Notes 8 2" xfId="36043"/>
    <cellStyle name="Notes 80" xfId="36044"/>
    <cellStyle name="Notes 80 2" xfId="36045"/>
    <cellStyle name="Notes 81" xfId="36046"/>
    <cellStyle name="Notes 81 2" xfId="36047"/>
    <cellStyle name="Notes 82" xfId="36048"/>
    <cellStyle name="Notes 82 2" xfId="36049"/>
    <cellStyle name="Notes 83" xfId="36050"/>
    <cellStyle name="Notes 83 2" xfId="36051"/>
    <cellStyle name="Notes 84" xfId="36052"/>
    <cellStyle name="Notes 84 2" xfId="36053"/>
    <cellStyle name="Notes 85" xfId="36054"/>
    <cellStyle name="Notes 85 2" xfId="36055"/>
    <cellStyle name="Notes 86" xfId="36056"/>
    <cellStyle name="Notes 86 2" xfId="36057"/>
    <cellStyle name="Notes 87" xfId="36058"/>
    <cellStyle name="Notes 87 2" xfId="36059"/>
    <cellStyle name="Notes 88" xfId="36060"/>
    <cellStyle name="Notes 88 2" xfId="36061"/>
    <cellStyle name="Notes 89" xfId="36062"/>
    <cellStyle name="Notes 89 2" xfId="36063"/>
    <cellStyle name="Notes 9" xfId="36064"/>
    <cellStyle name="Notes 9 2" xfId="36065"/>
    <cellStyle name="Notes 90" xfId="36066"/>
    <cellStyle name="Notes 90 2" xfId="36067"/>
    <cellStyle name="Notes 91" xfId="36068"/>
    <cellStyle name="Notes 91 2" xfId="36069"/>
    <cellStyle name="Notes 92" xfId="36070"/>
    <cellStyle name="Notes 92 2" xfId="36071"/>
    <cellStyle name="Notes 93" xfId="36072"/>
    <cellStyle name="Notes 93 2" xfId="36073"/>
    <cellStyle name="Notes 94" xfId="36074"/>
    <cellStyle name="Notes 94 2" xfId="36075"/>
    <cellStyle name="Notes 95" xfId="36076"/>
    <cellStyle name="Notes 95 2" xfId="36077"/>
    <cellStyle name="Notes 96" xfId="36078"/>
    <cellStyle name="Notes 96 2" xfId="36079"/>
    <cellStyle name="Notes 97" xfId="36080"/>
    <cellStyle name="Notes 97 2" xfId="36081"/>
    <cellStyle name="Notes 98" xfId="36082"/>
    <cellStyle name="Notes 98 2" xfId="36083"/>
    <cellStyle name="Notes 99" xfId="36084"/>
    <cellStyle name="Notes 99 2" xfId="36085"/>
    <cellStyle name="Number" xfId="36086"/>
    <cellStyle name="Number 10" xfId="36087"/>
    <cellStyle name="Number 100" xfId="36088"/>
    <cellStyle name="Number 101" xfId="36089"/>
    <cellStyle name="Number 102" xfId="36090"/>
    <cellStyle name="Number 103" xfId="36091"/>
    <cellStyle name="Number 104" xfId="36092"/>
    <cellStyle name="Number 105" xfId="36093"/>
    <cellStyle name="Number 106" xfId="36094"/>
    <cellStyle name="Number 107" xfId="36095"/>
    <cellStyle name="Number 108" xfId="36096"/>
    <cellStyle name="Number 109" xfId="36097"/>
    <cellStyle name="Number 11" xfId="36098"/>
    <cellStyle name="Number 110" xfId="36099"/>
    <cellStyle name="Number 111" xfId="36100"/>
    <cellStyle name="Number 112" xfId="36101"/>
    <cellStyle name="Number 113" xfId="36102"/>
    <cellStyle name="Number 114" xfId="36103"/>
    <cellStyle name="Number 115" xfId="36104"/>
    <cellStyle name="Number 116" xfId="36105"/>
    <cellStyle name="Number 117" xfId="36106"/>
    <cellStyle name="Number 118" xfId="36107"/>
    <cellStyle name="Number 119" xfId="36108"/>
    <cellStyle name="Number 12" xfId="36109"/>
    <cellStyle name="Number 120" xfId="36110"/>
    <cellStyle name="Number 121" xfId="36111"/>
    <cellStyle name="Number 122" xfId="36112"/>
    <cellStyle name="Number 123" xfId="36113"/>
    <cellStyle name="Number 124" xfId="36114"/>
    <cellStyle name="Number 125" xfId="36115"/>
    <cellStyle name="Number 126" xfId="36116"/>
    <cellStyle name="Number 127" xfId="36117"/>
    <cellStyle name="Number 128" xfId="36118"/>
    <cellStyle name="Number 129" xfId="36119"/>
    <cellStyle name="Number 13" xfId="36120"/>
    <cellStyle name="Number 130" xfId="36121"/>
    <cellStyle name="Number 131" xfId="36122"/>
    <cellStyle name="Number 132" xfId="36123"/>
    <cellStyle name="Number 133" xfId="36124"/>
    <cellStyle name="Number 134" xfId="36125"/>
    <cellStyle name="Number 135" xfId="36126"/>
    <cellStyle name="Number 136" xfId="36127"/>
    <cellStyle name="Number 137" xfId="36128"/>
    <cellStyle name="Number 138" xfId="36129"/>
    <cellStyle name="Number 139" xfId="36130"/>
    <cellStyle name="Number 14" xfId="36131"/>
    <cellStyle name="Number 140" xfId="36132"/>
    <cellStyle name="Number 141" xfId="36133"/>
    <cellStyle name="Number 142" xfId="36134"/>
    <cellStyle name="Number 143" xfId="36135"/>
    <cellStyle name="Number 144" xfId="36136"/>
    <cellStyle name="Number 145" xfId="36137"/>
    <cellStyle name="Number 146" xfId="36138"/>
    <cellStyle name="Number 147" xfId="36139"/>
    <cellStyle name="Number 148" xfId="36140"/>
    <cellStyle name="Number 149" xfId="36141"/>
    <cellStyle name="Number 15" xfId="36142"/>
    <cellStyle name="Number 150" xfId="36143"/>
    <cellStyle name="Number 151" xfId="36144"/>
    <cellStyle name="Number 152" xfId="36145"/>
    <cellStyle name="Number 153" xfId="36146"/>
    <cellStyle name="Number 154" xfId="36147"/>
    <cellStyle name="Number 155" xfId="36148"/>
    <cellStyle name="Number 156" xfId="36149"/>
    <cellStyle name="Number 157" xfId="36150"/>
    <cellStyle name="Number 158" xfId="36151"/>
    <cellStyle name="Number 159" xfId="36152"/>
    <cellStyle name="Number 16" xfId="36153"/>
    <cellStyle name="Number 160" xfId="36154"/>
    <cellStyle name="Number 161" xfId="36155"/>
    <cellStyle name="Number 162" xfId="36156"/>
    <cellStyle name="Number 163" xfId="36157"/>
    <cellStyle name="Number 164" xfId="36158"/>
    <cellStyle name="Number 165" xfId="36159"/>
    <cellStyle name="Number 166" xfId="36160"/>
    <cellStyle name="Number 167" xfId="36161"/>
    <cellStyle name="Number 168" xfId="36162"/>
    <cellStyle name="Number 169" xfId="36163"/>
    <cellStyle name="Number 17" xfId="36164"/>
    <cellStyle name="Number 17 2" xfId="36165"/>
    <cellStyle name="Number 17 2 2" xfId="36166"/>
    <cellStyle name="Number 17 2 2 2" xfId="36167"/>
    <cellStyle name="Number 17 2 2 3" xfId="36168"/>
    <cellStyle name="Number 17 2 2 4" xfId="36169"/>
    <cellStyle name="Number 17 2 2 5" xfId="36170"/>
    <cellStyle name="Number 17 2 2 6" xfId="36171"/>
    <cellStyle name="Number 17 2 2 7" xfId="36172"/>
    <cellStyle name="Number 17 2 3" xfId="36173"/>
    <cellStyle name="Number 17 2 4" xfId="36174"/>
    <cellStyle name="Number 17 2 5" xfId="36175"/>
    <cellStyle name="Number 17 2 6" xfId="36176"/>
    <cellStyle name="Number 17 2 7" xfId="36177"/>
    <cellStyle name="Number 17 3" xfId="36178"/>
    <cellStyle name="Number 17 4" xfId="36179"/>
    <cellStyle name="Number 17 5" xfId="36180"/>
    <cellStyle name="Number 17 6" xfId="36181"/>
    <cellStyle name="Number 17 7" xfId="36182"/>
    <cellStyle name="Number 17 8" xfId="36183"/>
    <cellStyle name="Number 17 9" xfId="36184"/>
    <cellStyle name="Number 170" xfId="36185"/>
    <cellStyle name="Number 171" xfId="36186"/>
    <cellStyle name="Number 172" xfId="36187"/>
    <cellStyle name="Number 173" xfId="36188"/>
    <cellStyle name="Number 174" xfId="36189"/>
    <cellStyle name="Number 175" xfId="36190"/>
    <cellStyle name="Number 176" xfId="36191"/>
    <cellStyle name="Number 177" xfId="36192"/>
    <cellStyle name="Number 178" xfId="36193"/>
    <cellStyle name="Number 179" xfId="36194"/>
    <cellStyle name="Number 18" xfId="36195"/>
    <cellStyle name="Number 180" xfId="36196"/>
    <cellStyle name="Number 181" xfId="36197"/>
    <cellStyle name="Number 182" xfId="36198"/>
    <cellStyle name="Number 183" xfId="36199"/>
    <cellStyle name="Number 184" xfId="36200"/>
    <cellStyle name="Number 185" xfId="36201"/>
    <cellStyle name="Number 186" xfId="36202"/>
    <cellStyle name="Number 187" xfId="36203"/>
    <cellStyle name="Number 188" xfId="36204"/>
    <cellStyle name="Number 189" xfId="36205"/>
    <cellStyle name="Number 19" xfId="36206"/>
    <cellStyle name="Number 19 2" xfId="36207"/>
    <cellStyle name="Number 19 2 2" xfId="36208"/>
    <cellStyle name="Number 19 2 3" xfId="36209"/>
    <cellStyle name="Number 19 2 4" xfId="36210"/>
    <cellStyle name="Number 19 2 5" xfId="36211"/>
    <cellStyle name="Number 19 2 6" xfId="36212"/>
    <cellStyle name="Number 19 2 7" xfId="36213"/>
    <cellStyle name="Number 19 3" xfId="36214"/>
    <cellStyle name="Number 19 4" xfId="36215"/>
    <cellStyle name="Number 19 5" xfId="36216"/>
    <cellStyle name="Number 19 6" xfId="36217"/>
    <cellStyle name="Number 19 7" xfId="36218"/>
    <cellStyle name="Number 190" xfId="36219"/>
    <cellStyle name="Number 191" xfId="36220"/>
    <cellStyle name="Number 192" xfId="36221"/>
    <cellStyle name="Number 193" xfId="36222"/>
    <cellStyle name="Number 194" xfId="36223"/>
    <cellStyle name="Number 195" xfId="36224"/>
    <cellStyle name="Number 196" xfId="36225"/>
    <cellStyle name="Number 197" xfId="36226"/>
    <cellStyle name="Number 198" xfId="36227"/>
    <cellStyle name="Number 199" xfId="36228"/>
    <cellStyle name="Number 2" xfId="36229"/>
    <cellStyle name="Number 2 10" xfId="36230"/>
    <cellStyle name="Number 2 11" xfId="36231"/>
    <cellStyle name="Number 2 12" xfId="36232"/>
    <cellStyle name="Number 2 13" xfId="36233"/>
    <cellStyle name="Number 2 14" xfId="36234"/>
    <cellStyle name="Number 2 15" xfId="36235"/>
    <cellStyle name="Number 2 16" xfId="36236"/>
    <cellStyle name="Number 2 16 2" xfId="36237"/>
    <cellStyle name="Number 2 16 2 2" xfId="36238"/>
    <cellStyle name="Number 2 16 2 2 2" xfId="36239"/>
    <cellStyle name="Number 2 16 2 2 3" xfId="36240"/>
    <cellStyle name="Number 2 16 2 2 4" xfId="36241"/>
    <cellStyle name="Number 2 16 2 2 5" xfId="36242"/>
    <cellStyle name="Number 2 16 2 2 6" xfId="36243"/>
    <cellStyle name="Number 2 16 2 2 7" xfId="36244"/>
    <cellStyle name="Number 2 16 2 3" xfId="36245"/>
    <cellStyle name="Number 2 16 2 4" xfId="36246"/>
    <cellStyle name="Number 2 16 2 5" xfId="36247"/>
    <cellStyle name="Number 2 16 2 6" xfId="36248"/>
    <cellStyle name="Number 2 16 2 7" xfId="36249"/>
    <cellStyle name="Number 2 16 3" xfId="36250"/>
    <cellStyle name="Number 2 16 4" xfId="36251"/>
    <cellStyle name="Number 2 16 5" xfId="36252"/>
    <cellStyle name="Number 2 16 6" xfId="36253"/>
    <cellStyle name="Number 2 16 7" xfId="36254"/>
    <cellStyle name="Number 2 16 8" xfId="36255"/>
    <cellStyle name="Number 2 16 9" xfId="36256"/>
    <cellStyle name="Number 2 17" xfId="36257"/>
    <cellStyle name="Number 2 18" xfId="36258"/>
    <cellStyle name="Number 2 18 2" xfId="36259"/>
    <cellStyle name="Number 2 18 2 2" xfId="36260"/>
    <cellStyle name="Number 2 18 2 3" xfId="36261"/>
    <cellStyle name="Number 2 18 2 4" xfId="36262"/>
    <cellStyle name="Number 2 18 2 5" xfId="36263"/>
    <cellStyle name="Number 2 18 2 6" xfId="36264"/>
    <cellStyle name="Number 2 18 2 7" xfId="36265"/>
    <cellStyle name="Number 2 18 3" xfId="36266"/>
    <cellStyle name="Number 2 18 4" xfId="36267"/>
    <cellStyle name="Number 2 18 5" xfId="36268"/>
    <cellStyle name="Number 2 18 6" xfId="36269"/>
    <cellStyle name="Number 2 18 7" xfId="36270"/>
    <cellStyle name="Number 2 19" xfId="36271"/>
    <cellStyle name="Number 2 2" xfId="36272"/>
    <cellStyle name="Number 2 2 10" xfId="36273"/>
    <cellStyle name="Number 2 2 11" xfId="36274"/>
    <cellStyle name="Number 2 2 12" xfId="36275"/>
    <cellStyle name="Number 2 2 13" xfId="36276"/>
    <cellStyle name="Number 2 2 14" xfId="36277"/>
    <cellStyle name="Number 2 2 2" xfId="36278"/>
    <cellStyle name="Number 2 2 2 10" xfId="36279"/>
    <cellStyle name="Number 2 2 2 11" xfId="36280"/>
    <cellStyle name="Number 2 2 2 12" xfId="36281"/>
    <cellStyle name="Number 2 2 2 13" xfId="36282"/>
    <cellStyle name="Number 2 2 2 2" xfId="36283"/>
    <cellStyle name="Number 2 2 2 2 10" xfId="36284"/>
    <cellStyle name="Number 2 2 2 2 11" xfId="36285"/>
    <cellStyle name="Number 2 2 2 2 2" xfId="36286"/>
    <cellStyle name="Number 2 2 2 2 2 2" xfId="36287"/>
    <cellStyle name="Number 2 2 2 2 2 2 2" xfId="36288"/>
    <cellStyle name="Number 2 2 2 2 2 2 2 2" xfId="36289"/>
    <cellStyle name="Number 2 2 2 2 2 2 2 2 2" xfId="36290"/>
    <cellStyle name="Number 2 2 2 2 2 2 2 2 2 2" xfId="36291"/>
    <cellStyle name="Number 2 2 2 2 2 2 2 2 2 2 2" xfId="36292"/>
    <cellStyle name="Number 2 2 2 2 2 2 2 2 3" xfId="36293"/>
    <cellStyle name="Number 2 2 2 2 2 2 2 3" xfId="36294"/>
    <cellStyle name="Number 2 2 2 2 2 2 3" xfId="36295"/>
    <cellStyle name="Number 2 2 2 2 2 2 4" xfId="36296"/>
    <cellStyle name="Number 2 2 2 2 2 2 5" xfId="36297"/>
    <cellStyle name="Number 2 2 2 2 2 2 6" xfId="36298"/>
    <cellStyle name="Number 2 2 2 2 2 2 7" xfId="36299"/>
    <cellStyle name="Number 2 2 2 2 2 2 8" xfId="36300"/>
    <cellStyle name="Number 2 2 2 2 2 2 9" xfId="36301"/>
    <cellStyle name="Number 2 2 2 2 2 3" xfId="36302"/>
    <cellStyle name="Number 2 2 2 2 2 4" xfId="36303"/>
    <cellStyle name="Number 2 2 2 2 2 5" xfId="36304"/>
    <cellStyle name="Number 2 2 2 2 2 6" xfId="36305"/>
    <cellStyle name="Number 2 2 2 2 2 7" xfId="36306"/>
    <cellStyle name="Number 2 2 2 2 2 8" xfId="36307"/>
    <cellStyle name="Number 2 2 2 2 2 9" xfId="36308"/>
    <cellStyle name="Number 2 2 2 2 3" xfId="36309"/>
    <cellStyle name="Number 2 2 2 2 4" xfId="36310"/>
    <cellStyle name="Number 2 2 2 2 5" xfId="36311"/>
    <cellStyle name="Number 2 2 2 2 6" xfId="36312"/>
    <cellStyle name="Number 2 2 2 2 7" xfId="36313"/>
    <cellStyle name="Number 2 2 2 2 8" xfId="36314"/>
    <cellStyle name="Number 2 2 2 2 9" xfId="36315"/>
    <cellStyle name="Number 2 2 2 3" xfId="36316"/>
    <cellStyle name="Number 2 2 2 4" xfId="36317"/>
    <cellStyle name="Number 2 2 2 5" xfId="36318"/>
    <cellStyle name="Number 2 2 2 5 2" xfId="36319"/>
    <cellStyle name="Number 2 2 2 5 2 2" xfId="36320"/>
    <cellStyle name="Number 2 2 2 5 2 3" xfId="36321"/>
    <cellStyle name="Number 2 2 2 5 2 4" xfId="36322"/>
    <cellStyle name="Number 2 2 2 5 2 5" xfId="36323"/>
    <cellStyle name="Number 2 2 2 5 2 6" xfId="36324"/>
    <cellStyle name="Number 2 2 2 5 2 7" xfId="36325"/>
    <cellStyle name="Number 2 2 2 5 3" xfId="36326"/>
    <cellStyle name="Number 2 2 2 5 4" xfId="36327"/>
    <cellStyle name="Number 2 2 2 5 5" xfId="36328"/>
    <cellStyle name="Number 2 2 2 5 6" xfId="36329"/>
    <cellStyle name="Number 2 2 2 5 7" xfId="36330"/>
    <cellStyle name="Number 2 2 2 6" xfId="36331"/>
    <cellStyle name="Number 2 2 2 7" xfId="36332"/>
    <cellStyle name="Number 2 2 2 8" xfId="36333"/>
    <cellStyle name="Number 2 2 2 9" xfId="36334"/>
    <cellStyle name="Number 2 2 3" xfId="36335"/>
    <cellStyle name="Number 2 2 4" xfId="36336"/>
    <cellStyle name="Number 2 2 4 2" xfId="36337"/>
    <cellStyle name="Number 2 2 4 2 2" xfId="36338"/>
    <cellStyle name="Number 2 2 4 2 2 2" xfId="36339"/>
    <cellStyle name="Number 2 2 4 2 2 3" xfId="36340"/>
    <cellStyle name="Number 2 2 4 2 2 4" xfId="36341"/>
    <cellStyle name="Number 2 2 4 2 2 5" xfId="36342"/>
    <cellStyle name="Number 2 2 4 2 2 6" xfId="36343"/>
    <cellStyle name="Number 2 2 4 2 2 7" xfId="36344"/>
    <cellStyle name="Number 2 2 4 2 3" xfId="36345"/>
    <cellStyle name="Number 2 2 4 2 4" xfId="36346"/>
    <cellStyle name="Number 2 2 4 2 5" xfId="36347"/>
    <cellStyle name="Number 2 2 4 2 6" xfId="36348"/>
    <cellStyle name="Number 2 2 4 2 7" xfId="36349"/>
    <cellStyle name="Number 2 2 4 3" xfId="36350"/>
    <cellStyle name="Number 2 2 4 4" xfId="36351"/>
    <cellStyle name="Number 2 2 4 5" xfId="36352"/>
    <cellStyle name="Number 2 2 4 6" xfId="36353"/>
    <cellStyle name="Number 2 2 4 7" xfId="36354"/>
    <cellStyle name="Number 2 2 4 8" xfId="36355"/>
    <cellStyle name="Number 2 2 4 9" xfId="36356"/>
    <cellStyle name="Number 2 2 5" xfId="36357"/>
    <cellStyle name="Number 2 2 6" xfId="36358"/>
    <cellStyle name="Number 2 2 6 2" xfId="36359"/>
    <cellStyle name="Number 2 2 6 2 2" xfId="36360"/>
    <cellStyle name="Number 2 2 6 2 3" xfId="36361"/>
    <cellStyle name="Number 2 2 6 2 4" xfId="36362"/>
    <cellStyle name="Number 2 2 6 2 5" xfId="36363"/>
    <cellStyle name="Number 2 2 6 2 6" xfId="36364"/>
    <cellStyle name="Number 2 2 6 2 7" xfId="36365"/>
    <cellStyle name="Number 2 2 6 3" xfId="36366"/>
    <cellStyle name="Number 2 2 6 4" xfId="36367"/>
    <cellStyle name="Number 2 2 6 5" xfId="36368"/>
    <cellStyle name="Number 2 2 6 6" xfId="36369"/>
    <cellStyle name="Number 2 2 6 7" xfId="36370"/>
    <cellStyle name="Number 2 2 7" xfId="36371"/>
    <cellStyle name="Number 2 2 8" xfId="36372"/>
    <cellStyle name="Number 2 2 9" xfId="36373"/>
    <cellStyle name="Number 2 20" xfId="36374"/>
    <cellStyle name="Number 2 21" xfId="36375"/>
    <cellStyle name="Number 2 22" xfId="36376"/>
    <cellStyle name="Number 2 23" xfId="36377"/>
    <cellStyle name="Number 2 24" xfId="36378"/>
    <cellStyle name="Number 2 25" xfId="36379"/>
    <cellStyle name="Number 2 26" xfId="36380"/>
    <cellStyle name="Number 2 3" xfId="36381"/>
    <cellStyle name="Number 2 4" xfId="36382"/>
    <cellStyle name="Number 2 5" xfId="36383"/>
    <cellStyle name="Number 2 6" xfId="36384"/>
    <cellStyle name="Number 2 7" xfId="36385"/>
    <cellStyle name="Number 2 8" xfId="36386"/>
    <cellStyle name="Number 2 9" xfId="36387"/>
    <cellStyle name="Number 20" xfId="36388"/>
    <cellStyle name="Number 200" xfId="36389"/>
    <cellStyle name="Number 201" xfId="36390"/>
    <cellStyle name="Number 202" xfId="36391"/>
    <cellStyle name="Number 203" xfId="36392"/>
    <cellStyle name="Number 204" xfId="36393"/>
    <cellStyle name="Number 205" xfId="36394"/>
    <cellStyle name="Number 206" xfId="36395"/>
    <cellStyle name="Number 207" xfId="36396"/>
    <cellStyle name="Number 208" xfId="36397"/>
    <cellStyle name="Number 209" xfId="36398"/>
    <cellStyle name="Number 21" xfId="36399"/>
    <cellStyle name="Number 210" xfId="36400"/>
    <cellStyle name="Number 211" xfId="36401"/>
    <cellStyle name="Number 212" xfId="36402"/>
    <cellStyle name="Number 213" xfId="36403"/>
    <cellStyle name="Number 214" xfId="36404"/>
    <cellStyle name="Number 215" xfId="36405"/>
    <cellStyle name="Number 216" xfId="36406"/>
    <cellStyle name="Number 217" xfId="36407"/>
    <cellStyle name="Number 218" xfId="36945"/>
    <cellStyle name="Number 22" xfId="36408"/>
    <cellStyle name="Number 23" xfId="36409"/>
    <cellStyle name="Number 24" xfId="36410"/>
    <cellStyle name="Number 25" xfId="36411"/>
    <cellStyle name="Number 26" xfId="36412"/>
    <cellStyle name="Number 27" xfId="36413"/>
    <cellStyle name="Number 28" xfId="36414"/>
    <cellStyle name="Number 29" xfId="36415"/>
    <cellStyle name="Number 3" xfId="36416"/>
    <cellStyle name="Number 3 2" xfId="36417"/>
    <cellStyle name="Number 3 3" xfId="36418"/>
    <cellStyle name="Number 3 4" xfId="36419"/>
    <cellStyle name="Number 3 5" xfId="36420"/>
    <cellStyle name="Number 3 6" xfId="36421"/>
    <cellStyle name="Number 30" xfId="36422"/>
    <cellStyle name="Number 31" xfId="36423"/>
    <cellStyle name="Number 32" xfId="36424"/>
    <cellStyle name="Number 33" xfId="36425"/>
    <cellStyle name="Number 34" xfId="36426"/>
    <cellStyle name="Number 35" xfId="36427"/>
    <cellStyle name="Number 36" xfId="36428"/>
    <cellStyle name="Number 37" xfId="36429"/>
    <cellStyle name="Number 38" xfId="36430"/>
    <cellStyle name="Number 39" xfId="36431"/>
    <cellStyle name="Number 4" xfId="36432"/>
    <cellStyle name="Number 4 2" xfId="36433"/>
    <cellStyle name="Number 4 3" xfId="36434"/>
    <cellStyle name="Number 40" xfId="36435"/>
    <cellStyle name="Number 41" xfId="36436"/>
    <cellStyle name="Number 42" xfId="36437"/>
    <cellStyle name="Number 43" xfId="36438"/>
    <cellStyle name="Number 44" xfId="36439"/>
    <cellStyle name="Number 45" xfId="36440"/>
    <cellStyle name="Number 46" xfId="36441"/>
    <cellStyle name="Number 47" xfId="36442"/>
    <cellStyle name="Number 48" xfId="36443"/>
    <cellStyle name="Number 49" xfId="36444"/>
    <cellStyle name="Number 5" xfId="36445"/>
    <cellStyle name="Number 50" xfId="36446"/>
    <cellStyle name="Number 51" xfId="36447"/>
    <cellStyle name="Number 52" xfId="36448"/>
    <cellStyle name="Number 53" xfId="36449"/>
    <cellStyle name="Number 54" xfId="36450"/>
    <cellStyle name="Number 55" xfId="36451"/>
    <cellStyle name="Number 56" xfId="36452"/>
    <cellStyle name="Number 57" xfId="36453"/>
    <cellStyle name="Number 58" xfId="36454"/>
    <cellStyle name="Number 59" xfId="36455"/>
    <cellStyle name="Number 6" xfId="36456"/>
    <cellStyle name="Number 60" xfId="36457"/>
    <cellStyle name="Number 61" xfId="36458"/>
    <cellStyle name="Number 62" xfId="36459"/>
    <cellStyle name="Number 63" xfId="36460"/>
    <cellStyle name="Number 64" xfId="36461"/>
    <cellStyle name="Number 65" xfId="36462"/>
    <cellStyle name="Number 66" xfId="36463"/>
    <cellStyle name="Number 67" xfId="36464"/>
    <cellStyle name="Number 68" xfId="36465"/>
    <cellStyle name="Number 69" xfId="36466"/>
    <cellStyle name="Number 7" xfId="36467"/>
    <cellStyle name="Number 70" xfId="36468"/>
    <cellStyle name="Number 71" xfId="36469"/>
    <cellStyle name="Number 72" xfId="36470"/>
    <cellStyle name="Number 73" xfId="36471"/>
    <cellStyle name="Number 74" xfId="36472"/>
    <cellStyle name="Number 75" xfId="36473"/>
    <cellStyle name="Number 76" xfId="36474"/>
    <cellStyle name="Number 77" xfId="36475"/>
    <cellStyle name="Number 78" xfId="36476"/>
    <cellStyle name="Number 79" xfId="36477"/>
    <cellStyle name="Number 8" xfId="36478"/>
    <cellStyle name="Number 80" xfId="36479"/>
    <cellStyle name="Number 81" xfId="36480"/>
    <cellStyle name="Number 82" xfId="36481"/>
    <cellStyle name="Number 83" xfId="36482"/>
    <cellStyle name="Number 84" xfId="36483"/>
    <cellStyle name="Number 85" xfId="36484"/>
    <cellStyle name="Number 86" xfId="36485"/>
    <cellStyle name="Number 87" xfId="36486"/>
    <cellStyle name="Number 88" xfId="36487"/>
    <cellStyle name="Number 89" xfId="36488"/>
    <cellStyle name="Number 9" xfId="36489"/>
    <cellStyle name="Number 90" xfId="36490"/>
    <cellStyle name="Number 91" xfId="36491"/>
    <cellStyle name="Number 92" xfId="36492"/>
    <cellStyle name="Number 93" xfId="36493"/>
    <cellStyle name="Number 94" xfId="36494"/>
    <cellStyle name="Number 95" xfId="36495"/>
    <cellStyle name="Number 96" xfId="36496"/>
    <cellStyle name="Number 97" xfId="36497"/>
    <cellStyle name="Number 98" xfId="36498"/>
    <cellStyle name="Number 99" xfId="36499"/>
    <cellStyle name="Number Center" xfId="36500"/>
    <cellStyle name="Number Left" xfId="36501"/>
    <cellStyle name="Number Left 10" xfId="36502"/>
    <cellStyle name="Number Left 11" xfId="36503"/>
    <cellStyle name="Number Left 12" xfId="36504"/>
    <cellStyle name="Number Left 13" xfId="36505"/>
    <cellStyle name="Number Left 14" xfId="36506"/>
    <cellStyle name="Number Left 15" xfId="36507"/>
    <cellStyle name="Number Left 16" xfId="36508"/>
    <cellStyle name="Number Left 17" xfId="36509"/>
    <cellStyle name="Number Left 2" xfId="36510"/>
    <cellStyle name="Number Left 2 10" xfId="36511"/>
    <cellStyle name="Number Left 2 11" xfId="36512"/>
    <cellStyle name="Number Left 2 2" xfId="36513"/>
    <cellStyle name="Number Left 2 2 2" xfId="36514"/>
    <cellStyle name="Number Left 2 2 2 2" xfId="36515"/>
    <cellStyle name="Number Left 2 2 2 2 2" xfId="36516"/>
    <cellStyle name="Number Left 2 2 2 2 2 2" xfId="36517"/>
    <cellStyle name="Number Left 2 2 2 2 2 2 2" xfId="36518"/>
    <cellStyle name="Number Left 2 2 2 2 2 2 2 2" xfId="36519"/>
    <cellStyle name="Number Left 2 2 2 2 2 3" xfId="36520"/>
    <cellStyle name="Number Left 2 2 2 2 3" xfId="36521"/>
    <cellStyle name="Number Left 2 2 2 3" xfId="36522"/>
    <cellStyle name="Number Left 2 2 2 4" xfId="36523"/>
    <cellStyle name="Number Left 2 2 2 5" xfId="36524"/>
    <cellStyle name="Number Left 2 2 2 6" xfId="36525"/>
    <cellStyle name="Number Left 2 2 2 7" xfId="36526"/>
    <cellStyle name="Number Left 2 2 2 8" xfId="36527"/>
    <cellStyle name="Number Left 2 2 2 9" xfId="36528"/>
    <cellStyle name="Number Left 2 2 3" xfId="36529"/>
    <cellStyle name="Number Left 2 2 4" xfId="36530"/>
    <cellStyle name="Number Left 2 2 5" xfId="36531"/>
    <cellStyle name="Number Left 2 2 6" xfId="36532"/>
    <cellStyle name="Number Left 2 2 7" xfId="36533"/>
    <cellStyle name="Number Left 2 2 8" xfId="36534"/>
    <cellStyle name="Number Left 2 2 9" xfId="36535"/>
    <cellStyle name="Number Left 2 3" xfId="36536"/>
    <cellStyle name="Number Left 2 4" xfId="36537"/>
    <cellStyle name="Number Left 2 5" xfId="36538"/>
    <cellStyle name="Number Left 2 6" xfId="36539"/>
    <cellStyle name="Number Left 2 7" xfId="36540"/>
    <cellStyle name="Number Left 2 8" xfId="36541"/>
    <cellStyle name="Number Left 2 9" xfId="36542"/>
    <cellStyle name="Number Left 3" xfId="36543"/>
    <cellStyle name="Number Left 4" xfId="36544"/>
    <cellStyle name="Number Left 5" xfId="36545"/>
    <cellStyle name="Number Left 5 2" xfId="36546"/>
    <cellStyle name="Number Left 5 2 2" xfId="36547"/>
    <cellStyle name="Number Left 5 2 3" xfId="36548"/>
    <cellStyle name="Number Left 5 2 4" xfId="36549"/>
    <cellStyle name="Number Left 5 2 5" xfId="36550"/>
    <cellStyle name="Number Left 5 2 6" xfId="36551"/>
    <cellStyle name="Number Left 5 2 7" xfId="36552"/>
    <cellStyle name="Number Left 5 3" xfId="36553"/>
    <cellStyle name="Number Left 5 4" xfId="36554"/>
    <cellStyle name="Number Left 5 5" xfId="36555"/>
    <cellStyle name="Number Left 5 6" xfId="36556"/>
    <cellStyle name="Number Left 5 7" xfId="36557"/>
    <cellStyle name="Number Left 6" xfId="36558"/>
    <cellStyle name="Number Left 7" xfId="36559"/>
    <cellStyle name="Number Left 8" xfId="36560"/>
    <cellStyle name="Number Left 9" xfId="36561"/>
    <cellStyle name="Number Total" xfId="36562"/>
    <cellStyle name="Output" xfId="10" builtinId="21" customBuiltin="1"/>
    <cellStyle name="Output 2" xfId="36563"/>
    <cellStyle name="Pattern" xfId="36564"/>
    <cellStyle name="Percent" xfId="629" builtinId="5"/>
    <cellStyle name="Percent 2" xfId="620"/>
    <cellStyle name="Percent 2 10" xfId="36565"/>
    <cellStyle name="Percent 2 11" xfId="36566"/>
    <cellStyle name="Percent 2 12" xfId="36567"/>
    <cellStyle name="Percent 2 13" xfId="36568"/>
    <cellStyle name="Percent 2 14" xfId="36569"/>
    <cellStyle name="Percent 2 15" xfId="36570"/>
    <cellStyle name="Percent 2 16" xfId="36571"/>
    <cellStyle name="Percent 2 17" xfId="36572"/>
    <cellStyle name="Percent 2 18" xfId="36573"/>
    <cellStyle name="Percent 2 19" xfId="36574"/>
    <cellStyle name="Percent 2 2" xfId="36575"/>
    <cellStyle name="Percent 2 2 10" xfId="36576"/>
    <cellStyle name="Percent 2 2 11" xfId="36577"/>
    <cellStyle name="Percent 2 2 12" xfId="36578"/>
    <cellStyle name="Percent 2 2 13" xfId="36579"/>
    <cellStyle name="Percent 2 2 14" xfId="36580"/>
    <cellStyle name="Percent 2 2 15" xfId="36581"/>
    <cellStyle name="Percent 2 2 16" xfId="36582"/>
    <cellStyle name="Percent 2 2 16 2" xfId="36583"/>
    <cellStyle name="Percent 2 2 16 2 2" xfId="36584"/>
    <cellStyle name="Percent 2 2 16 2 2 2" xfId="36585"/>
    <cellStyle name="Percent 2 2 16 2 2 3" xfId="36586"/>
    <cellStyle name="Percent 2 2 16 2 2 4" xfId="36587"/>
    <cellStyle name="Percent 2 2 16 2 2 5" xfId="36588"/>
    <cellStyle name="Percent 2 2 16 2 2 6" xfId="36589"/>
    <cellStyle name="Percent 2 2 16 2 2 7" xfId="36590"/>
    <cellStyle name="Percent 2 2 16 2 3" xfId="36591"/>
    <cellStyle name="Percent 2 2 16 2 4" xfId="36592"/>
    <cellStyle name="Percent 2 2 16 2 5" xfId="36593"/>
    <cellStyle name="Percent 2 2 16 2 6" xfId="36594"/>
    <cellStyle name="Percent 2 2 16 2 7" xfId="36595"/>
    <cellStyle name="Percent 2 2 16 3" xfId="36596"/>
    <cellStyle name="Percent 2 2 16 4" xfId="36597"/>
    <cellStyle name="Percent 2 2 16 5" xfId="36598"/>
    <cellStyle name="Percent 2 2 16 6" xfId="36599"/>
    <cellStyle name="Percent 2 2 16 7" xfId="36600"/>
    <cellStyle name="Percent 2 2 16 8" xfId="36601"/>
    <cellStyle name="Percent 2 2 16 9" xfId="36602"/>
    <cellStyle name="Percent 2 2 17" xfId="36603"/>
    <cellStyle name="Percent 2 2 18" xfId="36604"/>
    <cellStyle name="Percent 2 2 18 2" xfId="36605"/>
    <cellStyle name="Percent 2 2 18 2 2" xfId="36606"/>
    <cellStyle name="Percent 2 2 18 2 3" xfId="36607"/>
    <cellStyle name="Percent 2 2 18 2 4" xfId="36608"/>
    <cellStyle name="Percent 2 2 18 2 5" xfId="36609"/>
    <cellStyle name="Percent 2 2 18 2 6" xfId="36610"/>
    <cellStyle name="Percent 2 2 18 2 7" xfId="36611"/>
    <cellStyle name="Percent 2 2 18 3" xfId="36612"/>
    <cellStyle name="Percent 2 2 18 4" xfId="36613"/>
    <cellStyle name="Percent 2 2 18 5" xfId="36614"/>
    <cellStyle name="Percent 2 2 18 6" xfId="36615"/>
    <cellStyle name="Percent 2 2 18 7" xfId="36616"/>
    <cellStyle name="Percent 2 2 19" xfId="36617"/>
    <cellStyle name="Percent 2 2 2" xfId="36618"/>
    <cellStyle name="Percent 2 2 2 10" xfId="36619"/>
    <cellStyle name="Percent 2 2 2 11" xfId="36620"/>
    <cellStyle name="Percent 2 2 2 12" xfId="36621"/>
    <cellStyle name="Percent 2 2 2 13" xfId="36622"/>
    <cellStyle name="Percent 2 2 2 14" xfId="36623"/>
    <cellStyle name="Percent 2 2 2 15" xfId="36624"/>
    <cellStyle name="Percent 2 2 2 15 2" xfId="36625"/>
    <cellStyle name="Percent 2 2 2 15 3" xfId="36626"/>
    <cellStyle name="Percent 2 2 2 15 4" xfId="36627"/>
    <cellStyle name="Percent 2 2 2 15 5" xfId="36628"/>
    <cellStyle name="Percent 2 2 2 15 6" xfId="36629"/>
    <cellStyle name="Percent 2 2 2 16" xfId="36630"/>
    <cellStyle name="Percent 2 2 2 17" xfId="36631"/>
    <cellStyle name="Percent 2 2 2 18" xfId="36632"/>
    <cellStyle name="Percent 2 2 2 19" xfId="36633"/>
    <cellStyle name="Percent 2 2 2 2" xfId="36634"/>
    <cellStyle name="Percent 2 2 2 2 10" xfId="36635"/>
    <cellStyle name="Percent 2 2 2 2 11" xfId="36636"/>
    <cellStyle name="Percent 2 2 2 2 12" xfId="36637"/>
    <cellStyle name="Percent 2 2 2 2 13" xfId="36638"/>
    <cellStyle name="Percent 2 2 2 2 14" xfId="36639"/>
    <cellStyle name="Percent 2 2 2 2 14 2" xfId="36640"/>
    <cellStyle name="Percent 2 2 2 2 14 3" xfId="36641"/>
    <cellStyle name="Percent 2 2 2 2 14 4" xfId="36642"/>
    <cellStyle name="Percent 2 2 2 2 14 5" xfId="36643"/>
    <cellStyle name="Percent 2 2 2 2 14 6" xfId="36644"/>
    <cellStyle name="Percent 2 2 2 2 15" xfId="36645"/>
    <cellStyle name="Percent 2 2 2 2 16" xfId="36646"/>
    <cellStyle name="Percent 2 2 2 2 17" xfId="36647"/>
    <cellStyle name="Percent 2 2 2 2 18" xfId="36648"/>
    <cellStyle name="Percent 2 2 2 2 2" xfId="36649"/>
    <cellStyle name="Percent 2 2 2 2 2 10" xfId="36650"/>
    <cellStyle name="Percent 2 2 2 2 2 11" xfId="36651"/>
    <cellStyle name="Percent 2 2 2 2 2 12" xfId="36652"/>
    <cellStyle name="Percent 2 2 2 2 2 12 2" xfId="36653"/>
    <cellStyle name="Percent 2 2 2 2 2 12 3" xfId="36654"/>
    <cellStyle name="Percent 2 2 2 2 2 12 4" xfId="36655"/>
    <cellStyle name="Percent 2 2 2 2 2 12 5" xfId="36656"/>
    <cellStyle name="Percent 2 2 2 2 2 12 6" xfId="36657"/>
    <cellStyle name="Percent 2 2 2 2 2 13" xfId="36658"/>
    <cellStyle name="Percent 2 2 2 2 2 14" xfId="36659"/>
    <cellStyle name="Percent 2 2 2 2 2 15" xfId="36660"/>
    <cellStyle name="Percent 2 2 2 2 2 16" xfId="36661"/>
    <cellStyle name="Percent 2 2 2 2 2 2" xfId="36662"/>
    <cellStyle name="Percent 2 2 2 2 2 2 10" xfId="36663"/>
    <cellStyle name="Percent 2 2 2 2 2 2 10 2" xfId="36664"/>
    <cellStyle name="Percent 2 2 2 2 2 2 10 3" xfId="36665"/>
    <cellStyle name="Percent 2 2 2 2 2 2 10 4" xfId="36666"/>
    <cellStyle name="Percent 2 2 2 2 2 2 10 5" xfId="36667"/>
    <cellStyle name="Percent 2 2 2 2 2 2 10 6" xfId="36668"/>
    <cellStyle name="Percent 2 2 2 2 2 2 11" xfId="36669"/>
    <cellStyle name="Percent 2 2 2 2 2 2 12" xfId="36670"/>
    <cellStyle name="Percent 2 2 2 2 2 2 13" xfId="36671"/>
    <cellStyle name="Percent 2 2 2 2 2 2 14" xfId="36672"/>
    <cellStyle name="Percent 2 2 2 2 2 2 2" xfId="36673"/>
    <cellStyle name="Percent 2 2 2 2 2 2 2 10" xfId="36674"/>
    <cellStyle name="Percent 2 2 2 2 2 2 2 10 2" xfId="36675"/>
    <cellStyle name="Percent 2 2 2 2 2 2 2 10 3" xfId="36676"/>
    <cellStyle name="Percent 2 2 2 2 2 2 2 10 4" xfId="36677"/>
    <cellStyle name="Percent 2 2 2 2 2 2 2 10 5" xfId="36678"/>
    <cellStyle name="Percent 2 2 2 2 2 2 2 10 6" xfId="36679"/>
    <cellStyle name="Percent 2 2 2 2 2 2 2 11" xfId="36680"/>
    <cellStyle name="Percent 2 2 2 2 2 2 2 12" xfId="36681"/>
    <cellStyle name="Percent 2 2 2 2 2 2 2 13" xfId="36682"/>
    <cellStyle name="Percent 2 2 2 2 2 2 2 14" xfId="36683"/>
    <cellStyle name="Percent 2 2 2 2 2 2 2 2" xfId="36684"/>
    <cellStyle name="Percent 2 2 2 2 2 2 2 2 2" xfId="36685"/>
    <cellStyle name="Percent 2 2 2 2 2 2 2 2 2 2" xfId="36686"/>
    <cellStyle name="Percent 2 2 2 2 2 2 2 2 2 2 2" xfId="36687"/>
    <cellStyle name="Percent 2 2 2 2 2 2 2 2 2 2 2 2" xfId="36688"/>
    <cellStyle name="Percent 2 2 2 2 2 2 2 2 2 2 2 2 2" xfId="36689"/>
    <cellStyle name="Percent 2 2 2 2 2 2 2 2 2 2 2 2 2 2" xfId="36690"/>
    <cellStyle name="Percent 2 2 2 2 2 2 2 2 2 2 2 2 2 3" xfId="36691"/>
    <cellStyle name="Percent 2 2 2 2 2 2 2 2 2 2 2 2 2 4" xfId="36692"/>
    <cellStyle name="Percent 2 2 2 2 2 2 2 2 2 2 2 2 2 5" xfId="36693"/>
    <cellStyle name="Percent 2 2 2 2 2 2 2 2 2 2 2 2 2 6" xfId="36694"/>
    <cellStyle name="Percent 2 2 2 2 2 2 2 2 2 2 2 2 3" xfId="36695"/>
    <cellStyle name="Percent 2 2 2 2 2 2 2 2 2 2 2 2 4" xfId="36696"/>
    <cellStyle name="Percent 2 2 2 2 2 2 2 2 2 2 2 2 5" xfId="36697"/>
    <cellStyle name="Percent 2 2 2 2 2 2 2 2 2 2 2 2 6" xfId="36698"/>
    <cellStyle name="Percent 2 2 2 2 2 2 2 2 2 2 2 2 7" xfId="36699"/>
    <cellStyle name="Percent 2 2 2 2 2 2 2 2 2 2 2 3" xfId="36700"/>
    <cellStyle name="Percent 2 2 2 2 2 2 2 2 2 2 2 3 2" xfId="36701"/>
    <cellStyle name="Percent 2 2 2 2 2 2 2 2 2 2 2 3 3" xfId="36702"/>
    <cellStyle name="Percent 2 2 2 2 2 2 2 2 2 2 2 3 4" xfId="36703"/>
    <cellStyle name="Percent 2 2 2 2 2 2 2 2 2 2 2 3 5" xfId="36704"/>
    <cellStyle name="Percent 2 2 2 2 2 2 2 2 2 2 2 3 6" xfId="36705"/>
    <cellStyle name="Percent 2 2 2 2 2 2 2 2 2 2 2 4" xfId="36706"/>
    <cellStyle name="Percent 2 2 2 2 2 2 2 2 2 2 2 5" xfId="36707"/>
    <cellStyle name="Percent 2 2 2 2 2 2 2 2 2 2 2 6" xfId="36708"/>
    <cellStyle name="Percent 2 2 2 2 2 2 2 2 2 2 2 7" xfId="36709"/>
    <cellStyle name="Percent 2 2 2 2 2 2 2 2 2 2 3" xfId="36710"/>
    <cellStyle name="Percent 2 2 2 2 2 2 2 2 2 2 3 2" xfId="36711"/>
    <cellStyle name="Percent 2 2 2 2 2 2 2 2 2 2 3 3" xfId="36712"/>
    <cellStyle name="Percent 2 2 2 2 2 2 2 2 2 2 3 4" xfId="36713"/>
    <cellStyle name="Percent 2 2 2 2 2 2 2 2 2 2 3 5" xfId="36714"/>
    <cellStyle name="Percent 2 2 2 2 2 2 2 2 2 2 3 6" xfId="36715"/>
    <cellStyle name="Percent 2 2 2 2 2 2 2 2 2 2 4" xfId="36716"/>
    <cellStyle name="Percent 2 2 2 2 2 2 2 2 2 2 5" xfId="36717"/>
    <cellStyle name="Percent 2 2 2 2 2 2 2 2 2 2 6" xfId="36718"/>
    <cellStyle name="Percent 2 2 2 2 2 2 2 2 2 2 7" xfId="36719"/>
    <cellStyle name="Percent 2 2 2 2 2 2 2 2 2 3" xfId="36720"/>
    <cellStyle name="Percent 2 2 2 2 2 2 2 2 2 4" xfId="36721"/>
    <cellStyle name="Percent 2 2 2 2 2 2 2 2 2 4 2" xfId="36722"/>
    <cellStyle name="Percent 2 2 2 2 2 2 2 2 2 4 3" xfId="36723"/>
    <cellStyle name="Percent 2 2 2 2 2 2 2 2 2 4 4" xfId="36724"/>
    <cellStyle name="Percent 2 2 2 2 2 2 2 2 2 4 5" xfId="36725"/>
    <cellStyle name="Percent 2 2 2 2 2 2 2 2 2 4 6" xfId="36726"/>
    <cellStyle name="Percent 2 2 2 2 2 2 2 2 2 5" xfId="36727"/>
    <cellStyle name="Percent 2 2 2 2 2 2 2 2 2 6" xfId="36728"/>
    <cellStyle name="Percent 2 2 2 2 2 2 2 2 2 7" xfId="36729"/>
    <cellStyle name="Percent 2 2 2 2 2 2 2 2 2 8" xfId="36730"/>
    <cellStyle name="Percent 2 2 2 2 2 2 2 2 3" xfId="36731"/>
    <cellStyle name="Percent 2 2 2 2 2 2 2 2 4" xfId="36732"/>
    <cellStyle name="Percent 2 2 2 2 2 2 2 2 4 2" xfId="36733"/>
    <cellStyle name="Percent 2 2 2 2 2 2 2 2 4 3" xfId="36734"/>
    <cellStyle name="Percent 2 2 2 2 2 2 2 2 4 4" xfId="36735"/>
    <cellStyle name="Percent 2 2 2 2 2 2 2 2 4 5" xfId="36736"/>
    <cellStyle name="Percent 2 2 2 2 2 2 2 2 4 6" xfId="36737"/>
    <cellStyle name="Percent 2 2 2 2 2 2 2 2 5" xfId="36738"/>
    <cellStyle name="Percent 2 2 2 2 2 2 2 2 6" xfId="36739"/>
    <cellStyle name="Percent 2 2 2 2 2 2 2 2 7" xfId="36740"/>
    <cellStyle name="Percent 2 2 2 2 2 2 2 2 8" xfId="36741"/>
    <cellStyle name="Percent 2 2 2 2 2 2 2 3" xfId="36742"/>
    <cellStyle name="Percent 2 2 2 2 2 2 2 4" xfId="36743"/>
    <cellStyle name="Percent 2 2 2 2 2 2 2 5" xfId="36744"/>
    <cellStyle name="Percent 2 2 2 2 2 2 2 6" xfId="36745"/>
    <cellStyle name="Percent 2 2 2 2 2 2 2 7" xfId="36746"/>
    <cellStyle name="Percent 2 2 2 2 2 2 2 8" xfId="36747"/>
    <cellStyle name="Percent 2 2 2 2 2 2 2 9" xfId="36748"/>
    <cellStyle name="Percent 2 2 2 2 2 2 3" xfId="36749"/>
    <cellStyle name="Percent 2 2 2 2 2 2 4" xfId="36750"/>
    <cellStyle name="Percent 2 2 2 2 2 2 5" xfId="36751"/>
    <cellStyle name="Percent 2 2 2 2 2 2 6" xfId="36752"/>
    <cellStyle name="Percent 2 2 2 2 2 2 7" xfId="36753"/>
    <cellStyle name="Percent 2 2 2 2 2 2 8" xfId="36754"/>
    <cellStyle name="Percent 2 2 2 2 2 2 9" xfId="36755"/>
    <cellStyle name="Percent 2 2 2 2 2 3" xfId="36756"/>
    <cellStyle name="Percent 2 2 2 2 2 4" xfId="36757"/>
    <cellStyle name="Percent 2 2 2 2 2 5" xfId="36758"/>
    <cellStyle name="Percent 2 2 2 2 2 6" xfId="36759"/>
    <cellStyle name="Percent 2 2 2 2 2 7" xfId="36760"/>
    <cellStyle name="Percent 2 2 2 2 2 8" xfId="36761"/>
    <cellStyle name="Percent 2 2 2 2 2 9" xfId="36762"/>
    <cellStyle name="Percent 2 2 2 2 3" xfId="36763"/>
    <cellStyle name="Percent 2 2 2 2 4" xfId="36764"/>
    <cellStyle name="Percent 2 2 2 2 5" xfId="36765"/>
    <cellStyle name="Percent 2 2 2 2 5 2" xfId="36766"/>
    <cellStyle name="Percent 2 2 2 2 5 2 2" xfId="36767"/>
    <cellStyle name="Percent 2 2 2 2 5 2 3" xfId="36768"/>
    <cellStyle name="Percent 2 2 2 2 5 2 4" xfId="36769"/>
    <cellStyle name="Percent 2 2 2 2 5 2 5" xfId="36770"/>
    <cellStyle name="Percent 2 2 2 2 5 2 6" xfId="36771"/>
    <cellStyle name="Percent 2 2 2 2 5 2 7" xfId="36772"/>
    <cellStyle name="Percent 2 2 2 2 5 3" xfId="36773"/>
    <cellStyle name="Percent 2 2 2 2 5 4" xfId="36774"/>
    <cellStyle name="Percent 2 2 2 2 5 5" xfId="36775"/>
    <cellStyle name="Percent 2 2 2 2 5 6" xfId="36776"/>
    <cellStyle name="Percent 2 2 2 2 5 7" xfId="36777"/>
    <cellStyle name="Percent 2 2 2 2 6" xfId="36778"/>
    <cellStyle name="Percent 2 2 2 2 7" xfId="36779"/>
    <cellStyle name="Percent 2 2 2 2 8" xfId="36780"/>
    <cellStyle name="Percent 2 2 2 2 9" xfId="36781"/>
    <cellStyle name="Percent 2 2 2 3" xfId="36782"/>
    <cellStyle name="Percent 2 2 2 4" xfId="36783"/>
    <cellStyle name="Percent 2 2 2 4 2" xfId="36784"/>
    <cellStyle name="Percent 2 2 2 4 2 2" xfId="36785"/>
    <cellStyle name="Percent 2 2 2 4 2 2 2" xfId="36786"/>
    <cellStyle name="Percent 2 2 2 4 2 2 3" xfId="36787"/>
    <cellStyle name="Percent 2 2 2 4 2 2 4" xfId="36788"/>
    <cellStyle name="Percent 2 2 2 4 2 2 5" xfId="36789"/>
    <cellStyle name="Percent 2 2 2 4 2 2 6" xfId="36790"/>
    <cellStyle name="Percent 2 2 2 4 2 2 7" xfId="36791"/>
    <cellStyle name="Percent 2 2 2 4 2 3" xfId="36792"/>
    <cellStyle name="Percent 2 2 2 4 2 4" xfId="36793"/>
    <cellStyle name="Percent 2 2 2 4 2 5" xfId="36794"/>
    <cellStyle name="Percent 2 2 2 4 2 6" xfId="36795"/>
    <cellStyle name="Percent 2 2 2 4 2 7" xfId="36796"/>
    <cellStyle name="Percent 2 2 2 4 3" xfId="36797"/>
    <cellStyle name="Percent 2 2 2 4 4" xfId="36798"/>
    <cellStyle name="Percent 2 2 2 4 5" xfId="36799"/>
    <cellStyle name="Percent 2 2 2 4 6" xfId="36800"/>
    <cellStyle name="Percent 2 2 2 4 7" xfId="36801"/>
    <cellStyle name="Percent 2 2 2 4 8" xfId="36802"/>
    <cellStyle name="Percent 2 2 2 4 9" xfId="36803"/>
    <cellStyle name="Percent 2 2 2 5" xfId="36804"/>
    <cellStyle name="Percent 2 2 2 6" xfId="36805"/>
    <cellStyle name="Percent 2 2 2 6 2" xfId="36806"/>
    <cellStyle name="Percent 2 2 2 6 2 2" xfId="36807"/>
    <cellStyle name="Percent 2 2 2 6 2 3" xfId="36808"/>
    <cellStyle name="Percent 2 2 2 6 2 4" xfId="36809"/>
    <cellStyle name="Percent 2 2 2 6 2 5" xfId="36810"/>
    <cellStyle name="Percent 2 2 2 6 2 6" xfId="36811"/>
    <cellStyle name="Percent 2 2 2 6 2 7" xfId="36812"/>
    <cellStyle name="Percent 2 2 2 6 3" xfId="36813"/>
    <cellStyle name="Percent 2 2 2 6 4" xfId="36814"/>
    <cellStyle name="Percent 2 2 2 6 5" xfId="36815"/>
    <cellStyle name="Percent 2 2 2 6 6" xfId="36816"/>
    <cellStyle name="Percent 2 2 2 6 7" xfId="36817"/>
    <cellStyle name="Percent 2 2 2 7" xfId="36818"/>
    <cellStyle name="Percent 2 2 2 8" xfId="36819"/>
    <cellStyle name="Percent 2 2 2 9" xfId="36820"/>
    <cellStyle name="Percent 2 2 20" xfId="36821"/>
    <cellStyle name="Percent 2 2 21" xfId="36822"/>
    <cellStyle name="Percent 2 2 22" xfId="36823"/>
    <cellStyle name="Percent 2 2 23" xfId="36824"/>
    <cellStyle name="Percent 2 2 24" xfId="36825"/>
    <cellStyle name="Percent 2 2 25" xfId="36826"/>
    <cellStyle name="Percent 2 2 26" xfId="36827"/>
    <cellStyle name="Percent 2 2 27" xfId="36828"/>
    <cellStyle name="Percent 2 2 27 2" xfId="36829"/>
    <cellStyle name="Percent 2 2 27 3" xfId="36830"/>
    <cellStyle name="Percent 2 2 27 4" xfId="36831"/>
    <cellStyle name="Percent 2 2 27 5" xfId="36832"/>
    <cellStyle name="Percent 2 2 27 6" xfId="36833"/>
    <cellStyle name="Percent 2 2 28" xfId="36834"/>
    <cellStyle name="Percent 2 2 29" xfId="36835"/>
    <cellStyle name="Percent 2 2 3" xfId="36836"/>
    <cellStyle name="Percent 2 2 30" xfId="36837"/>
    <cellStyle name="Percent 2 2 31" xfId="36838"/>
    <cellStyle name="Percent 2 2 4" xfId="36839"/>
    <cellStyle name="Percent 2 2 5" xfId="36840"/>
    <cellStyle name="Percent 2 2 6" xfId="36841"/>
    <cellStyle name="Percent 2 2 7" xfId="36842"/>
    <cellStyle name="Percent 2 2 8" xfId="36843"/>
    <cellStyle name="Percent 2 2 9" xfId="36844"/>
    <cellStyle name="Percent 2 20" xfId="36845"/>
    <cellStyle name="Percent 2 21" xfId="36846"/>
    <cellStyle name="Percent 2 22" xfId="36847"/>
    <cellStyle name="Percent 2 23" xfId="36848"/>
    <cellStyle name="Percent 2 3" xfId="36849"/>
    <cellStyle name="Percent 2 4" xfId="36850"/>
    <cellStyle name="Percent 2 5" xfId="36851"/>
    <cellStyle name="Percent 2 6" xfId="36852"/>
    <cellStyle name="Percent 2 7" xfId="36853"/>
    <cellStyle name="Percent 2 8" xfId="36854"/>
    <cellStyle name="Percent 2 9" xfId="36855"/>
    <cellStyle name="Percent 3" xfId="609"/>
    <cellStyle name="Percent 3 2" xfId="36857"/>
    <cellStyle name="Percent 3 3" xfId="36856"/>
    <cellStyle name="Percent 4" xfId="621"/>
    <cellStyle name="Percent 4 2" xfId="36859"/>
    <cellStyle name="Percent 4 3" xfId="36858"/>
    <cellStyle name="Percent 5" xfId="514"/>
    <cellStyle name="Percent 5 10" xfId="36861"/>
    <cellStyle name="Percent 5 11" xfId="36862"/>
    <cellStyle name="Percent 5 12" xfId="36863"/>
    <cellStyle name="Percent 5 13" xfId="36864"/>
    <cellStyle name="Percent 5 14" xfId="36865"/>
    <cellStyle name="Percent 5 15" xfId="36866"/>
    <cellStyle name="Percent 5 16" xfId="36867"/>
    <cellStyle name="Percent 5 17" xfId="36868"/>
    <cellStyle name="Percent 5 18" xfId="36869"/>
    <cellStyle name="Percent 5 19" xfId="36870"/>
    <cellStyle name="Percent 5 2" xfId="36871"/>
    <cellStyle name="Percent 5 20" xfId="36872"/>
    <cellStyle name="Percent 5 21" xfId="36873"/>
    <cellStyle name="Percent 5 22" xfId="36860"/>
    <cellStyle name="Percent 5 3" xfId="36874"/>
    <cellStyle name="Percent 5 4" xfId="36875"/>
    <cellStyle name="Percent 5 5" xfId="36876"/>
    <cellStyle name="Percent 5 6" xfId="36877"/>
    <cellStyle name="Percent 5 7" xfId="36878"/>
    <cellStyle name="Percent 5 8" xfId="36879"/>
    <cellStyle name="Percent 5 9" xfId="36880"/>
    <cellStyle name="Percent 6" xfId="36881"/>
    <cellStyle name="Percent 6 2" xfId="36882"/>
    <cellStyle name="Percent 6 3" xfId="36934"/>
    <cellStyle name="Percent 7" xfId="36883"/>
    <cellStyle name="Percent 7 2" xfId="36884"/>
    <cellStyle name="Percent 8" xfId="36885"/>
    <cellStyle name="Shade" xfId="36886"/>
    <cellStyle name="Text Centre" xfId="36887"/>
    <cellStyle name="Text Centre 2" xfId="36946"/>
    <cellStyle name="Text Left" xfId="36888"/>
    <cellStyle name="Text Left Bold" xfId="36889"/>
    <cellStyle name="Text Right" xfId="36890"/>
    <cellStyle name="Text Wrap" xfId="36891"/>
    <cellStyle name="Title" xfId="1" builtinId="15" customBuiltin="1"/>
    <cellStyle name="Title 2" xfId="36892"/>
    <cellStyle name="Total" xfId="16" builtinId="25" customBuiltin="1"/>
    <cellStyle name="Total 2" xfId="36893"/>
    <cellStyle name="Units" xfId="36894"/>
    <cellStyle name="Units 2" xfId="36947"/>
    <cellStyle name="Units Centre" xfId="36895"/>
    <cellStyle name="Warning" xfId="36896"/>
    <cellStyle name="Warning Text" xfId="14" builtinId="11" customBuiltin="1"/>
    <cellStyle name="Warning Text 2" xfId="36897"/>
    <cellStyle name="Year" xfId="36898"/>
    <cellStyle name="Year Left" xfId="36899"/>
    <cellStyle name="Гиперссылка" xfId="36900"/>
    <cellStyle name="Обычный_2++" xfId="36901"/>
  </cellStyles>
  <dxfs count="0"/>
  <tableStyles count="0" defaultTableStyle="TableStyleMedium9" defaultPivotStyle="PivotStyleLight16"/>
  <colors>
    <mruColors>
      <color rgb="FF75CDD9"/>
      <color rgb="FFF9A85F"/>
      <color rgb="FF613C24"/>
      <color rgb="FF2F733A"/>
      <color rgb="FF887B6C"/>
      <color rgb="FFE54809"/>
      <color rgb="FF4F81BD"/>
      <color rgb="FF728E3A"/>
      <color rgb="FFC8D927"/>
      <color rgb="FF15B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styles" Target="styles.xml"/><Relationship Id="rId10" Type="http://schemas.openxmlformats.org/officeDocument/2006/relationships/externalLink" Target="externalLinks/externalLink7.xml"/><Relationship Id="rId19"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theme" Target="theme/theme1.xml"/><Relationship Id="rId22" Type="http://schemas.openxmlformats.org/officeDocument/2006/relationships/customXml" Target="../customXml/item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83007495946349"/>
          <c:y val="4.5670926082336596E-2"/>
          <c:w val="0.87787411949000815"/>
          <c:h val="0.82755043393298466"/>
        </c:manualLayout>
      </c:layout>
      <c:lineChart>
        <c:grouping val="standard"/>
        <c:varyColors val="0"/>
        <c:ser>
          <c:idx val="1"/>
          <c:order val="1"/>
          <c:tx>
            <c:strRef>
              <c:f>emissions!$B$6</c:f>
              <c:strCache>
                <c:ptCount val="1"/>
                <c:pt idx="0">
                  <c:v>National Inventory total</c:v>
                </c:pt>
              </c:strCache>
            </c:strRef>
          </c:tx>
          <c:spPr>
            <a:ln w="28575">
              <a:solidFill>
                <a:schemeClr val="tx1"/>
              </a:solidFill>
            </a:ln>
          </c:spPr>
          <c:marker>
            <c:symbol val="none"/>
          </c:marker>
          <c:cat>
            <c:strRef>
              <c:f>emissions!$A$7:$A$37</c:f>
              <c:strCache>
                <c:ptCount val="3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strCache>
            </c:strRef>
          </c:cat>
          <c:val>
            <c:numRef>
              <c:f>emissions!$B$7:$B$37</c:f>
              <c:numCache>
                <c:formatCode>0.0</c:formatCode>
                <c:ptCount val="31"/>
                <c:pt idx="0">
                  <c:v>547</c:v>
                </c:pt>
                <c:pt idx="1">
                  <c:v>567.4</c:v>
                </c:pt>
                <c:pt idx="2">
                  <c:v>567.9</c:v>
                </c:pt>
                <c:pt idx="3">
                  <c:v>572</c:v>
                </c:pt>
                <c:pt idx="4">
                  <c:v>577</c:v>
                </c:pt>
                <c:pt idx="5">
                  <c:v>604.70000000000005</c:v>
                </c:pt>
                <c:pt idx="6">
                  <c:v>614.9</c:v>
                </c:pt>
                <c:pt idx="7">
                  <c:v>616.70000000000005</c:v>
                </c:pt>
                <c:pt idx="8">
                  <c:v>588.1</c:v>
                </c:pt>
                <c:pt idx="9">
                  <c:v>578.20000000000005</c:v>
                </c:pt>
                <c:pt idx="10">
                  <c:v>561.9</c:v>
                </c:pt>
                <c:pt idx="11">
                  <c:v>550.29999999999995</c:v>
                </c:pt>
                <c:pt idx="12">
                  <c:v>524.6</c:v>
                </c:pt>
                <c:pt idx="13">
                  <c:v>514.1</c:v>
                </c:pt>
                <c:pt idx="14">
                  <c:v>521</c:v>
                </c:pt>
                <c:pt idx="15">
                  <c:v>517.20000000000005</c:v>
                </c:pt>
                <c:pt idx="16">
                  <c:v>525</c:v>
                </c:pt>
                <c:pt idx="17">
                  <c:v>532</c:v>
                </c:pt>
                <c:pt idx="18">
                  <c:v>534.70000000000005</c:v>
                </c:pt>
                <c:pt idx="19">
                  <c:v>536</c:v>
                </c:pt>
              </c:numCache>
            </c:numRef>
          </c:val>
          <c:smooth val="0"/>
          <c:extLst>
            <c:ext xmlns:c16="http://schemas.microsoft.com/office/drawing/2014/chart" uri="{C3380CC4-5D6E-409C-BE32-E72D297353CC}">
              <c16:uniqueId val="{00000005-92A4-4A33-BB7E-CF4DC8F96382}"/>
            </c:ext>
          </c:extLst>
        </c:ser>
        <c:ser>
          <c:idx val="2"/>
          <c:order val="2"/>
          <c:tx>
            <c:strRef>
              <c:f>emissions!$C$6</c:f>
              <c:strCache>
                <c:ptCount val="1"/>
              </c:strCache>
            </c:strRef>
          </c:tx>
          <c:spPr>
            <a:ln w="28575">
              <a:solidFill>
                <a:srgbClr val="00B0F0"/>
              </a:solidFill>
            </a:ln>
          </c:spPr>
          <c:marker>
            <c:symbol val="none"/>
          </c:marker>
          <c:cat>
            <c:strRef>
              <c:f>emissions!$A$7:$A$37</c:f>
              <c:strCache>
                <c:ptCount val="3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strCache>
            </c:strRef>
          </c:cat>
          <c:val>
            <c:numRef>
              <c:f>emissions!$C$7:$C$37</c:f>
              <c:numCache>
                <c:formatCode>0.0</c:formatCode>
                <c:ptCount val="31"/>
                <c:pt idx="19">
                  <c:v>536</c:v>
                </c:pt>
                <c:pt idx="20">
                  <c:v>530.90909090909088</c:v>
                </c:pt>
                <c:pt idx="21">
                  <c:v>525.81818181818176</c:v>
                </c:pt>
                <c:pt idx="22">
                  <c:v>520.72727272727263</c:v>
                </c:pt>
                <c:pt idx="23">
                  <c:v>515.63636363636351</c:v>
                </c:pt>
                <c:pt idx="24">
                  <c:v>510.54545454545445</c:v>
                </c:pt>
                <c:pt idx="25">
                  <c:v>505.45454545454538</c:v>
                </c:pt>
                <c:pt idx="26">
                  <c:v>500.36363636363632</c:v>
                </c:pt>
                <c:pt idx="27">
                  <c:v>495.27272727272725</c:v>
                </c:pt>
                <c:pt idx="28">
                  <c:v>490.18181818181819</c:v>
                </c:pt>
                <c:pt idx="29">
                  <c:v>485.09090909090912</c:v>
                </c:pt>
                <c:pt idx="30">
                  <c:v>480</c:v>
                </c:pt>
              </c:numCache>
            </c:numRef>
          </c:val>
          <c:smooth val="0"/>
          <c:extLst>
            <c:ext xmlns:c16="http://schemas.microsoft.com/office/drawing/2014/chart" uri="{C3380CC4-5D6E-409C-BE32-E72D297353CC}">
              <c16:uniqueId val="{00000006-92A4-4A33-BB7E-CF4DC8F96382}"/>
            </c:ext>
          </c:extLst>
        </c:ser>
        <c:ser>
          <c:idx val="3"/>
          <c:order val="3"/>
          <c:tx>
            <c:strRef>
              <c:f>emissions!$D$6</c:f>
              <c:strCache>
                <c:ptCount val="1"/>
                <c:pt idx="0">
                  <c:v>Coalition</c:v>
                </c:pt>
              </c:strCache>
            </c:strRef>
          </c:tx>
          <c:spPr>
            <a:ln w="28575">
              <a:solidFill>
                <a:srgbClr val="002060"/>
              </a:solidFill>
            </a:ln>
          </c:spPr>
          <c:marker>
            <c:symbol val="none"/>
          </c:marker>
          <c:cat>
            <c:strRef>
              <c:f>emissions!$A$7:$A$37</c:f>
              <c:strCache>
                <c:ptCount val="3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strCache>
            </c:strRef>
          </c:cat>
          <c:val>
            <c:numRef>
              <c:f>emissions!$D$7:$D$37</c:f>
              <c:numCache>
                <c:formatCode>0.0</c:formatCode>
                <c:ptCount val="31"/>
                <c:pt idx="19">
                  <c:v>536</c:v>
                </c:pt>
                <c:pt idx="20">
                  <c:v>528</c:v>
                </c:pt>
                <c:pt idx="21">
                  <c:v>520</c:v>
                </c:pt>
                <c:pt idx="22">
                  <c:v>512</c:v>
                </c:pt>
                <c:pt idx="23">
                  <c:v>504</c:v>
                </c:pt>
                <c:pt idx="24">
                  <c:v>496</c:v>
                </c:pt>
                <c:pt idx="25">
                  <c:v>488</c:v>
                </c:pt>
                <c:pt idx="26">
                  <c:v>480</c:v>
                </c:pt>
                <c:pt idx="27">
                  <c:v>472</c:v>
                </c:pt>
                <c:pt idx="28">
                  <c:v>464</c:v>
                </c:pt>
                <c:pt idx="29">
                  <c:v>456</c:v>
                </c:pt>
                <c:pt idx="30">
                  <c:v>448</c:v>
                </c:pt>
              </c:numCache>
            </c:numRef>
          </c:val>
          <c:smooth val="0"/>
          <c:extLst>
            <c:ext xmlns:c16="http://schemas.microsoft.com/office/drawing/2014/chart" uri="{C3380CC4-5D6E-409C-BE32-E72D297353CC}">
              <c16:uniqueId val="{00000007-92A4-4A33-BB7E-CF4DC8F96382}"/>
            </c:ext>
          </c:extLst>
        </c:ser>
        <c:ser>
          <c:idx val="4"/>
          <c:order val="4"/>
          <c:tx>
            <c:strRef>
              <c:f>emissions!$E$6</c:f>
              <c:strCache>
                <c:ptCount val="1"/>
                <c:pt idx="0">
                  <c:v>ALP</c:v>
                </c:pt>
              </c:strCache>
            </c:strRef>
          </c:tx>
          <c:spPr>
            <a:ln w="28575">
              <a:solidFill>
                <a:srgbClr val="FF0000"/>
              </a:solidFill>
            </a:ln>
          </c:spPr>
          <c:marker>
            <c:symbol val="none"/>
          </c:marker>
          <c:cat>
            <c:strRef>
              <c:f>emissions!$A$7:$A$37</c:f>
              <c:strCache>
                <c:ptCount val="3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strCache>
            </c:strRef>
          </c:cat>
          <c:val>
            <c:numRef>
              <c:f>emissions!$E$7:$E$37</c:f>
              <c:numCache>
                <c:formatCode>0.0</c:formatCode>
                <c:ptCount val="31"/>
                <c:pt idx="19">
                  <c:v>536</c:v>
                </c:pt>
                <c:pt idx="20">
                  <c:v>517.50772727272727</c:v>
                </c:pt>
                <c:pt idx="21">
                  <c:v>499.01545454545453</c:v>
                </c:pt>
                <c:pt idx="22">
                  <c:v>480.5231818181818</c:v>
                </c:pt>
                <c:pt idx="23">
                  <c:v>462.03090909090906</c:v>
                </c:pt>
                <c:pt idx="24">
                  <c:v>443.53863636363633</c:v>
                </c:pt>
                <c:pt idx="25">
                  <c:v>425.04636363636359</c:v>
                </c:pt>
                <c:pt idx="26">
                  <c:v>406.55409090909086</c:v>
                </c:pt>
                <c:pt idx="27">
                  <c:v>388.06181818181813</c:v>
                </c:pt>
                <c:pt idx="28">
                  <c:v>369.56954545454539</c:v>
                </c:pt>
                <c:pt idx="29">
                  <c:v>351.07727272727266</c:v>
                </c:pt>
                <c:pt idx="30">
                  <c:v>332.58500000000004</c:v>
                </c:pt>
              </c:numCache>
            </c:numRef>
          </c:val>
          <c:smooth val="0"/>
          <c:extLst>
            <c:ext xmlns:c16="http://schemas.microsoft.com/office/drawing/2014/chart" uri="{C3380CC4-5D6E-409C-BE32-E72D297353CC}">
              <c16:uniqueId val="{00000008-92A4-4A33-BB7E-CF4DC8F96382}"/>
            </c:ext>
          </c:extLst>
        </c:ser>
        <c:dLbls>
          <c:showLegendKey val="0"/>
          <c:showVal val="0"/>
          <c:showCatName val="0"/>
          <c:showSerName val="0"/>
          <c:showPercent val="0"/>
          <c:showBubbleSize val="0"/>
        </c:dLbls>
        <c:smooth val="0"/>
        <c:axId val="493736968"/>
        <c:axId val="493737360"/>
        <c:extLst>
          <c:ext xmlns:c15="http://schemas.microsoft.com/office/drawing/2012/chart" uri="{02D57815-91ED-43cb-92C2-25804820EDAC}">
            <c15:filteredLineSeries>
              <c15:ser>
                <c:idx val="0"/>
                <c:order val="0"/>
                <c:tx>
                  <c:strRef>
                    <c:extLst>
                      <c:ext uri="{02D57815-91ED-43cb-92C2-25804820EDAC}">
                        <c15:formulaRef>
                          <c15:sqref>emissions!$A$6</c15:sqref>
                        </c15:formulaRef>
                      </c:ext>
                    </c:extLst>
                    <c:strCache>
                      <c:ptCount val="1"/>
                      <c:pt idx="0">
                        <c:v>Year</c:v>
                      </c:pt>
                    </c:strCache>
                  </c:strRef>
                </c:tx>
                <c:spPr>
                  <a:ln>
                    <a:solidFill>
                      <a:schemeClr val="tx2"/>
                    </a:solidFill>
                  </a:ln>
                </c:spPr>
                <c:marker>
                  <c:symbol val="none"/>
                </c:marker>
                <c:cat>
                  <c:strRef>
                    <c:extLst>
                      <c:ext uri="{02D57815-91ED-43cb-92C2-25804820EDAC}">
                        <c15:formulaRef>
                          <c15:sqref>emissions!$A$7:$A$37</c15:sqref>
                        </c15:formulaRef>
                      </c:ext>
                    </c:extLst>
                    <c:strCache>
                      <c:ptCount val="3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strCache>
                  </c:strRef>
                </c:cat>
                <c:val>
                  <c:numRef>
                    <c:extLst>
                      <c:ext uri="{02D57815-91ED-43cb-92C2-25804820EDAC}">
                        <c15:formulaRef>
                          <c15:sqref>emissions!$A$7:$A$37</c15:sqref>
                        </c15:formulaRef>
                      </c:ext>
                    </c:extLst>
                    <c:numCache>
                      <c:formatCode>@</c:formatCode>
                      <c:ptCount val="3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0</c:v>
                      </c:pt>
                      <c:pt idx="19">
                        <c:v>0</c:v>
                      </c:pt>
                      <c:pt idx="20">
                        <c:v>2020</c:v>
                      </c:pt>
                      <c:pt idx="21">
                        <c:v>2021</c:v>
                      </c:pt>
                      <c:pt idx="22">
                        <c:v>2022</c:v>
                      </c:pt>
                      <c:pt idx="23">
                        <c:v>2023</c:v>
                      </c:pt>
                      <c:pt idx="24">
                        <c:v>2024</c:v>
                      </c:pt>
                      <c:pt idx="25">
                        <c:v>2025</c:v>
                      </c:pt>
                      <c:pt idx="26">
                        <c:v>2026</c:v>
                      </c:pt>
                      <c:pt idx="27">
                        <c:v>2027</c:v>
                      </c:pt>
                      <c:pt idx="28">
                        <c:v>2028</c:v>
                      </c:pt>
                      <c:pt idx="29">
                        <c:v>2029</c:v>
                      </c:pt>
                      <c:pt idx="30">
                        <c:v>2030</c:v>
                      </c:pt>
                    </c:numCache>
                  </c:numRef>
                </c:val>
                <c:smooth val="0"/>
                <c:extLst>
                  <c:ext xmlns:c16="http://schemas.microsoft.com/office/drawing/2014/chart" uri="{C3380CC4-5D6E-409C-BE32-E72D297353CC}">
                    <c16:uniqueId val="{00000000-92A4-4A33-BB7E-CF4DC8F96382}"/>
                  </c:ext>
                </c:extLst>
              </c15:ser>
            </c15:filteredLineSeries>
          </c:ext>
        </c:extLst>
      </c:lineChart>
      <c:catAx>
        <c:axId val="493736968"/>
        <c:scaling>
          <c:orientation val="minMax"/>
        </c:scaling>
        <c:delete val="0"/>
        <c:axPos val="b"/>
        <c:numFmt formatCode="General" sourceLinked="1"/>
        <c:majorTickMark val="out"/>
        <c:minorTickMark val="none"/>
        <c:tickLblPos val="low"/>
        <c:spPr>
          <a:ln w="6350">
            <a:solidFill>
              <a:schemeClr val="bg1">
                <a:lumMod val="65000"/>
              </a:schemeClr>
            </a:solidFill>
          </a:ln>
        </c:spPr>
        <c:txPr>
          <a:bodyPr rot="-2700000" vert="horz"/>
          <a:lstStyle/>
          <a:p>
            <a:pPr>
              <a:defRPr/>
            </a:pPr>
            <a:endParaRPr lang="en-US"/>
          </a:p>
        </c:txPr>
        <c:crossAx val="493737360"/>
        <c:crosses val="autoZero"/>
        <c:auto val="0"/>
        <c:lblAlgn val="ctr"/>
        <c:lblOffset val="100"/>
        <c:tickLblSkip val="1"/>
        <c:tickMarkSkip val="1"/>
        <c:noMultiLvlLbl val="0"/>
      </c:catAx>
      <c:valAx>
        <c:axId val="493737360"/>
        <c:scaling>
          <c:orientation val="minMax"/>
          <c:min val="300"/>
        </c:scaling>
        <c:delete val="0"/>
        <c:axPos val="l"/>
        <c:majorGridlines>
          <c:spPr>
            <a:ln w="6350">
              <a:solidFill>
                <a:schemeClr val="bg1">
                  <a:lumMod val="85000"/>
                </a:schemeClr>
              </a:solidFill>
              <a:prstDash val="solid"/>
            </a:ln>
          </c:spPr>
        </c:majorGridlines>
        <c:numFmt formatCode="#,##0" sourceLinked="0"/>
        <c:majorTickMark val="out"/>
        <c:minorTickMark val="none"/>
        <c:tickLblPos val="nextTo"/>
        <c:spPr>
          <a:ln w="6350">
            <a:solidFill>
              <a:schemeClr val="bg1">
                <a:lumMod val="65000"/>
              </a:schemeClr>
            </a:solidFill>
          </a:ln>
        </c:spPr>
        <c:crossAx val="493736968"/>
        <c:crosses val="autoZero"/>
        <c:crossBetween val="between"/>
      </c:valAx>
    </c:plotArea>
    <c:plotVisOnly val="1"/>
    <c:dispBlanksAs val="gap"/>
    <c:showDLblsOverMax val="0"/>
  </c:chart>
  <c:txPr>
    <a:bodyPr/>
    <a:lstStyle/>
    <a:p>
      <a:pPr>
        <a:defRPr sz="1400">
          <a:latin typeface="+mn-lt"/>
        </a:defRPr>
      </a:pPr>
      <a:endParaRPr lang="en-US"/>
    </a:p>
  </c:txPr>
  <c:printSettings>
    <c:headerFooter/>
    <c:pageMargins b="0.75000000000001255" l="0.70000000000000062" r="0.70000000000000062" t="0.75000000000001255"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'humanitarian intake'!$B$45</c:f>
              <c:strCache>
                <c:ptCount val="1"/>
                <c:pt idx="0">
                  <c:v>Liberal</c:v>
                </c:pt>
              </c:strCache>
            </c:strRef>
          </c:tx>
          <c:spPr>
            <a:solidFill>
              <a:schemeClr val="accent2"/>
            </a:solidFill>
            <a:ln>
              <a:noFill/>
            </a:ln>
            <a:effectLst/>
          </c:spPr>
          <c:invertIfNegative val="0"/>
          <c:cat>
            <c:strRef>
              <c:f>'humanitarian intake'!$A$46:$A$52</c:f>
              <c:strCache>
                <c:ptCount val="7"/>
                <c:pt idx="0">
                  <c:v>2018-19</c:v>
                </c:pt>
                <c:pt idx="1">
                  <c:v>2019-20</c:v>
                </c:pt>
                <c:pt idx="2">
                  <c:v>2020-21</c:v>
                </c:pt>
                <c:pt idx="3">
                  <c:v>2021-22</c:v>
                </c:pt>
                <c:pt idx="4">
                  <c:v>2022-23</c:v>
                </c:pt>
                <c:pt idx="5">
                  <c:v>2023-24</c:v>
                </c:pt>
                <c:pt idx="6">
                  <c:v>2024-25</c:v>
                </c:pt>
              </c:strCache>
            </c:strRef>
          </c:cat>
          <c:val>
            <c:numRef>
              <c:f>'humanitarian intake'!$B$46:$B$52</c:f>
              <c:numCache>
                <c:formatCode>General</c:formatCode>
                <c:ptCount val="7"/>
                <c:pt idx="0">
                  <c:v>18750</c:v>
                </c:pt>
                <c:pt idx="1">
                  <c:v>18750</c:v>
                </c:pt>
                <c:pt idx="2">
                  <c:v>18750</c:v>
                </c:pt>
                <c:pt idx="3">
                  <c:v>18750</c:v>
                </c:pt>
                <c:pt idx="4">
                  <c:v>18750</c:v>
                </c:pt>
                <c:pt idx="5">
                  <c:v>18750</c:v>
                </c:pt>
                <c:pt idx="6">
                  <c:v>18750</c:v>
                </c:pt>
              </c:numCache>
            </c:numRef>
          </c:val>
          <c:extLst>
            <c:ext xmlns:c16="http://schemas.microsoft.com/office/drawing/2014/chart" uri="{C3380CC4-5D6E-409C-BE32-E72D297353CC}">
              <c16:uniqueId val="{00000001-B8B6-4C61-B0BB-09318FDB6FA4}"/>
            </c:ext>
          </c:extLst>
        </c:ser>
        <c:ser>
          <c:idx val="2"/>
          <c:order val="1"/>
          <c:tx>
            <c:strRef>
              <c:f>'humanitarian intake'!$C$45</c:f>
              <c:strCache>
                <c:ptCount val="1"/>
                <c:pt idx="0">
                  <c:v>ALP</c:v>
                </c:pt>
              </c:strCache>
            </c:strRef>
          </c:tx>
          <c:spPr>
            <a:solidFill>
              <a:schemeClr val="accent3"/>
            </a:solidFill>
            <a:ln>
              <a:noFill/>
            </a:ln>
            <a:effectLst/>
          </c:spPr>
          <c:invertIfNegative val="0"/>
          <c:cat>
            <c:strRef>
              <c:f>'humanitarian intake'!$A$46:$A$52</c:f>
              <c:strCache>
                <c:ptCount val="7"/>
                <c:pt idx="0">
                  <c:v>2018-19</c:v>
                </c:pt>
                <c:pt idx="1">
                  <c:v>2019-20</c:v>
                </c:pt>
                <c:pt idx="2">
                  <c:v>2020-21</c:v>
                </c:pt>
                <c:pt idx="3">
                  <c:v>2021-22</c:v>
                </c:pt>
                <c:pt idx="4">
                  <c:v>2022-23</c:v>
                </c:pt>
                <c:pt idx="5">
                  <c:v>2023-24</c:v>
                </c:pt>
                <c:pt idx="6">
                  <c:v>2024-25</c:v>
                </c:pt>
              </c:strCache>
            </c:strRef>
          </c:cat>
          <c:val>
            <c:numRef>
              <c:f>'humanitarian intake'!$C$46:$C$52</c:f>
              <c:numCache>
                <c:formatCode>General</c:formatCode>
                <c:ptCount val="7"/>
                <c:pt idx="0">
                  <c:v>18750</c:v>
                </c:pt>
                <c:pt idx="1">
                  <c:v>20125</c:v>
                </c:pt>
                <c:pt idx="2">
                  <c:v>21500</c:v>
                </c:pt>
                <c:pt idx="3">
                  <c:v>22875</c:v>
                </c:pt>
                <c:pt idx="4">
                  <c:v>24250</c:v>
                </c:pt>
                <c:pt idx="5">
                  <c:v>25625</c:v>
                </c:pt>
                <c:pt idx="6">
                  <c:v>27000</c:v>
                </c:pt>
              </c:numCache>
            </c:numRef>
          </c:val>
          <c:extLst>
            <c:ext xmlns:c16="http://schemas.microsoft.com/office/drawing/2014/chart" uri="{C3380CC4-5D6E-409C-BE32-E72D297353CC}">
              <c16:uniqueId val="{00000002-B8B6-4C61-B0BB-09318FDB6FA4}"/>
            </c:ext>
          </c:extLst>
        </c:ser>
        <c:dLbls>
          <c:showLegendKey val="0"/>
          <c:showVal val="0"/>
          <c:showCatName val="0"/>
          <c:showSerName val="0"/>
          <c:showPercent val="0"/>
          <c:showBubbleSize val="0"/>
        </c:dLbls>
        <c:gapWidth val="219"/>
        <c:overlap val="-27"/>
        <c:axId val="111344984"/>
        <c:axId val="111351216"/>
      </c:barChart>
      <c:catAx>
        <c:axId val="111344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351216"/>
        <c:crosses val="autoZero"/>
        <c:auto val="1"/>
        <c:lblAlgn val="ctr"/>
        <c:lblOffset val="100"/>
        <c:noMultiLvlLbl val="0"/>
      </c:catAx>
      <c:valAx>
        <c:axId val="11135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3449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6"/>
          <c:order val="0"/>
          <c:tx>
            <c:strRef>
              <c:f>'humanitarian intake'!$E$2</c:f>
              <c:strCache>
                <c:ptCount val="1"/>
                <c:pt idx="0">
                  <c:v>Historical</c:v>
                </c:pt>
              </c:strCache>
            </c:strRef>
          </c:tx>
          <c:spPr>
            <a:ln w="28575" cap="rnd">
              <a:solidFill>
                <a:schemeClr val="accent1">
                  <a:lumMod val="60000"/>
                </a:schemeClr>
              </a:solidFill>
              <a:round/>
            </a:ln>
            <a:effectLst/>
          </c:spPr>
          <c:marker>
            <c:symbol val="none"/>
          </c:marker>
          <c:cat>
            <c:strRef>
              <c:f>'humanitarian intake'!$A$3:$A$43</c:f>
              <c:strCache>
                <c:ptCount val="41"/>
                <c:pt idx="0">
                  <c:v>1984–85</c:v>
                </c:pt>
                <c:pt idx="1">
                  <c:v>1985–86</c:v>
                </c:pt>
                <c:pt idx="2">
                  <c:v>1986–87</c:v>
                </c:pt>
                <c:pt idx="3">
                  <c:v>1987–88</c:v>
                </c:pt>
                <c:pt idx="4">
                  <c:v>1988–89</c:v>
                </c:pt>
                <c:pt idx="5">
                  <c:v>1989–90</c:v>
                </c:pt>
                <c:pt idx="6">
                  <c:v>1990–91</c:v>
                </c:pt>
                <c:pt idx="7">
                  <c:v>1991–92</c:v>
                </c:pt>
                <c:pt idx="8">
                  <c:v>1992–93</c:v>
                </c:pt>
                <c:pt idx="9">
                  <c:v>1993–94</c:v>
                </c:pt>
                <c:pt idx="10">
                  <c:v>1994–95</c:v>
                </c:pt>
                <c:pt idx="11">
                  <c:v>1995–96</c:v>
                </c:pt>
                <c:pt idx="12">
                  <c:v>1996–97</c:v>
                </c:pt>
                <c:pt idx="13">
                  <c:v>1997–98</c:v>
                </c:pt>
                <c:pt idx="14">
                  <c:v>1998–99</c:v>
                </c:pt>
                <c:pt idx="15">
                  <c:v>1999–00</c:v>
                </c:pt>
                <c:pt idx="16">
                  <c:v>2000–01</c:v>
                </c:pt>
                <c:pt idx="17">
                  <c:v>2001–02</c:v>
                </c:pt>
                <c:pt idx="18">
                  <c:v>2002–03</c:v>
                </c:pt>
                <c:pt idx="19">
                  <c:v>2003–04</c:v>
                </c:pt>
                <c:pt idx="20">
                  <c:v>2004–05</c:v>
                </c:pt>
                <c:pt idx="21">
                  <c:v>2005–06</c:v>
                </c:pt>
                <c:pt idx="22">
                  <c:v>2006–07</c:v>
                </c:pt>
                <c:pt idx="23">
                  <c:v>2007–08</c:v>
                </c:pt>
                <c:pt idx="24">
                  <c:v>2008–09</c:v>
                </c:pt>
                <c:pt idx="25">
                  <c:v>2009–10</c:v>
                </c:pt>
                <c:pt idx="26">
                  <c:v>2010–11</c:v>
                </c:pt>
                <c:pt idx="27">
                  <c:v>2011–12</c:v>
                </c:pt>
                <c:pt idx="28">
                  <c:v>2012–13</c:v>
                </c:pt>
                <c:pt idx="29">
                  <c:v>2013–14</c:v>
                </c:pt>
                <c:pt idx="30">
                  <c:v>2014–15</c:v>
                </c:pt>
                <c:pt idx="31">
                  <c:v>2015–16</c:v>
                </c:pt>
                <c:pt idx="32">
                  <c:v>2016–17</c:v>
                </c:pt>
                <c:pt idx="33">
                  <c:v>2017-18</c:v>
                </c:pt>
                <c:pt idx="34">
                  <c:v>2018-19</c:v>
                </c:pt>
                <c:pt idx="35">
                  <c:v>2019-20</c:v>
                </c:pt>
                <c:pt idx="36">
                  <c:v>2020-21</c:v>
                </c:pt>
                <c:pt idx="37">
                  <c:v>2021-22</c:v>
                </c:pt>
                <c:pt idx="38">
                  <c:v>2022-23</c:v>
                </c:pt>
                <c:pt idx="39">
                  <c:v>2023-24</c:v>
                </c:pt>
                <c:pt idx="40">
                  <c:v>2024-25</c:v>
                </c:pt>
              </c:strCache>
            </c:strRef>
          </c:cat>
          <c:val>
            <c:numRef>
              <c:f>'humanitarian intake'!$E$3:$E$43</c:f>
              <c:numCache>
                <c:formatCode>0.00%</c:formatCode>
                <c:ptCount val="41"/>
                <c:pt idx="0">
                  <c:v>9.1398610396294393E-4</c:v>
                </c:pt>
                <c:pt idx="1">
                  <c:v>7.4248001015357276E-4</c:v>
                </c:pt>
                <c:pt idx="2">
                  <c:v>7.0487689157468908E-4</c:v>
                </c:pt>
                <c:pt idx="3">
                  <c:v>7.0044700225653132E-4</c:v>
                </c:pt>
                <c:pt idx="4">
                  <c:v>6.8405898791449411E-4</c:v>
                </c:pt>
                <c:pt idx="5">
                  <c:v>7.3835521933580744E-4</c:v>
                </c:pt>
                <c:pt idx="6">
                  <c:v>6.6123257408394909E-4</c:v>
                </c:pt>
                <c:pt idx="7">
                  <c:v>6.9480444341587599E-4</c:v>
                </c:pt>
                <c:pt idx="8">
                  <c:v>6.7705058588168052E-4</c:v>
                </c:pt>
                <c:pt idx="9">
                  <c:v>7.9640006792324673E-4</c:v>
                </c:pt>
                <c:pt idx="10">
                  <c:v>8.3214785774292919E-4</c:v>
                </c:pt>
                <c:pt idx="11">
                  <c:v>8.9929172200088538E-4</c:v>
                </c:pt>
                <c:pt idx="12">
                  <c:v>6.4999180820271964E-4</c:v>
                </c:pt>
                <c:pt idx="13">
                  <c:v>6.5102338391748128E-4</c:v>
                </c:pt>
                <c:pt idx="14">
                  <c:v>6.0691571802682916E-4</c:v>
                </c:pt>
                <c:pt idx="15">
                  <c:v>5.2626017119306772E-4</c:v>
                </c:pt>
                <c:pt idx="16">
                  <c:v>7.1701561113141543E-4</c:v>
                </c:pt>
                <c:pt idx="17">
                  <c:v>6.3442023386390558E-4</c:v>
                </c:pt>
                <c:pt idx="18">
                  <c:v>6.1669906469768055E-4</c:v>
                </c:pt>
                <c:pt idx="19">
                  <c:v>6.8091116539501591E-4</c:v>
                </c:pt>
                <c:pt idx="20">
                  <c:v>6.4215944433955701E-4</c:v>
                </c:pt>
                <c:pt idx="21">
                  <c:v>6.7100437366387513E-4</c:v>
                </c:pt>
                <c:pt idx="22">
                  <c:v>6.1784045724445479E-4</c:v>
                </c:pt>
                <c:pt idx="23">
                  <c:v>6.0515853963010618E-4</c:v>
                </c:pt>
                <c:pt idx="24">
                  <c:v>6.3117670312294106E-4</c:v>
                </c:pt>
                <c:pt idx="25">
                  <c:v>6.3420571001811753E-4</c:v>
                </c:pt>
                <c:pt idx="26">
                  <c:v>6.2632337422129428E-4</c:v>
                </c:pt>
                <c:pt idx="27">
                  <c:v>6.1589011721742111E-4</c:v>
                </c:pt>
                <c:pt idx="28">
                  <c:v>8.8024720264614999E-4</c:v>
                </c:pt>
                <c:pt idx="29">
                  <c:v>5.9483534471179149E-4</c:v>
                </c:pt>
                <c:pt idx="30">
                  <c:v>5.8525864679657687E-4</c:v>
                </c:pt>
                <c:pt idx="31">
                  <c:v>7.36034505196978E-4</c:v>
                </c:pt>
                <c:pt idx="32">
                  <c:v>9.0736331859046923E-4</c:v>
                </c:pt>
                <c:pt idx="33">
                  <c:v>6.6061792847107981E-4</c:v>
                </c:pt>
                <c:pt idx="34">
                  <c:v>7.5024749599229227E-4</c:v>
                </c:pt>
              </c:numCache>
            </c:numRef>
          </c:val>
          <c:smooth val="0"/>
          <c:extLst>
            <c:ext xmlns:c16="http://schemas.microsoft.com/office/drawing/2014/chart" uri="{C3380CC4-5D6E-409C-BE32-E72D297353CC}">
              <c16:uniqueId val="{00000006-44D6-453D-B07D-FD2B8DD37F80}"/>
            </c:ext>
          </c:extLst>
        </c:ser>
        <c:ser>
          <c:idx val="7"/>
          <c:order val="1"/>
          <c:tx>
            <c:strRef>
              <c:f>'humanitarian intake'!$F$2</c:f>
              <c:strCache>
                <c:ptCount val="1"/>
                <c:pt idx="0">
                  <c:v>Liberal</c:v>
                </c:pt>
              </c:strCache>
            </c:strRef>
          </c:tx>
          <c:spPr>
            <a:ln w="28575" cap="rnd">
              <a:solidFill>
                <a:schemeClr val="accent2">
                  <a:lumMod val="60000"/>
                </a:schemeClr>
              </a:solidFill>
              <a:round/>
            </a:ln>
            <a:effectLst/>
          </c:spPr>
          <c:marker>
            <c:symbol val="none"/>
          </c:marker>
          <c:cat>
            <c:strRef>
              <c:f>'humanitarian intake'!$A$3:$A$43</c:f>
              <c:strCache>
                <c:ptCount val="41"/>
                <c:pt idx="0">
                  <c:v>1984–85</c:v>
                </c:pt>
                <c:pt idx="1">
                  <c:v>1985–86</c:v>
                </c:pt>
                <c:pt idx="2">
                  <c:v>1986–87</c:v>
                </c:pt>
                <c:pt idx="3">
                  <c:v>1987–88</c:v>
                </c:pt>
                <c:pt idx="4">
                  <c:v>1988–89</c:v>
                </c:pt>
                <c:pt idx="5">
                  <c:v>1989–90</c:v>
                </c:pt>
                <c:pt idx="6">
                  <c:v>1990–91</c:v>
                </c:pt>
                <c:pt idx="7">
                  <c:v>1991–92</c:v>
                </c:pt>
                <c:pt idx="8">
                  <c:v>1992–93</c:v>
                </c:pt>
                <c:pt idx="9">
                  <c:v>1993–94</c:v>
                </c:pt>
                <c:pt idx="10">
                  <c:v>1994–95</c:v>
                </c:pt>
                <c:pt idx="11">
                  <c:v>1995–96</c:v>
                </c:pt>
                <c:pt idx="12">
                  <c:v>1996–97</c:v>
                </c:pt>
                <c:pt idx="13">
                  <c:v>1997–98</c:v>
                </c:pt>
                <c:pt idx="14">
                  <c:v>1998–99</c:v>
                </c:pt>
                <c:pt idx="15">
                  <c:v>1999–00</c:v>
                </c:pt>
                <c:pt idx="16">
                  <c:v>2000–01</c:v>
                </c:pt>
                <c:pt idx="17">
                  <c:v>2001–02</c:v>
                </c:pt>
                <c:pt idx="18">
                  <c:v>2002–03</c:v>
                </c:pt>
                <c:pt idx="19">
                  <c:v>2003–04</c:v>
                </c:pt>
                <c:pt idx="20">
                  <c:v>2004–05</c:v>
                </c:pt>
                <c:pt idx="21">
                  <c:v>2005–06</c:v>
                </c:pt>
                <c:pt idx="22">
                  <c:v>2006–07</c:v>
                </c:pt>
                <c:pt idx="23">
                  <c:v>2007–08</c:v>
                </c:pt>
                <c:pt idx="24">
                  <c:v>2008–09</c:v>
                </c:pt>
                <c:pt idx="25">
                  <c:v>2009–10</c:v>
                </c:pt>
                <c:pt idx="26">
                  <c:v>2010–11</c:v>
                </c:pt>
                <c:pt idx="27">
                  <c:v>2011–12</c:v>
                </c:pt>
                <c:pt idx="28">
                  <c:v>2012–13</c:v>
                </c:pt>
                <c:pt idx="29">
                  <c:v>2013–14</c:v>
                </c:pt>
                <c:pt idx="30">
                  <c:v>2014–15</c:v>
                </c:pt>
                <c:pt idx="31">
                  <c:v>2015–16</c:v>
                </c:pt>
                <c:pt idx="32">
                  <c:v>2016–17</c:v>
                </c:pt>
                <c:pt idx="33">
                  <c:v>2017-18</c:v>
                </c:pt>
                <c:pt idx="34">
                  <c:v>2018-19</c:v>
                </c:pt>
                <c:pt idx="35">
                  <c:v>2019-20</c:v>
                </c:pt>
                <c:pt idx="36">
                  <c:v>2020-21</c:v>
                </c:pt>
                <c:pt idx="37">
                  <c:v>2021-22</c:v>
                </c:pt>
                <c:pt idx="38">
                  <c:v>2022-23</c:v>
                </c:pt>
                <c:pt idx="39">
                  <c:v>2023-24</c:v>
                </c:pt>
                <c:pt idx="40">
                  <c:v>2024-25</c:v>
                </c:pt>
              </c:strCache>
            </c:strRef>
          </c:cat>
          <c:val>
            <c:numRef>
              <c:f>'humanitarian intake'!$F$3:$F$43</c:f>
              <c:numCache>
                <c:formatCode>0</c:formatCode>
                <c:ptCount val="41"/>
                <c:pt idx="34" formatCode="0.00%">
                  <c:v>7.5024749599229227E-4</c:v>
                </c:pt>
                <c:pt idx="35" formatCode="0.00%">
                  <c:v>7.3843257479556327E-4</c:v>
                </c:pt>
                <c:pt idx="36" formatCode="0.00%">
                  <c:v>7.2680371534996388E-4</c:v>
                </c:pt>
                <c:pt idx="37" formatCode="0.00%">
                  <c:v>7.15357987549177E-4</c:v>
                </c:pt>
                <c:pt idx="38" formatCode="0.00%">
                  <c:v>7.0409250743029236E-4</c:v>
                </c:pt>
                <c:pt idx="39" formatCode="0.00%">
                  <c:v>6.9300443644713808E-4</c:v>
                </c:pt>
                <c:pt idx="40" formatCode="0.00%">
                  <c:v>6.8209098075505724E-4</c:v>
                </c:pt>
              </c:numCache>
            </c:numRef>
          </c:val>
          <c:smooth val="0"/>
          <c:extLst>
            <c:ext xmlns:c16="http://schemas.microsoft.com/office/drawing/2014/chart" uri="{C3380CC4-5D6E-409C-BE32-E72D297353CC}">
              <c16:uniqueId val="{00000007-44D6-453D-B07D-FD2B8DD37F80}"/>
            </c:ext>
          </c:extLst>
        </c:ser>
        <c:ser>
          <c:idx val="8"/>
          <c:order val="2"/>
          <c:tx>
            <c:strRef>
              <c:f>'humanitarian intake'!$G$2</c:f>
              <c:strCache>
                <c:ptCount val="1"/>
                <c:pt idx="0">
                  <c:v>ALP</c:v>
                </c:pt>
              </c:strCache>
            </c:strRef>
          </c:tx>
          <c:spPr>
            <a:ln w="28575" cap="rnd">
              <a:solidFill>
                <a:schemeClr val="accent3">
                  <a:lumMod val="60000"/>
                </a:schemeClr>
              </a:solidFill>
              <a:round/>
            </a:ln>
            <a:effectLst/>
          </c:spPr>
          <c:marker>
            <c:symbol val="none"/>
          </c:marker>
          <c:cat>
            <c:strRef>
              <c:f>'humanitarian intake'!$A$3:$A$43</c:f>
              <c:strCache>
                <c:ptCount val="41"/>
                <c:pt idx="0">
                  <c:v>1984–85</c:v>
                </c:pt>
                <c:pt idx="1">
                  <c:v>1985–86</c:v>
                </c:pt>
                <c:pt idx="2">
                  <c:v>1986–87</c:v>
                </c:pt>
                <c:pt idx="3">
                  <c:v>1987–88</c:v>
                </c:pt>
                <c:pt idx="4">
                  <c:v>1988–89</c:v>
                </c:pt>
                <c:pt idx="5">
                  <c:v>1989–90</c:v>
                </c:pt>
                <c:pt idx="6">
                  <c:v>1990–91</c:v>
                </c:pt>
                <c:pt idx="7">
                  <c:v>1991–92</c:v>
                </c:pt>
                <c:pt idx="8">
                  <c:v>1992–93</c:v>
                </c:pt>
                <c:pt idx="9">
                  <c:v>1993–94</c:v>
                </c:pt>
                <c:pt idx="10">
                  <c:v>1994–95</c:v>
                </c:pt>
                <c:pt idx="11">
                  <c:v>1995–96</c:v>
                </c:pt>
                <c:pt idx="12">
                  <c:v>1996–97</c:v>
                </c:pt>
                <c:pt idx="13">
                  <c:v>1997–98</c:v>
                </c:pt>
                <c:pt idx="14">
                  <c:v>1998–99</c:v>
                </c:pt>
                <c:pt idx="15">
                  <c:v>1999–00</c:v>
                </c:pt>
                <c:pt idx="16">
                  <c:v>2000–01</c:v>
                </c:pt>
                <c:pt idx="17">
                  <c:v>2001–02</c:v>
                </c:pt>
                <c:pt idx="18">
                  <c:v>2002–03</c:v>
                </c:pt>
                <c:pt idx="19">
                  <c:v>2003–04</c:v>
                </c:pt>
                <c:pt idx="20">
                  <c:v>2004–05</c:v>
                </c:pt>
                <c:pt idx="21">
                  <c:v>2005–06</c:v>
                </c:pt>
                <c:pt idx="22">
                  <c:v>2006–07</c:v>
                </c:pt>
                <c:pt idx="23">
                  <c:v>2007–08</c:v>
                </c:pt>
                <c:pt idx="24">
                  <c:v>2008–09</c:v>
                </c:pt>
                <c:pt idx="25">
                  <c:v>2009–10</c:v>
                </c:pt>
                <c:pt idx="26">
                  <c:v>2010–11</c:v>
                </c:pt>
                <c:pt idx="27">
                  <c:v>2011–12</c:v>
                </c:pt>
                <c:pt idx="28">
                  <c:v>2012–13</c:v>
                </c:pt>
                <c:pt idx="29">
                  <c:v>2013–14</c:v>
                </c:pt>
                <c:pt idx="30">
                  <c:v>2014–15</c:v>
                </c:pt>
                <c:pt idx="31">
                  <c:v>2015–16</c:v>
                </c:pt>
                <c:pt idx="32">
                  <c:v>2016–17</c:v>
                </c:pt>
                <c:pt idx="33">
                  <c:v>2017-18</c:v>
                </c:pt>
                <c:pt idx="34">
                  <c:v>2018-19</c:v>
                </c:pt>
                <c:pt idx="35">
                  <c:v>2019-20</c:v>
                </c:pt>
                <c:pt idx="36">
                  <c:v>2020-21</c:v>
                </c:pt>
                <c:pt idx="37">
                  <c:v>2021-22</c:v>
                </c:pt>
                <c:pt idx="38">
                  <c:v>2022-23</c:v>
                </c:pt>
                <c:pt idx="39">
                  <c:v>2023-24</c:v>
                </c:pt>
                <c:pt idx="40">
                  <c:v>2024-25</c:v>
                </c:pt>
              </c:strCache>
            </c:strRef>
          </c:cat>
          <c:val>
            <c:numRef>
              <c:f>'humanitarian intake'!$G$3:$G$43</c:f>
              <c:numCache>
                <c:formatCode>General</c:formatCode>
                <c:ptCount val="41"/>
                <c:pt idx="34" formatCode="0.00%">
                  <c:v>7.5024749599229227E-4</c:v>
                </c:pt>
                <c:pt idx="35" formatCode="0.00%">
                  <c:v>7.92584296947238E-4</c:v>
                </c:pt>
                <c:pt idx="36" formatCode="0.00%">
                  <c:v>8.3340159360129182E-4</c:v>
                </c:pt>
                <c:pt idx="37" formatCode="0.00%">
                  <c:v>8.7273674480999595E-4</c:v>
                </c:pt>
                <c:pt idx="38" formatCode="0.00%">
                  <c:v>9.1062630960984481E-4</c:v>
                </c:pt>
                <c:pt idx="39" formatCode="0.00%">
                  <c:v>9.4710606314442206E-4</c:v>
                </c:pt>
                <c:pt idx="40" formatCode="0.00%">
                  <c:v>9.8221101228728228E-4</c:v>
                </c:pt>
              </c:numCache>
            </c:numRef>
          </c:val>
          <c:smooth val="0"/>
          <c:extLst>
            <c:ext xmlns:c16="http://schemas.microsoft.com/office/drawing/2014/chart" uri="{C3380CC4-5D6E-409C-BE32-E72D297353CC}">
              <c16:uniqueId val="{00000008-44D6-453D-B07D-FD2B8DD37F80}"/>
            </c:ext>
          </c:extLst>
        </c:ser>
        <c:dLbls>
          <c:showLegendKey val="0"/>
          <c:showVal val="0"/>
          <c:showCatName val="0"/>
          <c:showSerName val="0"/>
          <c:showPercent val="0"/>
          <c:showBubbleSize val="0"/>
        </c:dLbls>
        <c:smooth val="0"/>
        <c:axId val="598487768"/>
        <c:axId val="598484160"/>
      </c:lineChart>
      <c:catAx>
        <c:axId val="598487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8484160"/>
        <c:crosses val="autoZero"/>
        <c:auto val="1"/>
        <c:lblAlgn val="ctr"/>
        <c:lblOffset val="100"/>
        <c:noMultiLvlLbl val="0"/>
      </c:catAx>
      <c:valAx>
        <c:axId val="598484160"/>
        <c:scaling>
          <c:orientation val="minMax"/>
          <c:max val="1.0000000000000002E-3"/>
          <c:min val="5.0000000000000012E-4"/>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84877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aid!$W$6</c:f>
              <c:strCache>
                <c:ptCount val="1"/>
                <c:pt idx="0">
                  <c:v>ALP-min</c:v>
                </c:pt>
              </c:strCache>
            </c:strRef>
          </c:tx>
          <c:spPr>
            <a:solidFill>
              <a:schemeClr val="accent1"/>
            </a:solidFill>
            <a:ln>
              <a:noFill/>
            </a:ln>
            <a:effectLst/>
          </c:spPr>
          <c:invertIfNegative val="0"/>
          <c:cat>
            <c:strRef>
              <c:f>aid!$V$7:$V$10</c:f>
              <c:strCache>
                <c:ptCount val="4"/>
                <c:pt idx="0">
                  <c:v>2019-20</c:v>
                </c:pt>
                <c:pt idx="1">
                  <c:v> 2020-21 </c:v>
                </c:pt>
                <c:pt idx="2">
                  <c:v> 2021-22 </c:v>
                </c:pt>
                <c:pt idx="3">
                  <c:v> 2022-23 </c:v>
                </c:pt>
              </c:strCache>
            </c:strRef>
          </c:cat>
          <c:val>
            <c:numRef>
              <c:f>aid!$W$7:$W$10</c:f>
              <c:numCache>
                <c:formatCode>#,##0</c:formatCode>
                <c:ptCount val="4"/>
                <c:pt idx="1">
                  <c:v>195.65000000000055</c:v>
                </c:pt>
                <c:pt idx="2">
                  <c:v>384.45425000000068</c:v>
                </c:pt>
                <c:pt idx="3">
                  <c:v>481.75469125000109</c:v>
                </c:pt>
              </c:numCache>
            </c:numRef>
          </c:val>
          <c:extLst>
            <c:ext xmlns:c16="http://schemas.microsoft.com/office/drawing/2014/chart" uri="{C3380CC4-5D6E-409C-BE32-E72D297353CC}">
              <c16:uniqueId val="{00000000-6944-4094-B4AB-6344069EA829}"/>
            </c:ext>
          </c:extLst>
        </c:ser>
        <c:ser>
          <c:idx val="1"/>
          <c:order val="1"/>
          <c:tx>
            <c:strRef>
              <c:f>aid!$X$6</c:f>
              <c:strCache>
                <c:ptCount val="1"/>
                <c:pt idx="0">
                  <c:v>ALP-actual</c:v>
                </c:pt>
              </c:strCache>
            </c:strRef>
          </c:tx>
          <c:spPr>
            <a:solidFill>
              <a:schemeClr val="accent2"/>
            </a:solidFill>
            <a:ln>
              <a:noFill/>
            </a:ln>
            <a:effectLst/>
          </c:spPr>
          <c:invertIfNegative val="0"/>
          <c:cat>
            <c:strRef>
              <c:f>aid!$V$7:$V$10</c:f>
              <c:strCache>
                <c:ptCount val="4"/>
                <c:pt idx="0">
                  <c:v>2019-20</c:v>
                </c:pt>
                <c:pt idx="1">
                  <c:v> 2020-21 </c:v>
                </c:pt>
                <c:pt idx="2">
                  <c:v> 2021-22 </c:v>
                </c:pt>
                <c:pt idx="3">
                  <c:v> 2022-23 </c:v>
                </c:pt>
              </c:strCache>
            </c:strRef>
          </c:cat>
          <c:val>
            <c:numRef>
              <c:f>aid!$X$7:$X$10</c:f>
              <c:numCache>
                <c:formatCode>_-* #,##0_-;\-* #,##0_-;_-* "-"??_-;_-@_-</c:formatCode>
                <c:ptCount val="4"/>
                <c:pt idx="0">
                  <c:v>120</c:v>
                </c:pt>
                <c:pt idx="1">
                  <c:v>340</c:v>
                </c:pt>
                <c:pt idx="2">
                  <c:v>545</c:v>
                </c:pt>
                <c:pt idx="3">
                  <c:v>656</c:v>
                </c:pt>
              </c:numCache>
            </c:numRef>
          </c:val>
          <c:extLst>
            <c:ext xmlns:c16="http://schemas.microsoft.com/office/drawing/2014/chart" uri="{C3380CC4-5D6E-409C-BE32-E72D297353CC}">
              <c16:uniqueId val="{00000001-6944-4094-B4AB-6344069EA829}"/>
            </c:ext>
          </c:extLst>
        </c:ser>
        <c:ser>
          <c:idx val="2"/>
          <c:order val="2"/>
          <c:tx>
            <c:strRef>
              <c:f>aid!$Y$6</c:f>
              <c:strCache>
                <c:ptCount val="1"/>
                <c:pt idx="0">
                  <c:v>ALP-strict</c:v>
                </c:pt>
              </c:strCache>
            </c:strRef>
          </c:tx>
          <c:spPr>
            <a:solidFill>
              <a:schemeClr val="accent3"/>
            </a:solidFill>
            <a:ln>
              <a:noFill/>
            </a:ln>
            <a:effectLst/>
          </c:spPr>
          <c:invertIfNegative val="0"/>
          <c:cat>
            <c:strRef>
              <c:f>aid!$V$7:$V$10</c:f>
              <c:strCache>
                <c:ptCount val="4"/>
                <c:pt idx="0">
                  <c:v>2019-20</c:v>
                </c:pt>
                <c:pt idx="1">
                  <c:v> 2020-21 </c:v>
                </c:pt>
                <c:pt idx="2">
                  <c:v> 2021-22 </c:v>
                </c:pt>
                <c:pt idx="3">
                  <c:v> 2022-23 </c:v>
                </c:pt>
              </c:strCache>
            </c:strRef>
          </c:cat>
          <c:val>
            <c:numRef>
              <c:f>aid!$Y$7:$Y$10</c:f>
              <c:numCache>
                <c:formatCode>_-* #,##0_-;\-* #,##0_-;_-* "-"??_-;_-@_-</c:formatCode>
                <c:ptCount val="4"/>
                <c:pt idx="1">
                  <c:v>354.12511014950087</c:v>
                </c:pt>
                <c:pt idx="2">
                  <c:v>739.64660427732088</c:v>
                </c:pt>
                <c:pt idx="3">
                  <c:v>1073.0609548684588</c:v>
                </c:pt>
              </c:numCache>
            </c:numRef>
          </c:val>
          <c:extLst>
            <c:ext xmlns:c16="http://schemas.microsoft.com/office/drawing/2014/chart" uri="{C3380CC4-5D6E-409C-BE32-E72D297353CC}">
              <c16:uniqueId val="{00000000-0FA8-4790-9450-8B709EADD5B4}"/>
            </c:ext>
          </c:extLst>
        </c:ser>
        <c:dLbls>
          <c:showLegendKey val="0"/>
          <c:showVal val="0"/>
          <c:showCatName val="0"/>
          <c:showSerName val="0"/>
          <c:showPercent val="0"/>
          <c:showBubbleSize val="0"/>
        </c:dLbls>
        <c:gapWidth val="219"/>
        <c:overlap val="-27"/>
        <c:axId val="204313944"/>
        <c:axId val="204314272"/>
      </c:barChart>
      <c:catAx>
        <c:axId val="204313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314272"/>
        <c:crosses val="autoZero"/>
        <c:auto val="1"/>
        <c:lblAlgn val="ctr"/>
        <c:lblOffset val="100"/>
        <c:noMultiLvlLbl val="0"/>
      </c:catAx>
      <c:valAx>
        <c:axId val="2043142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 million</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31394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aid!$S$28</c:f>
              <c:strCache>
                <c:ptCount val="1"/>
                <c:pt idx="0">
                  <c:v>Historical and budget</c:v>
                </c:pt>
              </c:strCache>
            </c:strRef>
          </c:tx>
          <c:spPr>
            <a:ln w="28575" cap="rnd">
              <a:solidFill>
                <a:schemeClr val="accent1"/>
              </a:solidFill>
              <a:round/>
            </a:ln>
            <a:effectLst/>
          </c:spPr>
          <c:marker>
            <c:symbol val="none"/>
          </c:marker>
          <c:cat>
            <c:strRef>
              <c:f>aid!$Q$29:$Q$54</c:f>
              <c:strCache>
                <c:ptCount val="26"/>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pt idx="21">
                  <c:v>2021-22</c:v>
                </c:pt>
                <c:pt idx="22">
                  <c:v>2022-23</c:v>
                </c:pt>
                <c:pt idx="23">
                  <c:v>2023-24</c:v>
                </c:pt>
                <c:pt idx="24">
                  <c:v>2024-25</c:v>
                </c:pt>
                <c:pt idx="25">
                  <c:v>2025-26</c:v>
                </c:pt>
              </c:strCache>
            </c:strRef>
          </c:cat>
          <c:val>
            <c:numRef>
              <c:f>aid!$S$29:$S$54</c:f>
              <c:numCache>
                <c:formatCode>#,##0.00</c:formatCode>
                <c:ptCount val="26"/>
                <c:pt idx="0">
                  <c:v>2605.3164587374149</c:v>
                </c:pt>
                <c:pt idx="1">
                  <c:v>2730.1220186480095</c:v>
                </c:pt>
                <c:pt idx="2">
                  <c:v>2773.4822067501586</c:v>
                </c:pt>
                <c:pt idx="3">
                  <c:v>2918.8216973937647</c:v>
                </c:pt>
                <c:pt idx="4">
                  <c:v>3170.2217531522392</c:v>
                </c:pt>
                <c:pt idx="5">
                  <c:v>3610.8868247379996</c:v>
                </c:pt>
                <c:pt idx="6">
                  <c:v>3888.6045512414762</c:v>
                </c:pt>
                <c:pt idx="7">
                  <c:v>3939.6603749582764</c:v>
                </c:pt>
                <c:pt idx="8">
                  <c:v>4728.5554291451017</c:v>
                </c:pt>
                <c:pt idx="9">
                  <c:v>4714.0315170057138</c:v>
                </c:pt>
                <c:pt idx="10">
                  <c:v>5085.4183691574453</c:v>
                </c:pt>
                <c:pt idx="11">
                  <c:v>5620.756570899197</c:v>
                </c:pt>
                <c:pt idx="12">
                  <c:v>5594.8961989659938</c:v>
                </c:pt>
                <c:pt idx="13">
                  <c:v>5649.2772279248657</c:v>
                </c:pt>
                <c:pt idx="14">
                  <c:v>5567.9475433099979</c:v>
                </c:pt>
                <c:pt idx="15">
                  <c:v>4590.5766434006673</c:v>
                </c:pt>
                <c:pt idx="16">
                  <c:v>4315.22351875</c:v>
                </c:pt>
                <c:pt idx="17">
                  <c:v>4231.2634874999994</c:v>
                </c:pt>
                <c:pt idx="18">
                  <c:v>4426.5047500000001</c:v>
                </c:pt>
                <c:pt idx="19">
                  <c:v>4044</c:v>
                </c:pt>
              </c:numCache>
            </c:numRef>
          </c:val>
          <c:smooth val="0"/>
          <c:extLst>
            <c:ext xmlns:c16="http://schemas.microsoft.com/office/drawing/2014/chart" uri="{C3380CC4-5D6E-409C-BE32-E72D297353CC}">
              <c16:uniqueId val="{00000000-09BC-4A21-B7F8-4D518C285DE1}"/>
            </c:ext>
          </c:extLst>
        </c:ser>
        <c:ser>
          <c:idx val="1"/>
          <c:order val="1"/>
          <c:tx>
            <c:strRef>
              <c:f>aid!$T$28</c:f>
              <c:strCache>
                <c:ptCount val="1"/>
                <c:pt idx="0">
                  <c:v>Coalition</c:v>
                </c:pt>
              </c:strCache>
            </c:strRef>
          </c:tx>
          <c:spPr>
            <a:ln w="28575" cap="rnd">
              <a:solidFill>
                <a:schemeClr val="accent2"/>
              </a:solidFill>
              <a:round/>
            </a:ln>
            <a:effectLst/>
          </c:spPr>
          <c:marker>
            <c:symbol val="none"/>
          </c:marker>
          <c:cat>
            <c:strRef>
              <c:f>aid!$Q$29:$Q$54</c:f>
              <c:strCache>
                <c:ptCount val="26"/>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pt idx="21">
                  <c:v>2021-22</c:v>
                </c:pt>
                <c:pt idx="22">
                  <c:v>2022-23</c:v>
                </c:pt>
                <c:pt idx="23">
                  <c:v>2023-24</c:v>
                </c:pt>
                <c:pt idx="24">
                  <c:v>2024-25</c:v>
                </c:pt>
                <c:pt idx="25">
                  <c:v>2025-26</c:v>
                </c:pt>
              </c:strCache>
            </c:strRef>
          </c:cat>
          <c:val>
            <c:numRef>
              <c:f>aid!$T$29:$T$54</c:f>
              <c:numCache>
                <c:formatCode>General</c:formatCode>
                <c:ptCount val="26"/>
                <c:pt idx="19" formatCode="#,##0.00">
                  <c:v>4044</c:v>
                </c:pt>
                <c:pt idx="20" formatCode="0">
                  <c:v>3902.4390243902444</c:v>
                </c:pt>
                <c:pt idx="21" formatCode="0">
                  <c:v>3807.25758477097</c:v>
                </c:pt>
                <c:pt idx="22" formatCode="0">
                  <c:v>3807.2575847709709</c:v>
                </c:pt>
                <c:pt idx="23" formatCode="0">
                  <c:v>3807.2575847709713</c:v>
                </c:pt>
                <c:pt idx="24" formatCode="0">
                  <c:v>3807.2575847709713</c:v>
                </c:pt>
                <c:pt idx="25" formatCode="0">
                  <c:v>3807.2575847709713</c:v>
                </c:pt>
              </c:numCache>
            </c:numRef>
          </c:val>
          <c:smooth val="0"/>
          <c:extLst>
            <c:ext xmlns:c16="http://schemas.microsoft.com/office/drawing/2014/chart" uri="{C3380CC4-5D6E-409C-BE32-E72D297353CC}">
              <c16:uniqueId val="{00000001-09BC-4A21-B7F8-4D518C285DE1}"/>
            </c:ext>
          </c:extLst>
        </c:ser>
        <c:ser>
          <c:idx val="2"/>
          <c:order val="2"/>
          <c:tx>
            <c:strRef>
              <c:f>aid!$U$28</c:f>
              <c:strCache>
                <c:ptCount val="1"/>
                <c:pt idx="0">
                  <c:v>ALP-min</c:v>
                </c:pt>
              </c:strCache>
            </c:strRef>
          </c:tx>
          <c:spPr>
            <a:ln w="28575" cap="rnd">
              <a:solidFill>
                <a:schemeClr val="accent3"/>
              </a:solidFill>
              <a:round/>
            </a:ln>
            <a:effectLst/>
          </c:spPr>
          <c:marker>
            <c:symbol val="none"/>
          </c:marker>
          <c:cat>
            <c:strRef>
              <c:f>aid!$Q$29:$Q$54</c:f>
              <c:strCache>
                <c:ptCount val="26"/>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pt idx="21">
                  <c:v>2021-22</c:v>
                </c:pt>
                <c:pt idx="22">
                  <c:v>2022-23</c:v>
                </c:pt>
                <c:pt idx="23">
                  <c:v>2023-24</c:v>
                </c:pt>
                <c:pt idx="24">
                  <c:v>2024-25</c:v>
                </c:pt>
                <c:pt idx="25">
                  <c:v>2025-26</c:v>
                </c:pt>
              </c:strCache>
            </c:strRef>
          </c:cat>
          <c:val>
            <c:numRef>
              <c:f>aid!$U$29:$U$54</c:f>
              <c:numCache>
                <c:formatCode>General</c:formatCode>
                <c:ptCount val="26"/>
                <c:pt idx="19" formatCode="#,##0.00">
                  <c:v>4044</c:v>
                </c:pt>
                <c:pt idx="20" formatCode="0">
                  <c:v>4093.3170731707328</c:v>
                </c:pt>
                <c:pt idx="21" formatCode="0">
                  <c:v>4173.1866745984544</c:v>
                </c:pt>
                <c:pt idx="22" formatCode="0">
                  <c:v>4254.6147072735475</c:v>
                </c:pt>
                <c:pt idx="23" formatCode="0">
                  <c:v>4337.6315796105919</c:v>
                </c:pt>
                <c:pt idx="24" formatCode="0">
                  <c:v>4422.2682933590922</c:v>
                </c:pt>
                <c:pt idx="25" formatCode="0">
                  <c:v>4508.5564551807329</c:v>
                </c:pt>
              </c:numCache>
            </c:numRef>
          </c:val>
          <c:smooth val="0"/>
          <c:extLst>
            <c:ext xmlns:c16="http://schemas.microsoft.com/office/drawing/2014/chart" uri="{C3380CC4-5D6E-409C-BE32-E72D297353CC}">
              <c16:uniqueId val="{00000002-09BC-4A21-B7F8-4D518C285DE1}"/>
            </c:ext>
          </c:extLst>
        </c:ser>
        <c:ser>
          <c:idx val="3"/>
          <c:order val="3"/>
          <c:tx>
            <c:strRef>
              <c:f>aid!$V$28</c:f>
              <c:strCache>
                <c:ptCount val="1"/>
                <c:pt idx="0">
                  <c:v>ALP-strict</c:v>
                </c:pt>
              </c:strCache>
            </c:strRef>
          </c:tx>
          <c:spPr>
            <a:ln w="28575" cap="rnd">
              <a:solidFill>
                <a:schemeClr val="accent4"/>
              </a:solidFill>
              <a:round/>
            </a:ln>
            <a:effectLst/>
          </c:spPr>
          <c:marker>
            <c:symbol val="none"/>
          </c:marker>
          <c:cat>
            <c:strRef>
              <c:f>aid!$Q$29:$Q$54</c:f>
              <c:strCache>
                <c:ptCount val="26"/>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pt idx="21">
                  <c:v>2021-22</c:v>
                </c:pt>
                <c:pt idx="22">
                  <c:v>2022-23</c:v>
                </c:pt>
                <c:pt idx="23">
                  <c:v>2023-24</c:v>
                </c:pt>
                <c:pt idx="24">
                  <c:v>2024-25</c:v>
                </c:pt>
                <c:pt idx="25">
                  <c:v>2025-26</c:v>
                </c:pt>
              </c:strCache>
            </c:strRef>
          </c:cat>
          <c:val>
            <c:numRef>
              <c:f>aid!$V$29:$V$54</c:f>
              <c:numCache>
                <c:formatCode>General</c:formatCode>
                <c:ptCount val="26"/>
                <c:pt idx="19" formatCode="#,##0.00">
                  <c:v>4044</c:v>
                </c:pt>
                <c:pt idx="20" formatCode="0">
                  <c:v>4247.9269367312208</c:v>
                </c:pt>
                <c:pt idx="21" formatCode="0">
                  <c:v>4511.2638708172008</c:v>
                </c:pt>
                <c:pt idx="22" formatCode="0">
                  <c:v>4803.7013553428051</c:v>
                </c:pt>
                <c:pt idx="23" formatCode="0">
                  <c:v>5105.8334800275725</c:v>
                </c:pt>
                <c:pt idx="24" formatCode="0">
                  <c:v>5417.9272338092496</c:v>
                </c:pt>
                <c:pt idx="25" formatCode="0">
                  <c:v>5740.2563337068441</c:v>
                </c:pt>
              </c:numCache>
            </c:numRef>
          </c:val>
          <c:smooth val="0"/>
          <c:extLst>
            <c:ext xmlns:c16="http://schemas.microsoft.com/office/drawing/2014/chart" uri="{C3380CC4-5D6E-409C-BE32-E72D297353CC}">
              <c16:uniqueId val="{00000003-09BC-4A21-B7F8-4D518C285DE1}"/>
            </c:ext>
          </c:extLst>
        </c:ser>
        <c:ser>
          <c:idx val="4"/>
          <c:order val="4"/>
          <c:tx>
            <c:strRef>
              <c:f>aid!$W$28</c:f>
              <c:strCache>
                <c:ptCount val="1"/>
                <c:pt idx="0">
                  <c:v>ALP-actual</c:v>
                </c:pt>
              </c:strCache>
            </c:strRef>
          </c:tx>
          <c:spPr>
            <a:ln w="28575" cap="rnd">
              <a:solidFill>
                <a:schemeClr val="accent5"/>
              </a:solidFill>
              <a:round/>
            </a:ln>
            <a:effectLst/>
          </c:spPr>
          <c:marker>
            <c:symbol val="none"/>
          </c:marker>
          <c:cat>
            <c:strRef>
              <c:f>aid!$Q$29:$Q$54</c:f>
              <c:strCache>
                <c:ptCount val="26"/>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pt idx="21">
                  <c:v>2021-22</c:v>
                </c:pt>
                <c:pt idx="22">
                  <c:v>2022-23</c:v>
                </c:pt>
                <c:pt idx="23">
                  <c:v>2023-24</c:v>
                </c:pt>
                <c:pt idx="24">
                  <c:v>2024-25</c:v>
                </c:pt>
                <c:pt idx="25">
                  <c:v>2025-26</c:v>
                </c:pt>
              </c:strCache>
            </c:strRef>
          </c:cat>
          <c:val>
            <c:numRef>
              <c:f>aid!$W$29:$W$54</c:f>
              <c:numCache>
                <c:formatCode>General</c:formatCode>
                <c:ptCount val="26"/>
                <c:pt idx="18" formatCode="#,##0.00">
                  <c:v>4426.5047500000001</c:v>
                </c:pt>
                <c:pt idx="19" formatCode="0">
                  <c:v>4164</c:v>
                </c:pt>
                <c:pt idx="20" formatCode="0">
                  <c:v>4234.1463414634154</c:v>
                </c:pt>
                <c:pt idx="21" formatCode="0">
                  <c:v>4325.9964306960146</c:v>
                </c:pt>
                <c:pt idx="22" formatCode="0">
                  <c:v>4416.4187983343263</c:v>
                </c:pt>
              </c:numCache>
            </c:numRef>
          </c:val>
          <c:smooth val="0"/>
          <c:extLst>
            <c:ext xmlns:c16="http://schemas.microsoft.com/office/drawing/2014/chart" uri="{C3380CC4-5D6E-409C-BE32-E72D297353CC}">
              <c16:uniqueId val="{00000000-93C5-4815-89E4-CB4492E9BFD1}"/>
            </c:ext>
          </c:extLst>
        </c:ser>
        <c:dLbls>
          <c:showLegendKey val="0"/>
          <c:showVal val="0"/>
          <c:showCatName val="0"/>
          <c:showSerName val="0"/>
          <c:showPercent val="0"/>
          <c:showBubbleSize val="0"/>
        </c:dLbls>
        <c:smooth val="0"/>
        <c:axId val="534893336"/>
        <c:axId val="534892024"/>
      </c:lineChart>
      <c:catAx>
        <c:axId val="534893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892024"/>
        <c:crosses val="autoZero"/>
        <c:auto val="1"/>
        <c:lblAlgn val="ctr"/>
        <c:lblOffset val="100"/>
        <c:noMultiLvlLbl val="0"/>
      </c:catAx>
      <c:valAx>
        <c:axId val="534892024"/>
        <c:scaling>
          <c:orientation val="minMax"/>
          <c:min val="2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 million (2019-20 prices)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89333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aid!$Z$5:$Z$6</c:f>
              <c:strCache>
                <c:ptCount val="2"/>
                <c:pt idx="0">
                  <c:v>Aid/GNI under ALP</c:v>
                </c:pt>
                <c:pt idx="1">
                  <c:v>ALP-min</c:v>
                </c:pt>
              </c:strCache>
            </c:strRef>
          </c:tx>
          <c:spPr>
            <a:ln w="28575" cap="rnd">
              <a:solidFill>
                <a:schemeClr val="accent1"/>
              </a:solidFill>
              <a:round/>
            </a:ln>
            <a:effectLst/>
          </c:spPr>
          <c:marker>
            <c:symbol val="none"/>
          </c:marker>
          <c:cat>
            <c:strRef>
              <c:f>aid!$Q$7:$Q$10</c:f>
              <c:strCache>
                <c:ptCount val="4"/>
                <c:pt idx="0">
                  <c:v>2019-20</c:v>
                </c:pt>
                <c:pt idx="1">
                  <c:v>2020-21</c:v>
                </c:pt>
                <c:pt idx="2">
                  <c:v>2021-22</c:v>
                </c:pt>
                <c:pt idx="3">
                  <c:v>2022-23</c:v>
                </c:pt>
              </c:strCache>
            </c:strRef>
          </c:cat>
          <c:val>
            <c:numRef>
              <c:f>aid!$Z$7:$Z$10</c:f>
              <c:numCache>
                <c:formatCode>0.000%</c:formatCode>
                <c:ptCount val="4"/>
                <c:pt idx="0">
                  <c:v>2.0813834629774416E-3</c:v>
                </c:pt>
                <c:pt idx="1">
                  <c:v>2.0813834629774416E-3</c:v>
                </c:pt>
                <c:pt idx="2">
                  <c:v>2.0813834629774416E-3</c:v>
                </c:pt>
                <c:pt idx="3">
                  <c:v>2.0813834629774416E-3</c:v>
                </c:pt>
              </c:numCache>
            </c:numRef>
          </c:val>
          <c:smooth val="0"/>
          <c:extLst>
            <c:ext xmlns:c16="http://schemas.microsoft.com/office/drawing/2014/chart" uri="{C3380CC4-5D6E-409C-BE32-E72D297353CC}">
              <c16:uniqueId val="{00000000-9BFF-4A60-A7F1-6E194115E026}"/>
            </c:ext>
          </c:extLst>
        </c:ser>
        <c:ser>
          <c:idx val="1"/>
          <c:order val="1"/>
          <c:tx>
            <c:strRef>
              <c:f>aid!$AA$5:$AA$6</c:f>
              <c:strCache>
                <c:ptCount val="2"/>
                <c:pt idx="0">
                  <c:v>Aid/GNI under ALP</c:v>
                </c:pt>
                <c:pt idx="1">
                  <c:v>ALP-actual</c:v>
                </c:pt>
              </c:strCache>
            </c:strRef>
          </c:tx>
          <c:spPr>
            <a:ln w="28575" cap="rnd">
              <a:solidFill>
                <a:schemeClr val="accent2"/>
              </a:solidFill>
              <a:round/>
            </a:ln>
            <a:effectLst/>
          </c:spPr>
          <c:marker>
            <c:symbol val="none"/>
          </c:marker>
          <c:cat>
            <c:strRef>
              <c:f>aid!$Q$7:$Q$10</c:f>
              <c:strCache>
                <c:ptCount val="4"/>
                <c:pt idx="0">
                  <c:v>2019-20</c:v>
                </c:pt>
                <c:pt idx="1">
                  <c:v>2020-21</c:v>
                </c:pt>
                <c:pt idx="2">
                  <c:v>2021-22</c:v>
                </c:pt>
                <c:pt idx="3">
                  <c:v>2022-23</c:v>
                </c:pt>
              </c:strCache>
            </c:strRef>
          </c:cat>
          <c:val>
            <c:numRef>
              <c:f>aid!$AA$7:$AA$10</c:f>
              <c:numCache>
                <c:formatCode>0.000%</c:formatCode>
                <c:ptCount val="4"/>
                <c:pt idx="0">
                  <c:v>2.14314558354057E-3</c:v>
                </c:pt>
                <c:pt idx="1">
                  <c:v>2.1529927971403939E-3</c:v>
                </c:pt>
                <c:pt idx="2">
                  <c:v>2.1575975708339233E-3</c:v>
                </c:pt>
                <c:pt idx="3">
                  <c:v>2.1605390111403013E-3</c:v>
                </c:pt>
              </c:numCache>
            </c:numRef>
          </c:val>
          <c:smooth val="0"/>
          <c:extLst>
            <c:ext xmlns:c16="http://schemas.microsoft.com/office/drawing/2014/chart" uri="{C3380CC4-5D6E-409C-BE32-E72D297353CC}">
              <c16:uniqueId val="{00000001-9BFF-4A60-A7F1-6E194115E026}"/>
            </c:ext>
          </c:extLst>
        </c:ser>
        <c:ser>
          <c:idx val="2"/>
          <c:order val="2"/>
          <c:tx>
            <c:strRef>
              <c:f>aid!$AB$5:$AB$6</c:f>
              <c:strCache>
                <c:ptCount val="2"/>
                <c:pt idx="0">
                  <c:v>Aid/GNI under ALP</c:v>
                </c:pt>
                <c:pt idx="1">
                  <c:v>ALP-strict</c:v>
                </c:pt>
              </c:strCache>
            </c:strRef>
          </c:tx>
          <c:spPr>
            <a:ln w="28575" cap="rnd">
              <a:solidFill>
                <a:schemeClr val="accent3"/>
              </a:solidFill>
              <a:round/>
            </a:ln>
            <a:effectLst/>
          </c:spPr>
          <c:marker>
            <c:symbol val="none"/>
          </c:marker>
          <c:cat>
            <c:strRef>
              <c:f>aid!$Q$7:$Q$10</c:f>
              <c:strCache>
                <c:ptCount val="4"/>
                <c:pt idx="0">
                  <c:v>2019-20</c:v>
                </c:pt>
                <c:pt idx="1">
                  <c:v>2020-21</c:v>
                </c:pt>
                <c:pt idx="2">
                  <c:v>2021-22</c:v>
                </c:pt>
                <c:pt idx="3">
                  <c:v>2022-23</c:v>
                </c:pt>
              </c:strCache>
            </c:strRef>
          </c:cat>
          <c:val>
            <c:numRef>
              <c:f>aid!$AB$7:$AB$10</c:f>
              <c:numCache>
                <c:formatCode>0.000%</c:formatCode>
                <c:ptCount val="4"/>
                <c:pt idx="0">
                  <c:v>2.0813834629774416E-3</c:v>
                </c:pt>
                <c:pt idx="1">
                  <c:v>2.1813834629774414E-3</c:v>
                </c:pt>
                <c:pt idx="2">
                  <c:v>2.2813834629774412E-3</c:v>
                </c:pt>
                <c:pt idx="3">
                  <c:v>2.381383462977441E-3</c:v>
                </c:pt>
              </c:numCache>
            </c:numRef>
          </c:val>
          <c:smooth val="0"/>
          <c:extLst>
            <c:ext xmlns:c16="http://schemas.microsoft.com/office/drawing/2014/chart" uri="{C3380CC4-5D6E-409C-BE32-E72D297353CC}">
              <c16:uniqueId val="{00000002-9BFF-4A60-A7F1-6E194115E026}"/>
            </c:ext>
          </c:extLst>
        </c:ser>
        <c:dLbls>
          <c:showLegendKey val="0"/>
          <c:showVal val="0"/>
          <c:showCatName val="0"/>
          <c:showSerName val="0"/>
          <c:showPercent val="0"/>
          <c:showBubbleSize val="0"/>
        </c:dLbls>
        <c:smooth val="0"/>
        <c:axId val="204313944"/>
        <c:axId val="204314272"/>
      </c:lineChart>
      <c:catAx>
        <c:axId val="204313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314272"/>
        <c:crosses val="autoZero"/>
        <c:auto val="1"/>
        <c:lblAlgn val="ctr"/>
        <c:lblOffset val="100"/>
        <c:noMultiLvlLbl val="0"/>
      </c:catAx>
      <c:valAx>
        <c:axId val="204314272"/>
        <c:scaling>
          <c:orientation val="minMax"/>
          <c:min val="2.0000000000000005E-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 million</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31394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aid!$Y$28</c:f>
              <c:strCache>
                <c:ptCount val="1"/>
                <c:pt idx="0">
                  <c:v>Historical and budget</c:v>
                </c:pt>
              </c:strCache>
            </c:strRef>
          </c:tx>
          <c:spPr>
            <a:ln w="28575" cap="rnd">
              <a:solidFill>
                <a:schemeClr val="accent1"/>
              </a:solidFill>
              <a:round/>
            </a:ln>
            <a:effectLst/>
          </c:spPr>
          <c:marker>
            <c:symbol val="none"/>
          </c:marker>
          <c:cat>
            <c:strRef>
              <c:f>aid!$X$29:$X$51</c:f>
              <c:strCache>
                <c:ptCount val="23"/>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pt idx="21">
                  <c:v>2021-22</c:v>
                </c:pt>
                <c:pt idx="22">
                  <c:v>2022-23</c:v>
                </c:pt>
              </c:strCache>
            </c:strRef>
          </c:cat>
          <c:val>
            <c:numRef>
              <c:f>aid!$Y$29:$Y$51</c:f>
              <c:numCache>
                <c:formatCode>General</c:formatCode>
                <c:ptCount val="23"/>
                <c:pt idx="0">
                  <c:v>0.23915873189595416</c:v>
                </c:pt>
                <c:pt idx="1">
                  <c:v>0.24065589007715152</c:v>
                </c:pt>
                <c:pt idx="2">
                  <c:v>0.23647763755795681</c:v>
                </c:pt>
                <c:pt idx="3">
                  <c:v>0.23748203743864035</c:v>
                </c:pt>
                <c:pt idx="4">
                  <c:v>0.24896639241169097</c:v>
                </c:pt>
                <c:pt idx="5">
                  <c:v>0.27349482564755473</c:v>
                </c:pt>
                <c:pt idx="6">
                  <c:v>0.27738135252253338</c:v>
                </c:pt>
                <c:pt idx="7">
                  <c:v>0.26985164542273554</c:v>
                </c:pt>
                <c:pt idx="8">
                  <c:v>0.30504425884599695</c:v>
                </c:pt>
                <c:pt idx="9">
                  <c:v>0.30489648023330851</c:v>
                </c:pt>
                <c:pt idx="10">
                  <c:v>0.31326421854358749</c:v>
                </c:pt>
                <c:pt idx="11">
                  <c:v>0.32774952310800803</c:v>
                </c:pt>
                <c:pt idx="12">
                  <c:v>0.32417570054447187</c:v>
                </c:pt>
                <c:pt idx="13">
                  <c:v>0.32450289495954571</c:v>
                </c:pt>
                <c:pt idx="14">
                  <c:v>0.31762731512144121</c:v>
                </c:pt>
                <c:pt idx="15">
                  <c:v>0.25946440546750954</c:v>
                </c:pt>
                <c:pt idx="16">
                  <c:v>0.23498271504821963</c:v>
                </c:pt>
                <c:pt idx="17">
                  <c:v>0.22748932580131817</c:v>
                </c:pt>
                <c:pt idx="18">
                  <c:v>0.23005338667005071</c:v>
                </c:pt>
                <c:pt idx="19">
                  <c:v>0.20813834629774411</c:v>
                </c:pt>
              </c:numCache>
            </c:numRef>
          </c:val>
          <c:smooth val="0"/>
          <c:extLst>
            <c:ext xmlns:c16="http://schemas.microsoft.com/office/drawing/2014/chart" uri="{C3380CC4-5D6E-409C-BE32-E72D297353CC}">
              <c16:uniqueId val="{00000000-93CB-4060-93C0-A1AFC184471D}"/>
            </c:ext>
          </c:extLst>
        </c:ser>
        <c:ser>
          <c:idx val="1"/>
          <c:order val="1"/>
          <c:tx>
            <c:strRef>
              <c:f>aid!$Z$28</c:f>
              <c:strCache>
                <c:ptCount val="1"/>
                <c:pt idx="0">
                  <c:v>Coalition (forward estimates)</c:v>
                </c:pt>
              </c:strCache>
            </c:strRef>
          </c:tx>
          <c:spPr>
            <a:ln w="28575" cap="rnd">
              <a:solidFill>
                <a:schemeClr val="accent2"/>
              </a:solidFill>
              <a:round/>
            </a:ln>
            <a:effectLst/>
          </c:spPr>
          <c:marker>
            <c:symbol val="none"/>
          </c:marker>
          <c:cat>
            <c:strRef>
              <c:f>aid!$X$29:$X$51</c:f>
              <c:strCache>
                <c:ptCount val="23"/>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pt idx="21">
                  <c:v>2021-22</c:v>
                </c:pt>
                <c:pt idx="22">
                  <c:v>2022-23</c:v>
                </c:pt>
              </c:strCache>
            </c:strRef>
          </c:cat>
          <c:val>
            <c:numRef>
              <c:f>aid!$Z$29:$Z$51</c:f>
              <c:numCache>
                <c:formatCode>General</c:formatCode>
                <c:ptCount val="23"/>
                <c:pt idx="19">
                  <c:v>0.20813834629774411</c:v>
                </c:pt>
                <c:pt idx="20">
                  <c:v>0.19843251586547411</c:v>
                </c:pt>
                <c:pt idx="21">
                  <c:v>0.18988757499088432</c:v>
                </c:pt>
                <c:pt idx="22">
                  <c:v>0.18625336302933626</c:v>
                </c:pt>
              </c:numCache>
            </c:numRef>
          </c:val>
          <c:smooth val="0"/>
          <c:extLst>
            <c:ext xmlns:c16="http://schemas.microsoft.com/office/drawing/2014/chart" uri="{C3380CC4-5D6E-409C-BE32-E72D297353CC}">
              <c16:uniqueId val="{00000001-93CB-4060-93C0-A1AFC184471D}"/>
            </c:ext>
          </c:extLst>
        </c:ser>
        <c:ser>
          <c:idx val="2"/>
          <c:order val="2"/>
          <c:tx>
            <c:strRef>
              <c:f>aid!$AA$28</c:f>
              <c:strCache>
                <c:ptCount val="1"/>
                <c:pt idx="0">
                  <c:v>ALP</c:v>
                </c:pt>
              </c:strCache>
            </c:strRef>
          </c:tx>
          <c:spPr>
            <a:ln w="28575" cap="rnd">
              <a:solidFill>
                <a:schemeClr val="accent3"/>
              </a:solidFill>
              <a:round/>
            </a:ln>
            <a:effectLst/>
          </c:spPr>
          <c:marker>
            <c:symbol val="none"/>
          </c:marker>
          <c:cat>
            <c:strRef>
              <c:f>aid!$X$29:$X$51</c:f>
              <c:strCache>
                <c:ptCount val="23"/>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pt idx="21">
                  <c:v>2021-22</c:v>
                </c:pt>
                <c:pt idx="22">
                  <c:v>2022-23</c:v>
                </c:pt>
              </c:strCache>
            </c:strRef>
          </c:cat>
          <c:val>
            <c:numRef>
              <c:f>aid!$AA$29:$AA$51</c:f>
              <c:numCache>
                <c:formatCode>General</c:formatCode>
                <c:ptCount val="23"/>
                <c:pt idx="18">
                  <c:v>0.23005338667005071</c:v>
                </c:pt>
                <c:pt idx="19" formatCode="0.000%">
                  <c:v>0.21431455835405699</c:v>
                </c:pt>
                <c:pt idx="20" formatCode="0.000%">
                  <c:v>0.21529927971403939</c:v>
                </c:pt>
                <c:pt idx="21" formatCode="0.000%">
                  <c:v>0.21575975708339235</c:v>
                </c:pt>
                <c:pt idx="22" formatCode="0.000%">
                  <c:v>0.21605390111403014</c:v>
                </c:pt>
              </c:numCache>
            </c:numRef>
          </c:val>
          <c:smooth val="0"/>
          <c:extLst>
            <c:ext xmlns:c16="http://schemas.microsoft.com/office/drawing/2014/chart" uri="{C3380CC4-5D6E-409C-BE32-E72D297353CC}">
              <c16:uniqueId val="{00000002-93CB-4060-93C0-A1AFC184471D}"/>
            </c:ext>
          </c:extLst>
        </c:ser>
        <c:dLbls>
          <c:showLegendKey val="0"/>
          <c:showVal val="0"/>
          <c:showCatName val="0"/>
          <c:showSerName val="0"/>
          <c:showPercent val="0"/>
          <c:showBubbleSize val="0"/>
        </c:dLbls>
        <c:smooth val="0"/>
        <c:axId val="499783712"/>
        <c:axId val="499786336"/>
      </c:lineChart>
      <c:catAx>
        <c:axId val="499783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786336"/>
        <c:crosses val="autoZero"/>
        <c:auto val="1"/>
        <c:lblAlgn val="ctr"/>
        <c:lblOffset val="100"/>
        <c:noMultiLvlLbl val="0"/>
      </c:catAx>
      <c:valAx>
        <c:axId val="499786336"/>
        <c:scaling>
          <c:orientation val="minMax"/>
          <c:min val="0.1500000000000000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Aid as a percentage of GNI</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78371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428626</xdr:colOff>
      <xdr:row>6</xdr:row>
      <xdr:rowOff>123825</xdr:rowOff>
    </xdr:from>
    <xdr:to>
      <xdr:col>20</xdr:col>
      <xdr:colOff>317500</xdr:colOff>
      <xdr:row>35</xdr:row>
      <xdr:rowOff>104775</xdr:rowOff>
    </xdr:to>
    <xdr:graphicFrame macro="">
      <xdr:nvGraphicFramePr>
        <xdr:cNvPr id="3" name="Chart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0.01004</cdr:x>
      <cdr:y>0.21457</cdr:y>
    </cdr:from>
    <cdr:to>
      <cdr:x>0.0491</cdr:x>
      <cdr:y>0.59378</cdr:y>
    </cdr:to>
    <cdr:sp macro="" textlink="">
      <cdr:nvSpPr>
        <cdr:cNvPr id="4" name="TextBox 3"/>
        <cdr:cNvSpPr txBox="1"/>
      </cdr:nvSpPr>
      <cdr:spPr>
        <a:xfrm xmlns:a="http://schemas.openxmlformats.org/drawingml/2006/main" rot="16200000">
          <a:off x="-632413" y="1767418"/>
          <a:ext cx="1834898" cy="3765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400" b="1"/>
            <a:t>Emissions (Mt CO</a:t>
          </a:r>
          <a:r>
            <a:rPr lang="en-AU" sz="1400" b="1" baseline="-25000"/>
            <a:t>2</a:t>
          </a:r>
          <a:r>
            <a:rPr lang="en-AU" sz="1400" b="1"/>
            <a:t>-e)</a:t>
          </a:r>
        </a:p>
      </cdr:txBody>
    </cdr:sp>
  </cdr:relSizeAnchor>
  <cdr:relSizeAnchor xmlns:cdr="http://schemas.openxmlformats.org/drawingml/2006/chartDrawing">
    <cdr:from>
      <cdr:x>0.5541</cdr:x>
      <cdr:y>0.43887</cdr:y>
    </cdr:from>
    <cdr:to>
      <cdr:x>0.9403</cdr:x>
      <cdr:y>0.54556</cdr:y>
    </cdr:to>
    <cdr:cxnSp macro="">
      <cdr:nvCxnSpPr>
        <cdr:cNvPr id="6" name="Straight Arrow Connector 5">
          <a:extLst xmlns:a="http://schemas.openxmlformats.org/drawingml/2006/main">
            <a:ext uri="{FF2B5EF4-FFF2-40B4-BE49-F238E27FC236}">
              <a16:creationId xmlns:a16="http://schemas.microsoft.com/office/drawing/2014/main" id="{F6D8A386-D93D-4431-8416-123A33E748D6}"/>
            </a:ext>
          </a:extLst>
        </cdr:cNvPr>
        <cdr:cNvCxnSpPr/>
      </cdr:nvCxnSpPr>
      <cdr:spPr>
        <a:xfrm xmlns:a="http://schemas.openxmlformats.org/drawingml/2006/main" flipV="1">
          <a:off x="4714874" y="2416175"/>
          <a:ext cx="3286125" cy="587375"/>
        </a:xfrm>
        <a:prstGeom xmlns:a="http://schemas.openxmlformats.org/drawingml/2006/main" prst="straightConnector1">
          <a:avLst/>
        </a:prstGeom>
        <a:ln xmlns:a="http://schemas.openxmlformats.org/drawingml/2006/main" w="12700">
          <a:solidFill>
            <a:srgbClr val="00B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0.55037</cdr:x>
      <cdr:y>0.63783</cdr:y>
    </cdr:from>
    <cdr:to>
      <cdr:x>0.86604</cdr:x>
      <cdr:y>0.73875</cdr:y>
    </cdr:to>
    <cdr:cxnSp macro="">
      <cdr:nvCxnSpPr>
        <cdr:cNvPr id="7" name="Straight Arrow Connector 6">
          <a:extLst xmlns:a="http://schemas.openxmlformats.org/drawingml/2006/main">
            <a:ext uri="{FF2B5EF4-FFF2-40B4-BE49-F238E27FC236}">
              <a16:creationId xmlns:a16="http://schemas.microsoft.com/office/drawing/2014/main" id="{BCCD97F6-907A-466A-8D5C-CC1EA0C9C8B4}"/>
            </a:ext>
          </a:extLst>
        </cdr:cNvPr>
        <cdr:cNvCxnSpPr/>
      </cdr:nvCxnSpPr>
      <cdr:spPr>
        <a:xfrm xmlns:a="http://schemas.openxmlformats.org/drawingml/2006/main" flipV="1">
          <a:off x="4683124" y="3511551"/>
          <a:ext cx="2686051" cy="555624"/>
        </a:xfrm>
        <a:prstGeom xmlns:a="http://schemas.openxmlformats.org/drawingml/2006/main" prst="straightConnector1">
          <a:avLst/>
        </a:prstGeom>
        <a:ln xmlns:a="http://schemas.openxmlformats.org/drawingml/2006/main" w="12700">
          <a:solidFill>
            <a:srgbClr val="00B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0.54664</cdr:x>
      <cdr:y>0.52249</cdr:y>
    </cdr:from>
    <cdr:to>
      <cdr:x>0.95373</cdr:x>
      <cdr:y>0.64648</cdr:y>
    </cdr:to>
    <cdr:cxnSp macro="">
      <cdr:nvCxnSpPr>
        <cdr:cNvPr id="8" name="Straight Arrow Connector 7">
          <a:extLst xmlns:a="http://schemas.openxmlformats.org/drawingml/2006/main">
            <a:ext uri="{FF2B5EF4-FFF2-40B4-BE49-F238E27FC236}">
              <a16:creationId xmlns:a16="http://schemas.microsoft.com/office/drawing/2014/main" id="{BCCD97F6-907A-466A-8D5C-CC1EA0C9C8B4}"/>
            </a:ext>
          </a:extLst>
        </cdr:cNvPr>
        <cdr:cNvCxnSpPr/>
      </cdr:nvCxnSpPr>
      <cdr:spPr>
        <a:xfrm xmlns:a="http://schemas.openxmlformats.org/drawingml/2006/main" flipV="1">
          <a:off x="4651374" y="2876551"/>
          <a:ext cx="3463926" cy="682624"/>
        </a:xfrm>
        <a:prstGeom xmlns:a="http://schemas.openxmlformats.org/drawingml/2006/main" prst="straightConnector1">
          <a:avLst/>
        </a:prstGeom>
        <a:ln xmlns:a="http://schemas.openxmlformats.org/drawingml/2006/main" w="12700">
          <a:solidFill>
            <a:srgbClr val="00B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0.15112</cdr:x>
      <cdr:y>0.51961</cdr:y>
    </cdr:from>
    <cdr:to>
      <cdr:x>0.58769</cdr:x>
      <cdr:y>0.61765</cdr:y>
    </cdr:to>
    <cdr:sp macro="" textlink="">
      <cdr:nvSpPr>
        <cdr:cNvPr id="11" name="TextBox 10">
          <a:extLst xmlns:a="http://schemas.openxmlformats.org/drawingml/2006/main">
            <a:ext uri="{FF2B5EF4-FFF2-40B4-BE49-F238E27FC236}">
              <a16:creationId xmlns:a16="http://schemas.microsoft.com/office/drawing/2014/main" id="{1D1CB3DD-AFA1-4FAA-950C-0844FD070302}"/>
            </a:ext>
          </a:extLst>
        </cdr:cNvPr>
        <cdr:cNvSpPr txBox="1"/>
      </cdr:nvSpPr>
      <cdr:spPr>
        <a:xfrm xmlns:a="http://schemas.openxmlformats.org/drawingml/2006/main">
          <a:off x="1285873" y="2860675"/>
          <a:ext cx="3714751" cy="539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a:t>Coalition</a:t>
          </a:r>
          <a:r>
            <a:rPr lang="en-GB" sz="1600" baseline="0"/>
            <a:t> target with "Kyoto carryover"</a:t>
          </a:r>
          <a:endParaRPr lang="en-GB" sz="1600"/>
        </a:p>
      </cdr:txBody>
    </cdr:sp>
  </cdr:relSizeAnchor>
  <cdr:relSizeAnchor xmlns:cdr="http://schemas.openxmlformats.org/drawingml/2006/chartDrawing">
    <cdr:from>
      <cdr:x>0.10634</cdr:x>
      <cdr:y>0.63206</cdr:y>
    </cdr:from>
    <cdr:to>
      <cdr:x>0.53731</cdr:x>
      <cdr:y>0.69262</cdr:y>
    </cdr:to>
    <cdr:sp macro="" textlink="">
      <cdr:nvSpPr>
        <cdr:cNvPr id="13" name="TextBox 1">
          <a:extLst xmlns:a="http://schemas.openxmlformats.org/drawingml/2006/main">
            <a:ext uri="{FF2B5EF4-FFF2-40B4-BE49-F238E27FC236}">
              <a16:creationId xmlns:a16="http://schemas.microsoft.com/office/drawing/2014/main" id="{B0A5ACA2-199D-4F86-A97A-8F4DE8639AFB}"/>
            </a:ext>
          </a:extLst>
        </cdr:cNvPr>
        <cdr:cNvSpPr txBox="1"/>
      </cdr:nvSpPr>
      <cdr:spPr>
        <a:xfrm xmlns:a="http://schemas.openxmlformats.org/drawingml/2006/main">
          <a:off x="904875" y="3479800"/>
          <a:ext cx="3667124" cy="3333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a:t>Coalition</a:t>
          </a:r>
          <a:r>
            <a:rPr lang="en-GB" sz="1600" baseline="0"/>
            <a:t> target without"Kyoto carryover"</a:t>
          </a:r>
          <a:endParaRPr lang="en-GB" sz="1600"/>
        </a:p>
      </cdr:txBody>
    </cdr:sp>
  </cdr:relSizeAnchor>
  <cdr:relSizeAnchor xmlns:cdr="http://schemas.openxmlformats.org/drawingml/2006/chartDrawing">
    <cdr:from>
      <cdr:x>0.1944</cdr:x>
      <cdr:y>0.70415</cdr:y>
    </cdr:from>
    <cdr:to>
      <cdr:x>0.53396</cdr:x>
      <cdr:y>0.75317</cdr:y>
    </cdr:to>
    <cdr:sp macro="" textlink="">
      <cdr:nvSpPr>
        <cdr:cNvPr id="14" name="TextBox 1">
          <a:extLst xmlns:a="http://schemas.openxmlformats.org/drawingml/2006/main">
            <a:ext uri="{FF2B5EF4-FFF2-40B4-BE49-F238E27FC236}">
              <a16:creationId xmlns:a16="http://schemas.microsoft.com/office/drawing/2014/main" id="{DB3B67E2-ED0B-4E8F-8464-E8A581C0A104}"/>
            </a:ext>
          </a:extLst>
        </cdr:cNvPr>
        <cdr:cNvSpPr txBox="1"/>
      </cdr:nvSpPr>
      <cdr:spPr>
        <a:xfrm xmlns:a="http://schemas.openxmlformats.org/drawingml/2006/main">
          <a:off x="1654175" y="3876675"/>
          <a:ext cx="2889250" cy="2698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1600"/>
            <a:t>ALP </a:t>
          </a:r>
          <a:r>
            <a:rPr lang="en-GB" sz="1600" baseline="0"/>
            <a:t>target</a:t>
          </a:r>
          <a:r>
            <a:rPr lang="en-GB" sz="1100" baseline="0"/>
            <a:t> </a:t>
          </a:r>
          <a:endParaRPr lang="en-GB" sz="1100"/>
        </a:p>
      </cdr:txBody>
    </cdr:sp>
  </cdr:relSizeAnchor>
  <cdr:relSizeAnchor xmlns:cdr="http://schemas.openxmlformats.org/drawingml/2006/chartDrawing">
    <cdr:from>
      <cdr:x>0.33022</cdr:x>
      <cdr:y>0.28028</cdr:y>
    </cdr:from>
    <cdr:to>
      <cdr:x>0.42537</cdr:x>
      <cdr:y>0.34948</cdr:y>
    </cdr:to>
    <cdr:cxnSp macro="">
      <cdr:nvCxnSpPr>
        <cdr:cNvPr id="3" name="Straight Arrow Connector 2">
          <a:extLst xmlns:a="http://schemas.openxmlformats.org/drawingml/2006/main">
            <a:ext uri="{FF2B5EF4-FFF2-40B4-BE49-F238E27FC236}">
              <a16:creationId xmlns:a16="http://schemas.microsoft.com/office/drawing/2014/main" id="{1E8D76E6-74B7-4745-BF4B-AECBEBF6F272}"/>
            </a:ext>
          </a:extLst>
        </cdr:cNvPr>
        <cdr:cNvCxnSpPr/>
      </cdr:nvCxnSpPr>
      <cdr:spPr>
        <a:xfrm xmlns:a="http://schemas.openxmlformats.org/drawingml/2006/main" flipV="1">
          <a:off x="2809874" y="1543050"/>
          <a:ext cx="809625" cy="381000"/>
        </a:xfrm>
        <a:prstGeom xmlns:a="http://schemas.openxmlformats.org/drawingml/2006/main" prst="straightConnector1">
          <a:avLst/>
        </a:prstGeom>
        <a:ln xmlns:a="http://schemas.openxmlformats.org/drawingml/2006/main" w="12700">
          <a:solidFill>
            <a:srgbClr val="00B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0.26343</cdr:x>
      <cdr:y>0.3466</cdr:y>
    </cdr:from>
    <cdr:to>
      <cdr:x>0.43657</cdr:x>
      <cdr:y>0.44464</cdr:y>
    </cdr:to>
    <cdr:sp macro="" textlink="">
      <cdr:nvSpPr>
        <cdr:cNvPr id="19" name="TextBox 1">
          <a:extLst xmlns:a="http://schemas.openxmlformats.org/drawingml/2006/main">
            <a:ext uri="{FF2B5EF4-FFF2-40B4-BE49-F238E27FC236}">
              <a16:creationId xmlns:a16="http://schemas.microsoft.com/office/drawing/2014/main" id="{1D1CB3DD-AFA1-4FAA-950C-0844FD070302}"/>
            </a:ext>
          </a:extLst>
        </cdr:cNvPr>
        <cdr:cNvSpPr txBox="1"/>
      </cdr:nvSpPr>
      <cdr:spPr>
        <a:xfrm xmlns:a="http://schemas.openxmlformats.org/drawingml/2006/main">
          <a:off x="2241550" y="1908175"/>
          <a:ext cx="1473199" cy="5397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600"/>
            <a:t>Actuals</a:t>
          </a:r>
        </a:p>
      </cdr:txBody>
    </cdr:sp>
  </cdr:relSizeAnchor>
</c:userShapes>
</file>

<file path=xl/drawings/drawing3.xml><?xml version="1.0" encoding="utf-8"?>
<xdr:wsDr xmlns:xdr="http://schemas.openxmlformats.org/drawingml/2006/spreadsheetDrawing" xmlns:a="http://schemas.openxmlformats.org/drawingml/2006/main">
  <xdr:twoCellAnchor>
    <xdr:from>
      <xdr:col>7</xdr:col>
      <xdr:colOff>695325</xdr:colOff>
      <xdr:row>29</xdr:row>
      <xdr:rowOff>61912</xdr:rowOff>
    </xdr:from>
    <xdr:to>
      <xdr:col>7</xdr:col>
      <xdr:colOff>5267325</xdr:colOff>
      <xdr:row>43</xdr:row>
      <xdr:rowOff>157162</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809625</xdr:colOff>
      <xdr:row>11</xdr:row>
      <xdr:rowOff>14287</xdr:rowOff>
    </xdr:from>
    <xdr:to>
      <xdr:col>7</xdr:col>
      <xdr:colOff>5381625</xdr:colOff>
      <xdr:row>25</xdr:row>
      <xdr:rowOff>90487</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26</xdr:col>
      <xdr:colOff>152400</xdr:colOff>
      <xdr:row>27</xdr:row>
      <xdr:rowOff>109537</xdr:rowOff>
    </xdr:from>
    <xdr:to>
      <xdr:col>33</xdr:col>
      <xdr:colOff>85725</xdr:colOff>
      <xdr:row>40</xdr:row>
      <xdr:rowOff>133350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14287</xdr:colOff>
      <xdr:row>47</xdr:row>
      <xdr:rowOff>176212</xdr:rowOff>
    </xdr:from>
    <xdr:to>
      <xdr:col>10</xdr:col>
      <xdr:colOff>328612</xdr:colOff>
      <xdr:row>62</xdr:row>
      <xdr:rowOff>61912</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0</xdr:colOff>
      <xdr:row>12</xdr:row>
      <xdr:rowOff>19050</xdr:rowOff>
    </xdr:from>
    <xdr:to>
      <xdr:col>33</xdr:col>
      <xdr:colOff>76200</xdr:colOff>
      <xdr:row>25</xdr:row>
      <xdr:rowOff>42863</xdr:rowOff>
    </xdr:to>
    <xdr:graphicFrame macro="">
      <xdr:nvGraphicFramePr>
        <xdr:cNvPr id="4" name="Chart 3">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485775</xdr:colOff>
      <xdr:row>55</xdr:row>
      <xdr:rowOff>28575</xdr:rowOff>
    </xdr:from>
    <xdr:to>
      <xdr:col>30</xdr:col>
      <xdr:colOff>304800</xdr:colOff>
      <xdr:row>67</xdr:row>
      <xdr:rowOff>304800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pubs.acs.org/Users/Austin/Box%20Sync/G&amp;P%20data/Analysis/Analysis.CombinedSites.CMU.V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u3684507/Downloads/historical-migration-statistic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CT001CL01FS03\LandAndForest\ForestLandEconomics\_Data\AFWPS\18%20AFWPS%20-%20May%2011\Templates_May2011\historical%20summary%20update%20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pubs.acs.org/Users/alr/AppData/Local/Microsoft/Windows/Temporary%20Internet%20Files/Content.Outlook/1RGAGJF0/G&amp;P%20Site%20Data-vCMU8tem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pubs.acs.org/Users/Austin/Box%20Sync/G&amp;P%20data/Analysis/Analysis.CombinedSites.ARI.v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vac01file03\LAND\LAAB\NCAS%20Forests%20&amp;%20Inventory%20Models%20Unit\Inventory%20Improvement\AGEIS_Structure_KP2\HWP\FM\Harvested%20Wood%20products%20and%20waste%20generation%20%20model_2013%20inv%20year_production%20method%20net%20expt_V1_FM.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vac01file03\ccshare$\LAND\LAAB\NCAS%20Forests%20&amp;%20Inventory%20Models%20Unit\Inventory%20Submissions\Quarterly\2015%20Quarterly%20special%20topics\Reference%20Level%20using%20ABARES%20AFWPS\AFWPS10_02Historical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pubs.acs.org/Users/Austin/Documents/My%20Box%20Files/G&amp;P%20data/Analysis/Analysis.CombinedSites.CMU.V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CT001CL01FS03\ABAREHome$\Hoque%20Ziaul\My%20Documents\afwps\Resources\Excel\Book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vac01file03\LAND\FORB\National%20Inventory%20Team\NGGI\12%20Sub%2010%20Inv\Waste\Solid%20Waste\HWP\Resources\Excel\Book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
      <sheetName val="AllSites"/>
      <sheetName val="AllSitesv14"/>
      <sheetName val="CMU ARI tally"/>
      <sheetName val="Site Plots"/>
      <sheetName val="Wind Distance raw"/>
      <sheetName val="Wind Distance clean"/>
      <sheetName val="Wind only"/>
      <sheetName val="Distance only"/>
    </sheetNames>
    <sheetDataSet>
      <sheetData sheetId="0">
        <row r="4">
          <cell r="AP4">
            <v>3.4494973728813556E-2</v>
          </cell>
        </row>
        <row r="6">
          <cell r="C6" t="str">
            <v>Site</v>
          </cell>
          <cell r="D6" t="str">
            <v>Date</v>
          </cell>
          <cell r="E6" t="str">
            <v>Site type</v>
          </cell>
          <cell r="F6" t="str">
            <v>QA / QC Exceptions?</v>
          </cell>
          <cell r="G6" t="str">
            <v>Collocated production?</v>
          </cell>
          <cell r="H6" t="str">
            <v>Events</v>
          </cell>
          <cell r="I6" t="str">
            <v>Events Observed</v>
          </cell>
          <cell r="J6" t="str">
            <v>Events Measured</v>
          </cell>
          <cell r="K6" t="str">
            <v>Event AVG FLER</v>
          </cell>
          <cell r="M6" t="str">
            <v>#plumes</v>
          </cell>
          <cell r="N6" t="str">
            <v>AVG est. (SCFM)</v>
          </cell>
          <cell r="O6" t="str">
            <v>#plumes</v>
          </cell>
          <cell r="P6" t="str">
            <v>AVG est. (SCFM)</v>
          </cell>
          <cell r="Q6" t="str">
            <v>#plumes</v>
          </cell>
          <cell r="R6" t="str">
            <v>AVG est. (SCFM)</v>
          </cell>
          <cell r="S6" t="str">
            <v>#plumes</v>
          </cell>
          <cell r="T6" t="str">
            <v>AVG est. (SCFM)</v>
          </cell>
          <cell r="U6" t="str">
            <v>#plumes</v>
          </cell>
          <cell r="V6" t="str">
            <v>AVG est. (SCFM)</v>
          </cell>
          <cell r="W6" t="str">
            <v>Standard Deviation</v>
          </cell>
          <cell r="X6" t="str">
            <v>Min est. (SCFM)</v>
          </cell>
          <cell r="Y6" t="str">
            <v>Max est. (SCFM)</v>
          </cell>
          <cell r="Z6" t="str">
            <v>25th %tile</v>
          </cell>
          <cell r="AA6" t="str">
            <v>50th %tile</v>
          </cell>
          <cell r="AB6" t="str">
            <v>75th %tile</v>
          </cell>
        </row>
        <row r="7">
          <cell r="C7">
            <v>4</v>
          </cell>
          <cell r="D7">
            <v>41610</v>
          </cell>
          <cell r="E7" t="str">
            <v>C/D</v>
          </cell>
          <cell r="H7" t="str">
            <v>Blowdowns</v>
          </cell>
          <cell r="I7">
            <v>6</v>
          </cell>
          <cell r="J7">
            <v>2</v>
          </cell>
          <cell r="K7">
            <v>210.7</v>
          </cell>
          <cell r="L7" t="str">
            <v>NO</v>
          </cell>
          <cell r="M7">
            <v>0</v>
          </cell>
          <cell r="N7">
            <v>0</v>
          </cell>
          <cell r="O7">
            <v>0</v>
          </cell>
          <cell r="P7">
            <v>0</v>
          </cell>
          <cell r="Q7">
            <v>0</v>
          </cell>
          <cell r="R7">
            <v>0</v>
          </cell>
          <cell r="S7">
            <v>8</v>
          </cell>
          <cell r="T7">
            <v>138.24690703357138</v>
          </cell>
          <cell r="U7">
            <v>8</v>
          </cell>
          <cell r="V7">
            <v>138.24690703357138</v>
          </cell>
          <cell r="W7">
            <v>61.57970147778348</v>
          </cell>
          <cell r="X7">
            <v>73.720776105383791</v>
          </cell>
          <cell r="Y7">
            <v>264.11141179920872</v>
          </cell>
          <cell r="Z7">
            <v>94.702857891521589</v>
          </cell>
          <cell r="AA7">
            <v>126.37154644938556</v>
          </cell>
          <cell r="AB7">
            <v>154.8505262493295</v>
          </cell>
          <cell r="AC7">
            <v>138.24690703357135</v>
          </cell>
          <cell r="AD7">
            <v>64.086837078569374</v>
          </cell>
          <cell r="AE7">
            <v>0.46356796295635588</v>
          </cell>
          <cell r="AM7">
            <v>2</v>
          </cell>
          <cell r="AN7">
            <v>0.75</v>
          </cell>
          <cell r="AO7">
            <v>0.75</v>
          </cell>
          <cell r="AP7">
            <v>1.5</v>
          </cell>
          <cell r="AQ7">
            <v>0.85</v>
          </cell>
          <cell r="AR7">
            <v>1</v>
          </cell>
        </row>
        <row r="8">
          <cell r="C8">
            <v>12</v>
          </cell>
          <cell r="D8">
            <v>41612</v>
          </cell>
          <cell r="E8" t="str">
            <v>D</v>
          </cell>
          <cell r="G8" t="str">
            <v>3-well production pad; not assessed</v>
          </cell>
          <cell r="L8" t="str">
            <v>NO</v>
          </cell>
          <cell r="M8">
            <v>0</v>
          </cell>
          <cell r="N8">
            <v>0</v>
          </cell>
          <cell r="O8">
            <v>0</v>
          </cell>
          <cell r="P8">
            <v>0</v>
          </cell>
          <cell r="Q8">
            <v>0</v>
          </cell>
          <cell r="R8">
            <v>0</v>
          </cell>
          <cell r="S8">
            <v>3</v>
          </cell>
          <cell r="T8">
            <v>1.6403917303842259</v>
          </cell>
          <cell r="U8">
            <v>3</v>
          </cell>
          <cell r="V8">
            <v>1.6403917303842259</v>
          </cell>
          <cell r="W8">
            <v>0</v>
          </cell>
          <cell r="X8">
            <v>1.2432776412833588</v>
          </cell>
          <cell r="Y8">
            <v>2.1871391297524716</v>
          </cell>
          <cell r="Z8" t="b">
            <v>0</v>
          </cell>
          <cell r="AA8" t="b">
            <v>0</v>
          </cell>
          <cell r="AB8" t="b">
            <v>0</v>
          </cell>
          <cell r="AC8">
            <v>1.6403917303842259</v>
          </cell>
          <cell r="AD8">
            <v>2.0678101379670704</v>
          </cell>
          <cell r="AE8">
            <v>1.2605587431745533</v>
          </cell>
        </row>
        <row r="9">
          <cell r="C9">
            <v>12.1</v>
          </cell>
          <cell r="D9">
            <v>41612</v>
          </cell>
          <cell r="E9" t="str">
            <v>D</v>
          </cell>
          <cell r="F9" t="str">
            <v>Methane-to-tracer correlation relaxed to 0.65</v>
          </cell>
          <cell r="G9" t="str">
            <v>3-well production pad; not assessed</v>
          </cell>
          <cell r="L9" t="str">
            <v>NO</v>
          </cell>
          <cell r="M9">
            <v>0</v>
          </cell>
          <cell r="N9">
            <v>0</v>
          </cell>
          <cell r="O9">
            <v>0</v>
          </cell>
          <cell r="P9">
            <v>0</v>
          </cell>
          <cell r="Q9">
            <v>0</v>
          </cell>
          <cell r="R9">
            <v>0</v>
          </cell>
          <cell r="S9">
            <v>4</v>
          </cell>
          <cell r="T9">
            <v>2.4753514864322428</v>
          </cell>
          <cell r="U9">
            <v>4</v>
          </cell>
          <cell r="V9">
            <v>2.4753514864322428</v>
          </cell>
          <cell r="W9">
            <v>1.0959834425507335</v>
          </cell>
          <cell r="X9">
            <v>1.1366527447051249</v>
          </cell>
          <cell r="Y9">
            <v>3.7632901616619239</v>
          </cell>
          <cell r="Z9">
            <v>1.9533933318966463</v>
          </cell>
          <cell r="AA9">
            <v>2.500731519680961</v>
          </cell>
          <cell r="AB9">
            <v>3.0226896742165574</v>
          </cell>
          <cell r="AC9">
            <v>2.4753514864322423</v>
          </cell>
          <cell r="AD9">
            <v>1.2651555222269639</v>
          </cell>
          <cell r="AE9">
            <v>0.5111013644573158</v>
          </cell>
        </row>
        <row r="10">
          <cell r="C10">
            <v>12.2</v>
          </cell>
          <cell r="D10">
            <v>41612</v>
          </cell>
          <cell r="E10" t="str">
            <v>D</v>
          </cell>
          <cell r="G10" t="str">
            <v>3-well production pad; not assessed</v>
          </cell>
          <cell r="L10" t="str">
            <v>NO</v>
          </cell>
          <cell r="M10">
            <v>0</v>
          </cell>
          <cell r="N10">
            <v>0</v>
          </cell>
          <cell r="O10">
            <v>0</v>
          </cell>
          <cell r="P10">
            <v>0</v>
          </cell>
          <cell r="Q10">
            <v>0</v>
          </cell>
          <cell r="R10">
            <v>0</v>
          </cell>
          <cell r="S10">
            <v>6</v>
          </cell>
          <cell r="T10">
            <v>15.116316906767608</v>
          </cell>
          <cell r="U10">
            <v>6</v>
          </cell>
          <cell r="V10">
            <v>15.116316906767608</v>
          </cell>
          <cell r="W10">
            <v>20.758387839835819</v>
          </cell>
          <cell r="X10">
            <v>1.2170563635704454</v>
          </cell>
          <cell r="Y10">
            <v>43.542825190467006</v>
          </cell>
          <cell r="Z10">
            <v>1.4877452088474064</v>
          </cell>
          <cell r="AA10">
            <v>2.1638994185270741</v>
          </cell>
          <cell r="AB10">
            <v>30.801870287551665</v>
          </cell>
          <cell r="AC10">
            <v>15.116316906767608</v>
          </cell>
          <cell r="AD10">
            <v>26.947255287742294</v>
          </cell>
          <cell r="AE10">
            <v>1.7826601184629802</v>
          </cell>
        </row>
        <row r="11">
          <cell r="C11">
            <v>16</v>
          </cell>
          <cell r="D11">
            <v>41612</v>
          </cell>
          <cell r="E11" t="str">
            <v>C</v>
          </cell>
          <cell r="L11" t="str">
            <v>NO</v>
          </cell>
          <cell r="M11">
            <v>0</v>
          </cell>
          <cell r="N11">
            <v>0</v>
          </cell>
          <cell r="O11">
            <v>0</v>
          </cell>
          <cell r="P11">
            <v>0</v>
          </cell>
          <cell r="Q11">
            <v>0</v>
          </cell>
          <cell r="R11">
            <v>0</v>
          </cell>
          <cell r="S11">
            <v>7</v>
          </cell>
          <cell r="T11">
            <v>18.925161586505531</v>
          </cell>
          <cell r="U11">
            <v>7</v>
          </cell>
          <cell r="V11">
            <v>18.925161586505531</v>
          </cell>
          <cell r="W11">
            <v>5.4251623716291144</v>
          </cell>
          <cell r="X11">
            <v>11.507905439450976</v>
          </cell>
          <cell r="Y11">
            <v>26.598674179368381</v>
          </cell>
          <cell r="Z11">
            <v>15.923862011619693</v>
          </cell>
          <cell r="AA11">
            <v>16.252575484203607</v>
          </cell>
          <cell r="AB11">
            <v>23.134625989638188</v>
          </cell>
          <cell r="AC11">
            <v>18.925161586505531</v>
          </cell>
          <cell r="AD11">
            <v>7.0785056624489204</v>
          </cell>
          <cell r="AE11">
            <v>0.37402616776050168</v>
          </cell>
          <cell r="AM11" t="str">
            <v>DUAL CORR</v>
          </cell>
          <cell r="AN11">
            <v>0.19</v>
          </cell>
          <cell r="AO11">
            <v>0.56999999999999995</v>
          </cell>
          <cell r="AP11">
            <v>0.32</v>
          </cell>
        </row>
        <row r="12">
          <cell r="C12">
            <v>16.100000000000001</v>
          </cell>
          <cell r="D12">
            <v>41612</v>
          </cell>
          <cell r="E12" t="str">
            <v>C</v>
          </cell>
          <cell r="L12" t="str">
            <v>NO</v>
          </cell>
          <cell r="M12">
            <v>0</v>
          </cell>
          <cell r="N12">
            <v>0</v>
          </cell>
          <cell r="O12">
            <v>0</v>
          </cell>
          <cell r="P12">
            <v>0</v>
          </cell>
          <cell r="Q12">
            <v>0</v>
          </cell>
          <cell r="R12">
            <v>0</v>
          </cell>
          <cell r="S12">
            <v>7</v>
          </cell>
          <cell r="T12">
            <v>15.326980595363437</v>
          </cell>
          <cell r="U12">
            <v>7</v>
          </cell>
          <cell r="V12">
            <v>15.326980595363437</v>
          </cell>
          <cell r="W12">
            <v>6.7332144173007489</v>
          </cell>
          <cell r="X12">
            <v>7.0397686936771038</v>
          </cell>
          <cell r="Y12">
            <v>25.775809538567227</v>
          </cell>
          <cell r="Z12">
            <v>11.113797067809742</v>
          </cell>
          <cell r="AA12">
            <v>13.640753881880615</v>
          </cell>
          <cell r="AB12">
            <v>19.302468958899812</v>
          </cell>
          <cell r="AC12">
            <v>15.326980595363436</v>
          </cell>
          <cell r="AD12">
            <v>7.9859106393319559</v>
          </cell>
          <cell r="AE12">
            <v>0.52103612904343166</v>
          </cell>
          <cell r="AM12" t="str">
            <v>SINGLE CORRx</v>
          </cell>
          <cell r="AN12">
            <v>0.3</v>
          </cell>
          <cell r="AO12">
            <v>0.55000000000000004</v>
          </cell>
          <cell r="AP12">
            <v>0.38</v>
          </cell>
        </row>
        <row r="13">
          <cell r="C13">
            <v>18</v>
          </cell>
          <cell r="D13">
            <v>41690</v>
          </cell>
          <cell r="E13" t="str">
            <v>P</v>
          </cell>
          <cell r="L13" t="str">
            <v>NO</v>
          </cell>
          <cell r="M13">
            <v>0</v>
          </cell>
          <cell r="N13">
            <v>0</v>
          </cell>
          <cell r="O13">
            <v>7</v>
          </cell>
          <cell r="P13">
            <v>371.59585042566766</v>
          </cell>
          <cell r="Q13">
            <v>4</v>
          </cell>
          <cell r="R13">
            <v>450.85914660647194</v>
          </cell>
          <cell r="S13">
            <v>5</v>
          </cell>
          <cell r="T13">
            <v>372.1547275725149</v>
          </cell>
          <cell r="U13">
            <v>16</v>
          </cell>
          <cell r="V13">
            <v>391.58632357925848</v>
          </cell>
          <cell r="W13">
            <v>171.59601658891521</v>
          </cell>
          <cell r="X13">
            <v>233.37300063087642</v>
          </cell>
          <cell r="Y13">
            <v>945.94446768920284</v>
          </cell>
          <cell r="Z13">
            <v>290.42336079857614</v>
          </cell>
          <cell r="AA13">
            <v>355.23423883964688</v>
          </cell>
          <cell r="AB13">
            <v>432.87436970745102</v>
          </cell>
          <cell r="AC13">
            <v>390.32765081066242</v>
          </cell>
          <cell r="AD13">
            <v>171.8299660457796</v>
          </cell>
          <cell r="AE13">
            <v>0.44021981452994668</v>
          </cell>
        </row>
        <row r="14">
          <cell r="C14">
            <v>20</v>
          </cell>
          <cell r="D14">
            <v>41691</v>
          </cell>
          <cell r="E14" t="str">
            <v>P</v>
          </cell>
          <cell r="L14" t="str">
            <v>NO</v>
          </cell>
          <cell r="M14">
            <v>0</v>
          </cell>
          <cell r="N14">
            <v>0</v>
          </cell>
          <cell r="O14">
            <v>0</v>
          </cell>
          <cell r="P14">
            <v>0</v>
          </cell>
          <cell r="Q14">
            <v>7</v>
          </cell>
          <cell r="R14">
            <v>34.068299844752453</v>
          </cell>
          <cell r="S14">
            <v>0</v>
          </cell>
          <cell r="T14">
            <v>0</v>
          </cell>
          <cell r="U14">
            <v>7</v>
          </cell>
          <cell r="V14">
            <v>34.068299844752453</v>
          </cell>
          <cell r="W14">
            <v>20.842488725163239</v>
          </cell>
          <cell r="X14">
            <v>10.400289755130897</v>
          </cell>
          <cell r="Y14">
            <v>74.570318556307811</v>
          </cell>
          <cell r="Z14">
            <v>22.77183851870975</v>
          </cell>
          <cell r="AA14">
            <v>26.364020244372071</v>
          </cell>
          <cell r="AB14">
            <v>40.799896660018447</v>
          </cell>
          <cell r="AC14">
            <v>34.068299844752453</v>
          </cell>
          <cell r="AD14">
            <v>22.074331954159017</v>
          </cell>
          <cell r="AE14">
            <v>0.64794345637295225</v>
          </cell>
          <cell r="AM14" t="str">
            <v>DUAL AREA</v>
          </cell>
          <cell r="AN14">
            <v>0.22</v>
          </cell>
          <cell r="AO14">
            <v>0.56999999999999995</v>
          </cell>
          <cell r="AP14">
            <v>0.36</v>
          </cell>
        </row>
        <row r="15">
          <cell r="C15">
            <v>20.100000000000001</v>
          </cell>
          <cell r="D15">
            <v>41691</v>
          </cell>
          <cell r="E15" t="str">
            <v>P</v>
          </cell>
          <cell r="L15" t="str">
            <v>NO</v>
          </cell>
          <cell r="M15">
            <v>0</v>
          </cell>
          <cell r="N15">
            <v>0</v>
          </cell>
          <cell r="O15">
            <v>0</v>
          </cell>
          <cell r="P15">
            <v>0</v>
          </cell>
          <cell r="Q15">
            <v>7</v>
          </cell>
          <cell r="R15">
            <v>33.3553166841481</v>
          </cell>
          <cell r="S15">
            <v>0</v>
          </cell>
          <cell r="T15">
            <v>0</v>
          </cell>
          <cell r="U15">
            <v>7</v>
          </cell>
          <cell r="V15">
            <v>33.3553166841481</v>
          </cell>
          <cell r="W15">
            <v>21.764728559454873</v>
          </cell>
          <cell r="X15">
            <v>9.4683804761653185</v>
          </cell>
          <cell r="Y15">
            <v>77.873140045483893</v>
          </cell>
          <cell r="Z15">
            <v>23.989640868939926</v>
          </cell>
          <cell r="AA15">
            <v>24.558686975091007</v>
          </cell>
          <cell r="AB15">
            <v>36.803863777208306</v>
          </cell>
          <cell r="AC15">
            <v>33.355316684148093</v>
          </cell>
          <cell r="AD15">
            <v>22.081167673577571</v>
          </cell>
          <cell r="AE15">
            <v>0.66199844188772183</v>
          </cell>
          <cell r="AM15" t="str">
            <v>SINGLE CORR</v>
          </cell>
          <cell r="AQ15">
            <v>0.47</v>
          </cell>
        </row>
        <row r="16">
          <cell r="C16">
            <v>97</v>
          </cell>
          <cell r="D16">
            <v>41621</v>
          </cell>
          <cell r="E16" t="str">
            <v>C/D</v>
          </cell>
          <cell r="L16" t="str">
            <v>YES</v>
          </cell>
          <cell r="M16">
            <v>9</v>
          </cell>
          <cell r="N16">
            <v>60.281019194226864</v>
          </cell>
          <cell r="O16">
            <v>2</v>
          </cell>
          <cell r="P16">
            <v>84.004964605652191</v>
          </cell>
          <cell r="Q16">
            <v>1</v>
          </cell>
          <cell r="R16">
            <v>77.694153075707362</v>
          </cell>
          <cell r="S16">
            <v>0</v>
          </cell>
          <cell r="T16">
            <v>0</v>
          </cell>
          <cell r="U16">
            <v>12</v>
          </cell>
          <cell r="V16">
            <v>65.686104586254473</v>
          </cell>
          <cell r="W16">
            <v>33.169813557582827</v>
          </cell>
          <cell r="X16">
            <v>5.8681255561398054</v>
          </cell>
          <cell r="Y16">
            <v>95.409712067125255</v>
          </cell>
          <cell r="Z16">
            <v>61.333100617615798</v>
          </cell>
          <cell r="AA16">
            <v>77.343872667789952</v>
          </cell>
          <cell r="AB16">
            <v>90.688034285869378</v>
          </cell>
          <cell r="AC16">
            <v>65.726200074152501</v>
          </cell>
          <cell r="AD16">
            <v>42.950959960771222</v>
          </cell>
          <cell r="AE16">
            <v>0.65348308455857507</v>
          </cell>
          <cell r="AM16" t="str">
            <v>SumSum</v>
          </cell>
          <cell r="AQ16">
            <v>0.66</v>
          </cell>
        </row>
        <row r="17">
          <cell r="C17">
            <v>104</v>
          </cell>
          <cell r="D17">
            <v>41619</v>
          </cell>
          <cell r="E17" t="str">
            <v>C/D</v>
          </cell>
          <cell r="L17" t="str">
            <v>NO</v>
          </cell>
          <cell r="M17">
            <v>0</v>
          </cell>
          <cell r="N17">
            <v>0</v>
          </cell>
          <cell r="O17">
            <v>1</v>
          </cell>
          <cell r="P17">
            <v>7.8785638590862215</v>
          </cell>
          <cell r="Q17">
            <v>1</v>
          </cell>
          <cell r="R17">
            <v>4.9881910602581083</v>
          </cell>
          <cell r="S17">
            <v>8</v>
          </cell>
          <cell r="T17">
            <v>10.826841345169477</v>
          </cell>
          <cell r="U17">
            <v>10</v>
          </cell>
          <cell r="V17">
            <v>9.9481485680700157</v>
          </cell>
          <cell r="W17">
            <v>3.0717820899479817</v>
          </cell>
          <cell r="X17">
            <v>4.9881910602581083</v>
          </cell>
          <cell r="Y17">
            <v>14.30973272893899</v>
          </cell>
          <cell r="Z17">
            <v>8.0512357563149308</v>
          </cell>
          <cell r="AA17">
            <v>8.738589819398026</v>
          </cell>
          <cell r="AB17">
            <v>12.783408428508773</v>
          </cell>
          <cell r="AC17">
            <v>9.5395242855880333</v>
          </cell>
          <cell r="AD17">
            <v>4.6866764200116915</v>
          </cell>
          <cell r="AE17">
            <v>0.49129037043200907</v>
          </cell>
        </row>
        <row r="18">
          <cell r="C18">
            <v>104.1</v>
          </cell>
          <cell r="D18">
            <v>41619</v>
          </cell>
          <cell r="E18" t="str">
            <v>C/D</v>
          </cell>
          <cell r="L18" t="str">
            <v>NO</v>
          </cell>
          <cell r="M18">
            <v>0</v>
          </cell>
          <cell r="N18">
            <v>0</v>
          </cell>
          <cell r="O18">
            <v>0</v>
          </cell>
          <cell r="P18">
            <v>0</v>
          </cell>
          <cell r="Q18">
            <v>0</v>
          </cell>
          <cell r="R18">
            <v>0</v>
          </cell>
          <cell r="S18">
            <v>8</v>
          </cell>
          <cell r="T18">
            <v>10.826841345169477</v>
          </cell>
          <cell r="U18">
            <v>8</v>
          </cell>
          <cell r="V18">
            <v>10.826841345169477</v>
          </cell>
          <cell r="W18">
            <v>2.6689066663002636</v>
          </cell>
          <cell r="X18">
            <v>7.5394362958803551</v>
          </cell>
          <cell r="Y18">
            <v>14.30973272893899</v>
          </cell>
          <cell r="Z18">
            <v>8.6754302623295949</v>
          </cell>
          <cell r="AA18">
            <v>10.741409439680357</v>
          </cell>
          <cell r="AB18">
            <v>12.903528931022455</v>
          </cell>
          <cell r="AC18">
            <v>10.826841345169477</v>
          </cell>
          <cell r="AD18">
            <v>3.4715679904833565</v>
          </cell>
          <cell r="AE18">
            <v>0.32064457950445885</v>
          </cell>
        </row>
        <row r="19">
          <cell r="C19">
            <v>108</v>
          </cell>
          <cell r="D19">
            <v>41619</v>
          </cell>
          <cell r="E19" t="str">
            <v>C/D</v>
          </cell>
          <cell r="L19" t="str">
            <v>YES</v>
          </cell>
          <cell r="M19">
            <v>1</v>
          </cell>
          <cell r="N19">
            <v>9.4328635925802118</v>
          </cell>
          <cell r="O19">
            <v>2</v>
          </cell>
          <cell r="P19">
            <v>5.3908208404978968</v>
          </cell>
          <cell r="Q19">
            <v>3</v>
          </cell>
          <cell r="R19">
            <v>8.1889293673734489</v>
          </cell>
          <cell r="S19">
            <v>0</v>
          </cell>
          <cell r="T19">
            <v>0</v>
          </cell>
          <cell r="U19">
            <v>6</v>
          </cell>
          <cell r="V19">
            <v>7.4635488959493932</v>
          </cell>
          <cell r="W19">
            <v>1.9797792961780356</v>
          </cell>
          <cell r="X19">
            <v>4.0599826612661829</v>
          </cell>
          <cell r="Y19">
            <v>9.4328635925802118</v>
          </cell>
          <cell r="Z19">
            <v>6.8014576566110705</v>
          </cell>
          <cell r="AA19">
            <v>7.8415793701938723</v>
          </cell>
          <cell r="AB19">
            <v>8.8232983145825283</v>
          </cell>
          <cell r="AC19">
            <v>7.8095435467192766</v>
          </cell>
          <cell r="AD19">
            <v>2.4342899359428589</v>
          </cell>
          <cell r="AE19">
            <v>0.31170706986652036</v>
          </cell>
          <cell r="AO19">
            <v>0.99354197714853454</v>
          </cell>
        </row>
        <row r="20">
          <cell r="C20">
            <v>108.1</v>
          </cell>
          <cell r="D20">
            <v>41619</v>
          </cell>
          <cell r="E20" t="str">
            <v>C/D</v>
          </cell>
          <cell r="L20" t="str">
            <v>YES</v>
          </cell>
          <cell r="M20">
            <v>2</v>
          </cell>
          <cell r="N20">
            <v>9.9546251030786195</v>
          </cell>
          <cell r="O20">
            <v>2</v>
          </cell>
          <cell r="P20">
            <v>7.9193326775569393</v>
          </cell>
          <cell r="Q20">
            <v>4</v>
          </cell>
          <cell r="R20">
            <v>15.060101513133047</v>
          </cell>
          <cell r="S20">
            <v>1</v>
          </cell>
          <cell r="T20">
            <v>6.501444928962882</v>
          </cell>
          <cell r="U20">
            <v>9</v>
          </cell>
          <cell r="V20">
            <v>11.387751838085132</v>
          </cell>
          <cell r="W20">
            <v>7.0815995257053279</v>
          </cell>
          <cell r="X20">
            <v>3.7261164994234681</v>
          </cell>
          <cell r="Y20">
            <v>25.723190915164754</v>
          </cell>
          <cell r="Z20">
            <v>6.8799761131746893</v>
          </cell>
          <cell r="AA20">
            <v>9.5227352499947564</v>
          </cell>
          <cell r="AB20">
            <v>10.386514956162483</v>
          </cell>
          <cell r="AC20">
            <v>10.890358507099709</v>
          </cell>
          <cell r="AD20">
            <v>6.2784476525207671</v>
          </cell>
          <cell r="AE20">
            <v>0.5765143221343616</v>
          </cell>
          <cell r="AO20">
            <v>0.9837678307919332</v>
          </cell>
        </row>
        <row r="21">
          <cell r="C21">
            <v>109</v>
          </cell>
          <cell r="D21">
            <v>41620</v>
          </cell>
          <cell r="E21" t="str">
            <v>C/D</v>
          </cell>
          <cell r="L21" t="str">
            <v>YES</v>
          </cell>
          <cell r="M21">
            <v>5</v>
          </cell>
          <cell r="N21">
            <v>38.790063956867087</v>
          </cell>
          <cell r="O21">
            <v>12</v>
          </cell>
          <cell r="P21">
            <v>31.279086108435862</v>
          </cell>
          <cell r="Q21">
            <v>12</v>
          </cell>
          <cell r="R21">
            <v>24.931626911123558</v>
          </cell>
          <cell r="S21">
            <v>7</v>
          </cell>
          <cell r="T21">
            <v>29.202282787892479</v>
          </cell>
          <cell r="U21">
            <v>36</v>
          </cell>
          <cell r="V21">
            <v>29.802634875952656</v>
          </cell>
          <cell r="W21">
            <v>7.5607106742777228</v>
          </cell>
          <cell r="X21">
            <v>15.723799556443463</v>
          </cell>
          <cell r="Y21">
            <v>57.310973755444152</v>
          </cell>
          <cell r="Z21">
            <v>25.055984246038339</v>
          </cell>
          <cell r="AA21">
            <v>28.749687736593977</v>
          </cell>
          <cell r="AB21">
            <v>33.153606150494326</v>
          </cell>
          <cell r="AC21">
            <v>30.971532644011905</v>
          </cell>
          <cell r="AD21">
            <v>7.9977534635964815</v>
          </cell>
          <cell r="AE21">
            <v>0.25822917953473584</v>
          </cell>
          <cell r="AO21">
            <v>1.085</v>
          </cell>
        </row>
        <row r="22">
          <cell r="C22">
            <v>111.1</v>
          </cell>
          <cell r="D22">
            <v>41617</v>
          </cell>
          <cell r="E22" t="str">
            <v>C/D</v>
          </cell>
          <cell r="L22" t="str">
            <v>YES</v>
          </cell>
          <cell r="M22">
            <v>10</v>
          </cell>
          <cell r="N22">
            <v>4.1699744249370854</v>
          </cell>
          <cell r="O22">
            <v>0</v>
          </cell>
          <cell r="P22">
            <v>0</v>
          </cell>
          <cell r="Q22">
            <v>2</v>
          </cell>
          <cell r="R22">
            <v>4.0945152165671512</v>
          </cell>
          <cell r="S22">
            <v>0</v>
          </cell>
          <cell r="T22">
            <v>0</v>
          </cell>
          <cell r="U22">
            <v>12</v>
          </cell>
          <cell r="V22">
            <v>4.1573978902087623</v>
          </cell>
          <cell r="W22">
            <v>1.6661759354637982</v>
          </cell>
          <cell r="X22">
            <v>3.2766540608382941</v>
          </cell>
          <cell r="Y22">
            <v>9.3544198029149186</v>
          </cell>
          <cell r="Z22">
            <v>3.4270955029337822</v>
          </cell>
          <cell r="AA22">
            <v>3.7504913051804136</v>
          </cell>
          <cell r="AB22">
            <v>3.8744191465999598</v>
          </cell>
          <cell r="AC22">
            <v>3.8650417092512925</v>
          </cell>
          <cell r="AD22">
            <v>1.1810408693905619</v>
          </cell>
          <cell r="AE22">
            <v>0.30557001922221028</v>
          </cell>
          <cell r="AO22">
            <v>1.1284451378055123</v>
          </cell>
        </row>
        <row r="23">
          <cell r="C23">
            <v>111</v>
          </cell>
          <cell r="D23">
            <v>41617</v>
          </cell>
          <cell r="E23" t="str">
            <v>C/D</v>
          </cell>
          <cell r="L23" t="str">
            <v>YES</v>
          </cell>
          <cell r="M23">
            <v>11</v>
          </cell>
          <cell r="N23">
            <v>3.9385875082182973</v>
          </cell>
          <cell r="O23">
            <v>0</v>
          </cell>
          <cell r="P23">
            <v>0</v>
          </cell>
          <cell r="Q23">
            <v>0</v>
          </cell>
          <cell r="R23">
            <v>0</v>
          </cell>
          <cell r="S23">
            <v>1</v>
          </cell>
          <cell r="T23">
            <v>6.4577684881577602</v>
          </cell>
          <cell r="U23">
            <v>12</v>
          </cell>
          <cell r="V23">
            <v>4.148519256546586</v>
          </cell>
          <cell r="W23">
            <v>0.79358774814063326</v>
          </cell>
          <cell r="X23">
            <v>3.3454071671528016</v>
          </cell>
          <cell r="Y23">
            <v>6.4577684881577602</v>
          </cell>
          <cell r="Z23">
            <v>3.7960790980801082</v>
          </cell>
          <cell r="AA23">
            <v>3.9121349886661063</v>
          </cell>
          <cell r="AB23">
            <v>4.2505304037923244</v>
          </cell>
          <cell r="AC23">
            <v>4.0142583457431193</v>
          </cell>
          <cell r="AD23">
            <v>0.50610381294450235</v>
          </cell>
          <cell r="AE23">
            <v>0.12607654250284991</v>
          </cell>
          <cell r="AO23">
            <v>1.0400416016640666</v>
          </cell>
        </row>
        <row r="24">
          <cell r="C24">
            <v>116</v>
          </cell>
          <cell r="D24">
            <v>41625</v>
          </cell>
          <cell r="E24" t="str">
            <v>D</v>
          </cell>
          <cell r="F24" t="str">
            <v>Meth-tracer corr to 0.5</v>
          </cell>
          <cell r="G24" t="str">
            <v>Single-well producing on same pad; not assessed</v>
          </cell>
          <cell r="L24" t="str">
            <v>NO</v>
          </cell>
          <cell r="M24">
            <v>0</v>
          </cell>
          <cell r="N24">
            <v>0</v>
          </cell>
          <cell r="O24">
            <v>0</v>
          </cell>
          <cell r="P24">
            <v>0</v>
          </cell>
          <cell r="Q24">
            <v>0</v>
          </cell>
          <cell r="R24">
            <v>0</v>
          </cell>
          <cell r="S24">
            <v>6</v>
          </cell>
          <cell r="T24">
            <v>6.7745323639622939</v>
          </cell>
          <cell r="U24">
            <v>6</v>
          </cell>
          <cell r="V24">
            <v>6.7745323639622939</v>
          </cell>
          <cell r="W24">
            <v>2.0110746053989073</v>
          </cell>
          <cell r="X24">
            <v>4.6056839353561045</v>
          </cell>
          <cell r="Y24">
            <v>10.597396410344034</v>
          </cell>
          <cell r="Z24">
            <v>6.0764888108997912</v>
          </cell>
          <cell r="AA24">
            <v>6.4272218161235308</v>
          </cell>
          <cell r="AB24">
            <v>6.5793747515319003</v>
          </cell>
          <cell r="AC24">
            <v>6.7745323639622947</v>
          </cell>
          <cell r="AD24">
            <v>2.0224057112527616</v>
          </cell>
          <cell r="AE24">
            <v>0.29853067379397608</v>
          </cell>
          <cell r="AO24">
            <v>0.98818088386433711</v>
          </cell>
        </row>
        <row r="25">
          <cell r="C25">
            <v>118</v>
          </cell>
          <cell r="D25">
            <v>41625</v>
          </cell>
          <cell r="E25" t="str">
            <v>C/D</v>
          </cell>
          <cell r="G25" t="str">
            <v>Single-well producing on same pad; not assessed</v>
          </cell>
          <cell r="L25" t="str">
            <v>NO</v>
          </cell>
          <cell r="M25">
            <v>1</v>
          </cell>
          <cell r="N25">
            <v>1.3093708298164939</v>
          </cell>
          <cell r="O25">
            <v>1</v>
          </cell>
          <cell r="P25">
            <v>2.3262884683265752</v>
          </cell>
          <cell r="Q25">
            <v>1</v>
          </cell>
          <cell r="R25">
            <v>1.2647728323222056</v>
          </cell>
          <cell r="S25">
            <v>1</v>
          </cell>
          <cell r="T25">
            <v>2.2834037742848188</v>
          </cell>
          <cell r="U25">
            <v>4</v>
          </cell>
          <cell r="V25">
            <v>1.7959589761875232</v>
          </cell>
          <cell r="W25">
            <v>0.58815489599477677</v>
          </cell>
          <cell r="X25">
            <v>1.2647728323222056</v>
          </cell>
          <cell r="Y25">
            <v>2.3262884683265752</v>
          </cell>
          <cell r="Z25">
            <v>1.2982213304429218</v>
          </cell>
          <cell r="AA25">
            <v>1.7963873020506562</v>
          </cell>
          <cell r="AB25">
            <v>2.2941249477952579</v>
          </cell>
          <cell r="AC25">
            <v>1.7732741555321747</v>
          </cell>
          <cell r="AD25">
            <v>0.85603901213052225</v>
          </cell>
          <cell r="AE25">
            <v>0.48274487588954773</v>
          </cell>
          <cell r="AO25">
            <v>1.0400416016640666</v>
          </cell>
        </row>
        <row r="26">
          <cell r="C26">
            <v>119</v>
          </cell>
          <cell r="D26">
            <v>41626</v>
          </cell>
          <cell r="E26" t="str">
            <v>P</v>
          </cell>
          <cell r="G26" t="str">
            <v>Multiple production wells on site; not assessed</v>
          </cell>
          <cell r="L26" t="str">
            <v>NO</v>
          </cell>
          <cell r="M26">
            <v>3</v>
          </cell>
          <cell r="N26">
            <v>104.23214680660602</v>
          </cell>
          <cell r="O26">
            <v>6</v>
          </cell>
          <cell r="P26">
            <v>40.198683610113591</v>
          </cell>
          <cell r="Q26">
            <v>4</v>
          </cell>
          <cell r="R26">
            <v>76.779811566605844</v>
          </cell>
          <cell r="S26">
            <v>1</v>
          </cell>
          <cell r="T26">
            <v>25.128225807799794</v>
          </cell>
          <cell r="U26">
            <v>14</v>
          </cell>
          <cell r="V26">
            <v>63.295429582480203</v>
          </cell>
          <cell r="W26">
            <v>51.83585060918638</v>
          </cell>
          <cell r="X26">
            <v>8.8170583856341782</v>
          </cell>
          <cell r="Y26">
            <v>173.71185873321679</v>
          </cell>
          <cell r="Z26">
            <v>26.274960034405222</v>
          </cell>
          <cell r="AA26">
            <v>45.966207487564482</v>
          </cell>
          <cell r="AB26">
            <v>91.146607228290179</v>
          </cell>
          <cell r="AC26">
            <v>80.612235475767321</v>
          </cell>
          <cell r="AD26">
            <v>60.292567857630253</v>
          </cell>
          <cell r="AE26">
            <v>0.74793320767980287</v>
          </cell>
          <cell r="AO26">
            <v>0.92165898617511521</v>
          </cell>
        </row>
        <row r="27">
          <cell r="C27">
            <v>119.1</v>
          </cell>
          <cell r="D27">
            <v>41626</v>
          </cell>
          <cell r="E27" t="str">
            <v>P</v>
          </cell>
          <cell r="G27" t="str">
            <v>Multiple production wells on site; not assessed</v>
          </cell>
          <cell r="L27" t="str">
            <v>NO</v>
          </cell>
          <cell r="M27">
            <v>3</v>
          </cell>
          <cell r="N27">
            <v>109.77997943393984</v>
          </cell>
          <cell r="O27">
            <v>2</v>
          </cell>
          <cell r="P27">
            <v>35.967986394830767</v>
          </cell>
          <cell r="Q27">
            <v>6</v>
          </cell>
          <cell r="R27">
            <v>59.088030676207438</v>
          </cell>
          <cell r="S27">
            <v>4</v>
          </cell>
          <cell r="T27">
            <v>28.165730113599928</v>
          </cell>
          <cell r="U27">
            <v>15</v>
          </cell>
          <cell r="V27">
            <v>57.897801040208364</v>
          </cell>
          <cell r="W27">
            <v>47.248158533164073</v>
          </cell>
          <cell r="X27">
            <v>11.458974275287389</v>
          </cell>
          <cell r="Y27">
            <v>178.27921218397105</v>
          </cell>
          <cell r="Z27">
            <v>22.369716349623157</v>
          </cell>
          <cell r="AA27">
            <v>45.84941366583179</v>
          </cell>
          <cell r="AB27">
            <v>76.302337774400684</v>
          </cell>
          <cell r="AC27">
            <v>83.235108815196</v>
          </cell>
          <cell r="AD27">
            <v>59.790450998078683</v>
          </cell>
          <cell r="AE27">
            <v>0.71833210587649177</v>
          </cell>
          <cell r="AO27">
            <v>1</v>
          </cell>
        </row>
        <row r="28">
          <cell r="C28">
            <v>119.3</v>
          </cell>
          <cell r="D28">
            <v>41626</v>
          </cell>
          <cell r="E28" t="str">
            <v>P</v>
          </cell>
          <cell r="G28" t="str">
            <v>Multiple production wells on site; not assessed</v>
          </cell>
          <cell r="L28" t="str">
            <v>NO</v>
          </cell>
          <cell r="M28">
            <v>3</v>
          </cell>
          <cell r="N28">
            <v>109.99047266077139</v>
          </cell>
          <cell r="O28">
            <v>6</v>
          </cell>
          <cell r="P28">
            <v>39.313924189049935</v>
          </cell>
          <cell r="Q28">
            <v>2</v>
          </cell>
          <cell r="R28">
            <v>63.754890046270674</v>
          </cell>
          <cell r="S28">
            <v>2</v>
          </cell>
          <cell r="T28">
            <v>20.896145040412371</v>
          </cell>
          <cell r="U28">
            <v>13</v>
          </cell>
          <cell r="V28">
            <v>56.550541022306135</v>
          </cell>
          <cell r="W28">
            <v>47.991247822408091</v>
          </cell>
          <cell r="X28">
            <v>9.1625827280440344</v>
          </cell>
          <cell r="Y28">
            <v>170.5278207334128</v>
          </cell>
          <cell r="Z28">
            <v>17.956795752632491</v>
          </cell>
          <cell r="AA28">
            <v>43.943779759059751</v>
          </cell>
          <cell r="AB28">
            <v>84.871507618199118</v>
          </cell>
          <cell r="AC28">
            <v>80.754411123414769</v>
          </cell>
          <cell r="AD28">
            <v>59.796645049555387</v>
          </cell>
          <cell r="AE28">
            <v>0.74047527828752047</v>
          </cell>
        </row>
        <row r="29">
          <cell r="C29">
            <v>119.4</v>
          </cell>
          <cell r="D29">
            <v>41626</v>
          </cell>
          <cell r="E29" t="str">
            <v>P</v>
          </cell>
          <cell r="G29" t="str">
            <v>Multiple production wells on site; not assessed</v>
          </cell>
          <cell r="L29" t="str">
            <v>NO</v>
          </cell>
          <cell r="M29">
            <v>3</v>
          </cell>
          <cell r="N29">
            <v>103.85954255923576</v>
          </cell>
          <cell r="O29">
            <v>3</v>
          </cell>
          <cell r="P29">
            <v>24.09644675865891</v>
          </cell>
          <cell r="Q29">
            <v>5</v>
          </cell>
          <cell r="R29">
            <v>42.791336471641159</v>
          </cell>
          <cell r="S29">
            <v>4</v>
          </cell>
          <cell r="T29">
            <v>24.308055201263329</v>
          </cell>
          <cell r="U29">
            <v>15</v>
          </cell>
          <cell r="V29">
            <v>46.33712474112955</v>
          </cell>
          <cell r="W29">
            <v>42.548631364272012</v>
          </cell>
          <cell r="X29">
            <v>8.3577767323942336</v>
          </cell>
          <cell r="Y29">
            <v>166.07430707484076</v>
          </cell>
          <cell r="Z29">
            <v>16.764929595634719</v>
          </cell>
          <cell r="AA29">
            <v>38.364307120179944</v>
          </cell>
          <cell r="AB29">
            <v>53.746310864234154</v>
          </cell>
          <cell r="AC29">
            <v>70.840005209570819</v>
          </cell>
          <cell r="AD29">
            <v>60.369655396897087</v>
          </cell>
          <cell r="AE29">
            <v>0.85219721848271213</v>
          </cell>
        </row>
        <row r="30">
          <cell r="C30">
            <v>126</v>
          </cell>
          <cell r="D30">
            <v>41628</v>
          </cell>
          <cell r="E30" t="str">
            <v>C/D</v>
          </cell>
          <cell r="G30" t="str">
            <v>Single-well pad immediately downwind; not assessed</v>
          </cell>
          <cell r="L30" t="e">
            <v>#N/A</v>
          </cell>
          <cell r="M30">
            <v>0</v>
          </cell>
          <cell r="N30">
            <v>0</v>
          </cell>
          <cell r="O30">
            <v>0</v>
          </cell>
          <cell r="P30">
            <v>0</v>
          </cell>
          <cell r="Q30">
            <v>0</v>
          </cell>
          <cell r="R30">
            <v>0</v>
          </cell>
          <cell r="S30">
            <v>0</v>
          </cell>
          <cell r="T30">
            <v>0</v>
          </cell>
          <cell r="U30">
            <v>0</v>
          </cell>
          <cell r="V30">
            <v>0</v>
          </cell>
          <cell r="W30">
            <v>0</v>
          </cell>
          <cell r="X30">
            <v>0</v>
          </cell>
          <cell r="Y30">
            <v>0</v>
          </cell>
          <cell r="Z30" t="b">
            <v>0</v>
          </cell>
          <cell r="AA30" t="b">
            <v>0</v>
          </cell>
          <cell r="AB30" t="b">
            <v>0</v>
          </cell>
          <cell r="AC30">
            <v>0</v>
          </cell>
          <cell r="AD30">
            <v>0</v>
          </cell>
          <cell r="AE30">
            <v>0</v>
          </cell>
        </row>
        <row r="31">
          <cell r="C31">
            <v>133</v>
          </cell>
          <cell r="D31">
            <v>41627</v>
          </cell>
          <cell r="E31" t="str">
            <v>D</v>
          </cell>
          <cell r="G31" t="str">
            <v>Single-well production pad immediately downwind; not determined to be major source</v>
          </cell>
          <cell r="L31" t="str">
            <v>YES</v>
          </cell>
          <cell r="M31">
            <v>0</v>
          </cell>
          <cell r="N31">
            <v>0</v>
          </cell>
          <cell r="O31">
            <v>0</v>
          </cell>
          <cell r="P31">
            <v>0</v>
          </cell>
          <cell r="Q31">
            <v>0</v>
          </cell>
          <cell r="R31">
            <v>0</v>
          </cell>
          <cell r="S31">
            <v>0</v>
          </cell>
          <cell r="T31">
            <v>0</v>
          </cell>
          <cell r="U31">
            <v>0</v>
          </cell>
          <cell r="V31">
            <v>0</v>
          </cell>
          <cell r="W31">
            <v>0</v>
          </cell>
          <cell r="X31">
            <v>0</v>
          </cell>
          <cell r="Y31">
            <v>0</v>
          </cell>
          <cell r="Z31" t="b">
            <v>0</v>
          </cell>
          <cell r="AA31" t="b">
            <v>0</v>
          </cell>
          <cell r="AB31" t="b">
            <v>0</v>
          </cell>
          <cell r="AC31">
            <v>0</v>
          </cell>
          <cell r="AD31">
            <v>0</v>
          </cell>
          <cell r="AE31">
            <v>0</v>
          </cell>
        </row>
        <row r="32">
          <cell r="C32">
            <v>134</v>
          </cell>
          <cell r="D32">
            <v>41624</v>
          </cell>
          <cell r="E32" t="str">
            <v>C/D</v>
          </cell>
          <cell r="F32" t="str">
            <v>Methane-tracer correlation to 0.5 due to lower correlation</v>
          </cell>
          <cell r="G32" t="str">
            <v>Single-well production pad immediately downwind with dehy and flare; assessed and observed to be small relative to uncertainty but flare operated intermittently</v>
          </cell>
          <cell r="L32" t="str">
            <v>YES</v>
          </cell>
          <cell r="M32">
            <v>0</v>
          </cell>
          <cell r="N32">
            <v>0</v>
          </cell>
          <cell r="O32">
            <v>0</v>
          </cell>
          <cell r="P32">
            <v>0</v>
          </cell>
          <cell r="Q32">
            <v>2</v>
          </cell>
          <cell r="R32">
            <v>2.9940752523250342</v>
          </cell>
          <cell r="S32">
            <v>2</v>
          </cell>
          <cell r="T32">
            <v>15.183135900995364</v>
          </cell>
          <cell r="U32">
            <v>4</v>
          </cell>
          <cell r="V32">
            <v>9.0886055766601981</v>
          </cell>
          <cell r="W32">
            <v>7.5886534330641497</v>
          </cell>
          <cell r="X32">
            <v>2.6592573166572557</v>
          </cell>
          <cell r="Y32">
            <v>18.644752371982261</v>
          </cell>
          <cell r="Z32">
            <v>3.1614842201589233</v>
          </cell>
          <cell r="AA32">
            <v>7.52520630900064</v>
          </cell>
          <cell r="AB32">
            <v>13.452327665501917</v>
          </cell>
          <cell r="AC32">
            <v>7.5010717147149757</v>
          </cell>
          <cell r="AD32">
            <v>10.08410134726237</v>
          </cell>
          <cell r="AE32">
            <v>1.3443547443334294</v>
          </cell>
        </row>
        <row r="33">
          <cell r="C33">
            <v>134.1</v>
          </cell>
          <cell r="D33">
            <v>41624</v>
          </cell>
          <cell r="E33" t="str">
            <v>C/D</v>
          </cell>
          <cell r="F33" t="str">
            <v>Methane-tracer correlation to 0.5 due to lower correlation</v>
          </cell>
          <cell r="G33" t="str">
            <v>Single-well production pad immediately downwind with dehy and flare; assessed and observed to be small relative to uncertainty but flare operated intermittently</v>
          </cell>
          <cell r="L33" t="str">
            <v>YES</v>
          </cell>
          <cell r="M33">
            <v>0</v>
          </cell>
          <cell r="N33">
            <v>0</v>
          </cell>
          <cell r="O33">
            <v>1</v>
          </cell>
          <cell r="P33">
            <v>3.806277602410217</v>
          </cell>
          <cell r="Q33">
            <v>0</v>
          </cell>
          <cell r="R33">
            <v>0</v>
          </cell>
          <cell r="S33">
            <v>3</v>
          </cell>
          <cell r="T33">
            <v>25.96650778688587</v>
          </cell>
          <cell r="U33">
            <v>4</v>
          </cell>
          <cell r="V33">
            <v>20.426450240766954</v>
          </cell>
          <cell r="W33">
            <v>17.158842450825784</v>
          </cell>
          <cell r="X33">
            <v>3.806277602410217</v>
          </cell>
          <cell r="Y33">
            <v>44.442715621355426</v>
          </cell>
          <cell r="Z33">
            <v>12.592359891935525</v>
          </cell>
          <cell r="AA33">
            <v>16.728403869651089</v>
          </cell>
          <cell r="AB33">
            <v>24.56249421848252</v>
          </cell>
          <cell r="AC33">
            <v>15.994629914099821</v>
          </cell>
          <cell r="AD33">
            <v>20.380114841718704</v>
          </cell>
          <cell r="AE33">
            <v>1.274184832732699</v>
          </cell>
        </row>
        <row r="34">
          <cell r="C34">
            <v>201</v>
          </cell>
          <cell r="D34">
            <v>41687</v>
          </cell>
          <cell r="E34" t="str">
            <v>P</v>
          </cell>
          <cell r="L34" t="str">
            <v>NO</v>
          </cell>
          <cell r="M34">
            <v>0</v>
          </cell>
          <cell r="N34">
            <v>0</v>
          </cell>
          <cell r="O34">
            <v>0</v>
          </cell>
          <cell r="P34">
            <v>0</v>
          </cell>
          <cell r="Q34">
            <v>3</v>
          </cell>
          <cell r="R34">
            <v>58.089057470109793</v>
          </cell>
          <cell r="S34">
            <v>3</v>
          </cell>
          <cell r="T34">
            <v>29.408046567641705</v>
          </cell>
          <cell r="U34">
            <v>6</v>
          </cell>
          <cell r="V34">
            <v>43.748552018875749</v>
          </cell>
          <cell r="W34">
            <v>18.724052086671833</v>
          </cell>
          <cell r="X34">
            <v>23.862415091010572</v>
          </cell>
          <cell r="Y34">
            <v>74.926393655539044</v>
          </cell>
          <cell r="Z34">
            <v>31.557071059472765</v>
          </cell>
          <cell r="AA34">
            <v>39.189272719070658</v>
          </cell>
          <cell r="AB34">
            <v>52.030533746485226</v>
          </cell>
          <cell r="AC34">
            <v>47.484038888198626</v>
          </cell>
          <cell r="AD34">
            <v>19.641682550469508</v>
          </cell>
          <cell r="AE34">
            <v>0.41364810176985856</v>
          </cell>
        </row>
        <row r="35">
          <cell r="C35">
            <v>203</v>
          </cell>
          <cell r="D35">
            <v>41680</v>
          </cell>
          <cell r="E35" t="str">
            <v>C</v>
          </cell>
          <cell r="G35" t="str">
            <v>Single-well producing on same pad; observed negligible emissions. Large neighboring well pad; onsite emissions 1/2 relative to target facility</v>
          </cell>
          <cell r="L35" t="str">
            <v>YES</v>
          </cell>
          <cell r="M35">
            <v>1</v>
          </cell>
          <cell r="N35">
            <v>4.6829242389507471</v>
          </cell>
          <cell r="O35">
            <v>3</v>
          </cell>
          <cell r="P35">
            <v>5.1422826636914998</v>
          </cell>
          <cell r="Q35">
            <v>1</v>
          </cell>
          <cell r="R35">
            <v>5.016042649236276</v>
          </cell>
          <cell r="S35">
            <v>1</v>
          </cell>
          <cell r="T35">
            <v>3.5084640125035689</v>
          </cell>
          <cell r="U35">
            <v>6</v>
          </cell>
          <cell r="V35">
            <v>4.7723798152941823</v>
          </cell>
          <cell r="W35">
            <v>1.1544236760389612</v>
          </cell>
          <cell r="X35">
            <v>3.5084640125035689</v>
          </cell>
          <cell r="Y35">
            <v>6.8644539871675887</v>
          </cell>
          <cell r="Z35">
            <v>4.1492322183904369</v>
          </cell>
          <cell r="AA35">
            <v>4.6140254040151181</v>
          </cell>
          <cell r="AB35">
            <v>4.9327630466648937</v>
          </cell>
          <cell r="AC35">
            <v>5.0220499946312787</v>
          </cell>
          <cell r="AD35">
            <v>1.2279547385847651</v>
          </cell>
          <cell r="AE35">
            <v>0.24451264720532162</v>
          </cell>
        </row>
        <row r="36">
          <cell r="C36">
            <v>205</v>
          </cell>
          <cell r="D36">
            <v>41684</v>
          </cell>
          <cell r="E36" t="str">
            <v>C/D</v>
          </cell>
          <cell r="L36" t="str">
            <v>YES</v>
          </cell>
          <cell r="M36">
            <v>8</v>
          </cell>
          <cell r="N36">
            <v>9.8923966318322787</v>
          </cell>
          <cell r="O36">
            <v>6</v>
          </cell>
          <cell r="P36">
            <v>11.971846619246106</v>
          </cell>
          <cell r="Q36">
            <v>4</v>
          </cell>
          <cell r="R36">
            <v>21.30331234657169</v>
          </cell>
          <cell r="S36">
            <v>0</v>
          </cell>
          <cell r="T36">
            <v>0</v>
          </cell>
          <cell r="U36">
            <v>18</v>
          </cell>
          <cell r="V36">
            <v>13.121305675356759</v>
          </cell>
          <cell r="W36">
            <v>5.8771997989716791</v>
          </cell>
          <cell r="X36">
            <v>6.6007727722372991</v>
          </cell>
          <cell r="Y36">
            <v>29.978997614321727</v>
          </cell>
          <cell r="Z36">
            <v>9.0730040460135122</v>
          </cell>
          <cell r="AA36">
            <v>12.021734455142086</v>
          </cell>
          <cell r="AB36">
            <v>14.038626222470603</v>
          </cell>
          <cell r="AC36">
            <v>11.43035045024191</v>
          </cell>
          <cell r="AD36">
            <v>5.3984104536559725</v>
          </cell>
          <cell r="AE36">
            <v>0.47228739636252548</v>
          </cell>
        </row>
        <row r="37">
          <cell r="C37">
            <v>207</v>
          </cell>
          <cell r="D37">
            <v>41680</v>
          </cell>
          <cell r="E37" t="str">
            <v>C/D</v>
          </cell>
          <cell r="L37" t="str">
            <v>YES</v>
          </cell>
          <cell r="M37">
            <v>4</v>
          </cell>
          <cell r="N37">
            <v>5.767307195827696</v>
          </cell>
          <cell r="O37">
            <v>7</v>
          </cell>
          <cell r="P37">
            <v>4.6549088786204909</v>
          </cell>
          <cell r="Q37">
            <v>7</v>
          </cell>
          <cell r="R37">
            <v>5.4413461750716632</v>
          </cell>
          <cell r="S37">
            <v>0</v>
          </cell>
          <cell r="T37">
            <v>0</v>
          </cell>
          <cell r="U37">
            <v>18</v>
          </cell>
          <cell r="V37">
            <v>5.2079452310642154</v>
          </cell>
          <cell r="W37">
            <v>1.2495072438392885</v>
          </cell>
          <cell r="X37">
            <v>2.6449457588113354</v>
          </cell>
          <cell r="Y37">
            <v>6.7941659355464061</v>
          </cell>
          <cell r="Z37">
            <v>4.6725118119214732</v>
          </cell>
          <cell r="AA37">
            <v>5.4218768375414452</v>
          </cell>
          <cell r="AB37">
            <v>6.1389055708634936</v>
          </cell>
          <cell r="AC37">
            <v>5.2815421032463803</v>
          </cell>
          <cell r="AD37">
            <v>1.479887342027683</v>
          </cell>
          <cell r="AE37">
            <v>0.28019985699215533</v>
          </cell>
        </row>
        <row r="38">
          <cell r="C38">
            <v>218</v>
          </cell>
          <cell r="D38">
            <v>41684</v>
          </cell>
          <cell r="E38" t="str">
            <v>C/D</v>
          </cell>
          <cell r="L38" t="str">
            <v>YES</v>
          </cell>
          <cell r="M38">
            <v>1</v>
          </cell>
          <cell r="N38">
            <v>12.48846012477785</v>
          </cell>
          <cell r="O38">
            <v>4</v>
          </cell>
          <cell r="P38">
            <v>17.674468500551626</v>
          </cell>
          <cell r="Q38">
            <v>1</v>
          </cell>
          <cell r="R38">
            <v>20.046913380324888</v>
          </cell>
          <cell r="S38">
            <v>2</v>
          </cell>
          <cell r="T38">
            <v>7.4962223261487946</v>
          </cell>
          <cell r="U38">
            <v>8</v>
          </cell>
          <cell r="V38">
            <v>14.778211519950855</v>
          </cell>
          <cell r="W38">
            <v>5.8039303999129812</v>
          </cell>
          <cell r="X38">
            <v>4.0849073145362071</v>
          </cell>
          <cell r="Y38">
            <v>21.002958004641783</v>
          </cell>
          <cell r="Z38">
            <v>12.093229428023733</v>
          </cell>
          <cell r="AA38">
            <v>14.822436312905932</v>
          </cell>
          <cell r="AB38">
            <v>20.04769587818188</v>
          </cell>
          <cell r="AC38">
            <v>15.472556096251902</v>
          </cell>
          <cell r="AD38">
            <v>7.1336431711448416</v>
          </cell>
          <cell r="AE38">
            <v>0.46105136906712574</v>
          </cell>
        </row>
        <row r="39">
          <cell r="C39">
            <v>222</v>
          </cell>
          <cell r="D39">
            <v>41681</v>
          </cell>
          <cell r="E39" t="str">
            <v>C</v>
          </cell>
          <cell r="F39" t="str">
            <v>Did not apply Eth/Meth because mixed gas being processed</v>
          </cell>
          <cell r="G39" t="str">
            <v>Single-well producing on pad; observed negligible emissions</v>
          </cell>
          <cell r="L39" t="str">
            <v>NO</v>
          </cell>
          <cell r="M39">
            <v>21</v>
          </cell>
          <cell r="N39">
            <v>4.5535476048541819</v>
          </cell>
          <cell r="O39">
            <v>9</v>
          </cell>
          <cell r="P39">
            <v>4.2679412639545946</v>
          </cell>
          <cell r="Q39">
            <v>3</v>
          </cell>
          <cell r="R39">
            <v>3.8700677186237904</v>
          </cell>
          <cell r="S39">
            <v>3</v>
          </cell>
          <cell r="T39">
            <v>3.0140435334014284</v>
          </cell>
          <cell r="U39">
            <v>36</v>
          </cell>
          <cell r="V39">
            <v>4.2968973564890227</v>
          </cell>
          <cell r="W39">
            <v>1.3573463665582512</v>
          </cell>
          <cell r="X39">
            <v>2.2926474894910811</v>
          </cell>
          <cell r="Y39">
            <v>9.4816790799389175</v>
          </cell>
          <cell r="Z39">
            <v>3.6625810469544398</v>
          </cell>
          <cell r="AA39">
            <v>4.0937560876111547</v>
          </cell>
          <cell r="AB39">
            <v>4.6367020645166157</v>
          </cell>
          <cell r="AC39">
            <v>4.296998516273435</v>
          </cell>
          <cell r="AD39">
            <v>1.2585258402736756</v>
          </cell>
          <cell r="AE39">
            <v>0.29288486731085261</v>
          </cell>
        </row>
        <row r="40">
          <cell r="C40">
            <v>226</v>
          </cell>
          <cell r="D40">
            <v>41677</v>
          </cell>
          <cell r="E40" t="str">
            <v>C/D</v>
          </cell>
          <cell r="G40" t="str">
            <v>Single-well producing on pad with separation equipment and a single produced water tank; observed negligible emissions</v>
          </cell>
          <cell r="L40" t="str">
            <v>NO</v>
          </cell>
          <cell r="M40">
            <v>2</v>
          </cell>
          <cell r="N40">
            <v>24.108522167447671</v>
          </cell>
          <cell r="O40">
            <v>4</v>
          </cell>
          <cell r="P40">
            <v>18.245474234556255</v>
          </cell>
          <cell r="Q40">
            <v>8</v>
          </cell>
          <cell r="R40">
            <v>17.387348900747632</v>
          </cell>
          <cell r="S40">
            <v>2</v>
          </cell>
          <cell r="T40">
            <v>31.453578098624853</v>
          </cell>
          <cell r="U40">
            <v>16</v>
          </cell>
          <cell r="V40">
            <v>20.200305542271941</v>
          </cell>
          <cell r="W40">
            <v>11.394118348531139</v>
          </cell>
          <cell r="X40">
            <v>4.9907296475725076</v>
          </cell>
          <cell r="Y40">
            <v>38.635752147833571</v>
          </cell>
          <cell r="Z40">
            <v>12.214275673351334</v>
          </cell>
          <cell r="AA40">
            <v>17.001046824829583</v>
          </cell>
          <cell r="AB40">
            <v>28.757467819071657</v>
          </cell>
          <cell r="AC40">
            <v>20.628134769084649</v>
          </cell>
          <cell r="AD40">
            <v>13.546424108032214</v>
          </cell>
          <cell r="AE40">
            <v>0.65669650987224581</v>
          </cell>
        </row>
        <row r="41">
          <cell r="C41">
            <v>226.1</v>
          </cell>
          <cell r="D41">
            <v>41677</v>
          </cell>
          <cell r="E41" t="str">
            <v>C/D</v>
          </cell>
          <cell r="G41" t="str">
            <v>Single-well producing on pad with separation equipment and a single produced water tank; observed negligible emissions</v>
          </cell>
          <cell r="L41" t="str">
            <v>YES</v>
          </cell>
          <cell r="M41">
            <v>0</v>
          </cell>
          <cell r="N41">
            <v>0</v>
          </cell>
          <cell r="O41">
            <v>3</v>
          </cell>
          <cell r="P41">
            <v>20.014681277115535</v>
          </cell>
          <cell r="Q41">
            <v>11</v>
          </cell>
          <cell r="R41">
            <v>20.09731111446893</v>
          </cell>
          <cell r="S41">
            <v>2</v>
          </cell>
          <cell r="T41">
            <v>17.953835849378834</v>
          </cell>
          <cell r="U41">
            <v>16</v>
          </cell>
          <cell r="V41">
            <v>19.813883611828906</v>
          </cell>
          <cell r="W41">
            <v>13.336861738341829</v>
          </cell>
          <cell r="X41">
            <v>4.2337916132429889</v>
          </cell>
          <cell r="Y41">
            <v>46.391292534440908</v>
          </cell>
          <cell r="Z41">
            <v>10.63122655830373</v>
          </cell>
          <cell r="AA41">
            <v>17.199193421446704</v>
          </cell>
          <cell r="AB41">
            <v>26.478023468693586</v>
          </cell>
          <cell r="AC41">
            <v>19.923176092083274</v>
          </cell>
          <cell r="AD41">
            <v>15.211766241740829</v>
          </cell>
          <cell r="AE41">
            <v>0.7635211459976714</v>
          </cell>
        </row>
        <row r="42">
          <cell r="C42">
            <v>226.3</v>
          </cell>
          <cell r="D42">
            <v>41677</v>
          </cell>
          <cell r="E42" t="str">
            <v>C/D</v>
          </cell>
          <cell r="G42" t="str">
            <v>Single-well producing on pad with separation equipment and a single produced water tank; observed negligible emissions</v>
          </cell>
          <cell r="L42" t="str">
            <v>YES</v>
          </cell>
          <cell r="M42">
            <v>1</v>
          </cell>
          <cell r="N42">
            <v>24.006254365780478</v>
          </cell>
          <cell r="O42">
            <v>1</v>
          </cell>
          <cell r="P42">
            <v>5.8079846078538653</v>
          </cell>
          <cell r="Q42">
            <v>13</v>
          </cell>
          <cell r="R42">
            <v>23.30607937409216</v>
          </cell>
          <cell r="S42">
            <v>2</v>
          </cell>
          <cell r="T42">
            <v>17.953835849378834</v>
          </cell>
          <cell r="U42">
            <v>17</v>
          </cell>
          <cell r="V42">
            <v>21.68829073738765</v>
          </cell>
          <cell r="W42">
            <v>15.526637132216212</v>
          </cell>
          <cell r="X42">
            <v>4.2337916132429889</v>
          </cell>
          <cell r="Y42">
            <v>56.639861766434237</v>
          </cell>
          <cell r="Z42">
            <v>11.858144704875839</v>
          </cell>
          <cell r="AA42">
            <v>18.547904546003743</v>
          </cell>
          <cell r="AB42">
            <v>24.006254365780478</v>
          </cell>
          <cell r="AC42">
            <v>22.262655914131244</v>
          </cell>
          <cell r="AD42">
            <v>14.979042023306564</v>
          </cell>
          <cell r="AE42">
            <v>0.67283266116504103</v>
          </cell>
        </row>
        <row r="43">
          <cell r="C43">
            <v>226.4</v>
          </cell>
          <cell r="D43">
            <v>41677</v>
          </cell>
          <cell r="E43" t="str">
            <v>C/D</v>
          </cell>
          <cell r="G43" t="str">
            <v>Single-well producing on pad with separation equipment and a single produced water tank; observed negligible emissions</v>
          </cell>
          <cell r="L43" t="str">
            <v>YES</v>
          </cell>
          <cell r="M43">
            <v>1</v>
          </cell>
          <cell r="N43">
            <v>23.83193487324143</v>
          </cell>
          <cell r="O43">
            <v>0</v>
          </cell>
          <cell r="P43">
            <v>0</v>
          </cell>
          <cell r="Q43">
            <v>13</v>
          </cell>
          <cell r="R43">
            <v>24.476765676864581</v>
          </cell>
          <cell r="S43">
            <v>0</v>
          </cell>
          <cell r="T43">
            <v>0</v>
          </cell>
          <cell r="U43">
            <v>14</v>
          </cell>
          <cell r="V43">
            <v>24.430706333748642</v>
          </cell>
          <cell r="W43">
            <v>14.856456637886835</v>
          </cell>
          <cell r="X43">
            <v>6.4972908742248254</v>
          </cell>
          <cell r="Y43">
            <v>52.598409411972099</v>
          </cell>
          <cell r="Z43">
            <v>14.164311752690471</v>
          </cell>
          <cell r="AA43">
            <v>21.941044515048034</v>
          </cell>
          <cell r="AB43">
            <v>32.234386106626616</v>
          </cell>
          <cell r="AC43">
            <v>24.337226401276741</v>
          </cell>
          <cell r="AD43">
            <v>16.118375836718197</v>
          </cell>
          <cell r="AE43">
            <v>0.66229304732410343</v>
          </cell>
        </row>
        <row r="44">
          <cell r="C44">
            <v>244</v>
          </cell>
          <cell r="D44">
            <v>41695</v>
          </cell>
          <cell r="E44" t="str">
            <v>C/D</v>
          </cell>
          <cell r="L44" t="str">
            <v>YES</v>
          </cell>
          <cell r="M44">
            <v>0</v>
          </cell>
          <cell r="N44">
            <v>0</v>
          </cell>
          <cell r="O44">
            <v>5</v>
          </cell>
          <cell r="P44">
            <v>28.60092486801479</v>
          </cell>
          <cell r="Q44">
            <v>1</v>
          </cell>
          <cell r="R44">
            <v>23.825029549580393</v>
          </cell>
          <cell r="S44">
            <v>2</v>
          </cell>
          <cell r="T44">
            <v>30.124406059233692</v>
          </cell>
          <cell r="U44">
            <v>8</v>
          </cell>
          <cell r="V44">
            <v>28.384808251015215</v>
          </cell>
          <cell r="W44">
            <v>9.1498598218397174</v>
          </cell>
          <cell r="X44">
            <v>11.438797485689182</v>
          </cell>
          <cell r="Y44">
            <v>38.935022275488897</v>
          </cell>
          <cell r="Z44">
            <v>23.197219622929918</v>
          </cell>
          <cell r="AA44">
            <v>30.471862676350533</v>
          </cell>
          <cell r="AB44">
            <v>34.235549420902842</v>
          </cell>
          <cell r="AC44">
            <v>29.319545912143663</v>
          </cell>
          <cell r="AD44">
            <v>10.138923408158499</v>
          </cell>
          <cell r="AE44">
            <v>0.34580765467991531</v>
          </cell>
        </row>
        <row r="45">
          <cell r="C45">
            <v>246</v>
          </cell>
          <cell r="D45">
            <v>41673</v>
          </cell>
          <cell r="E45" t="str">
            <v>C/D</v>
          </cell>
          <cell r="L45" t="str">
            <v>YES</v>
          </cell>
          <cell r="M45">
            <v>5</v>
          </cell>
          <cell r="N45">
            <v>36.757934573548468</v>
          </cell>
          <cell r="O45">
            <v>1</v>
          </cell>
          <cell r="P45">
            <v>39.949459520597472</v>
          </cell>
          <cell r="Q45">
            <v>8</v>
          </cell>
          <cell r="R45">
            <v>45.825796710180065</v>
          </cell>
          <cell r="S45">
            <v>1</v>
          </cell>
          <cell r="T45">
            <v>57.102344529173074</v>
          </cell>
          <cell r="U45">
            <v>15</v>
          </cell>
          <cell r="V45">
            <v>43.163190039930214</v>
          </cell>
          <cell r="W45">
            <v>22.869527990393049</v>
          </cell>
          <cell r="X45">
            <v>11.990028316081593</v>
          </cell>
          <cell r="Y45">
            <v>100.49293004977059</v>
          </cell>
          <cell r="Z45">
            <v>27.051836226796308</v>
          </cell>
          <cell r="AA45">
            <v>42.766212992676188</v>
          </cell>
          <cell r="AB45">
            <v>55.892403376862916</v>
          </cell>
          <cell r="AC45">
            <v>41.16654561239568</v>
          </cell>
          <cell r="AD45">
            <v>25.693764676983029</v>
          </cell>
          <cell r="AE45">
            <v>0.62414186798433646</v>
          </cell>
        </row>
        <row r="46">
          <cell r="C46">
            <v>246.1</v>
          </cell>
          <cell r="D46">
            <v>41673</v>
          </cell>
          <cell r="E46" t="str">
            <v>C/D</v>
          </cell>
          <cell r="L46" t="str">
            <v>YES</v>
          </cell>
          <cell r="M46">
            <v>1</v>
          </cell>
          <cell r="N46">
            <v>47.535340580387668</v>
          </cell>
          <cell r="O46">
            <v>2</v>
          </cell>
          <cell r="P46">
            <v>42.924455076017715</v>
          </cell>
          <cell r="Q46">
            <v>10</v>
          </cell>
          <cell r="R46">
            <v>39.460760112430378</v>
          </cell>
          <cell r="S46">
            <v>2</v>
          </cell>
          <cell r="T46">
            <v>37.444620531774191</v>
          </cell>
          <cell r="U46">
            <v>15</v>
          </cell>
          <cell r="V46">
            <v>40.19207286135169</v>
          </cell>
          <cell r="W46">
            <v>14.769565101473612</v>
          </cell>
          <cell r="X46">
            <v>16.532197728912255</v>
          </cell>
          <cell r="Y46">
            <v>68.01709451813548</v>
          </cell>
          <cell r="Z46">
            <v>29.217598291560719</v>
          </cell>
          <cell r="AA46">
            <v>38.863604453263775</v>
          </cell>
          <cell r="AB46">
            <v>50.438041099708073</v>
          </cell>
          <cell r="AC46">
            <v>41.124705579247632</v>
          </cell>
          <cell r="AD46">
            <v>17.322866032115648</v>
          </cell>
          <cell r="AE46">
            <v>0.42122772158780197</v>
          </cell>
        </row>
        <row r="47">
          <cell r="C47">
            <v>254</v>
          </cell>
          <cell r="D47">
            <v>41696</v>
          </cell>
          <cell r="E47" t="str">
            <v>C/D</v>
          </cell>
          <cell r="L47" t="str">
            <v>YES</v>
          </cell>
          <cell r="M47">
            <v>2</v>
          </cell>
          <cell r="N47">
            <v>7.165877270060963</v>
          </cell>
          <cell r="O47">
            <v>0</v>
          </cell>
          <cell r="P47">
            <v>0</v>
          </cell>
          <cell r="Q47">
            <v>1</v>
          </cell>
          <cell r="R47">
            <v>7.1676030317524111</v>
          </cell>
          <cell r="S47">
            <v>3</v>
          </cell>
          <cell r="T47">
            <v>3.252558104402532</v>
          </cell>
          <cell r="U47">
            <v>6</v>
          </cell>
          <cell r="V47">
            <v>5.2095053141803218</v>
          </cell>
          <cell r="W47">
            <v>2.2074519210552128</v>
          </cell>
          <cell r="X47">
            <v>3.1796578446598183</v>
          </cell>
          <cell r="Y47">
            <v>7.9959041585118893</v>
          </cell>
          <cell r="Z47">
            <v>3.2810812290219418</v>
          </cell>
          <cell r="AA47">
            <v>4.8203563131939102</v>
          </cell>
          <cell r="AB47">
            <v>6.9596648692168177</v>
          </cell>
          <cell r="AC47">
            <v>6.4731296986719773</v>
          </cell>
          <cell r="AD47">
            <v>2.0318919243338871</v>
          </cell>
          <cell r="AE47">
            <v>0.31389637144930815</v>
          </cell>
        </row>
        <row r="48">
          <cell r="C48">
            <v>254.1</v>
          </cell>
          <cell r="D48">
            <v>41696</v>
          </cell>
          <cell r="E48" t="str">
            <v>C/D</v>
          </cell>
          <cell r="L48" t="str">
            <v>YES</v>
          </cell>
          <cell r="M48">
            <v>2</v>
          </cell>
          <cell r="N48">
            <v>7.0660014410496359</v>
          </cell>
          <cell r="O48">
            <v>0</v>
          </cell>
          <cell r="P48">
            <v>0</v>
          </cell>
          <cell r="Q48">
            <v>1</v>
          </cell>
          <cell r="R48">
            <v>5.152126925438222</v>
          </cell>
          <cell r="S48">
            <v>1</v>
          </cell>
          <cell r="T48">
            <v>3.581901679261521</v>
          </cell>
          <cell r="U48">
            <v>4</v>
          </cell>
          <cell r="V48">
            <v>5.7165078716997533</v>
          </cell>
          <cell r="W48">
            <v>1.8243239709047756</v>
          </cell>
          <cell r="X48">
            <v>3.581901679261521</v>
          </cell>
          <cell r="Y48">
            <v>7.9224880479855573</v>
          </cell>
          <cell r="Z48">
            <v>4.7595706138940468</v>
          </cell>
          <cell r="AA48">
            <v>5.6808208797759683</v>
          </cell>
          <cell r="AB48">
            <v>6.6377581375816757</v>
          </cell>
          <cell r="AC48">
            <v>6.7606554062871753</v>
          </cell>
          <cell r="AD48">
            <v>1.863947511667521</v>
          </cell>
          <cell r="AE48">
            <v>0.27570514981936728</v>
          </cell>
        </row>
        <row r="49">
          <cell r="C49">
            <v>255</v>
          </cell>
          <cell r="D49">
            <v>41696</v>
          </cell>
          <cell r="E49" t="str">
            <v>C/D</v>
          </cell>
          <cell r="F49" t="str">
            <v>Relaxed correlations to 0.5 due to low signal / noisy data; verified</v>
          </cell>
          <cell r="L49" t="str">
            <v>YES</v>
          </cell>
          <cell r="M49">
            <v>0</v>
          </cell>
          <cell r="N49">
            <v>0</v>
          </cell>
          <cell r="O49">
            <v>5</v>
          </cell>
          <cell r="P49">
            <v>72.708379699901641</v>
          </cell>
          <cell r="Q49">
            <v>6</v>
          </cell>
          <cell r="R49">
            <v>103.11743505958894</v>
          </cell>
          <cell r="S49">
            <v>4</v>
          </cell>
          <cell r="T49">
            <v>180.17107812025651</v>
          </cell>
          <cell r="U49">
            <v>15</v>
          </cell>
          <cell r="V49">
            <v>113.52872142253787</v>
          </cell>
          <cell r="W49">
            <v>86.095157053594107</v>
          </cell>
          <cell r="X49">
            <v>25.919937847259909</v>
          </cell>
          <cell r="Y49">
            <v>319.8767384725586</v>
          </cell>
          <cell r="Z49">
            <v>63.408667043400726</v>
          </cell>
          <cell r="AA49">
            <v>93.79725098423522</v>
          </cell>
          <cell r="AB49">
            <v>106.47732947797243</v>
          </cell>
          <cell r="AC49">
            <v>102.98874419456585</v>
          </cell>
          <cell r="AD49">
            <v>74.510447744354863</v>
          </cell>
          <cell r="AE49">
            <v>0.72348146709692929</v>
          </cell>
        </row>
        <row r="50">
          <cell r="C50">
            <v>255.1</v>
          </cell>
          <cell r="D50">
            <v>41696</v>
          </cell>
          <cell r="E50" t="str">
            <v>C/D</v>
          </cell>
          <cell r="F50" t="str">
            <v>Relaxed correlations to 0.5 due to low signal / noisy data; verified</v>
          </cell>
          <cell r="L50" t="str">
            <v>YES</v>
          </cell>
          <cell r="M50">
            <v>1</v>
          </cell>
          <cell r="N50">
            <v>12.536277064723162</v>
          </cell>
          <cell r="O50">
            <v>4</v>
          </cell>
          <cell r="P50">
            <v>137.83054806315357</v>
          </cell>
          <cell r="Q50">
            <v>5</v>
          </cell>
          <cell r="R50">
            <v>88.556917128864967</v>
          </cell>
          <cell r="S50">
            <v>4</v>
          </cell>
          <cell r="T50">
            <v>117.75867917446824</v>
          </cell>
          <cell r="U50">
            <v>14</v>
          </cell>
          <cell r="V50">
            <v>105.54841226139537</v>
          </cell>
          <cell r="W50">
            <v>77.933023560272474</v>
          </cell>
          <cell r="X50">
            <v>12.536277064723162</v>
          </cell>
          <cell r="Y50">
            <v>275.49098556950736</v>
          </cell>
          <cell r="Z50">
            <v>62.550376753370408</v>
          </cell>
          <cell r="AA50">
            <v>96.988939950505483</v>
          </cell>
          <cell r="AB50">
            <v>106.38962708274218</v>
          </cell>
          <cell r="AC50">
            <v>100.78928138377107</v>
          </cell>
          <cell r="AD50">
            <v>73.602044335782253</v>
          </cell>
          <cell r="AE50">
            <v>0.73025666345938978</v>
          </cell>
        </row>
        <row r="51">
          <cell r="C51">
            <v>255.3</v>
          </cell>
          <cell r="D51">
            <v>41696</v>
          </cell>
          <cell r="E51" t="str">
            <v>C/D</v>
          </cell>
          <cell r="F51" t="str">
            <v>Relaxed correlations to 0.5 due to low signal / noisy data; verified</v>
          </cell>
          <cell r="L51" t="str">
            <v>YES</v>
          </cell>
          <cell r="M51">
            <v>1</v>
          </cell>
          <cell r="N51">
            <v>13.444432193658443</v>
          </cell>
          <cell r="O51">
            <v>3</v>
          </cell>
          <cell r="P51">
            <v>96.773518960695853</v>
          </cell>
          <cell r="Q51">
            <v>2</v>
          </cell>
          <cell r="R51">
            <v>94.618795167254419</v>
          </cell>
          <cell r="S51">
            <v>5</v>
          </cell>
          <cell r="T51">
            <v>185.28002480948095</v>
          </cell>
          <cell r="U51">
            <v>11</v>
          </cell>
          <cell r="V51">
            <v>129.03660940524176</v>
          </cell>
          <cell r="W51">
            <v>95.196809742101252</v>
          </cell>
          <cell r="X51">
            <v>13.444432193658443</v>
          </cell>
          <cell r="Y51">
            <v>325.82347690348939</v>
          </cell>
          <cell r="Z51">
            <v>56.083663974848719</v>
          </cell>
          <cell r="AA51">
            <v>116.07977580211117</v>
          </cell>
          <cell r="AB51">
            <v>150.35797536421165</v>
          </cell>
          <cell r="AC51">
            <v>92.571701749513849</v>
          </cell>
          <cell r="AD51">
            <v>108.71480377419641</v>
          </cell>
          <cell r="AE51">
            <v>1.1743848467684386</v>
          </cell>
        </row>
        <row r="52">
          <cell r="C52">
            <v>257</v>
          </cell>
          <cell r="D52">
            <v>41695</v>
          </cell>
          <cell r="E52" t="str">
            <v>C/D</v>
          </cell>
          <cell r="H52" t="str">
            <v>Compressor startup</v>
          </cell>
          <cell r="I52">
            <v>1</v>
          </cell>
          <cell r="J52">
            <v>1</v>
          </cell>
          <cell r="K52">
            <v>644.20000000000005</v>
          </cell>
          <cell r="L52" t="str">
            <v>YES</v>
          </cell>
          <cell r="M52">
            <v>1</v>
          </cell>
          <cell r="N52">
            <v>99.766776430148241</v>
          </cell>
          <cell r="O52">
            <v>1</v>
          </cell>
          <cell r="P52">
            <v>92.658525883618324</v>
          </cell>
          <cell r="Q52">
            <v>7</v>
          </cell>
          <cell r="R52">
            <v>77.227847115812537</v>
          </cell>
          <cell r="S52">
            <v>2</v>
          </cell>
          <cell r="T52">
            <v>80.775727172752866</v>
          </cell>
          <cell r="U52">
            <v>11</v>
          </cell>
          <cell r="V52">
            <v>81.32469876999636</v>
          </cell>
          <cell r="W52">
            <v>68.483229968084572</v>
          </cell>
          <cell r="X52">
            <v>21.652160861793508</v>
          </cell>
          <cell r="Y52">
            <v>254.94302846900575</v>
          </cell>
          <cell r="Z52">
            <v>29.880022285922823</v>
          </cell>
          <cell r="AA52">
            <v>55.59981628342868</v>
          </cell>
          <cell r="AB52">
            <v>100.35316416985664</v>
          </cell>
          <cell r="AC52">
            <v>85.354428110898979</v>
          </cell>
          <cell r="AD52">
            <v>64.97365887239944</v>
          </cell>
          <cell r="AE52">
            <v>0.76122188749224251</v>
          </cell>
        </row>
        <row r="53">
          <cell r="C53">
            <v>261</v>
          </cell>
          <cell r="D53">
            <v>41696</v>
          </cell>
          <cell r="E53" t="str">
            <v>C/D</v>
          </cell>
          <cell r="L53" t="str">
            <v>YES</v>
          </cell>
          <cell r="M53">
            <v>0</v>
          </cell>
          <cell r="N53">
            <v>0</v>
          </cell>
          <cell r="O53">
            <v>4</v>
          </cell>
          <cell r="P53">
            <v>197.58481249452791</v>
          </cell>
          <cell r="Q53">
            <v>2</v>
          </cell>
          <cell r="R53">
            <v>244.68942115658956</v>
          </cell>
          <cell r="S53">
            <v>2</v>
          </cell>
          <cell r="T53">
            <v>200.82432696897177</v>
          </cell>
          <cell r="U53">
            <v>8</v>
          </cell>
          <cell r="V53">
            <v>210.1708432786543</v>
          </cell>
          <cell r="W53">
            <v>54.022478409285355</v>
          </cell>
          <cell r="X53">
            <v>134.40823130005847</v>
          </cell>
          <cell r="Y53">
            <v>316.46441122394947</v>
          </cell>
          <cell r="Z53">
            <v>178.67594251591908</v>
          </cell>
          <cell r="AA53">
            <v>208.39910963980313</v>
          </cell>
          <cell r="AB53">
            <v>229.1056460964964</v>
          </cell>
          <cell r="AC53">
            <v>208.08931248525855</v>
          </cell>
          <cell r="AD53">
            <v>62.120218415626084</v>
          </cell>
          <cell r="AE53">
            <v>0.29852671275477832</v>
          </cell>
        </row>
        <row r="54">
          <cell r="C54">
            <v>261.10000000000002</v>
          </cell>
          <cell r="D54">
            <v>41696</v>
          </cell>
          <cell r="E54" t="str">
            <v>C/D</v>
          </cell>
          <cell r="L54" t="str">
            <v>YES</v>
          </cell>
          <cell r="M54">
            <v>0</v>
          </cell>
          <cell r="N54">
            <v>0</v>
          </cell>
          <cell r="O54">
            <v>3</v>
          </cell>
          <cell r="P54">
            <v>201.92965925996441</v>
          </cell>
          <cell r="Q54">
            <v>2</v>
          </cell>
          <cell r="R54">
            <v>285.05954138437414</v>
          </cell>
          <cell r="S54">
            <v>2</v>
          </cell>
          <cell r="T54">
            <v>157.64863516723162</v>
          </cell>
          <cell r="U54">
            <v>7</v>
          </cell>
          <cell r="V54">
            <v>213.02933298330069</v>
          </cell>
          <cell r="W54">
            <v>58.21643215203413</v>
          </cell>
          <cell r="X54">
            <v>138.0562304805712</v>
          </cell>
          <cell r="Y54">
            <v>316.46441122394947</v>
          </cell>
          <cell r="Z54">
            <v>184.08737991119187</v>
          </cell>
          <cell r="AA54">
            <v>191.10368980477608</v>
          </cell>
          <cell r="AB54">
            <v>238.70311977571214</v>
          </cell>
          <cell r="AC54">
            <v>217.18328308719438</v>
          </cell>
          <cell r="AD54">
            <v>58.125745072025239</v>
          </cell>
          <cell r="AE54">
            <v>0.2676345262203676</v>
          </cell>
        </row>
        <row r="55">
          <cell r="C55">
            <v>264</v>
          </cell>
          <cell r="D55">
            <v>41694</v>
          </cell>
          <cell r="E55" t="str">
            <v>C/D</v>
          </cell>
          <cell r="F55" t="str">
            <v>Removed two close to site corr. plumes</v>
          </cell>
          <cell r="L55" t="str">
            <v>YES</v>
          </cell>
          <cell r="M55">
            <v>0</v>
          </cell>
          <cell r="N55">
            <v>0</v>
          </cell>
          <cell r="O55">
            <v>4</v>
          </cell>
          <cell r="P55">
            <v>180.73356529183476</v>
          </cell>
          <cell r="Q55">
            <v>2</v>
          </cell>
          <cell r="R55">
            <v>152.58325118401166</v>
          </cell>
          <cell r="S55">
            <v>12</v>
          </cell>
          <cell r="T55">
            <v>169.93851035592857</v>
          </cell>
          <cell r="U55">
            <v>18</v>
          </cell>
          <cell r="V55">
            <v>170.40904932258366</v>
          </cell>
          <cell r="W55">
            <v>56.620227235384064</v>
          </cell>
          <cell r="X55">
            <v>57.359461074586967</v>
          </cell>
          <cell r="Y55">
            <v>287.30658121928099</v>
          </cell>
          <cell r="Z55">
            <v>136.68241654731494</v>
          </cell>
          <cell r="AA55">
            <v>160.62166561691691</v>
          </cell>
          <cell r="AB55">
            <v>194.52877811338504</v>
          </cell>
          <cell r="AC55">
            <v>169.6868747558992</v>
          </cell>
          <cell r="AD55">
            <v>61.041308197071601</v>
          </cell>
          <cell r="AE55">
            <v>0.35972910860007157</v>
          </cell>
        </row>
        <row r="56">
          <cell r="C56">
            <v>275</v>
          </cell>
          <cell r="D56">
            <v>41697</v>
          </cell>
          <cell r="E56" t="str">
            <v>C/D</v>
          </cell>
          <cell r="F56" t="str">
            <v>Far downwind plumes relaxed r-sq</v>
          </cell>
          <cell r="L56" t="str">
            <v>YES</v>
          </cell>
          <cell r="M56">
            <v>2</v>
          </cell>
          <cell r="N56">
            <v>19.215718417028075</v>
          </cell>
          <cell r="O56">
            <v>1</v>
          </cell>
          <cell r="P56">
            <v>10.39769322847304</v>
          </cell>
          <cell r="Q56">
            <v>7</v>
          </cell>
          <cell r="R56">
            <v>25.472843920382761</v>
          </cell>
          <cell r="S56">
            <v>2</v>
          </cell>
          <cell r="T56">
            <v>36.527321223963227</v>
          </cell>
          <cell r="U56">
            <v>12</v>
          </cell>
          <cell r="V56">
            <v>25.01613999609458</v>
          </cell>
          <cell r="W56">
            <v>10.806356474119699</v>
          </cell>
          <cell r="X56">
            <v>10.39769322847304</v>
          </cell>
          <cell r="Y56">
            <v>42.583210753187743</v>
          </cell>
          <cell r="Z56">
            <v>18.223517328528381</v>
          </cell>
          <cell r="AA56">
            <v>20.736630398698413</v>
          </cell>
          <cell r="AB56">
            <v>35.394131512369732</v>
          </cell>
          <cell r="AC56">
            <v>22.673902544001599</v>
          </cell>
          <cell r="AD56">
            <v>16.528442656527979</v>
          </cell>
          <cell r="AE56">
            <v>0.72896329268648963</v>
          </cell>
        </row>
        <row r="57">
          <cell r="C57">
            <v>275.10000000000002</v>
          </cell>
          <cell r="D57">
            <v>41697</v>
          </cell>
          <cell r="E57" t="str">
            <v>C/D</v>
          </cell>
          <cell r="F57" t="str">
            <v>Far downwind plumes relaxed r-sq</v>
          </cell>
          <cell r="L57" t="str">
            <v>YES</v>
          </cell>
          <cell r="M57">
            <v>2</v>
          </cell>
          <cell r="N57">
            <v>17.879063048626868</v>
          </cell>
          <cell r="O57">
            <v>1</v>
          </cell>
          <cell r="P57">
            <v>10.399502373066426</v>
          </cell>
          <cell r="Q57">
            <v>5</v>
          </cell>
          <cell r="R57">
            <v>30.601953940439955</v>
          </cell>
          <cell r="S57">
            <v>3</v>
          </cell>
          <cell r="T57">
            <v>30.330583801772494</v>
          </cell>
          <cell r="U57">
            <v>11</v>
          </cell>
          <cell r="V57">
            <v>26.378104507076127</v>
          </cell>
          <cell r="W57">
            <v>11.083409773063506</v>
          </cell>
          <cell r="X57">
            <v>10.399502373066426</v>
          </cell>
          <cell r="Y57">
            <v>44.032612599071086</v>
          </cell>
          <cell r="Z57">
            <v>18.131096931452813</v>
          </cell>
          <cell r="AA57">
            <v>23.192986840661725</v>
          </cell>
          <cell r="AB57">
            <v>36.533676788053363</v>
          </cell>
          <cell r="AC57">
            <v>23.19103336214431</v>
          </cell>
          <cell r="AD57">
            <v>17.676328228942022</v>
          </cell>
          <cell r="AE57">
            <v>0.76220528653957398</v>
          </cell>
        </row>
        <row r="58">
          <cell r="C58">
            <v>276</v>
          </cell>
          <cell r="D58">
            <v>41676</v>
          </cell>
          <cell r="E58" t="str">
            <v>C/D</v>
          </cell>
          <cell r="L58" t="str">
            <v>NO</v>
          </cell>
          <cell r="M58">
            <v>0</v>
          </cell>
          <cell r="N58">
            <v>0</v>
          </cell>
          <cell r="O58">
            <v>0</v>
          </cell>
          <cell r="P58">
            <v>0</v>
          </cell>
          <cell r="Q58">
            <v>2</v>
          </cell>
          <cell r="R58">
            <v>195.62467669305983</v>
          </cell>
          <cell r="S58">
            <v>3</v>
          </cell>
          <cell r="T58">
            <v>180.02315599302628</v>
          </cell>
          <cell r="U58">
            <v>5</v>
          </cell>
          <cell r="V58">
            <v>186.2637642730397</v>
          </cell>
          <cell r="W58">
            <v>64.259531640452593</v>
          </cell>
          <cell r="X58">
            <v>124.46709071909538</v>
          </cell>
          <cell r="Y58">
            <v>266.78226266702427</v>
          </cell>
          <cell r="Z58">
            <v>128.90952744088855</v>
          </cell>
          <cell r="AA58">
            <v>172.5697289046046</v>
          </cell>
          <cell r="AB58">
            <v>238.59021163358568</v>
          </cell>
          <cell r="AC58">
            <v>188.3216773574313</v>
          </cell>
          <cell r="AD58">
            <v>89.073960455297836</v>
          </cell>
          <cell r="AE58">
            <v>0.47298835537789413</v>
          </cell>
        </row>
        <row r="59">
          <cell r="C59">
            <v>276.10000000000002</v>
          </cell>
          <cell r="D59">
            <v>41676</v>
          </cell>
          <cell r="E59" t="str">
            <v>C/D</v>
          </cell>
          <cell r="F59" t="str">
            <v>Meth-tracer corr 0.6</v>
          </cell>
          <cell r="L59" t="str">
            <v>YES</v>
          </cell>
          <cell r="M59">
            <v>0</v>
          </cell>
          <cell r="N59">
            <v>0</v>
          </cell>
          <cell r="O59">
            <v>1</v>
          </cell>
          <cell r="P59">
            <v>278.75789879396257</v>
          </cell>
          <cell r="Q59">
            <v>2</v>
          </cell>
          <cell r="R59">
            <v>176.93023854203761</v>
          </cell>
          <cell r="S59">
            <v>2</v>
          </cell>
          <cell r="T59">
            <v>151.42892957981257</v>
          </cell>
          <cell r="U59">
            <v>5</v>
          </cell>
          <cell r="V59">
            <v>187.09524700753258</v>
          </cell>
          <cell r="W59">
            <v>89.857949910134082</v>
          </cell>
          <cell r="X59">
            <v>48.61098772196312</v>
          </cell>
          <cell r="Y59">
            <v>278.75789879396257</v>
          </cell>
          <cell r="Z59">
            <v>175.96137632190744</v>
          </cell>
          <cell r="AA59">
            <v>177.89910076216782</v>
          </cell>
          <cell r="AB59">
            <v>254.24687143766201</v>
          </cell>
          <cell r="AC59">
            <v>202.22818116224965</v>
          </cell>
          <cell r="AD59">
            <v>102.50954443751267</v>
          </cell>
          <cell r="AE59">
            <v>0.50690039265728382</v>
          </cell>
        </row>
        <row r="60">
          <cell r="C60">
            <v>276.2</v>
          </cell>
          <cell r="D60">
            <v>41676</v>
          </cell>
          <cell r="E60" t="str">
            <v>C/D</v>
          </cell>
          <cell r="L60" t="str">
            <v>YES</v>
          </cell>
          <cell r="M60">
            <v>0</v>
          </cell>
          <cell r="N60">
            <v>0</v>
          </cell>
          <cell r="O60">
            <v>1</v>
          </cell>
          <cell r="P60">
            <v>81.221924227954759</v>
          </cell>
          <cell r="Q60">
            <v>1</v>
          </cell>
          <cell r="R60">
            <v>305.42389603525669</v>
          </cell>
          <cell r="S60">
            <v>5</v>
          </cell>
          <cell r="T60">
            <v>153.72102716426247</v>
          </cell>
          <cell r="U60">
            <v>7</v>
          </cell>
          <cell r="V60">
            <v>165.03585086921768</v>
          </cell>
          <cell r="W60">
            <v>86.743983347661768</v>
          </cell>
          <cell r="X60">
            <v>75.839860854806858</v>
          </cell>
          <cell r="Y60">
            <v>305.42389603525669</v>
          </cell>
          <cell r="Z60">
            <v>92.312624810580544</v>
          </cell>
          <cell r="AA60">
            <v>148.60560262713705</v>
          </cell>
          <cell r="AB60">
            <v>220.37817347308106</v>
          </cell>
          <cell r="AC60">
            <v>162.52433322929966</v>
          </cell>
          <cell r="AD60">
            <v>114.33387215026347</v>
          </cell>
          <cell r="AE60">
            <v>0.70348771706052149</v>
          </cell>
        </row>
        <row r="61">
          <cell r="C61">
            <v>276.3</v>
          </cell>
          <cell r="D61">
            <v>41676</v>
          </cell>
          <cell r="E61" t="str">
            <v>C/D</v>
          </cell>
          <cell r="F61" t="str">
            <v>Meth-tracer corr 0.6</v>
          </cell>
          <cell r="L61" t="str">
            <v>YES</v>
          </cell>
          <cell r="M61">
            <v>0</v>
          </cell>
          <cell r="N61">
            <v>0</v>
          </cell>
          <cell r="O61">
            <v>1</v>
          </cell>
          <cell r="P61">
            <v>81.221924227954759</v>
          </cell>
          <cell r="Q61">
            <v>1</v>
          </cell>
          <cell r="R61">
            <v>306.60305587090511</v>
          </cell>
          <cell r="S61">
            <v>5</v>
          </cell>
          <cell r="T61">
            <v>153.72102716426247</v>
          </cell>
          <cell r="U61">
            <v>7</v>
          </cell>
          <cell r="V61">
            <v>165.20430227431032</v>
          </cell>
          <cell r="W61">
            <v>87.062605403078848</v>
          </cell>
          <cell r="X61">
            <v>75.839860854806858</v>
          </cell>
          <cell r="Y61">
            <v>306.60305587090511</v>
          </cell>
          <cell r="Z61">
            <v>92.312624810580544</v>
          </cell>
          <cell r="AA61">
            <v>148.60560262713705</v>
          </cell>
          <cell r="AB61">
            <v>220.37817347308106</v>
          </cell>
          <cell r="AC61">
            <v>162.74377491882069</v>
          </cell>
          <cell r="AD61">
            <v>114.53078998235533</v>
          </cell>
          <cell r="AE61">
            <v>0.70374912981762405</v>
          </cell>
        </row>
        <row r="62">
          <cell r="C62">
            <v>279</v>
          </cell>
          <cell r="D62">
            <v>41675</v>
          </cell>
          <cell r="E62" t="str">
            <v>C/D</v>
          </cell>
          <cell r="L62" t="str">
            <v>YES</v>
          </cell>
          <cell r="M62">
            <v>0</v>
          </cell>
          <cell r="N62">
            <v>0</v>
          </cell>
          <cell r="O62">
            <v>6</v>
          </cell>
          <cell r="P62">
            <v>104.09167018555065</v>
          </cell>
          <cell r="Q62">
            <v>3</v>
          </cell>
          <cell r="R62">
            <v>60.655004622555715</v>
          </cell>
          <cell r="S62">
            <v>4</v>
          </cell>
          <cell r="T62">
            <v>97.570354630616649</v>
          </cell>
          <cell r="U62">
            <v>13</v>
          </cell>
          <cell r="V62">
            <v>92.061265654110599</v>
          </cell>
          <cell r="W62">
            <v>44.839350740667605</v>
          </cell>
          <cell r="X62">
            <v>26.690525878199146</v>
          </cell>
          <cell r="Y62">
            <v>174.1263441282025</v>
          </cell>
          <cell r="Z62">
            <v>66.599718266164103</v>
          </cell>
          <cell r="AA62">
            <v>73.528076023948984</v>
          </cell>
          <cell r="AB62">
            <v>133.98845079365253</v>
          </cell>
          <cell r="AC62">
            <v>92.256646122625057</v>
          </cell>
          <cell r="AD62">
            <v>65.402972935722175</v>
          </cell>
          <cell r="AE62">
            <v>0.70892424214934391</v>
          </cell>
        </row>
        <row r="63">
          <cell r="C63">
            <v>279.10000000000002</v>
          </cell>
          <cell r="D63">
            <v>41675</v>
          </cell>
          <cell r="E63" t="str">
            <v>C/D</v>
          </cell>
          <cell r="L63" t="str">
            <v>YES</v>
          </cell>
          <cell r="M63">
            <v>0</v>
          </cell>
          <cell r="N63">
            <v>0</v>
          </cell>
          <cell r="O63">
            <v>5</v>
          </cell>
          <cell r="P63">
            <v>92.493743924963582</v>
          </cell>
          <cell r="Q63">
            <v>3</v>
          </cell>
          <cell r="R63">
            <v>79.923927904092238</v>
          </cell>
          <cell r="S63">
            <v>4</v>
          </cell>
          <cell r="T63">
            <v>110.95418421680755</v>
          </cell>
          <cell r="U63">
            <v>12</v>
          </cell>
          <cell r="V63">
            <v>95.50477001702707</v>
          </cell>
          <cell r="W63">
            <v>50.168733478688864</v>
          </cell>
          <cell r="X63">
            <v>27.948366965569736</v>
          </cell>
          <cell r="Y63">
            <v>196.20686352621777</v>
          </cell>
          <cell r="Z63">
            <v>59.577589806053098</v>
          </cell>
          <cell r="AA63">
            <v>78.679067575040676</v>
          </cell>
          <cell r="AB63">
            <v>134.13087985444861</v>
          </cell>
          <cell r="AC63">
            <v>88.374615342847093</v>
          </cell>
          <cell r="AD63">
            <v>68.120929683726985</v>
          </cell>
          <cell r="AE63">
            <v>0.7708200982765645</v>
          </cell>
        </row>
        <row r="64">
          <cell r="C64">
            <v>279.2</v>
          </cell>
          <cell r="D64">
            <v>41675</v>
          </cell>
          <cell r="E64" t="str">
            <v>C/D</v>
          </cell>
          <cell r="L64" t="str">
            <v>NO</v>
          </cell>
          <cell r="M64">
            <v>0</v>
          </cell>
          <cell r="N64">
            <v>0</v>
          </cell>
          <cell r="O64">
            <v>6</v>
          </cell>
          <cell r="P64">
            <v>104.09167018555065</v>
          </cell>
          <cell r="Q64">
            <v>2</v>
          </cell>
          <cell r="R64">
            <v>57.682647800751532</v>
          </cell>
          <cell r="S64">
            <v>4</v>
          </cell>
          <cell r="T64">
            <v>97.570354630616649</v>
          </cell>
          <cell r="U64">
            <v>12</v>
          </cell>
          <cell r="V64">
            <v>94.183061269772793</v>
          </cell>
          <cell r="W64">
            <v>46.146499821104278</v>
          </cell>
          <cell r="X64">
            <v>26.690525878199146</v>
          </cell>
          <cell r="Y64">
            <v>174.1263441282025</v>
          </cell>
          <cell r="Z64">
            <v>67.256355110070402</v>
          </cell>
          <cell r="AA64">
            <v>77.246192756860779</v>
          </cell>
          <cell r="AB64">
            <v>137.21800246180356</v>
          </cell>
          <cell r="AC64">
            <v>94.412368554559265</v>
          </cell>
          <cell r="AD64">
            <v>67.45554545732827</v>
          </cell>
          <cell r="AE64">
            <v>0.71447784321126195</v>
          </cell>
        </row>
        <row r="65">
          <cell r="C65">
            <v>283</v>
          </cell>
          <cell r="D65">
            <v>41694</v>
          </cell>
          <cell r="E65" t="str">
            <v>C/D</v>
          </cell>
          <cell r="L65" t="str">
            <v>YES</v>
          </cell>
          <cell r="M65">
            <v>1</v>
          </cell>
          <cell r="N65">
            <v>47.45145950646593</v>
          </cell>
          <cell r="O65">
            <v>0</v>
          </cell>
          <cell r="P65">
            <v>0</v>
          </cell>
          <cell r="Q65">
            <v>5</v>
          </cell>
          <cell r="R65">
            <v>68.853535232497137</v>
          </cell>
          <cell r="S65">
            <v>6</v>
          </cell>
          <cell r="T65">
            <v>81.01045228645097</v>
          </cell>
          <cell r="U65">
            <v>12</v>
          </cell>
          <cell r="V65">
            <v>73.148487448971466</v>
          </cell>
          <cell r="W65">
            <v>28.923039920991947</v>
          </cell>
          <cell r="X65">
            <v>26.514738281335099</v>
          </cell>
          <cell r="Y65">
            <v>121.09728575644885</v>
          </cell>
          <cell r="Z65">
            <v>47.148051767915589</v>
          </cell>
          <cell r="AA65">
            <v>77.93541974779373</v>
          </cell>
          <cell r="AB65">
            <v>93.169879712399933</v>
          </cell>
          <cell r="AC65">
            <v>66.042680520810663</v>
          </cell>
          <cell r="AD65">
            <v>40.334736229161948</v>
          </cell>
          <cell r="AE65">
            <v>0.6107374187583452</v>
          </cell>
        </row>
        <row r="66">
          <cell r="C66">
            <v>285</v>
          </cell>
          <cell r="D66">
            <v>41675</v>
          </cell>
          <cell r="E66" t="str">
            <v>C/D</v>
          </cell>
          <cell r="L66" t="str">
            <v>YES</v>
          </cell>
          <cell r="M66">
            <v>5</v>
          </cell>
          <cell r="N66">
            <v>76.536358160726991</v>
          </cell>
          <cell r="O66">
            <v>10</v>
          </cell>
          <cell r="P66">
            <v>81.935186768622643</v>
          </cell>
          <cell r="Q66">
            <v>0</v>
          </cell>
          <cell r="R66">
            <v>0</v>
          </cell>
          <cell r="S66">
            <v>7</v>
          </cell>
          <cell r="T66">
            <v>103.88950021514316</v>
          </cell>
          <cell r="U66">
            <v>22</v>
          </cell>
          <cell r="V66">
            <v>87.693643636175622</v>
          </cell>
          <cell r="W66">
            <v>20.669871864432366</v>
          </cell>
          <cell r="X66">
            <v>60.651041921570936</v>
          </cell>
          <cell r="Y66">
            <v>134.52703842662797</v>
          </cell>
          <cell r="Z66">
            <v>73.630096188286032</v>
          </cell>
          <cell r="AA66">
            <v>79.857825196915684</v>
          </cell>
          <cell r="AB66">
            <v>100.17958135769167</v>
          </cell>
          <cell r="AC66">
            <v>80.78962150387504</v>
          </cell>
          <cell r="AD66">
            <v>26.073829638841758</v>
          </cell>
          <cell r="AE66">
            <v>0.32273736593246866</v>
          </cell>
        </row>
        <row r="67">
          <cell r="C67">
            <v>285.2</v>
          </cell>
          <cell r="D67">
            <v>41675</v>
          </cell>
          <cell r="E67" t="str">
            <v>C/D</v>
          </cell>
          <cell r="L67" t="str">
            <v>YES</v>
          </cell>
          <cell r="M67">
            <v>5</v>
          </cell>
          <cell r="N67">
            <v>67.06318435885629</v>
          </cell>
          <cell r="O67">
            <v>11</v>
          </cell>
          <cell r="P67">
            <v>79.504509482406689</v>
          </cell>
          <cell r="Q67">
            <v>1</v>
          </cell>
          <cell r="R67">
            <v>108.83322224005695</v>
          </cell>
          <cell r="S67">
            <v>7</v>
          </cell>
          <cell r="T67">
            <v>91.040366933802744</v>
          </cell>
          <cell r="U67">
            <v>24</v>
          </cell>
          <cell r="V67">
            <v>81.499221536559659</v>
          </cell>
          <cell r="W67">
            <v>20.377106106891389</v>
          </cell>
          <cell r="X67">
            <v>54.723983085122669</v>
          </cell>
          <cell r="Y67">
            <v>126.25279371838626</v>
          </cell>
          <cell r="Z67">
            <v>68.058907811192</v>
          </cell>
          <cell r="AA67">
            <v>73.987838840527871</v>
          </cell>
          <cell r="AB67">
            <v>93.088155732970279</v>
          </cell>
          <cell r="AC67">
            <v>75.19014044334034</v>
          </cell>
          <cell r="AD67">
            <v>26.214640411230242</v>
          </cell>
          <cell r="AE67">
            <v>0.34864465283163459</v>
          </cell>
        </row>
        <row r="68">
          <cell r="C68">
            <v>296</v>
          </cell>
          <cell r="D68">
            <v>41718</v>
          </cell>
          <cell r="E68" t="str">
            <v>C/D</v>
          </cell>
          <cell r="G68" t="str">
            <v>Well and water tanks not affiliated with target facility; described as "capped and probably not leaking much"</v>
          </cell>
          <cell r="L68" t="str">
            <v>YES</v>
          </cell>
          <cell r="M68">
            <v>3</v>
          </cell>
          <cell r="N68">
            <v>86.691372159739089</v>
          </cell>
          <cell r="O68">
            <v>6</v>
          </cell>
          <cell r="P68">
            <v>68.99120455786796</v>
          </cell>
          <cell r="Q68">
            <v>11</v>
          </cell>
          <cell r="R68">
            <v>74.636224432179063</v>
          </cell>
          <cell r="S68">
            <v>6</v>
          </cell>
          <cell r="T68">
            <v>108.26179863349564</v>
          </cell>
          <cell r="U68">
            <v>26</v>
          </cell>
          <cell r="V68">
            <v>82.484254014668053</v>
          </cell>
          <cell r="W68">
            <v>41.524422303166254</v>
          </cell>
          <cell r="X68">
            <v>9.8074386607212638</v>
          </cell>
          <cell r="Y68">
            <v>190.56392284799946</v>
          </cell>
          <cell r="Z68">
            <v>60.831475851339398</v>
          </cell>
          <cell r="AA68">
            <v>74.712630980015248</v>
          </cell>
          <cell r="AB68">
            <v>95.982840034967012</v>
          </cell>
          <cell r="AC68">
            <v>80.308764146689313</v>
          </cell>
          <cell r="AD68">
            <v>38.987652045183879</v>
          </cell>
          <cell r="AE68">
            <v>0.48547194642380914</v>
          </cell>
        </row>
        <row r="69">
          <cell r="C69">
            <v>297</v>
          </cell>
          <cell r="D69">
            <v>41718</v>
          </cell>
          <cell r="E69" t="str">
            <v>C/D</v>
          </cell>
          <cell r="F69" t="str">
            <v>Tracer-tracer correlation to 0.5 due to far downwind distance leading to noise</v>
          </cell>
          <cell r="L69" t="str">
            <v>YES</v>
          </cell>
          <cell r="M69">
            <v>6</v>
          </cell>
          <cell r="N69">
            <v>29.668021149608887</v>
          </cell>
          <cell r="O69">
            <v>2</v>
          </cell>
          <cell r="P69">
            <v>15.72525583344714</v>
          </cell>
          <cell r="Q69">
            <v>7</v>
          </cell>
          <cell r="R69">
            <v>33.749058189258925</v>
          </cell>
          <cell r="S69">
            <v>2</v>
          </cell>
          <cell r="T69">
            <v>20.695476576886449</v>
          </cell>
          <cell r="U69">
            <v>17</v>
          </cell>
          <cell r="V69">
            <v>28.652529355478404</v>
          </cell>
          <cell r="W69">
            <v>24.042813556356965</v>
          </cell>
          <cell r="X69">
            <v>7.3884393648630837</v>
          </cell>
          <cell r="Y69">
            <v>115.62106634517828</v>
          </cell>
          <cell r="Z69">
            <v>17.790739626969874</v>
          </cell>
          <cell r="AA69">
            <v>23.305020924086826</v>
          </cell>
          <cell r="AB69">
            <v>34.002513788909816</v>
          </cell>
          <cell r="AC69">
            <v>28.261771940936534</v>
          </cell>
          <cell r="AD69">
            <v>20.294108819516975</v>
          </cell>
          <cell r="AE69">
            <v>0.71807630681929824</v>
          </cell>
        </row>
        <row r="70">
          <cell r="C70">
            <v>299</v>
          </cell>
          <cell r="D70">
            <v>41723</v>
          </cell>
          <cell r="E70" t="str">
            <v>C/D</v>
          </cell>
          <cell r="G70" t="str">
            <v>Two non-affiliated water tanks and production well; no leaks observed from well and tanks not observed</v>
          </cell>
          <cell r="L70" t="str">
            <v>YES</v>
          </cell>
          <cell r="M70">
            <v>2</v>
          </cell>
          <cell r="N70">
            <v>45.082670503120831</v>
          </cell>
          <cell r="O70">
            <v>8</v>
          </cell>
          <cell r="P70">
            <v>39.192181147108705</v>
          </cell>
          <cell r="Q70">
            <v>4</v>
          </cell>
          <cell r="R70">
            <v>40.217676475660426</v>
          </cell>
          <cell r="S70">
            <v>4</v>
          </cell>
          <cell r="T70">
            <v>29.405011707519392</v>
          </cell>
          <cell r="U70">
            <v>18</v>
          </cell>
          <cell r="V70">
            <v>37.899641273101693</v>
          </cell>
          <cell r="W70">
            <v>11.041674217214922</v>
          </cell>
          <cell r="X70">
            <v>14.758036145958746</v>
          </cell>
          <cell r="Y70">
            <v>60.258451671786091</v>
          </cell>
          <cell r="Z70">
            <v>31.559662969398271</v>
          </cell>
          <cell r="AA70">
            <v>39.657814514304022</v>
          </cell>
          <cell r="AB70">
            <v>44.308475804079166</v>
          </cell>
          <cell r="AC70">
            <v>40.47811034319124</v>
          </cell>
          <cell r="AD70">
            <v>11.168853317578506</v>
          </cell>
          <cell r="AE70">
            <v>0.27592328848565434</v>
          </cell>
        </row>
        <row r="71">
          <cell r="C71">
            <v>301</v>
          </cell>
          <cell r="D71">
            <v>41722</v>
          </cell>
          <cell r="E71" t="str">
            <v>C</v>
          </cell>
          <cell r="L71" t="str">
            <v>YES</v>
          </cell>
          <cell r="M71">
            <v>15</v>
          </cell>
          <cell r="N71">
            <v>6.6416652213468259</v>
          </cell>
          <cell r="O71">
            <v>15</v>
          </cell>
          <cell r="P71">
            <v>7.3344474417567023</v>
          </cell>
          <cell r="Q71">
            <v>8</v>
          </cell>
          <cell r="R71">
            <v>6.9544345051878427</v>
          </cell>
          <cell r="S71">
            <v>4</v>
          </cell>
          <cell r="T71">
            <v>6.5141289294474269</v>
          </cell>
          <cell r="U71">
            <v>42</v>
          </cell>
          <cell r="V71">
            <v>6.9365162310915549</v>
          </cell>
          <cell r="W71">
            <v>1.5679092748209476</v>
          </cell>
          <cell r="X71">
            <v>2.7021317827275873</v>
          </cell>
          <cell r="Y71">
            <v>10.808792547146711</v>
          </cell>
          <cell r="Z71">
            <v>6.2320981096386472</v>
          </cell>
          <cell r="AA71">
            <v>6.9135151356526166</v>
          </cell>
          <cell r="AB71">
            <v>7.5466094362116554</v>
          </cell>
          <cell r="AC71">
            <v>6.8136156061776818</v>
          </cell>
          <cell r="AD71">
            <v>1.7697572307406513</v>
          </cell>
          <cell r="AE71">
            <v>0.25973834349212044</v>
          </cell>
        </row>
        <row r="72">
          <cell r="C72">
            <v>302</v>
          </cell>
          <cell r="D72">
            <v>41717</v>
          </cell>
          <cell r="E72" t="str">
            <v>C/D</v>
          </cell>
          <cell r="L72" t="str">
            <v>YES</v>
          </cell>
          <cell r="M72">
            <v>1</v>
          </cell>
          <cell r="N72">
            <v>12.624904244877484</v>
          </cell>
          <cell r="O72">
            <v>5</v>
          </cell>
          <cell r="P72">
            <v>10.486926186761341</v>
          </cell>
          <cell r="Q72">
            <v>4</v>
          </cell>
          <cell r="R72">
            <v>8.9319075040905975</v>
          </cell>
          <cell r="S72">
            <v>5</v>
          </cell>
          <cell r="T72">
            <v>7.0960467205243747</v>
          </cell>
          <cell r="U72">
            <v>15</v>
          </cell>
          <cell r="V72">
            <v>9.0844932531778984</v>
          </cell>
          <cell r="W72">
            <v>4.138146089685427</v>
          </cell>
          <cell r="X72">
            <v>1.7024865418534376</v>
          </cell>
          <cell r="Y72">
            <v>15.019645099130354</v>
          </cell>
          <cell r="Z72">
            <v>6.3280172775584935</v>
          </cell>
          <cell r="AA72">
            <v>9.5453369686629408</v>
          </cell>
          <cell r="AB72">
            <v>12.506028988554654</v>
          </cell>
          <cell r="AC72">
            <v>9.9327713581915731</v>
          </cell>
          <cell r="AD72">
            <v>4.6152783387226126</v>
          </cell>
          <cell r="AE72">
            <v>0.46465162362932927</v>
          </cell>
        </row>
        <row r="73">
          <cell r="C73">
            <v>305</v>
          </cell>
          <cell r="D73">
            <v>41717</v>
          </cell>
          <cell r="E73" t="str">
            <v>C/D</v>
          </cell>
          <cell r="G73" t="str">
            <v>Well and water tanks not affiliated with target facility; described as "nearly empty" and no leaks observed</v>
          </cell>
          <cell r="L73" t="str">
            <v>YES</v>
          </cell>
          <cell r="M73">
            <v>4</v>
          </cell>
          <cell r="N73">
            <v>19.051042294284525</v>
          </cell>
          <cell r="O73">
            <v>3</v>
          </cell>
          <cell r="P73">
            <v>18.551148180181585</v>
          </cell>
          <cell r="Q73">
            <v>0</v>
          </cell>
          <cell r="R73">
            <v>0</v>
          </cell>
          <cell r="S73">
            <v>1</v>
          </cell>
          <cell r="T73">
            <v>20.687854245823093</v>
          </cell>
          <cell r="U73">
            <v>8</v>
          </cell>
          <cell r="V73">
            <v>19.068183495438245</v>
          </cell>
          <cell r="W73">
            <v>1.1348072733596144</v>
          </cell>
          <cell r="X73">
            <v>17.05329699408377</v>
          </cell>
          <cell r="Y73">
            <v>20.687854245823093</v>
          </cell>
          <cell r="Z73">
            <v>18.510362366223269</v>
          </cell>
          <cell r="AA73">
            <v>19.002404411964314</v>
          </cell>
          <cell r="AB73">
            <v>19.789194785299081</v>
          </cell>
          <cell r="AC73">
            <v>19.005637354485849</v>
          </cell>
          <cell r="AD73">
            <v>1.2182881420647653</v>
          </cell>
          <cell r="AE73">
            <v>6.4101409457716294E-2</v>
          </cell>
        </row>
        <row r="74">
          <cell r="C74">
            <v>306</v>
          </cell>
          <cell r="D74">
            <v>41719</v>
          </cell>
          <cell r="E74" t="str">
            <v>C/D</v>
          </cell>
          <cell r="G74" t="str">
            <v>Everything except compressor and associated piping not affiliated with target facility; old oil well was shut in; observed tanks not leaking</v>
          </cell>
          <cell r="L74" t="str">
            <v>YES</v>
          </cell>
          <cell r="M74">
            <v>0</v>
          </cell>
          <cell r="N74">
            <v>0</v>
          </cell>
          <cell r="O74">
            <v>3</v>
          </cell>
          <cell r="P74">
            <v>0.54941654895846226</v>
          </cell>
          <cell r="Q74">
            <v>5</v>
          </cell>
          <cell r="R74">
            <v>0.6561756013826322</v>
          </cell>
          <cell r="S74">
            <v>0</v>
          </cell>
          <cell r="T74">
            <v>0</v>
          </cell>
          <cell r="U74">
            <v>8</v>
          </cell>
          <cell r="V74">
            <v>0.61614095672356839</v>
          </cell>
          <cell r="W74">
            <v>0.1376956284070803</v>
          </cell>
          <cell r="X74">
            <v>0.44998728424446116</v>
          </cell>
          <cell r="Y74">
            <v>0.86949122677162061</v>
          </cell>
          <cell r="Z74">
            <v>0.50585526312246587</v>
          </cell>
          <cell r="AA74">
            <v>0.63667413426131247</v>
          </cell>
          <cell r="AB74">
            <v>0.67520219672579462</v>
          </cell>
          <cell r="AC74">
            <v>0.6022571500111904</v>
          </cell>
          <cell r="AD74">
            <v>0.159133878573505</v>
          </cell>
          <cell r="AE74">
            <v>0.26422912300924639</v>
          </cell>
        </row>
        <row r="75">
          <cell r="C75">
            <v>316</v>
          </cell>
          <cell r="D75">
            <v>41722</v>
          </cell>
          <cell r="E75" t="str">
            <v>C</v>
          </cell>
          <cell r="F75" t="str">
            <v>Did not apply Eth/Meth - possible that type of facility would see fluctuations in this ratio</v>
          </cell>
          <cell r="L75" t="str">
            <v>NO</v>
          </cell>
          <cell r="M75">
            <v>2</v>
          </cell>
          <cell r="N75">
            <v>2.0717321900403984</v>
          </cell>
          <cell r="O75">
            <v>5</v>
          </cell>
          <cell r="P75">
            <v>1.1758644196224945</v>
          </cell>
          <cell r="Q75">
            <v>4</v>
          </cell>
          <cell r="R75">
            <v>1.5063804537236207</v>
          </cell>
          <cell r="S75">
            <v>2</v>
          </cell>
          <cell r="T75">
            <v>0.8144323532801252</v>
          </cell>
          <cell r="U75">
            <v>13</v>
          </cell>
          <cell r="V75">
            <v>1.3597825384344615</v>
          </cell>
          <cell r="W75">
            <v>0.79574487932973081</v>
          </cell>
          <cell r="X75">
            <v>0.62981076835250593</v>
          </cell>
          <cell r="Y75">
            <v>3.4191753006204575</v>
          </cell>
          <cell r="Z75">
            <v>0.99905393820774446</v>
          </cell>
          <cell r="AA75">
            <v>1.0549272401013488</v>
          </cell>
          <cell r="AB75">
            <v>1.2911304363791776</v>
          </cell>
          <cell r="AC75">
            <v>1.4063506728581756</v>
          </cell>
          <cell r="AD75">
            <v>0.83326129477903621</v>
          </cell>
          <cell r="AE75">
            <v>0.59249894842057438</v>
          </cell>
        </row>
        <row r="76">
          <cell r="C76">
            <v>368</v>
          </cell>
          <cell r="D76">
            <v>41613</v>
          </cell>
          <cell r="E76" t="str">
            <v>C/D</v>
          </cell>
          <cell r="H76" t="str">
            <v>Blowdowns</v>
          </cell>
          <cell r="I76">
            <v>4</v>
          </cell>
          <cell r="J76">
            <v>2</v>
          </cell>
          <cell r="K76">
            <v>1580</v>
          </cell>
          <cell r="L76" t="str">
            <v>NO</v>
          </cell>
          <cell r="M76">
            <v>0</v>
          </cell>
          <cell r="N76">
            <v>0</v>
          </cell>
          <cell r="O76">
            <v>0</v>
          </cell>
          <cell r="P76">
            <v>0</v>
          </cell>
          <cell r="Q76">
            <v>0</v>
          </cell>
          <cell r="R76">
            <v>0</v>
          </cell>
          <cell r="S76">
            <v>9</v>
          </cell>
          <cell r="T76">
            <v>39.020690061379938</v>
          </cell>
          <cell r="U76">
            <v>9</v>
          </cell>
          <cell r="V76">
            <v>39.020690061379938</v>
          </cell>
          <cell r="W76">
            <v>16.322784676688549</v>
          </cell>
          <cell r="X76">
            <v>24.128994471058956</v>
          </cell>
          <cell r="Y76">
            <v>71.689981647973752</v>
          </cell>
          <cell r="Z76">
            <v>27.758891015004327</v>
          </cell>
          <cell r="AA76">
            <v>31.570494644994678</v>
          </cell>
          <cell r="AB76">
            <v>50.035401888821831</v>
          </cell>
          <cell r="AC76">
            <v>39.020690061379938</v>
          </cell>
          <cell r="AD76">
            <v>20.072933538058795</v>
          </cell>
          <cell r="AE76">
            <v>0.51441769754670841</v>
          </cell>
        </row>
        <row r="77">
          <cell r="C77">
            <v>377</v>
          </cell>
          <cell r="D77">
            <v>41976</v>
          </cell>
          <cell r="E77" t="str">
            <v>C/D</v>
          </cell>
          <cell r="F77" t="str">
            <v>Methane-tracer correlation to 0.5 due to lower correlation</v>
          </cell>
          <cell r="L77" t="str">
            <v>NO</v>
          </cell>
          <cell r="M77">
            <v>0</v>
          </cell>
          <cell r="N77">
            <v>0</v>
          </cell>
          <cell r="O77">
            <v>0</v>
          </cell>
          <cell r="P77">
            <v>0</v>
          </cell>
          <cell r="Q77">
            <v>0</v>
          </cell>
          <cell r="R77">
            <v>0</v>
          </cell>
          <cell r="S77">
            <v>6</v>
          </cell>
          <cell r="T77">
            <v>94.403439990395725</v>
          </cell>
          <cell r="U77">
            <v>6</v>
          </cell>
          <cell r="V77">
            <v>94.403439990395725</v>
          </cell>
          <cell r="W77">
            <v>84.814345312158807</v>
          </cell>
          <cell r="X77">
            <v>26.015586607754905</v>
          </cell>
          <cell r="Y77">
            <v>239.45115972132072</v>
          </cell>
          <cell r="Z77">
            <v>41.584613503245848</v>
          </cell>
          <cell r="AA77">
            <v>52.774082930841885</v>
          </cell>
          <cell r="AB77">
            <v>131.35672377588631</v>
          </cell>
          <cell r="AC77">
            <v>94.403439990395711</v>
          </cell>
          <cell r="AD77">
            <v>93.979398751893044</v>
          </cell>
          <cell r="AE77">
            <v>0.9955082014114548</v>
          </cell>
        </row>
        <row r="78">
          <cell r="C78">
            <v>378</v>
          </cell>
          <cell r="D78">
            <v>41614</v>
          </cell>
          <cell r="E78" t="str">
            <v>D</v>
          </cell>
          <cell r="F78" t="str">
            <v>Methane-tracer correlation to 0.6 due to lower quality input</v>
          </cell>
          <cell r="L78" t="str">
            <v>YES</v>
          </cell>
          <cell r="M78">
            <v>0</v>
          </cell>
          <cell r="N78">
            <v>0</v>
          </cell>
          <cell r="O78">
            <v>0</v>
          </cell>
          <cell r="P78">
            <v>0</v>
          </cell>
          <cell r="Q78">
            <v>0</v>
          </cell>
          <cell r="R78">
            <v>0</v>
          </cell>
          <cell r="S78">
            <v>9</v>
          </cell>
          <cell r="T78">
            <v>9.1536178525383516</v>
          </cell>
          <cell r="U78">
            <v>9</v>
          </cell>
          <cell r="V78">
            <v>9.1536178525383516</v>
          </cell>
          <cell r="W78">
            <v>3.9645342640930594</v>
          </cell>
          <cell r="X78">
            <v>5.8046120378383579</v>
          </cell>
          <cell r="Y78">
            <v>17.582499687259798</v>
          </cell>
          <cell r="Z78">
            <v>6.7740338783027392</v>
          </cell>
          <cell r="AA78">
            <v>7.0352149922370062</v>
          </cell>
          <cell r="AB78">
            <v>11.589298928514728</v>
          </cell>
          <cell r="AC78">
            <v>9.1536178525383516</v>
          </cell>
          <cell r="AD78">
            <v>4.7319807716241842</v>
          </cell>
          <cell r="AE78">
            <v>0.51695196892144435</v>
          </cell>
        </row>
        <row r="79">
          <cell r="C79">
            <v>406</v>
          </cell>
          <cell r="D79">
            <v>41715</v>
          </cell>
          <cell r="E79" t="str">
            <v>C</v>
          </cell>
          <cell r="G79" t="str">
            <v>Production well immediately NE of target facility; no leaks observed</v>
          </cell>
          <cell r="L79" t="str">
            <v>YES</v>
          </cell>
          <cell r="M79">
            <v>2</v>
          </cell>
          <cell r="N79">
            <v>8.7145806996428554</v>
          </cell>
          <cell r="O79">
            <v>7</v>
          </cell>
          <cell r="P79">
            <v>6.6605915270699834</v>
          </cell>
          <cell r="Q79">
            <v>5</v>
          </cell>
          <cell r="R79">
            <v>9.2196892477160404</v>
          </cell>
          <cell r="S79">
            <v>2</v>
          </cell>
          <cell r="T79">
            <v>6.4897262477170816</v>
          </cell>
          <cell r="U79">
            <v>16</v>
          </cell>
          <cell r="V79">
            <v>7.695700051424371</v>
          </cell>
          <cell r="W79">
            <v>2.7916996744633189</v>
          </cell>
          <cell r="X79">
            <v>4.1654230186767558</v>
          </cell>
          <cell r="Y79">
            <v>16.004403888172455</v>
          </cell>
          <cell r="Z79">
            <v>6.4543644755952156</v>
          </cell>
          <cell r="AA79">
            <v>7.0662794228253496</v>
          </cell>
          <cell r="AB79">
            <v>7.8190642824343355</v>
          </cell>
          <cell r="AC79">
            <v>7.9233284519960465</v>
          </cell>
          <cell r="AD79">
            <v>2.6031957353750159</v>
          </cell>
          <cell r="AE79">
            <v>0.32854825483338612</v>
          </cell>
        </row>
        <row r="80">
          <cell r="C80">
            <v>415</v>
          </cell>
          <cell r="D80">
            <v>41716</v>
          </cell>
          <cell r="E80" t="str">
            <v>C</v>
          </cell>
          <cell r="L80" t="str">
            <v>YES</v>
          </cell>
          <cell r="M80">
            <v>0</v>
          </cell>
          <cell r="N80">
            <v>0</v>
          </cell>
          <cell r="O80">
            <v>0</v>
          </cell>
          <cell r="P80">
            <v>0</v>
          </cell>
          <cell r="Q80">
            <v>10</v>
          </cell>
          <cell r="R80">
            <v>2.4118317730811589</v>
          </cell>
          <cell r="S80">
            <v>1</v>
          </cell>
          <cell r="T80">
            <v>1.01964313304803</v>
          </cell>
          <cell r="U80">
            <v>11</v>
          </cell>
          <cell r="V80">
            <v>2.2852691694417837</v>
          </cell>
          <cell r="W80">
            <v>2.7114442914868797</v>
          </cell>
          <cell r="X80">
            <v>0.15194329277289639</v>
          </cell>
          <cell r="Y80">
            <v>6.9069609301806771</v>
          </cell>
          <cell r="Z80">
            <v>0.62344817908433159</v>
          </cell>
          <cell r="AA80">
            <v>0.93448266048499717</v>
          </cell>
          <cell r="AB80">
            <v>3.4824064176631158</v>
          </cell>
          <cell r="AC80">
            <v>2.3346797813988305</v>
          </cell>
          <cell r="AD80">
            <v>3.0050367655775547</v>
          </cell>
          <cell r="AE80">
            <v>1.2871301621402991</v>
          </cell>
        </row>
        <row r="81">
          <cell r="C81">
            <v>415.1</v>
          </cell>
          <cell r="D81">
            <v>41716</v>
          </cell>
          <cell r="E81" t="str">
            <v>C</v>
          </cell>
          <cell r="L81" t="str">
            <v>YES</v>
          </cell>
          <cell r="M81">
            <v>0</v>
          </cell>
          <cell r="N81">
            <v>0</v>
          </cell>
          <cell r="O81">
            <v>0</v>
          </cell>
          <cell r="P81">
            <v>0</v>
          </cell>
          <cell r="Q81">
            <v>6</v>
          </cell>
          <cell r="R81">
            <v>2.0326757571733656</v>
          </cell>
          <cell r="S81">
            <v>1</v>
          </cell>
          <cell r="T81">
            <v>0.98371537013197941</v>
          </cell>
          <cell r="U81">
            <v>7</v>
          </cell>
          <cell r="V81">
            <v>1.8828242733103102</v>
          </cell>
          <cell r="W81">
            <v>1.8305137243610454</v>
          </cell>
          <cell r="X81">
            <v>0.43564917401413922</v>
          </cell>
          <cell r="Y81">
            <v>4.8870779365107104</v>
          </cell>
          <cell r="Z81">
            <v>0.83095589997316233</v>
          </cell>
          <cell r="AA81">
            <v>0.98371537013197941</v>
          </cell>
          <cell r="AB81">
            <v>2.6057078162845091</v>
          </cell>
          <cell r="AC81">
            <v>1.9392425845544214</v>
          </cell>
          <cell r="AD81">
            <v>2.008040567845256</v>
          </cell>
          <cell r="AE81">
            <v>1.0354767288212383</v>
          </cell>
        </row>
        <row r="82">
          <cell r="C82">
            <v>420</v>
          </cell>
          <cell r="D82">
            <v>41716</v>
          </cell>
          <cell r="E82" t="str">
            <v>C/D/T</v>
          </cell>
          <cell r="L82" t="str">
            <v>YES</v>
          </cell>
          <cell r="M82">
            <v>2</v>
          </cell>
          <cell r="N82">
            <v>18.083231054851748</v>
          </cell>
          <cell r="O82">
            <v>8</v>
          </cell>
          <cell r="P82">
            <v>17.525906901162216</v>
          </cell>
          <cell r="Q82">
            <v>10</v>
          </cell>
          <cell r="R82">
            <v>21.579309401786634</v>
          </cell>
          <cell r="S82">
            <v>8</v>
          </cell>
          <cell r="T82">
            <v>12.608376655099164</v>
          </cell>
          <cell r="U82">
            <v>26</v>
          </cell>
          <cell r="V82">
            <v>18.962839406833108</v>
          </cell>
          <cell r="W82">
            <v>5.0223987970698047</v>
          </cell>
          <cell r="X82">
            <v>12.491116280368797</v>
          </cell>
          <cell r="Y82">
            <v>35.467989310980123</v>
          </cell>
          <cell r="Z82">
            <v>15.816321560483502</v>
          </cell>
          <cell r="AA82">
            <v>17.97678963392999</v>
          </cell>
          <cell r="AB82">
            <v>19.75667877945661</v>
          </cell>
          <cell r="AC82">
            <v>18.742215938220838</v>
          </cell>
          <cell r="AD82">
            <v>4.6674937305139448</v>
          </cell>
          <cell r="AE82">
            <v>0.24903638640698647</v>
          </cell>
        </row>
        <row r="83">
          <cell r="C83">
            <v>422</v>
          </cell>
          <cell r="D83">
            <v>41715</v>
          </cell>
          <cell r="E83" t="str">
            <v>C</v>
          </cell>
          <cell r="F83" t="str">
            <v>Methane-tracer correlation to 0.5 due to low methane signal</v>
          </cell>
          <cell r="L83" t="str">
            <v>NO</v>
          </cell>
          <cell r="M83">
            <v>0</v>
          </cell>
          <cell r="N83">
            <v>0</v>
          </cell>
          <cell r="O83">
            <v>0</v>
          </cell>
          <cell r="P83">
            <v>0</v>
          </cell>
          <cell r="Q83">
            <v>0</v>
          </cell>
          <cell r="R83">
            <v>0</v>
          </cell>
          <cell r="S83">
            <v>3</v>
          </cell>
          <cell r="T83">
            <v>1.2346769838895635</v>
          </cell>
          <cell r="U83">
            <v>3</v>
          </cell>
          <cell r="V83">
            <v>1.2346769838895635</v>
          </cell>
          <cell r="W83">
            <v>0</v>
          </cell>
          <cell r="X83">
            <v>0.95586303433039577</v>
          </cell>
          <cell r="Y83">
            <v>1.747376473077366</v>
          </cell>
          <cell r="Z83" t="b">
            <v>0</v>
          </cell>
          <cell r="AA83" t="b">
            <v>0</v>
          </cell>
          <cell r="AB83" t="b">
            <v>0</v>
          </cell>
          <cell r="AC83">
            <v>1.2346769838895635</v>
          </cell>
          <cell r="AD83">
            <v>1.5761634106223696</v>
          </cell>
          <cell r="AE83">
            <v>1.2765795679263676</v>
          </cell>
        </row>
        <row r="84">
          <cell r="C84">
            <v>423</v>
          </cell>
          <cell r="D84">
            <v>41682</v>
          </cell>
          <cell r="E84" t="str">
            <v>C/D</v>
          </cell>
          <cell r="F84" t="str">
            <v>Relaxed correlations to 0.5 due to low signal / noisy data</v>
          </cell>
          <cell r="L84" t="str">
            <v>YES</v>
          </cell>
          <cell r="M84">
            <v>0</v>
          </cell>
          <cell r="N84">
            <v>0</v>
          </cell>
          <cell r="O84">
            <v>3</v>
          </cell>
          <cell r="P84">
            <v>19.728060600738136</v>
          </cell>
          <cell r="Q84">
            <v>0</v>
          </cell>
          <cell r="R84">
            <v>0</v>
          </cell>
          <cell r="S84">
            <v>3</v>
          </cell>
          <cell r="T84">
            <v>18.739551595201352</v>
          </cell>
          <cell r="U84">
            <v>6</v>
          </cell>
          <cell r="V84">
            <v>19.233806097969744</v>
          </cell>
          <cell r="W84">
            <v>11.839194984315618</v>
          </cell>
          <cell r="X84">
            <v>6.8083640604971087</v>
          </cell>
          <cell r="Y84">
            <v>36.58949965382061</v>
          </cell>
          <cell r="Z84">
            <v>11.168870254821337</v>
          </cell>
          <cell r="AA84">
            <v>15.411862876662742</v>
          </cell>
          <cell r="AB84">
            <v>27.422996523641483</v>
          </cell>
          <cell r="AC84">
            <v>19.337311352450396</v>
          </cell>
          <cell r="AD84">
            <v>14.428328109693282</v>
          </cell>
          <cell r="AE84">
            <v>0.74613930792736327</v>
          </cell>
        </row>
        <row r="85">
          <cell r="C85">
            <v>423.1</v>
          </cell>
          <cell r="D85">
            <v>41682</v>
          </cell>
          <cell r="E85" t="str">
            <v>C/D</v>
          </cell>
          <cell r="F85" t="str">
            <v>Relaxed correlations to 0.5 due to low signal / noisy data</v>
          </cell>
          <cell r="L85" t="str">
            <v>YES</v>
          </cell>
          <cell r="M85">
            <v>0</v>
          </cell>
          <cell r="N85">
            <v>0</v>
          </cell>
          <cell r="O85">
            <v>1</v>
          </cell>
          <cell r="P85">
            <v>18.308887650293894</v>
          </cell>
          <cell r="Q85">
            <v>1</v>
          </cell>
          <cell r="R85">
            <v>0.68312823558372671</v>
          </cell>
          <cell r="S85">
            <v>4</v>
          </cell>
          <cell r="T85">
            <v>22.663089297690501</v>
          </cell>
          <cell r="U85">
            <v>6</v>
          </cell>
          <cell r="V85">
            <v>18.274062179439937</v>
          </cell>
          <cell r="W85">
            <v>14.820495211970437</v>
          </cell>
          <cell r="X85">
            <v>0.68312823558372671</v>
          </cell>
          <cell r="Y85">
            <v>39.913687004886725</v>
          </cell>
          <cell r="Z85">
            <v>8.2461244019383013</v>
          </cell>
          <cell r="AA85">
            <v>15.810888561009165</v>
          </cell>
          <cell r="AB85">
            <v>27.728655414179414</v>
          </cell>
          <cell r="AC85">
            <v>16.76139539507534</v>
          </cell>
          <cell r="AD85">
            <v>18.61843202326143</v>
          </cell>
          <cell r="AE85">
            <v>1.1107924838245691</v>
          </cell>
        </row>
        <row r="86">
          <cell r="C86">
            <v>426</v>
          </cell>
          <cell r="D86">
            <v>41682</v>
          </cell>
          <cell r="E86" t="str">
            <v>C</v>
          </cell>
          <cell r="G86" t="str">
            <v>Collocated with single well and production tank; assessed????</v>
          </cell>
          <cell r="L86" t="str">
            <v>YES</v>
          </cell>
          <cell r="M86">
            <v>10</v>
          </cell>
          <cell r="N86">
            <v>12.785715873146037</v>
          </cell>
          <cell r="O86">
            <v>1</v>
          </cell>
          <cell r="P86">
            <v>12.937834319807733</v>
          </cell>
          <cell r="Q86">
            <v>2</v>
          </cell>
          <cell r="R86">
            <v>11.684598515433107</v>
          </cell>
          <cell r="S86">
            <v>0</v>
          </cell>
          <cell r="T86">
            <v>0</v>
          </cell>
          <cell r="U86">
            <v>13</v>
          </cell>
          <cell r="V86">
            <v>12.62801462170264</v>
          </cell>
          <cell r="W86">
            <v>1.6444081936949946</v>
          </cell>
          <cell r="X86">
            <v>10.226751837441899</v>
          </cell>
          <cell r="Y86">
            <v>15.327709168296289</v>
          </cell>
          <cell r="Z86">
            <v>11.563372141808994</v>
          </cell>
          <cell r="AA86">
            <v>11.82066253603675</v>
          </cell>
          <cell r="AB86">
            <v>13.906979918095232</v>
          </cell>
          <cell r="AC86">
            <v>12.792739574081214</v>
          </cell>
          <cell r="AD86">
            <v>2.1439563617745097</v>
          </cell>
          <cell r="AE86">
            <v>0.16759165223047937</v>
          </cell>
        </row>
        <row r="87">
          <cell r="C87">
            <v>430</v>
          </cell>
          <cell r="D87">
            <v>41683</v>
          </cell>
          <cell r="E87" t="str">
            <v>C</v>
          </cell>
          <cell r="G87" t="str">
            <v>Collocated with single well and ~4 oil storage tanks; assessed and leaking order of magnitude less than target facility</v>
          </cell>
          <cell r="H87" t="str">
            <v>Methane release onsite</v>
          </cell>
          <cell r="I87">
            <v>1</v>
          </cell>
          <cell r="J87">
            <v>1</v>
          </cell>
          <cell r="K87">
            <v>1263</v>
          </cell>
          <cell r="L87" t="str">
            <v>YES</v>
          </cell>
          <cell r="M87">
            <v>11</v>
          </cell>
          <cell r="N87">
            <v>62.608030125671355</v>
          </cell>
          <cell r="O87">
            <v>9</v>
          </cell>
          <cell r="P87">
            <v>62.990011809961317</v>
          </cell>
          <cell r="Q87">
            <v>4</v>
          </cell>
          <cell r="R87">
            <v>74.631570537298799</v>
          </cell>
          <cell r="S87">
            <v>3</v>
          </cell>
          <cell r="T87">
            <v>69.931336536538467</v>
          </cell>
          <cell r="U87">
            <v>27</v>
          </cell>
          <cell r="V87">
            <v>65.330323312253597</v>
          </cell>
          <cell r="W87">
            <v>19.306172190695793</v>
          </cell>
          <cell r="X87">
            <v>43.325879197140942</v>
          </cell>
          <cell r="Y87">
            <v>113.65631360339339</v>
          </cell>
          <cell r="Z87">
            <v>52.822527994100653</v>
          </cell>
          <cell r="AA87">
            <v>62.111577843316113</v>
          </cell>
          <cell r="AB87">
            <v>70.665937829328684</v>
          </cell>
          <cell r="AC87">
            <v>64.454878132980113</v>
          </cell>
          <cell r="AD87">
            <v>15.392034837590355</v>
          </cell>
          <cell r="AE87">
            <v>0.23880325715354345</v>
          </cell>
        </row>
        <row r="88">
          <cell r="C88">
            <v>440</v>
          </cell>
          <cell r="D88">
            <v>41725</v>
          </cell>
          <cell r="E88" t="str">
            <v>C/D</v>
          </cell>
          <cell r="L88" t="str">
            <v>YES</v>
          </cell>
          <cell r="M88">
            <v>1</v>
          </cell>
          <cell r="N88">
            <v>21.206423732288478</v>
          </cell>
          <cell r="O88">
            <v>5</v>
          </cell>
          <cell r="P88">
            <v>22.362527093686065</v>
          </cell>
          <cell r="Q88">
            <v>13</v>
          </cell>
          <cell r="R88">
            <v>20.946943069470521</v>
          </cell>
          <cell r="S88">
            <v>2</v>
          </cell>
          <cell r="T88">
            <v>52.271653646575388</v>
          </cell>
          <cell r="U88">
            <v>21</v>
          </cell>
          <cell r="V88">
            <v>24.279648876046966</v>
          </cell>
          <cell r="W88">
            <v>13.932944973338078</v>
          </cell>
          <cell r="X88">
            <v>10.237763553523916</v>
          </cell>
          <cell r="Y88">
            <v>76.729622824429143</v>
          </cell>
          <cell r="Z88">
            <v>17.286081015930446</v>
          </cell>
          <cell r="AA88">
            <v>21.206423732288478</v>
          </cell>
          <cell r="AB88">
            <v>27.448680683662822</v>
          </cell>
          <cell r="AC88">
            <v>22.864933788936966</v>
          </cell>
          <cell r="AD88">
            <v>12.08998441938593</v>
          </cell>
          <cell r="AE88">
            <v>0.52875658993753927</v>
          </cell>
        </row>
        <row r="89">
          <cell r="C89">
            <v>438</v>
          </cell>
          <cell r="D89">
            <v>41724</v>
          </cell>
          <cell r="E89" t="str">
            <v>C/D</v>
          </cell>
          <cell r="L89" t="str">
            <v>YES</v>
          </cell>
          <cell r="M89">
            <v>0</v>
          </cell>
          <cell r="N89">
            <v>0</v>
          </cell>
          <cell r="O89">
            <v>3</v>
          </cell>
          <cell r="P89">
            <v>134.5332115192578</v>
          </cell>
          <cell r="Q89">
            <v>12</v>
          </cell>
          <cell r="R89">
            <v>127.80823153583212</v>
          </cell>
          <cell r="S89">
            <v>1</v>
          </cell>
          <cell r="T89">
            <v>88.437334386284107</v>
          </cell>
          <cell r="U89">
            <v>16</v>
          </cell>
          <cell r="V89">
            <v>126.60848421087768</v>
          </cell>
          <cell r="W89">
            <v>58.103402165850788</v>
          </cell>
          <cell r="X89">
            <v>57.493782626292109</v>
          </cell>
          <cell r="Y89">
            <v>296.07030945506597</v>
          </cell>
          <cell r="Z89">
            <v>101.48533766062089</v>
          </cell>
          <cell r="AA89">
            <v>111.18666977359769</v>
          </cell>
          <cell r="AB89">
            <v>131.006013160436</v>
          </cell>
          <cell r="AC89">
            <v>126.94361767160889</v>
          </cell>
          <cell r="AD89">
            <v>58.142760052922576</v>
          </cell>
          <cell r="AE89">
            <v>0.45802034887120036</v>
          </cell>
        </row>
        <row r="90">
          <cell r="C90">
            <v>442</v>
          </cell>
          <cell r="D90">
            <v>41725</v>
          </cell>
          <cell r="E90" t="str">
            <v>C/D</v>
          </cell>
          <cell r="L90" t="str">
            <v>YES</v>
          </cell>
          <cell r="M90">
            <v>2</v>
          </cell>
          <cell r="N90">
            <v>27.805475306926304</v>
          </cell>
          <cell r="O90">
            <v>6</v>
          </cell>
          <cell r="P90">
            <v>34.551422588001543</v>
          </cell>
          <cell r="Q90">
            <v>8</v>
          </cell>
          <cell r="R90">
            <v>26.735611097320067</v>
          </cell>
          <cell r="S90">
            <v>0</v>
          </cell>
          <cell r="T90">
            <v>0</v>
          </cell>
          <cell r="U90">
            <v>16</v>
          </cell>
          <cell r="V90">
            <v>29.800273432526399</v>
          </cell>
          <cell r="W90">
            <v>5.0689331777524549</v>
          </cell>
          <cell r="X90">
            <v>22.03135951697482</v>
          </cell>
          <cell r="Y90">
            <v>39.923901820423303</v>
          </cell>
          <cell r="Z90">
            <v>27.116921168024184</v>
          </cell>
          <cell r="AA90">
            <v>29.022465074372988</v>
          </cell>
          <cell r="AB90">
            <v>31.897944867229661</v>
          </cell>
          <cell r="AC90">
            <v>29.893046892850094</v>
          </cell>
          <cell r="AD90">
            <v>5.2695647574205839</v>
          </cell>
          <cell r="AE90">
            <v>0.1762806172388193</v>
          </cell>
        </row>
        <row r="91">
          <cell r="C91">
            <v>443</v>
          </cell>
          <cell r="D91">
            <v>41724</v>
          </cell>
          <cell r="E91" t="str">
            <v>C/D</v>
          </cell>
          <cell r="F91" t="str">
            <v>Tracer-tracer correlation to 0.5 due to offset - same result w/o</v>
          </cell>
          <cell r="L91" t="str">
            <v>YES</v>
          </cell>
          <cell r="M91">
            <v>8</v>
          </cell>
          <cell r="N91">
            <v>119.80245761713273</v>
          </cell>
          <cell r="O91">
            <v>7</v>
          </cell>
          <cell r="P91">
            <v>129.7756683726771</v>
          </cell>
          <cell r="Q91">
            <v>7</v>
          </cell>
          <cell r="R91">
            <v>142.55765260431832</v>
          </cell>
          <cell r="S91">
            <v>1</v>
          </cell>
          <cell r="T91">
            <v>124.1977891957312</v>
          </cell>
          <cell r="U91">
            <v>23</v>
          </cell>
          <cell r="V91">
            <v>129.95437812920699</v>
          </cell>
          <cell r="W91">
            <v>31.516177521858125</v>
          </cell>
          <cell r="X91">
            <v>92.368877919949881</v>
          </cell>
          <cell r="Y91">
            <v>252.66017431434045</v>
          </cell>
          <cell r="Z91">
            <v>113.94567545186442</v>
          </cell>
          <cell r="AA91">
            <v>124.1977891957312</v>
          </cell>
          <cell r="AB91">
            <v>138.24032455781446</v>
          </cell>
          <cell r="AC91">
            <v>125.69204103764579</v>
          </cell>
          <cell r="AD91">
            <v>28.512227595383234</v>
          </cell>
          <cell r="AE91">
            <v>0.22684194925948881</v>
          </cell>
        </row>
        <row r="92">
          <cell r="C92">
            <v>458</v>
          </cell>
          <cell r="D92">
            <v>41983</v>
          </cell>
          <cell r="E92" t="str">
            <v>D</v>
          </cell>
          <cell r="G92" t="str">
            <v>Single-well production pad immediately upwind; not assessed</v>
          </cell>
          <cell r="L92" t="str">
            <v>YES</v>
          </cell>
          <cell r="M92">
            <v>0</v>
          </cell>
          <cell r="N92">
            <v>0</v>
          </cell>
          <cell r="O92">
            <v>0</v>
          </cell>
          <cell r="P92">
            <v>0</v>
          </cell>
          <cell r="Q92">
            <v>0</v>
          </cell>
          <cell r="R92">
            <v>0</v>
          </cell>
          <cell r="S92">
            <v>12</v>
          </cell>
          <cell r="T92">
            <v>2.9964625787070847</v>
          </cell>
          <cell r="U92">
            <v>12</v>
          </cell>
          <cell r="V92">
            <v>2.9964625787070847</v>
          </cell>
          <cell r="W92">
            <v>2.3572499204098518</v>
          </cell>
          <cell r="X92">
            <v>0.51307547770788975</v>
          </cell>
          <cell r="Y92">
            <v>6.4034611288412506</v>
          </cell>
          <cell r="Z92">
            <v>1.0452335761565157</v>
          </cell>
          <cell r="AA92">
            <v>1.9226891580519296</v>
          </cell>
          <cell r="AB92">
            <v>5.5835985122060627</v>
          </cell>
          <cell r="AC92">
            <v>2.9964625787070851</v>
          </cell>
          <cell r="AD92">
            <v>3.5858581719255072</v>
          </cell>
          <cell r="AE92">
            <v>1.196697131279622</v>
          </cell>
        </row>
        <row r="93">
          <cell r="C93">
            <v>458.1</v>
          </cell>
          <cell r="D93">
            <v>41618</v>
          </cell>
          <cell r="E93" t="str">
            <v>D</v>
          </cell>
          <cell r="G93" t="str">
            <v>Single-well production pad immediately upwind; not assessed</v>
          </cell>
          <cell r="L93" t="str">
            <v>YES</v>
          </cell>
          <cell r="M93">
            <v>0</v>
          </cell>
          <cell r="N93">
            <v>0</v>
          </cell>
          <cell r="O93">
            <v>0</v>
          </cell>
          <cell r="P93">
            <v>0</v>
          </cell>
          <cell r="Q93">
            <v>0</v>
          </cell>
          <cell r="R93">
            <v>0</v>
          </cell>
          <cell r="S93">
            <v>12</v>
          </cell>
          <cell r="T93">
            <v>3.3280745137601362</v>
          </cell>
          <cell r="U93">
            <v>12</v>
          </cell>
          <cell r="V93">
            <v>3.3280745137601362</v>
          </cell>
          <cell r="W93">
            <v>2.6560734484629567</v>
          </cell>
          <cell r="X93">
            <v>0.55775760604222901</v>
          </cell>
          <cell r="Y93">
            <v>7.120732633571154</v>
          </cell>
          <cell r="Z93">
            <v>1.0789764343931156</v>
          </cell>
          <cell r="AA93">
            <v>2.1337376432208597</v>
          </cell>
          <cell r="AB93">
            <v>6.0877879286793082</v>
          </cell>
          <cell r="AC93">
            <v>3.3280745137601366</v>
          </cell>
          <cell r="AD93">
            <v>3.9195802812145719</v>
          </cell>
          <cell r="AE93">
            <v>1.1777321285953235</v>
          </cell>
        </row>
        <row r="94">
          <cell r="C94">
            <v>649</v>
          </cell>
          <cell r="D94">
            <v>41731</v>
          </cell>
          <cell r="E94" t="str">
            <v>C/D</v>
          </cell>
          <cell r="L94" t="str">
            <v>NO</v>
          </cell>
          <cell r="M94">
            <v>2</v>
          </cell>
          <cell r="N94">
            <v>28.141664614275356</v>
          </cell>
          <cell r="O94">
            <v>8</v>
          </cell>
          <cell r="P94">
            <v>41.508047457929436</v>
          </cell>
          <cell r="Q94">
            <v>3</v>
          </cell>
          <cell r="R94">
            <v>53.897211794962146</v>
          </cell>
          <cell r="S94">
            <v>5</v>
          </cell>
          <cell r="T94">
            <v>44.67171375566906</v>
          </cell>
          <cell r="U94">
            <v>18</v>
          </cell>
          <cell r="V94">
            <v>42.966550725289892</v>
          </cell>
          <cell r="W94">
            <v>10.315717546092239</v>
          </cell>
          <cell r="X94">
            <v>20.390064841835251</v>
          </cell>
          <cell r="Y94">
            <v>66.424019589458609</v>
          </cell>
          <cell r="Z94">
            <v>37.049662501764473</v>
          </cell>
          <cell r="AA94">
            <v>42.465551067125702</v>
          </cell>
          <cell r="AB94">
            <v>49.871749216995276</v>
          </cell>
          <cell r="AC94">
            <v>42.015167468234083</v>
          </cell>
          <cell r="AD94">
            <v>13.07214155641293</v>
          </cell>
          <cell r="AE94">
            <v>0.31112910751328626</v>
          </cell>
        </row>
        <row r="95">
          <cell r="C95">
            <v>668</v>
          </cell>
          <cell r="D95">
            <v>41731</v>
          </cell>
          <cell r="E95" t="str">
            <v>C/D</v>
          </cell>
          <cell r="L95" t="str">
            <v>YES</v>
          </cell>
          <cell r="M95">
            <v>0</v>
          </cell>
          <cell r="N95">
            <v>0</v>
          </cell>
          <cell r="O95">
            <v>5</v>
          </cell>
          <cell r="P95">
            <v>11.406666224235197</v>
          </cell>
          <cell r="Q95">
            <v>8</v>
          </cell>
          <cell r="R95">
            <v>13.996123466475414</v>
          </cell>
          <cell r="S95">
            <v>0</v>
          </cell>
          <cell r="T95">
            <v>0</v>
          </cell>
          <cell r="U95">
            <v>13</v>
          </cell>
          <cell r="V95">
            <v>13.000178373306101</v>
          </cell>
          <cell r="W95">
            <v>4.4426863829827479</v>
          </cell>
          <cell r="X95">
            <v>8.5391593213997048</v>
          </cell>
          <cell r="Y95">
            <v>24.816912340626981</v>
          </cell>
          <cell r="Z95">
            <v>10.296363835627879</v>
          </cell>
          <cell r="AA95">
            <v>11.612014191743373</v>
          </cell>
          <cell r="AB95">
            <v>13.713232504921054</v>
          </cell>
          <cell r="AC95">
            <v>13.012798310286716</v>
          </cell>
          <cell r="AD95">
            <v>4.414751784560754</v>
          </cell>
          <cell r="AE95">
            <v>0.33926229234421157</v>
          </cell>
        </row>
        <row r="96">
          <cell r="C96">
            <v>676</v>
          </cell>
          <cell r="D96">
            <v>41729</v>
          </cell>
          <cell r="E96" t="str">
            <v>P</v>
          </cell>
          <cell r="L96" t="str">
            <v>YES</v>
          </cell>
          <cell r="M96">
            <v>0</v>
          </cell>
          <cell r="N96">
            <v>0</v>
          </cell>
          <cell r="O96">
            <v>0</v>
          </cell>
          <cell r="P96">
            <v>0</v>
          </cell>
          <cell r="Q96">
            <v>10</v>
          </cell>
          <cell r="R96">
            <v>133.77565810520218</v>
          </cell>
          <cell r="S96">
            <v>2</v>
          </cell>
          <cell r="T96">
            <v>232.72854982637995</v>
          </cell>
          <cell r="U96">
            <v>12</v>
          </cell>
          <cell r="V96">
            <v>150.26780672539849</v>
          </cell>
          <cell r="W96">
            <v>97.807953447843431</v>
          </cell>
          <cell r="X96">
            <v>16.969368986986581</v>
          </cell>
          <cell r="Y96">
            <v>385.65078666387626</v>
          </cell>
          <cell r="Z96">
            <v>90.168138462357931</v>
          </cell>
          <cell r="AA96">
            <v>141.77616386140181</v>
          </cell>
          <cell r="AB96">
            <v>198.70088292201484</v>
          </cell>
          <cell r="AC96">
            <v>144.16727528943736</v>
          </cell>
          <cell r="AD96">
            <v>105.21030890490823</v>
          </cell>
          <cell r="AE96">
            <v>0.72977940863266511</v>
          </cell>
        </row>
        <row r="97">
          <cell r="C97">
            <v>676.1</v>
          </cell>
          <cell r="D97">
            <v>41729</v>
          </cell>
          <cell r="E97" t="str">
            <v>P</v>
          </cell>
          <cell r="L97" t="str">
            <v>YES</v>
          </cell>
          <cell r="M97">
            <v>0</v>
          </cell>
          <cell r="N97">
            <v>0</v>
          </cell>
          <cell r="O97">
            <v>0</v>
          </cell>
          <cell r="P97">
            <v>0</v>
          </cell>
          <cell r="Q97">
            <v>6</v>
          </cell>
          <cell r="R97">
            <v>123.00920489120772</v>
          </cell>
          <cell r="S97">
            <v>3</v>
          </cell>
          <cell r="T97">
            <v>187.92778942649716</v>
          </cell>
          <cell r="U97">
            <v>9</v>
          </cell>
          <cell r="V97">
            <v>144.6487330696375</v>
          </cell>
          <cell r="W97">
            <v>106.78252344057842</v>
          </cell>
          <cell r="X97">
            <v>36.320749420784168</v>
          </cell>
          <cell r="Y97">
            <v>376.78789279325406</v>
          </cell>
          <cell r="Z97">
            <v>69.309611041288477</v>
          </cell>
          <cell r="AA97">
            <v>111.35200867322041</v>
          </cell>
          <cell r="AB97">
            <v>202.00749636698202</v>
          </cell>
          <cell r="AC97">
            <v>137.73347607737065</v>
          </cell>
          <cell r="AD97">
            <v>119.56940711900376</v>
          </cell>
          <cell r="AE97">
            <v>0.86812161084090134</v>
          </cell>
        </row>
        <row r="98">
          <cell r="C98">
            <v>683</v>
          </cell>
          <cell r="D98">
            <v>41730</v>
          </cell>
          <cell r="E98" t="str">
            <v>C</v>
          </cell>
          <cell r="L98" t="str">
            <v>NO</v>
          </cell>
          <cell r="M98">
            <v>0</v>
          </cell>
          <cell r="N98">
            <v>0</v>
          </cell>
          <cell r="O98">
            <v>3</v>
          </cell>
          <cell r="P98">
            <v>8.2805137133602553</v>
          </cell>
          <cell r="Q98">
            <v>3</v>
          </cell>
          <cell r="R98">
            <v>7.0185837358764784</v>
          </cell>
          <cell r="S98">
            <v>7</v>
          </cell>
          <cell r="T98">
            <v>6.5689279141116019</v>
          </cell>
          <cell r="U98">
            <v>13</v>
          </cell>
          <cell r="V98">
            <v>7.0676759804993399</v>
          </cell>
          <cell r="W98">
            <v>2.3029617876509789</v>
          </cell>
          <cell r="X98">
            <v>3.1882453365987908</v>
          </cell>
          <cell r="Y98">
            <v>11.094876603985769</v>
          </cell>
          <cell r="Z98">
            <v>5.3249119000449605</v>
          </cell>
          <cell r="AA98">
            <v>7.5332242865333923</v>
          </cell>
          <cell r="AB98">
            <v>8.6729037325246559</v>
          </cell>
          <cell r="AC98">
            <v>7.1955635926637358</v>
          </cell>
          <cell r="AD98">
            <v>2.6214191058117526</v>
          </cell>
          <cell r="AE98">
            <v>0.36431046325327882</v>
          </cell>
        </row>
        <row r="99">
          <cell r="C99">
            <v>701</v>
          </cell>
          <cell r="D99">
            <v>41732</v>
          </cell>
          <cell r="E99" t="str">
            <v>P</v>
          </cell>
          <cell r="L99" t="str">
            <v>NO</v>
          </cell>
          <cell r="M99">
            <v>7</v>
          </cell>
          <cell r="N99">
            <v>2.8224686629593725</v>
          </cell>
          <cell r="O99">
            <v>10</v>
          </cell>
          <cell r="P99">
            <v>2.4083067243128515</v>
          </cell>
          <cell r="Q99">
            <v>11</v>
          </cell>
          <cell r="R99">
            <v>3.5168597843562215</v>
          </cell>
          <cell r="S99">
            <v>1</v>
          </cell>
          <cell r="T99">
            <v>1.9939687460090312</v>
          </cell>
          <cell r="U99">
            <v>29</v>
          </cell>
          <cell r="V99">
            <v>2.9144749744059162</v>
          </cell>
          <cell r="W99">
            <v>1.2700328225646622</v>
          </cell>
          <cell r="X99">
            <v>1.3437104088597374</v>
          </cell>
          <cell r="Y99">
            <v>8.124742231539507</v>
          </cell>
          <cell r="Z99">
            <v>2.2853212214334659</v>
          </cell>
          <cell r="AA99">
            <v>2.7729398707367219</v>
          </cell>
          <cell r="AB99">
            <v>3.3065582518159138</v>
          </cell>
          <cell r="AC99">
            <v>2.861826788262896</v>
          </cell>
          <cell r="AD99">
            <v>1.1816682894655097</v>
          </cell>
          <cell r="AE99">
            <v>0.4129069915453451</v>
          </cell>
        </row>
        <row r="100">
          <cell r="C100">
            <v>715</v>
          </cell>
          <cell r="D100">
            <v>41730</v>
          </cell>
          <cell r="E100" t="str">
            <v>C/D</v>
          </cell>
          <cell r="L100" t="str">
            <v>YES</v>
          </cell>
          <cell r="M100">
            <v>4</v>
          </cell>
          <cell r="N100">
            <v>21.760277348914475</v>
          </cell>
          <cell r="O100">
            <v>2</v>
          </cell>
          <cell r="P100">
            <v>11.025299654407094</v>
          </cell>
          <cell r="Q100">
            <v>6</v>
          </cell>
          <cell r="R100">
            <v>28.635110774562445</v>
          </cell>
          <cell r="S100">
            <v>0</v>
          </cell>
          <cell r="T100">
            <v>0</v>
          </cell>
          <cell r="U100">
            <v>12</v>
          </cell>
          <cell r="V100">
            <v>23.408531112653893</v>
          </cell>
          <cell r="W100">
            <v>11.455428040053951</v>
          </cell>
          <cell r="X100">
            <v>9.507388840307156</v>
          </cell>
          <cell r="Y100">
            <v>49.780366843462332</v>
          </cell>
          <cell r="Z100">
            <v>16.037592393287508</v>
          </cell>
          <cell r="AA100">
            <v>21.522903109286283</v>
          </cell>
          <cell r="AB100">
            <v>28.368418066688545</v>
          </cell>
          <cell r="AC100">
            <v>22.508345809618337</v>
          </cell>
          <cell r="AD100">
            <v>10.960469775467271</v>
          </cell>
          <cell r="AE100">
            <v>0.48695136764708885</v>
          </cell>
        </row>
      </sheetData>
      <sheetData sheetId="1">
        <row r="2">
          <cell r="A2">
            <v>111</v>
          </cell>
          <cell r="B2">
            <v>41617</v>
          </cell>
          <cell r="C2" t="str">
            <v>Austin</v>
          </cell>
          <cell r="D2">
            <v>12</v>
          </cell>
          <cell r="F2" t="str">
            <v>YES</v>
          </cell>
          <cell r="G2">
            <v>6.56</v>
          </cell>
          <cell r="H2">
            <v>0.16666666790842999</v>
          </cell>
          <cell r="I2">
            <v>0</v>
          </cell>
          <cell r="J2">
            <v>19.992999999999999</v>
          </cell>
          <cell r="K2">
            <v>29.999500000000001</v>
          </cell>
          <cell r="L2">
            <v>1.5005001750612701</v>
          </cell>
          <cell r="M2">
            <v>0.77447878283402605</v>
          </cell>
          <cell r="N2">
            <v>0.981162963127856</v>
          </cell>
          <cell r="O2">
            <v>0.27866518532255002</v>
          </cell>
          <cell r="P2">
            <v>2.58415290702705E-2</v>
          </cell>
          <cell r="Q2">
            <v>0.99971465939341897</v>
          </cell>
          <cell r="R2">
            <v>0.208553760569098</v>
          </cell>
          <cell r="S2">
            <v>11.563368617701199</v>
          </cell>
          <cell r="T2">
            <v>0.99720937241026997</v>
          </cell>
          <cell r="U2">
            <v>0.65524018564308395</v>
          </cell>
          <cell r="V2">
            <v>8.3518371304780707</v>
          </cell>
          <cell r="W2">
            <v>0.99754834040335605</v>
          </cell>
          <cell r="X2">
            <v>0.61613486198304201</v>
          </cell>
          <cell r="Y2">
            <v>0.75096195451921199</v>
          </cell>
          <cell r="Z2">
            <v>0.92152384550938704</v>
          </cell>
          <cell r="AA2">
            <v>0.12665640939665801</v>
          </cell>
          <cell r="AB2">
            <v>2.5834148404091501E-2</v>
          </cell>
          <cell r="AC2">
            <v>0.70016646896901502</v>
          </cell>
          <cell r="AD2">
            <v>4.4883823693969697E-2</v>
          </cell>
          <cell r="AE2">
            <v>7.1120778223569801</v>
          </cell>
          <cell r="AF2">
            <v>0.84943569924798701</v>
          </cell>
          <cell r="AG2">
            <v>23.645291284346499</v>
          </cell>
          <cell r="AH2">
            <v>8.3911732779600694</v>
          </cell>
          <cell r="AI2">
            <v>0.72362269697422099</v>
          </cell>
          <cell r="AJ2">
            <v>43.403527939801499</v>
          </cell>
          <cell r="AK2">
            <v>1144.60478534</v>
          </cell>
          <cell r="AL2">
            <v>24.13846091201</v>
          </cell>
          <cell r="AM2">
            <v>81.326289141000998</v>
          </cell>
          <cell r="AN2">
            <v>118.850500870145</v>
          </cell>
          <cell r="AO2">
            <v>23.3923131039471</v>
          </cell>
          <cell r="AP2">
            <v>12.773264826986599</v>
          </cell>
          <cell r="AQ2">
            <v>30.1587415756157</v>
          </cell>
          <cell r="AR2">
            <v>11.702419281004699</v>
          </cell>
          <cell r="AS2">
            <v>9.4529058922997002</v>
          </cell>
          <cell r="AT2">
            <v>15.8016963033668</v>
          </cell>
          <cell r="AU2" t="str">
            <v>NaN</v>
          </cell>
          <cell r="AV2" t="str">
            <v>NaN</v>
          </cell>
          <cell r="AW2" t="str">
            <v>NaN</v>
          </cell>
          <cell r="AX2" t="str">
            <v>NaN</v>
          </cell>
          <cell r="AY2">
            <v>0.40277634970131598</v>
          </cell>
          <cell r="AZ2">
            <v>5.6921487430580099E-2</v>
          </cell>
          <cell r="BA2">
            <v>0.78119368274256695</v>
          </cell>
          <cell r="BB2">
            <v>0.72650012812891296</v>
          </cell>
          <cell r="BC2">
            <v>21.969619074617199</v>
          </cell>
          <cell r="BD2">
            <v>5.0437087497439297</v>
          </cell>
          <cell r="BE2">
            <v>15.920483631359</v>
          </cell>
          <cell r="BF2">
            <v>27.312464774666299</v>
          </cell>
          <cell r="BH2" t="str">
            <v>NO</v>
          </cell>
          <cell r="BI2" t="str">
            <v>NO</v>
          </cell>
          <cell r="BJ2" t="str">
            <v>YES</v>
          </cell>
          <cell r="BK2" t="str">
            <v/>
          </cell>
          <cell r="BL2" t="str">
            <v>YES</v>
          </cell>
          <cell r="BM2" t="str">
            <v>YES</v>
          </cell>
          <cell r="BO2" t="str">
            <v>YES</v>
          </cell>
          <cell r="BQ2" t="str">
            <v>YES</v>
          </cell>
          <cell r="BR2" t="str">
            <v>NO</v>
          </cell>
          <cell r="BT2" t="str">
            <v/>
          </cell>
          <cell r="BU2" t="str">
            <v>NO</v>
          </cell>
          <cell r="BW2" t="str">
            <v/>
          </cell>
          <cell r="CA2" t="str">
            <v>SINGLE CORR</v>
          </cell>
          <cell r="CC2">
            <v>6.4577684881577602</v>
          </cell>
          <cell r="CD2">
            <v>0</v>
          </cell>
          <cell r="CE2">
            <v>0</v>
          </cell>
          <cell r="CF2">
            <v>0</v>
          </cell>
          <cell r="CL2">
            <v>0.47</v>
          </cell>
          <cell r="CY2">
            <v>0.26698500511755446</v>
          </cell>
          <cell r="CZ2">
            <v>0</v>
          </cell>
          <cell r="DA2">
            <v>0</v>
          </cell>
          <cell r="DB2">
            <v>0</v>
          </cell>
        </row>
        <row r="3">
          <cell r="A3">
            <v>111</v>
          </cell>
          <cell r="B3">
            <v>41617</v>
          </cell>
          <cell r="C3" t="str">
            <v>Austin</v>
          </cell>
          <cell r="D3">
            <v>13</v>
          </cell>
          <cell r="F3" t="str">
            <v>YES</v>
          </cell>
          <cell r="G3">
            <v>6.56</v>
          </cell>
          <cell r="H3">
            <v>0.23100650310516399</v>
          </cell>
          <cell r="I3">
            <v>0</v>
          </cell>
          <cell r="J3">
            <v>15.000500000000001</v>
          </cell>
          <cell r="K3">
            <v>29.998999999999999</v>
          </cell>
          <cell r="L3">
            <v>1.9998666711109601</v>
          </cell>
          <cell r="M3">
            <v>1.3113114623915201</v>
          </cell>
          <cell r="N3">
            <v>0.99543871583214905</v>
          </cell>
          <cell r="O3">
            <v>0.33452076756172699</v>
          </cell>
          <cell r="P3">
            <v>1.55983582347638E-2</v>
          </cell>
          <cell r="Q3">
            <v>0.99963644955229602</v>
          </cell>
          <cell r="R3">
            <v>0.27296927276410199</v>
          </cell>
          <cell r="S3">
            <v>3.6796804860532499</v>
          </cell>
          <cell r="T3">
            <v>0.99826136610152205</v>
          </cell>
          <cell r="U3">
            <v>0.61890854885401003</v>
          </cell>
          <cell r="V3">
            <v>4.8175784928282299</v>
          </cell>
          <cell r="W3">
            <v>0.99889942943600196</v>
          </cell>
          <cell r="X3">
            <v>0.48517408649150201</v>
          </cell>
          <cell r="Y3">
            <v>1.29509840009681</v>
          </cell>
          <cell r="Z3">
            <v>0.98049765602472805</v>
          </cell>
          <cell r="AA3">
            <v>0.30743839122788502</v>
          </cell>
          <cell r="AB3">
            <v>1.55926840025233E-2</v>
          </cell>
          <cell r="AC3">
            <v>0.40055229475119097</v>
          </cell>
          <cell r="AD3">
            <v>7.5885443970396704E-2</v>
          </cell>
          <cell r="AE3">
            <v>4.6922825473374203</v>
          </cell>
          <cell r="AF3">
            <v>0.97287261222354204</v>
          </cell>
          <cell r="AG3">
            <v>5.6576049845531804</v>
          </cell>
          <cell r="AH3">
            <v>3.5886436567266702</v>
          </cell>
          <cell r="AI3">
            <v>0.97343579707414896</v>
          </cell>
          <cell r="AJ3">
            <v>5.5401488754623696</v>
          </cell>
          <cell r="AK3">
            <v>1967.2200010399899</v>
          </cell>
          <cell r="AL3">
            <v>72.756651216493395</v>
          </cell>
          <cell r="AM3">
            <v>495.34950729733401</v>
          </cell>
          <cell r="AN3">
            <v>387.890563347681</v>
          </cell>
          <cell r="AO3">
            <v>8.2168634533848408</v>
          </cell>
          <cell r="AP3">
            <v>3.9704705275936201</v>
          </cell>
          <cell r="AQ3">
            <v>46.175227368178398</v>
          </cell>
          <cell r="AR3">
            <v>8.6093119129118296</v>
          </cell>
          <cell r="AS3">
            <v>5.0779494101235496</v>
          </cell>
          <cell r="AT3">
            <v>22.9257302830048</v>
          </cell>
          <cell r="AU3" t="str">
            <v>NaN</v>
          </cell>
          <cell r="AV3" t="str">
            <v>NaN</v>
          </cell>
          <cell r="AW3" t="str">
            <v>NaN</v>
          </cell>
          <cell r="AX3" t="str">
            <v>NaN</v>
          </cell>
          <cell r="AY3">
            <v>0.58976801117449695</v>
          </cell>
          <cell r="AZ3">
            <v>5.4345878844270799E-2</v>
          </cell>
          <cell r="BA3">
            <v>0.890214812356936</v>
          </cell>
          <cell r="BB3">
            <v>0.83630037578618999</v>
          </cell>
          <cell r="BC3">
            <v>18.9568289306088</v>
          </cell>
          <cell r="BD3">
            <v>6.5641169654954901</v>
          </cell>
          <cell r="BE3">
            <v>10.090280405585601</v>
          </cell>
          <cell r="BF3">
            <v>32.873792071080999</v>
          </cell>
          <cell r="BH3" t="str">
            <v>NO</v>
          </cell>
          <cell r="BI3" t="str">
            <v>NO</v>
          </cell>
          <cell r="BJ3" t="str">
            <v>YES</v>
          </cell>
          <cell r="BK3" t="str">
            <v/>
          </cell>
          <cell r="BL3" t="str">
            <v>YES</v>
          </cell>
          <cell r="BM3" t="str">
            <v>YES</v>
          </cell>
          <cell r="BO3" t="str">
            <v>YES</v>
          </cell>
          <cell r="BQ3" t="str">
            <v>YES</v>
          </cell>
          <cell r="BR3" t="str">
            <v>YES</v>
          </cell>
          <cell r="BT3" t="str">
            <v/>
          </cell>
          <cell r="BU3" t="str">
            <v>YES</v>
          </cell>
          <cell r="BW3" t="str">
            <v/>
          </cell>
          <cell r="CA3" t="str">
            <v>DUAL CORR</v>
          </cell>
          <cell r="CC3">
            <v>2.7948404715042838</v>
          </cell>
          <cell r="CD3">
            <v>3.8959738628013199</v>
          </cell>
          <cell r="CE3">
            <v>2.4992659072817069</v>
          </cell>
          <cell r="CF3">
            <v>4.2048172083654363</v>
          </cell>
          <cell r="CL3">
            <v>0.32</v>
          </cell>
          <cell r="CY3">
            <v>0.42124997848814888</v>
          </cell>
          <cell r="CZ3">
            <v>0.42124997848814888</v>
          </cell>
          <cell r="DA3">
            <v>0.42124997848814888</v>
          </cell>
          <cell r="DB3">
            <v>0.42124997848814888</v>
          </cell>
        </row>
        <row r="4">
          <cell r="A4">
            <v>111</v>
          </cell>
          <cell r="B4">
            <v>41617</v>
          </cell>
          <cell r="C4" t="str">
            <v>Austin</v>
          </cell>
          <cell r="D4">
            <v>14</v>
          </cell>
          <cell r="F4" t="str">
            <v>YES</v>
          </cell>
          <cell r="G4">
            <v>6.56</v>
          </cell>
          <cell r="H4">
            <v>0.288596587255597</v>
          </cell>
          <cell r="I4">
            <v>0</v>
          </cell>
          <cell r="J4">
            <v>15.0015</v>
          </cell>
          <cell r="K4">
            <v>29.998000000000001</v>
          </cell>
          <cell r="L4">
            <v>1.9996666999966699</v>
          </cell>
          <cell r="M4">
            <v>1.7531362731426401</v>
          </cell>
          <cell r="N4">
            <v>0.98654416712766302</v>
          </cell>
          <cell r="O4">
            <v>0.44213084609281</v>
          </cell>
          <cell r="P4">
            <v>1.96591366558715E-2</v>
          </cell>
          <cell r="Q4">
            <v>0.99970603645230505</v>
          </cell>
          <cell r="R4">
            <v>0.21014345959738601</v>
          </cell>
          <cell r="S4">
            <v>3.8250198938889501</v>
          </cell>
          <cell r="T4">
            <v>0.99599291513784904</v>
          </cell>
          <cell r="U4">
            <v>0.80316438548229097</v>
          </cell>
          <cell r="V4">
            <v>6.53976316177899</v>
          </cell>
          <cell r="W4">
            <v>0.99896289001044503</v>
          </cell>
          <cell r="X4">
            <v>0.39936747683789098</v>
          </cell>
          <cell r="Y4">
            <v>1.65965136651399</v>
          </cell>
          <cell r="Z4">
            <v>0.92963806757687995</v>
          </cell>
          <cell r="AA4">
            <v>0.78577446921805205</v>
          </cell>
          <cell r="AB4">
            <v>1.9653353653476299E-2</v>
          </cell>
          <cell r="AC4">
            <v>0.56757736164049299</v>
          </cell>
          <cell r="AD4">
            <v>4.5421767718916102E-2</v>
          </cell>
          <cell r="AE4">
            <v>6.2552308438195103</v>
          </cell>
          <cell r="AF4">
            <v>0.955475742788086</v>
          </cell>
          <cell r="AG4">
            <v>6.8723302178502204</v>
          </cell>
          <cell r="AH4">
            <v>3.5978520066185</v>
          </cell>
          <cell r="AI4">
            <v>0.93656820377085503</v>
          </cell>
          <cell r="AJ4">
            <v>9.7907135861533501</v>
          </cell>
          <cell r="AK4">
            <v>1537.4007819983401</v>
          </cell>
          <cell r="AL4">
            <v>28.5037450833767</v>
          </cell>
          <cell r="AM4">
            <v>390.55092709000002</v>
          </cell>
          <cell r="AN4">
            <v>237.483662357273</v>
          </cell>
          <cell r="AO4">
            <v>3.9679688576387</v>
          </cell>
          <cell r="AP4">
            <v>3.9452291831328901</v>
          </cell>
          <cell r="AQ4">
            <v>1.3832021014287099</v>
          </cell>
          <cell r="AR4">
            <v>6.1013631668094401</v>
          </cell>
          <cell r="AS4">
            <v>6.2424890010491003</v>
          </cell>
          <cell r="AT4">
            <v>1.89978173380583</v>
          </cell>
          <cell r="AU4" t="str">
            <v>NaN</v>
          </cell>
          <cell r="AV4" t="str">
            <v>NaN</v>
          </cell>
          <cell r="AW4" t="str">
            <v>NaN</v>
          </cell>
          <cell r="AX4" t="str">
            <v>NaN</v>
          </cell>
          <cell r="AY4">
            <v>0.32805911284092498</v>
          </cell>
          <cell r="AZ4">
            <v>5.51621854092871E-2</v>
          </cell>
          <cell r="BA4">
            <v>0.72094816193243805</v>
          </cell>
          <cell r="BB4">
            <v>0.66905222556008603</v>
          </cell>
          <cell r="BC4">
            <v>16.1782576195525</v>
          </cell>
          <cell r="BD4">
            <v>10.4882650094673</v>
          </cell>
          <cell r="BE4">
            <v>22.5797545336113</v>
          </cell>
          <cell r="BF4">
            <v>32.545391101354298</v>
          </cell>
          <cell r="BH4" t="str">
            <v>NO</v>
          </cell>
          <cell r="BI4" t="str">
            <v>NO</v>
          </cell>
          <cell r="BJ4" t="str">
            <v>YES</v>
          </cell>
          <cell r="BK4" t="str">
            <v/>
          </cell>
          <cell r="BL4" t="str">
            <v>YES</v>
          </cell>
          <cell r="BM4" t="str">
            <v>YES</v>
          </cell>
          <cell r="BO4" t="str">
            <v>YES</v>
          </cell>
          <cell r="BQ4" t="str">
            <v>YES</v>
          </cell>
          <cell r="BR4" t="str">
            <v>YES</v>
          </cell>
          <cell r="BT4" t="str">
            <v/>
          </cell>
          <cell r="BU4" t="str">
            <v>YES</v>
          </cell>
          <cell r="BW4" t="str">
            <v/>
          </cell>
          <cell r="CA4" t="str">
            <v>DUAL CORR</v>
          </cell>
          <cell r="CC4">
            <v>3.7941910550093834</v>
          </cell>
          <cell r="CD4">
            <v>4.0497213907450149</v>
          </cell>
          <cell r="CE4">
            <v>3.1904435050147599</v>
          </cell>
          <cell r="CF4">
            <v>4.167742439378852</v>
          </cell>
          <cell r="CL4">
            <v>0.19</v>
          </cell>
          <cell r="CY4">
            <v>0.1882451998078703</v>
          </cell>
          <cell r="CZ4">
            <v>0.1882451998078703</v>
          </cell>
          <cell r="DA4">
            <v>0.1882451998078703</v>
          </cell>
          <cell r="DB4">
            <v>0.1882451998078703</v>
          </cell>
        </row>
        <row r="5">
          <cell r="A5">
            <v>111</v>
          </cell>
          <cell r="B5">
            <v>41617</v>
          </cell>
          <cell r="C5" t="str">
            <v>Austin</v>
          </cell>
          <cell r="D5">
            <v>15</v>
          </cell>
          <cell r="F5" t="str">
            <v>YES</v>
          </cell>
          <cell r="G5">
            <v>6.56</v>
          </cell>
          <cell r="H5">
            <v>0.35497741866856802</v>
          </cell>
          <cell r="I5">
            <v>0</v>
          </cell>
          <cell r="J5">
            <v>15.0010526316</v>
          </cell>
          <cell r="K5">
            <v>29.9989473684</v>
          </cell>
          <cell r="L5">
            <v>1.9997894884527401</v>
          </cell>
          <cell r="M5">
            <v>2.1880550204583802</v>
          </cell>
          <cell r="N5">
            <v>0.95986067448173695</v>
          </cell>
          <cell r="O5">
            <v>1.03355656045928</v>
          </cell>
          <cell r="P5">
            <v>3.10242690559056E-2</v>
          </cell>
          <cell r="Q5">
            <v>0.99976350294994798</v>
          </cell>
          <cell r="R5">
            <v>0.25721535681497198</v>
          </cell>
          <cell r="S5">
            <v>3.7021827485667602</v>
          </cell>
          <cell r="T5">
            <v>0.99666465394832005</v>
          </cell>
          <cell r="U5">
            <v>1.0015173358587599</v>
          </cell>
          <cell r="V5">
            <v>7.74877187383498</v>
          </cell>
          <cell r="W5">
            <v>0.99770007919022596</v>
          </cell>
          <cell r="X5">
            <v>0.80920513642605996</v>
          </cell>
          <cell r="Y5">
            <v>1.74682863884285</v>
          </cell>
          <cell r="Z5">
            <v>0.758338657705105</v>
          </cell>
          <cell r="AA5">
            <v>5.3319616069221896</v>
          </cell>
          <cell r="AB5">
            <v>3.1016923110127801E-2</v>
          </cell>
          <cell r="AC5">
            <v>0.80233777346148205</v>
          </cell>
          <cell r="AD5">
            <v>6.8547032005277203E-2</v>
          </cell>
          <cell r="AE5">
            <v>6.7909497280934401</v>
          </cell>
          <cell r="AF5">
            <v>0.87433661441838695</v>
          </cell>
          <cell r="AG5">
            <v>36.344068325414497</v>
          </cell>
          <cell r="AH5">
            <v>3.5279731336086102</v>
          </cell>
          <cell r="AI5">
            <v>0.94952320881476704</v>
          </cell>
          <cell r="AJ5">
            <v>14.5987786274654</v>
          </cell>
          <cell r="AK5">
            <v>1598.5350976816701</v>
          </cell>
          <cell r="AL5">
            <v>36.222457464995003</v>
          </cell>
          <cell r="AM5">
            <v>394.90648668533402</v>
          </cell>
          <cell r="AN5">
            <v>240.008979534535</v>
          </cell>
          <cell r="AO5">
            <v>4.4169975459290702</v>
          </cell>
          <cell r="AP5">
            <v>4.3509944695789002</v>
          </cell>
          <cell r="AQ5">
            <v>0.92242868177903503</v>
          </cell>
          <cell r="AR5">
            <v>6.5787565997582904</v>
          </cell>
          <cell r="AS5">
            <v>6.0724893773962698</v>
          </cell>
          <cell r="AT5">
            <v>2.1780388464207601</v>
          </cell>
          <cell r="AU5" t="str">
            <v>NaN</v>
          </cell>
          <cell r="AV5" t="str">
            <v>NaN</v>
          </cell>
          <cell r="AW5" t="str">
            <v>NaN</v>
          </cell>
          <cell r="AX5" t="str">
            <v>NaN</v>
          </cell>
          <cell r="AY5">
            <v>0.34819998108042799</v>
          </cell>
          <cell r="AZ5">
            <v>5.6854325627717597E-2</v>
          </cell>
          <cell r="BA5">
            <v>0.80951480338413295</v>
          </cell>
          <cell r="BB5">
            <v>0.75390923972564605</v>
          </cell>
          <cell r="BC5">
            <v>21.246100540500699</v>
          </cell>
          <cell r="BD5">
            <v>12.8053060633332</v>
          </cell>
          <cell r="BE5">
            <v>23.467403798333201</v>
          </cell>
          <cell r="BF5">
            <v>44.759326140833302</v>
          </cell>
          <cell r="BH5" t="str">
            <v>NO</v>
          </cell>
          <cell r="BI5" t="str">
            <v>NO</v>
          </cell>
          <cell r="BJ5" t="str">
            <v>YES</v>
          </cell>
          <cell r="BK5" t="str">
            <v/>
          </cell>
          <cell r="BL5" t="str">
            <v>YES</v>
          </cell>
          <cell r="BM5" t="str">
            <v>YES</v>
          </cell>
          <cell r="BO5" t="str">
            <v>YES</v>
          </cell>
          <cell r="BQ5" t="str">
            <v>YES</v>
          </cell>
          <cell r="BR5" t="str">
            <v>YES</v>
          </cell>
          <cell r="BT5" t="str">
            <v/>
          </cell>
          <cell r="BU5" t="str">
            <v>YES</v>
          </cell>
          <cell r="BW5" t="str">
            <v/>
          </cell>
          <cell r="CA5" t="str">
            <v>DUAL CORR</v>
          </cell>
          <cell r="CC5">
            <v>4.4954906530676748</v>
          </cell>
          <cell r="CD5">
            <v>3.919791941982651</v>
          </cell>
          <cell r="CE5">
            <v>3.2823087694016251</v>
          </cell>
          <cell r="CF5">
            <v>4.2858115579533331</v>
          </cell>
          <cell r="CL5">
            <v>0.19</v>
          </cell>
          <cell r="CY5">
            <v>0.18112486751066273</v>
          </cell>
          <cell r="CZ5">
            <v>0.18112486751066273</v>
          </cell>
          <cell r="DA5">
            <v>0.18112486751066273</v>
          </cell>
          <cell r="DB5">
            <v>0.18112486751066273</v>
          </cell>
        </row>
        <row r="6">
          <cell r="A6">
            <v>111</v>
          </cell>
          <cell r="B6">
            <v>41617</v>
          </cell>
          <cell r="C6" t="str">
            <v>Austin</v>
          </cell>
          <cell r="D6">
            <v>16</v>
          </cell>
          <cell r="F6" t="str">
            <v>YES</v>
          </cell>
          <cell r="G6">
            <v>6.56</v>
          </cell>
          <cell r="H6">
            <v>0.40579394716769501</v>
          </cell>
          <cell r="I6">
            <v>0</v>
          </cell>
          <cell r="J6">
            <v>14.997368421099999</v>
          </cell>
          <cell r="K6">
            <v>29.998000000000001</v>
          </cell>
          <cell r="L6">
            <v>2.0002175820256198</v>
          </cell>
          <cell r="M6">
            <v>1.9367596399590801</v>
          </cell>
          <cell r="N6">
            <v>0.99038153112361305</v>
          </cell>
          <cell r="O6">
            <v>0.35254977823495798</v>
          </cell>
          <cell r="P6">
            <v>1.6446540077138899E-2</v>
          </cell>
          <cell r="Q6">
            <v>0.99956029620160003</v>
          </cell>
          <cell r="R6">
            <v>0.21586638098866501</v>
          </cell>
          <cell r="S6">
            <v>3.3261381250173199</v>
          </cell>
          <cell r="T6">
            <v>0.99471378409470801</v>
          </cell>
          <cell r="U6">
            <v>0.78317837254726097</v>
          </cell>
          <cell r="V6">
            <v>6.3496644336822596</v>
          </cell>
          <cell r="W6">
            <v>0.99844153316425499</v>
          </cell>
          <cell r="X6">
            <v>0.41157584580293199</v>
          </cell>
          <cell r="Y6">
            <v>1.85053571096914</v>
          </cell>
          <cell r="Z6">
            <v>0.94375730301407301</v>
          </cell>
          <cell r="AA6">
            <v>0.58627155154725796</v>
          </cell>
          <cell r="AB6">
            <v>1.6439303333766E-2</v>
          </cell>
          <cell r="AC6">
            <v>0.380428053212856</v>
          </cell>
          <cell r="AD6">
            <v>4.7961933589009201E-2</v>
          </cell>
          <cell r="AE6">
            <v>5.9643975112715601</v>
          </cell>
          <cell r="AF6">
            <v>0.93782233841270801</v>
          </cell>
          <cell r="AG6">
            <v>6.7755575685567599</v>
          </cell>
          <cell r="AH6">
            <v>3.12474797410164</v>
          </cell>
          <cell r="AI6">
            <v>0.93401105863476797</v>
          </cell>
          <cell r="AJ6">
            <v>7.1908762680073197</v>
          </cell>
          <cell r="AK6">
            <v>1298.48197485834</v>
          </cell>
          <cell r="AL6">
            <v>35.111388661996699</v>
          </cell>
          <cell r="AM6">
            <v>348.49308363299798</v>
          </cell>
          <cell r="AN6">
            <v>183.954642657123</v>
          </cell>
          <cell r="AO6">
            <v>4.6898820112132098</v>
          </cell>
          <cell r="AP6">
            <v>3.7666975738150699</v>
          </cell>
          <cell r="AQ6">
            <v>4.0632484775438797</v>
          </cell>
          <cell r="AR6">
            <v>-6.58380572070842</v>
          </cell>
          <cell r="AS6">
            <v>6.90073459993312</v>
          </cell>
          <cell r="AT6">
            <v>124.33362894127301</v>
          </cell>
          <cell r="AU6" t="str">
            <v>NaN</v>
          </cell>
          <cell r="AV6" t="str">
            <v>NaN</v>
          </cell>
          <cell r="AW6" t="str">
            <v>NaN</v>
          </cell>
          <cell r="AX6" t="str">
            <v>NaN</v>
          </cell>
          <cell r="AY6">
            <v>0.37353258389150501</v>
          </cell>
          <cell r="AZ6">
            <v>5.5337920757382503E-2</v>
          </cell>
          <cell r="BA6">
            <v>0.73379301200092795</v>
          </cell>
          <cell r="BB6">
            <v>0.67999273805055205</v>
          </cell>
          <cell r="BC6">
            <v>18.9396803099918</v>
          </cell>
          <cell r="BD6">
            <v>9.5479602813213695</v>
          </cell>
          <cell r="BE6">
            <v>18.034594891238601</v>
          </cell>
          <cell r="BF6">
            <v>27.053660386345001</v>
          </cell>
          <cell r="BH6" t="str">
            <v>NO</v>
          </cell>
          <cell r="BI6" t="str">
            <v>NO</v>
          </cell>
          <cell r="BJ6" t="str">
            <v>YES</v>
          </cell>
          <cell r="BK6" t="str">
            <v/>
          </cell>
          <cell r="BL6" t="str">
            <v>YES</v>
          </cell>
          <cell r="BM6" t="str">
            <v>YES</v>
          </cell>
          <cell r="BO6" t="str">
            <v>YES</v>
          </cell>
          <cell r="BQ6" t="str">
            <v>YES</v>
          </cell>
          <cell r="BR6" t="str">
            <v>YES</v>
          </cell>
          <cell r="BT6" t="str">
            <v/>
          </cell>
          <cell r="BU6" t="str">
            <v>YES</v>
          </cell>
          <cell r="BW6" t="str">
            <v/>
          </cell>
          <cell r="CA6" t="str">
            <v>DUAL CORR</v>
          </cell>
          <cell r="CC6">
            <v>3.6828864045640848</v>
          </cell>
          <cell r="CD6">
            <v>3.5215327206468698</v>
          </cell>
          <cell r="CE6">
            <v>3.4777891249697492</v>
          </cell>
          <cell r="CF6">
            <v>3.944874666813714</v>
          </cell>
          <cell r="CL6">
            <v>0.19</v>
          </cell>
          <cell r="CY6">
            <v>0.23568760093731173</v>
          </cell>
          <cell r="CZ6">
            <v>0.23568760093731173</v>
          </cell>
          <cell r="DA6">
            <v>0.23568760093731173</v>
          </cell>
          <cell r="DB6">
            <v>0.23568760093731173</v>
          </cell>
        </row>
        <row r="7">
          <cell r="A7">
            <v>111</v>
          </cell>
          <cell r="B7">
            <v>41617</v>
          </cell>
          <cell r="C7" t="str">
            <v>Austin</v>
          </cell>
          <cell r="D7">
            <v>17</v>
          </cell>
          <cell r="F7" t="str">
            <v>YES</v>
          </cell>
          <cell r="G7">
            <v>6.56</v>
          </cell>
          <cell r="H7">
            <v>0.46546466834843198</v>
          </cell>
          <cell r="I7">
            <v>0</v>
          </cell>
          <cell r="J7">
            <v>14.999499999999999</v>
          </cell>
          <cell r="K7">
            <v>29.9985</v>
          </cell>
          <cell r="L7">
            <v>1.9999666655555199</v>
          </cell>
          <cell r="M7">
            <v>1.90919884962591</v>
          </cell>
          <cell r="N7">
            <v>0.98695971185303499</v>
          </cell>
          <cell r="O7">
            <v>0.209881835581916</v>
          </cell>
          <cell r="P7">
            <v>7.3948597080631898E-3</v>
          </cell>
          <cell r="Q7">
            <v>0.99749322249761596</v>
          </cell>
          <cell r="R7">
            <v>0.28026724214677801</v>
          </cell>
          <cell r="S7">
            <v>3.5500180451148302</v>
          </cell>
          <cell r="T7">
            <v>0.99532915804442901</v>
          </cell>
          <cell r="U7">
            <v>0.39780644081787198</v>
          </cell>
          <cell r="V7">
            <v>6.6369109647430697</v>
          </cell>
          <cell r="W7">
            <v>0.99863283049435903</v>
          </cell>
          <cell r="X7">
            <v>0.20918651610951999</v>
          </cell>
          <cell r="Y7">
            <v>1.79740944059253</v>
          </cell>
          <cell r="Z7">
            <v>0.925652689913952</v>
          </cell>
          <cell r="AA7">
            <v>0.200636833067875</v>
          </cell>
          <cell r="AB7">
            <v>7.3762748408432903E-3</v>
          </cell>
          <cell r="AC7">
            <v>2.1189446461091901E-2</v>
          </cell>
          <cell r="AD7">
            <v>8.0736067513368898E-2</v>
          </cell>
          <cell r="AE7">
            <v>6.2508702115153403</v>
          </cell>
          <cell r="AF7">
            <v>0.94051563130693205</v>
          </cell>
          <cell r="AG7">
            <v>1.9108088177510301</v>
          </cell>
          <cell r="AH7">
            <v>3.3360603056054701</v>
          </cell>
          <cell r="AI7">
            <v>0.93497243996088897</v>
          </cell>
          <cell r="AJ7">
            <v>2.08887204907071</v>
          </cell>
          <cell r="AK7">
            <v>733.10680507333802</v>
          </cell>
          <cell r="AL7">
            <v>0.72009726795999496</v>
          </cell>
          <cell r="AM7">
            <v>216.949404472336</v>
          </cell>
          <cell r="AN7">
            <v>101.148891377097</v>
          </cell>
          <cell r="AO7">
            <v>4.0677255153936898</v>
          </cell>
          <cell r="AP7">
            <v>3.3894343073874902</v>
          </cell>
          <cell r="AQ7">
            <v>4.7458195396366802</v>
          </cell>
          <cell r="AR7">
            <v>8.6191444962078307</v>
          </cell>
          <cell r="AS7">
            <v>7.3804961772316497</v>
          </cell>
          <cell r="AT7">
            <v>5.5078698636058103</v>
          </cell>
          <cell r="AU7" t="str">
            <v>NaN</v>
          </cell>
          <cell r="AV7" t="str">
            <v>NaN</v>
          </cell>
          <cell r="AW7" t="str">
            <v>NaN</v>
          </cell>
          <cell r="AX7" t="str">
            <v>NaN</v>
          </cell>
          <cell r="AY7">
            <v>0.431815682544549</v>
          </cell>
          <cell r="AZ7">
            <v>5.6951868991415598E-2</v>
          </cell>
          <cell r="BA7">
            <v>0.90008502230385301</v>
          </cell>
          <cell r="BB7">
            <v>0.84367254361135702</v>
          </cell>
          <cell r="BC7">
            <v>21.0072494210862</v>
          </cell>
          <cell r="BD7">
            <v>5.2962080401371203</v>
          </cell>
          <cell r="BE7">
            <v>7.3841766737443804</v>
          </cell>
          <cell r="BF7">
            <v>15.325287287305899</v>
          </cell>
          <cell r="BH7" t="str">
            <v>NO</v>
          </cell>
          <cell r="BI7" t="str">
            <v>NO</v>
          </cell>
          <cell r="BJ7" t="str">
            <v>YES</v>
          </cell>
          <cell r="BK7" t="str">
            <v/>
          </cell>
          <cell r="BL7" t="str">
            <v>YES</v>
          </cell>
          <cell r="BM7" t="str">
            <v>YES</v>
          </cell>
          <cell r="BO7" t="str">
            <v>YES</v>
          </cell>
          <cell r="BQ7" t="str">
            <v>YES</v>
          </cell>
          <cell r="BR7" t="str">
            <v>YES</v>
          </cell>
          <cell r="BT7" t="str">
            <v/>
          </cell>
          <cell r="BU7" t="str">
            <v>YES</v>
          </cell>
          <cell r="BW7" t="str">
            <v/>
          </cell>
          <cell r="CA7" t="str">
            <v>DUAL CORR</v>
          </cell>
          <cell r="CC7">
            <v>3.850040187556246</v>
          </cell>
          <cell r="CD7">
            <v>3.758627154726728</v>
          </cell>
          <cell r="CE7">
            <v>3.5714610540900682</v>
          </cell>
          <cell r="CF7">
            <v>3.5777292778622143</v>
          </cell>
          <cell r="CL7">
            <v>0.19</v>
          </cell>
          <cell r="CY7">
            <v>0.57562685612679942</v>
          </cell>
          <cell r="CZ7">
            <v>0.57562685612679942</v>
          </cell>
          <cell r="DA7">
            <v>0.57562685612679942</v>
          </cell>
          <cell r="DB7">
            <v>0.57562685612679942</v>
          </cell>
        </row>
        <row r="8">
          <cell r="A8">
            <v>111</v>
          </cell>
          <cell r="B8">
            <v>41617</v>
          </cell>
          <cell r="C8" t="str">
            <v>Austin</v>
          </cell>
          <cell r="D8">
            <v>18</v>
          </cell>
          <cell r="F8" t="str">
            <v>YES</v>
          </cell>
          <cell r="G8">
            <v>6.56</v>
          </cell>
          <cell r="H8">
            <v>0.50722467061132204</v>
          </cell>
          <cell r="I8">
            <v>0</v>
          </cell>
          <cell r="J8">
            <v>14.9975</v>
          </cell>
          <cell r="K8">
            <v>29.999500000000001</v>
          </cell>
          <cell r="L8">
            <v>2.0003000500083301</v>
          </cell>
          <cell r="M8">
            <v>1.56183263244282</v>
          </cell>
          <cell r="N8">
            <v>0.98829581466629002</v>
          </cell>
          <cell r="O8">
            <v>0.307066905655699</v>
          </cell>
          <cell r="P8">
            <v>2.62260942197288E-2</v>
          </cell>
          <cell r="Q8">
            <v>0.99951301853257402</v>
          </cell>
          <cell r="R8">
            <v>0.20547566043906099</v>
          </cell>
          <cell r="S8">
            <v>3.99300889594232</v>
          </cell>
          <cell r="T8">
            <v>0.99718946945680798</v>
          </cell>
          <cell r="U8">
            <v>0.50924330389912598</v>
          </cell>
          <cell r="V8">
            <v>6.1667708591363501</v>
          </cell>
          <cell r="W8">
            <v>0.99879143369492995</v>
          </cell>
          <cell r="X8">
            <v>0.32792636987638302</v>
          </cell>
          <cell r="Y8">
            <v>1.5000034937820199</v>
          </cell>
          <cell r="Z8">
            <v>0.94445319635877101</v>
          </cell>
          <cell r="AA8">
            <v>0.32278350142434997</v>
          </cell>
          <cell r="AB8">
            <v>2.62133075908885E-2</v>
          </cell>
          <cell r="AC8">
            <v>0.58478474978324102</v>
          </cell>
          <cell r="AD8">
            <v>4.3267327053215399E-2</v>
          </cell>
          <cell r="AE8">
            <v>5.8883491000744304</v>
          </cell>
          <cell r="AF8">
            <v>0.95366554669413595</v>
          </cell>
          <cell r="AG8">
            <v>4.1090668300348803</v>
          </cell>
          <cell r="AH8">
            <v>3.8105187114849701</v>
          </cell>
          <cell r="AI8">
            <v>0.95143974789146701</v>
          </cell>
          <cell r="AJ8">
            <v>4.3064567931796898</v>
          </cell>
          <cell r="AK8">
            <v>1361.4973001333401</v>
          </cell>
          <cell r="AL8">
            <v>25.932281913640001</v>
          </cell>
          <cell r="AM8">
            <v>373.78284318733301</v>
          </cell>
          <cell r="AN8">
            <v>243.14098937828101</v>
          </cell>
          <cell r="AO8">
            <v>3.46425168372935</v>
          </cell>
          <cell r="AP8">
            <v>3.58705210096067</v>
          </cell>
          <cell r="AQ8">
            <v>0.98793992381854401</v>
          </cell>
          <cell r="AR8">
            <v>5.2526309128233502</v>
          </cell>
          <cell r="AS8">
            <v>5.5415728773981003</v>
          </cell>
          <cell r="AT8">
            <v>1.4906297760990801</v>
          </cell>
          <cell r="AU8" t="str">
            <v>NaN</v>
          </cell>
          <cell r="AV8" t="str">
            <v>NaN</v>
          </cell>
          <cell r="AW8" t="str">
            <v>NaN</v>
          </cell>
          <cell r="AX8" t="str">
            <v>NaN</v>
          </cell>
          <cell r="AY8">
            <v>0.39220625705020801</v>
          </cell>
          <cell r="AZ8">
            <v>5.9408002520103802E-2</v>
          </cell>
          <cell r="BA8">
            <v>0.77445629524053505</v>
          </cell>
          <cell r="BB8">
            <v>0.71641672285273905</v>
          </cell>
          <cell r="BC8">
            <v>16.611088533891198</v>
          </cell>
          <cell r="BD8">
            <v>4.9655319672223204</v>
          </cell>
          <cell r="BE8">
            <v>18.675283223491999</v>
          </cell>
          <cell r="BF8">
            <v>22.939312931468301</v>
          </cell>
          <cell r="BH8" t="str">
            <v>NO</v>
          </cell>
          <cell r="BI8" t="str">
            <v>NO</v>
          </cell>
          <cell r="BJ8" t="str">
            <v>YES</v>
          </cell>
          <cell r="BK8" t="str">
            <v/>
          </cell>
          <cell r="BL8" t="str">
            <v>YES</v>
          </cell>
          <cell r="BM8" t="str">
            <v>YES</v>
          </cell>
          <cell r="BO8" t="str">
            <v>YES</v>
          </cell>
          <cell r="BQ8" t="str">
            <v>YES</v>
          </cell>
          <cell r="BR8" t="str">
            <v>YES</v>
          </cell>
          <cell r="BT8" t="str">
            <v/>
          </cell>
          <cell r="BU8" t="str">
            <v>YES</v>
          </cell>
          <cell r="BW8" t="str">
            <v/>
          </cell>
          <cell r="CA8" t="str">
            <v>DUAL CORR</v>
          </cell>
          <cell r="CC8">
            <v>3.5768371782632626</v>
          </cell>
          <cell r="CD8">
            <v>4.2277903306467648</v>
          </cell>
          <cell r="CE8">
            <v>2.7589287701806939</v>
          </cell>
          <cell r="CF8">
            <v>3.8566531726680315</v>
          </cell>
          <cell r="CL8">
            <v>0.19</v>
          </cell>
          <cell r="CY8">
            <v>0.2276019245826216</v>
          </cell>
          <cell r="CZ8">
            <v>0.2276019245826216</v>
          </cell>
          <cell r="DA8">
            <v>0.2276019245826216</v>
          </cell>
          <cell r="DB8">
            <v>0.2276019245826216</v>
          </cell>
        </row>
        <row r="9">
          <cell r="A9">
            <v>111</v>
          </cell>
          <cell r="B9">
            <v>41617</v>
          </cell>
          <cell r="C9" t="str">
            <v>Austin</v>
          </cell>
          <cell r="D9">
            <v>19</v>
          </cell>
          <cell r="F9" t="str">
            <v>YES</v>
          </cell>
          <cell r="G9">
            <v>6.56</v>
          </cell>
          <cell r="H9">
            <v>0.56695492006838299</v>
          </cell>
          <cell r="I9">
            <v>0</v>
          </cell>
          <cell r="J9">
            <v>14.9957894737</v>
          </cell>
          <cell r="K9">
            <v>29.999473684200002</v>
          </cell>
          <cell r="L9">
            <v>2.0005264635659099</v>
          </cell>
          <cell r="M9">
            <v>2.0586753590649498</v>
          </cell>
          <cell r="N9">
            <v>0.97643427949259298</v>
          </cell>
          <cell r="O9">
            <v>0.53426108641999304</v>
          </cell>
          <cell r="P9">
            <v>3.0365696572110801E-2</v>
          </cell>
          <cell r="Q9">
            <v>0.99927566832189296</v>
          </cell>
          <cell r="R9">
            <v>0.28124645951872901</v>
          </cell>
          <cell r="S9">
            <v>3.4238496572598902</v>
          </cell>
          <cell r="T9">
            <v>0.99702091644784796</v>
          </cell>
          <cell r="U9">
            <v>0.59452566624717496</v>
          </cell>
          <cell r="V9">
            <v>6.8757106693614496</v>
          </cell>
          <cell r="W9">
            <v>0.99832685047853997</v>
          </cell>
          <cell r="X9">
            <v>0.43194617211965902</v>
          </cell>
          <cell r="Y9">
            <v>1.8225682909696399</v>
          </cell>
          <cell r="Z9">
            <v>0.85905270976042702</v>
          </cell>
          <cell r="AA9">
            <v>1.4001636139790901</v>
          </cell>
          <cell r="AB9">
            <v>3.0343665512175599E-2</v>
          </cell>
          <cell r="AC9">
            <v>0.55906286125015503</v>
          </cell>
          <cell r="AD9">
            <v>8.1726403978146803E-2</v>
          </cell>
          <cell r="AE9">
            <v>6.3602555127821301</v>
          </cell>
          <cell r="AF9">
            <v>0.92344940531032005</v>
          </cell>
          <cell r="AG9">
            <v>8.6150705342327196</v>
          </cell>
          <cell r="AH9">
            <v>3.2980955638156702</v>
          </cell>
          <cell r="AI9">
            <v>0.96014817059539204</v>
          </cell>
          <cell r="AJ9">
            <v>4.4849595568875102</v>
          </cell>
          <cell r="AK9">
            <v>1260.8743719300101</v>
          </cell>
          <cell r="AL9">
            <v>27.254915263683401</v>
          </cell>
          <cell r="AM9">
            <v>365.50275461699499</v>
          </cell>
          <cell r="AN9">
            <v>225.589243014511</v>
          </cell>
          <cell r="AO9">
            <v>3.5405049399527702</v>
          </cell>
          <cell r="AP9">
            <v>3.4213799110110599</v>
          </cell>
          <cell r="AQ9">
            <v>0.63438267734433795</v>
          </cell>
          <cell r="AR9">
            <v>5.2635719041736699</v>
          </cell>
          <cell r="AS9">
            <v>5.4096406092757503</v>
          </cell>
          <cell r="AT9">
            <v>1.29288951726961</v>
          </cell>
          <cell r="AU9" t="str">
            <v>NaN</v>
          </cell>
          <cell r="AV9" t="str">
            <v>NaN</v>
          </cell>
          <cell r="AW9" t="str">
            <v>NaN</v>
          </cell>
          <cell r="AX9" t="str">
            <v>NaN</v>
          </cell>
          <cell r="AY9">
            <v>0.36384595268377701</v>
          </cell>
          <cell r="AZ9">
            <v>5.8004805941185199E-2</v>
          </cell>
          <cell r="BA9">
            <v>0.85809219005070703</v>
          </cell>
          <cell r="BB9">
            <v>0.80083855463072096</v>
          </cell>
          <cell r="BC9">
            <v>20.466334838462402</v>
          </cell>
          <cell r="BD9">
            <v>10.7172377900001</v>
          </cell>
          <cell r="BE9">
            <v>21.2147109250004</v>
          </cell>
          <cell r="BF9">
            <v>29.645941315000499</v>
          </cell>
          <cell r="BH9" t="str">
            <v>NO</v>
          </cell>
          <cell r="BI9" t="str">
            <v>NO</v>
          </cell>
          <cell r="BJ9" t="str">
            <v>YES</v>
          </cell>
          <cell r="BK9" t="str">
            <v/>
          </cell>
          <cell r="BL9" t="str">
            <v>YES</v>
          </cell>
          <cell r="BM9" t="str">
            <v>YES</v>
          </cell>
          <cell r="BO9" t="str">
            <v>YES</v>
          </cell>
          <cell r="BQ9" t="str">
            <v>YES</v>
          </cell>
          <cell r="BR9" t="str">
            <v>YES</v>
          </cell>
          <cell r="BT9" t="str">
            <v/>
          </cell>
          <cell r="BU9" t="str">
            <v>YES</v>
          </cell>
          <cell r="BW9" t="str">
            <v/>
          </cell>
          <cell r="CA9" t="str">
            <v>DUAL CORR</v>
          </cell>
          <cell r="CC9">
            <v>3.987580071409603</v>
          </cell>
          <cell r="CD9">
            <v>3.6251624160909981</v>
          </cell>
          <cell r="CE9">
            <v>2.7535044192274758</v>
          </cell>
          <cell r="CF9">
            <v>3.6525312940728467</v>
          </cell>
          <cell r="CL9">
            <v>0.19</v>
          </cell>
          <cell r="CY9">
            <v>0.20035768664579362</v>
          </cell>
          <cell r="CZ9">
            <v>0.20035768664579362</v>
          </cell>
          <cell r="DA9">
            <v>0.20035768664579362</v>
          </cell>
          <cell r="DB9">
            <v>0.20035768664579362</v>
          </cell>
        </row>
        <row r="10">
          <cell r="A10">
            <v>111</v>
          </cell>
          <cell r="B10">
            <v>41617</v>
          </cell>
          <cell r="C10" t="str">
            <v>Austin</v>
          </cell>
          <cell r="D10">
            <v>20</v>
          </cell>
          <cell r="F10" t="str">
            <v>YES</v>
          </cell>
          <cell r="G10">
            <v>6.56</v>
          </cell>
          <cell r="H10">
            <v>0.61949311383068595</v>
          </cell>
          <cell r="I10">
            <v>0</v>
          </cell>
          <cell r="J10">
            <v>14.9985</v>
          </cell>
          <cell r="K10">
            <v>29.997</v>
          </cell>
          <cell r="L10">
            <v>2</v>
          </cell>
          <cell r="M10">
            <v>1.66736548435617</v>
          </cell>
          <cell r="N10">
            <v>0.98407980975214804</v>
          </cell>
          <cell r="O10">
            <v>0.359989777518328</v>
          </cell>
          <cell r="P10">
            <v>1.9974764733616202E-2</v>
          </cell>
          <cell r="Q10">
            <v>0.99958242808614395</v>
          </cell>
          <cell r="R10">
            <v>0.18225913925758899</v>
          </cell>
          <cell r="S10">
            <v>3.7942731291335998</v>
          </cell>
          <cell r="T10">
            <v>0.99491095054233702</v>
          </cell>
          <cell r="U10">
            <v>0.659292325768711</v>
          </cell>
          <cell r="V10">
            <v>6.0780219166943796</v>
          </cell>
          <cell r="W10">
            <v>0.99920983527499396</v>
          </cell>
          <cell r="X10">
            <v>0.25408092928521903</v>
          </cell>
          <cell r="Y10">
            <v>1.5697886674436099</v>
          </cell>
          <cell r="Z10">
            <v>0.92088870145690405</v>
          </cell>
          <cell r="AA10">
            <v>0.48096625941288401</v>
          </cell>
          <cell r="AB10">
            <v>1.9966417020551599E-2</v>
          </cell>
          <cell r="AC10">
            <v>0.48811011670842602</v>
          </cell>
          <cell r="AD10">
            <v>3.4094801688059603E-2</v>
          </cell>
          <cell r="AE10">
            <v>5.9008308172678401</v>
          </cell>
          <cell r="AF10">
            <v>0.97005874143036497</v>
          </cell>
          <cell r="AG10">
            <v>2.4417388201730801</v>
          </cell>
          <cell r="AH10">
            <v>3.5159528190755598</v>
          </cell>
          <cell r="AI10">
            <v>0.92157995270825899</v>
          </cell>
          <cell r="AJ10">
            <v>6.39523129285711</v>
          </cell>
          <cell r="AK10">
            <v>1054.5349122212499</v>
          </cell>
          <cell r="AL10">
            <v>52.945340988422501</v>
          </cell>
          <cell r="AM10">
            <v>300.79261802900203</v>
          </cell>
          <cell r="AN10">
            <v>159.658655462838</v>
          </cell>
          <cell r="AO10">
            <v>3.5286694638297198</v>
          </cell>
          <cell r="AP10">
            <v>3.4334969221725302</v>
          </cell>
          <cell r="AQ10">
            <v>0.68820724853095006</v>
          </cell>
          <cell r="AR10">
            <v>7.0139546254945602</v>
          </cell>
          <cell r="AS10">
            <v>6.9779831481663201</v>
          </cell>
          <cell r="AT10">
            <v>1.1679922606875499</v>
          </cell>
          <cell r="AU10" t="str">
            <v>NaN</v>
          </cell>
          <cell r="AV10" t="str">
            <v>NaN</v>
          </cell>
          <cell r="AW10" t="str">
            <v>NaN</v>
          </cell>
          <cell r="AX10" t="str">
            <v>NaN</v>
          </cell>
          <cell r="AY10">
            <v>0.33743822989183903</v>
          </cell>
          <cell r="AZ10">
            <v>6.2531645406897804E-2</v>
          </cell>
          <cell r="BA10">
            <v>0.76748235107680596</v>
          </cell>
          <cell r="BB10">
            <v>0.70611219587476604</v>
          </cell>
          <cell r="BC10">
            <v>15.3769319950711</v>
          </cell>
          <cell r="BD10">
            <v>6.72757771374995</v>
          </cell>
          <cell r="BE10">
            <v>10.2625380787499</v>
          </cell>
          <cell r="BF10">
            <v>18.026380241249999</v>
          </cell>
          <cell r="BH10" t="str">
            <v>NO</v>
          </cell>
          <cell r="BI10" t="str">
            <v>NO</v>
          </cell>
          <cell r="BJ10" t="str">
            <v>YES</v>
          </cell>
          <cell r="BK10" t="str">
            <v/>
          </cell>
          <cell r="BL10" t="str">
            <v>YES</v>
          </cell>
          <cell r="BM10" t="str">
            <v>YES</v>
          </cell>
          <cell r="BO10" t="str">
            <v>YES</v>
          </cell>
          <cell r="BQ10" t="str">
            <v>YES</v>
          </cell>
          <cell r="BR10" t="str">
            <v>YES</v>
          </cell>
          <cell r="BT10" t="str">
            <v/>
          </cell>
          <cell r="BU10" t="str">
            <v>YES</v>
          </cell>
          <cell r="BW10" t="str">
            <v/>
          </cell>
          <cell r="CA10" t="str">
            <v>DUAL CORR</v>
          </cell>
          <cell r="CC10">
            <v>3.5255962706913251</v>
          </cell>
          <cell r="CD10">
            <v>4.0170344871006192</v>
          </cell>
          <cell r="CE10">
            <v>3.2544629725961554</v>
          </cell>
          <cell r="CF10">
            <v>3.7116819828025269</v>
          </cell>
          <cell r="CL10">
            <v>0.19</v>
          </cell>
          <cell r="CY10">
            <v>0.41417925772121372</v>
          </cell>
          <cell r="CZ10">
            <v>0.41417925772121372</v>
          </cell>
          <cell r="DA10">
            <v>0.41417925772121372</v>
          </cell>
          <cell r="DB10">
            <v>0.41417925772121372</v>
          </cell>
        </row>
        <row r="11">
          <cell r="A11">
            <v>111</v>
          </cell>
          <cell r="B11">
            <v>41617</v>
          </cell>
          <cell r="C11" t="str">
            <v>Austin</v>
          </cell>
          <cell r="D11">
            <v>21</v>
          </cell>
          <cell r="F11" t="str">
            <v>YES</v>
          </cell>
          <cell r="G11">
            <v>6.56</v>
          </cell>
          <cell r="H11">
            <v>0.68400153145194098</v>
          </cell>
          <cell r="I11">
            <v>0</v>
          </cell>
          <cell r="J11">
            <v>15.005000000000001</v>
          </cell>
          <cell r="K11">
            <v>29.998999999999999</v>
          </cell>
          <cell r="L11">
            <v>1.9992669110296599</v>
          </cell>
          <cell r="M11">
            <v>1.93851828244281</v>
          </cell>
          <cell r="N11">
            <v>0.975384870689876</v>
          </cell>
          <cell r="O11">
            <v>0.276557531007109</v>
          </cell>
          <cell r="P11">
            <v>1.5044711015140599E-2</v>
          </cell>
          <cell r="Q11">
            <v>0.99814512404245903</v>
          </cell>
          <cell r="R11">
            <v>0.26564729068454002</v>
          </cell>
          <cell r="S11">
            <v>4.1459608823238696</v>
          </cell>
          <cell r="T11">
            <v>0.99471225840505695</v>
          </cell>
          <cell r="U11">
            <v>0.46205544310452001</v>
          </cell>
          <cell r="V11">
            <v>7.52830168807807</v>
          </cell>
          <cell r="W11">
            <v>0.99927543002018504</v>
          </cell>
          <cell r="X11">
            <v>0.16737421294499999</v>
          </cell>
          <cell r="Y11">
            <v>1.7259205615714399</v>
          </cell>
          <cell r="Z11">
            <v>0.86207178237116699</v>
          </cell>
          <cell r="AA11">
            <v>0.34424967723258099</v>
          </cell>
          <cell r="AB11">
            <v>1.5016746767567E-2</v>
          </cell>
          <cell r="AC11">
            <v>0.108172125303681</v>
          </cell>
          <cell r="AD11">
            <v>7.3105298423738099E-2</v>
          </cell>
          <cell r="AE11">
            <v>7.2258946916425399</v>
          </cell>
          <cell r="AF11">
            <v>0.95912240892047795</v>
          </cell>
          <cell r="AG11">
            <v>1.6073733183446599</v>
          </cell>
          <cell r="AH11">
            <v>3.7786507315400399</v>
          </cell>
          <cell r="AI11">
            <v>0.90628013279550901</v>
          </cell>
          <cell r="AJ11">
            <v>3.6852174985128099</v>
          </cell>
          <cell r="AK11">
            <v>652.990475356665</v>
          </cell>
          <cell r="AL11">
            <v>42.583496766113299</v>
          </cell>
          <cell r="AM11">
            <v>173.596841805336</v>
          </cell>
          <cell r="AN11">
            <v>80.946500683349996</v>
          </cell>
          <cell r="AO11">
            <v>3.20516055317281</v>
          </cell>
          <cell r="AP11">
            <v>3.55661034596337</v>
          </cell>
          <cell r="AQ11">
            <v>5.6533795438585601</v>
          </cell>
          <cell r="AR11">
            <v>8.0661038502236604</v>
          </cell>
          <cell r="AS11">
            <v>8.2210695691381392</v>
          </cell>
          <cell r="AT11">
            <v>4.0122162678267204</v>
          </cell>
          <cell r="AU11">
            <v>2.17358891406281</v>
          </cell>
          <cell r="AV11">
            <v>1.0978771223045101</v>
          </cell>
          <cell r="AW11">
            <v>2.6505646080619498</v>
          </cell>
          <cell r="AX11">
            <v>1.34454930650701</v>
          </cell>
          <cell r="AY11">
            <v>0.33023735722514003</v>
          </cell>
          <cell r="AZ11">
            <v>6.0455081660612399E-2</v>
          </cell>
          <cell r="BA11">
            <v>1.01051760465544</v>
          </cell>
          <cell r="BB11">
            <v>0.95012200031302696</v>
          </cell>
          <cell r="BC11">
            <v>20.4974911381121</v>
          </cell>
          <cell r="BD11">
            <v>7.07180630666653</v>
          </cell>
          <cell r="BE11">
            <v>11.064825551666701</v>
          </cell>
          <cell r="BF11">
            <v>14.1310612066668</v>
          </cell>
          <cell r="BH11" t="str">
            <v>NO</v>
          </cell>
          <cell r="BI11" t="str">
            <v>NO</v>
          </cell>
          <cell r="BJ11" t="str">
            <v>YES</v>
          </cell>
          <cell r="BK11" t="str">
            <v/>
          </cell>
          <cell r="BL11" t="str">
            <v>YES</v>
          </cell>
          <cell r="BM11" t="str">
            <v>YES</v>
          </cell>
          <cell r="BO11" t="str">
            <v>YES</v>
          </cell>
          <cell r="BQ11" t="str">
            <v>YES</v>
          </cell>
          <cell r="BR11" t="str">
            <v>YES</v>
          </cell>
          <cell r="BT11" t="str">
            <v/>
          </cell>
          <cell r="BU11" t="str">
            <v>YES</v>
          </cell>
          <cell r="BW11" t="str">
            <v/>
          </cell>
          <cell r="CA11" t="str">
            <v>DUAL CORR</v>
          </cell>
          <cell r="CC11">
            <v>4.3687330016814485</v>
          </cell>
          <cell r="CD11">
            <v>4.3896624435061735</v>
          </cell>
          <cell r="CE11">
            <v>3.976562200459798</v>
          </cell>
          <cell r="CF11">
            <v>3.9826390862915506</v>
          </cell>
          <cell r="CL11">
            <v>0.19</v>
          </cell>
          <cell r="CY11">
            <v>0.38414798172322423</v>
          </cell>
          <cell r="CZ11">
            <v>0.38414798172322423</v>
          </cell>
          <cell r="DA11">
            <v>0.38414798172322423</v>
          </cell>
          <cell r="DB11">
            <v>0.38414798172322423</v>
          </cell>
        </row>
        <row r="12">
          <cell r="A12">
            <v>111</v>
          </cell>
          <cell r="B12">
            <v>41617</v>
          </cell>
          <cell r="C12" t="str">
            <v>Austin</v>
          </cell>
          <cell r="D12">
            <v>22</v>
          </cell>
          <cell r="F12" t="str">
            <v>YES</v>
          </cell>
          <cell r="G12">
            <v>6.56</v>
          </cell>
          <cell r="H12">
            <v>0.74037178047001395</v>
          </cell>
          <cell r="I12">
            <v>0</v>
          </cell>
          <cell r="J12">
            <v>14.9985</v>
          </cell>
          <cell r="K12">
            <v>29.997499999999999</v>
          </cell>
          <cell r="L12">
            <v>2.0000333366669998</v>
          </cell>
          <cell r="M12">
            <v>2.19292925137474</v>
          </cell>
          <cell r="N12">
            <v>0.98645478836532596</v>
          </cell>
          <cell r="O12">
            <v>0.15788342149541801</v>
          </cell>
          <cell r="P12">
            <v>2.8333309527041699E-2</v>
          </cell>
          <cell r="Q12">
            <v>0.99454842899767004</v>
          </cell>
          <cell r="R12">
            <v>0.33786174589779699</v>
          </cell>
          <cell r="S12">
            <v>3.8950598247017201</v>
          </cell>
          <cell r="T12">
            <v>0.99349427361625697</v>
          </cell>
          <cell r="U12">
            <v>0.38102218726014703</v>
          </cell>
          <cell r="V12">
            <v>8.3053504753182992</v>
          </cell>
          <cell r="W12">
            <v>0.99848872645988995</v>
          </cell>
          <cell r="X12">
            <v>0.17874688241877601</v>
          </cell>
          <cell r="Y12">
            <v>2.0288477686347099</v>
          </cell>
          <cell r="Z12">
            <v>0.90987522200602999</v>
          </cell>
          <cell r="AA12">
            <v>0.138323471952463</v>
          </cell>
          <cell r="AB12">
            <v>2.8177877813945301E-2</v>
          </cell>
          <cell r="AC12">
            <v>0.12634742784532199</v>
          </cell>
          <cell r="AD12">
            <v>0.116337871884204</v>
          </cell>
          <cell r="AE12">
            <v>7.5088302498024904</v>
          </cell>
          <cell r="AF12">
            <v>0.90270731995718601</v>
          </cell>
          <cell r="AG12">
            <v>2.0616377788111202</v>
          </cell>
          <cell r="AH12">
            <v>3.5198627259955599</v>
          </cell>
          <cell r="AI12">
            <v>0.89736872398299306</v>
          </cell>
          <cell r="AJ12">
            <v>2.1747629506263202</v>
          </cell>
          <cell r="AK12">
            <v>888.51282799003002</v>
          </cell>
          <cell r="AL12">
            <v>-15.118429567310001</v>
          </cell>
          <cell r="AM12">
            <v>188.22410818400201</v>
          </cell>
          <cell r="AN12">
            <v>116.67274144124001</v>
          </cell>
          <cell r="AO12">
            <v>4.6298337560712097</v>
          </cell>
          <cell r="AP12">
            <v>4.4094733279975404</v>
          </cell>
          <cell r="AQ12">
            <v>5.0490906402828699</v>
          </cell>
          <cell r="AR12">
            <v>-15.8949354005046</v>
          </cell>
          <cell r="AS12">
            <v>7.3034275183353499</v>
          </cell>
          <cell r="AT12">
            <v>136.38569625971999</v>
          </cell>
          <cell r="AU12">
            <v>2.1692972125611001</v>
          </cell>
          <cell r="AV12">
            <v>1.0919629521562499</v>
          </cell>
          <cell r="AW12">
            <v>2.68596357819614</v>
          </cell>
          <cell r="AX12">
            <v>1.3719069626518501</v>
          </cell>
          <cell r="AY12">
            <v>0.30490866895641999</v>
          </cell>
          <cell r="AZ12">
            <v>5.93202436206084E-2</v>
          </cell>
          <cell r="BA12">
            <v>1.0869431698898699</v>
          </cell>
          <cell r="BB12">
            <v>1.02786181220452</v>
          </cell>
          <cell r="BC12">
            <v>9.8889298039919993</v>
          </cell>
          <cell r="BD12">
            <v>4.8311891868939902</v>
          </cell>
          <cell r="BE12">
            <v>7.4159062957578499</v>
          </cell>
          <cell r="BF12">
            <v>12.0278374912125</v>
          </cell>
          <cell r="BH12" t="str">
            <v>NO</v>
          </cell>
          <cell r="BI12" t="str">
            <v>NO</v>
          </cell>
          <cell r="BJ12" t="str">
            <v>YES</v>
          </cell>
          <cell r="BK12" t="str">
            <v/>
          </cell>
          <cell r="BL12" t="str">
            <v>YES</v>
          </cell>
          <cell r="BM12" t="str">
            <v>YES</v>
          </cell>
          <cell r="BO12" t="str">
            <v>YES</v>
          </cell>
          <cell r="BQ12" t="str">
            <v>YES</v>
          </cell>
          <cell r="BR12" t="str">
            <v>YES</v>
          </cell>
          <cell r="BT12" t="str">
            <v/>
          </cell>
          <cell r="BU12" t="str">
            <v>YES</v>
          </cell>
          <cell r="BW12" t="str">
            <v/>
          </cell>
          <cell r="CA12" t="str">
            <v>DUAL CORR</v>
          </cell>
          <cell r="CC12">
            <v>4.817572734007463</v>
          </cell>
          <cell r="CD12">
            <v>4.123807094323257</v>
          </cell>
          <cell r="CE12">
            <v>3.7523655473349899</v>
          </cell>
          <cell r="CF12">
            <v>4.9977285426751203</v>
          </cell>
          <cell r="CL12">
            <v>0.19</v>
          </cell>
          <cell r="CY12">
            <v>0.57316398485560316</v>
          </cell>
          <cell r="CZ12">
            <v>0.57316398485560316</v>
          </cell>
          <cell r="DA12">
            <v>0.57316398485560316</v>
          </cell>
          <cell r="DB12">
            <v>0.57316398485560316</v>
          </cell>
        </row>
        <row r="13">
          <cell r="A13">
            <v>111</v>
          </cell>
          <cell r="B13">
            <v>41617</v>
          </cell>
          <cell r="C13" t="str">
            <v>Austin</v>
          </cell>
          <cell r="D13">
            <v>23</v>
          </cell>
          <cell r="F13" t="str">
            <v>YES</v>
          </cell>
          <cell r="G13">
            <v>6.56</v>
          </cell>
          <cell r="H13">
            <v>0.86820994690060604</v>
          </cell>
          <cell r="I13">
            <v>0</v>
          </cell>
          <cell r="J13">
            <v>14.997999999999999</v>
          </cell>
          <cell r="K13">
            <v>29.998999999999999</v>
          </cell>
          <cell r="L13">
            <v>2.0002000266702198</v>
          </cell>
          <cell r="M13">
            <v>1.83049493132259</v>
          </cell>
          <cell r="N13">
            <v>0.98529076818580097</v>
          </cell>
          <cell r="O13">
            <v>0.25638897725895798</v>
          </cell>
          <cell r="P13">
            <v>3.2500321667564301E-2</v>
          </cell>
          <cell r="Q13">
            <v>0.99690854366690096</v>
          </cell>
          <cell r="R13">
            <v>0.36705508959418598</v>
          </cell>
          <cell r="S13">
            <v>3.86488831925291</v>
          </cell>
          <cell r="T13">
            <v>0.98853395586422099</v>
          </cell>
          <cell r="U13">
            <v>0.73259262063791997</v>
          </cell>
          <cell r="V13">
            <v>7.1271033953586</v>
          </cell>
          <cell r="W13">
            <v>0.99522160783053204</v>
          </cell>
          <cell r="X13">
            <v>0.46093817301707601</v>
          </cell>
          <cell r="Y13">
            <v>1.71726638273904</v>
          </cell>
          <cell r="Z13">
            <v>0.92003867397877803</v>
          </cell>
          <cell r="AA13">
            <v>0.276694136101785</v>
          </cell>
          <cell r="AB13">
            <v>3.2399430644525801E-2</v>
          </cell>
          <cell r="AC13">
            <v>0.25250114601378898</v>
          </cell>
          <cell r="AD13">
            <v>0.137012122216775</v>
          </cell>
          <cell r="AE13">
            <v>5.7021944223542302</v>
          </cell>
          <cell r="AF13">
            <v>0.79615512992309401</v>
          </cell>
          <cell r="AG13">
            <v>8.9874574111626693</v>
          </cell>
          <cell r="AH13">
            <v>3.25593852914555</v>
          </cell>
          <cell r="AI13">
            <v>0.83202294458956905</v>
          </cell>
          <cell r="AJ13">
            <v>7.4060565320294298</v>
          </cell>
          <cell r="AK13">
            <v>1349.32845932334</v>
          </cell>
          <cell r="AL13">
            <v>-6.5728325096866698</v>
          </cell>
          <cell r="AM13">
            <v>357.95863191899599</v>
          </cell>
          <cell r="AN13">
            <v>202.794023614949</v>
          </cell>
          <cell r="AO13">
            <v>4.9056150237349998</v>
          </cell>
          <cell r="AP13">
            <v>3.9515332400515399</v>
          </cell>
          <cell r="AQ13">
            <v>3.8096225863234601</v>
          </cell>
          <cell r="AR13">
            <v>21.311205323393501</v>
          </cell>
          <cell r="AS13">
            <v>6.9255331985684299</v>
          </cell>
          <cell r="AT13">
            <v>150.094897149389</v>
          </cell>
          <cell r="AU13">
            <v>2.1822385142563001</v>
          </cell>
          <cell r="AV13">
            <v>1.0817029888476699</v>
          </cell>
          <cell r="AW13">
            <v>2.6945581627786201</v>
          </cell>
          <cell r="AX13">
            <v>1.3711499189260099</v>
          </cell>
          <cell r="AY13">
            <v>0.42170090889946799</v>
          </cell>
          <cell r="AZ13">
            <v>5.7998374339772299E-2</v>
          </cell>
          <cell r="BA13">
            <v>0.93175788700179396</v>
          </cell>
          <cell r="BB13">
            <v>0.87444634122284903</v>
          </cell>
          <cell r="BC13">
            <v>11.860338062797499</v>
          </cell>
          <cell r="BD13">
            <v>5.0630182378736199</v>
          </cell>
          <cell r="BE13">
            <v>10.000852307428</v>
          </cell>
          <cell r="BF13">
            <v>16.5507065245408</v>
          </cell>
          <cell r="BH13" t="str">
            <v>NO</v>
          </cell>
          <cell r="BI13" t="str">
            <v>NO</v>
          </cell>
          <cell r="BJ13" t="str">
            <v>YES</v>
          </cell>
          <cell r="BK13" t="str">
            <v/>
          </cell>
          <cell r="BL13" t="str">
            <v>YES</v>
          </cell>
          <cell r="BM13" t="str">
            <v>YES</v>
          </cell>
          <cell r="BO13" t="str">
            <v>YES</v>
          </cell>
          <cell r="BQ13" t="str">
            <v>YES</v>
          </cell>
          <cell r="BR13" t="str">
            <v>YES</v>
          </cell>
          <cell r="BT13" t="str">
            <v/>
          </cell>
          <cell r="BU13" t="str">
            <v>YES</v>
          </cell>
          <cell r="BW13" t="str">
            <v/>
          </cell>
          <cell r="CA13" t="str">
            <v>DUAL CORR</v>
          </cell>
          <cell r="CC13">
            <v>4.1339850095674038</v>
          </cell>
          <cell r="CD13">
            <v>4.0920683009099603</v>
          </cell>
          <cell r="CE13">
            <v>3.2783769688753064</v>
          </cell>
          <cell r="CF13">
            <v>3.9910830563735216</v>
          </cell>
          <cell r="CL13">
            <v>0.19</v>
          </cell>
          <cell r="CY13">
            <v>0.42501681588031248</v>
          </cell>
          <cell r="CZ13">
            <v>0.42501681588031248</v>
          </cell>
          <cell r="DA13">
            <v>0.42501681588031248</v>
          </cell>
          <cell r="DB13">
            <v>0.42501681588031248</v>
          </cell>
        </row>
        <row r="14">
          <cell r="BH14" t="str">
            <v/>
          </cell>
          <cell r="BI14" t="str">
            <v/>
          </cell>
          <cell r="BK14" t="str">
            <v/>
          </cell>
          <cell r="BL14" t="str">
            <v/>
          </cell>
          <cell r="BM14" t="str">
            <v/>
          </cell>
          <cell r="BO14" t="str">
            <v/>
          </cell>
          <cell r="BQ14" t="str">
            <v/>
          </cell>
          <cell r="BR14" t="str">
            <v/>
          </cell>
          <cell r="BT14" t="str">
            <v/>
          </cell>
          <cell r="BU14" t="str">
            <v/>
          </cell>
          <cell r="BW14" t="str">
            <v/>
          </cell>
          <cell r="CA14" t="str">
            <v/>
          </cell>
          <cell r="CC14">
            <v>0</v>
          </cell>
          <cell r="CD14">
            <v>0</v>
          </cell>
          <cell r="CE14">
            <v>0</v>
          </cell>
          <cell r="CF14">
            <v>0</v>
          </cell>
          <cell r="CL14">
            <v>0</v>
          </cell>
          <cell r="CY14">
            <v>0</v>
          </cell>
          <cell r="CZ14">
            <v>0</v>
          </cell>
          <cell r="DA14">
            <v>0</v>
          </cell>
          <cell r="DB14">
            <v>0</v>
          </cell>
        </row>
        <row r="15">
          <cell r="A15">
            <v>458.1</v>
          </cell>
          <cell r="B15">
            <v>41618</v>
          </cell>
          <cell r="C15" t="str">
            <v>Austin</v>
          </cell>
          <cell r="D15">
            <v>20</v>
          </cell>
          <cell r="F15" t="str">
            <v>YES</v>
          </cell>
          <cell r="G15">
            <v>2.62</v>
          </cell>
          <cell r="H15">
            <v>0.16666666790842999</v>
          </cell>
          <cell r="I15">
            <v>0</v>
          </cell>
          <cell r="J15">
            <v>14.9975</v>
          </cell>
          <cell r="K15">
            <v>29.998000000000001</v>
          </cell>
          <cell r="L15">
            <v>2.0002000333388898</v>
          </cell>
          <cell r="M15">
            <v>1.75474961202989</v>
          </cell>
          <cell r="N15">
            <v>0.89182982158701996</v>
          </cell>
          <cell r="O15">
            <v>0.198572758160279</v>
          </cell>
          <cell r="P15">
            <v>-0.105754113086417</v>
          </cell>
          <cell r="Q15">
            <v>0.83803057561049199</v>
          </cell>
          <cell r="R15">
            <v>0.57763533157078895</v>
          </cell>
          <cell r="S15">
            <v>3.8599471781505601</v>
          </cell>
          <cell r="T15">
            <v>0.92354180362343596</v>
          </cell>
          <cell r="U15">
            <v>0.38771054934111798</v>
          </cell>
          <cell r="V15">
            <v>5.6876892046825098</v>
          </cell>
          <cell r="W15">
            <v>0.96793227423015105</v>
          </cell>
          <cell r="X15">
            <v>0.24161344156856901</v>
          </cell>
          <cell r="Y15">
            <v>1.1226423717807801</v>
          </cell>
          <cell r="Z15">
            <v>0.54086998452325596</v>
          </cell>
          <cell r="AA15">
            <v>0.120454726806709</v>
          </cell>
          <cell r="AB15">
            <v>-8.51305898314825E-2</v>
          </cell>
          <cell r="AC15">
            <v>3.5522645972633597E-2</v>
          </cell>
          <cell r="AD15">
            <v>0.34628555358674901</v>
          </cell>
          <cell r="AE15">
            <v>2.6543965497255999</v>
          </cell>
          <cell r="AF15">
            <v>0.45076836494002298</v>
          </cell>
          <cell r="AG15">
            <v>0.96656687156999999</v>
          </cell>
          <cell r="AH15">
            <v>1.5851488907564399</v>
          </cell>
          <cell r="AI15">
            <v>0.37458632784956403</v>
          </cell>
          <cell r="AJ15">
            <v>1.10063604850718</v>
          </cell>
          <cell r="AK15">
            <v>185.03329371000001</v>
          </cell>
          <cell r="AL15">
            <v>33.372927942838999</v>
          </cell>
          <cell r="AM15">
            <v>27.993367856996901</v>
          </cell>
          <cell r="AN15">
            <v>55.477489328799997</v>
          </cell>
          <cell r="AO15">
            <v>13.1057408164202</v>
          </cell>
          <cell r="AP15">
            <v>6.4594414173821697</v>
          </cell>
          <cell r="AQ15">
            <v>39.048280899888603</v>
          </cell>
          <cell r="AR15">
            <v>-98.681366524495104</v>
          </cell>
          <cell r="AS15">
            <v>3.2472009139283098</v>
          </cell>
          <cell r="AT15">
            <v>657.45416729025499</v>
          </cell>
          <cell r="AU15">
            <v>3.5063692732371399</v>
          </cell>
          <cell r="AV15">
            <v>1.5610596203573199</v>
          </cell>
          <cell r="AW15">
            <v>3.2073032613385299</v>
          </cell>
          <cell r="AX15">
            <v>1.2211976302594001</v>
          </cell>
          <cell r="AY15">
            <v>0.29623145330527101</v>
          </cell>
          <cell r="AZ15">
            <v>5.8635754478326502E-2</v>
          </cell>
          <cell r="BA15">
            <v>1.23736855744686</v>
          </cell>
          <cell r="BB15">
            <v>1.2037783483853199</v>
          </cell>
          <cell r="BC15">
            <v>14.811572665263499</v>
          </cell>
          <cell r="BD15">
            <v>1.7522435959859901</v>
          </cell>
          <cell r="BE15">
            <v>2.64177513028176</v>
          </cell>
          <cell r="BF15">
            <v>3.6339401986853099</v>
          </cell>
          <cell r="BH15" t="str">
            <v>NO</v>
          </cell>
          <cell r="BI15" t="str">
            <v>NO</v>
          </cell>
          <cell r="BJ15" t="str">
            <v>YES</v>
          </cell>
          <cell r="BK15" t="str">
            <v/>
          </cell>
          <cell r="BL15" t="str">
            <v>YES</v>
          </cell>
          <cell r="BM15" t="str">
            <v>NO</v>
          </cell>
          <cell r="BO15" t="str">
            <v>NO</v>
          </cell>
          <cell r="BQ15" t="str">
            <v>NO</v>
          </cell>
          <cell r="BR15" t="str">
            <v>NO</v>
          </cell>
          <cell r="BT15" t="str">
            <v/>
          </cell>
          <cell r="BU15" t="str">
            <v>NO</v>
          </cell>
          <cell r="BW15" t="str">
            <v>YES</v>
          </cell>
          <cell r="CA15" t="str">
            <v>TRASH</v>
          </cell>
          <cell r="CC15">
            <v>0</v>
          </cell>
          <cell r="CD15">
            <v>0</v>
          </cell>
          <cell r="CE15">
            <v>0</v>
          </cell>
          <cell r="CF15">
            <v>0</v>
          </cell>
          <cell r="CL15">
            <v>0</v>
          </cell>
          <cell r="CY15">
            <v>0</v>
          </cell>
          <cell r="CZ15">
            <v>0</v>
          </cell>
          <cell r="DA15">
            <v>0</v>
          </cell>
          <cell r="DB15">
            <v>0</v>
          </cell>
        </row>
        <row r="16">
          <cell r="A16">
            <v>458.1</v>
          </cell>
          <cell r="B16">
            <v>41618</v>
          </cell>
          <cell r="C16" t="str">
            <v>Austin</v>
          </cell>
          <cell r="D16">
            <v>21</v>
          </cell>
          <cell r="F16" t="str">
            <v>YES</v>
          </cell>
          <cell r="G16">
            <v>2.62</v>
          </cell>
          <cell r="H16">
            <v>0.26706997398287102</v>
          </cell>
          <cell r="I16">
            <v>0</v>
          </cell>
          <cell r="J16">
            <v>15</v>
          </cell>
          <cell r="K16">
            <v>30</v>
          </cell>
          <cell r="L16">
            <v>2</v>
          </cell>
          <cell r="M16">
            <v>-554.55457544020896</v>
          </cell>
          <cell r="N16">
            <v>0.99999463909172304</v>
          </cell>
          <cell r="O16">
            <v>0.25554806604777502</v>
          </cell>
          <cell r="P16">
            <v>2.1873806066907999E-2</v>
          </cell>
          <cell r="Q16">
            <v>0.99422691393714502</v>
          </cell>
          <cell r="R16">
            <v>0.45055851843704098</v>
          </cell>
          <cell r="S16">
            <v>-1.30225737807455E-2</v>
          </cell>
          <cell r="T16">
            <v>0.99730824933179096</v>
          </cell>
          <cell r="U16">
            <v>5.7344394595105301</v>
          </cell>
          <cell r="V16">
            <v>32.092223699895101</v>
          </cell>
          <cell r="W16">
            <v>0.99797268636726499</v>
          </cell>
          <cell r="X16">
            <v>0.26656193418094998</v>
          </cell>
          <cell r="Y16">
            <v>-209.37116940382899</v>
          </cell>
          <cell r="Z16">
            <v>0.37754633402551602</v>
          </cell>
          <cell r="AA16">
            <v>7747.2957536617196</v>
          </cell>
          <cell r="AB16">
            <v>2.1746733029328599E-2</v>
          </cell>
          <cell r="AC16">
            <v>7.5245239629957605E-2</v>
          </cell>
          <cell r="AD16">
            <v>0.207514751241891</v>
          </cell>
          <cell r="AE16">
            <v>10.357381451026001</v>
          </cell>
          <cell r="AF16">
            <v>0.32208178666678899</v>
          </cell>
          <cell r="AG16">
            <v>24.204197290488299</v>
          </cell>
          <cell r="AH16">
            <v>-1.2987419704471899E-2</v>
          </cell>
          <cell r="AI16">
            <v>5.8799749418803997E-2</v>
          </cell>
          <cell r="AJ16">
            <v>33.604343572528997</v>
          </cell>
          <cell r="AK16">
            <v>854.98243914001102</v>
          </cell>
          <cell r="AL16">
            <v>-32.704124969263297</v>
          </cell>
          <cell r="AM16">
            <v>3554.2202837344698</v>
          </cell>
          <cell r="AN16">
            <v>37.859836320144296</v>
          </cell>
          <cell r="AO16">
            <v>4.8577225390309398</v>
          </cell>
          <cell r="AP16">
            <v>-0.34270430428529902</v>
          </cell>
          <cell r="AQ16">
            <v>46.789250700242597</v>
          </cell>
          <cell r="AR16">
            <v>9.3473760958969905</v>
          </cell>
          <cell r="AS16">
            <v>18.958575496524201</v>
          </cell>
          <cell r="AT16">
            <v>47.962006078830598</v>
          </cell>
          <cell r="AU16">
            <v>3.28781659389883</v>
          </cell>
          <cell r="AV16">
            <v>1.48002156904315</v>
          </cell>
          <cell r="AW16">
            <v>3.23439863365437</v>
          </cell>
          <cell r="AX16">
            <v>1.2257177955882099</v>
          </cell>
          <cell r="AY16">
            <v>0.50855731395850101</v>
          </cell>
          <cell r="AZ16">
            <v>6.1068296701219701E-2</v>
          </cell>
          <cell r="BA16">
            <v>0.97652998850905004</v>
          </cell>
          <cell r="BB16">
            <v>0.96054566002073805</v>
          </cell>
          <cell r="BC16">
            <v>19.476663087772401</v>
          </cell>
          <cell r="BD16">
            <v>3.4386156548387099</v>
          </cell>
          <cell r="BE16">
            <v>10.7406272691937</v>
          </cell>
          <cell r="BF16">
            <v>13.9121195719356</v>
          </cell>
          <cell r="BH16" t="str">
            <v>NO</v>
          </cell>
          <cell r="BI16" t="str">
            <v>NO</v>
          </cell>
          <cell r="BJ16" t="str">
            <v>YES</v>
          </cell>
          <cell r="BK16" t="str">
            <v/>
          </cell>
          <cell r="BL16" t="str">
            <v>YES</v>
          </cell>
          <cell r="BM16" t="str">
            <v>NO</v>
          </cell>
          <cell r="BO16" t="str">
            <v>NO</v>
          </cell>
          <cell r="BQ16" t="str">
            <v>NO</v>
          </cell>
          <cell r="BR16" t="str">
            <v>NO</v>
          </cell>
          <cell r="BT16" t="str">
            <v/>
          </cell>
          <cell r="BU16" t="str">
            <v>NO</v>
          </cell>
          <cell r="BW16" t="str">
            <v>YES</v>
          </cell>
          <cell r="CA16" t="str">
            <v>TRASH</v>
          </cell>
          <cell r="CC16">
            <v>0</v>
          </cell>
          <cell r="CD16">
            <v>0</v>
          </cell>
          <cell r="CE16">
            <v>0</v>
          </cell>
          <cell r="CF16">
            <v>0</v>
          </cell>
          <cell r="CL16">
            <v>0</v>
          </cell>
          <cell r="CY16">
            <v>0</v>
          </cell>
          <cell r="CZ16">
            <v>0</v>
          </cell>
          <cell r="DA16">
            <v>0</v>
          </cell>
          <cell r="DB16">
            <v>0</v>
          </cell>
        </row>
        <row r="17">
          <cell r="A17">
            <v>458.1</v>
          </cell>
          <cell r="B17">
            <v>41618</v>
          </cell>
          <cell r="C17" t="str">
            <v>Austin</v>
          </cell>
          <cell r="D17">
            <v>22</v>
          </cell>
          <cell r="F17" t="str">
            <v>YES</v>
          </cell>
          <cell r="G17">
            <v>2.62</v>
          </cell>
          <cell r="H17">
            <v>0.35297014284879002</v>
          </cell>
          <cell r="I17">
            <v>0</v>
          </cell>
          <cell r="J17">
            <v>15</v>
          </cell>
          <cell r="K17">
            <v>30</v>
          </cell>
          <cell r="L17">
            <v>2</v>
          </cell>
          <cell r="M17">
            <v>-3223809.3456645501</v>
          </cell>
          <cell r="N17">
            <v>0.99999999999834399</v>
          </cell>
          <cell r="O17">
            <v>0.45295547744250297</v>
          </cell>
          <cell r="P17">
            <v>-1.2485546680628901E-2</v>
          </cell>
          <cell r="Q17">
            <v>0.99234601331590699</v>
          </cell>
          <cell r="R17">
            <v>0.45181161132771502</v>
          </cell>
          <cell r="S17">
            <v>-1.9864200492356898E-6</v>
          </cell>
          <cell r="T17">
            <v>0.99999999979029297</v>
          </cell>
          <cell r="U17">
            <v>5.0964012624447799</v>
          </cell>
          <cell r="V17">
            <v>12.27470126759</v>
          </cell>
          <cell r="W17">
            <v>0.998435783763997</v>
          </cell>
          <cell r="X17">
            <v>0.20428385638291999</v>
          </cell>
          <cell r="Y17">
            <v>-176975.71099923001</v>
          </cell>
          <cell r="Z17">
            <v>5.4896456962300298E-2</v>
          </cell>
          <cell r="AA17">
            <v>120957969129.16701</v>
          </cell>
          <cell r="AB17">
            <v>-1.2389230487255E-2</v>
          </cell>
          <cell r="AC17">
            <v>1.9506284672064701E-2</v>
          </cell>
          <cell r="AD17">
            <v>0.210970819119638</v>
          </cell>
          <cell r="AE17">
            <v>9.9150523743312409</v>
          </cell>
          <cell r="AF17">
            <v>0.80648935069201499</v>
          </cell>
          <cell r="AG17">
            <v>5.2913725227426198</v>
          </cell>
          <cell r="AH17">
            <v>-1.9864200488191199E-6</v>
          </cell>
          <cell r="AI17">
            <v>1.8468592858689299E-2</v>
          </cell>
          <cell r="AJ17">
            <v>26.839082688883</v>
          </cell>
          <cell r="AK17">
            <v>308.49083347667499</v>
          </cell>
          <cell r="AL17">
            <v>-37.241309420406701</v>
          </cell>
          <cell r="AM17">
            <v>3965121.3809968699</v>
          </cell>
          <cell r="AN17">
            <v>33.147401134200301</v>
          </cell>
          <cell r="AO17">
            <v>-1.66423741501029E-2</v>
          </cell>
          <cell r="AP17">
            <v>1.29942574511936E-2</v>
          </cell>
          <cell r="AQ17">
            <v>0.17512946612378</v>
          </cell>
          <cell r="AR17">
            <v>5.9730085204819297</v>
          </cell>
          <cell r="AS17">
            <v>6.3866379641729001</v>
          </cell>
          <cell r="AT17">
            <v>8.1702340312549904</v>
          </cell>
          <cell r="AU17">
            <v>3.2355184159394299</v>
          </cell>
          <cell r="AV17">
            <v>1.3967441755871699</v>
          </cell>
          <cell r="AW17">
            <v>3.2571978986371599</v>
          </cell>
          <cell r="AX17">
            <v>1.1939320909464199</v>
          </cell>
          <cell r="AY17">
            <v>0.19780272137192101</v>
          </cell>
          <cell r="AZ17">
            <v>6.10107333553098E-2</v>
          </cell>
          <cell r="BA17">
            <v>0.924522940027378</v>
          </cell>
          <cell r="BB17">
            <v>0.91159503767842298</v>
          </cell>
          <cell r="BC17">
            <v>11.485319305466399</v>
          </cell>
          <cell r="BD17">
            <v>0.47057781612034</v>
          </cell>
          <cell r="BE17">
            <v>2.1358365584974299</v>
          </cell>
          <cell r="BF17">
            <v>9.0366360723498893</v>
          </cell>
          <cell r="BH17" t="str">
            <v>NO</v>
          </cell>
          <cell r="BI17" t="str">
            <v>NO</v>
          </cell>
          <cell r="BJ17" t="str">
            <v>YES</v>
          </cell>
          <cell r="BK17" t="str">
            <v/>
          </cell>
          <cell r="BL17" t="str">
            <v>YES</v>
          </cell>
          <cell r="BM17" t="str">
            <v>NO</v>
          </cell>
          <cell r="BO17" t="str">
            <v>NO</v>
          </cell>
          <cell r="BQ17" t="str">
            <v>YES</v>
          </cell>
          <cell r="BR17" t="str">
            <v>NO</v>
          </cell>
          <cell r="BT17" t="str">
            <v/>
          </cell>
          <cell r="BU17" t="str">
            <v>NO</v>
          </cell>
          <cell r="BW17" t="str">
            <v/>
          </cell>
          <cell r="CA17" t="str">
            <v>SINGLE CORR</v>
          </cell>
          <cell r="CC17">
            <v>7.120732633571154</v>
          </cell>
          <cell r="CD17">
            <v>0</v>
          </cell>
          <cell r="CE17">
            <v>0</v>
          </cell>
          <cell r="CF17">
            <v>0</v>
          </cell>
          <cell r="CL17">
            <v>0.47</v>
          </cell>
          <cell r="CY17">
            <v>2.8503060800504758</v>
          </cell>
          <cell r="CZ17">
            <v>0</v>
          </cell>
          <cell r="DA17">
            <v>0</v>
          </cell>
          <cell r="DB17">
            <v>0</v>
          </cell>
        </row>
        <row r="18">
          <cell r="A18">
            <v>458.1</v>
          </cell>
          <cell r="B18">
            <v>41618</v>
          </cell>
          <cell r="C18" t="str">
            <v>Austin</v>
          </cell>
          <cell r="D18">
            <v>25</v>
          </cell>
          <cell r="F18" t="str">
            <v>YES</v>
          </cell>
          <cell r="G18">
            <v>2.62</v>
          </cell>
          <cell r="H18">
            <v>1.1579598896205401</v>
          </cell>
          <cell r="I18">
            <v>0</v>
          </cell>
          <cell r="J18">
            <v>15</v>
          </cell>
          <cell r="K18">
            <v>30</v>
          </cell>
          <cell r="L18">
            <v>2</v>
          </cell>
          <cell r="M18">
            <v>-12.9930621603344</v>
          </cell>
          <cell r="N18">
            <v>0.79567757674248596</v>
          </cell>
          <cell r="O18">
            <v>0.28620772873310402</v>
          </cell>
          <cell r="P18">
            <v>4.5827161164773998E-2</v>
          </cell>
          <cell r="Q18">
            <v>0.95858481393839401</v>
          </cell>
          <cell r="R18">
            <v>0.19025791361556599</v>
          </cell>
          <cell r="S18">
            <v>-5.5215985330380697</v>
          </cell>
          <cell r="T18">
            <v>0.73996639645431295</v>
          </cell>
          <cell r="U18">
            <v>0.547735080213689</v>
          </cell>
          <cell r="V18">
            <v>3.9851274794948099</v>
          </cell>
          <cell r="W18">
            <v>0.96441280580852295</v>
          </cell>
          <cell r="X18">
            <v>0.18088965601201501</v>
          </cell>
          <cell r="Y18">
            <v>-0.21772916461532801</v>
          </cell>
          <cell r="Z18">
            <v>1.2435299690540601E-2</v>
          </cell>
          <cell r="AA18">
            <v>0.336052971018723</v>
          </cell>
          <cell r="AB18">
            <v>4.3843243057479497E-2</v>
          </cell>
          <cell r="AC18">
            <v>4.2432838667845002E-2</v>
          </cell>
          <cell r="AD18">
            <v>3.88615749368839E-2</v>
          </cell>
          <cell r="AE18">
            <v>2.41993525156653</v>
          </cell>
          <cell r="AF18">
            <v>0.58347844926215897</v>
          </cell>
          <cell r="AG18">
            <v>0.373151656273773</v>
          </cell>
          <cell r="AH18">
            <v>-0.30572585031159399</v>
          </cell>
          <cell r="AI18">
            <v>3.5502473131917699E-2</v>
          </cell>
          <cell r="AJ18">
            <v>0.864070175925439</v>
          </cell>
          <cell r="AK18">
            <v>39.600320560001798</v>
          </cell>
          <cell r="AL18">
            <v>0.38404321533000901</v>
          </cell>
          <cell r="AM18">
            <v>-4.7126600860000902</v>
          </cell>
          <cell r="AN18">
            <v>4.5228639583019996</v>
          </cell>
          <cell r="AO18">
            <v>0.424207026616996</v>
          </cell>
          <cell r="AP18">
            <v>-0.60761539368624096</v>
          </cell>
          <cell r="AQ18">
            <v>5.8309166195779802</v>
          </cell>
          <cell r="AR18">
            <v>-1.4177595769109801</v>
          </cell>
          <cell r="AS18">
            <v>3.31391262337922</v>
          </cell>
          <cell r="AT18">
            <v>20.407720253937299</v>
          </cell>
          <cell r="AU18">
            <v>4.3698984243806498</v>
          </cell>
          <cell r="AV18">
            <v>1.62930158960484</v>
          </cell>
          <cell r="AW18">
            <v>4.0022405080471604</v>
          </cell>
          <cell r="AX18">
            <v>1.14762149549491</v>
          </cell>
          <cell r="AY18">
            <v>0.137235577517025</v>
          </cell>
          <cell r="AZ18">
            <v>5.9202843975867302E-2</v>
          </cell>
          <cell r="BA18">
            <v>0.90625274934468103</v>
          </cell>
          <cell r="BB18">
            <v>0.90547625885876803</v>
          </cell>
          <cell r="BC18">
            <v>16.468269302043002</v>
          </cell>
          <cell r="BD18">
            <v>0.63020650356338603</v>
          </cell>
          <cell r="BE18">
            <v>1.3513149817816801</v>
          </cell>
          <cell r="BF18">
            <v>2.09732539471293</v>
          </cell>
          <cell r="BH18" t="str">
            <v>NO</v>
          </cell>
          <cell r="BI18" t="str">
            <v>NO</v>
          </cell>
          <cell r="BJ18" t="str">
            <v>YES</v>
          </cell>
          <cell r="BK18" t="str">
            <v/>
          </cell>
          <cell r="BL18" t="str">
            <v>YES</v>
          </cell>
          <cell r="BM18" t="str">
            <v>NO</v>
          </cell>
          <cell r="BO18" t="str">
            <v>NO</v>
          </cell>
          <cell r="BQ18" t="str">
            <v>NO</v>
          </cell>
          <cell r="BR18" t="str">
            <v>NO</v>
          </cell>
          <cell r="BT18" t="str">
            <v/>
          </cell>
          <cell r="BU18" t="str">
            <v>NO</v>
          </cell>
          <cell r="BW18" t="str">
            <v>YES</v>
          </cell>
          <cell r="CA18" t="str">
            <v>TRASH</v>
          </cell>
          <cell r="CC18">
            <v>0</v>
          </cell>
          <cell r="CD18">
            <v>0</v>
          </cell>
          <cell r="CE18">
            <v>0</v>
          </cell>
          <cell r="CF18">
            <v>0</v>
          </cell>
          <cell r="CL18">
            <v>0</v>
          </cell>
          <cell r="CY18">
            <v>0</v>
          </cell>
          <cell r="CZ18">
            <v>0</v>
          </cell>
          <cell r="DA18">
            <v>0</v>
          </cell>
          <cell r="DB18">
            <v>0</v>
          </cell>
        </row>
        <row r="19">
          <cell r="A19">
            <v>458.1</v>
          </cell>
          <cell r="B19">
            <v>41618</v>
          </cell>
          <cell r="C19" t="str">
            <v>Austin</v>
          </cell>
          <cell r="D19">
            <v>27</v>
          </cell>
          <cell r="F19" t="str">
            <v>YES</v>
          </cell>
          <cell r="G19">
            <v>2.62</v>
          </cell>
          <cell r="H19">
            <v>1.82304352987558</v>
          </cell>
          <cell r="I19">
            <v>0</v>
          </cell>
          <cell r="J19">
            <v>14.999499999999999</v>
          </cell>
          <cell r="K19">
            <v>29.9985</v>
          </cell>
          <cell r="L19">
            <v>1.9999666655555186</v>
          </cell>
          <cell r="M19">
            <v>1514.0421505536401</v>
          </cell>
          <cell r="N19">
            <v>0.99998621609889105</v>
          </cell>
          <cell r="O19">
            <v>0.22274737156725499</v>
          </cell>
          <cell r="P19">
            <v>8.1966890666004197E-2</v>
          </cell>
          <cell r="Q19">
            <v>0.98931517548123704</v>
          </cell>
          <cell r="R19">
            <v>0.178650567215136</v>
          </cell>
          <cell r="S19">
            <v>-1.1455564417482201E-3</v>
          </cell>
          <cell r="T19">
            <v>0.99918642087255805</v>
          </cell>
          <cell r="U19">
            <v>1.71198654844959</v>
          </cell>
          <cell r="V19">
            <v>11.378183584962599</v>
          </cell>
          <cell r="W19">
            <v>0.99037993976618899</v>
          </cell>
          <cell r="X19">
            <v>0.16950881452322999</v>
          </cell>
          <cell r="Y19">
            <v>46.445793013088398</v>
          </cell>
          <cell r="Z19">
            <v>3.06762614123939E-2</v>
          </cell>
          <cell r="AA19">
            <v>3573.1934864621498</v>
          </cell>
          <cell r="AB19">
            <v>8.1075746943903002E-2</v>
          </cell>
          <cell r="AC19">
            <v>0.37524007923098801</v>
          </cell>
          <cell r="AD19">
            <v>3.2902295631526197E-2</v>
          </cell>
          <cell r="AE19">
            <v>4.991123626577</v>
          </cell>
          <cell r="AF19">
            <v>0.43436383955461</v>
          </cell>
          <cell r="AG19">
            <v>1.70050340827101</v>
          </cell>
          <cell r="AH19">
            <v>-1.14462368084104E-3</v>
          </cell>
          <cell r="AI19">
            <v>1.6064706565226401E-3</v>
          </cell>
          <cell r="AJ19">
            <v>3.0015259245580399</v>
          </cell>
          <cell r="AK19">
            <v>129.34839266999299</v>
          </cell>
          <cell r="AL19">
            <v>-3.92809433300999</v>
          </cell>
          <cell r="AM19">
            <v>29542.886976484398</v>
          </cell>
          <cell r="AN19">
            <v>26.902760634370701</v>
          </cell>
          <cell r="AO19">
            <v>5.0226280002570898E-3</v>
          </cell>
          <cell r="AP19">
            <v>5.2749018449733901E-3</v>
          </cell>
          <cell r="AQ19">
            <v>6.2553838342254897E-3</v>
          </cell>
          <cell r="AR19">
            <v>3.23120951447848</v>
          </cell>
          <cell r="AS19">
            <v>5.08387414595005</v>
          </cell>
          <cell r="AT19">
            <v>15.9157150630431</v>
          </cell>
          <cell r="AU19">
            <v>4.3427330689324499</v>
          </cell>
          <cell r="AV19">
            <v>1.67851977519725</v>
          </cell>
          <cell r="AW19">
            <v>4.0397076619316197</v>
          </cell>
          <cell r="AX19">
            <v>1.36109217156718</v>
          </cell>
          <cell r="AY19">
            <v>0.44060179330295401</v>
          </cell>
          <cell r="AZ19">
            <v>3.9116064989308504E-3</v>
          </cell>
          <cell r="BA19">
            <v>1.02468519902517</v>
          </cell>
          <cell r="BB19">
            <v>1.0250680346361001</v>
          </cell>
          <cell r="BC19">
            <v>18.660781834007501</v>
          </cell>
          <cell r="BD19">
            <v>9.0818893690482197E-2</v>
          </cell>
          <cell r="BE19">
            <v>1.81156706888873</v>
          </cell>
          <cell r="BF19">
            <v>2.7442506825791502</v>
          </cell>
          <cell r="BH19" t="str">
            <v>NO</v>
          </cell>
          <cell r="BI19" t="str">
            <v>NO</v>
          </cell>
          <cell r="BJ19" t="str">
            <v>YES</v>
          </cell>
          <cell r="BK19" t="str">
            <v/>
          </cell>
          <cell r="BL19" t="str">
            <v>YES</v>
          </cell>
          <cell r="BM19" t="str">
            <v>NO</v>
          </cell>
          <cell r="BO19" t="str">
            <v>NO</v>
          </cell>
          <cell r="BQ19" t="str">
            <v>NO</v>
          </cell>
          <cell r="BR19" t="str">
            <v>NO</v>
          </cell>
          <cell r="BT19" t="str">
            <v/>
          </cell>
          <cell r="BU19" t="str">
            <v>NO</v>
          </cell>
          <cell r="BW19" t="str">
            <v>YES</v>
          </cell>
          <cell r="CA19" t="str">
            <v>TRASH</v>
          </cell>
          <cell r="CC19">
            <v>0</v>
          </cell>
          <cell r="CD19">
            <v>0</v>
          </cell>
          <cell r="CE19">
            <v>0</v>
          </cell>
          <cell r="CF19">
            <v>0</v>
          </cell>
          <cell r="CL19">
            <v>0</v>
          </cell>
          <cell r="CY19">
            <v>0</v>
          </cell>
          <cell r="CZ19">
            <v>0</v>
          </cell>
          <cell r="DA19">
            <v>0</v>
          </cell>
          <cell r="DB19">
            <v>0</v>
          </cell>
        </row>
        <row r="20">
          <cell r="A20">
            <v>458.1</v>
          </cell>
          <cell r="B20">
            <v>41618</v>
          </cell>
          <cell r="C20" t="str">
            <v>Austin</v>
          </cell>
          <cell r="D20">
            <v>28</v>
          </cell>
          <cell r="F20" t="str">
            <v>YES</v>
          </cell>
          <cell r="G20">
            <v>2.62</v>
          </cell>
          <cell r="H20">
            <v>1.92763789091259</v>
          </cell>
          <cell r="I20">
            <v>0</v>
          </cell>
          <cell r="J20">
            <v>15</v>
          </cell>
          <cell r="K20">
            <v>30</v>
          </cell>
          <cell r="L20">
            <v>2</v>
          </cell>
          <cell r="M20">
            <v>-0.12457303009510801</v>
          </cell>
          <cell r="N20">
            <v>0.65333086078288305</v>
          </cell>
          <cell r="O20">
            <v>0.53421813628121895</v>
          </cell>
          <cell r="P20">
            <v>-3.32129924283463E-2</v>
          </cell>
          <cell r="Q20">
            <v>0.988898500522429</v>
          </cell>
          <cell r="R20">
            <v>0.155053500323557</v>
          </cell>
          <cell r="S20">
            <v>24.8830086719672</v>
          </cell>
          <cell r="T20">
            <v>0.88212662200193903</v>
          </cell>
          <cell r="U20">
            <v>0.53502720727141895</v>
          </cell>
          <cell r="V20">
            <v>2.24175565235184</v>
          </cell>
          <cell r="W20">
            <v>0.94942076381210305</v>
          </cell>
          <cell r="X20">
            <v>0.36770877298284499</v>
          </cell>
          <cell r="Y20">
            <v>-5.7994783175032698E-2</v>
          </cell>
          <cell r="Z20">
            <v>6.2092360316241598E-3</v>
          </cell>
          <cell r="AA20">
            <v>0.30541651175437401</v>
          </cell>
          <cell r="AB20">
            <v>-3.2839732506918302E-2</v>
          </cell>
          <cell r="AC20">
            <v>8.7471923062349494E-2</v>
          </cell>
          <cell r="AD20">
            <v>2.5572048403066101E-2</v>
          </cell>
          <cell r="AE20">
            <v>1.67412305439599</v>
          </cell>
          <cell r="AF20">
            <v>0.69959047344340897</v>
          </cell>
          <cell r="AG20">
            <v>0.68281402895959398</v>
          </cell>
          <cell r="AH20">
            <v>0.25745476399240003</v>
          </cell>
          <cell r="AI20">
            <v>8.9621186000412596E-3</v>
          </cell>
          <cell r="AJ20">
            <v>2.2525735998016398</v>
          </cell>
          <cell r="AK20">
            <v>87.1343708333291</v>
          </cell>
          <cell r="AL20">
            <v>-10.9670330541433</v>
          </cell>
          <cell r="AM20">
            <v>5.4727519970010698</v>
          </cell>
          <cell r="AN20">
            <v>28.208781388665301</v>
          </cell>
          <cell r="AO20">
            <v>2.6449467002779401</v>
          </cell>
          <cell r="AP20">
            <v>2.0148426686858398</v>
          </cell>
          <cell r="AQ20">
            <v>14.495548028751999</v>
          </cell>
          <cell r="AR20">
            <v>2.6623101246627701</v>
          </cell>
          <cell r="AS20">
            <v>2.4987309077452902</v>
          </cell>
          <cell r="AT20">
            <v>7.7364138233955497</v>
          </cell>
          <cell r="AU20">
            <v>4.1576605989097901</v>
          </cell>
          <cell r="AV20">
            <v>1.56538536116966</v>
          </cell>
          <cell r="AW20">
            <v>4.0355283477350499</v>
          </cell>
          <cell r="AX20">
            <v>1.35998769096603</v>
          </cell>
          <cell r="AY20">
            <v>0.132022448094644</v>
          </cell>
          <cell r="AZ20">
            <v>2.6750388254002098E-3</v>
          </cell>
          <cell r="BA20">
            <v>0.90393372335269295</v>
          </cell>
          <cell r="BB20">
            <v>0.90574416327286</v>
          </cell>
          <cell r="BC20">
            <v>13.978847445315299</v>
          </cell>
          <cell r="BD20">
            <v>1.2429306366666399</v>
          </cell>
          <cell r="BE20">
            <v>2.28217735434328</v>
          </cell>
          <cell r="BF20">
            <v>3.6910459740402102</v>
          </cell>
          <cell r="BH20" t="str">
            <v>NO</v>
          </cell>
          <cell r="BI20" t="str">
            <v>NO</v>
          </cell>
          <cell r="BJ20" t="str">
            <v>YES</v>
          </cell>
          <cell r="BK20" t="str">
            <v/>
          </cell>
          <cell r="BL20" t="str">
            <v>YES</v>
          </cell>
          <cell r="BM20" t="str">
            <v>NO</v>
          </cell>
          <cell r="BO20" t="str">
            <v>NO</v>
          </cell>
          <cell r="BQ20" t="str">
            <v>NO</v>
          </cell>
          <cell r="BR20" t="str">
            <v>NO</v>
          </cell>
          <cell r="BT20" t="str">
            <v/>
          </cell>
          <cell r="BU20" t="str">
            <v>NO</v>
          </cell>
          <cell r="BW20" t="str">
            <v>YES</v>
          </cell>
          <cell r="CA20" t="str">
            <v>TRASH</v>
          </cell>
          <cell r="CC20">
            <v>0</v>
          </cell>
          <cell r="CD20">
            <v>0</v>
          </cell>
          <cell r="CE20">
            <v>0</v>
          </cell>
          <cell r="CF20">
            <v>0</v>
          </cell>
          <cell r="CL20">
            <v>0</v>
          </cell>
          <cell r="CY20">
            <v>0</v>
          </cell>
          <cell r="CZ20">
            <v>0</v>
          </cell>
          <cell r="DA20">
            <v>0</v>
          </cell>
          <cell r="DB20">
            <v>0</v>
          </cell>
        </row>
        <row r="21">
          <cell r="A21">
            <v>458.1</v>
          </cell>
          <cell r="B21">
            <v>41618</v>
          </cell>
          <cell r="C21" t="str">
            <v>Austin</v>
          </cell>
          <cell r="D21">
            <v>29</v>
          </cell>
          <cell r="F21" t="str">
            <v>YES</v>
          </cell>
          <cell r="G21">
            <v>2.62</v>
          </cell>
          <cell r="H21">
            <v>1.9537225300446199</v>
          </cell>
          <cell r="I21">
            <v>0</v>
          </cell>
          <cell r="J21">
            <v>15</v>
          </cell>
          <cell r="K21">
            <v>30</v>
          </cell>
          <cell r="L21">
            <v>2</v>
          </cell>
          <cell r="M21">
            <v>1076.08176281588</v>
          </cell>
          <cell r="N21">
            <v>0.99999819585558303</v>
          </cell>
          <cell r="O21">
            <v>0.190223251332959</v>
          </cell>
          <cell r="P21">
            <v>6.4446508490335605E-2</v>
          </cell>
          <cell r="Q21">
            <v>0.98598508711130195</v>
          </cell>
          <cell r="R21">
            <v>0.25399204385451202</v>
          </cell>
          <cell r="S21">
            <v>8.9990621777186006E-3</v>
          </cell>
          <cell r="T21">
            <v>0.999855636599009</v>
          </cell>
          <cell r="U21">
            <v>1.7017856474367801</v>
          </cell>
          <cell r="V21">
            <v>10.149017721531401</v>
          </cell>
          <cell r="W21">
            <v>0.997875473802324</v>
          </cell>
          <cell r="X21">
            <v>9.8573294278867796E-2</v>
          </cell>
          <cell r="Y21">
            <v>348.34551540772497</v>
          </cell>
          <cell r="Z21">
            <v>0.32371600279600199</v>
          </cell>
          <cell r="AA21">
            <v>13994.4766427963</v>
          </cell>
          <cell r="AB21">
            <v>6.3526707539620197E-2</v>
          </cell>
          <cell r="AC21">
            <v>0.2197297566692</v>
          </cell>
          <cell r="AD21">
            <v>6.6832458441436898E-2</v>
          </cell>
          <cell r="AE21">
            <v>8.3059381423498895</v>
          </cell>
          <cell r="AF21">
            <v>0.81663894018045902</v>
          </cell>
          <cell r="AG21">
            <v>0.85511728035804002</v>
          </cell>
          <cell r="AH21">
            <v>8.9977627497142207E-3</v>
          </cell>
          <cell r="AI21">
            <v>0.35923451247472399</v>
          </cell>
          <cell r="AJ21">
            <v>2.9882552030358198</v>
          </cell>
          <cell r="AK21">
            <v>259.135461160011</v>
          </cell>
          <cell r="AL21">
            <v>14.63900598805</v>
          </cell>
          <cell r="AM21">
            <v>19633.662774424101</v>
          </cell>
          <cell r="AN21">
            <v>23.852505927855301</v>
          </cell>
          <cell r="AO21">
            <v>-0.86871560294514105</v>
          </cell>
          <cell r="AP21">
            <v>1.4018488983862E-2</v>
          </cell>
          <cell r="AQ21">
            <v>3.9876642380829299</v>
          </cell>
          <cell r="AR21">
            <v>9.8091487368603492</v>
          </cell>
          <cell r="AS21">
            <v>10.1986878295082</v>
          </cell>
          <cell r="AT21">
            <v>9.4842781256754201</v>
          </cell>
          <cell r="AU21">
            <v>4.23076414238301</v>
          </cell>
          <cell r="AV21">
            <v>1.6445476858927</v>
          </cell>
          <cell r="AW21">
            <v>4.1150262181717103</v>
          </cell>
          <cell r="AX21">
            <v>1.44441247495333</v>
          </cell>
          <cell r="AY21">
            <v>0.36815681229449398</v>
          </cell>
          <cell r="AZ21">
            <v>3.7694113736499802E-3</v>
          </cell>
          <cell r="BA21">
            <v>1.10842660766917</v>
          </cell>
          <cell r="BB21">
            <v>1.1072725036050901</v>
          </cell>
          <cell r="BC21">
            <v>20.390223450156601</v>
          </cell>
          <cell r="BD21">
            <v>2.74458557593772</v>
          </cell>
          <cell r="BE21">
            <v>4.82065046000002</v>
          </cell>
          <cell r="BF21">
            <v>5.5086474265626801</v>
          </cell>
          <cell r="BH21" t="str">
            <v>NO</v>
          </cell>
          <cell r="BI21" t="str">
            <v>NO</v>
          </cell>
          <cell r="BJ21" t="str">
            <v>YES</v>
          </cell>
          <cell r="BK21" t="str">
            <v/>
          </cell>
          <cell r="BL21" t="str">
            <v>YES</v>
          </cell>
          <cell r="BM21" t="str">
            <v>NO</v>
          </cell>
          <cell r="BO21" t="str">
            <v>NO</v>
          </cell>
          <cell r="BQ21" t="str">
            <v>YES</v>
          </cell>
          <cell r="BR21" t="str">
            <v>NO</v>
          </cell>
          <cell r="BT21" t="str">
            <v/>
          </cell>
          <cell r="BU21" t="str">
            <v>NO</v>
          </cell>
          <cell r="BW21" t="str">
            <v/>
          </cell>
          <cell r="CA21" t="str">
            <v>SINGLE CORR</v>
          </cell>
          <cell r="CC21">
            <v>5.8875927090150446</v>
          </cell>
          <cell r="CD21">
            <v>0</v>
          </cell>
          <cell r="CE21">
            <v>0</v>
          </cell>
          <cell r="CF21">
            <v>0</v>
          </cell>
          <cell r="CL21">
            <v>0.47</v>
          </cell>
          <cell r="CY21">
            <v>1.2628561185245699</v>
          </cell>
          <cell r="CZ21">
            <v>0</v>
          </cell>
          <cell r="DA21">
            <v>0</v>
          </cell>
          <cell r="DB21">
            <v>0</v>
          </cell>
        </row>
        <row r="22">
          <cell r="A22">
            <v>458.1</v>
          </cell>
          <cell r="B22">
            <v>41618</v>
          </cell>
          <cell r="C22" t="str">
            <v>Austin</v>
          </cell>
          <cell r="D22">
            <v>30</v>
          </cell>
          <cell r="F22" t="str">
            <v>YES</v>
          </cell>
          <cell r="G22">
            <v>2.62</v>
          </cell>
          <cell r="H22">
            <v>2.0587016958743298</v>
          </cell>
          <cell r="I22">
            <v>0</v>
          </cell>
          <cell r="J22">
            <v>15</v>
          </cell>
          <cell r="K22">
            <v>30</v>
          </cell>
          <cell r="L22">
            <v>2</v>
          </cell>
          <cell r="M22">
            <v>0.297182441472917</v>
          </cell>
          <cell r="N22">
            <v>0.89697111652377903</v>
          </cell>
          <cell r="O22">
            <v>0.37606461301317801</v>
          </cell>
          <cell r="P22">
            <v>7.0818587935974897E-2</v>
          </cell>
          <cell r="Q22">
            <v>0.98590220237177695</v>
          </cell>
          <cell r="R22">
            <v>0.25313917933569302</v>
          </cell>
          <cell r="S22">
            <v>10.192730924715899</v>
          </cell>
          <cell r="T22">
            <v>0.95974510310541905</v>
          </cell>
          <cell r="U22">
            <v>0.43446398735937303</v>
          </cell>
          <cell r="V22">
            <v>2.1057019729577902</v>
          </cell>
          <cell r="W22">
            <v>0.96839738895245098</v>
          </cell>
          <cell r="X22">
            <v>0.42075992864365402</v>
          </cell>
          <cell r="Y22">
            <v>0.26040548463095903</v>
          </cell>
          <cell r="Z22">
            <v>0.33713332671027801</v>
          </cell>
          <cell r="AA22">
            <v>0.16365575452525899</v>
          </cell>
          <cell r="AB22">
            <v>6.9800919709385997E-2</v>
          </cell>
          <cell r="AC22">
            <v>0.25227044263176801</v>
          </cell>
          <cell r="AD22">
            <v>6.9166290808913802E-2</v>
          </cell>
          <cell r="AE22">
            <v>1.7794949135027101</v>
          </cell>
          <cell r="AF22">
            <v>0.81153267898445103</v>
          </cell>
          <cell r="AG22">
            <v>0.90267221431593703</v>
          </cell>
          <cell r="AH22">
            <v>1.82269610643191</v>
          </cell>
          <cell r="AI22">
            <v>0.17125356091588401</v>
          </cell>
          <cell r="AJ22">
            <v>3.9693161617805699</v>
          </cell>
          <cell r="AK22">
            <v>89.514552508328507</v>
          </cell>
          <cell r="AL22">
            <v>-3.3032205347900101</v>
          </cell>
          <cell r="AM22">
            <v>-7.4103949630010701</v>
          </cell>
          <cell r="AN22">
            <v>31.75837018548</v>
          </cell>
          <cell r="AO22">
            <v>4.7973395013233704</v>
          </cell>
          <cell r="AP22">
            <v>-1.3291235467672899</v>
          </cell>
          <cell r="AQ22">
            <v>36.738528380408702</v>
          </cell>
          <cell r="AR22">
            <v>1.05154657579477</v>
          </cell>
          <cell r="AS22">
            <v>2.47954188567561</v>
          </cell>
          <cell r="AT22">
            <v>7.2625597552925001</v>
          </cell>
          <cell r="AU22">
            <v>4.2090862004652001</v>
          </cell>
          <cell r="AV22">
            <v>1.6137639644847399</v>
          </cell>
          <cell r="AW22">
            <v>4.1306000284226299</v>
          </cell>
          <cell r="AX22">
            <v>1.4204398208112301</v>
          </cell>
          <cell r="AY22">
            <v>0.15149633577188301</v>
          </cell>
          <cell r="AZ22">
            <v>1.9703137399425001E-3</v>
          </cell>
          <cell r="BA22">
            <v>0.90648727193551404</v>
          </cell>
          <cell r="BB22">
            <v>0.90782906185626699</v>
          </cell>
          <cell r="BC22">
            <v>18.8064416820269</v>
          </cell>
          <cell r="BD22">
            <v>1.7770165008332099</v>
          </cell>
          <cell r="BE22">
            <v>3.1481926141664198</v>
          </cell>
          <cell r="BF22">
            <v>3.9352076849997402</v>
          </cell>
          <cell r="BH22" t="str">
            <v>NO</v>
          </cell>
          <cell r="BI22" t="str">
            <v>NO</v>
          </cell>
          <cell r="BJ22" t="str">
            <v>YES</v>
          </cell>
          <cell r="BK22" t="str">
            <v/>
          </cell>
          <cell r="BL22" t="str">
            <v>YES</v>
          </cell>
          <cell r="BM22" t="str">
            <v>NO</v>
          </cell>
          <cell r="BO22" t="str">
            <v>NO</v>
          </cell>
          <cell r="BQ22" t="str">
            <v>YES</v>
          </cell>
          <cell r="BR22" t="str">
            <v>NO</v>
          </cell>
          <cell r="BT22" t="str">
            <v/>
          </cell>
          <cell r="BU22" t="str">
            <v>NO</v>
          </cell>
          <cell r="BW22" t="str">
            <v/>
          </cell>
          <cell r="CA22" t="str">
            <v>SINGLE CORR</v>
          </cell>
          <cell r="CC22">
            <v>1.2215483235429998</v>
          </cell>
          <cell r="CD22">
            <v>0</v>
          </cell>
          <cell r="CE22">
            <v>0</v>
          </cell>
          <cell r="CF22">
            <v>0</v>
          </cell>
          <cell r="CL22">
            <v>0.47</v>
          </cell>
          <cell r="CY22">
            <v>1.9337406171671729</v>
          </cell>
          <cell r="CZ22">
            <v>0</v>
          </cell>
          <cell r="DA22">
            <v>0</v>
          </cell>
          <cell r="DB22">
            <v>0</v>
          </cell>
        </row>
        <row r="23">
          <cell r="A23">
            <v>458.1</v>
          </cell>
          <cell r="B23">
            <v>41618</v>
          </cell>
          <cell r="C23" t="str">
            <v>Austin</v>
          </cell>
          <cell r="D23">
            <v>33</v>
          </cell>
          <cell r="F23" t="str">
            <v>YES</v>
          </cell>
          <cell r="G23">
            <v>2.62</v>
          </cell>
          <cell r="H23">
            <v>2.20630566962063</v>
          </cell>
          <cell r="I23">
            <v>0</v>
          </cell>
          <cell r="J23">
            <v>15</v>
          </cell>
          <cell r="K23">
            <v>30</v>
          </cell>
          <cell r="L23">
            <v>2</v>
          </cell>
          <cell r="M23">
            <v>-624.91943767803696</v>
          </cell>
          <cell r="N23">
            <v>0.999992017193303</v>
          </cell>
          <cell r="O23">
            <v>0.36980984062769601</v>
          </cell>
          <cell r="P23">
            <v>7.2539965832423406E-2</v>
          </cell>
          <cell r="Q23">
            <v>0.97566984271798096</v>
          </cell>
          <cell r="R23">
            <v>0.28276476719706001</v>
          </cell>
          <cell r="S23">
            <v>-4.3377387522565399E-3</v>
          </cell>
          <cell r="T23">
            <v>0.99983263977180403</v>
          </cell>
          <cell r="U23">
            <v>1.69342094569698</v>
          </cell>
          <cell r="V23">
            <v>5.36789684070569</v>
          </cell>
          <cell r="W23">
            <v>0.97851028503236703</v>
          </cell>
          <cell r="X23">
            <v>0.26913400989867398</v>
          </cell>
          <cell r="Y23">
            <v>-151.77017691914401</v>
          </cell>
          <cell r="Z23">
            <v>0.24286164936443799</v>
          </cell>
          <cell r="AA23">
            <v>13321.522183627399</v>
          </cell>
          <cell r="AB23">
            <v>7.0721765704759507E-2</v>
          </cell>
          <cell r="AC23">
            <v>0.16564248356311301</v>
          </cell>
          <cell r="AD23">
            <v>8.2538156505369095E-2</v>
          </cell>
          <cell r="AE23">
            <v>3.2153206575416999</v>
          </cell>
          <cell r="AF23">
            <v>0.58538976290356703</v>
          </cell>
          <cell r="AG23">
            <v>1.3583389250356901</v>
          </cell>
          <cell r="AH23">
            <v>-4.3370126521313701E-3</v>
          </cell>
          <cell r="AI23">
            <v>0.101016393843748</v>
          </cell>
          <cell r="AJ23">
            <v>2.9452346226728001</v>
          </cell>
          <cell r="AK23">
            <v>289.251914443337</v>
          </cell>
          <cell r="AL23">
            <v>-27.811568120899999</v>
          </cell>
          <cell r="AM23">
            <v>4126.0499494707301</v>
          </cell>
          <cell r="AN23">
            <v>42.739752376277004</v>
          </cell>
          <cell r="AO23">
            <v>-0.54631922909972397</v>
          </cell>
          <cell r="AP23">
            <v>-0.56275331529186601</v>
          </cell>
          <cell r="AQ23">
            <v>0.41487419144555199</v>
          </cell>
          <cell r="AR23">
            <v>-6.4932208181728104</v>
          </cell>
          <cell r="AS23">
            <v>6.6313833997600602</v>
          </cell>
          <cell r="AT23">
            <v>86.198877574610407</v>
          </cell>
          <cell r="AU23">
            <v>4.1785938563235803</v>
          </cell>
          <cell r="AV23">
            <v>1.6982052356578099</v>
          </cell>
          <cell r="AW23">
            <v>4.1148726430904903</v>
          </cell>
          <cell r="AX23">
            <v>1.51338226513024</v>
          </cell>
          <cell r="AY23">
            <v>0.38874652209953198</v>
          </cell>
          <cell r="AZ23">
            <v>2.01122644681861E-3</v>
          </cell>
          <cell r="BA23">
            <v>1.0043117358868701</v>
          </cell>
          <cell r="BB23">
            <v>1.0031156825341701</v>
          </cell>
          <cell r="BC23">
            <v>18.414308941556801</v>
          </cell>
          <cell r="BD23">
            <v>2.6400961980000401</v>
          </cell>
          <cell r="BE23">
            <v>3.38122503733325</v>
          </cell>
          <cell r="BF23">
            <v>5.4028019999999497</v>
          </cell>
          <cell r="BH23" t="str">
            <v>NO</v>
          </cell>
          <cell r="BI23" t="str">
            <v>NO</v>
          </cell>
          <cell r="BJ23" t="str">
            <v>YES</v>
          </cell>
          <cell r="BK23" t="str">
            <v/>
          </cell>
          <cell r="BL23" t="str">
            <v>YES</v>
          </cell>
          <cell r="BM23" t="str">
            <v>NO</v>
          </cell>
          <cell r="BO23" t="str">
            <v>NO</v>
          </cell>
          <cell r="BQ23" t="str">
            <v>NO</v>
          </cell>
          <cell r="BR23" t="str">
            <v>NO</v>
          </cell>
          <cell r="BT23" t="str">
            <v/>
          </cell>
          <cell r="BU23" t="str">
            <v>NO</v>
          </cell>
          <cell r="BW23" t="str">
            <v>YES</v>
          </cell>
          <cell r="CA23" t="str">
            <v>TRASH</v>
          </cell>
          <cell r="CC23">
            <v>0</v>
          </cell>
          <cell r="CD23">
            <v>0</v>
          </cell>
          <cell r="CE23">
            <v>0</v>
          </cell>
          <cell r="CF23">
            <v>0</v>
          </cell>
          <cell r="CL23">
            <v>0</v>
          </cell>
          <cell r="CY23">
            <v>0</v>
          </cell>
          <cell r="CZ23">
            <v>0</v>
          </cell>
          <cell r="DA23">
            <v>0</v>
          </cell>
          <cell r="DB23">
            <v>0</v>
          </cell>
        </row>
        <row r="24">
          <cell r="A24">
            <v>458.1</v>
          </cell>
          <cell r="B24">
            <v>41618</v>
          </cell>
          <cell r="C24" t="str">
            <v>Austin</v>
          </cell>
          <cell r="D24">
            <v>35</v>
          </cell>
          <cell r="F24" t="str">
            <v>YES</v>
          </cell>
          <cell r="G24">
            <v>2.62</v>
          </cell>
          <cell r="H24">
            <v>2.4443578915670501</v>
          </cell>
          <cell r="I24">
            <v>0</v>
          </cell>
          <cell r="J24">
            <v>15</v>
          </cell>
          <cell r="K24">
            <v>45</v>
          </cell>
          <cell r="L24">
            <v>3</v>
          </cell>
          <cell r="M24">
            <v>-1575.28664209866</v>
          </cell>
          <cell r="N24">
            <v>0.99999723818595598</v>
          </cell>
          <cell r="O24">
            <v>0.134051936956679</v>
          </cell>
          <cell r="P24">
            <v>-2.8639296936675E-2</v>
          </cell>
          <cell r="Q24">
            <v>0.98672744322960404</v>
          </cell>
          <cell r="R24">
            <v>0.229342922317018</v>
          </cell>
          <cell r="S24">
            <v>-1.16971164940504E-2</v>
          </cell>
          <cell r="T24">
            <v>0.99953653928059205</v>
          </cell>
          <cell r="U24">
            <v>1.7370487723543799</v>
          </cell>
          <cell r="V24">
            <v>20.972814696097</v>
          </cell>
          <cell r="W24">
            <v>0.99701208452101198</v>
          </cell>
          <cell r="X24">
            <v>0.108331957366812</v>
          </cell>
          <cell r="Y24">
            <v>-200.58250523218999</v>
          </cell>
          <cell r="Z24">
            <v>0.12733044634443999</v>
          </cell>
          <cell r="AA24">
            <v>5914.6489097762496</v>
          </cell>
          <cell r="AB24">
            <v>-2.8253755544048399E-2</v>
          </cell>
          <cell r="AC24">
            <v>5.5936299420960102E-2</v>
          </cell>
          <cell r="AD24">
            <v>5.4834100793476698E-2</v>
          </cell>
          <cell r="AE24">
            <v>9.0199126085333994</v>
          </cell>
          <cell r="AF24">
            <v>0.42878459396809598</v>
          </cell>
          <cell r="AG24">
            <v>2.3248273369035402</v>
          </cell>
          <cell r="AH24">
            <v>-1.1691692084632299E-2</v>
          </cell>
          <cell r="AI24">
            <v>0.22763712540143599</v>
          </cell>
          <cell r="AJ24">
            <v>3.14349071456216</v>
          </cell>
          <cell r="AK24">
            <v>163.600251673337</v>
          </cell>
          <cell r="AL24">
            <v>0.180474344616675</v>
          </cell>
          <cell r="AM24">
            <v>1366.2704167080699</v>
          </cell>
          <cell r="AN24">
            <v>6.8637908866419997</v>
          </cell>
          <cell r="AO24">
            <v>-0.11403780690170801</v>
          </cell>
          <cell r="AP24">
            <v>-0.34194635107221499</v>
          </cell>
          <cell r="AQ24">
            <v>1.47507016709519</v>
          </cell>
          <cell r="AR24">
            <v>99.9080610182843</v>
          </cell>
          <cell r="AS24">
            <v>29.106471623066</v>
          </cell>
          <cell r="AT24">
            <v>280.68198921663702</v>
          </cell>
          <cell r="AU24">
            <v>4.4928345099432399</v>
          </cell>
          <cell r="AV24">
            <v>1.8962076648327599</v>
          </cell>
          <cell r="AW24">
            <v>4.4578717257829403</v>
          </cell>
          <cell r="AX24">
            <v>1.72099328713393</v>
          </cell>
          <cell r="AY24">
            <v>0.271083976870581</v>
          </cell>
          <cell r="AZ24">
            <v>3.3646703481965902E-3</v>
          </cell>
          <cell r="BA24">
            <v>1.0485803430382901</v>
          </cell>
          <cell r="BB24">
            <v>1.0496364852012801</v>
          </cell>
          <cell r="BC24">
            <v>19.518046334681902</v>
          </cell>
          <cell r="BD24">
            <v>1.626970829524</v>
          </cell>
          <cell r="BE24">
            <v>3.4477238928911902</v>
          </cell>
          <cell r="BF24">
            <v>4.7365834115648804</v>
          </cell>
          <cell r="BH24" t="str">
            <v>NO</v>
          </cell>
          <cell r="BI24" t="str">
            <v>NO</v>
          </cell>
          <cell r="BJ24" t="str">
            <v>YES</v>
          </cell>
          <cell r="BK24" t="str">
            <v/>
          </cell>
          <cell r="BL24" t="str">
            <v>YES</v>
          </cell>
          <cell r="BM24" t="str">
            <v>NO</v>
          </cell>
          <cell r="BO24" t="str">
            <v>NO</v>
          </cell>
          <cell r="BQ24" t="str">
            <v>NO</v>
          </cell>
          <cell r="BR24" t="str">
            <v>NO</v>
          </cell>
          <cell r="BT24" t="str">
            <v/>
          </cell>
          <cell r="BU24" t="str">
            <v>NO</v>
          </cell>
          <cell r="BW24" t="str">
            <v>YES</v>
          </cell>
          <cell r="CA24" t="str">
            <v>TRASH</v>
          </cell>
          <cell r="CC24">
            <v>0</v>
          </cell>
          <cell r="CD24">
            <v>0</v>
          </cell>
          <cell r="CE24">
            <v>0</v>
          </cell>
          <cell r="CF24">
            <v>0</v>
          </cell>
          <cell r="CL24">
            <v>0</v>
          </cell>
          <cell r="CY24">
            <v>0</v>
          </cell>
          <cell r="CZ24">
            <v>0</v>
          </cell>
          <cell r="DA24">
            <v>0</v>
          </cell>
          <cell r="DB24">
            <v>0</v>
          </cell>
        </row>
        <row r="25">
          <cell r="A25">
            <v>458.1</v>
          </cell>
          <cell r="B25">
            <v>41618</v>
          </cell>
          <cell r="C25" t="str">
            <v>Austin</v>
          </cell>
          <cell r="D25">
            <v>41</v>
          </cell>
          <cell r="F25" t="str">
            <v>YES</v>
          </cell>
          <cell r="G25">
            <v>2.62</v>
          </cell>
          <cell r="H25">
            <v>2.7765536131337298</v>
          </cell>
          <cell r="I25">
            <v>0</v>
          </cell>
          <cell r="J25">
            <v>15</v>
          </cell>
          <cell r="K25">
            <v>45</v>
          </cell>
          <cell r="L25">
            <v>3</v>
          </cell>
          <cell r="M25">
            <v>-630.44170243987901</v>
          </cell>
          <cell r="N25">
            <v>0.99998014772514399</v>
          </cell>
          <cell r="O25">
            <v>0.24014465276771499</v>
          </cell>
          <cell r="P25">
            <v>2.0901234848501999E-2</v>
          </cell>
          <cell r="Q25">
            <v>0.98241778764390697</v>
          </cell>
          <cell r="R25">
            <v>0.346820829047637</v>
          </cell>
          <cell r="S25">
            <v>-1.5778459503458301E-2</v>
          </cell>
          <cell r="T25">
            <v>0.99794050035479198</v>
          </cell>
          <cell r="U25">
            <v>2.4487553791617498</v>
          </cell>
          <cell r="V25">
            <v>11.529401815714699</v>
          </cell>
          <cell r="W25">
            <v>0.99785530882310502</v>
          </cell>
          <cell r="X25">
            <v>0.12061350219179701</v>
          </cell>
          <cell r="Y25">
            <v>-70.909816058178095</v>
          </cell>
          <cell r="Z25">
            <v>0.112474171729293</v>
          </cell>
          <cell r="AA25">
            <v>2679.2456955677599</v>
          </cell>
          <cell r="AB25">
            <v>2.05270074861202E-2</v>
          </cell>
          <cell r="AC25">
            <v>2.2982834629062299E-2</v>
          </cell>
          <cell r="AD25">
            <v>0.125055364747892</v>
          </cell>
          <cell r="AE25">
            <v>8.9481361926287999</v>
          </cell>
          <cell r="AF25">
            <v>0.77443389779652705</v>
          </cell>
          <cell r="AG25">
            <v>1.5748031651637699</v>
          </cell>
          <cell r="AH25">
            <v>-1.5745888618552899E-2</v>
          </cell>
          <cell r="AI25">
            <v>0.107204606544108</v>
          </cell>
          <cell r="AJ25">
            <v>6.2331041664660303</v>
          </cell>
          <cell r="AK25">
            <v>185.083847901665</v>
          </cell>
          <cell r="AL25">
            <v>21.014678284316702</v>
          </cell>
          <cell r="AM25">
            <v>-445.813362479033</v>
          </cell>
          <cell r="AN25">
            <v>19.237291726942299</v>
          </cell>
          <cell r="AO25">
            <v>-4.7659463648336502E-2</v>
          </cell>
          <cell r="AP25">
            <v>-0.12041199241136601</v>
          </cell>
          <cell r="AQ25">
            <v>0.45510674619860703</v>
          </cell>
          <cell r="AR25">
            <v>13.1277474543745</v>
          </cell>
          <cell r="AS25">
            <v>9.0948119826141696</v>
          </cell>
          <cell r="AT25">
            <v>14.5344257457489</v>
          </cell>
          <cell r="AU25">
            <v>4.8450026950546299</v>
          </cell>
          <cell r="AV25">
            <v>1.78672180643847</v>
          </cell>
          <cell r="AW25">
            <v>4.6721465229719303</v>
          </cell>
          <cell r="AX25">
            <v>1.6696660485072301</v>
          </cell>
          <cell r="AY25">
            <v>0.2954450217997</v>
          </cell>
          <cell r="AZ25">
            <v>1.6877743158116899E-3</v>
          </cell>
          <cell r="BA25">
            <v>1.21178712363662</v>
          </cell>
          <cell r="BB25">
            <v>1.21246615627007</v>
          </cell>
          <cell r="BC25">
            <v>20.067963744885301</v>
          </cell>
          <cell r="BD25">
            <v>1.16506449434297</v>
          </cell>
          <cell r="BE25">
            <v>3.3405247977564199</v>
          </cell>
          <cell r="BF25">
            <v>5.8099677413621897</v>
          </cell>
          <cell r="BH25" t="str">
            <v>NO</v>
          </cell>
          <cell r="BI25" t="str">
            <v>NO</v>
          </cell>
          <cell r="BJ25" t="str">
            <v>YES</v>
          </cell>
          <cell r="BK25" t="str">
            <v/>
          </cell>
          <cell r="BL25" t="str">
            <v>YES</v>
          </cell>
          <cell r="BM25" t="str">
            <v>NO</v>
          </cell>
          <cell r="BO25" t="str">
            <v>NO</v>
          </cell>
          <cell r="BQ25" t="str">
            <v>YES</v>
          </cell>
          <cell r="BR25" t="str">
            <v>NO</v>
          </cell>
          <cell r="BT25" t="str">
            <v/>
          </cell>
          <cell r="BU25" t="str">
            <v>NO</v>
          </cell>
          <cell r="BW25" t="str">
            <v/>
          </cell>
          <cell r="CA25" t="str">
            <v>SINGLE CORR</v>
          </cell>
          <cell r="CC25">
            <v>6.688373587672098</v>
          </cell>
          <cell r="CD25">
            <v>0</v>
          </cell>
          <cell r="CE25">
            <v>0</v>
          </cell>
          <cell r="CF25">
            <v>0</v>
          </cell>
          <cell r="CL25">
            <v>0.47</v>
          </cell>
          <cell r="CY25">
            <v>1.8224046511398506</v>
          </cell>
          <cell r="CZ25">
            <v>0</v>
          </cell>
          <cell r="DA25">
            <v>0</v>
          </cell>
          <cell r="DB25">
            <v>0</v>
          </cell>
        </row>
        <row r="26">
          <cell r="A26">
            <v>458.1</v>
          </cell>
          <cell r="B26">
            <v>41618</v>
          </cell>
          <cell r="C26" t="str">
            <v>Austin</v>
          </cell>
          <cell r="D26">
            <v>45</v>
          </cell>
          <cell r="F26" t="str">
            <v>YES</v>
          </cell>
          <cell r="G26">
            <v>2.62</v>
          </cell>
          <cell r="H26">
            <v>3.1057701408863099</v>
          </cell>
          <cell r="I26">
            <v>0</v>
          </cell>
          <cell r="J26">
            <v>15</v>
          </cell>
          <cell r="K26">
            <v>45</v>
          </cell>
          <cell r="L26">
            <v>3</v>
          </cell>
          <cell r="M26">
            <v>-34.583388272868099</v>
          </cell>
          <cell r="N26">
            <v>0.97030103856143801</v>
          </cell>
          <cell r="O26">
            <v>11.393759334257201</v>
          </cell>
          <cell r="P26">
            <v>1.6981758581665701E-2</v>
          </cell>
          <cell r="Q26">
            <v>0.99976056066286001</v>
          </cell>
          <cell r="R26">
            <v>0.17195298901636499</v>
          </cell>
          <cell r="S26">
            <v>-3.7200050754398702E-2</v>
          </cell>
          <cell r="T26">
            <v>0.97300776755662</v>
          </cell>
          <cell r="U26">
            <v>10.849929971970599</v>
          </cell>
          <cell r="V26">
            <v>0.96146117909513296</v>
          </cell>
          <cell r="W26">
            <v>0.98747829569188195</v>
          </cell>
          <cell r="X26">
            <v>1.79276616967511</v>
          </cell>
          <cell r="Y26">
            <v>-0.89144125992633705</v>
          </cell>
          <cell r="Z26">
            <v>2.4986965304088098E-2</v>
          </cell>
          <cell r="AA26">
            <v>4361.5311807538901</v>
          </cell>
          <cell r="AB26">
            <v>1.6977690334247099E-2</v>
          </cell>
          <cell r="AC26">
            <v>0.54604026051770405</v>
          </cell>
          <cell r="AD26">
            <v>3.1219486005981099E-2</v>
          </cell>
          <cell r="AE26">
            <v>0.93827103032236303</v>
          </cell>
          <cell r="AF26">
            <v>0.95046770750416798</v>
          </cell>
          <cell r="AG26">
            <v>6.45303898118273</v>
          </cell>
          <cell r="AH26">
            <v>-3.6166694818162502E-2</v>
          </cell>
          <cell r="AI26">
            <v>4.4912821928638401E-2</v>
          </cell>
          <cell r="AJ26">
            <v>124.42821601767901</v>
          </cell>
          <cell r="AK26">
            <v>376.153085043327</v>
          </cell>
          <cell r="AL26">
            <v>19.404097515803301</v>
          </cell>
          <cell r="AM26">
            <v>4634.7223055757704</v>
          </cell>
          <cell r="AN26">
            <v>419.46618177611998</v>
          </cell>
          <cell r="AO26">
            <v>0.168655649689645</v>
          </cell>
          <cell r="AP26">
            <v>3.7002144395877803E-2</v>
          </cell>
          <cell r="AQ26">
            <v>0.25205337102932002</v>
          </cell>
          <cell r="AR26">
            <v>0.90382893633662198</v>
          </cell>
          <cell r="AS26">
            <v>0.95304714081226904</v>
          </cell>
          <cell r="AT26">
            <v>0.65130783916017299</v>
          </cell>
          <cell r="AU26">
            <v>4.8987389566169401</v>
          </cell>
          <cell r="AV26">
            <v>1.6758758345123901</v>
          </cell>
          <cell r="AW26">
            <v>4.8076970657609399</v>
          </cell>
          <cell r="AX26">
            <v>1.6181136351158301</v>
          </cell>
          <cell r="AY26">
            <v>3.5208684441089102E-3</v>
          </cell>
          <cell r="AZ26">
            <v>2.04100346467034E-3</v>
          </cell>
          <cell r="BA26">
            <v>0.28012385883297403</v>
          </cell>
          <cell r="BB26">
            <v>0.28065716548617198</v>
          </cell>
          <cell r="BC26">
            <v>0.333555957862949</v>
          </cell>
          <cell r="BD26">
            <v>2.1986575369369299</v>
          </cell>
          <cell r="BE26">
            <v>4.09285916247745</v>
          </cell>
          <cell r="BF26">
            <v>15.7093051609907</v>
          </cell>
          <cell r="BH26" t="str">
            <v>NO</v>
          </cell>
          <cell r="BI26" t="str">
            <v>NO</v>
          </cell>
          <cell r="BJ26" t="str">
            <v>YES</v>
          </cell>
          <cell r="BK26" t="str">
            <v/>
          </cell>
          <cell r="BL26" t="str">
            <v>YES</v>
          </cell>
          <cell r="BM26" t="str">
            <v>NO</v>
          </cell>
          <cell r="BO26" t="str">
            <v>NO</v>
          </cell>
          <cell r="BQ26" t="str">
            <v>YES</v>
          </cell>
          <cell r="BR26" t="str">
            <v>NO</v>
          </cell>
          <cell r="BT26" t="str">
            <v/>
          </cell>
          <cell r="BU26" t="str">
            <v>NO</v>
          </cell>
          <cell r="BW26" t="str">
            <v/>
          </cell>
          <cell r="CA26" t="str">
            <v>SINGLE CORR</v>
          </cell>
          <cell r="CC26">
            <v>0.55775760604222901</v>
          </cell>
          <cell r="CD26">
            <v>0</v>
          </cell>
          <cell r="CE26">
            <v>0</v>
          </cell>
          <cell r="CF26">
            <v>0</v>
          </cell>
          <cell r="CL26">
            <v>0.47</v>
          </cell>
          <cell r="CY26">
            <v>1.4874169100395596</v>
          </cell>
          <cell r="CZ26">
            <v>0</v>
          </cell>
          <cell r="DA26">
            <v>0</v>
          </cell>
          <cell r="DB26">
            <v>0</v>
          </cell>
        </row>
        <row r="27">
          <cell r="A27">
            <v>458.1</v>
          </cell>
          <cell r="B27">
            <v>41618</v>
          </cell>
          <cell r="C27" t="str">
            <v>Austin</v>
          </cell>
          <cell r="D27">
            <v>47</v>
          </cell>
          <cell r="F27" t="str">
            <v>YES</v>
          </cell>
          <cell r="G27">
            <v>2.62</v>
          </cell>
          <cell r="H27">
            <v>3.2220134446397402</v>
          </cell>
          <cell r="I27">
            <v>0</v>
          </cell>
          <cell r="J27">
            <v>15</v>
          </cell>
          <cell r="K27">
            <v>45</v>
          </cell>
          <cell r="L27">
            <v>3</v>
          </cell>
          <cell r="M27">
            <v>233.742504863893</v>
          </cell>
          <cell r="N27">
            <v>0.99779271789190704</v>
          </cell>
          <cell r="O27">
            <v>6.0526421898247396</v>
          </cell>
          <cell r="P27">
            <v>-1.30284144667489E-2</v>
          </cell>
          <cell r="Q27">
            <v>0.99813131225872498</v>
          </cell>
          <cell r="R27">
            <v>0.46481469926560398</v>
          </cell>
          <cell r="S27">
            <v>1.7821067868896302E-2</v>
          </cell>
          <cell r="T27">
            <v>0.99339407566742299</v>
          </cell>
          <cell r="U27">
            <v>10.4955883200281</v>
          </cell>
          <cell r="V27">
            <v>1.87804740658714</v>
          </cell>
          <cell r="W27">
            <v>0.96129823350288301</v>
          </cell>
          <cell r="X27">
            <v>2.42796225964207</v>
          </cell>
          <cell r="Y27">
            <v>1.91383502693495</v>
          </cell>
          <cell r="Z27">
            <v>8.1696789888666705E-3</v>
          </cell>
          <cell r="AA27">
            <v>16862.866428648202</v>
          </cell>
          <cell r="AB27">
            <v>-1.3004018715557101E-2</v>
          </cell>
          <cell r="AC27">
            <v>8.28162080269043E-2</v>
          </cell>
          <cell r="AD27">
            <v>0.221851690244522</v>
          </cell>
          <cell r="AE27">
            <v>1.5783176490764299</v>
          </cell>
          <cell r="AF27">
            <v>0.797466227150467</v>
          </cell>
          <cell r="AG27">
            <v>23.9918641041859</v>
          </cell>
          <cell r="AH27">
            <v>1.7702523005115E-2</v>
          </cell>
          <cell r="AI27">
            <v>4.4977759105477598E-2</v>
          </cell>
          <cell r="AJ27">
            <v>113.130583100522</v>
          </cell>
          <cell r="AK27">
            <v>1313.3883027033401</v>
          </cell>
          <cell r="AL27">
            <v>-36.191787076826699</v>
          </cell>
          <cell r="AM27">
            <v>-11025.0802244723</v>
          </cell>
          <cell r="AN27">
            <v>491.55257666798502</v>
          </cell>
          <cell r="AO27">
            <v>-0.206267003727753</v>
          </cell>
          <cell r="AP27">
            <v>-8.7763983102719503E-2</v>
          </cell>
          <cell r="AQ27">
            <v>1.21831079208975</v>
          </cell>
          <cell r="AR27">
            <v>11.019601725004801</v>
          </cell>
          <cell r="AS27">
            <v>2.51681521136525</v>
          </cell>
          <cell r="AT27">
            <v>94.466842578980703</v>
          </cell>
          <cell r="AU27">
            <v>5.0648014712500098</v>
          </cell>
          <cell r="AV27">
            <v>1.6983970452691199</v>
          </cell>
          <cell r="AW27">
            <v>4.9750426167624502</v>
          </cell>
          <cell r="AX27">
            <v>1.6602118161267601</v>
          </cell>
          <cell r="AY27">
            <v>0.37204418511713699</v>
          </cell>
          <cell r="AZ27">
            <v>2.4199372568912501E-3</v>
          </cell>
          <cell r="BA27">
            <v>0.33803109781596302</v>
          </cell>
          <cell r="BB27">
            <v>0.33718730435294297</v>
          </cell>
          <cell r="BC27">
            <v>17.394273589892101</v>
          </cell>
          <cell r="BD27">
            <v>8.8151657900876899</v>
          </cell>
          <cell r="BE27">
            <v>15.5823060642106</v>
          </cell>
          <cell r="BF27">
            <v>24.645916224737</v>
          </cell>
          <cell r="BH27" t="str">
            <v>NO</v>
          </cell>
          <cell r="BI27" t="str">
            <v>NO</v>
          </cell>
          <cell r="BJ27" t="str">
            <v>YES</v>
          </cell>
          <cell r="BK27" t="str">
            <v/>
          </cell>
          <cell r="BL27" t="str">
            <v>YES</v>
          </cell>
          <cell r="BM27" t="str">
            <v>NO</v>
          </cell>
          <cell r="BO27" t="str">
            <v>NO</v>
          </cell>
          <cell r="BQ27" t="str">
            <v>YES</v>
          </cell>
          <cell r="BR27" t="str">
            <v>NO</v>
          </cell>
          <cell r="BT27" t="str">
            <v/>
          </cell>
          <cell r="BU27" t="str">
            <v>NO</v>
          </cell>
          <cell r="BW27" t="str">
            <v/>
          </cell>
          <cell r="CA27" t="str">
            <v>SINGLE CORR</v>
          </cell>
          <cell r="CC27">
            <v>1.0894826003455458</v>
          </cell>
          <cell r="CD27">
            <v>0</v>
          </cell>
          <cell r="CE27">
            <v>0</v>
          </cell>
          <cell r="CF27">
            <v>0</v>
          </cell>
          <cell r="CL27">
            <v>0.47</v>
          </cell>
          <cell r="CY27">
            <v>0.39068594234981197</v>
          </cell>
          <cell r="CZ27">
            <v>0</v>
          </cell>
          <cell r="DA27">
            <v>0</v>
          </cell>
          <cell r="DB27">
            <v>0</v>
          </cell>
        </row>
        <row r="28">
          <cell r="A28">
            <v>458.1</v>
          </cell>
          <cell r="B28">
            <v>41618</v>
          </cell>
          <cell r="C28" t="str">
            <v>Austin</v>
          </cell>
          <cell r="D28">
            <v>48</v>
          </cell>
          <cell r="F28" t="str">
            <v>YES</v>
          </cell>
          <cell r="G28">
            <v>2.62</v>
          </cell>
          <cell r="H28">
            <v>3.2719138367101599</v>
          </cell>
          <cell r="I28">
            <v>0</v>
          </cell>
          <cell r="J28">
            <v>15</v>
          </cell>
          <cell r="K28">
            <v>45</v>
          </cell>
          <cell r="L28">
            <v>3</v>
          </cell>
          <cell r="M28">
            <v>-471.26508450456498</v>
          </cell>
          <cell r="N28">
            <v>0.995218035229128</v>
          </cell>
          <cell r="O28">
            <v>9.0411977486910899</v>
          </cell>
          <cell r="P28">
            <v>-8.9669049760015308E-3</v>
          </cell>
          <cell r="Q28">
            <v>0.99841644600825097</v>
          </cell>
          <cell r="R28">
            <v>0.45601344674384198</v>
          </cell>
          <cell r="S28">
            <v>-3.0216025876386301E-2</v>
          </cell>
          <cell r="T28">
            <v>0.99325264696137505</v>
          </cell>
          <cell r="U28">
            <v>10.7551036296252</v>
          </cell>
          <cell r="V28">
            <v>1.30614163232545</v>
          </cell>
          <cell r="W28">
            <v>0.94355063716991405</v>
          </cell>
          <cell r="X28">
            <v>3.4668590201509502</v>
          </cell>
          <cell r="Y28">
            <v>-0.43908442175796403</v>
          </cell>
          <cell r="Z28">
            <v>9.27237454175445E-4</v>
          </cell>
          <cell r="AA28">
            <v>17401.157582965399</v>
          </cell>
          <cell r="AB28">
            <v>-8.9526817346509708E-3</v>
          </cell>
          <cell r="AC28">
            <v>4.8095958826468402E-2</v>
          </cell>
          <cell r="AD28">
            <v>0.21291650385115199</v>
          </cell>
          <cell r="AE28">
            <v>1.11427216408858</v>
          </cell>
          <cell r="AF28">
            <v>0.77488997093834699</v>
          </cell>
          <cell r="AG28">
            <v>30.214352766078601</v>
          </cell>
          <cell r="AH28">
            <v>-3.0010576566529602E-2</v>
          </cell>
          <cell r="AI28">
            <v>0.116872207698255</v>
          </cell>
          <cell r="AJ28">
            <v>118.533744433151</v>
          </cell>
          <cell r="AK28">
            <v>1353.2759403366599</v>
          </cell>
          <cell r="AL28">
            <v>-74.239635209826702</v>
          </cell>
          <cell r="AM28">
            <v>-4395.17162939216</v>
          </cell>
          <cell r="AN28">
            <v>1078.33843592211</v>
          </cell>
          <cell r="AO28">
            <v>-4.6179953084910602E-2</v>
          </cell>
          <cell r="AP28">
            <v>-6.8970268008126695E-2</v>
          </cell>
          <cell r="AQ28">
            <v>1.5007536455596999</v>
          </cell>
          <cell r="AR28">
            <v>0.88562523843015495</v>
          </cell>
          <cell r="AS28">
            <v>1.30091984205129</v>
          </cell>
          <cell r="AT28">
            <v>15.4125974803458</v>
          </cell>
          <cell r="AU28">
            <v>5.0255144030211403</v>
          </cell>
          <cell r="AV28">
            <v>1.6776853035600701</v>
          </cell>
          <cell r="AW28">
            <v>4.9464777449763302</v>
          </cell>
          <cell r="AX28">
            <v>1.6452214567997701</v>
          </cell>
          <cell r="AY28">
            <v>0.26109348880094801</v>
          </cell>
          <cell r="AZ28">
            <v>3.4547518293960001E-3</v>
          </cell>
          <cell r="BA28">
            <v>0.27194185410876898</v>
          </cell>
          <cell r="BB28">
            <v>0.26934160911452798</v>
          </cell>
          <cell r="BC28">
            <v>10.9294948800397</v>
          </cell>
          <cell r="BD28">
            <v>5.5714534573332903</v>
          </cell>
          <cell r="BE28">
            <v>16.282507073333399</v>
          </cell>
          <cell r="BF28">
            <v>26.019535969333202</v>
          </cell>
          <cell r="BH28" t="str">
            <v>NO</v>
          </cell>
          <cell r="BI28" t="str">
            <v>NO</v>
          </cell>
          <cell r="BJ28" t="str">
            <v>YES</v>
          </cell>
          <cell r="BK28" t="str">
            <v/>
          </cell>
          <cell r="BL28" t="str">
            <v>YES</v>
          </cell>
          <cell r="BM28" t="str">
            <v>NO</v>
          </cell>
          <cell r="BO28" t="str">
            <v>NO</v>
          </cell>
          <cell r="BQ28" t="str">
            <v>YES</v>
          </cell>
          <cell r="BR28" t="str">
            <v>NO</v>
          </cell>
          <cell r="BT28" t="str">
            <v/>
          </cell>
          <cell r="BU28" t="str">
            <v>NO</v>
          </cell>
          <cell r="BW28" t="str">
            <v/>
          </cell>
          <cell r="CA28" t="str">
            <v>SINGLE CORR</v>
          </cell>
          <cell r="CC28">
            <v>0.75771174732562863</v>
          </cell>
          <cell r="CD28">
            <v>0</v>
          </cell>
          <cell r="CE28">
            <v>0</v>
          </cell>
          <cell r="CF28">
            <v>0</v>
          </cell>
          <cell r="CL28">
            <v>0.47</v>
          </cell>
          <cell r="CY28">
            <v>0.37388517021740192</v>
          </cell>
          <cell r="CZ28">
            <v>0</v>
          </cell>
          <cell r="DA28">
            <v>0</v>
          </cell>
          <cell r="DB28">
            <v>0</v>
          </cell>
        </row>
        <row r="29">
          <cell r="A29">
            <v>458.1</v>
          </cell>
          <cell r="B29">
            <v>41618</v>
          </cell>
          <cell r="C29" t="str">
            <v>Austin</v>
          </cell>
          <cell r="D29">
            <v>49</v>
          </cell>
          <cell r="E29" t="str">
            <v>Lucky Area match - nitrous fit bad</v>
          </cell>
          <cell r="F29" t="str">
            <v>NO</v>
          </cell>
          <cell r="G29">
            <v>2.62</v>
          </cell>
          <cell r="H29">
            <v>3.3233132790774098</v>
          </cell>
          <cell r="I29">
            <v>0</v>
          </cell>
          <cell r="J29">
            <v>15</v>
          </cell>
          <cell r="K29">
            <v>45</v>
          </cell>
          <cell r="L29">
            <v>3</v>
          </cell>
          <cell r="M29">
            <v>-32.772708861584803</v>
          </cell>
          <cell r="N29">
            <v>0.99521862771571601</v>
          </cell>
          <cell r="O29">
            <v>4.0534364643365697</v>
          </cell>
          <cell r="P29">
            <v>3.9691551249503802E-3</v>
          </cell>
          <cell r="Q29">
            <v>0.99988292513548105</v>
          </cell>
          <cell r="R29">
            <v>0.361318875891324</v>
          </cell>
          <cell r="S29">
            <v>1.1389353785597499E-3</v>
          </cell>
          <cell r="T29">
            <v>0.75396404177031096</v>
          </cell>
          <cell r="U29">
            <v>33.390997452196302</v>
          </cell>
          <cell r="V29">
            <v>10.3643574609689</v>
          </cell>
          <cell r="W29">
            <v>0.99180002299580095</v>
          </cell>
          <cell r="X29">
            <v>3.05013913732519</v>
          </cell>
          <cell r="Y29">
            <v>-5.2945923230285299</v>
          </cell>
          <cell r="Z29">
            <v>0.160778034398528</v>
          </cell>
          <cell r="AA29">
            <v>2986.8682380273699</v>
          </cell>
          <cell r="AB29">
            <v>3.9686903749213999E-3</v>
          </cell>
          <cell r="AC29">
            <v>0.118565006642565</v>
          </cell>
          <cell r="AD29">
            <v>0.13599311100554101</v>
          </cell>
          <cell r="AE29">
            <v>5.4438537236486697</v>
          </cell>
          <cell r="AF29">
            <v>0.52086486783522701</v>
          </cell>
          <cell r="AG29">
            <v>556.47637487712905</v>
          </cell>
          <cell r="AH29">
            <v>7.67274017304036E-4</v>
          </cell>
          <cell r="AI29">
            <v>1.8040621323489601E-6</v>
          </cell>
          <cell r="AJ29">
            <v>1161.4163387372</v>
          </cell>
          <cell r="AK29">
            <v>1481.34996279333</v>
          </cell>
          <cell r="AL29">
            <v>1.68276518709336</v>
          </cell>
          <cell r="AM29">
            <v>1073.9651271484499</v>
          </cell>
          <cell r="AN29">
            <v>342.288660405933</v>
          </cell>
          <cell r="AO29">
            <v>-0.86227615925561696</v>
          </cell>
          <cell r="AP29">
            <v>4.4451275500232999E-2</v>
          </cell>
          <cell r="AQ29">
            <v>16.250980792332999</v>
          </cell>
          <cell r="AR29">
            <v>3.7838884181745902</v>
          </cell>
          <cell r="AS29">
            <v>1.64566090032274</v>
          </cell>
          <cell r="AT29">
            <v>6.1890011098891904</v>
          </cell>
          <cell r="AU29">
            <v>5.0332205619770596</v>
          </cell>
          <cell r="AV29">
            <v>1.6550511891019499</v>
          </cell>
          <cell r="AW29">
            <v>4.9577631055783398</v>
          </cell>
          <cell r="AX29">
            <v>1.6351447808556701</v>
          </cell>
          <cell r="AY29">
            <v>0.227111832505353</v>
          </cell>
          <cell r="AZ29">
            <v>1.3906533379918599E-3</v>
          </cell>
          <cell r="BA29">
            <v>0.33539820866103498</v>
          </cell>
          <cell r="BB29">
            <v>0.33458043414710797</v>
          </cell>
          <cell r="BC29">
            <v>16.352051940385401</v>
          </cell>
          <cell r="BD29">
            <v>2.5775038038095799</v>
          </cell>
          <cell r="BE29">
            <v>12.5023460411904</v>
          </cell>
          <cell r="BF29">
            <v>58.215884919999802</v>
          </cell>
          <cell r="BH29" t="str">
            <v>NO</v>
          </cell>
          <cell r="BI29" t="str">
            <v>NO</v>
          </cell>
          <cell r="BJ29" t="str">
            <v>YES</v>
          </cell>
          <cell r="BK29" t="str">
            <v/>
          </cell>
          <cell r="BL29" t="str">
            <v>YES</v>
          </cell>
          <cell r="BM29" t="str">
            <v>NO</v>
          </cell>
          <cell r="BO29" t="str">
            <v>NO</v>
          </cell>
          <cell r="BQ29" t="str">
            <v>NO</v>
          </cell>
          <cell r="BR29" t="str">
            <v>NO</v>
          </cell>
          <cell r="BT29" t="str">
            <v/>
          </cell>
          <cell r="BU29" t="str">
            <v>YES</v>
          </cell>
          <cell r="BW29" t="str">
            <v/>
          </cell>
          <cell r="CA29" t="str">
            <v>TRASH</v>
          </cell>
          <cell r="CC29">
            <v>0</v>
          </cell>
          <cell r="CD29">
            <v>0</v>
          </cell>
          <cell r="CE29">
            <v>0</v>
          </cell>
          <cell r="CF29">
            <v>0</v>
          </cell>
          <cell r="CL29">
            <v>0</v>
          </cell>
          <cell r="CY29">
            <v>0</v>
          </cell>
          <cell r="CZ29">
            <v>0</v>
          </cell>
          <cell r="DA29">
            <v>0</v>
          </cell>
          <cell r="DB29">
            <v>0</v>
          </cell>
        </row>
        <row r="30">
          <cell r="A30">
            <v>458.1</v>
          </cell>
          <cell r="B30">
            <v>41618</v>
          </cell>
          <cell r="C30" t="str">
            <v>Austin</v>
          </cell>
          <cell r="D30">
            <v>50</v>
          </cell>
          <cell r="F30" t="str">
            <v>YES</v>
          </cell>
          <cell r="G30">
            <v>2.62</v>
          </cell>
          <cell r="H30">
            <v>3.3595036966726202</v>
          </cell>
          <cell r="I30">
            <v>0</v>
          </cell>
          <cell r="J30">
            <v>15</v>
          </cell>
          <cell r="K30">
            <v>45</v>
          </cell>
          <cell r="L30">
            <v>3</v>
          </cell>
          <cell r="M30">
            <v>-229.09116333045799</v>
          </cell>
          <cell r="N30">
            <v>0.99994752855863001</v>
          </cell>
          <cell r="O30">
            <v>0.80324222073056295</v>
          </cell>
          <cell r="P30">
            <v>4.8168142664892499E-3</v>
          </cell>
          <cell r="Q30">
            <v>0.99814067624435399</v>
          </cell>
          <cell r="R30">
            <v>0.43935813733965301</v>
          </cell>
          <cell r="S30">
            <v>-4.0183504797101498E-2</v>
          </cell>
          <cell r="T30">
            <v>0.99323271971048699</v>
          </cell>
          <cell r="U30">
            <v>9.1600750466865399</v>
          </cell>
          <cell r="V30">
            <v>11.5765058581548</v>
          </cell>
          <cell r="W30">
            <v>0.99897586232760904</v>
          </cell>
          <cell r="X30">
            <v>0.32714954852086597</v>
          </cell>
          <cell r="Y30">
            <v>-61.022832663957601</v>
          </cell>
          <cell r="Z30">
            <v>0.26635523427380098</v>
          </cell>
          <cell r="AA30">
            <v>9642.4749268119504</v>
          </cell>
          <cell r="AB30">
            <v>4.8078413583480303E-3</v>
          </cell>
          <cell r="AC30">
            <v>1.2256349200144101E-2</v>
          </cell>
          <cell r="AD30">
            <v>0.20635314968830301</v>
          </cell>
          <cell r="AE30">
            <v>10.1676886783308</v>
          </cell>
          <cell r="AF30">
            <v>0.87739662677430397</v>
          </cell>
          <cell r="AG30">
            <v>13.5809497605039</v>
          </cell>
          <cell r="AH30">
            <v>-3.9909279902816598E-2</v>
          </cell>
          <cell r="AI30">
            <v>0.18898300697480699</v>
          </cell>
          <cell r="AJ30">
            <v>89.837504037626303</v>
          </cell>
          <cell r="AK30">
            <v>276.461745863337</v>
          </cell>
          <cell r="AL30">
            <v>27.913904446783299</v>
          </cell>
          <cell r="AM30">
            <v>1344.29180414343</v>
          </cell>
          <cell r="AN30">
            <v>24.776582504269999</v>
          </cell>
          <cell r="AO30">
            <v>-0.44441096026266402</v>
          </cell>
          <cell r="AP30">
            <v>3.4063261950822701E-3</v>
          </cell>
          <cell r="AQ30">
            <v>2.04974953410373</v>
          </cell>
          <cell r="AR30">
            <v>12.502413653439501</v>
          </cell>
          <cell r="AS30">
            <v>10.7611539574254</v>
          </cell>
          <cell r="AT30">
            <v>12.2344421035562</v>
          </cell>
          <cell r="AU30">
            <v>4.9036081102070304</v>
          </cell>
          <cell r="AV30">
            <v>1.55688174309209</v>
          </cell>
          <cell r="AW30">
            <v>4.84323886746105</v>
          </cell>
          <cell r="AX30">
            <v>1.57484261984292</v>
          </cell>
          <cell r="AY30">
            <v>0.14836494114257101</v>
          </cell>
          <cell r="AZ30">
            <v>2.5980067226188501E-3</v>
          </cell>
          <cell r="BA30">
            <v>0.41384984565291799</v>
          </cell>
          <cell r="BB30">
            <v>0.41294243364855998</v>
          </cell>
          <cell r="BC30">
            <v>17.229477035911501</v>
          </cell>
          <cell r="BD30">
            <v>1.58870430944438</v>
          </cell>
          <cell r="BE30">
            <v>4.9717597984447401</v>
          </cell>
          <cell r="BF30">
            <v>14.5850785094445</v>
          </cell>
          <cell r="BH30" t="str">
            <v>NO</v>
          </cell>
          <cell r="BI30" t="str">
            <v>NO</v>
          </cell>
          <cell r="BJ30" t="str">
            <v>YES</v>
          </cell>
          <cell r="BK30" t="str">
            <v/>
          </cell>
          <cell r="BL30" t="str">
            <v>YES</v>
          </cell>
          <cell r="BM30" t="str">
            <v>NO</v>
          </cell>
          <cell r="BO30" t="str">
            <v>NO</v>
          </cell>
          <cell r="BQ30" t="str">
            <v>YES</v>
          </cell>
          <cell r="BR30" t="str">
            <v>NO</v>
          </cell>
          <cell r="BT30" t="str">
            <v/>
          </cell>
          <cell r="BU30" t="str">
            <v>NO</v>
          </cell>
          <cell r="BW30" t="str">
            <v/>
          </cell>
          <cell r="CA30" t="str">
            <v>SINGLE CORR</v>
          </cell>
          <cell r="CC30">
            <v>6.7156993274081822</v>
          </cell>
          <cell r="CD30">
            <v>0</v>
          </cell>
          <cell r="CE30">
            <v>0</v>
          </cell>
          <cell r="CF30">
            <v>0</v>
          </cell>
          <cell r="CL30">
            <v>0.47</v>
          </cell>
          <cell r="CY30">
            <v>1.2244734612045582</v>
          </cell>
          <cell r="CZ30">
            <v>0</v>
          </cell>
          <cell r="DA30">
            <v>0</v>
          </cell>
          <cell r="DB30">
            <v>0</v>
          </cell>
        </row>
        <row r="31">
          <cell r="A31">
            <v>458.1</v>
          </cell>
          <cell r="B31">
            <v>41618</v>
          </cell>
          <cell r="C31" t="str">
            <v>Austin</v>
          </cell>
          <cell r="D31">
            <v>51</v>
          </cell>
          <cell r="F31" t="str">
            <v>YES</v>
          </cell>
          <cell r="G31">
            <v>2.62</v>
          </cell>
          <cell r="H31">
            <v>3.3750878088176299</v>
          </cell>
          <cell r="I31">
            <v>0</v>
          </cell>
          <cell r="J31">
            <v>15</v>
          </cell>
          <cell r="K31">
            <v>45</v>
          </cell>
          <cell r="L31">
            <v>3</v>
          </cell>
          <cell r="M31">
            <v>20.635891366848199</v>
          </cell>
          <cell r="N31">
            <v>0.99960445694579603</v>
          </cell>
          <cell r="O31">
            <v>2.5228239044627201</v>
          </cell>
          <cell r="P31">
            <v>9.7624397100189303E-3</v>
          </cell>
          <cell r="Q31">
            <v>0.999940887687507</v>
          </cell>
          <cell r="R31">
            <v>0.198843718795747</v>
          </cell>
          <cell r="S31">
            <v>0.18001822948448601</v>
          </cell>
          <cell r="T31">
            <v>0.99080313728671099</v>
          </cell>
          <cell r="U31">
            <v>12.398845694118201</v>
          </cell>
          <cell r="V31">
            <v>3.9921725621366502</v>
          </cell>
          <cell r="W31">
            <v>0.99690134890788495</v>
          </cell>
          <cell r="X31">
            <v>1.4861815837423</v>
          </cell>
          <cell r="Y31">
            <v>17.653095941064901</v>
          </cell>
          <cell r="Z31">
            <v>0.85511664641771001</v>
          </cell>
          <cell r="AA31">
            <v>2479.9176243870402</v>
          </cell>
          <cell r="AB31">
            <v>9.7618625405187405E-3</v>
          </cell>
          <cell r="AC31">
            <v>0.61710478850725603</v>
          </cell>
          <cell r="AD31">
            <v>4.2178765374362603E-2</v>
          </cell>
          <cell r="AE31">
            <v>3.79191938421837</v>
          </cell>
          <cell r="AF31">
            <v>0.94670154460303702</v>
          </cell>
          <cell r="AG31">
            <v>38.020873648650799</v>
          </cell>
          <cell r="AH31">
            <v>0.17829362720893299</v>
          </cell>
          <cell r="AI31">
            <v>0.76275126605915999</v>
          </cell>
          <cell r="AJ31">
            <v>169.243256099707</v>
          </cell>
          <cell r="AK31">
            <v>1172.9485161366699</v>
          </cell>
          <cell r="AL31">
            <v>21.68385110442</v>
          </cell>
          <cell r="AM31">
            <v>6136.1348376302803</v>
          </cell>
          <cell r="AN31">
            <v>264.717890667674</v>
          </cell>
          <cell r="AO31">
            <v>0.24682684441166999</v>
          </cell>
          <cell r="AP31">
            <v>0.195711296152218</v>
          </cell>
          <cell r="AQ31">
            <v>0.244531172417397</v>
          </cell>
          <cell r="AR31">
            <v>4.7749362696039004</v>
          </cell>
          <cell r="AS31">
            <v>4.2441408666300902</v>
          </cell>
          <cell r="AT31">
            <v>2.9080830919673599</v>
          </cell>
          <cell r="AU31">
            <v>4.8718593043746301</v>
          </cell>
          <cell r="AV31">
            <v>1.5461421312388699</v>
          </cell>
          <cell r="AW31">
            <v>4.81099695709658</v>
          </cell>
          <cell r="AX31">
            <v>1.57176819337014</v>
          </cell>
          <cell r="AY31">
            <v>0.11559442323329699</v>
          </cell>
          <cell r="AZ31">
            <v>2.3724061984910501E-3</v>
          </cell>
          <cell r="BA31">
            <v>0.26591582776818101</v>
          </cell>
          <cell r="BB31">
            <v>0.264975590818055</v>
          </cell>
          <cell r="BC31">
            <v>13.0043726137459</v>
          </cell>
          <cell r="BD31">
            <v>13.2857015975269</v>
          </cell>
          <cell r="BE31">
            <v>29.338123418602301</v>
          </cell>
          <cell r="BF31">
            <v>62.133696880484003</v>
          </cell>
          <cell r="BH31" t="str">
            <v>NO</v>
          </cell>
          <cell r="BI31" t="str">
            <v>NO</v>
          </cell>
          <cell r="BJ31" t="str">
            <v>YES</v>
          </cell>
          <cell r="BK31" t="str">
            <v/>
          </cell>
          <cell r="BL31" t="str">
            <v>YES</v>
          </cell>
          <cell r="BM31" t="str">
            <v>YES</v>
          </cell>
          <cell r="BO31" t="str">
            <v>NO</v>
          </cell>
          <cell r="BQ31" t="str">
            <v>YES</v>
          </cell>
          <cell r="BR31" t="str">
            <v>YES</v>
          </cell>
          <cell r="BT31" t="str">
            <v>YES</v>
          </cell>
          <cell r="BU31" t="str">
            <v>NO</v>
          </cell>
          <cell r="BW31" t="str">
            <v/>
          </cell>
          <cell r="CA31" t="str">
            <v>TRASH</v>
          </cell>
          <cell r="CC31">
            <v>0</v>
          </cell>
          <cell r="CD31">
            <v>0</v>
          </cell>
          <cell r="CE31">
            <v>0</v>
          </cell>
          <cell r="CF31">
            <v>0</v>
          </cell>
          <cell r="CL31">
            <v>0</v>
          </cell>
          <cell r="CY31">
            <v>0</v>
          </cell>
          <cell r="CZ31">
            <v>0</v>
          </cell>
          <cell r="DA31">
            <v>0</v>
          </cell>
          <cell r="DB31">
            <v>0</v>
          </cell>
        </row>
        <row r="32">
          <cell r="A32">
            <v>458.1</v>
          </cell>
          <cell r="B32">
            <v>41618</v>
          </cell>
          <cell r="C32" t="str">
            <v>Austin</v>
          </cell>
          <cell r="D32">
            <v>52</v>
          </cell>
          <cell r="F32" t="str">
            <v>YES</v>
          </cell>
          <cell r="G32">
            <v>2.62</v>
          </cell>
          <cell r="H32">
            <v>3.4179565859958498</v>
          </cell>
          <cell r="I32">
            <v>0</v>
          </cell>
          <cell r="J32">
            <v>15</v>
          </cell>
          <cell r="K32">
            <v>45</v>
          </cell>
          <cell r="L32">
            <v>3</v>
          </cell>
          <cell r="M32">
            <v>191.10716337759999</v>
          </cell>
          <cell r="N32">
            <v>0.99697258251833498</v>
          </cell>
          <cell r="O32">
            <v>5.4667375646420604</v>
          </cell>
          <cell r="P32">
            <v>9.3390342219773698E-4</v>
          </cell>
          <cell r="Q32">
            <v>0.99951520234217195</v>
          </cell>
          <cell r="R32">
            <v>0.32065032719597403</v>
          </cell>
          <cell r="S32">
            <v>9.1247518916668397E-3</v>
          </cell>
          <cell r="T32">
            <v>0.97899438736057598</v>
          </cell>
          <cell r="U32">
            <v>14.531920557183</v>
          </cell>
          <cell r="V32">
            <v>2.782642093852</v>
          </cell>
          <cell r="W32">
            <v>0.98682827226710401</v>
          </cell>
          <cell r="X32">
            <v>1.7858617148270099</v>
          </cell>
          <cell r="Y32">
            <v>1.7026081465573399</v>
          </cell>
          <cell r="Z32">
            <v>8.8821257012571299E-3</v>
          </cell>
          <cell r="AA32">
            <v>10122.0301224798</v>
          </cell>
          <cell r="AB32">
            <v>9.3345044801050603E-4</v>
          </cell>
          <cell r="AC32">
            <v>1.7932101582522899E-3</v>
          </cell>
          <cell r="AD32">
            <v>0.10669659826198399</v>
          </cell>
          <cell r="AE32">
            <v>2.4883287137174301</v>
          </cell>
          <cell r="AF32">
            <v>0.88077831348313196</v>
          </cell>
          <cell r="AG32">
            <v>26.226115422540499</v>
          </cell>
          <cell r="AH32">
            <v>8.9289523830726903E-3</v>
          </cell>
          <cell r="AI32">
            <v>3.7013880939028602E-3</v>
          </cell>
          <cell r="AJ32">
            <v>219.16350250144501</v>
          </cell>
          <cell r="AK32">
            <v>1037.46915690334</v>
          </cell>
          <cell r="AL32">
            <v>-29.531373961469999</v>
          </cell>
          <cell r="AM32">
            <v>3973.6163180897902</v>
          </cell>
          <cell r="AN32">
            <v>448.48539323970999</v>
          </cell>
          <cell r="AO32">
            <v>-4.7851392354854401</v>
          </cell>
          <cell r="AP32">
            <v>0.10541313613865901</v>
          </cell>
          <cell r="AQ32">
            <v>33.195777392575998</v>
          </cell>
          <cell r="AR32">
            <v>1.9016269892506199</v>
          </cell>
          <cell r="AS32">
            <v>2.1459933798605899</v>
          </cell>
          <cell r="AT32">
            <v>1.5998029683936099</v>
          </cell>
          <cell r="AU32">
            <v>4.8065749778370996</v>
          </cell>
          <cell r="AV32">
            <v>1.5870396259047701</v>
          </cell>
          <cell r="AW32">
            <v>4.7359452599324996</v>
          </cell>
          <cell r="AX32">
            <v>1.6004275016424601</v>
          </cell>
          <cell r="AY32">
            <v>0.26229572614152002</v>
          </cell>
          <cell r="AZ32">
            <v>1.60501146343831E-3</v>
          </cell>
          <cell r="BA32">
            <v>0.39409375988731699</v>
          </cell>
          <cell r="BB32">
            <v>0.39309959647550402</v>
          </cell>
          <cell r="BC32">
            <v>17.168447529263101</v>
          </cell>
          <cell r="BD32">
            <v>4.3553757412347496</v>
          </cell>
          <cell r="BE32">
            <v>20.013269706420001</v>
          </cell>
          <cell r="BF32">
            <v>29.3640563801853</v>
          </cell>
          <cell r="BH32" t="str">
            <v>NO</v>
          </cell>
          <cell r="BI32" t="str">
            <v>NO</v>
          </cell>
          <cell r="BJ32" t="str">
            <v>YES</v>
          </cell>
          <cell r="BK32" t="str">
            <v/>
          </cell>
          <cell r="BL32" t="str">
            <v>YES</v>
          </cell>
          <cell r="BM32" t="str">
            <v>NO</v>
          </cell>
          <cell r="BO32" t="str">
            <v>NO</v>
          </cell>
          <cell r="BQ32" t="str">
            <v>YES</v>
          </cell>
          <cell r="BR32" t="str">
            <v>NO</v>
          </cell>
          <cell r="BT32" t="str">
            <v/>
          </cell>
          <cell r="BU32" t="str">
            <v>NO</v>
          </cell>
          <cell r="BW32" t="str">
            <v/>
          </cell>
          <cell r="CA32" t="str">
            <v>SINGLE CORR</v>
          </cell>
          <cell r="CC32">
            <v>1.6142511278509548</v>
          </cell>
          <cell r="CD32">
            <v>0</v>
          </cell>
          <cell r="CE32">
            <v>0</v>
          </cell>
          <cell r="CF32">
            <v>0</v>
          </cell>
          <cell r="CL32">
            <v>0.47</v>
          </cell>
          <cell r="CY32">
            <v>0.30418757244481764</v>
          </cell>
          <cell r="CZ32">
            <v>0</v>
          </cell>
          <cell r="DA32">
            <v>0</v>
          </cell>
          <cell r="DB32">
            <v>0</v>
          </cell>
        </row>
        <row r="33">
          <cell r="A33">
            <v>458.1</v>
          </cell>
          <cell r="B33">
            <v>41618</v>
          </cell>
          <cell r="C33" t="str">
            <v>Austin</v>
          </cell>
          <cell r="D33">
            <v>53</v>
          </cell>
          <cell r="F33" t="str">
            <v>YES</v>
          </cell>
          <cell r="G33">
            <v>2.62</v>
          </cell>
          <cell r="H33">
            <v>3.5931922802701601</v>
          </cell>
          <cell r="I33">
            <v>0</v>
          </cell>
          <cell r="J33">
            <v>15</v>
          </cell>
          <cell r="K33">
            <v>45</v>
          </cell>
          <cell r="L33">
            <v>3</v>
          </cell>
          <cell r="M33">
            <v>-18.5171543525</v>
          </cell>
          <cell r="N33">
            <v>0.99422952883320004</v>
          </cell>
          <cell r="O33">
            <v>4.6751181235919104</v>
          </cell>
          <cell r="P33">
            <v>1.83487050493167E-2</v>
          </cell>
          <cell r="Q33">
            <v>0.99995906054503703</v>
          </cell>
          <cell r="R33">
            <v>0.25862043620768499</v>
          </cell>
          <cell r="S33">
            <v>-0.452882346512541</v>
          </cell>
          <cell r="T33">
            <v>0.79850898238837498</v>
          </cell>
          <cell r="U33">
            <v>32.949160197259403</v>
          </cell>
          <cell r="V33">
            <v>7.9002716201056202</v>
          </cell>
          <cell r="W33">
            <v>0.99598694780499797</v>
          </cell>
          <cell r="X33">
            <v>2.5855797725101701</v>
          </cell>
          <cell r="Y33">
            <v>-6.1568950669146103</v>
          </cell>
          <cell r="Z33">
            <v>0.33056143241319702</v>
          </cell>
          <cell r="AA33">
            <v>2606.80269201586</v>
          </cell>
          <cell r="AB33">
            <v>1.83479535796728E-2</v>
          </cell>
          <cell r="AC33">
            <v>0.89150700412135897</v>
          </cell>
          <cell r="AD33">
            <v>6.9385086244053498E-2</v>
          </cell>
          <cell r="AE33">
            <v>6.2873024599460203</v>
          </cell>
          <cell r="AF33">
            <v>0.79257595227542399</v>
          </cell>
          <cell r="AG33">
            <v>351.29585844389698</v>
          </cell>
          <cell r="AH33">
            <v>-0.321942771384852</v>
          </cell>
          <cell r="AI33">
            <v>0.238309229936571</v>
          </cell>
          <cell r="AJ33">
            <v>1290.00863628659</v>
          </cell>
          <cell r="AK33">
            <v>2249.1374642800001</v>
          </cell>
          <cell r="AL33">
            <v>42.803695305523298</v>
          </cell>
          <cell r="AM33">
            <v>-15026.7025801907</v>
          </cell>
          <cell r="AN33">
            <v>374.93290326965501</v>
          </cell>
          <cell r="AO33">
            <v>-0.135585566909245</v>
          </cell>
          <cell r="AP33">
            <v>-9.2116169174211796E-2</v>
          </cell>
          <cell r="AQ33">
            <v>0.13197400582892299</v>
          </cell>
          <cell r="AR33">
            <v>5.3868527998628704</v>
          </cell>
          <cell r="AS33">
            <v>5.4681969409326197</v>
          </cell>
          <cell r="AT33">
            <v>3.1805891647859399</v>
          </cell>
          <cell r="AU33">
            <v>4.5941802257771096</v>
          </cell>
          <cell r="AV33">
            <v>1.63710615567191</v>
          </cell>
          <cell r="AW33">
            <v>4.5357208391463404</v>
          </cell>
          <cell r="AX33">
            <v>1.64028142054112</v>
          </cell>
          <cell r="AY33">
            <v>0.16401425480411699</v>
          </cell>
          <cell r="AZ33">
            <v>3.4313559719915802E-3</v>
          </cell>
          <cell r="BA33">
            <v>0.263397957815592</v>
          </cell>
          <cell r="BB33">
            <v>0.26327147026791697</v>
          </cell>
          <cell r="BC33">
            <v>10.5437735231218</v>
          </cell>
          <cell r="BD33">
            <v>4.3464801738786001</v>
          </cell>
          <cell r="BE33">
            <v>26.691209265151699</v>
          </cell>
          <cell r="BF33">
            <v>89.266038404757595</v>
          </cell>
          <cell r="BH33" t="str">
            <v>NO</v>
          </cell>
          <cell r="BI33" t="str">
            <v>YES</v>
          </cell>
          <cell r="BJ33" t="str">
            <v>YES</v>
          </cell>
          <cell r="BK33" t="str">
            <v/>
          </cell>
          <cell r="BL33" t="str">
            <v>YES</v>
          </cell>
          <cell r="BM33" t="str">
            <v>NO</v>
          </cell>
          <cell r="BO33" t="str">
            <v>NO</v>
          </cell>
          <cell r="BQ33" t="str">
            <v>YES</v>
          </cell>
          <cell r="BR33" t="str">
            <v>NO</v>
          </cell>
          <cell r="BT33" t="str">
            <v/>
          </cell>
          <cell r="BU33" t="str">
            <v>NO</v>
          </cell>
          <cell r="BW33" t="str">
            <v/>
          </cell>
          <cell r="CA33" t="str">
            <v>SINGLE CORR</v>
          </cell>
          <cell r="CC33">
            <v>4.5830624072211998</v>
          </cell>
          <cell r="CD33">
            <v>0</v>
          </cell>
          <cell r="CE33">
            <v>0</v>
          </cell>
          <cell r="CF33">
            <v>0</v>
          </cell>
          <cell r="CL33">
            <v>0.47</v>
          </cell>
          <cell r="CY33">
            <v>0.2280821325179741</v>
          </cell>
          <cell r="CZ33">
            <v>0</v>
          </cell>
          <cell r="DA33">
            <v>0</v>
          </cell>
          <cell r="DB33">
            <v>0</v>
          </cell>
        </row>
        <row r="34">
          <cell r="A34">
            <v>458.1</v>
          </cell>
          <cell r="B34">
            <v>41618</v>
          </cell>
          <cell r="C34" t="str">
            <v>Austin</v>
          </cell>
          <cell r="D34">
            <v>54</v>
          </cell>
          <cell r="F34" t="str">
            <v>YES</v>
          </cell>
          <cell r="G34">
            <v>2.62</v>
          </cell>
          <cell r="H34">
            <v>3.6233251690864599</v>
          </cell>
          <cell r="I34">
            <v>0</v>
          </cell>
          <cell r="J34">
            <v>15</v>
          </cell>
          <cell r="K34">
            <v>45</v>
          </cell>
          <cell r="L34">
            <v>3</v>
          </cell>
          <cell r="M34">
            <v>-33.399416137110499</v>
          </cell>
          <cell r="N34">
            <v>0.99715623238655904</v>
          </cell>
          <cell r="O34">
            <v>4.6696641277617399</v>
          </cell>
          <cell r="P34">
            <v>1.8244070432058002E-2</v>
          </cell>
          <cell r="Q34">
            <v>0.99946508756251995</v>
          </cell>
          <cell r="R34">
            <v>0.53071688317614096</v>
          </cell>
          <cell r="S34">
            <v>-9.7182716526931195E-2</v>
          </cell>
          <cell r="T34">
            <v>0.94387561461012304</v>
          </cell>
          <cell r="U34">
            <v>21.407398893672699</v>
          </cell>
          <cell r="V34">
            <v>4.5736212295224696</v>
          </cell>
          <cell r="W34">
            <v>0.993404306024262</v>
          </cell>
          <cell r="X34">
            <v>1.9128100168209701</v>
          </cell>
          <cell r="Y34">
            <v>-7.96497035110119</v>
          </cell>
          <cell r="Z34">
            <v>0.237795621713179</v>
          </cell>
          <cell r="AA34">
            <v>6075.8522264533703</v>
          </cell>
          <cell r="AB34">
            <v>1.82343029806428E-2</v>
          </cell>
          <cell r="AC34">
            <v>0.38303305744920901</v>
          </cell>
          <cell r="AD34">
            <v>0.29400428814004997</v>
          </cell>
          <cell r="AE34">
            <v>3.9892134548489802</v>
          </cell>
          <cell r="AF34">
            <v>0.86615605840602505</v>
          </cell>
          <cell r="AG34">
            <v>73.476491613608403</v>
          </cell>
          <cell r="AH34">
            <v>-9.1352771227843299E-2</v>
          </cell>
          <cell r="AI34">
            <v>0.12117960229543399</v>
          </cell>
          <cell r="AJ34">
            <v>482.44723528610098</v>
          </cell>
          <cell r="AK34">
            <v>1525.5445271200001</v>
          </cell>
          <cell r="AL34">
            <v>-11.044939750379999</v>
          </cell>
          <cell r="AM34">
            <v>3859.3689836712001</v>
          </cell>
          <cell r="AN34">
            <v>301.33254522689498</v>
          </cell>
          <cell r="AO34">
            <v>-0.18771064038092</v>
          </cell>
          <cell r="AP34">
            <v>0.14049404095882301</v>
          </cell>
          <cell r="AQ34">
            <v>1.5556362834661699</v>
          </cell>
          <cell r="AR34">
            <v>8.6266075094271901</v>
          </cell>
          <cell r="AS34">
            <v>5.2116971094162103</v>
          </cell>
          <cell r="AT34">
            <v>21.0541657809447</v>
          </cell>
          <cell r="AU34">
            <v>4.5889321907030602</v>
          </cell>
          <cell r="AV34">
            <v>1.6340564002229701</v>
          </cell>
          <cell r="AW34">
            <v>4.5319814409644001</v>
          </cell>
          <cell r="AX34">
            <v>1.63685969804567</v>
          </cell>
          <cell r="AY34">
            <v>0.20070661266867801</v>
          </cell>
          <cell r="AZ34">
            <v>4.3712342262565897E-3</v>
          </cell>
          <cell r="BA34">
            <v>0.30327905680877898</v>
          </cell>
          <cell r="BB34">
            <v>0.30170990416277998</v>
          </cell>
          <cell r="BC34">
            <v>15.0529959501508</v>
          </cell>
          <cell r="BD34">
            <v>14.5327950503547</v>
          </cell>
          <cell r="BE34">
            <v>25.777894826311801</v>
          </cell>
          <cell r="BF34">
            <v>45.638868930709201</v>
          </cell>
          <cell r="BH34" t="str">
            <v>NO</v>
          </cell>
          <cell r="BI34" t="str">
            <v>NO</v>
          </cell>
          <cell r="BJ34" t="str">
            <v>YES</v>
          </cell>
          <cell r="BK34" t="str">
            <v/>
          </cell>
          <cell r="BL34" t="str">
            <v>YES</v>
          </cell>
          <cell r="BM34" t="str">
            <v>NO</v>
          </cell>
          <cell r="BO34" t="str">
            <v>NO</v>
          </cell>
          <cell r="BQ34" t="str">
            <v>YES</v>
          </cell>
          <cell r="BR34" t="str">
            <v>NO</v>
          </cell>
          <cell r="BT34" t="str">
            <v/>
          </cell>
          <cell r="BU34" t="str">
            <v>NO</v>
          </cell>
          <cell r="BW34" t="str">
            <v/>
          </cell>
          <cell r="CA34" t="str">
            <v>SINGLE CORR</v>
          </cell>
          <cell r="CC34">
            <v>2.6532241585907648</v>
          </cell>
          <cell r="CD34">
            <v>0</v>
          </cell>
          <cell r="CE34">
            <v>0</v>
          </cell>
          <cell r="CF34">
            <v>0</v>
          </cell>
          <cell r="CL34">
            <v>0.47</v>
          </cell>
          <cell r="CY34">
            <v>0.23616311454826139</v>
          </cell>
          <cell r="CZ34">
            <v>0</v>
          </cell>
          <cell r="DA34">
            <v>0</v>
          </cell>
          <cell r="DB34">
            <v>0</v>
          </cell>
        </row>
        <row r="35">
          <cell r="A35">
            <v>458.1</v>
          </cell>
          <cell r="B35">
            <v>41618</v>
          </cell>
          <cell r="C35" t="str">
            <v>Austin</v>
          </cell>
          <cell r="D35">
            <v>55</v>
          </cell>
          <cell r="F35" t="str">
            <v>YES</v>
          </cell>
          <cell r="G35">
            <v>2.62</v>
          </cell>
          <cell r="H35">
            <v>3.6813139468431499</v>
          </cell>
          <cell r="I35">
            <v>0</v>
          </cell>
          <cell r="J35">
            <v>15</v>
          </cell>
          <cell r="K35">
            <v>45</v>
          </cell>
          <cell r="L35">
            <v>3</v>
          </cell>
          <cell r="M35">
            <v>-371.317213943468</v>
          </cell>
          <cell r="N35">
            <v>0.99844183193135305</v>
          </cell>
          <cell r="O35">
            <v>4.6082633826203701</v>
          </cell>
          <cell r="P35">
            <v>1.0069356524649299E-2</v>
          </cell>
          <cell r="Q35">
            <v>0.99833068119710999</v>
          </cell>
          <cell r="R35">
            <v>0.32485821474651499</v>
          </cell>
          <cell r="S35">
            <v>-1.57251040880588E-2</v>
          </cell>
          <cell r="T35">
            <v>0.995628804396408</v>
          </cell>
          <cell r="U35">
            <v>7.7302724785343502</v>
          </cell>
          <cell r="V35">
            <v>1.8056053952548701</v>
          </cell>
          <cell r="W35">
            <v>0.96621437672320998</v>
          </cell>
          <cell r="X35">
            <v>1.6890588354810501</v>
          </cell>
          <cell r="Y35">
            <v>-1.71502870363084</v>
          </cell>
          <cell r="Z35">
            <v>4.6115616152170302E-3</v>
          </cell>
          <cell r="AA35">
            <v>14121.171366365301</v>
          </cell>
          <cell r="AB35">
            <v>1.00525177477391E-2</v>
          </cell>
          <cell r="AC35">
            <v>5.6979427469440701E-2</v>
          </cell>
          <cell r="AD35">
            <v>0.11003475652823801</v>
          </cell>
          <cell r="AE35">
            <v>1.56415536709934</v>
          </cell>
          <cell r="AF35">
            <v>0.82711526421208303</v>
          </cell>
          <cell r="AG35">
            <v>11.374537693899899</v>
          </cell>
          <cell r="AH35">
            <v>-1.5656047800972999E-2</v>
          </cell>
          <cell r="AI35">
            <v>5.2852472018565202E-2</v>
          </cell>
          <cell r="AJ35">
            <v>62.315306262346397</v>
          </cell>
          <cell r="AK35">
            <v>544.91705226333295</v>
          </cell>
          <cell r="AL35">
            <v>-16.095297226413301</v>
          </cell>
          <cell r="AM35">
            <v>8231.5595804200202</v>
          </cell>
          <cell r="AN35">
            <v>269.36825689792698</v>
          </cell>
          <cell r="AO35">
            <v>5.89581771318963E-2</v>
          </cell>
          <cell r="AP35">
            <v>4.5133848385559401E-2</v>
          </cell>
          <cell r="AQ35">
            <v>1.9130553203497001</v>
          </cell>
          <cell r="AR35">
            <v>2.6161602493311702</v>
          </cell>
          <cell r="AS35">
            <v>2.2079499003675598</v>
          </cell>
          <cell r="AT35">
            <v>3.1569656551751599</v>
          </cell>
          <cell r="AU35">
            <v>4.5359894307384199</v>
          </cell>
          <cell r="AV35">
            <v>1.62925198265396</v>
          </cell>
          <cell r="AW35">
            <v>4.4763849476757898</v>
          </cell>
          <cell r="AX35">
            <v>1.63544521297485</v>
          </cell>
          <cell r="AY35">
            <v>0.15489989801676601</v>
          </cell>
          <cell r="AZ35">
            <v>3.4827049291800698E-3</v>
          </cell>
          <cell r="BA35">
            <v>0.26406781027107401</v>
          </cell>
          <cell r="BB35">
            <v>0.26323506443880601</v>
          </cell>
          <cell r="BC35">
            <v>11.380400670619601</v>
          </cell>
          <cell r="BD35">
            <v>2.2815258132637801</v>
          </cell>
          <cell r="BE35">
            <v>14.916585062499999</v>
          </cell>
          <cell r="BF35">
            <v>16.2105171241666</v>
          </cell>
          <cell r="BH35" t="str">
            <v>NO</v>
          </cell>
          <cell r="BI35" t="str">
            <v>NO</v>
          </cell>
          <cell r="BJ35" t="str">
            <v>YES</v>
          </cell>
          <cell r="BK35" t="str">
            <v/>
          </cell>
          <cell r="BL35" t="str">
            <v>YES</v>
          </cell>
          <cell r="BM35" t="str">
            <v>NO</v>
          </cell>
          <cell r="BO35" t="str">
            <v>NO</v>
          </cell>
          <cell r="BQ35" t="str">
            <v>YES</v>
          </cell>
          <cell r="BR35" t="str">
            <v>NO</v>
          </cell>
          <cell r="BT35" t="str">
            <v/>
          </cell>
          <cell r="BU35" t="str">
            <v>NO</v>
          </cell>
          <cell r="BW35" t="str">
            <v/>
          </cell>
          <cell r="CA35" t="str">
            <v>SINGLE CORR</v>
          </cell>
          <cell r="CC35">
            <v>1.047457936535825</v>
          </cell>
          <cell r="CD35">
            <v>0</v>
          </cell>
          <cell r="CE35">
            <v>0</v>
          </cell>
          <cell r="CF35">
            <v>0</v>
          </cell>
          <cell r="CL35">
            <v>0.47</v>
          </cell>
          <cell r="CY35">
            <v>0.40812209384196702</v>
          </cell>
          <cell r="CZ35">
            <v>0</v>
          </cell>
          <cell r="DA35">
            <v>0</v>
          </cell>
          <cell r="DB35">
            <v>0</v>
          </cell>
        </row>
        <row r="36">
          <cell r="BH36" t="str">
            <v/>
          </cell>
          <cell r="BI36" t="str">
            <v/>
          </cell>
          <cell r="BK36" t="str">
            <v/>
          </cell>
          <cell r="BL36" t="str">
            <v/>
          </cell>
          <cell r="BM36" t="str">
            <v/>
          </cell>
          <cell r="BO36" t="str">
            <v/>
          </cell>
          <cell r="BQ36" t="str">
            <v/>
          </cell>
          <cell r="BR36" t="str">
            <v/>
          </cell>
          <cell r="BT36" t="str">
            <v/>
          </cell>
          <cell r="BU36" t="str">
            <v/>
          </cell>
          <cell r="BW36" t="str">
            <v/>
          </cell>
          <cell r="CA36" t="str">
            <v/>
          </cell>
          <cell r="CC36">
            <v>0</v>
          </cell>
          <cell r="CD36">
            <v>0</v>
          </cell>
          <cell r="CE36">
            <v>0</v>
          </cell>
          <cell r="CF36">
            <v>0</v>
          </cell>
          <cell r="CL36">
            <v>0</v>
          </cell>
          <cell r="CY36">
            <v>0</v>
          </cell>
          <cell r="CZ36">
            <v>0</v>
          </cell>
          <cell r="DA36">
            <v>0</v>
          </cell>
          <cell r="DB36">
            <v>0</v>
          </cell>
        </row>
        <row r="37">
          <cell r="A37">
            <v>119.1</v>
          </cell>
          <cell r="B37">
            <v>41626</v>
          </cell>
          <cell r="C37" t="str">
            <v>Austin</v>
          </cell>
          <cell r="D37">
            <v>8</v>
          </cell>
          <cell r="F37" t="str">
            <v>YES</v>
          </cell>
          <cell r="G37">
            <v>2.62</v>
          </cell>
          <cell r="H37">
            <v>0.16666666790842999</v>
          </cell>
          <cell r="I37">
            <v>-1</v>
          </cell>
          <cell r="J37">
            <v>9.9994999999999994</v>
          </cell>
          <cell r="K37">
            <v>29.999500000000001</v>
          </cell>
          <cell r="L37">
            <v>3.0001000050002502</v>
          </cell>
          <cell r="M37">
            <v>1.4518983004946899</v>
          </cell>
          <cell r="N37">
            <v>0.97835327164304298</v>
          </cell>
          <cell r="O37">
            <v>0.49063057873463101</v>
          </cell>
          <cell r="P37">
            <v>0.19744789935953999</v>
          </cell>
          <cell r="Q37">
            <v>0.99959172907982896</v>
          </cell>
          <cell r="R37">
            <v>3.2426172122778398</v>
          </cell>
          <cell r="S37">
            <v>95.916094813219104</v>
          </cell>
          <cell r="T37">
            <v>0.99980779756034999</v>
          </cell>
          <cell r="U37">
            <v>2.1826105527663802</v>
          </cell>
          <cell r="V37">
            <v>135.20896468776601</v>
          </cell>
          <cell r="W37">
            <v>0.99990684392221796</v>
          </cell>
          <cell r="X37">
            <v>1.5193896670545</v>
          </cell>
          <cell r="Y37">
            <v>1.3565051500034</v>
          </cell>
          <cell r="Z37">
            <v>0.90413585095988203</v>
          </cell>
          <cell r="AA37">
            <v>0.75566156603964196</v>
          </cell>
          <cell r="AB37">
            <v>0.197364111527222</v>
          </cell>
          <cell r="AC37">
            <v>0.98880802591428096</v>
          </cell>
          <cell r="AD37">
            <v>11.5485561605794</v>
          </cell>
          <cell r="AE37">
            <v>50.0136727916137</v>
          </cell>
          <cell r="AF37">
            <v>0.36986462503126799</v>
          </cell>
          <cell r="AG37">
            <v>16505.567874380598</v>
          </cell>
          <cell r="AH37">
            <v>34.637816203417501</v>
          </cell>
          <cell r="AI37">
            <v>0.36105678400066898</v>
          </cell>
          <cell r="AJ37">
            <v>16736.277692829601</v>
          </cell>
          <cell r="AK37">
            <v>4515.2561078333401</v>
          </cell>
          <cell r="AL37">
            <v>902.77293586156702</v>
          </cell>
          <cell r="AM37">
            <v>118.460494226667</v>
          </cell>
          <cell r="AN37">
            <v>76.829004691955006</v>
          </cell>
          <cell r="AO37">
            <v>36.487657864332903</v>
          </cell>
          <cell r="AP37">
            <v>12.980231137047101</v>
          </cell>
          <cell r="AQ37">
            <v>40.646887825589303</v>
          </cell>
          <cell r="AR37">
            <v>55.664793256215702</v>
          </cell>
          <cell r="AS37">
            <v>29.746679468334499</v>
          </cell>
          <cell r="AT37">
            <v>72.619702310444495</v>
          </cell>
          <cell r="AU37" t="str">
            <v>NaN</v>
          </cell>
          <cell r="AV37" t="str">
            <v>NaN</v>
          </cell>
          <cell r="AW37" t="str">
            <v>NaN</v>
          </cell>
          <cell r="AX37" t="str">
            <v>NaN</v>
          </cell>
          <cell r="AY37">
            <v>0.30195250617876701</v>
          </cell>
          <cell r="AZ37">
            <v>0.138785397360563</v>
          </cell>
          <cell r="BA37">
            <v>0.40302077731088098</v>
          </cell>
          <cell r="BB37">
            <v>0.52616610577059797</v>
          </cell>
          <cell r="BC37">
            <v>29.379162763339501</v>
          </cell>
          <cell r="BD37">
            <v>7.3506984055555904</v>
          </cell>
          <cell r="BE37">
            <v>34.016132147037098</v>
          </cell>
          <cell r="BF37">
            <v>215.06861497064801</v>
          </cell>
          <cell r="BH37" t="str">
            <v>NO</v>
          </cell>
          <cell r="BI37" t="str">
            <v>NO</v>
          </cell>
          <cell r="BJ37" t="str">
            <v>NO</v>
          </cell>
          <cell r="BK37" t="str">
            <v/>
          </cell>
          <cell r="BL37" t="str">
            <v>YES</v>
          </cell>
          <cell r="BM37" t="str">
            <v>YES</v>
          </cell>
          <cell r="BO37" t="str">
            <v>YES</v>
          </cell>
          <cell r="BQ37" t="str">
            <v>NO</v>
          </cell>
          <cell r="BR37" t="str">
            <v>NO</v>
          </cell>
          <cell r="BT37" t="str">
            <v/>
          </cell>
          <cell r="BU37" t="str">
            <v>YES</v>
          </cell>
          <cell r="BW37" t="str">
            <v/>
          </cell>
          <cell r="CA37" t="str">
            <v>DUAL AREA</v>
          </cell>
          <cell r="CC37">
            <v>0</v>
          </cell>
          <cell r="CD37">
            <v>0</v>
          </cell>
          <cell r="CE37">
            <v>19.306274600871621</v>
          </cell>
          <cell r="CF37">
            <v>40.357291520678011</v>
          </cell>
          <cell r="CL37">
            <v>0.36</v>
          </cell>
          <cell r="CY37">
            <v>0</v>
          </cell>
          <cell r="CZ37">
            <v>0</v>
          </cell>
          <cell r="DA37">
            <v>2.2431220999665253</v>
          </cell>
          <cell r="DB37">
            <v>2.2431220999665253</v>
          </cell>
        </row>
        <row r="38">
          <cell r="A38">
            <v>119.1</v>
          </cell>
          <cell r="B38">
            <v>41626</v>
          </cell>
          <cell r="C38" t="str">
            <v>Austin</v>
          </cell>
          <cell r="D38">
            <v>11</v>
          </cell>
          <cell r="F38" t="str">
            <v>YES</v>
          </cell>
          <cell r="G38">
            <v>2.62</v>
          </cell>
          <cell r="H38">
            <v>0.37271361518651203</v>
          </cell>
          <cell r="I38">
            <v>0</v>
          </cell>
          <cell r="J38">
            <v>9.9994736842100007</v>
          </cell>
          <cell r="K38">
            <v>29.9989473684</v>
          </cell>
          <cell r="L38">
            <v>3.00005263434723</v>
          </cell>
          <cell r="M38">
            <v>2.4193453091196302</v>
          </cell>
          <cell r="N38">
            <v>0.86214264966558596</v>
          </cell>
          <cell r="O38">
            <v>2.3936986137440699</v>
          </cell>
          <cell r="P38">
            <v>0.18268687048200899</v>
          </cell>
          <cell r="Q38">
            <v>0.99871042031603496</v>
          </cell>
          <cell r="R38">
            <v>3.7740326748804698</v>
          </cell>
          <cell r="S38">
            <v>23.2209449030949</v>
          </cell>
          <cell r="T38">
            <v>0.99891043776732302</v>
          </cell>
          <cell r="U38">
            <v>3.4154386507467001</v>
          </cell>
          <cell r="V38">
            <v>36.691968131612903</v>
          </cell>
          <cell r="W38">
            <v>0.99979457404906902</v>
          </cell>
          <cell r="X38">
            <v>1.48154657291707</v>
          </cell>
          <cell r="Y38">
            <v>1.0498741154679401</v>
          </cell>
          <cell r="Z38">
            <v>0.354866373352695</v>
          </cell>
          <cell r="AA38">
            <v>21.351066675395899</v>
          </cell>
          <cell r="AB38">
            <v>0.18244311468121899</v>
          </cell>
          <cell r="AC38">
            <v>0.96022548278398701</v>
          </cell>
          <cell r="AD38">
            <v>15.492686345578701</v>
          </cell>
          <cell r="AE38">
            <v>28.735547588270901</v>
          </cell>
          <cell r="AF38">
            <v>0.78299531005037204</v>
          </cell>
          <cell r="AG38">
            <v>2438.4238812175599</v>
          </cell>
          <cell r="AH38">
            <v>14.6054671964399</v>
          </cell>
          <cell r="AI38">
            <v>0.62829083061100299</v>
          </cell>
          <cell r="AJ38">
            <v>4176.7968964913498</v>
          </cell>
          <cell r="AK38">
            <v>4089.8008456766702</v>
          </cell>
          <cell r="AL38">
            <v>648.38350536546704</v>
          </cell>
          <cell r="AM38">
            <v>176.69369311933201</v>
          </cell>
          <cell r="AN38">
            <v>90.310767856956005</v>
          </cell>
          <cell r="AO38">
            <v>53.311426401111298</v>
          </cell>
          <cell r="AP38">
            <v>15.6395552039014</v>
          </cell>
          <cell r="AQ38">
            <v>233.11328506614299</v>
          </cell>
          <cell r="AR38">
            <v>29.832572916251699</v>
          </cell>
          <cell r="AS38">
            <v>53.356884357838197</v>
          </cell>
          <cell r="AT38">
            <v>596.77079528870797</v>
          </cell>
          <cell r="AU38">
            <v>6.4151120270183499</v>
          </cell>
          <cell r="AV38">
            <v>1.61494498834249</v>
          </cell>
          <cell r="AW38">
            <v>5.3728947276829198</v>
          </cell>
          <cell r="AX38">
            <v>1.59047066362906</v>
          </cell>
          <cell r="AY38">
            <v>0.308392116804168</v>
          </cell>
          <cell r="AZ38">
            <v>0.13342446422579099</v>
          </cell>
          <cell r="BA38">
            <v>0.374181866142893</v>
          </cell>
          <cell r="BB38">
            <v>0.49684542381471902</v>
          </cell>
          <cell r="BC38">
            <v>27.755290512375101</v>
          </cell>
          <cell r="BD38">
            <v>15.1327345450854</v>
          </cell>
          <cell r="BE38">
            <v>39.483907187906098</v>
          </cell>
          <cell r="BF38">
            <v>218.98099245572701</v>
          </cell>
          <cell r="BH38" t="str">
            <v>NO</v>
          </cell>
          <cell r="BI38" t="str">
            <v>NO</v>
          </cell>
          <cell r="BJ38" t="str">
            <v>NO</v>
          </cell>
          <cell r="BK38" t="str">
            <v/>
          </cell>
          <cell r="BL38" t="str">
            <v>YES</v>
          </cell>
          <cell r="BM38" t="str">
            <v>NO</v>
          </cell>
          <cell r="BO38" t="str">
            <v>NO</v>
          </cell>
          <cell r="BQ38" t="str">
            <v>YES</v>
          </cell>
          <cell r="BR38" t="str">
            <v>NO</v>
          </cell>
          <cell r="BT38" t="str">
            <v/>
          </cell>
          <cell r="BU38" t="str">
            <v>YES</v>
          </cell>
          <cell r="BW38" t="str">
            <v/>
          </cell>
          <cell r="CA38" t="str">
            <v>SINGLE CORRx</v>
          </cell>
          <cell r="CC38">
            <v>14.189615856881456</v>
          </cell>
          <cell r="CD38">
            <v>0</v>
          </cell>
          <cell r="CE38">
            <v>14.876568964778233</v>
          </cell>
          <cell r="CF38">
            <v>24.506781309122299</v>
          </cell>
          <cell r="CL38">
            <v>0.38</v>
          </cell>
          <cell r="CY38">
            <v>1.9324920761077073</v>
          </cell>
          <cell r="CZ38">
            <v>0</v>
          </cell>
          <cell r="DA38">
            <v>1.9324920761077073</v>
          </cell>
          <cell r="DB38">
            <v>1.9324920761077073</v>
          </cell>
        </row>
        <row r="39">
          <cell r="A39">
            <v>119.1</v>
          </cell>
          <cell r="B39">
            <v>41626</v>
          </cell>
          <cell r="C39" t="str">
            <v>Austin</v>
          </cell>
          <cell r="D39">
            <v>13</v>
          </cell>
          <cell r="F39" t="str">
            <v>YES</v>
          </cell>
          <cell r="G39">
            <v>2.62</v>
          </cell>
          <cell r="H39">
            <v>0.467809139750898</v>
          </cell>
          <cell r="I39">
            <v>-1</v>
          </cell>
          <cell r="J39">
            <v>10</v>
          </cell>
          <cell r="K39">
            <v>29.9985</v>
          </cell>
          <cell r="L39">
            <v>2.9998499999999999</v>
          </cell>
          <cell r="M39">
            <v>3.24148650582881</v>
          </cell>
          <cell r="N39">
            <v>0.87441380448860395</v>
          </cell>
          <cell r="O39">
            <v>0.61791555044902802</v>
          </cell>
          <cell r="P39">
            <v>0.204751646376234</v>
          </cell>
          <cell r="Q39">
            <v>0.99807173188629394</v>
          </cell>
          <cell r="R39">
            <v>4.9748447058216003</v>
          </cell>
          <cell r="S39">
            <v>132.76666766935</v>
          </cell>
          <cell r="T39">
            <v>0.999856630069901</v>
          </cell>
          <cell r="U39">
            <v>1.32784966971324</v>
          </cell>
          <cell r="V39">
            <v>149.314540465905</v>
          </cell>
          <cell r="W39">
            <v>0.99999770963831303</v>
          </cell>
          <cell r="X39">
            <v>0.16781805899051999</v>
          </cell>
          <cell r="Y39">
            <v>1.1063534841799401</v>
          </cell>
          <cell r="Z39">
            <v>0.28834894820519602</v>
          </cell>
          <cell r="AA39">
            <v>1.83255968515092</v>
          </cell>
          <cell r="AB39">
            <v>0.20433951695791899</v>
          </cell>
          <cell r="AC39">
            <v>0.95217879204213196</v>
          </cell>
          <cell r="AD39">
            <v>26.983834481186701</v>
          </cell>
          <cell r="AE39">
            <v>142.06013277139601</v>
          </cell>
          <cell r="AF39">
            <v>0.951413083707078</v>
          </cell>
          <cell r="AG39">
            <v>625.19606750463197</v>
          </cell>
          <cell r="AH39">
            <v>37.631760157176103</v>
          </cell>
          <cell r="AI39">
            <v>0.28340218576812398</v>
          </cell>
          <cell r="AJ39">
            <v>9220.8802209052192</v>
          </cell>
          <cell r="AK39">
            <v>3790.6426239299999</v>
          </cell>
          <cell r="AL39">
            <v>694.29576089440002</v>
          </cell>
          <cell r="AM39">
            <v>62.840647483000303</v>
          </cell>
          <cell r="AN39">
            <v>22.995110830363998</v>
          </cell>
          <cell r="AO39">
            <v>11.3250342464542</v>
          </cell>
          <cell r="AP39">
            <v>5.73770297770269</v>
          </cell>
          <cell r="AQ39">
            <v>180.42637153329099</v>
          </cell>
          <cell r="AR39">
            <v>177.04162101531699</v>
          </cell>
          <cell r="AS39">
            <v>138.05560087774899</v>
          </cell>
          <cell r="AT39">
            <v>428.54340605885898</v>
          </cell>
          <cell r="AU39">
            <v>6.4232969985155401</v>
          </cell>
          <cell r="AV39">
            <v>1.6317289537383699</v>
          </cell>
          <cell r="AW39">
            <v>5.4913819499646603</v>
          </cell>
          <cell r="AX39">
            <v>1.61828916074895</v>
          </cell>
          <cell r="AY39">
            <v>0.377272041136824</v>
          </cell>
          <cell r="AZ39">
            <v>0.13575229238210099</v>
          </cell>
          <cell r="BA39">
            <v>0.36852871215418298</v>
          </cell>
          <cell r="BB39">
            <v>0.49438194094915999</v>
          </cell>
          <cell r="BC39">
            <v>30.181763290945899</v>
          </cell>
          <cell r="BD39">
            <v>1.51070890333341</v>
          </cell>
          <cell r="BE39">
            <v>15.4507941574243</v>
          </cell>
          <cell r="BF39">
            <v>193.97379374435599</v>
          </cell>
          <cell r="BH39" t="str">
            <v>NO</v>
          </cell>
          <cell r="BI39" t="str">
            <v>NO</v>
          </cell>
          <cell r="BJ39" t="str">
            <v>NO</v>
          </cell>
          <cell r="BK39" t="str">
            <v/>
          </cell>
          <cell r="BL39" t="str">
            <v>YES</v>
          </cell>
          <cell r="BM39" t="str">
            <v>NO</v>
          </cell>
          <cell r="BO39" t="str">
            <v>NO</v>
          </cell>
          <cell r="BQ39" t="str">
            <v>YES</v>
          </cell>
          <cell r="BR39" t="str">
            <v>NO</v>
          </cell>
          <cell r="BT39" t="str">
            <v/>
          </cell>
          <cell r="BU39" t="str">
            <v>YES</v>
          </cell>
          <cell r="BW39" t="str">
            <v/>
          </cell>
          <cell r="CA39" t="str">
            <v>SINGLE CORRx</v>
          </cell>
          <cell r="CC39">
            <v>57.746356932780081</v>
          </cell>
          <cell r="CD39">
            <v>0</v>
          </cell>
          <cell r="CE39">
            <v>54.155222833117136</v>
          </cell>
          <cell r="CF39">
            <v>63.866170634721342</v>
          </cell>
          <cell r="CL39">
            <v>0.3</v>
          </cell>
          <cell r="CY39">
            <v>4.9384087961418128</v>
          </cell>
          <cell r="CZ39">
            <v>0</v>
          </cell>
          <cell r="DA39">
            <v>4.9384087961418128</v>
          </cell>
          <cell r="DB39">
            <v>4.9384087961418128</v>
          </cell>
        </row>
        <row r="40">
          <cell r="A40">
            <v>119.1</v>
          </cell>
          <cell r="B40">
            <v>41626</v>
          </cell>
          <cell r="C40" t="str">
            <v>Austin</v>
          </cell>
          <cell r="D40">
            <v>22</v>
          </cell>
          <cell r="F40" t="str">
            <v>YES</v>
          </cell>
          <cell r="G40">
            <v>2.62</v>
          </cell>
          <cell r="H40">
            <v>1.8515896406024701</v>
          </cell>
          <cell r="I40">
            <v>0</v>
          </cell>
          <cell r="J40">
            <v>10</v>
          </cell>
          <cell r="K40">
            <v>29.998999999999999</v>
          </cell>
          <cell r="L40">
            <v>2.9998999999999998</v>
          </cell>
          <cell r="M40">
            <v>3.2581814157598101</v>
          </cell>
          <cell r="N40">
            <v>0.99373234991277304</v>
          </cell>
          <cell r="O40">
            <v>0.23301761753450301</v>
          </cell>
          <cell r="P40">
            <v>0.196910996759356</v>
          </cell>
          <cell r="Q40">
            <v>0.99848137578651497</v>
          </cell>
          <cell r="R40">
            <v>15.646109231050501</v>
          </cell>
          <cell r="S40">
            <v>156.12400698513099</v>
          </cell>
          <cell r="T40">
            <v>0.99999022238080504</v>
          </cell>
          <cell r="U40">
            <v>1.2309234787269101</v>
          </cell>
          <cell r="V40">
            <v>494.53348016042202</v>
          </cell>
          <cell r="W40">
            <v>0.99999898581667701</v>
          </cell>
          <cell r="X40">
            <v>0.39642661578555</v>
          </cell>
          <cell r="Y40">
            <v>3.0344580170070099</v>
          </cell>
          <cell r="Z40">
            <v>0.92491126618965303</v>
          </cell>
          <cell r="AA40">
            <v>0.63189081522597002</v>
          </cell>
          <cell r="AB40">
            <v>0.19659991413255201</v>
          </cell>
          <cell r="AC40">
            <v>0.95927350601705097</v>
          </cell>
          <cell r="AD40">
            <v>271.81401591255099</v>
          </cell>
          <cell r="AE40">
            <v>396.25013265918301</v>
          </cell>
          <cell r="AF40">
            <v>0.80125966528760695</v>
          </cell>
          <cell r="AG40">
            <v>32919.758584841897</v>
          </cell>
          <cell r="AH40">
            <v>126.075130788625</v>
          </cell>
          <cell r="AI40">
            <v>0.80752409860570795</v>
          </cell>
          <cell r="AJ40">
            <v>31882.104940949401</v>
          </cell>
          <cell r="AK40">
            <v>10237.579872329999</v>
          </cell>
          <cell r="AL40">
            <v>1733.7023562684701</v>
          </cell>
          <cell r="AM40">
            <v>72.562830514334195</v>
          </cell>
          <cell r="AN40">
            <v>24.7101696931413</v>
          </cell>
          <cell r="AO40">
            <v>-3.0810584759793498</v>
          </cell>
          <cell r="AP40">
            <v>53.5808663859181</v>
          </cell>
          <cell r="AQ40">
            <v>305.88789187309402</v>
          </cell>
          <cell r="AR40">
            <v>10.4170375123099</v>
          </cell>
          <cell r="AS40">
            <v>301.61011878897699</v>
          </cell>
          <cell r="AT40">
            <v>3804.1656842218399</v>
          </cell>
          <cell r="AU40">
            <v>6.5651358212675097</v>
          </cell>
          <cell r="AV40">
            <v>1.9076329946677499</v>
          </cell>
          <cell r="AW40" t="str">
            <v>NaN</v>
          </cell>
          <cell r="AX40" t="str">
            <v>NaN</v>
          </cell>
          <cell r="AY40">
            <v>0.237435550358022</v>
          </cell>
          <cell r="AZ40" t="str">
            <v>NaN</v>
          </cell>
          <cell r="BA40">
            <v>0.33575537713506098</v>
          </cell>
          <cell r="BB40" t="str">
            <v>NaN</v>
          </cell>
          <cell r="BC40">
            <v>27.573160686738099</v>
          </cell>
          <cell r="BD40">
            <v>42.110300843000203</v>
          </cell>
          <cell r="BE40">
            <v>153.301201674</v>
          </cell>
          <cell r="BF40">
            <v>430.64167662699998</v>
          </cell>
          <cell r="BH40" t="str">
            <v>NO</v>
          </cell>
          <cell r="BI40" t="str">
            <v>NO</v>
          </cell>
          <cell r="BJ40" t="str">
            <v>NO</v>
          </cell>
          <cell r="BK40" t="str">
            <v/>
          </cell>
          <cell r="BL40" t="str">
            <v>YES</v>
          </cell>
          <cell r="BM40" t="str">
            <v>YES</v>
          </cell>
          <cell r="BO40" t="str">
            <v>YES</v>
          </cell>
          <cell r="BQ40" t="str">
            <v>YES</v>
          </cell>
          <cell r="BR40" t="str">
            <v>YES</v>
          </cell>
          <cell r="BT40" t="str">
            <v/>
          </cell>
          <cell r="BU40" t="str">
            <v>YES</v>
          </cell>
          <cell r="BW40" t="str">
            <v/>
          </cell>
          <cell r="CA40" t="str">
            <v>DUAL CORR</v>
          </cell>
          <cell r="CC40">
            <v>191.25737367202069</v>
          </cell>
          <cell r="CD40">
            <v>165.30105069592142</v>
          </cell>
          <cell r="CE40">
            <v>136.1082931420905</v>
          </cell>
          <cell r="CF40">
            <v>149.37881599810129</v>
          </cell>
          <cell r="CL40">
            <v>0.19</v>
          </cell>
          <cell r="CY40">
            <v>0.49772824310053415</v>
          </cell>
          <cell r="CZ40">
            <v>0.49772824310053415</v>
          </cell>
          <cell r="DA40">
            <v>0.49772824310053415</v>
          </cell>
          <cell r="DB40">
            <v>0.49772824310053415</v>
          </cell>
        </row>
        <row r="41">
          <cell r="A41">
            <v>119.1</v>
          </cell>
          <cell r="B41">
            <v>41626</v>
          </cell>
          <cell r="C41" t="str">
            <v>Austin</v>
          </cell>
          <cell r="D41">
            <v>23</v>
          </cell>
          <cell r="F41" t="str">
            <v>YES</v>
          </cell>
          <cell r="G41">
            <v>2.62</v>
          </cell>
          <cell r="H41">
            <v>1.9093450857326399</v>
          </cell>
          <cell r="I41">
            <v>0</v>
          </cell>
          <cell r="J41">
            <v>9.9990000000000006</v>
          </cell>
          <cell r="K41">
            <v>29.997</v>
          </cell>
          <cell r="L41">
            <v>3</v>
          </cell>
          <cell r="M41">
            <v>2.0203585675126301</v>
          </cell>
          <cell r="N41">
            <v>0.99779793825545604</v>
          </cell>
          <cell r="O41">
            <v>0.29114681006279097</v>
          </cell>
          <cell r="P41">
            <v>0.19409230785530801</v>
          </cell>
          <cell r="Q41">
            <v>0.99766308104314705</v>
          </cell>
          <cell r="R41">
            <v>7.1430219001896003</v>
          </cell>
          <cell r="S41">
            <v>31.668347393938902</v>
          </cell>
          <cell r="T41">
            <v>0.99952698413986996</v>
          </cell>
          <cell r="U41">
            <v>3.1535386432611698</v>
          </cell>
          <cell r="V41">
            <v>63.3824300769556</v>
          </cell>
          <cell r="W41">
            <v>0.99988566600581397</v>
          </cell>
          <cell r="X41">
            <v>1.54955790959899</v>
          </cell>
          <cell r="Y41">
            <v>1.9979020540028101</v>
          </cell>
          <cell r="Z41">
            <v>0.98616930644531497</v>
          </cell>
          <cell r="AA41">
            <v>0.4553861133257</v>
          </cell>
          <cell r="AB41">
            <v>0.193620581894897</v>
          </cell>
          <cell r="AC41">
            <v>0.93697292454270298</v>
          </cell>
          <cell r="AD41">
            <v>56.469558195820298</v>
          </cell>
          <cell r="AE41">
            <v>43.426392495064199</v>
          </cell>
          <cell r="AF41">
            <v>0.68507038189870995</v>
          </cell>
          <cell r="AG41">
            <v>7052.2019447334897</v>
          </cell>
          <cell r="AH41">
            <v>21.465659202957301</v>
          </cell>
          <cell r="AI41">
            <v>0.67750585180008505</v>
          </cell>
          <cell r="AJ41">
            <v>7221.5940590545897</v>
          </cell>
          <cell r="AK41">
            <v>5300.0877509333404</v>
          </cell>
          <cell r="AL41">
            <v>900.24909014030004</v>
          </cell>
          <cell r="AM41">
            <v>131.39862302033401</v>
          </cell>
          <cell r="AN41">
            <v>54.250234046548002</v>
          </cell>
          <cell r="AO41">
            <v>62.1347557659073</v>
          </cell>
          <cell r="AP41">
            <v>41.2787864006376</v>
          </cell>
          <cell r="AQ41">
            <v>45.4834005804573</v>
          </cell>
          <cell r="AR41">
            <v>-15550.3985479243</v>
          </cell>
          <cell r="AS41">
            <v>130.169206802942</v>
          </cell>
          <cell r="AT41">
            <v>59581.124568578001</v>
          </cell>
          <cell r="AU41">
            <v>6.4620617451854798</v>
          </cell>
          <cell r="AV41">
            <v>1.88980350180818</v>
          </cell>
          <cell r="AW41" t="str">
            <v>NaN</v>
          </cell>
          <cell r="AX41" t="str">
            <v>NaN</v>
          </cell>
          <cell r="AY41">
            <v>0.31158153636847602</v>
          </cell>
          <cell r="AZ41" t="str">
            <v>NaN</v>
          </cell>
          <cell r="BA41">
            <v>0.42419412953136998</v>
          </cell>
          <cell r="BB41" t="str">
            <v>NaN</v>
          </cell>
          <cell r="BC41">
            <v>35.052922841453601</v>
          </cell>
          <cell r="BD41">
            <v>42.290149925161202</v>
          </cell>
          <cell r="BE41">
            <v>113.56022050758099</v>
          </cell>
          <cell r="BF41">
            <v>250.193427905645</v>
          </cell>
          <cell r="BH41" t="str">
            <v>NO</v>
          </cell>
          <cell r="BI41" t="str">
            <v>NO</v>
          </cell>
          <cell r="BJ41" t="str">
            <v>NO</v>
          </cell>
          <cell r="BK41" t="str">
            <v/>
          </cell>
          <cell r="BL41" t="str">
            <v>YES</v>
          </cell>
          <cell r="BM41" t="str">
            <v>YES</v>
          </cell>
          <cell r="BO41" t="str">
            <v>YES</v>
          </cell>
          <cell r="BQ41" t="str">
            <v>NO</v>
          </cell>
          <cell r="BR41" t="str">
            <v>NO</v>
          </cell>
          <cell r="BT41" t="str">
            <v/>
          </cell>
          <cell r="BU41" t="str">
            <v>YES</v>
          </cell>
          <cell r="BW41" t="str">
            <v/>
          </cell>
          <cell r="CA41" t="str">
            <v>DUAL AREA</v>
          </cell>
          <cell r="CC41">
            <v>0</v>
          </cell>
          <cell r="CD41">
            <v>0</v>
          </cell>
          <cell r="CE41">
            <v>32.092313409972832</v>
          </cell>
          <cell r="CF41">
            <v>42.704064857732597</v>
          </cell>
          <cell r="CL41">
            <v>0.36</v>
          </cell>
          <cell r="CY41">
            <v>0</v>
          </cell>
          <cell r="CZ41">
            <v>0</v>
          </cell>
          <cell r="DA41">
            <v>0.6719107926468576</v>
          </cell>
          <cell r="DB41">
            <v>0.6719107926468576</v>
          </cell>
        </row>
        <row r="42">
          <cell r="A42">
            <v>119.1</v>
          </cell>
          <cell r="B42">
            <v>41626</v>
          </cell>
          <cell r="C42" t="str">
            <v>Austin</v>
          </cell>
          <cell r="D42">
            <v>25</v>
          </cell>
          <cell r="F42" t="str">
            <v>YES</v>
          </cell>
          <cell r="G42">
            <v>2.62</v>
          </cell>
          <cell r="H42">
            <v>2.0121228648349598</v>
          </cell>
          <cell r="I42">
            <v>0</v>
          </cell>
          <cell r="J42">
            <v>10.000500000000001</v>
          </cell>
          <cell r="K42">
            <v>30.000499999999999</v>
          </cell>
          <cell r="L42">
            <v>2.9999000049997502</v>
          </cell>
          <cell r="M42">
            <v>1.92372859463524</v>
          </cell>
          <cell r="N42">
            <v>0.97548324434560096</v>
          </cell>
          <cell r="O42">
            <v>0.48919073520408601</v>
          </cell>
          <cell r="P42">
            <v>0.23145186610830301</v>
          </cell>
          <cell r="Q42">
            <v>0.99695240687379905</v>
          </cell>
          <cell r="R42">
            <v>7.3266833565062797</v>
          </cell>
          <cell r="S42">
            <v>50.443797227577598</v>
          </cell>
          <cell r="T42">
            <v>0.99994027084284598</v>
          </cell>
          <cell r="U42">
            <v>0.99807111740160603</v>
          </cell>
          <cell r="V42">
            <v>98.994247890702894</v>
          </cell>
          <cell r="W42">
            <v>0.99996923283092598</v>
          </cell>
          <cell r="X42">
            <v>0.71621368580015099</v>
          </cell>
          <cell r="Y42">
            <v>1.7157932975491299</v>
          </cell>
          <cell r="Z42">
            <v>0.86362875407193496</v>
          </cell>
          <cell r="AA42">
            <v>1.10543169484455</v>
          </cell>
          <cell r="AB42">
            <v>0.23070655856953901</v>
          </cell>
          <cell r="AC42">
            <v>0.94008775289412705</v>
          </cell>
          <cell r="AD42">
            <v>60.7353232633102</v>
          </cell>
          <cell r="AE42">
            <v>76.057958395053802</v>
          </cell>
          <cell r="AF42">
            <v>0.76828320449660403</v>
          </cell>
          <cell r="AG42">
            <v>4148.8885193249098</v>
          </cell>
          <cell r="AH42">
            <v>43.785611939071302</v>
          </cell>
          <cell r="AI42">
            <v>0.86795598039229105</v>
          </cell>
          <cell r="AJ42">
            <v>2364.2477698079101</v>
          </cell>
          <cell r="AK42">
            <v>3846.3914354066701</v>
          </cell>
          <cell r="AL42">
            <v>691.89633363053304</v>
          </cell>
          <cell r="AM42">
            <v>77.515530176000098</v>
          </cell>
          <cell r="AN42">
            <v>27.889758662009001</v>
          </cell>
          <cell r="AO42">
            <v>53.419312271145699</v>
          </cell>
          <cell r="AP42">
            <v>46.507183632248697</v>
          </cell>
          <cell r="AQ42">
            <v>34.827278468568799</v>
          </cell>
          <cell r="AR42">
            <v>286.996215576949</v>
          </cell>
          <cell r="AS42">
            <v>177.29347014845499</v>
          </cell>
          <cell r="AT42">
            <v>532.03536600681502</v>
          </cell>
          <cell r="AU42">
            <v>6.5564515520526001</v>
          </cell>
          <cell r="AV42">
            <v>1.8657606255980399</v>
          </cell>
          <cell r="AW42" t="str">
            <v>NaN</v>
          </cell>
          <cell r="AX42" t="str">
            <v>NaN</v>
          </cell>
          <cell r="AY42">
            <v>0.261346310834566</v>
          </cell>
          <cell r="AZ42" t="str">
            <v>NaN</v>
          </cell>
          <cell r="BA42">
            <v>0.40558402053308701</v>
          </cell>
          <cell r="BB42" t="str">
            <v>NaN</v>
          </cell>
          <cell r="BC42">
            <v>32.442990310497898</v>
          </cell>
          <cell r="BD42">
            <v>20.088158263333401</v>
          </cell>
          <cell r="BE42">
            <v>107.532383986667</v>
          </cell>
          <cell r="BF42">
            <v>167.260284400833</v>
          </cell>
          <cell r="BH42" t="str">
            <v>NO</v>
          </cell>
          <cell r="BI42" t="str">
            <v>NO</v>
          </cell>
          <cell r="BJ42" t="str">
            <v>NO</v>
          </cell>
          <cell r="BK42" t="str">
            <v/>
          </cell>
          <cell r="BL42" t="str">
            <v>YES</v>
          </cell>
          <cell r="BM42" t="str">
            <v>YES</v>
          </cell>
          <cell r="BO42" t="str">
            <v>YES</v>
          </cell>
          <cell r="BQ42" t="str">
            <v>YES</v>
          </cell>
          <cell r="BR42" t="str">
            <v>YES</v>
          </cell>
          <cell r="BT42" t="str">
            <v/>
          </cell>
          <cell r="BU42" t="str">
            <v>YES</v>
          </cell>
          <cell r="BW42" t="str">
            <v/>
          </cell>
          <cell r="CA42" t="str">
            <v>DUAL CORR</v>
          </cell>
          <cell r="CC42">
            <v>38.28724907171847</v>
          </cell>
          <cell r="CD42">
            <v>53.411578259945117</v>
          </cell>
          <cell r="CE42">
            <v>45.309936076840472</v>
          </cell>
          <cell r="CF42">
            <v>52.540281710567932</v>
          </cell>
          <cell r="CL42">
            <v>0.32</v>
          </cell>
          <cell r="CY42">
            <v>0.70957543156358793</v>
          </cell>
          <cell r="CZ42">
            <v>0.70957543156358793</v>
          </cell>
          <cell r="DA42">
            <v>0.70957543156358793</v>
          </cell>
          <cell r="DB42">
            <v>0.70957543156358793</v>
          </cell>
        </row>
        <row r="43">
          <cell r="A43">
            <v>119.1</v>
          </cell>
          <cell r="B43">
            <v>41626</v>
          </cell>
          <cell r="C43" t="str">
            <v>Austin</v>
          </cell>
          <cell r="D43">
            <v>26</v>
          </cell>
          <cell r="F43" t="str">
            <v>YES</v>
          </cell>
          <cell r="G43">
            <v>2.62</v>
          </cell>
          <cell r="H43">
            <v>2.1412895321845999</v>
          </cell>
          <cell r="I43">
            <v>0</v>
          </cell>
          <cell r="J43">
            <v>9.9994999999999994</v>
          </cell>
          <cell r="K43">
            <v>29.999500000000001</v>
          </cell>
          <cell r="L43">
            <v>3.0001000050002502</v>
          </cell>
          <cell r="M43">
            <v>5.9119261880323499</v>
          </cell>
          <cell r="N43">
            <v>0.98630144261032504</v>
          </cell>
          <cell r="O43">
            <v>0.499709092395758</v>
          </cell>
          <cell r="P43">
            <v>0.19163174711195899</v>
          </cell>
          <cell r="Q43">
            <v>0.99889225969908102</v>
          </cell>
          <cell r="R43">
            <v>16.8745146130574</v>
          </cell>
          <cell r="S43">
            <v>676.91363550017797</v>
          </cell>
          <cell r="T43">
            <v>0.99993158911896995</v>
          </cell>
          <cell r="U43">
            <v>4.1164902407040804</v>
          </cell>
          <cell r="V43">
            <v>1338.45472125842</v>
          </cell>
          <cell r="W43">
            <v>0.999997558959699</v>
          </cell>
          <cell r="X43">
            <v>0.77756605830073999</v>
          </cell>
          <cell r="Y43">
            <v>3.9246761137693502</v>
          </cell>
          <cell r="Z43">
            <v>0.65437719849670295</v>
          </cell>
          <cell r="AA43">
            <v>6.3063237510526902</v>
          </cell>
          <cell r="AB43">
            <v>0.191411438385266</v>
          </cell>
          <cell r="AC43">
            <v>0.96849561125704497</v>
          </cell>
          <cell r="AD43">
            <v>308.02851175185498</v>
          </cell>
          <cell r="AE43">
            <v>249.105094125091</v>
          </cell>
          <cell r="AF43">
            <v>0.18611349498134999</v>
          </cell>
          <cell r="AG43">
            <v>210351.48908590799</v>
          </cell>
          <cell r="AH43">
            <v>20.924008641038299</v>
          </cell>
          <cell r="AI43">
            <v>3.0908783651043398E-2</v>
          </cell>
          <cell r="AJ43">
            <v>250464.62763798499</v>
          </cell>
          <cell r="AK43">
            <v>24108.855866784001</v>
          </cell>
          <cell r="AL43">
            <v>4495.1839624456197</v>
          </cell>
          <cell r="AM43">
            <v>282.57651360739999</v>
          </cell>
          <cell r="AN43">
            <v>50.7246090498952</v>
          </cell>
          <cell r="AO43">
            <v>123.933961221774</v>
          </cell>
          <cell r="AP43">
            <v>116.844318004972</v>
          </cell>
          <cell r="AQ43">
            <v>107.817823607292</v>
          </cell>
          <cell r="AR43">
            <v>-616334.93825849902</v>
          </cell>
          <cell r="AS43">
            <v>372.332454049163</v>
          </cell>
          <cell r="AT43">
            <v>4272767.4243398001</v>
          </cell>
          <cell r="AU43">
            <v>6.6585231606118098</v>
          </cell>
          <cell r="AV43">
            <v>1.83930228345545</v>
          </cell>
          <cell r="AW43" t="str">
            <v>NaN</v>
          </cell>
          <cell r="AX43" t="str">
            <v>NaN</v>
          </cell>
          <cell r="AY43">
            <v>0.44820049234826997</v>
          </cell>
          <cell r="AZ43" t="str">
            <v>NaN</v>
          </cell>
          <cell r="BA43">
            <v>0.38549159310761999</v>
          </cell>
          <cell r="BB43" t="str">
            <v>NaN</v>
          </cell>
          <cell r="BC43">
            <v>33.615036926120297</v>
          </cell>
          <cell r="BD43">
            <v>113.44945428299999</v>
          </cell>
          <cell r="BE43">
            <v>273.396566323</v>
          </cell>
          <cell r="BF43">
            <v>1058.652312468</v>
          </cell>
          <cell r="BH43" t="str">
            <v>YES</v>
          </cell>
          <cell r="BI43" t="str">
            <v>NO</v>
          </cell>
          <cell r="BJ43" t="str">
            <v>NO</v>
          </cell>
          <cell r="BK43" t="str">
            <v/>
          </cell>
          <cell r="BL43" t="str">
            <v>YES</v>
          </cell>
          <cell r="BM43" t="str">
            <v>NO</v>
          </cell>
          <cell r="BO43" t="str">
            <v>NO</v>
          </cell>
          <cell r="BQ43" t="str">
            <v>NO</v>
          </cell>
          <cell r="BR43" t="str">
            <v>NO</v>
          </cell>
          <cell r="BT43" t="str">
            <v/>
          </cell>
          <cell r="BU43" t="str">
            <v>YES</v>
          </cell>
          <cell r="BW43" t="str">
            <v/>
          </cell>
          <cell r="CA43" t="str">
            <v>DUAL AREA</v>
          </cell>
          <cell r="CC43">
            <v>0</v>
          </cell>
          <cell r="CD43">
            <v>0</v>
          </cell>
          <cell r="CE43">
            <v>156.13461236266949</v>
          </cell>
          <cell r="CF43">
            <v>90.334511714387133</v>
          </cell>
          <cell r="CL43">
            <v>0.36</v>
          </cell>
          <cell r="CY43">
            <v>0</v>
          </cell>
          <cell r="CZ43">
            <v>0</v>
          </cell>
          <cell r="DA43">
            <v>0.2790903294822456</v>
          </cell>
          <cell r="DB43">
            <v>0.2790903294822456</v>
          </cell>
        </row>
        <row r="44">
          <cell r="A44">
            <v>119.1</v>
          </cell>
          <cell r="B44">
            <v>41626</v>
          </cell>
          <cell r="C44" t="str">
            <v>Austin</v>
          </cell>
          <cell r="D44">
            <v>27</v>
          </cell>
          <cell r="F44" t="str">
            <v>YES</v>
          </cell>
          <cell r="G44">
            <v>2.62</v>
          </cell>
          <cell r="H44">
            <v>2.1912895319983399</v>
          </cell>
          <cell r="I44">
            <v>0</v>
          </cell>
          <cell r="J44">
            <v>10.0005263158</v>
          </cell>
          <cell r="K44">
            <v>29.998421052600001</v>
          </cell>
          <cell r="L44">
            <v>2.9996842271396198</v>
          </cell>
          <cell r="M44">
            <v>1.7058835138078301</v>
          </cell>
          <cell r="N44">
            <v>0.97488754701365399</v>
          </cell>
          <cell r="O44">
            <v>0.53841068331480402</v>
          </cell>
          <cell r="P44">
            <v>0.183493170884378</v>
          </cell>
          <cell r="Q44">
            <v>0.99670905883116601</v>
          </cell>
          <cell r="R44">
            <v>4.4880784094948103</v>
          </cell>
          <cell r="S44">
            <v>31.178093022114801</v>
          </cell>
          <cell r="T44">
            <v>0.99959735463213295</v>
          </cell>
          <cell r="U44">
            <v>1.54272956145676</v>
          </cell>
          <cell r="V44">
            <v>48.781341012938199</v>
          </cell>
          <cell r="W44">
            <v>0.99989608035275201</v>
          </cell>
          <cell r="X44">
            <v>0.78339435783741196</v>
          </cell>
          <cell r="Y44">
            <v>1.54604830277057</v>
          </cell>
          <cell r="Z44">
            <v>0.87521052071370198</v>
          </cell>
          <cell r="AA44">
            <v>1.1325308580039799</v>
          </cell>
          <cell r="AB44">
            <v>0.182866982301676</v>
          </cell>
          <cell r="AC44">
            <v>0.90458879657401403</v>
          </cell>
          <cell r="AD44">
            <v>22.360866627075801</v>
          </cell>
          <cell r="AE44">
            <v>39.105017875732401</v>
          </cell>
          <cell r="AF44">
            <v>0.80155549548349803</v>
          </cell>
          <cell r="AG44">
            <v>1258.0819819677699</v>
          </cell>
          <cell r="AH44">
            <v>22.396135874264001</v>
          </cell>
          <cell r="AI44">
            <v>0.71803959430283804</v>
          </cell>
          <cell r="AJ44">
            <v>1787.5491533524601</v>
          </cell>
          <cell r="AK44">
            <v>2622.03165352</v>
          </cell>
          <cell r="AL44">
            <v>507.44857803927499</v>
          </cell>
          <cell r="AM44">
            <v>80.567725161250905</v>
          </cell>
          <cell r="AN44">
            <v>59.607252663495998</v>
          </cell>
          <cell r="AO44">
            <v>-104.949702429178</v>
          </cell>
          <cell r="AP44">
            <v>19.800895942994899</v>
          </cell>
          <cell r="AQ44">
            <v>457.48846841142102</v>
          </cell>
          <cell r="AR44">
            <v>112.844442841424</v>
          </cell>
          <cell r="AS44">
            <v>47.392596850435503</v>
          </cell>
          <cell r="AT44">
            <v>341.62072698715701</v>
          </cell>
          <cell r="AU44">
            <v>6.7319719219868901</v>
          </cell>
          <cell r="AV44">
            <v>1.83283484497924</v>
          </cell>
          <cell r="AW44" t="str">
            <v>NaN</v>
          </cell>
          <cell r="AX44" t="str">
            <v>NaN</v>
          </cell>
          <cell r="AY44">
            <v>0.23979560625788601</v>
          </cell>
          <cell r="AZ44" t="str">
            <v>NaN</v>
          </cell>
          <cell r="BA44">
            <v>0.32855372959790002</v>
          </cell>
          <cell r="BB44" t="str">
            <v>NaN</v>
          </cell>
          <cell r="BC44">
            <v>29.767730432013501</v>
          </cell>
          <cell r="BD44">
            <v>21.745572195000101</v>
          </cell>
          <cell r="BE44">
            <v>82.833637650000099</v>
          </cell>
          <cell r="BF44">
            <v>138.9794356525</v>
          </cell>
          <cell r="BH44" t="str">
            <v>NO</v>
          </cell>
          <cell r="BI44" t="str">
            <v>NO</v>
          </cell>
          <cell r="BJ44" t="str">
            <v>NO</v>
          </cell>
          <cell r="BK44" t="str">
            <v/>
          </cell>
          <cell r="BL44" t="str">
            <v>YES</v>
          </cell>
          <cell r="BM44" t="str">
            <v>YES</v>
          </cell>
          <cell r="BO44" t="str">
            <v>YES</v>
          </cell>
          <cell r="BQ44" t="str">
            <v>YES</v>
          </cell>
          <cell r="BR44" t="str">
            <v>NO</v>
          </cell>
          <cell r="BT44" t="str">
            <v/>
          </cell>
          <cell r="BU44" t="str">
            <v>NO</v>
          </cell>
          <cell r="BW44" t="str">
            <v/>
          </cell>
          <cell r="CA44" t="str">
            <v>SINGLE CORR</v>
          </cell>
          <cell r="CC44">
            <v>18.866836285699581</v>
          </cell>
          <cell r="CD44">
            <v>0</v>
          </cell>
          <cell r="CE44">
            <v>0</v>
          </cell>
          <cell r="CF44">
            <v>0</v>
          </cell>
          <cell r="CL44">
            <v>0.47</v>
          </cell>
          <cell r="CY44">
            <v>0.9211515990255511</v>
          </cell>
          <cell r="CZ44">
            <v>0</v>
          </cell>
          <cell r="DA44">
            <v>0</v>
          </cell>
          <cell r="DB44">
            <v>0</v>
          </cell>
        </row>
        <row r="45">
          <cell r="A45">
            <v>119.1</v>
          </cell>
          <cell r="B45">
            <v>41626</v>
          </cell>
          <cell r="C45" t="str">
            <v>Austin</v>
          </cell>
          <cell r="D45">
            <v>28</v>
          </cell>
          <cell r="F45" t="str">
            <v>YES</v>
          </cell>
          <cell r="G45">
            <v>2.62</v>
          </cell>
          <cell r="H45">
            <v>2.42601175233722</v>
          </cell>
          <cell r="I45">
            <v>0</v>
          </cell>
          <cell r="J45">
            <v>10</v>
          </cell>
          <cell r="K45">
            <v>30</v>
          </cell>
          <cell r="L45">
            <v>3</v>
          </cell>
          <cell r="M45">
            <v>2.2256725495320899</v>
          </cell>
          <cell r="N45">
            <v>0.99423714636829097</v>
          </cell>
          <cell r="O45">
            <v>0.30800055820498301</v>
          </cell>
          <cell r="P45">
            <v>0.20077362944786201</v>
          </cell>
          <cell r="Q45">
            <v>0.99828096603686201</v>
          </cell>
          <cell r="R45">
            <v>16.0216172770388</v>
          </cell>
          <cell r="S45">
            <v>111.32798212405901</v>
          </cell>
          <cell r="T45">
            <v>0.99998554640409398</v>
          </cell>
          <cell r="U45">
            <v>1.43923863125783</v>
          </cell>
          <cell r="V45">
            <v>239.297920921291</v>
          </cell>
          <cell r="W45">
            <v>0.99999772891527405</v>
          </cell>
          <cell r="X45">
            <v>0.57048620703231301</v>
          </cell>
          <cell r="Y45">
            <v>2.1510111944175199</v>
          </cell>
          <cell r="Z45">
            <v>0.95972967134869103</v>
          </cell>
          <cell r="AA45">
            <v>0.61765011154798599</v>
          </cell>
          <cell r="AB45">
            <v>0.20041398696624499</v>
          </cell>
          <cell r="AC45">
            <v>0.955665011960253</v>
          </cell>
          <cell r="AD45">
            <v>300.39858176518902</v>
          </cell>
          <cell r="AE45">
            <v>211.75811887167899</v>
          </cell>
          <cell r="AF45">
            <v>0.88491215103874499</v>
          </cell>
          <cell r="AG45">
            <v>18553.693840989901</v>
          </cell>
          <cell r="AH45">
            <v>94.413249984465295</v>
          </cell>
          <cell r="AI45">
            <v>0.84805170669909802</v>
          </cell>
          <cell r="AJ45">
            <v>24496.088327404301</v>
          </cell>
          <cell r="AK45">
            <v>8142.3699671100003</v>
          </cell>
          <cell r="AL45">
            <v>1572.4820726598</v>
          </cell>
          <cell r="AM45">
            <v>69.131928933000196</v>
          </cell>
          <cell r="AN45">
            <v>25.655937684781001</v>
          </cell>
          <cell r="AO45">
            <v>380.336567097125</v>
          </cell>
          <cell r="AP45">
            <v>113.65295749817101</v>
          </cell>
          <cell r="AQ45">
            <v>893.85821983632502</v>
          </cell>
          <cell r="AR45">
            <v>530.92772624121596</v>
          </cell>
          <cell r="AS45">
            <v>422.30400423976101</v>
          </cell>
          <cell r="AT45">
            <v>892.81016096069902</v>
          </cell>
          <cell r="AU45">
            <v>6.6186686367105798</v>
          </cell>
          <cell r="AV45">
            <v>1.8122088586326099</v>
          </cell>
          <cell r="AW45" t="str">
            <v>NaN</v>
          </cell>
          <cell r="AX45" t="str">
            <v>NaN</v>
          </cell>
          <cell r="AY45">
            <v>0.14461699425038199</v>
          </cell>
          <cell r="AZ45" t="str">
            <v>NaN</v>
          </cell>
          <cell r="BA45">
            <v>0.345441599493785</v>
          </cell>
          <cell r="BB45" t="str">
            <v>NaN</v>
          </cell>
          <cell r="BC45">
            <v>28.923398850076499</v>
          </cell>
          <cell r="BD45">
            <v>103.35502125333301</v>
          </cell>
          <cell r="BE45">
            <v>348.92892586833301</v>
          </cell>
          <cell r="BF45">
            <v>914.57834835333301</v>
          </cell>
          <cell r="BH45" t="str">
            <v>YES</v>
          </cell>
          <cell r="BI45" t="str">
            <v>NO</v>
          </cell>
          <cell r="BJ45" t="str">
            <v>NO</v>
          </cell>
          <cell r="BK45" t="str">
            <v/>
          </cell>
          <cell r="BL45" t="str">
            <v>YES</v>
          </cell>
          <cell r="BM45" t="str">
            <v>YES</v>
          </cell>
          <cell r="BO45" t="str">
            <v>YES</v>
          </cell>
          <cell r="BQ45" t="str">
            <v>YES</v>
          </cell>
          <cell r="BR45" t="str">
            <v>YES</v>
          </cell>
          <cell r="BT45" t="str">
            <v/>
          </cell>
          <cell r="BU45" t="str">
            <v>YES</v>
          </cell>
          <cell r="BW45" t="str">
            <v/>
          </cell>
          <cell r="CA45" t="str">
            <v>DUAL CORR</v>
          </cell>
          <cell r="CC45">
            <v>92.546801615402188</v>
          </cell>
          <cell r="CD45">
            <v>117.87582328863121</v>
          </cell>
          <cell r="CE45">
            <v>104.26197614161117</v>
          </cell>
          <cell r="CF45">
            <v>124.70749582856303</v>
          </cell>
          <cell r="CL45">
            <v>0.19</v>
          </cell>
          <cell r="CY45">
            <v>0.21867587384599085</v>
          </cell>
          <cell r="CZ45">
            <v>0.21867587384599085</v>
          </cell>
          <cell r="DA45">
            <v>0.21867587384599085</v>
          </cell>
          <cell r="DB45">
            <v>0.21867587384599085</v>
          </cell>
        </row>
        <row r="46">
          <cell r="A46">
            <v>119.1</v>
          </cell>
          <cell r="B46">
            <v>41626</v>
          </cell>
          <cell r="C46" t="str">
            <v>Austin</v>
          </cell>
          <cell r="D46">
            <v>29</v>
          </cell>
          <cell r="F46" t="str">
            <v>YES</v>
          </cell>
          <cell r="G46">
            <v>2.62</v>
          </cell>
          <cell r="H46">
            <v>2.4690673090517499</v>
          </cell>
          <cell r="I46">
            <v>0</v>
          </cell>
          <cell r="J46">
            <v>9.9994999999999994</v>
          </cell>
          <cell r="K46">
            <v>29.9985</v>
          </cell>
          <cell r="L46">
            <v>3</v>
          </cell>
          <cell r="M46">
            <v>276.37330271047398</v>
          </cell>
          <cell r="N46">
            <v>0.99995934185709301</v>
          </cell>
          <cell r="O46">
            <v>1.0823408500184899</v>
          </cell>
          <cell r="P46">
            <v>0.20653051517495699</v>
          </cell>
          <cell r="Q46">
            <v>0.99897092087441797</v>
          </cell>
          <cell r="R46">
            <v>5.0596372506161904</v>
          </cell>
          <cell r="S46">
            <v>0.81245717490250902</v>
          </cell>
          <cell r="T46">
            <v>0.73078587011870999</v>
          </cell>
          <cell r="U46">
            <v>119.05090825369</v>
          </cell>
          <cell r="V46">
            <v>126.851943948017</v>
          </cell>
          <cell r="W46">
            <v>0.99999717248721398</v>
          </cell>
          <cell r="X46">
            <v>0.25961338134894102</v>
          </cell>
          <cell r="Y46">
            <v>67.312051613380405</v>
          </cell>
          <cell r="Z46">
            <v>0.243544922838557</v>
          </cell>
          <cell r="AA46">
            <v>22941.232976949701</v>
          </cell>
          <cell r="AB46">
            <v>0.206308694696723</v>
          </cell>
          <cell r="AC46">
            <v>0.974365449380869</v>
          </cell>
          <cell r="AD46">
            <v>28.095492143995202</v>
          </cell>
          <cell r="AE46">
            <v>121.331161534957</v>
          </cell>
          <cell r="AF46">
            <v>0.95647583057124297</v>
          </cell>
          <cell r="AG46">
            <v>1092.01408665555</v>
          </cell>
          <cell r="AH46">
            <v>0.41278060834444802</v>
          </cell>
          <cell r="AI46">
            <v>0.20595599515817201</v>
          </cell>
          <cell r="AJ46">
            <v>19922.4304585754</v>
          </cell>
          <cell r="AK46">
            <v>6414.2368546300004</v>
          </cell>
          <cell r="AL46">
            <v>1202.10335093403</v>
          </cell>
          <cell r="AM46">
            <v>11496.4213093378</v>
          </cell>
          <cell r="AN46">
            <v>40.1509308994167</v>
          </cell>
          <cell r="AO46">
            <v>2.9652029720688202</v>
          </cell>
          <cell r="AP46">
            <v>0.77069298912163398</v>
          </cell>
          <cell r="AQ46">
            <v>4.6708220715303899</v>
          </cell>
          <cell r="AR46">
            <v>-1483.55724004997</v>
          </cell>
          <cell r="AS46">
            <v>164.52150537804701</v>
          </cell>
          <cell r="AT46">
            <v>11181.9143642442</v>
          </cell>
          <cell r="AU46">
            <v>6.52337333355353</v>
          </cell>
          <cell r="AV46">
            <v>1.8071751985461899</v>
          </cell>
          <cell r="AW46" t="str">
            <v>NaN</v>
          </cell>
          <cell r="AX46" t="str">
            <v>NaN</v>
          </cell>
          <cell r="AY46">
            <v>0.32976533689637</v>
          </cell>
          <cell r="AZ46" t="str">
            <v>NaN</v>
          </cell>
          <cell r="BA46">
            <v>0.36198386524081599</v>
          </cell>
          <cell r="BB46" t="str">
            <v>NaN</v>
          </cell>
          <cell r="BC46">
            <v>29.678880320673301</v>
          </cell>
          <cell r="BD46">
            <v>52.640667274401601</v>
          </cell>
          <cell r="BE46">
            <v>79.177485172563905</v>
          </cell>
          <cell r="BF46">
            <v>257.08358971760703</v>
          </cell>
          <cell r="BH46" t="str">
            <v>NO</v>
          </cell>
          <cell r="BI46" t="str">
            <v>NO</v>
          </cell>
          <cell r="BJ46" t="str">
            <v>NO</v>
          </cell>
          <cell r="BK46" t="str">
            <v/>
          </cell>
          <cell r="BL46" t="str">
            <v>YES</v>
          </cell>
          <cell r="BM46" t="str">
            <v>NO</v>
          </cell>
          <cell r="BO46" t="str">
            <v>NO</v>
          </cell>
          <cell r="BQ46" t="str">
            <v>YES</v>
          </cell>
          <cell r="BR46" t="str">
            <v>NO</v>
          </cell>
          <cell r="BT46" t="str">
            <v/>
          </cell>
          <cell r="BU46" t="str">
            <v>NO</v>
          </cell>
          <cell r="BW46" t="str">
            <v/>
          </cell>
          <cell r="CA46" t="str">
            <v>SINGLE CORR</v>
          </cell>
          <cell r="CC46">
            <v>49.056651469453818</v>
          </cell>
          <cell r="CD46">
            <v>0</v>
          </cell>
          <cell r="CE46">
            <v>0</v>
          </cell>
          <cell r="CF46">
            <v>0</v>
          </cell>
          <cell r="CL46">
            <v>0.47</v>
          </cell>
          <cell r="CY46">
            <v>0.96368731095845039</v>
          </cell>
          <cell r="CZ46">
            <v>0</v>
          </cell>
          <cell r="DA46">
            <v>0</v>
          </cell>
          <cell r="DB46">
            <v>0</v>
          </cell>
        </row>
        <row r="47">
          <cell r="A47">
            <v>119.1</v>
          </cell>
          <cell r="B47">
            <v>41626</v>
          </cell>
          <cell r="C47" t="str">
            <v>Austin</v>
          </cell>
          <cell r="D47">
            <v>30</v>
          </cell>
          <cell r="F47" t="str">
            <v>YES</v>
          </cell>
          <cell r="G47">
            <v>2.62</v>
          </cell>
          <cell r="H47">
            <v>2.5176784191280599</v>
          </cell>
          <cell r="I47">
            <v>0</v>
          </cell>
          <cell r="J47">
            <v>9.9984999999999999</v>
          </cell>
          <cell r="K47">
            <v>29.998999999999999</v>
          </cell>
          <cell r="L47">
            <v>3.0003500525078799</v>
          </cell>
          <cell r="M47">
            <v>2.3852230598211102</v>
          </cell>
          <cell r="N47">
            <v>0.97313663181276899</v>
          </cell>
          <cell r="O47">
            <v>1.50183526562304</v>
          </cell>
          <cell r="P47">
            <v>0.20899170179389201</v>
          </cell>
          <cell r="Q47">
            <v>0.99769741875681095</v>
          </cell>
          <cell r="R47">
            <v>3.00739454084722</v>
          </cell>
          <cell r="S47">
            <v>8.4398301974625092</v>
          </cell>
          <cell r="T47">
            <v>0.99546337734350299</v>
          </cell>
          <cell r="U47">
            <v>4.1657017047424203</v>
          </cell>
          <cell r="V47">
            <v>23.047136265920098</v>
          </cell>
          <cell r="W47">
            <v>0.99812267865355697</v>
          </cell>
          <cell r="X47">
            <v>2.6601496817825199</v>
          </cell>
          <cell r="Y47">
            <v>2.0045583919060999</v>
          </cell>
          <cell r="Z47">
            <v>0.81326170297885103</v>
          </cell>
          <cell r="AA47">
            <v>13.8068658716727</v>
          </cell>
          <cell r="AB47">
            <v>0.20848835452761399</v>
          </cell>
          <cell r="AC47">
            <v>0.94533809231030697</v>
          </cell>
          <cell r="AD47">
            <v>9.9937148987466902</v>
          </cell>
          <cell r="AE47">
            <v>11.507341327905699</v>
          </cell>
          <cell r="AF47">
            <v>0.49835506310327898</v>
          </cell>
          <cell r="AG47">
            <v>1994.6291388452901</v>
          </cell>
          <cell r="AH47">
            <v>6.3424753370087599</v>
          </cell>
          <cell r="AI47">
            <v>0.748020603559307</v>
          </cell>
          <cell r="AJ47">
            <v>1001.91472007766</v>
          </cell>
          <cell r="AK47">
            <v>2832.51749211999</v>
          </cell>
          <cell r="AL47">
            <v>541.49414214633998</v>
          </cell>
          <cell r="AM47">
            <v>250.953006214</v>
          </cell>
          <cell r="AN47">
            <v>84.833016341515602</v>
          </cell>
          <cell r="AO47">
            <v>50.598736028331899</v>
          </cell>
          <cell r="AP47">
            <v>11.39614742939</v>
          </cell>
          <cell r="AQ47">
            <v>526.72859546789198</v>
          </cell>
          <cell r="AR47">
            <v>140.888172664975</v>
          </cell>
          <cell r="AS47">
            <v>28.670507572595099</v>
          </cell>
          <cell r="AT47">
            <v>520.65644370672101</v>
          </cell>
          <cell r="AU47">
            <v>6.51460817955462</v>
          </cell>
          <cell r="AV47">
            <v>1.79131680972205</v>
          </cell>
          <cell r="AW47" t="str">
            <v>NaN</v>
          </cell>
          <cell r="AX47" t="str">
            <v>NaN</v>
          </cell>
          <cell r="AY47">
            <v>0.29952198248675399</v>
          </cell>
          <cell r="AZ47" t="str">
            <v>NaN</v>
          </cell>
          <cell r="BA47">
            <v>0.344418124052567</v>
          </cell>
          <cell r="BB47" t="str">
            <v>NaN</v>
          </cell>
          <cell r="BC47">
            <v>29.952198248675401</v>
          </cell>
          <cell r="BD47">
            <v>25.650858929999799</v>
          </cell>
          <cell r="BE47">
            <v>62.489565829999798</v>
          </cell>
          <cell r="BF47">
            <v>134.04450949</v>
          </cell>
          <cell r="BH47" t="str">
            <v>NO</v>
          </cell>
          <cell r="BI47" t="str">
            <v>NO</v>
          </cell>
          <cell r="BJ47" t="str">
            <v>NO</v>
          </cell>
          <cell r="BK47" t="str">
            <v/>
          </cell>
          <cell r="BL47" t="str">
            <v>YES</v>
          </cell>
          <cell r="BM47" t="str">
            <v>YES</v>
          </cell>
          <cell r="BO47" t="str">
            <v>YES</v>
          </cell>
          <cell r="BQ47" t="str">
            <v>NO</v>
          </cell>
          <cell r="BR47" t="str">
            <v>NO</v>
          </cell>
          <cell r="BT47" t="str">
            <v/>
          </cell>
          <cell r="BU47" t="str">
            <v>YES</v>
          </cell>
          <cell r="BW47" t="str">
            <v/>
          </cell>
          <cell r="CA47" t="str">
            <v>DUAL AREA</v>
          </cell>
          <cell r="CC47">
            <v>0</v>
          </cell>
          <cell r="CD47">
            <v>0</v>
          </cell>
          <cell r="CE47">
            <v>10.967447264932629</v>
          </cell>
          <cell r="CF47">
            <v>11.950501285642147</v>
          </cell>
          <cell r="CL47">
            <v>0.36</v>
          </cell>
          <cell r="CY47">
            <v>0</v>
          </cell>
          <cell r="CZ47">
            <v>0</v>
          </cell>
          <cell r="DA47">
            <v>1.2210412532226251</v>
          </cell>
          <cell r="DB47">
            <v>1.2210412532226251</v>
          </cell>
        </row>
        <row r="48">
          <cell r="A48">
            <v>119.1</v>
          </cell>
          <cell r="B48">
            <v>41626</v>
          </cell>
          <cell r="C48" t="str">
            <v>Austin</v>
          </cell>
          <cell r="D48">
            <v>31</v>
          </cell>
          <cell r="F48" t="str">
            <v>YES</v>
          </cell>
          <cell r="G48">
            <v>2.62</v>
          </cell>
          <cell r="H48">
            <v>2.5621228655800201</v>
          </cell>
          <cell r="I48">
            <v>-1</v>
          </cell>
          <cell r="J48">
            <v>10</v>
          </cell>
          <cell r="K48">
            <v>29.9985</v>
          </cell>
          <cell r="L48">
            <v>2.9998499999999999</v>
          </cell>
          <cell r="M48">
            <v>1.34854686670861</v>
          </cell>
          <cell r="N48">
            <v>0.961532255178422</v>
          </cell>
          <cell r="O48">
            <v>1.23156360838126</v>
          </cell>
          <cell r="P48">
            <v>0.20576500018125701</v>
          </cell>
          <cell r="Q48">
            <v>0.99833334047338895</v>
          </cell>
          <cell r="R48">
            <v>4.8914223953595002</v>
          </cell>
          <cell r="S48">
            <v>47.4766656327918</v>
          </cell>
          <cell r="T48">
            <v>0.99862745627555005</v>
          </cell>
          <cell r="U48">
            <v>4.3482834079475703</v>
          </cell>
          <cell r="V48">
            <v>84.0535114818165</v>
          </cell>
          <cell r="W48">
            <v>0.99909299120657602</v>
          </cell>
          <cell r="X48">
            <v>3.5334082123778399</v>
          </cell>
          <cell r="Y48">
            <v>1.2067951325071899</v>
          </cell>
          <cell r="Z48">
            <v>0.840592048177356</v>
          </cell>
          <cell r="AA48">
            <v>4.1662786917271699</v>
          </cell>
          <cell r="AB48">
            <v>0.205406968705688</v>
          </cell>
          <cell r="AC48">
            <v>0.958788305284068</v>
          </cell>
          <cell r="AD48">
            <v>26.0707713042856</v>
          </cell>
          <cell r="AE48">
            <v>11.327104587402699</v>
          </cell>
          <cell r="AF48">
            <v>0.13463827772780501</v>
          </cell>
          <cell r="AG48">
            <v>12440.088444699801</v>
          </cell>
          <cell r="AH48">
            <v>11.569368608909199</v>
          </cell>
          <cell r="AI48">
            <v>0.24335028841078099</v>
          </cell>
          <cell r="AJ48">
            <v>10877.2887586375</v>
          </cell>
          <cell r="AK48">
            <v>4936.1275517599997</v>
          </cell>
          <cell r="AL48">
            <v>881.59374981513304</v>
          </cell>
          <cell r="AM48">
            <v>177.825349789001</v>
          </cell>
          <cell r="AN48">
            <v>89.748417860993598</v>
          </cell>
          <cell r="AO48">
            <v>108.82576467781099</v>
          </cell>
          <cell r="AP48">
            <v>24.267417004669099</v>
          </cell>
          <cell r="AQ48">
            <v>458.14038443938398</v>
          </cell>
          <cell r="AR48">
            <v>271.62578727405599</v>
          </cell>
          <cell r="AS48">
            <v>121.46171657946699</v>
          </cell>
          <cell r="AT48">
            <v>888.53347500747896</v>
          </cell>
          <cell r="AU48">
            <v>6.5665114810783196</v>
          </cell>
          <cell r="AV48">
            <v>1.81441908767069</v>
          </cell>
          <cell r="AW48" t="str">
            <v>NaN</v>
          </cell>
          <cell r="AX48" t="str">
            <v>NaN</v>
          </cell>
          <cell r="AY48">
            <v>0.38510959410738999</v>
          </cell>
          <cell r="AZ48" t="str">
            <v>NaN</v>
          </cell>
          <cell r="BA48">
            <v>0.41014759647461602</v>
          </cell>
          <cell r="BB48" t="str">
            <v>NaN</v>
          </cell>
          <cell r="BC48">
            <v>30.1390117127523</v>
          </cell>
          <cell r="BD48">
            <v>38.917231398222398</v>
          </cell>
          <cell r="BE48">
            <v>65.058725560333301</v>
          </cell>
          <cell r="BF48">
            <v>133.46878988244501</v>
          </cell>
          <cell r="BH48" t="str">
            <v>NO</v>
          </cell>
          <cell r="BI48" t="str">
            <v>NO</v>
          </cell>
          <cell r="BJ48" t="str">
            <v>NO</v>
          </cell>
          <cell r="BK48" t="str">
            <v/>
          </cell>
          <cell r="BL48" t="str">
            <v>YES</v>
          </cell>
          <cell r="BM48" t="str">
            <v>YES</v>
          </cell>
          <cell r="BO48" t="str">
            <v>NO</v>
          </cell>
          <cell r="BQ48" t="str">
            <v>NO</v>
          </cell>
          <cell r="BR48" t="str">
            <v>NO</v>
          </cell>
          <cell r="BT48" t="str">
            <v>YES</v>
          </cell>
          <cell r="BU48" t="str">
            <v>YES</v>
          </cell>
          <cell r="BW48" t="str">
            <v/>
          </cell>
          <cell r="CA48" t="str">
            <v>TRASH</v>
          </cell>
          <cell r="CC48">
            <v>0</v>
          </cell>
          <cell r="CD48">
            <v>0</v>
          </cell>
          <cell r="CE48">
            <v>0</v>
          </cell>
          <cell r="CF48">
            <v>0</v>
          </cell>
          <cell r="CL48">
            <v>0</v>
          </cell>
          <cell r="CY48">
            <v>0</v>
          </cell>
          <cell r="CZ48">
            <v>0</v>
          </cell>
          <cell r="DA48">
            <v>0</v>
          </cell>
          <cell r="DB48">
            <v>0</v>
          </cell>
        </row>
        <row r="49">
          <cell r="A49">
            <v>119.1</v>
          </cell>
          <cell r="B49">
            <v>41626</v>
          </cell>
          <cell r="C49" t="str">
            <v>Austin</v>
          </cell>
          <cell r="D49">
            <v>32</v>
          </cell>
          <cell r="E49" t="str">
            <v>Cut out section with bad N2O fit</v>
          </cell>
          <cell r="F49" t="str">
            <v>YES</v>
          </cell>
          <cell r="G49">
            <v>2.62</v>
          </cell>
          <cell r="H49">
            <v>2.6037895297631599</v>
          </cell>
          <cell r="I49">
            <v>0</v>
          </cell>
          <cell r="J49">
            <v>10</v>
          </cell>
          <cell r="K49">
            <v>29.998999999999999</v>
          </cell>
          <cell r="L49">
            <v>2.9998999999999998</v>
          </cell>
          <cell r="M49">
            <v>1.30239034543572</v>
          </cell>
          <cell r="N49">
            <v>0.94590681803191501</v>
          </cell>
          <cell r="O49">
            <v>1.8249565246975801</v>
          </cell>
          <cell r="P49">
            <v>0.22162589581910599</v>
          </cell>
          <cell r="Q49">
            <v>0.996449905370556</v>
          </cell>
          <cell r="R49">
            <v>6.3598866215127599</v>
          </cell>
          <cell r="S49">
            <v>19.5444962048931</v>
          </cell>
          <cell r="T49">
            <v>0.99911942734910197</v>
          </cell>
          <cell r="U49">
            <v>3.0926023467791799</v>
          </cell>
          <cell r="V49">
            <v>33.850655840825397</v>
          </cell>
          <cell r="W49">
            <v>0.99868517411907198</v>
          </cell>
          <cell r="X49">
            <v>3.7765214569493102</v>
          </cell>
          <cell r="Y49">
            <v>1.1193344517699999</v>
          </cell>
          <cell r="Z49">
            <v>0.78386993347729395</v>
          </cell>
          <cell r="AA49">
            <v>8.6972581136912002</v>
          </cell>
          <cell r="AB49">
            <v>0.22079766130456799</v>
          </cell>
          <cell r="AC49">
            <v>0.92557737662025497</v>
          </cell>
          <cell r="AD49">
            <v>45.079184100074002</v>
          </cell>
          <cell r="AE49">
            <v>13.476083460837399</v>
          </cell>
          <cell r="AF49">
            <v>0.39757947467944499</v>
          </cell>
          <cell r="AG49">
            <v>6927.78858050697</v>
          </cell>
          <cell r="AH49">
            <v>14.6089592371473</v>
          </cell>
          <cell r="AI49">
            <v>0.74681126692742295</v>
          </cell>
          <cell r="AJ49">
            <v>2911.6504832896899</v>
          </cell>
          <cell r="AK49">
            <v>2944.2208788839898</v>
          </cell>
          <cell r="AL49">
            <v>592.534982894</v>
          </cell>
          <cell r="AM49">
            <v>156.11034685480001</v>
          </cell>
          <cell r="AN49">
            <v>93.615274837630196</v>
          </cell>
          <cell r="AO49">
            <v>-20.370100653258099</v>
          </cell>
          <cell r="AP49">
            <v>14.236352308301701</v>
          </cell>
          <cell r="AQ49">
            <v>301.82159664759502</v>
          </cell>
          <cell r="AR49">
            <v>-403.50296841224701</v>
          </cell>
          <cell r="AS49">
            <v>-42.283481020117001</v>
          </cell>
          <cell r="AT49">
            <v>2766.8581253371799</v>
          </cell>
          <cell r="AU49">
            <v>6.4932007896173598</v>
          </cell>
          <cell r="AV49">
            <v>1.76966022669405</v>
          </cell>
          <cell r="AW49" t="str">
            <v>NaN</v>
          </cell>
          <cell r="AX49" t="str">
            <v>NaN</v>
          </cell>
          <cell r="AY49">
            <v>0.32273880634750002</v>
          </cell>
          <cell r="AZ49" t="str">
            <v>NaN</v>
          </cell>
          <cell r="BA49">
            <v>0.34788175707247498</v>
          </cell>
          <cell r="BB49" t="str">
            <v>NaN</v>
          </cell>
          <cell r="BC49">
            <v>34.172344201500003</v>
          </cell>
          <cell r="BD49">
            <v>18.566887155999702</v>
          </cell>
          <cell r="BE49">
            <v>50.993098170999801</v>
          </cell>
          <cell r="BF49">
            <v>82.873154565999599</v>
          </cell>
          <cell r="BH49" t="str">
            <v>NO</v>
          </cell>
          <cell r="BI49" t="str">
            <v>NO</v>
          </cell>
          <cell r="BJ49" t="str">
            <v>NO</v>
          </cell>
          <cell r="BK49" t="str">
            <v/>
          </cell>
          <cell r="BL49" t="str">
            <v>YES</v>
          </cell>
          <cell r="BM49" t="str">
            <v>YES</v>
          </cell>
          <cell r="BO49" t="str">
            <v>NO</v>
          </cell>
          <cell r="BQ49" t="str">
            <v>NO</v>
          </cell>
          <cell r="BR49" t="str">
            <v>NO</v>
          </cell>
          <cell r="BT49" t="str">
            <v>YES</v>
          </cell>
          <cell r="BU49" t="str">
            <v>YES</v>
          </cell>
          <cell r="BW49" t="str">
            <v/>
          </cell>
          <cell r="CA49" t="str">
            <v>TRASH</v>
          </cell>
          <cell r="CC49">
            <v>0</v>
          </cell>
          <cell r="CD49">
            <v>0</v>
          </cell>
          <cell r="CE49">
            <v>0</v>
          </cell>
          <cell r="CF49">
            <v>0</v>
          </cell>
          <cell r="CL49">
            <v>0</v>
          </cell>
          <cell r="CY49">
            <v>0</v>
          </cell>
          <cell r="CZ49">
            <v>0</v>
          </cell>
          <cell r="DA49">
            <v>0</v>
          </cell>
          <cell r="DB49">
            <v>0</v>
          </cell>
        </row>
        <row r="50">
          <cell r="A50">
            <v>119.1</v>
          </cell>
          <cell r="B50">
            <v>41626</v>
          </cell>
          <cell r="C50" t="str">
            <v>Austin</v>
          </cell>
          <cell r="D50">
            <v>33</v>
          </cell>
          <cell r="F50" t="str">
            <v>YES</v>
          </cell>
          <cell r="G50">
            <v>2.62</v>
          </cell>
          <cell r="H50">
            <v>2.7954561989754398</v>
          </cell>
          <cell r="I50">
            <v>0</v>
          </cell>
          <cell r="J50">
            <v>14.9975</v>
          </cell>
          <cell r="K50">
            <v>44.999000000000002</v>
          </cell>
          <cell r="L50">
            <v>3.0004334055675899</v>
          </cell>
          <cell r="M50">
            <v>7.8642883166515496</v>
          </cell>
          <cell r="N50">
            <v>0.97540863038878001</v>
          </cell>
          <cell r="O50">
            <v>2.4162714660760201</v>
          </cell>
          <cell r="P50">
            <v>0.20402010100896201</v>
          </cell>
          <cell r="Q50">
            <v>0.99929357788428597</v>
          </cell>
          <cell r="R50">
            <v>6.2788969176577698</v>
          </cell>
          <cell r="S50">
            <v>49.514245388893499</v>
          </cell>
          <cell r="T50">
            <v>0.99616461238065102</v>
          </cell>
          <cell r="U50">
            <v>14.3607097575815</v>
          </cell>
          <cell r="V50">
            <v>91.791902843406902</v>
          </cell>
          <cell r="W50">
            <v>0.99994256019573502</v>
          </cell>
          <cell r="X50">
            <v>1.75385358193589</v>
          </cell>
          <cell r="Y50">
            <v>2.99541948574538</v>
          </cell>
          <cell r="Z50">
            <v>0.371134807202261</v>
          </cell>
          <cell r="AA50">
            <v>149.10675339447201</v>
          </cell>
          <cell r="AB50">
            <v>0.20386987593310399</v>
          </cell>
          <cell r="AC50">
            <v>0.98188156240463098</v>
          </cell>
          <cell r="AD50">
            <v>42.7069275926114</v>
          </cell>
          <cell r="AE50">
            <v>61.850769319989098</v>
          </cell>
          <cell r="AF50">
            <v>0.67377637985879102</v>
          </cell>
          <cell r="AG50">
            <v>18165.442218199802</v>
          </cell>
          <cell r="AH50">
            <v>4.72481317469967</v>
          </cell>
          <cell r="AI50">
            <v>9.5055765989123894E-2</v>
          </cell>
          <cell r="AJ50">
            <v>50390.931798568097</v>
          </cell>
          <cell r="AK50">
            <v>13581.8803421133</v>
          </cell>
          <cell r="AL50">
            <v>2763.6824830670698</v>
          </cell>
          <cell r="AM50">
            <v>851.08762656599902</v>
          </cell>
          <cell r="AN50">
            <v>131.21755923058001</v>
          </cell>
          <cell r="AO50">
            <v>-33.891090367923098</v>
          </cell>
          <cell r="AP50">
            <v>6.5005619686343499</v>
          </cell>
          <cell r="AQ50">
            <v>189.74644657343799</v>
          </cell>
          <cell r="AR50">
            <v>1620.38081421375</v>
          </cell>
          <cell r="AS50">
            <v>89.624198194749795</v>
          </cell>
          <cell r="AT50">
            <v>5678.4466835120602</v>
          </cell>
          <cell r="AU50">
            <v>6.6178223212132297</v>
          </cell>
          <cell r="AV50">
            <v>1.8505550803374999</v>
          </cell>
          <cell r="AW50" t="str">
            <v>NaN</v>
          </cell>
          <cell r="AX50" t="str">
            <v>NaN</v>
          </cell>
          <cell r="AY50">
            <v>5.3866636270261904E-3</v>
          </cell>
          <cell r="AZ50" t="str">
            <v>NaN</v>
          </cell>
          <cell r="BA50">
            <v>0.49603017486346701</v>
          </cell>
          <cell r="BB50" t="str">
            <v>NaN</v>
          </cell>
          <cell r="BC50">
            <v>0.37292286648642797</v>
          </cell>
          <cell r="BD50">
            <v>95.428386321960502</v>
          </cell>
          <cell r="BE50">
            <v>148.252616056503</v>
          </cell>
          <cell r="BF50">
            <v>454.44616850042502</v>
          </cell>
          <cell r="BH50" t="str">
            <v>YES</v>
          </cell>
          <cell r="BI50" t="str">
            <v>NO</v>
          </cell>
          <cell r="BJ50" t="str">
            <v>NO</v>
          </cell>
          <cell r="BK50" t="str">
            <v/>
          </cell>
          <cell r="BL50" t="str">
            <v>YES</v>
          </cell>
          <cell r="BM50" t="str">
            <v>NO</v>
          </cell>
          <cell r="BO50" t="str">
            <v>NO</v>
          </cell>
          <cell r="BQ50" t="str">
            <v>NO</v>
          </cell>
          <cell r="BR50" t="str">
            <v>NO</v>
          </cell>
          <cell r="BT50" t="str">
            <v/>
          </cell>
          <cell r="BU50" t="str">
            <v>NO</v>
          </cell>
          <cell r="BW50" t="str">
            <v>YES</v>
          </cell>
          <cell r="CA50" t="str">
            <v>TRASH</v>
          </cell>
          <cell r="CC50">
            <v>0</v>
          </cell>
          <cell r="CD50">
            <v>0</v>
          </cell>
          <cell r="CE50">
            <v>0</v>
          </cell>
          <cell r="CF50">
            <v>0</v>
          </cell>
          <cell r="CL50">
            <v>0</v>
          </cell>
          <cell r="CY50">
            <v>0</v>
          </cell>
          <cell r="CZ50">
            <v>0</v>
          </cell>
          <cell r="DA50">
            <v>0</v>
          </cell>
          <cell r="DB50">
            <v>0</v>
          </cell>
        </row>
        <row r="51">
          <cell r="A51">
            <v>119.1</v>
          </cell>
          <cell r="B51">
            <v>41626</v>
          </cell>
          <cell r="C51" t="str">
            <v>Austin</v>
          </cell>
          <cell r="D51">
            <v>34</v>
          </cell>
          <cell r="F51" t="str">
            <v>YES</v>
          </cell>
          <cell r="G51">
            <v>2.62</v>
          </cell>
          <cell r="H51">
            <v>2.8510117521509502</v>
          </cell>
          <cell r="I51">
            <v>0</v>
          </cell>
          <cell r="J51">
            <v>15.003500000000001</v>
          </cell>
          <cell r="K51">
            <v>44.9985</v>
          </cell>
          <cell r="L51">
            <v>2.9992001866231202</v>
          </cell>
          <cell r="M51">
            <v>1.4692654098795499</v>
          </cell>
          <cell r="N51">
            <v>0.64837810424511599</v>
          </cell>
          <cell r="O51">
            <v>4.5587742718207398</v>
          </cell>
          <cell r="P51">
            <v>0.19941661966338101</v>
          </cell>
          <cell r="Q51">
            <v>0.99961256533204101</v>
          </cell>
          <cell r="R51">
            <v>3.2423291565831698</v>
          </cell>
          <cell r="S51">
            <v>90.136022914091399</v>
          </cell>
          <cell r="T51">
            <v>0.99886819427685003</v>
          </cell>
          <cell r="U51">
            <v>5.4371034465247403</v>
          </cell>
          <cell r="V51">
            <v>33.767240483457698</v>
          </cell>
          <cell r="W51">
            <v>0.99986750983358497</v>
          </cell>
          <cell r="X51">
            <v>1.8600301246544499</v>
          </cell>
          <cell r="Y51">
            <v>0.30979228226396899</v>
          </cell>
          <cell r="Z51">
            <v>7.7127556199194106E-2</v>
          </cell>
          <cell r="AA51">
            <v>31.556762802484101</v>
          </cell>
          <cell r="AB51">
            <v>0.199336256420446</v>
          </cell>
          <cell r="AC51">
            <v>0.98956488796961595</v>
          </cell>
          <cell r="AD51">
            <v>11.4058312040128</v>
          </cell>
          <cell r="AE51">
            <v>29.3311562607105</v>
          </cell>
          <cell r="AF51">
            <v>0.86851237554320304</v>
          </cell>
          <cell r="AG51">
            <v>3579.2034450831402</v>
          </cell>
          <cell r="AH51">
            <v>8.8218549630103293</v>
          </cell>
          <cell r="AI51">
            <v>9.7761777253707494E-2</v>
          </cell>
          <cell r="AJ51">
            <v>24559.681327274098</v>
          </cell>
          <cell r="AK51">
            <v>8247.3279741200004</v>
          </cell>
          <cell r="AL51">
            <v>1438.7762756177101</v>
          </cell>
          <cell r="AM51">
            <v>249.11165329099799</v>
          </cell>
          <cell r="AN51">
            <v>212.34565869343501</v>
          </cell>
          <cell r="AO51">
            <v>48.135409840917703</v>
          </cell>
          <cell r="AP51">
            <v>37.044440672698002</v>
          </cell>
          <cell r="AQ51">
            <v>114.35156362972</v>
          </cell>
          <cell r="AR51">
            <v>198.803937919106</v>
          </cell>
          <cell r="AS51">
            <v>60.653160167776399</v>
          </cell>
          <cell r="AT51">
            <v>303.57684766745399</v>
          </cell>
          <cell r="AU51">
            <v>6.6406569500595403</v>
          </cell>
          <cell r="AV51">
            <v>1.84941034537993</v>
          </cell>
          <cell r="AW51" t="str">
            <v>NaN</v>
          </cell>
          <cell r="AX51" t="str">
            <v>NaN</v>
          </cell>
          <cell r="AY51">
            <v>4.9641800742226102E-3</v>
          </cell>
          <cell r="AZ51" t="str">
            <v>NaN</v>
          </cell>
          <cell r="BA51">
            <v>0.477783401437961</v>
          </cell>
          <cell r="BB51" t="str">
            <v>NaN</v>
          </cell>
          <cell r="BC51">
            <v>0.37231350556669601</v>
          </cell>
          <cell r="BD51">
            <v>42.745555633333403</v>
          </cell>
          <cell r="BE51">
            <v>103.862376700426</v>
          </cell>
          <cell r="BF51">
            <v>248.61654810205701</v>
          </cell>
          <cell r="BH51" t="str">
            <v>NO</v>
          </cell>
          <cell r="BI51" t="str">
            <v>NO</v>
          </cell>
          <cell r="BJ51" t="str">
            <v>NO</v>
          </cell>
          <cell r="BK51" t="str">
            <v/>
          </cell>
          <cell r="BL51" t="str">
            <v>YES</v>
          </cell>
          <cell r="BM51" t="str">
            <v>NO</v>
          </cell>
          <cell r="BO51" t="str">
            <v>NO</v>
          </cell>
          <cell r="BQ51" t="str">
            <v>YES</v>
          </cell>
          <cell r="BR51" t="str">
            <v>NO</v>
          </cell>
          <cell r="BT51" t="str">
            <v/>
          </cell>
          <cell r="BU51" t="str">
            <v>NO</v>
          </cell>
          <cell r="BW51" t="str">
            <v/>
          </cell>
          <cell r="CA51" t="str">
            <v>SINGLE CORR</v>
          </cell>
          <cell r="CC51">
            <v>19.593437789468002</v>
          </cell>
          <cell r="CD51">
            <v>0</v>
          </cell>
          <cell r="CE51">
            <v>0</v>
          </cell>
          <cell r="CF51">
            <v>0</v>
          </cell>
          <cell r="CL51">
            <v>0.47</v>
          </cell>
          <cell r="CY51">
            <v>0.7346484857984934</v>
          </cell>
          <cell r="CZ51">
            <v>0</v>
          </cell>
          <cell r="DA51">
            <v>0</v>
          </cell>
          <cell r="DB51">
            <v>0</v>
          </cell>
        </row>
        <row r="52">
          <cell r="A52">
            <v>119.1</v>
          </cell>
          <cell r="B52">
            <v>41626</v>
          </cell>
          <cell r="C52" t="str">
            <v>Austin</v>
          </cell>
          <cell r="D52">
            <v>36</v>
          </cell>
          <cell r="F52" t="str">
            <v>YES</v>
          </cell>
          <cell r="G52">
            <v>2.62</v>
          </cell>
          <cell r="H52">
            <v>3.7912895316258099</v>
          </cell>
          <cell r="I52">
            <v>-1</v>
          </cell>
          <cell r="J52">
            <v>15.0010526316</v>
          </cell>
          <cell r="K52">
            <v>44.998947368400003</v>
          </cell>
          <cell r="L52">
            <v>2.9997193179369899</v>
          </cell>
          <cell r="M52">
            <v>5.5978391282504001</v>
          </cell>
          <cell r="N52">
            <v>0.97969132558539895</v>
          </cell>
          <cell r="O52">
            <v>0.332816033492011</v>
          </cell>
          <cell r="P52">
            <v>0.17071081786019099</v>
          </cell>
          <cell r="Q52">
            <v>0.99768192914757503</v>
          </cell>
          <cell r="R52">
            <v>5.6243200843308498</v>
          </cell>
          <cell r="S52">
            <v>71.269676155994105</v>
          </cell>
          <cell r="T52">
            <v>0.99980526020425897</v>
          </cell>
          <cell r="U52">
            <v>1.6054327797183301</v>
          </cell>
          <cell r="V52">
            <v>310.38703392953101</v>
          </cell>
          <cell r="W52">
            <v>0.999989776230924</v>
          </cell>
          <cell r="X52">
            <v>0.36778137421988299</v>
          </cell>
          <cell r="Y52">
            <v>3.3231460872761498</v>
          </cell>
          <cell r="Z52">
            <v>0.58095756716191405</v>
          </cell>
          <cell r="AA52">
            <v>2.2826419874886099</v>
          </cell>
          <cell r="AB52">
            <v>0.170302647356255</v>
          </cell>
          <cell r="AC52">
            <v>0.92179772577236596</v>
          </cell>
          <cell r="AD52">
            <v>34.221991699786003</v>
          </cell>
          <cell r="AE52">
            <v>156.36709814052699</v>
          </cell>
          <cell r="AF52">
            <v>0.50377587448445504</v>
          </cell>
          <cell r="AG52">
            <v>6901.7084223314996</v>
          </cell>
          <cell r="AH52">
            <v>35.818676310836302</v>
          </cell>
          <cell r="AI52">
            <v>0.50248156282961598</v>
          </cell>
          <cell r="AJ52">
            <v>6919.7102912250002</v>
          </cell>
          <cell r="AK52">
            <v>6462.5642444750001</v>
          </cell>
          <cell r="AL52">
            <v>1309.2579305547199</v>
          </cell>
          <cell r="AM52">
            <v>149.33127430766501</v>
          </cell>
          <cell r="AN52">
            <v>35.625638462956701</v>
          </cell>
          <cell r="AO52">
            <v>54.617625137458703</v>
          </cell>
          <cell r="AP52">
            <v>37.833002735048296</v>
          </cell>
          <cell r="AQ52">
            <v>68.353828090184194</v>
          </cell>
          <cell r="AR52">
            <v>114.466252315597</v>
          </cell>
          <cell r="AS52">
            <v>148.33639808298599</v>
          </cell>
          <cell r="AT52">
            <v>294.02932453058702</v>
          </cell>
          <cell r="AU52">
            <v>5.9491484720227303</v>
          </cell>
          <cell r="AV52">
            <v>1.8827651975054001</v>
          </cell>
          <cell r="AW52" t="str">
            <v>NaN</v>
          </cell>
          <cell r="AX52" t="str">
            <v>NaN</v>
          </cell>
          <cell r="AY52">
            <v>4.2248436342871504E-3</v>
          </cell>
          <cell r="AZ52" t="str">
            <v>NaN</v>
          </cell>
          <cell r="BA52">
            <v>0.21979437589428899</v>
          </cell>
          <cell r="BB52" t="str">
            <v>NaN</v>
          </cell>
          <cell r="BC52">
            <v>0.37096188008374997</v>
          </cell>
          <cell r="BD52">
            <v>46.576612990520701</v>
          </cell>
          <cell r="BE52">
            <v>144.707134984833</v>
          </cell>
          <cell r="BF52">
            <v>222.86866508927099</v>
          </cell>
          <cell r="BH52" t="str">
            <v>NO</v>
          </cell>
          <cell r="BI52" t="str">
            <v>NO</v>
          </cell>
          <cell r="BJ52" t="str">
            <v>NO</v>
          </cell>
          <cell r="BK52" t="str">
            <v/>
          </cell>
          <cell r="BL52" t="str">
            <v>YES</v>
          </cell>
          <cell r="BM52" t="str">
            <v>NO</v>
          </cell>
          <cell r="BO52" t="str">
            <v>NO</v>
          </cell>
          <cell r="BQ52" t="str">
            <v>NO</v>
          </cell>
          <cell r="BR52" t="str">
            <v>NO</v>
          </cell>
          <cell r="BT52" t="str">
            <v/>
          </cell>
          <cell r="BU52" t="str">
            <v>YES</v>
          </cell>
          <cell r="BW52" t="str">
            <v/>
          </cell>
          <cell r="CA52" t="str">
            <v>DUAL AREA</v>
          </cell>
          <cell r="CC52">
            <v>0</v>
          </cell>
          <cell r="CD52">
            <v>0</v>
          </cell>
          <cell r="CE52">
            <v>89.397827416439355</v>
          </cell>
          <cell r="CF52">
            <v>68.731465489761547</v>
          </cell>
          <cell r="CL52">
            <v>0.36</v>
          </cell>
          <cell r="CY52">
            <v>0</v>
          </cell>
          <cell r="CZ52">
            <v>0</v>
          </cell>
          <cell r="DA52">
            <v>0.5272880137002095</v>
          </cell>
          <cell r="DB52">
            <v>0.5272880137002095</v>
          </cell>
        </row>
        <row r="53">
          <cell r="A53">
            <v>119.1</v>
          </cell>
          <cell r="B53">
            <v>41626</v>
          </cell>
          <cell r="C53" t="str">
            <v>Austin</v>
          </cell>
          <cell r="D53">
            <v>37</v>
          </cell>
          <cell r="F53" t="str">
            <v>YES</v>
          </cell>
          <cell r="G53">
            <v>2.62</v>
          </cell>
          <cell r="H53">
            <v>3.8315673088654898</v>
          </cell>
          <cell r="I53">
            <v>0</v>
          </cell>
          <cell r="J53">
            <v>15.000500000000001</v>
          </cell>
          <cell r="K53">
            <v>44.997999999999998</v>
          </cell>
          <cell r="L53">
            <v>2.99976667444419</v>
          </cell>
          <cell r="M53">
            <v>1.9214832230134899</v>
          </cell>
          <cell r="N53">
            <v>0.81261180370375696</v>
          </cell>
          <cell r="O53">
            <v>0.967391676202352</v>
          </cell>
          <cell r="P53">
            <v>0.209901197280567</v>
          </cell>
          <cell r="Q53">
            <v>0.99857053200926005</v>
          </cell>
          <cell r="R53">
            <v>4.0384707084998501</v>
          </cell>
          <cell r="S53">
            <v>66.994464786553195</v>
          </cell>
          <cell r="T53">
            <v>0.99991190996052803</v>
          </cell>
          <cell r="U53">
            <v>0.98062118565573198</v>
          </cell>
          <cell r="V53">
            <v>207.17146853556901</v>
          </cell>
          <cell r="W53">
            <v>0.99987657812908404</v>
          </cell>
          <cell r="X53">
            <v>1.16064202665516</v>
          </cell>
          <cell r="Y53">
            <v>0.79852625250651399</v>
          </cell>
          <cell r="Z53">
            <v>0.30094920429619998</v>
          </cell>
          <cell r="AA53">
            <v>2.5247847156245302</v>
          </cell>
          <cell r="AB53">
            <v>0.20958750195058901</v>
          </cell>
          <cell r="AC53">
            <v>0.96569939482776701</v>
          </cell>
          <cell r="AD53">
            <v>18.1252317825079</v>
          </cell>
          <cell r="AE53">
            <v>32.891146013705303</v>
          </cell>
          <cell r="AF53">
            <v>0.15874331617052601</v>
          </cell>
          <cell r="AG53">
            <v>9772.8562498983501</v>
          </cell>
          <cell r="AH53">
            <v>48.006514184021697</v>
          </cell>
          <cell r="AI53">
            <v>0.71651119426746401</v>
          </cell>
          <cell r="AJ53">
            <v>3293.2818248384001</v>
          </cell>
          <cell r="AK53">
            <v>6796.1898395728504</v>
          </cell>
          <cell r="AL53">
            <v>1282.0318136282499</v>
          </cell>
          <cell r="AM53">
            <v>111.479693310857</v>
          </cell>
          <cell r="AN53">
            <v>66.635477608815705</v>
          </cell>
          <cell r="AO53">
            <v>46.229580195736197</v>
          </cell>
          <cell r="AP53">
            <v>61.945306603907902</v>
          </cell>
          <cell r="AQ53">
            <v>67.258215045863494</v>
          </cell>
          <cell r="AR53">
            <v>2996.4388028743001</v>
          </cell>
          <cell r="AS53">
            <v>138.19234676806599</v>
          </cell>
          <cell r="AT53">
            <v>12523.731671825901</v>
          </cell>
          <cell r="AU53">
            <v>5.9259581029413004</v>
          </cell>
          <cell r="AV53">
            <v>1.88452949326426</v>
          </cell>
          <cell r="AW53" t="str">
            <v>NaN</v>
          </cell>
          <cell r="AX53" t="str">
            <v>NaN</v>
          </cell>
          <cell r="AY53">
            <v>3.3798752693890901E-3</v>
          </cell>
          <cell r="AZ53" t="str">
            <v>NaN</v>
          </cell>
          <cell r="BA53">
            <v>0.215224052478481</v>
          </cell>
          <cell r="BB53" t="str">
            <v>NaN</v>
          </cell>
          <cell r="BC53">
            <v>0.36871366575153702</v>
          </cell>
          <cell r="BD53">
            <v>156.61514943357099</v>
          </cell>
          <cell r="BE53">
            <v>195.63317005857101</v>
          </cell>
          <cell r="BF53">
            <v>290.76765181857098</v>
          </cell>
          <cell r="BH53" t="str">
            <v>YES</v>
          </cell>
          <cell r="BI53" t="str">
            <v>NO</v>
          </cell>
          <cell r="BJ53" t="str">
            <v>NO</v>
          </cell>
          <cell r="BK53" t="str">
            <v/>
          </cell>
          <cell r="BL53" t="str">
            <v>YES</v>
          </cell>
          <cell r="BM53" t="str">
            <v>NO</v>
          </cell>
          <cell r="BO53" t="str">
            <v>NO</v>
          </cell>
          <cell r="BQ53" t="str">
            <v>NO</v>
          </cell>
          <cell r="BR53" t="str">
            <v>NO</v>
          </cell>
          <cell r="BT53" t="str">
            <v/>
          </cell>
          <cell r="BU53" t="str">
            <v>YES</v>
          </cell>
          <cell r="BW53" t="str">
            <v/>
          </cell>
          <cell r="CA53" t="str">
            <v>DUAL AREA</v>
          </cell>
          <cell r="CC53">
            <v>0</v>
          </cell>
          <cell r="CD53">
            <v>0</v>
          </cell>
          <cell r="CE53">
            <v>50.260723343315512</v>
          </cell>
          <cell r="CF53">
            <v>96.819334848086356</v>
          </cell>
          <cell r="CL53">
            <v>0.36</v>
          </cell>
          <cell r="CY53">
            <v>0</v>
          </cell>
          <cell r="CZ53">
            <v>0</v>
          </cell>
          <cell r="DA53">
            <v>0.39002761010086567</v>
          </cell>
          <cell r="DB53">
            <v>0.39002761010086567</v>
          </cell>
        </row>
        <row r="54">
          <cell r="A54">
            <v>119.1</v>
          </cell>
          <cell r="B54">
            <v>41626</v>
          </cell>
          <cell r="C54" t="str">
            <v>Austin</v>
          </cell>
          <cell r="D54">
            <v>38</v>
          </cell>
          <cell r="F54" t="str">
            <v>YES</v>
          </cell>
          <cell r="G54">
            <v>2.62</v>
          </cell>
          <cell r="H54">
            <v>3.8996228640899102</v>
          </cell>
          <cell r="I54">
            <v>0</v>
          </cell>
          <cell r="J54">
            <v>14.997999999999999</v>
          </cell>
          <cell r="K54">
            <v>44.997999999999998</v>
          </cell>
          <cell r="L54">
            <v>3.00026670222696</v>
          </cell>
          <cell r="M54">
            <v>11.603304786691</v>
          </cell>
          <cell r="N54">
            <v>0.98515067227108899</v>
          </cell>
          <cell r="O54">
            <v>1.3449357246257201</v>
          </cell>
          <cell r="P54">
            <v>0.178652241767257</v>
          </cell>
          <cell r="Q54">
            <v>0.99868486256404498</v>
          </cell>
          <cell r="R54">
            <v>5.8275324102483097</v>
          </cell>
          <cell r="S54">
            <v>15.8334831766708</v>
          </cell>
          <cell r="T54">
            <v>0.99922256302559898</v>
          </cell>
          <cell r="U54">
            <v>4.4184040931281601</v>
          </cell>
          <cell r="V54">
            <v>122.82976746420201</v>
          </cell>
          <cell r="W54">
            <v>0.99995903802144404</v>
          </cell>
          <cell r="X54">
            <v>1.01184486687</v>
          </cell>
          <cell r="Y54">
            <v>3.7724990194477099</v>
          </cell>
          <cell r="Z54">
            <v>0.32018633437195998</v>
          </cell>
          <cell r="AA54">
            <v>86.050344930499804</v>
          </cell>
          <cell r="AB54">
            <v>0.178409481560315</v>
          </cell>
          <cell r="AC54">
            <v>0.95780726769706903</v>
          </cell>
          <cell r="AD54">
            <v>37.232713586165197</v>
          </cell>
          <cell r="AE54">
            <v>75.910287708897997</v>
          </cell>
          <cell r="AF54">
            <v>0.61798682442325303</v>
          </cell>
          <cell r="AG54">
            <v>10143.9627773508</v>
          </cell>
          <cell r="AH54">
            <v>13.238864477019799</v>
          </cell>
          <cell r="AI54">
            <v>0.835477758381313</v>
          </cell>
          <cell r="AJ54">
            <v>4368.7171064365602</v>
          </cell>
          <cell r="AK54">
            <v>6249.9647238633397</v>
          </cell>
          <cell r="AL54">
            <v>1100.97608792653</v>
          </cell>
          <cell r="AM54">
            <v>432.01231213133298</v>
          </cell>
          <cell r="AN54">
            <v>54.031146366609697</v>
          </cell>
          <cell r="AO54">
            <v>16.862235795712198</v>
          </cell>
          <cell r="AP54">
            <v>13.720839413556901</v>
          </cell>
          <cell r="AQ54">
            <v>13.8340935224716</v>
          </cell>
          <cell r="AR54">
            <v>100.081209537036</v>
          </cell>
          <cell r="AS54">
            <v>120.48186344308699</v>
          </cell>
          <cell r="AT54">
            <v>1427.7874541143799</v>
          </cell>
          <cell r="AU54">
            <v>5.8847899131004198</v>
          </cell>
          <cell r="AV54">
            <v>1.84961500856426</v>
          </cell>
          <cell r="AW54" t="str">
            <v>NaN</v>
          </cell>
          <cell r="AX54" t="str">
            <v>NaN</v>
          </cell>
          <cell r="AY54">
            <v>3.48549820645837E-3</v>
          </cell>
          <cell r="AZ54" t="str">
            <v>NaN</v>
          </cell>
          <cell r="BA54">
            <v>0.21088759807861501</v>
          </cell>
          <cell r="BB54" t="str">
            <v>NaN</v>
          </cell>
          <cell r="BC54">
            <v>0.369052751272062</v>
          </cell>
          <cell r="BD54">
            <v>50.134064465454699</v>
          </cell>
          <cell r="BE54">
            <v>109.226359080151</v>
          </cell>
          <cell r="BF54">
            <v>285.88917187151498</v>
          </cell>
          <cell r="BH54" t="str">
            <v>NO</v>
          </cell>
          <cell r="BI54" t="str">
            <v>NO</v>
          </cell>
          <cell r="BJ54" t="str">
            <v>NO</v>
          </cell>
          <cell r="BK54" t="str">
            <v/>
          </cell>
          <cell r="BL54" t="str">
            <v>YES</v>
          </cell>
          <cell r="BM54" t="str">
            <v>NO</v>
          </cell>
          <cell r="BO54" t="str">
            <v>NO</v>
          </cell>
          <cell r="BQ54" t="str">
            <v>NO</v>
          </cell>
          <cell r="BR54" t="str">
            <v>YES</v>
          </cell>
          <cell r="BT54" t="str">
            <v/>
          </cell>
          <cell r="BU54" t="str">
            <v>NO</v>
          </cell>
          <cell r="BW54" t="str">
            <v/>
          </cell>
          <cell r="CA54" t="str">
            <v>SINGLE CORR</v>
          </cell>
          <cell r="CC54">
            <v>0</v>
          </cell>
          <cell r="CD54">
            <v>25.145994909778313</v>
          </cell>
          <cell r="CE54">
            <v>0</v>
          </cell>
          <cell r="CF54">
            <v>0</v>
          </cell>
          <cell r="CL54">
            <v>0.47</v>
          </cell>
          <cell r="CY54">
            <v>0</v>
          </cell>
          <cell r="CZ54">
            <v>0.69857073344731324</v>
          </cell>
          <cell r="DA54">
            <v>0</v>
          </cell>
          <cell r="DB54">
            <v>0</v>
          </cell>
        </row>
        <row r="55">
          <cell r="BH55" t="str">
            <v/>
          </cell>
          <cell r="BI55" t="str">
            <v/>
          </cell>
          <cell r="BK55" t="str">
            <v/>
          </cell>
          <cell r="BL55" t="str">
            <v/>
          </cell>
          <cell r="BM55" t="str">
            <v/>
          </cell>
          <cell r="BO55" t="str">
            <v/>
          </cell>
          <cell r="BQ55" t="str">
            <v/>
          </cell>
          <cell r="BR55" t="str">
            <v/>
          </cell>
          <cell r="BT55" t="str">
            <v/>
          </cell>
          <cell r="BU55" t="str">
            <v/>
          </cell>
          <cell r="BW55" t="str">
            <v/>
          </cell>
          <cell r="CA55" t="str">
            <v/>
          </cell>
          <cell r="CC55">
            <v>0</v>
          </cell>
          <cell r="CD55">
            <v>0</v>
          </cell>
          <cell r="CE55">
            <v>0</v>
          </cell>
          <cell r="CF55">
            <v>0</v>
          </cell>
          <cell r="CL55">
            <v>0</v>
          </cell>
          <cell r="CY55">
            <v>0</v>
          </cell>
          <cell r="CZ55">
            <v>0</v>
          </cell>
          <cell r="DA55">
            <v>0</v>
          </cell>
          <cell r="DB55">
            <v>0</v>
          </cell>
        </row>
        <row r="56">
          <cell r="A56">
            <v>246.1</v>
          </cell>
          <cell r="B56">
            <v>41673</v>
          </cell>
          <cell r="C56" t="str">
            <v>Austin</v>
          </cell>
          <cell r="D56">
            <v>16</v>
          </cell>
          <cell r="F56" t="str">
            <v>YES</v>
          </cell>
          <cell r="G56">
            <v>2.44</v>
          </cell>
          <cell r="H56">
            <v>0.16666666790842999</v>
          </cell>
          <cell r="I56">
            <v>0</v>
          </cell>
          <cell r="J56">
            <v>14.997999999999999</v>
          </cell>
          <cell r="K56">
            <v>29.998000000000001</v>
          </cell>
          <cell r="L56">
            <v>2.00013335111348</v>
          </cell>
          <cell r="M56">
            <v>-0.159200169030216</v>
          </cell>
          <cell r="N56">
            <v>0.87117089125971703</v>
          </cell>
          <cell r="O56">
            <v>0.99727998379272598</v>
          </cell>
          <cell r="P56">
            <v>1.2085685512202999E-2</v>
          </cell>
          <cell r="Q56">
            <v>0.99998949868459297</v>
          </cell>
          <cell r="R56">
            <v>0.18902744844379599</v>
          </cell>
          <cell r="S56">
            <v>-311.92185944075601</v>
          </cell>
          <cell r="T56">
            <v>0.99967639813960696</v>
          </cell>
          <cell r="U56">
            <v>1.04941445566055</v>
          </cell>
          <cell r="V56">
            <v>44.045127424904599</v>
          </cell>
          <cell r="W56">
            <v>0.99858221818154902</v>
          </cell>
          <cell r="X56">
            <v>2.19833339967616</v>
          </cell>
          <cell r="Y56">
            <v>-0.13515103883954599</v>
          </cell>
          <cell r="Z56">
            <v>0.10584068249353699</v>
          </cell>
          <cell r="AA56">
            <v>1.0263335509443601</v>
          </cell>
          <cell r="AB56">
            <v>1.2085558576737E-2</v>
          </cell>
          <cell r="AC56">
            <v>0.93290659540408405</v>
          </cell>
          <cell r="AD56">
            <v>3.6101254406164997E-2</v>
          </cell>
          <cell r="AE56">
            <v>11.7150584448905</v>
          </cell>
          <cell r="AF56">
            <v>0.26560070519483597</v>
          </cell>
          <cell r="AG56">
            <v>2523.9422956591902</v>
          </cell>
          <cell r="AH56">
            <v>-9.5959313246654006</v>
          </cell>
          <cell r="AI56">
            <v>3.0753936397808299E-2</v>
          </cell>
          <cell r="AJ56">
            <v>3331.05049546073</v>
          </cell>
          <cell r="AK56">
            <v>9937.3501177700091</v>
          </cell>
          <cell r="AL56">
            <v>106.25160787911</v>
          </cell>
          <cell r="AM56">
            <v>402.62811879300301</v>
          </cell>
          <cell r="AN56">
            <v>266.55751221740201</v>
          </cell>
          <cell r="AO56">
            <v>33.884578703906499</v>
          </cell>
          <cell r="AP56">
            <v>11.194018377525</v>
          </cell>
          <cell r="AQ56">
            <v>37.809895109523701</v>
          </cell>
          <cell r="AR56">
            <v>-287.19809712700402</v>
          </cell>
          <cell r="AS56">
            <v>28.1383597753562</v>
          </cell>
          <cell r="AT56">
            <v>3539.4047812169101</v>
          </cell>
          <cell r="AU56" t="str">
            <v>NaN</v>
          </cell>
          <cell r="AV56" t="str">
            <v>NaN</v>
          </cell>
          <cell r="AW56" t="str">
            <v>NaN</v>
          </cell>
          <cell r="AX56" t="str">
            <v>NaN</v>
          </cell>
          <cell r="AY56">
            <v>0.87804941928611702</v>
          </cell>
          <cell r="AZ56">
            <v>529.64743112146004</v>
          </cell>
          <cell r="BA56">
            <v>0.80037575459490096</v>
          </cell>
          <cell r="BB56">
            <v>530.29867431448395</v>
          </cell>
          <cell r="BC56">
            <v>15.9645348961112</v>
          </cell>
          <cell r="BD56">
            <v>11.473572902216601</v>
          </cell>
          <cell r="BE56">
            <v>21.702009299695199</v>
          </cell>
          <cell r="BF56">
            <v>76.343505228308203</v>
          </cell>
          <cell r="BH56" t="str">
            <v>NO</v>
          </cell>
          <cell r="BI56" t="str">
            <v>YES</v>
          </cell>
          <cell r="BJ56" t="str">
            <v>YES</v>
          </cell>
          <cell r="BK56" t="str">
            <v/>
          </cell>
          <cell r="BL56" t="str">
            <v>YES</v>
          </cell>
          <cell r="BM56" t="str">
            <v>NO</v>
          </cell>
          <cell r="BO56" t="str">
            <v>NO</v>
          </cell>
          <cell r="BQ56" t="str">
            <v>NO</v>
          </cell>
          <cell r="BR56" t="str">
            <v>NO</v>
          </cell>
          <cell r="BT56" t="str">
            <v/>
          </cell>
          <cell r="BU56" t="str">
            <v>YES</v>
          </cell>
          <cell r="BW56" t="str">
            <v/>
          </cell>
          <cell r="CA56" t="str">
            <v>DUAL AREA</v>
          </cell>
          <cell r="CC56">
            <v>0</v>
          </cell>
          <cell r="CD56">
            <v>0</v>
          </cell>
          <cell r="CE56">
            <v>18.368598721515593</v>
          </cell>
          <cell r="CF56">
            <v>26.131114758838947</v>
          </cell>
          <cell r="CL56">
            <v>0.36</v>
          </cell>
          <cell r="CY56">
            <v>0</v>
          </cell>
          <cell r="CZ56">
            <v>0</v>
          </cell>
          <cell r="DA56">
            <v>2.3241184907434569</v>
          </cell>
          <cell r="DB56">
            <v>2.3241184907434569</v>
          </cell>
        </row>
        <row r="57">
          <cell r="A57">
            <v>246.1</v>
          </cell>
          <cell r="B57">
            <v>41673</v>
          </cell>
          <cell r="C57" t="str">
            <v>Austin</v>
          </cell>
          <cell r="D57">
            <v>17</v>
          </cell>
          <cell r="F57" t="str">
            <v>YES</v>
          </cell>
          <cell r="G57">
            <v>2.44</v>
          </cell>
          <cell r="H57">
            <v>0.25229311455041198</v>
          </cell>
          <cell r="I57">
            <v>0</v>
          </cell>
          <cell r="J57">
            <v>15</v>
          </cell>
          <cell r="K57">
            <v>30</v>
          </cell>
          <cell r="L57">
            <v>2</v>
          </cell>
          <cell r="M57">
            <v>4.8745116512042399</v>
          </cell>
          <cell r="N57">
            <v>0.54420319257152705</v>
          </cell>
          <cell r="O57">
            <v>0.33962269320100802</v>
          </cell>
          <cell r="P57">
            <v>1.2856229557189401E-2</v>
          </cell>
          <cell r="Q57">
            <v>0.99991977118662201</v>
          </cell>
          <cell r="R57">
            <v>0.177886230562567</v>
          </cell>
          <cell r="S57">
            <v>486.94721622462498</v>
          </cell>
          <cell r="T57">
            <v>0.99965737681522204</v>
          </cell>
          <cell r="U57">
            <v>0.36762712066602099</v>
          </cell>
          <cell r="V57">
            <v>110.85258620342201</v>
          </cell>
          <cell r="W57">
            <v>0.99978661906057797</v>
          </cell>
          <cell r="X57">
            <v>0.29011197728711602</v>
          </cell>
          <cell r="Y57">
            <v>3.7886890005544398E-2</v>
          </cell>
          <cell r="Z57">
            <v>1.2196508778056199E-3</v>
          </cell>
          <cell r="AA57">
            <v>0.139223446922114</v>
          </cell>
          <cell r="AB57">
            <v>1.2855197863910499E-2</v>
          </cell>
          <cell r="AC57">
            <v>0.67309194859681198</v>
          </cell>
          <cell r="AD57">
            <v>3.2245886778493799E-2</v>
          </cell>
          <cell r="AE57">
            <v>30.593349203010199</v>
          </cell>
          <cell r="AF57">
            <v>0.27592337074384399</v>
          </cell>
          <cell r="AG57">
            <v>290.90427430564199</v>
          </cell>
          <cell r="AH57">
            <v>5.9168752875248698</v>
          </cell>
          <cell r="AI57">
            <v>1.2146793591623699E-2</v>
          </cell>
          <cell r="AJ57">
            <v>396.878877897145</v>
          </cell>
          <cell r="AK57">
            <v>2849.4583320500101</v>
          </cell>
          <cell r="AL57">
            <v>36.701454927119997</v>
          </cell>
          <cell r="AM57">
            <v>37.320277345996601</v>
          </cell>
          <cell r="AN57">
            <v>51.951626158521002</v>
          </cell>
          <cell r="AO57">
            <v>-243.88474917959101</v>
          </cell>
          <cell r="AP57">
            <v>49.294976281356</v>
          </cell>
          <cell r="AQ57">
            <v>4802.8465716732999</v>
          </cell>
          <cell r="AR57">
            <v>79.940495129498203</v>
          </cell>
          <cell r="AS57">
            <v>46.055014934726898</v>
          </cell>
          <cell r="AT57">
            <v>168.748934154089</v>
          </cell>
          <cell r="AU57" t="str">
            <v>NaN</v>
          </cell>
          <cell r="AV57" t="str">
            <v>NaN</v>
          </cell>
          <cell r="AW57" t="str">
            <v>NaN</v>
          </cell>
          <cell r="AX57" t="str">
            <v>NaN</v>
          </cell>
          <cell r="AY57">
            <v>0.54321358952009702</v>
          </cell>
          <cell r="AZ57">
            <v>77.285920417957001</v>
          </cell>
          <cell r="BA57">
            <v>0.57849684312789995</v>
          </cell>
          <cell r="BB57">
            <v>77.757051879422804</v>
          </cell>
          <cell r="BC57">
            <v>18.107119650669901</v>
          </cell>
          <cell r="BD57">
            <v>9.5039341040966292</v>
          </cell>
          <cell r="BE57">
            <v>23.6877333874146</v>
          </cell>
          <cell r="BF57">
            <v>36.911686940591999</v>
          </cell>
          <cell r="BH57" t="str">
            <v>NO</v>
          </cell>
          <cell r="BI57" t="str">
            <v>NO</v>
          </cell>
          <cell r="BJ57" t="str">
            <v>YES</v>
          </cell>
          <cell r="BK57" t="str">
            <v/>
          </cell>
          <cell r="BL57" t="str">
            <v>YES</v>
          </cell>
          <cell r="BM57" t="str">
            <v>NO</v>
          </cell>
          <cell r="BO57" t="str">
            <v>NO</v>
          </cell>
          <cell r="BQ57" t="str">
            <v>NO</v>
          </cell>
          <cell r="BR57" t="str">
            <v>NO</v>
          </cell>
          <cell r="BT57" t="str">
            <v/>
          </cell>
          <cell r="BU57" t="str">
            <v>NO</v>
          </cell>
          <cell r="BW57" t="str">
            <v>YES</v>
          </cell>
          <cell r="CA57" t="str">
            <v>TRASH</v>
          </cell>
          <cell r="CC57">
            <v>0</v>
          </cell>
          <cell r="CD57">
            <v>0</v>
          </cell>
          <cell r="CE57">
            <v>0</v>
          </cell>
          <cell r="CF57">
            <v>0</v>
          </cell>
          <cell r="CL57">
            <v>0</v>
          </cell>
          <cell r="CY57">
            <v>0</v>
          </cell>
          <cell r="CZ57">
            <v>0</v>
          </cell>
          <cell r="DA57">
            <v>0</v>
          </cell>
          <cell r="DB57">
            <v>0</v>
          </cell>
        </row>
        <row r="58">
          <cell r="A58">
            <v>246.1</v>
          </cell>
          <cell r="B58">
            <v>41673</v>
          </cell>
          <cell r="C58" t="str">
            <v>Austin</v>
          </cell>
          <cell r="D58">
            <v>18</v>
          </cell>
          <cell r="F58" t="str">
            <v>YES</v>
          </cell>
          <cell r="G58">
            <v>2.44</v>
          </cell>
          <cell r="H58">
            <v>0.31996913999319099</v>
          </cell>
          <cell r="I58">
            <v>0</v>
          </cell>
          <cell r="J58">
            <v>15</v>
          </cell>
          <cell r="K58">
            <v>30</v>
          </cell>
          <cell r="L58">
            <v>2</v>
          </cell>
          <cell r="M58">
            <v>-0.16038652613343199</v>
          </cell>
          <cell r="N58">
            <v>0.90058154008686797</v>
          </cell>
          <cell r="O58">
            <v>0.52554812719822497</v>
          </cell>
          <cell r="P58">
            <v>1.20564291504037E-2</v>
          </cell>
          <cell r="Q58">
            <v>0.99989097028238705</v>
          </cell>
          <cell r="R58">
            <v>0.207757337663738</v>
          </cell>
          <cell r="S58">
            <v>193.91231145696901</v>
          </cell>
          <cell r="T58">
            <v>0.99918835978218901</v>
          </cell>
          <cell r="U58">
            <v>0.567012403343224</v>
          </cell>
          <cell r="V58">
            <v>38.454998277887</v>
          </cell>
          <cell r="W58">
            <v>0.99452582301149595</v>
          </cell>
          <cell r="X58">
            <v>1.4764748767239499</v>
          </cell>
          <cell r="Y58">
            <v>-0.14227684593131201</v>
          </cell>
          <cell r="Z58">
            <v>0.14913725827994001</v>
          </cell>
          <cell r="AA58">
            <v>0.28580767565214399</v>
          </cell>
          <cell r="AB58">
            <v>1.20551143069281E-2</v>
          </cell>
          <cell r="AC58">
            <v>0.57125119085514597</v>
          </cell>
          <cell r="AD58">
            <v>4.3674289834947803E-2</v>
          </cell>
          <cell r="AE58">
            <v>4.1843094295818997</v>
          </cell>
          <cell r="AF58">
            <v>0.10821121822427</v>
          </cell>
          <cell r="AG58">
            <v>357.08317111237602</v>
          </cell>
          <cell r="AH58">
            <v>6.1423517559172698</v>
          </cell>
          <cell r="AI58">
            <v>3.1650193574004601E-2</v>
          </cell>
          <cell r="AJ58">
            <v>387.73914484114698</v>
          </cell>
          <cell r="AK58">
            <v>2774.17761968166</v>
          </cell>
          <cell r="AL58">
            <v>51.9420705657867</v>
          </cell>
          <cell r="AM58">
            <v>185.498076980333</v>
          </cell>
          <cell r="AN58">
            <v>228.752235475102</v>
          </cell>
          <cell r="AO58">
            <v>19.040719206687399</v>
          </cell>
          <cell r="AP58">
            <v>7.4734539495761796</v>
          </cell>
          <cell r="AQ58">
            <v>51.586955694710802</v>
          </cell>
          <cell r="AR58">
            <v>-19.673260275621502</v>
          </cell>
          <cell r="AS58">
            <v>10.7704197590233</v>
          </cell>
          <cell r="AT58">
            <v>474.36445713351401</v>
          </cell>
          <cell r="AU58" t="str">
            <v>NaN</v>
          </cell>
          <cell r="AV58" t="str">
            <v>NaN</v>
          </cell>
          <cell r="AW58" t="str">
            <v>NaN</v>
          </cell>
          <cell r="AX58" t="str">
            <v>NaN</v>
          </cell>
          <cell r="AY58">
            <v>0.83093876553120005</v>
          </cell>
          <cell r="AZ58">
            <v>78.487764175285307</v>
          </cell>
          <cell r="BA58">
            <v>0.82997623468579595</v>
          </cell>
          <cell r="BB58">
            <v>79.194569835665504</v>
          </cell>
          <cell r="BC58">
            <v>17.291211305851601</v>
          </cell>
          <cell r="BD58">
            <v>1.09588045186035</v>
          </cell>
          <cell r="BE58">
            <v>10.9041398928875</v>
          </cell>
          <cell r="BF58">
            <v>25.130576413624102</v>
          </cell>
          <cell r="BH58" t="str">
            <v>NO</v>
          </cell>
          <cell r="BI58" t="str">
            <v>NO</v>
          </cell>
          <cell r="BJ58" t="str">
            <v>YES</v>
          </cell>
          <cell r="BK58" t="str">
            <v/>
          </cell>
          <cell r="BL58" t="str">
            <v>YES</v>
          </cell>
          <cell r="BM58" t="str">
            <v>NO</v>
          </cell>
          <cell r="BO58" t="str">
            <v>NO</v>
          </cell>
          <cell r="BQ58" t="str">
            <v>NO</v>
          </cell>
          <cell r="BR58" t="str">
            <v>NO</v>
          </cell>
          <cell r="BT58" t="str">
            <v/>
          </cell>
          <cell r="BU58" t="str">
            <v>NO</v>
          </cell>
          <cell r="BW58" t="str">
            <v>YES</v>
          </cell>
          <cell r="CA58" t="str">
            <v>TRASH</v>
          </cell>
          <cell r="CC58">
            <v>0</v>
          </cell>
          <cell r="CD58">
            <v>0</v>
          </cell>
          <cell r="CE58">
            <v>0</v>
          </cell>
          <cell r="CF58">
            <v>0</v>
          </cell>
          <cell r="CL58">
            <v>0</v>
          </cell>
          <cell r="CY58">
            <v>0</v>
          </cell>
          <cell r="CZ58">
            <v>0</v>
          </cell>
          <cell r="DA58">
            <v>0</v>
          </cell>
          <cell r="DB58">
            <v>0</v>
          </cell>
        </row>
        <row r="59">
          <cell r="A59">
            <v>246.1</v>
          </cell>
          <cell r="B59">
            <v>41673</v>
          </cell>
          <cell r="C59" t="str">
            <v>Austin</v>
          </cell>
          <cell r="D59">
            <v>19</v>
          </cell>
          <cell r="F59" t="str">
            <v>YES</v>
          </cell>
          <cell r="G59">
            <v>2.44</v>
          </cell>
          <cell r="H59">
            <v>0.38552286196500102</v>
          </cell>
          <cell r="I59">
            <v>0</v>
          </cell>
          <cell r="J59">
            <v>15</v>
          </cell>
          <cell r="K59">
            <v>30</v>
          </cell>
          <cell r="L59">
            <v>2</v>
          </cell>
          <cell r="M59">
            <v>-4.6229019153698001</v>
          </cell>
          <cell r="N59">
            <v>0.67043247906604597</v>
          </cell>
          <cell r="O59">
            <v>0.68006399205219303</v>
          </cell>
          <cell r="P59">
            <v>1.2128507805230801E-2</v>
          </cell>
          <cell r="Q59">
            <v>0.999971952635476</v>
          </cell>
          <cell r="R59">
            <v>0.210670583088366</v>
          </cell>
          <cell r="S59">
            <v>65.845450220620194</v>
          </cell>
          <cell r="T59">
            <v>0.99964962239461597</v>
          </cell>
          <cell r="U59">
            <v>0.74475626646666304</v>
          </cell>
          <cell r="V59">
            <v>285.84150017578003</v>
          </cell>
          <cell r="W59">
            <v>0.99970648960582198</v>
          </cell>
          <cell r="X59">
            <v>0.68155040798599298</v>
          </cell>
          <cell r="Y59">
            <v>-0.20428415191715299</v>
          </cell>
          <cell r="Z59">
            <v>2.1961952673462799E-2</v>
          </cell>
          <cell r="AA59">
            <v>0.90989517523574903</v>
          </cell>
          <cell r="AB59">
            <v>1.2128167572970401E-2</v>
          </cell>
          <cell r="AC59">
            <v>0.83981394653011698</v>
          </cell>
          <cell r="AD59">
            <v>4.4913932181217697E-2</v>
          </cell>
          <cell r="AE59">
            <v>11.4356027411452</v>
          </cell>
          <cell r="AF59">
            <v>3.9995050541362501E-2</v>
          </cell>
          <cell r="AG59">
            <v>1536.81840854195</v>
          </cell>
          <cell r="AH59">
            <v>26.123743800855699</v>
          </cell>
          <cell r="AI59">
            <v>0.39660424857318999</v>
          </cell>
          <cell r="AJ59">
            <v>965.94262243298795</v>
          </cell>
          <cell r="AK59">
            <v>8908.3418031800193</v>
          </cell>
          <cell r="AL59">
            <v>111.76905317889</v>
          </cell>
          <cell r="AM59">
            <v>176.63313247899799</v>
          </cell>
          <cell r="AN59">
            <v>108.576458143004</v>
          </cell>
          <cell r="AO59">
            <v>38.386962172750003</v>
          </cell>
          <cell r="AP59">
            <v>38.2342760772882</v>
          </cell>
          <cell r="AQ59">
            <v>313.39305068119899</v>
          </cell>
          <cell r="AR59">
            <v>47.046544031304698</v>
          </cell>
          <cell r="AS59">
            <v>82.981093841320799</v>
          </cell>
          <cell r="AT59">
            <v>1386.1263551617999</v>
          </cell>
          <cell r="AU59" t="str">
            <v>NaN</v>
          </cell>
          <cell r="AV59" t="str">
            <v>NaN</v>
          </cell>
          <cell r="AW59" t="str">
            <v>NaN</v>
          </cell>
          <cell r="AX59" t="str">
            <v>NaN</v>
          </cell>
          <cell r="AY59">
            <v>0.92978165424630699</v>
          </cell>
          <cell r="AZ59">
            <v>390.31435981873898</v>
          </cell>
          <cell r="BA59">
            <v>0.58017974258185401</v>
          </cell>
          <cell r="BB59">
            <v>390.80286681487098</v>
          </cell>
          <cell r="BC59">
            <v>19.574350615711701</v>
          </cell>
          <cell r="BD59">
            <v>22.415325289058998</v>
          </cell>
          <cell r="BE59">
            <v>44.4726304811375</v>
          </cell>
          <cell r="BF59">
            <v>78.306396815598106</v>
          </cell>
          <cell r="BH59" t="str">
            <v>NO</v>
          </cell>
          <cell r="BI59" t="str">
            <v>NO</v>
          </cell>
          <cell r="BJ59" t="str">
            <v>YES</v>
          </cell>
          <cell r="BK59" t="str">
            <v/>
          </cell>
          <cell r="BL59" t="str">
            <v>YES</v>
          </cell>
          <cell r="BM59" t="str">
            <v>NO</v>
          </cell>
          <cell r="BO59" t="str">
            <v>NO</v>
          </cell>
          <cell r="BQ59" t="str">
            <v>NO</v>
          </cell>
          <cell r="BR59" t="str">
            <v>NO</v>
          </cell>
          <cell r="BT59" t="str">
            <v/>
          </cell>
          <cell r="BU59" t="str">
            <v>YES</v>
          </cell>
          <cell r="BW59" t="str">
            <v/>
          </cell>
          <cell r="CA59" t="str">
            <v>DUAL AREA</v>
          </cell>
          <cell r="CC59">
            <v>0</v>
          </cell>
          <cell r="CD59">
            <v>0</v>
          </cell>
          <cell r="CE59">
            <v>40.431092173931333</v>
          </cell>
          <cell r="CF59">
            <v>53.400472874215652</v>
          </cell>
          <cell r="CL59">
            <v>0.36</v>
          </cell>
          <cell r="CY59">
            <v>0</v>
          </cell>
          <cell r="CZ59">
            <v>0</v>
          </cell>
          <cell r="DA59">
            <v>1.1341366713421803</v>
          </cell>
          <cell r="DB59">
            <v>1.1341366713421803</v>
          </cell>
        </row>
        <row r="60">
          <cell r="A60">
            <v>246.1</v>
          </cell>
          <cell r="B60">
            <v>41673</v>
          </cell>
          <cell r="C60" t="str">
            <v>Austin</v>
          </cell>
          <cell r="D60">
            <v>20</v>
          </cell>
          <cell r="F60" t="str">
            <v>YES</v>
          </cell>
          <cell r="G60">
            <v>2.44</v>
          </cell>
          <cell r="H60">
            <v>0.49619061313569501</v>
          </cell>
          <cell r="I60">
            <v>0</v>
          </cell>
          <cell r="J60">
            <v>15</v>
          </cell>
          <cell r="K60">
            <v>30</v>
          </cell>
          <cell r="L60">
            <v>2</v>
          </cell>
          <cell r="M60">
            <v>-0.16253537913298599</v>
          </cell>
          <cell r="N60">
            <v>0.68160676991433899</v>
          </cell>
          <cell r="O60">
            <v>0.90589946479073202</v>
          </cell>
          <cell r="P60">
            <v>1.20194927880585E-2</v>
          </cell>
          <cell r="Q60">
            <v>0.99997428611052697</v>
          </cell>
          <cell r="R60">
            <v>0.208498948766106</v>
          </cell>
          <cell r="S60">
            <v>108.84009990919201</v>
          </cell>
          <cell r="T60">
            <v>0.99958482775840196</v>
          </cell>
          <cell r="U60">
            <v>0.83792602736436095</v>
          </cell>
          <cell r="V60">
            <v>111.586885953704</v>
          </cell>
          <cell r="W60">
            <v>0.99905610209770601</v>
          </cell>
          <cell r="X60">
            <v>1.2637699539171501</v>
          </cell>
          <cell r="Y60">
            <v>-8.5555811860601003E-2</v>
          </cell>
          <cell r="Z60">
            <v>1.5014255245102699E-2</v>
          </cell>
          <cell r="AA60">
            <v>0.83726613728214005</v>
          </cell>
          <cell r="AB60">
            <v>1.2019183667551401E-2</v>
          </cell>
          <cell r="AC60">
            <v>0.84885671514835304</v>
          </cell>
          <cell r="AD60">
            <v>4.3749829843290802E-2</v>
          </cell>
          <cell r="AE60">
            <v>8.7339341295350099</v>
          </cell>
          <cell r="AF60">
            <v>7.8196301133303003E-2</v>
          </cell>
          <cell r="AG60">
            <v>1567.87127383543</v>
          </cell>
          <cell r="AH60">
            <v>18.376762760387599</v>
          </cell>
          <cell r="AI60">
            <v>0.168771706760596</v>
          </cell>
          <cell r="AJ60">
            <v>1413.8139872638801</v>
          </cell>
          <cell r="AK60">
            <v>16651.337150556701</v>
          </cell>
          <cell r="AL60">
            <v>68.777400216536606</v>
          </cell>
          <cell r="AM60">
            <v>644.78111058599598</v>
          </cell>
          <cell r="AN60">
            <v>213.72783512676801</v>
          </cell>
          <cell r="AO60">
            <v>25.646703065689302</v>
          </cell>
          <cell r="AP60">
            <v>24.761180180046999</v>
          </cell>
          <cell r="AQ60">
            <v>21.354134311784001</v>
          </cell>
          <cell r="AR60">
            <v>216.893747295238</v>
          </cell>
          <cell r="AS60">
            <v>208.877899038697</v>
          </cell>
          <cell r="AT60">
            <v>514.56111931985095</v>
          </cell>
          <cell r="AU60" t="str">
            <v>NaN</v>
          </cell>
          <cell r="AV60" t="str">
            <v>NaN</v>
          </cell>
          <cell r="AW60" t="str">
            <v>NaN</v>
          </cell>
          <cell r="AX60" t="str">
            <v>NaN</v>
          </cell>
          <cell r="AY60">
            <v>1.43502714134715</v>
          </cell>
          <cell r="AZ60">
            <v>0.110743377826189</v>
          </cell>
          <cell r="BA60">
            <v>1.04502468714415</v>
          </cell>
          <cell r="BB60">
            <v>1.0227819189528899</v>
          </cell>
          <cell r="BC60">
            <v>16.043781704502301</v>
          </cell>
          <cell r="BD60">
            <v>10.0728613179338</v>
          </cell>
          <cell r="BE60">
            <v>47.396672714351197</v>
          </cell>
          <cell r="BF60">
            <v>88.840900367466503</v>
          </cell>
          <cell r="BH60" t="str">
            <v>NO</v>
          </cell>
          <cell r="BI60" t="str">
            <v>NO</v>
          </cell>
          <cell r="BJ60" t="str">
            <v>YES</v>
          </cell>
          <cell r="BK60" t="str">
            <v/>
          </cell>
          <cell r="BL60" t="str">
            <v>YES</v>
          </cell>
          <cell r="BM60" t="str">
            <v>NO</v>
          </cell>
          <cell r="BO60" t="str">
            <v>NO</v>
          </cell>
          <cell r="BQ60" t="str">
            <v>NO</v>
          </cell>
          <cell r="BR60" t="str">
            <v>NO</v>
          </cell>
          <cell r="BT60" t="str">
            <v/>
          </cell>
          <cell r="BU60" t="str">
            <v>YES</v>
          </cell>
          <cell r="BW60" t="str">
            <v/>
          </cell>
          <cell r="CA60" t="str">
            <v>DUAL AREA</v>
          </cell>
          <cell r="CC60">
            <v>0</v>
          </cell>
          <cell r="CD60">
            <v>0</v>
          </cell>
          <cell r="CE60">
            <v>38.392138105140162</v>
          </cell>
          <cell r="CF60">
            <v>27.343695562837407</v>
          </cell>
          <cell r="CL60">
            <v>0.36</v>
          </cell>
          <cell r="CY60">
            <v>0</v>
          </cell>
          <cell r="CZ60">
            <v>0</v>
          </cell>
          <cell r="DA60">
            <v>1.0641683943446094</v>
          </cell>
          <cell r="DB60">
            <v>1.0641683943446094</v>
          </cell>
        </row>
        <row r="61">
          <cell r="A61">
            <v>246.1</v>
          </cell>
          <cell r="B61">
            <v>41673</v>
          </cell>
          <cell r="C61" t="str">
            <v>Austin</v>
          </cell>
          <cell r="D61">
            <v>21</v>
          </cell>
          <cell r="F61" t="str">
            <v>YES</v>
          </cell>
          <cell r="G61">
            <v>2.44</v>
          </cell>
          <cell r="H61">
            <v>0.68809144757688101</v>
          </cell>
          <cell r="I61">
            <v>0</v>
          </cell>
          <cell r="J61">
            <v>15.000999999999999</v>
          </cell>
          <cell r="K61">
            <v>29.999500000000001</v>
          </cell>
          <cell r="L61">
            <v>1.9998333444437</v>
          </cell>
          <cell r="M61">
            <v>-4.71369538060822</v>
          </cell>
          <cell r="N61">
            <v>0.88228574923314396</v>
          </cell>
          <cell r="O61">
            <v>0.72731699373473302</v>
          </cell>
          <cell r="P61">
            <v>1.2508393141188699E-2</v>
          </cell>
          <cell r="Q61">
            <v>0.99995572773956098</v>
          </cell>
          <cell r="R61">
            <v>0.23207268377050999</v>
          </cell>
          <cell r="S61">
            <v>-498.576673842106</v>
          </cell>
          <cell r="T61">
            <v>0.996875623351828</v>
          </cell>
          <cell r="U61">
            <v>1.9524353674028301</v>
          </cell>
          <cell r="V61">
            <v>55.983932317595396</v>
          </cell>
          <cell r="W61">
            <v>0.99976252317645498</v>
          </cell>
          <cell r="X61">
            <v>0.537583631379284</v>
          </cell>
          <cell r="Y61">
            <v>-1.0303585971848701</v>
          </cell>
          <cell r="Z61">
            <v>0.18829365417941499</v>
          </cell>
          <cell r="AA61">
            <v>3.1427650954458199</v>
          </cell>
          <cell r="AB61">
            <v>1.25078392551884E-2</v>
          </cell>
          <cell r="AC61">
            <v>0.77936946783563299</v>
          </cell>
          <cell r="AD61">
            <v>5.4641209369560899E-2</v>
          </cell>
          <cell r="AE61">
            <v>32.084481558261899</v>
          </cell>
          <cell r="AF61">
            <v>0.57296543255765697</v>
          </cell>
          <cell r="AG61">
            <v>526.86157717665105</v>
          </cell>
          <cell r="AH61">
            <v>-0.63712590717791795</v>
          </cell>
          <cell r="AI61">
            <v>1.2738843837721799E-3</v>
          </cell>
          <cell r="AJ61">
            <v>1232.1963057759299</v>
          </cell>
          <cell r="AK61">
            <v>6417.1543757199997</v>
          </cell>
          <cell r="AL61">
            <v>76.925579227479901</v>
          </cell>
          <cell r="AM61">
            <v>263.62661106099199</v>
          </cell>
          <cell r="AN61">
            <v>111.587708142674</v>
          </cell>
          <cell r="AO61">
            <v>-232.99540035217001</v>
          </cell>
          <cell r="AP61">
            <v>21.5233641889082</v>
          </cell>
          <cell r="AQ61">
            <v>3877.7352831759699</v>
          </cell>
          <cell r="AR61">
            <v>634.06117251063301</v>
          </cell>
          <cell r="AS61">
            <v>56.012509408330899</v>
          </cell>
          <cell r="AT61">
            <v>2914.598371219</v>
          </cell>
          <cell r="AU61" t="str">
            <v>NaN</v>
          </cell>
          <cell r="AV61" t="str">
            <v>NaN</v>
          </cell>
          <cell r="AW61" t="str">
            <v>NaN</v>
          </cell>
          <cell r="AX61" t="str">
            <v>NaN</v>
          </cell>
          <cell r="AY61">
            <v>0.69802421412984395</v>
          </cell>
          <cell r="AZ61">
            <v>0.110625475516117</v>
          </cell>
          <cell r="BA61">
            <v>0.97359087129187205</v>
          </cell>
          <cell r="BB61">
            <v>0.98695766442626598</v>
          </cell>
          <cell r="BC61">
            <v>17.8218948288471</v>
          </cell>
          <cell r="BD61">
            <v>12.999734442881</v>
          </cell>
          <cell r="BE61">
            <v>39.8552964635237</v>
          </cell>
          <cell r="BF61">
            <v>72.476231816166603</v>
          </cell>
          <cell r="BH61" t="str">
            <v>NO</v>
          </cell>
          <cell r="BI61" t="str">
            <v>NO</v>
          </cell>
          <cell r="BJ61" t="str">
            <v>YES</v>
          </cell>
          <cell r="BK61" t="str">
            <v/>
          </cell>
          <cell r="BL61" t="str">
            <v>YES</v>
          </cell>
          <cell r="BM61" t="str">
            <v>NO</v>
          </cell>
          <cell r="BO61" t="str">
            <v>NO</v>
          </cell>
          <cell r="BQ61" t="str">
            <v>NO</v>
          </cell>
          <cell r="BR61" t="str">
            <v>NO</v>
          </cell>
          <cell r="BT61" t="str">
            <v/>
          </cell>
          <cell r="BU61" t="str">
            <v>YES</v>
          </cell>
          <cell r="BW61" t="str">
            <v/>
          </cell>
          <cell r="CA61" t="str">
            <v>DUAL AREA</v>
          </cell>
          <cell r="CC61">
            <v>0</v>
          </cell>
          <cell r="CD61">
            <v>0</v>
          </cell>
          <cell r="CE61">
            <v>28.340620384801049</v>
          </cell>
          <cell r="CF61">
            <v>25.773084860878988</v>
          </cell>
          <cell r="CL61">
            <v>0.36</v>
          </cell>
          <cell r="CY61">
            <v>0</v>
          </cell>
          <cell r="CZ61">
            <v>0</v>
          </cell>
          <cell r="DA61">
            <v>1.2655291912298254</v>
          </cell>
          <cell r="DB61">
            <v>1.2655291912298254</v>
          </cell>
        </row>
        <row r="62">
          <cell r="A62">
            <v>246.1</v>
          </cell>
          <cell r="B62">
            <v>41673</v>
          </cell>
          <cell r="C62" t="str">
            <v>Austin</v>
          </cell>
          <cell r="D62">
            <v>22</v>
          </cell>
          <cell r="F62" t="str">
            <v>YES</v>
          </cell>
          <cell r="G62">
            <v>2.44</v>
          </cell>
          <cell r="H62">
            <v>0.77308319695293903</v>
          </cell>
          <cell r="I62">
            <v>0</v>
          </cell>
          <cell r="J62">
            <v>14.999499999999999</v>
          </cell>
          <cell r="K62">
            <v>30</v>
          </cell>
          <cell r="L62">
            <v>2.0000666688889601</v>
          </cell>
          <cell r="M62">
            <v>53.366786977858098</v>
          </cell>
          <cell r="N62">
            <v>0.96958449948552405</v>
          </cell>
          <cell r="O62">
            <v>0.24059468216048699</v>
          </cell>
          <cell r="P62">
            <v>1.59339531962337E-2</v>
          </cell>
          <cell r="Q62">
            <v>0.99993082075736395</v>
          </cell>
          <cell r="R62">
            <v>0.15466704326050801</v>
          </cell>
          <cell r="S62">
            <v>36.944215480471698</v>
          </cell>
          <cell r="T62">
            <v>0.995417502876358</v>
          </cell>
          <cell r="U62">
            <v>1.26196267048919</v>
          </cell>
          <cell r="V62">
            <v>91.084109607562795</v>
          </cell>
          <cell r="W62">
            <v>0.99995127007993501</v>
          </cell>
          <cell r="X62">
            <v>0.12979989484837201</v>
          </cell>
          <cell r="Y62">
            <v>0.57219445797519797</v>
          </cell>
          <cell r="Z62">
            <v>1.03854636948997E-2</v>
          </cell>
          <cell r="AA62">
            <v>1.8420173629719101</v>
          </cell>
          <cell r="AB62">
            <v>1.5932850541294299E-2</v>
          </cell>
          <cell r="AC62">
            <v>0.78574886559662704</v>
          </cell>
          <cell r="AD62">
            <v>2.4144510092476899E-2</v>
          </cell>
          <cell r="AE62">
            <v>64.857772659210099</v>
          </cell>
          <cell r="AF62">
            <v>0.71202992365613405</v>
          </cell>
          <cell r="AG62">
            <v>100.44756826392999</v>
          </cell>
          <cell r="AH62">
            <v>5.0490836689496597</v>
          </cell>
          <cell r="AI62">
            <v>0.13603815172011499</v>
          </cell>
          <cell r="AJ62">
            <v>301.36071023190999</v>
          </cell>
          <cell r="AK62">
            <v>3122.9099380049602</v>
          </cell>
          <cell r="AL62">
            <v>35.493197732429998</v>
          </cell>
          <cell r="AM62">
            <v>489.32990327532502</v>
          </cell>
          <cell r="AN62">
            <v>11.407280577950999</v>
          </cell>
          <cell r="AO62">
            <v>326.92494950525497</v>
          </cell>
          <cell r="AP62">
            <v>2.56743260943017</v>
          </cell>
          <cell r="AQ62">
            <v>4924.1205518771603</v>
          </cell>
          <cell r="AR62">
            <v>43.7359527994494</v>
          </cell>
          <cell r="AS62">
            <v>17.051196033077598</v>
          </cell>
          <cell r="AT62">
            <v>490.68140412023303</v>
          </cell>
          <cell r="AU62">
            <v>2.6797011948650802</v>
          </cell>
          <cell r="AV62">
            <v>0.69698869438258304</v>
          </cell>
          <cell r="AW62">
            <v>3.4327031296967001</v>
          </cell>
          <cell r="AX62">
            <v>1.4261601388071401</v>
          </cell>
          <cell r="AY62">
            <v>0.104128917334789</v>
          </cell>
          <cell r="AZ62">
            <v>0.113883033852793</v>
          </cell>
          <cell r="BA62">
            <v>0.87445361885381101</v>
          </cell>
          <cell r="BB62">
            <v>0.85406452812841704</v>
          </cell>
          <cell r="BC62">
            <v>1.68100494352125</v>
          </cell>
          <cell r="BD62">
            <v>2.0511977783895099</v>
          </cell>
          <cell r="BE62">
            <v>6.8939846519820103</v>
          </cell>
          <cell r="BF62">
            <v>20.5274955638513</v>
          </cell>
          <cell r="BH62" t="str">
            <v>NO</v>
          </cell>
          <cell r="BI62" t="str">
            <v>NO</v>
          </cell>
          <cell r="BJ62" t="str">
            <v>YES</v>
          </cell>
          <cell r="BK62" t="str">
            <v/>
          </cell>
          <cell r="BL62" t="str">
            <v>YES</v>
          </cell>
          <cell r="BM62" t="str">
            <v>NO</v>
          </cell>
          <cell r="BO62" t="str">
            <v>NO</v>
          </cell>
          <cell r="BQ62" t="str">
            <v>NO</v>
          </cell>
          <cell r="BR62" t="str">
            <v>NO</v>
          </cell>
          <cell r="BT62" t="str">
            <v/>
          </cell>
          <cell r="BU62" t="str">
            <v>NO</v>
          </cell>
          <cell r="BW62" t="str">
            <v>YES</v>
          </cell>
          <cell r="CA62" t="str">
            <v>TRASH</v>
          </cell>
          <cell r="CC62">
            <v>0</v>
          </cell>
          <cell r="CD62">
            <v>0</v>
          </cell>
          <cell r="CE62">
            <v>0</v>
          </cell>
          <cell r="CF62">
            <v>0</v>
          </cell>
          <cell r="CL62">
            <v>0</v>
          </cell>
          <cell r="CY62">
            <v>0</v>
          </cell>
          <cell r="CZ62">
            <v>0</v>
          </cell>
          <cell r="DA62">
            <v>0</v>
          </cell>
          <cell r="DB62">
            <v>0</v>
          </cell>
        </row>
        <row r="63">
          <cell r="A63">
            <v>246.1</v>
          </cell>
          <cell r="B63">
            <v>41673</v>
          </cell>
          <cell r="C63" t="str">
            <v>Austin</v>
          </cell>
          <cell r="D63">
            <v>23</v>
          </cell>
          <cell r="F63" t="str">
            <v>YES</v>
          </cell>
          <cell r="G63">
            <v>2.44</v>
          </cell>
          <cell r="H63">
            <v>0.84818733483552899</v>
          </cell>
          <cell r="I63">
            <v>0</v>
          </cell>
          <cell r="J63">
            <v>15.0015</v>
          </cell>
          <cell r="K63">
            <v>29.999500000000001</v>
          </cell>
          <cell r="L63">
            <v>1.99976668999767</v>
          </cell>
          <cell r="M63">
            <v>21.792507416037299</v>
          </cell>
          <cell r="N63">
            <v>0.97651378123895005</v>
          </cell>
          <cell r="O63">
            <v>0.16072116378259799</v>
          </cell>
          <cell r="P63">
            <v>1.53085045489312E-2</v>
          </cell>
          <cell r="Q63">
            <v>0.99977261674375195</v>
          </cell>
          <cell r="R63">
            <v>0.14584292027686499</v>
          </cell>
          <cell r="S63">
            <v>23.2604269910243</v>
          </cell>
          <cell r="T63">
            <v>0.99047637357934104</v>
          </cell>
          <cell r="U63">
            <v>0.94903469711300603</v>
          </cell>
          <cell r="V63">
            <v>74.588264364434096</v>
          </cell>
          <cell r="W63">
            <v>0.99987993401828201</v>
          </cell>
          <cell r="X63">
            <v>0.10596951425185901</v>
          </cell>
          <cell r="Y63">
            <v>1.71212847077608</v>
          </cell>
          <cell r="Z63">
            <v>7.66715490224565E-2</v>
          </cell>
          <cell r="AA63">
            <v>1.0019310649362101</v>
          </cell>
          <cell r="AB63">
            <v>1.5305022043891401E-2</v>
          </cell>
          <cell r="AC63">
            <v>0.507256772868378</v>
          </cell>
          <cell r="AD63">
            <v>2.15394283938979E-2</v>
          </cell>
          <cell r="AE63">
            <v>44.710303537303197</v>
          </cell>
          <cell r="AF63">
            <v>0.59935613359853601</v>
          </cell>
          <cell r="AG63">
            <v>37.925554945928901</v>
          </cell>
          <cell r="AH63">
            <v>3.7142436384786901</v>
          </cell>
          <cell r="AI63">
            <v>0.15814262912420499</v>
          </cell>
          <cell r="AJ63">
            <v>79.691493251994203</v>
          </cell>
          <cell r="AK63">
            <v>2318.4706544650098</v>
          </cell>
          <cell r="AL63">
            <v>42.8704361559967</v>
          </cell>
          <cell r="AM63">
            <v>15.409181052001401</v>
          </cell>
          <cell r="AN63">
            <v>54.487624990052304</v>
          </cell>
          <cell r="AO63">
            <v>4482.9487284433399</v>
          </cell>
          <cell r="AP63">
            <v>-6.2982186895087704</v>
          </cell>
          <cell r="AQ63">
            <v>55315.436202640303</v>
          </cell>
          <cell r="AR63">
            <v>34.876206882671099</v>
          </cell>
          <cell r="AS63">
            <v>36.484482286162802</v>
          </cell>
          <cell r="AT63">
            <v>54.560584873850701</v>
          </cell>
          <cell r="AU63">
            <v>2.7311896321830602</v>
          </cell>
          <cell r="AV63">
            <v>0.708458140183304</v>
          </cell>
          <cell r="AW63">
            <v>3.4711975351535398</v>
          </cell>
          <cell r="AX63">
            <v>1.41288673539451</v>
          </cell>
          <cell r="AY63">
            <v>0.27788580811798502</v>
          </cell>
          <cell r="AZ63">
            <v>0.110464133311066</v>
          </cell>
          <cell r="BA63">
            <v>0.95319026018336594</v>
          </cell>
          <cell r="BB63">
            <v>0.92544365469327705</v>
          </cell>
          <cell r="BC63">
            <v>6.1373552713174497</v>
          </cell>
          <cell r="BD63">
            <v>5.4639517019548398</v>
          </cell>
          <cell r="BE63">
            <v>15.0148741815844</v>
          </cell>
          <cell r="BF63">
            <v>21.530511432458901</v>
          </cell>
          <cell r="BH63" t="str">
            <v>NO</v>
          </cell>
          <cell r="BI63" t="str">
            <v>NO</v>
          </cell>
          <cell r="BJ63" t="str">
            <v>YES</v>
          </cell>
          <cell r="BK63" t="str">
            <v/>
          </cell>
          <cell r="BL63" t="str">
            <v>YES</v>
          </cell>
          <cell r="BM63" t="str">
            <v>NO</v>
          </cell>
          <cell r="BO63" t="str">
            <v>NO</v>
          </cell>
          <cell r="BQ63" t="str">
            <v>NO</v>
          </cell>
          <cell r="BR63" t="str">
            <v>NO</v>
          </cell>
          <cell r="BT63" t="str">
            <v/>
          </cell>
          <cell r="BU63" t="str">
            <v>NO</v>
          </cell>
          <cell r="BW63" t="str">
            <v>YES</v>
          </cell>
          <cell r="CA63" t="str">
            <v>TRASH</v>
          </cell>
          <cell r="CC63">
            <v>0</v>
          </cell>
          <cell r="CD63">
            <v>0</v>
          </cell>
          <cell r="CE63">
            <v>0</v>
          </cell>
          <cell r="CF63">
            <v>0</v>
          </cell>
          <cell r="CL63">
            <v>0</v>
          </cell>
          <cell r="CY63">
            <v>0</v>
          </cell>
          <cell r="CZ63">
            <v>0</v>
          </cell>
          <cell r="DA63">
            <v>0</v>
          </cell>
          <cell r="DB63">
            <v>0</v>
          </cell>
        </row>
        <row r="64">
          <cell r="A64">
            <v>246.1</v>
          </cell>
          <cell r="B64">
            <v>41673</v>
          </cell>
          <cell r="C64" t="str">
            <v>Austin</v>
          </cell>
          <cell r="D64">
            <v>24</v>
          </cell>
          <cell r="F64" t="str">
            <v>YES</v>
          </cell>
          <cell r="G64">
            <v>2.44</v>
          </cell>
          <cell r="H64">
            <v>0.89977741800248601</v>
          </cell>
          <cell r="I64">
            <v>0</v>
          </cell>
          <cell r="J64">
            <v>14.9985</v>
          </cell>
          <cell r="K64">
            <v>29.998000000000001</v>
          </cell>
          <cell r="L64">
            <v>2.000066673334</v>
          </cell>
          <cell r="M64">
            <v>7.1521507793850301</v>
          </cell>
          <cell r="N64">
            <v>0.82153059638676196</v>
          </cell>
          <cell r="O64">
            <v>0.26517641032059402</v>
          </cell>
          <cell r="P64">
            <v>1.30216648126563E-2</v>
          </cell>
          <cell r="Q64">
            <v>0.99982029721801702</v>
          </cell>
          <cell r="R64">
            <v>0.16698248383849701</v>
          </cell>
          <cell r="S64">
            <v>40.041684985264297</v>
          </cell>
          <cell r="T64">
            <v>0.99857020108024097</v>
          </cell>
          <cell r="U64">
            <v>0.47141246338142101</v>
          </cell>
          <cell r="V64">
            <v>118.077977819503</v>
          </cell>
          <cell r="W64">
            <v>0.99958722180882398</v>
          </cell>
          <cell r="X64">
            <v>0.25309366343296202</v>
          </cell>
          <cell r="Y64">
            <v>0.46220004356718303</v>
          </cell>
          <cell r="Z64">
            <v>5.0371096218100299E-2</v>
          </cell>
          <cell r="AA64">
            <v>0.306232458218201</v>
          </cell>
          <cell r="AB64">
            <v>1.3019323965893901E-2</v>
          </cell>
          <cell r="AC64">
            <v>0.48526586558745799</v>
          </cell>
          <cell r="AD64">
            <v>2.82065956251677E-2</v>
          </cell>
          <cell r="AE64">
            <v>17.4664058223834</v>
          </cell>
          <cell r="AF64">
            <v>0.147861547928131</v>
          </cell>
          <cell r="AG64">
            <v>133.68440323954701</v>
          </cell>
          <cell r="AH64">
            <v>12.1321637085346</v>
          </cell>
          <cell r="AI64">
            <v>0.30255423821017802</v>
          </cell>
          <cell r="AJ64">
            <v>109.416046453634</v>
          </cell>
          <cell r="AK64">
            <v>1856.6629308500201</v>
          </cell>
          <cell r="AL64">
            <v>51.024045913770003</v>
          </cell>
          <cell r="AM64">
            <v>114.393345444996</v>
          </cell>
          <cell r="AN64">
            <v>57.607899557483002</v>
          </cell>
          <cell r="AO64">
            <v>6.10053701721381</v>
          </cell>
          <cell r="AP64">
            <v>8.9851178705610497</v>
          </cell>
          <cell r="AQ64">
            <v>98.516904389544095</v>
          </cell>
          <cell r="AR64">
            <v>36.569447649291902</v>
          </cell>
          <cell r="AS64">
            <v>37.162573507203703</v>
          </cell>
          <cell r="AT64">
            <v>206.85709921343499</v>
          </cell>
          <cell r="AU64">
            <v>2.7664669587348301</v>
          </cell>
          <cell r="AV64">
            <v>0.724901562769105</v>
          </cell>
          <cell r="AW64">
            <v>3.5071228378722399</v>
          </cell>
          <cell r="AX64">
            <v>1.3961248577842</v>
          </cell>
          <cell r="AY64">
            <v>0.85288808147015105</v>
          </cell>
          <cell r="AZ64">
            <v>0.112003832214207</v>
          </cell>
          <cell r="BA64">
            <v>0.61635809906129801</v>
          </cell>
          <cell r="BB64">
            <v>0.62530630900379003</v>
          </cell>
          <cell r="BC64">
            <v>17.346876233291201</v>
          </cell>
          <cell r="BD64">
            <v>0.28964991623104203</v>
          </cell>
          <cell r="BE64">
            <v>3.4591444534849001</v>
          </cell>
          <cell r="BF64">
            <v>18.894800958352501</v>
          </cell>
          <cell r="BH64" t="str">
            <v>NO</v>
          </cell>
          <cell r="BI64" t="str">
            <v>NO</v>
          </cell>
          <cell r="BJ64" t="str">
            <v>YES</v>
          </cell>
          <cell r="BK64" t="str">
            <v/>
          </cell>
          <cell r="BL64" t="str">
            <v>YES</v>
          </cell>
          <cell r="BM64" t="str">
            <v>NO</v>
          </cell>
          <cell r="BO64" t="str">
            <v>NO</v>
          </cell>
          <cell r="BQ64" t="str">
            <v>NO</v>
          </cell>
          <cell r="BR64" t="str">
            <v>NO</v>
          </cell>
          <cell r="BT64" t="str">
            <v/>
          </cell>
          <cell r="BU64" t="str">
            <v>YES</v>
          </cell>
          <cell r="BW64" t="str">
            <v/>
          </cell>
          <cell r="CA64" t="str">
            <v>DUAL AREA</v>
          </cell>
          <cell r="CC64">
            <v>0</v>
          </cell>
          <cell r="CD64">
            <v>0</v>
          </cell>
          <cell r="CE64">
            <v>15.880415669455738</v>
          </cell>
          <cell r="CF64">
            <v>17.183979788368774</v>
          </cell>
          <cell r="CL64">
            <v>0.36</v>
          </cell>
          <cell r="CY64">
            <v>0</v>
          </cell>
          <cell r="CZ64">
            <v>0</v>
          </cell>
          <cell r="DA64">
            <v>14.581073955698637</v>
          </cell>
          <cell r="DB64">
            <v>14.581073955698637</v>
          </cell>
        </row>
        <row r="65">
          <cell r="A65">
            <v>246.1</v>
          </cell>
          <cell r="B65">
            <v>41673</v>
          </cell>
          <cell r="C65" t="str">
            <v>Austin</v>
          </cell>
          <cell r="D65">
            <v>25</v>
          </cell>
          <cell r="F65" t="str">
            <v>YES</v>
          </cell>
          <cell r="G65">
            <v>2.44</v>
          </cell>
          <cell r="H65">
            <v>1.19235922303051</v>
          </cell>
          <cell r="I65">
            <v>0</v>
          </cell>
          <cell r="J65">
            <v>14.9975</v>
          </cell>
          <cell r="K65">
            <v>29.998000000000001</v>
          </cell>
          <cell r="L65">
            <v>2.0002000333388898</v>
          </cell>
          <cell r="M65">
            <v>2.5056144387100998</v>
          </cell>
          <cell r="N65">
            <v>0.96388653957316195</v>
          </cell>
          <cell r="O65">
            <v>0.27846692978415299</v>
          </cell>
          <cell r="P65">
            <v>1.3402736343371999E-2</v>
          </cell>
          <cell r="Q65">
            <v>0.99999061429405001</v>
          </cell>
          <cell r="R65">
            <v>0.144843772525374</v>
          </cell>
          <cell r="S65">
            <v>38.853158899922299</v>
          </cell>
          <cell r="T65">
            <v>0.99985884654962398</v>
          </cell>
          <cell r="U65">
            <v>0.56188248767659599</v>
          </cell>
          <cell r="V65">
            <v>86.718288003812205</v>
          </cell>
          <cell r="W65">
            <v>0.99997580483149995</v>
          </cell>
          <cell r="X65">
            <v>0.232553975011315</v>
          </cell>
          <cell r="Y65">
            <v>1.9524785376084599</v>
          </cell>
          <cell r="Z65">
            <v>0.74559638633585101</v>
          </cell>
          <cell r="AA65">
            <v>0.46186684644509401</v>
          </cell>
          <cell r="AB65">
            <v>1.34026105254523E-2</v>
          </cell>
          <cell r="AC65">
            <v>0.95032690046822499</v>
          </cell>
          <cell r="AD65">
            <v>2.12115684420279E-2</v>
          </cell>
          <cell r="AE65">
            <v>73.366833479342205</v>
          </cell>
          <cell r="AF65">
            <v>0.84601598770280795</v>
          </cell>
          <cell r="AG65">
            <v>347.87352844578197</v>
          </cell>
          <cell r="AH65">
            <v>32.023186707490098</v>
          </cell>
          <cell r="AI65">
            <v>0.82409419975819498</v>
          </cell>
          <cell r="AJ65">
            <v>397.39821356318402</v>
          </cell>
          <cell r="AK65">
            <v>9392.8407348000001</v>
          </cell>
          <cell r="AL65">
            <v>94.692230988229994</v>
          </cell>
          <cell r="AM65">
            <v>173.28729294100199</v>
          </cell>
          <cell r="AN65">
            <v>118.57524536041601</v>
          </cell>
          <cell r="AO65">
            <v>-4.31718015071338</v>
          </cell>
          <cell r="AP65">
            <v>60.652025825063397</v>
          </cell>
          <cell r="AQ65">
            <v>1104.4153362683701</v>
          </cell>
          <cell r="AR65">
            <v>58.144047227116602</v>
          </cell>
          <cell r="AS65">
            <v>69.353414076390095</v>
          </cell>
          <cell r="AT65">
            <v>269.27389926976099</v>
          </cell>
          <cell r="AU65">
            <v>2.6968266086591099</v>
          </cell>
          <cell r="AV65">
            <v>0.85577052414098898</v>
          </cell>
          <cell r="AW65">
            <v>3.1474062170997001</v>
          </cell>
          <cell r="AX65">
            <v>1.2280834327807399</v>
          </cell>
          <cell r="AY65">
            <v>0.91570055568548203</v>
          </cell>
          <cell r="AZ65">
            <v>7.5294859746501894E-2</v>
          </cell>
          <cell r="BA65">
            <v>1.2878752987288999</v>
          </cell>
          <cell r="BB65">
            <v>1.21768742474002</v>
          </cell>
          <cell r="BC65">
            <v>17.723236561654499</v>
          </cell>
          <cell r="BD65">
            <v>9.3155293938018495</v>
          </cell>
          <cell r="BE65">
            <v>44.189870858207101</v>
          </cell>
          <cell r="BF65">
            <v>63.269712228828901</v>
          </cell>
          <cell r="BH65" t="str">
            <v>NO</v>
          </cell>
          <cell r="BI65" t="str">
            <v>YES</v>
          </cell>
          <cell r="BJ65" t="str">
            <v>YES</v>
          </cell>
          <cell r="BK65" t="str">
            <v/>
          </cell>
          <cell r="BL65" t="str">
            <v>YES</v>
          </cell>
          <cell r="BM65" t="str">
            <v>NO</v>
          </cell>
          <cell r="BO65" t="str">
            <v>NO</v>
          </cell>
          <cell r="BQ65" t="str">
            <v>YES</v>
          </cell>
          <cell r="BR65" t="str">
            <v>YES</v>
          </cell>
          <cell r="BT65" t="str">
            <v/>
          </cell>
          <cell r="BU65" t="str">
            <v>YES</v>
          </cell>
          <cell r="BW65" t="str">
            <v/>
          </cell>
          <cell r="CA65" t="str">
            <v>DUAL AREA</v>
          </cell>
          <cell r="CC65">
            <v>50.298155007305802</v>
          </cell>
          <cell r="CD65">
            <v>41.135594862241646</v>
          </cell>
          <cell r="CE65">
            <v>39.028765061598634</v>
          </cell>
          <cell r="CF65">
            <v>57.388079193586876</v>
          </cell>
          <cell r="CL65">
            <v>0.36</v>
          </cell>
          <cell r="CY65">
            <v>1.1413937203290228</v>
          </cell>
          <cell r="CZ65">
            <v>1.1413937203290228</v>
          </cell>
          <cell r="DA65">
            <v>1.1413937203290228</v>
          </cell>
          <cell r="DB65">
            <v>1.1413937203290228</v>
          </cell>
        </row>
        <row r="66">
          <cell r="A66">
            <v>246.1</v>
          </cell>
          <cell r="B66">
            <v>41673</v>
          </cell>
          <cell r="C66" t="str">
            <v>Austin</v>
          </cell>
          <cell r="D66">
            <v>26</v>
          </cell>
          <cell r="F66" t="str">
            <v>YES</v>
          </cell>
          <cell r="G66">
            <v>2.44</v>
          </cell>
          <cell r="H66">
            <v>1.25512616895139</v>
          </cell>
          <cell r="I66">
            <v>0</v>
          </cell>
          <cell r="J66">
            <v>14.999000000000001</v>
          </cell>
          <cell r="K66">
            <v>29.998999999999999</v>
          </cell>
          <cell r="L66">
            <v>2.0000666711114099</v>
          </cell>
          <cell r="M66">
            <v>4.3630237145216002</v>
          </cell>
          <cell r="N66">
            <v>0.91674597593145901</v>
          </cell>
          <cell r="O66">
            <v>0.15819747345735899</v>
          </cell>
          <cell r="P66">
            <v>1.4012123998563501E-2</v>
          </cell>
          <cell r="Q66">
            <v>0.999968754019811</v>
          </cell>
          <cell r="R66">
            <v>0.13022205313924401</v>
          </cell>
          <cell r="S66">
            <v>51.446515438363598</v>
          </cell>
          <cell r="T66">
            <v>0.99989299423101796</v>
          </cell>
          <cell r="U66">
            <v>0.24101656911515901</v>
          </cell>
          <cell r="V66">
            <v>149.95217295897999</v>
          </cell>
          <cell r="W66">
            <v>0.99997530313608896</v>
          </cell>
          <cell r="X66">
            <v>0.11576411914945101</v>
          </cell>
          <cell r="Y66">
            <v>1.4537065434332599</v>
          </cell>
          <cell r="Z66">
            <v>0.301491180910265</v>
          </cell>
          <cell r="AA66">
            <v>0.18803148762473401</v>
          </cell>
          <cell r="AB66">
            <v>1.40116860763721E-2</v>
          </cell>
          <cell r="AC66">
            <v>0.86264907098195198</v>
          </cell>
          <cell r="AD66">
            <v>1.7355556981267201E-2</v>
          </cell>
          <cell r="AE66">
            <v>96.408875092606095</v>
          </cell>
          <cell r="AF66">
            <v>0.64291495100518703</v>
          </cell>
          <cell r="AG66">
            <v>198.258576231571</v>
          </cell>
          <cell r="AH66">
            <v>40.086594807060699</v>
          </cell>
          <cell r="AI66">
            <v>0.77910627938367205</v>
          </cell>
          <cell r="AJ66">
            <v>122.64326011735</v>
          </cell>
          <cell r="AK66">
            <v>2723.6868220000101</v>
          </cell>
          <cell r="AL66">
            <v>35.693443067813398</v>
          </cell>
          <cell r="AM66">
            <v>44.573338329000897</v>
          </cell>
          <cell r="AN66">
            <v>36.068043560939003</v>
          </cell>
          <cell r="AO66">
            <v>36.8056714325622</v>
          </cell>
          <cell r="AP66">
            <v>47.000134862604497</v>
          </cell>
          <cell r="AQ66">
            <v>138.55282871858401</v>
          </cell>
          <cell r="AR66">
            <v>69.765496116973594</v>
          </cell>
          <cell r="AS66">
            <v>67.934254681699201</v>
          </cell>
          <cell r="AT66">
            <v>49.500465577828201</v>
          </cell>
          <cell r="AU66">
            <v>2.66574159785735</v>
          </cell>
          <cell r="AV66">
            <v>0.87808127705969896</v>
          </cell>
          <cell r="AW66">
            <v>3.0861494439119599</v>
          </cell>
          <cell r="AX66">
            <v>1.19480378409149</v>
          </cell>
          <cell r="AY66">
            <v>0.45645680042841402</v>
          </cell>
          <cell r="AZ66">
            <v>7.54905365064584E-2</v>
          </cell>
          <cell r="BA66">
            <v>1.1950330517501799</v>
          </cell>
          <cell r="BB66">
            <v>1.12519743388581</v>
          </cell>
          <cell r="BC66">
            <v>18.673232744798799</v>
          </cell>
          <cell r="BD66">
            <v>7.3955058109962701</v>
          </cell>
          <cell r="BE66">
            <v>32.026130959214598</v>
          </cell>
          <cell r="BF66">
            <v>52.170085710996098</v>
          </cell>
          <cell r="BH66" t="str">
            <v>NO</v>
          </cell>
          <cell r="BI66" t="str">
            <v>YES</v>
          </cell>
          <cell r="BJ66" t="str">
            <v>YES</v>
          </cell>
          <cell r="BK66" t="str">
            <v/>
          </cell>
          <cell r="BL66" t="str">
            <v>YES</v>
          </cell>
          <cell r="BM66" t="str">
            <v>NO</v>
          </cell>
          <cell r="BO66" t="str">
            <v>NO</v>
          </cell>
          <cell r="BQ66" t="str">
            <v>NO</v>
          </cell>
          <cell r="BR66" t="str">
            <v>YES</v>
          </cell>
          <cell r="BT66" t="str">
            <v/>
          </cell>
          <cell r="BU66" t="str">
            <v>YES</v>
          </cell>
          <cell r="BW66" t="str">
            <v/>
          </cell>
          <cell r="CA66" t="str">
            <v>SINGLE CORRx</v>
          </cell>
          <cell r="CC66">
            <v>0</v>
          </cell>
          <cell r="CD66">
            <v>54.470566191754017</v>
          </cell>
          <cell r="CE66">
            <v>37.210019852299325</v>
          </cell>
          <cell r="CF66">
            <v>64.697564566798462</v>
          </cell>
          <cell r="CL66">
            <v>0.38</v>
          </cell>
          <cell r="CY66">
            <v>0</v>
          </cell>
          <cell r="CZ66">
            <v>1.574902730646456</v>
          </cell>
          <cell r="DA66">
            <v>1.574902730646456</v>
          </cell>
          <cell r="DB66">
            <v>1.574902730646456</v>
          </cell>
        </row>
        <row r="67">
          <cell r="A67">
            <v>246.1</v>
          </cell>
          <cell r="B67">
            <v>41673</v>
          </cell>
          <cell r="C67" t="str">
            <v>Austin</v>
          </cell>
          <cell r="D67">
            <v>27</v>
          </cell>
          <cell r="F67" t="str">
            <v>YES</v>
          </cell>
          <cell r="G67">
            <v>2.44</v>
          </cell>
          <cell r="H67">
            <v>1.3534170845523501</v>
          </cell>
          <cell r="I67">
            <v>0</v>
          </cell>
          <cell r="J67">
            <v>15.000999999999999</v>
          </cell>
          <cell r="K67">
            <v>29.9985</v>
          </cell>
          <cell r="L67">
            <v>1.9997666822211899</v>
          </cell>
          <cell r="M67">
            <v>1.49690787842231</v>
          </cell>
          <cell r="N67">
            <v>0.810453061106302</v>
          </cell>
          <cell r="O67">
            <v>0.47947254786432197</v>
          </cell>
          <cell r="P67">
            <v>1.0435986419647599E-2</v>
          </cell>
          <cell r="Q67">
            <v>0.99995887112709503</v>
          </cell>
          <cell r="R67">
            <v>0.154990777260618</v>
          </cell>
          <cell r="S67">
            <v>58.735983758846899</v>
          </cell>
          <cell r="T67">
            <v>0.99900555764805699</v>
          </cell>
          <cell r="U67">
            <v>0.76255047954529298</v>
          </cell>
          <cell r="V67">
            <v>41.724486495564399</v>
          </cell>
          <cell r="W67">
            <v>0.99978286787681503</v>
          </cell>
          <cell r="X67">
            <v>0.35623266136391701</v>
          </cell>
          <cell r="Y67">
            <v>0.75247444789208695</v>
          </cell>
          <cell r="Z67">
            <v>0.34872089966235698</v>
          </cell>
          <cell r="AA67">
            <v>0.49383116930530502</v>
          </cell>
          <cell r="AB67">
            <v>1.0435557134888101E-2</v>
          </cell>
          <cell r="AC67">
            <v>0.72581031387167605</v>
          </cell>
          <cell r="AD67">
            <v>2.42699077585278E-2</v>
          </cell>
          <cell r="AE67">
            <v>30.270365362344201</v>
          </cell>
          <cell r="AF67">
            <v>0.72532438461626303</v>
          </cell>
          <cell r="AG67">
            <v>162.042514005095</v>
          </cell>
          <cell r="AH67">
            <v>13.233070055466801</v>
          </cell>
          <cell r="AI67">
            <v>0.225073162485457</v>
          </cell>
          <cell r="AJ67">
            <v>457.16141473076902</v>
          </cell>
          <cell r="AK67">
            <v>5426.5756414099997</v>
          </cell>
          <cell r="AL67">
            <v>120.07869786286</v>
          </cell>
          <cell r="AM67">
            <v>216.027685115</v>
          </cell>
          <cell r="AN67">
            <v>131.95336503237399</v>
          </cell>
          <cell r="AO67">
            <v>-13.4572356751941</v>
          </cell>
          <cell r="AP67">
            <v>19.420929637143502</v>
          </cell>
          <cell r="AQ67">
            <v>485.87673416762698</v>
          </cell>
          <cell r="AR67">
            <v>46.649400728127098</v>
          </cell>
          <cell r="AS67">
            <v>43.773632999877201</v>
          </cell>
          <cell r="AT67">
            <v>188.03206592221599</v>
          </cell>
          <cell r="AU67">
            <v>2.50125240143654</v>
          </cell>
          <cell r="AV67">
            <v>0.88560956676287805</v>
          </cell>
          <cell r="AW67">
            <v>2.8543626006631402</v>
          </cell>
          <cell r="AX67">
            <v>1.18789154784451</v>
          </cell>
          <cell r="AY67">
            <v>0.94094599049165994</v>
          </cell>
          <cell r="AZ67">
            <v>7.6293426357017094E-2</v>
          </cell>
          <cell r="BA67">
            <v>0.93038024483014103</v>
          </cell>
          <cell r="BB67">
            <v>0.86439309424942801</v>
          </cell>
          <cell r="BC67">
            <v>17.108108918030201</v>
          </cell>
          <cell r="BD67">
            <v>8.5650310981554902</v>
          </cell>
          <cell r="BE67">
            <v>20.7337020582065</v>
          </cell>
          <cell r="BF67">
            <v>43.705628698003501</v>
          </cell>
          <cell r="BH67" t="str">
            <v>NO</v>
          </cell>
          <cell r="BI67" t="str">
            <v>NO</v>
          </cell>
          <cell r="BJ67" t="str">
            <v>YES</v>
          </cell>
          <cell r="BK67" t="str">
            <v/>
          </cell>
          <cell r="BL67" t="str">
            <v>YES</v>
          </cell>
          <cell r="BM67" t="str">
            <v>NO</v>
          </cell>
          <cell r="BO67" t="str">
            <v>NO</v>
          </cell>
          <cell r="BQ67" t="str">
            <v>NO</v>
          </cell>
          <cell r="BR67" t="str">
            <v>NO</v>
          </cell>
          <cell r="BT67" t="str">
            <v/>
          </cell>
          <cell r="BU67" t="str">
            <v>YES</v>
          </cell>
          <cell r="BW67" t="str">
            <v/>
          </cell>
          <cell r="CA67" t="str">
            <v>DUAL AREA</v>
          </cell>
          <cell r="CC67">
            <v>0</v>
          </cell>
          <cell r="CD67">
            <v>0</v>
          </cell>
          <cell r="CE67">
            <v>20.266960203606271</v>
          </cell>
          <cell r="CF67">
            <v>26.59592720452796</v>
          </cell>
          <cell r="CL67">
            <v>0.36</v>
          </cell>
          <cell r="CY67">
            <v>0</v>
          </cell>
          <cell r="CZ67">
            <v>0</v>
          </cell>
          <cell r="DA67">
            <v>2.4326596841273918</v>
          </cell>
          <cell r="DB67">
            <v>2.4326596841273918</v>
          </cell>
        </row>
        <row r="68">
          <cell r="A68">
            <v>246.1</v>
          </cell>
          <cell r="B68">
            <v>41673</v>
          </cell>
          <cell r="C68" t="str">
            <v>Austin</v>
          </cell>
          <cell r="D68">
            <v>29</v>
          </cell>
          <cell r="F68" t="str">
            <v>YES</v>
          </cell>
          <cell r="G68">
            <v>2.44</v>
          </cell>
          <cell r="H68">
            <v>1.43439227901399</v>
          </cell>
          <cell r="I68">
            <v>0</v>
          </cell>
          <cell r="J68">
            <v>14.999499999999999</v>
          </cell>
          <cell r="K68">
            <v>29.998999999999999</v>
          </cell>
          <cell r="L68">
            <v>2</v>
          </cell>
          <cell r="M68">
            <v>3.6538346633038898</v>
          </cell>
          <cell r="N68">
            <v>0.97272485003533804</v>
          </cell>
          <cell r="O68">
            <v>0.261041445528233</v>
          </cell>
          <cell r="P68">
            <v>1.44535965776963E-2</v>
          </cell>
          <cell r="Q68">
            <v>0.99997593003109697</v>
          </cell>
          <cell r="R68">
            <v>0.201036098505042</v>
          </cell>
          <cell r="S68">
            <v>29.6363076399834</v>
          </cell>
          <cell r="T68">
            <v>0.99978897158685698</v>
          </cell>
          <cell r="U68">
            <v>0.59559224457535997</v>
          </cell>
          <cell r="V68">
            <v>108.527120146017</v>
          </cell>
          <cell r="W68">
            <v>0.99994626241255302</v>
          </cell>
          <cell r="X68">
            <v>0.30036884511281098</v>
          </cell>
          <cell r="Y68">
            <v>2.58404907411609</v>
          </cell>
          <cell r="Z68">
            <v>0.685944684695034</v>
          </cell>
          <cell r="AA68">
            <v>0.725613740117939</v>
          </cell>
          <cell r="AB68">
            <v>1.4453248599024001E-2</v>
          </cell>
          <cell r="AC68">
            <v>0.89663955688180996</v>
          </cell>
          <cell r="AD68">
            <v>4.12244301318377E-2</v>
          </cell>
          <cell r="AE68">
            <v>66.456688433123603</v>
          </cell>
          <cell r="AF68">
            <v>0.61231806968139801</v>
          </cell>
          <cell r="AG68">
            <v>663.68622951652196</v>
          </cell>
          <cell r="AH68">
            <v>24.996086657927499</v>
          </cell>
          <cell r="AI68">
            <v>0.84324960308516494</v>
          </cell>
          <cell r="AJ68">
            <v>268.34647624182298</v>
          </cell>
          <cell r="AK68">
            <v>7425.3346660483203</v>
          </cell>
          <cell r="AL68">
            <v>91.2769017128267</v>
          </cell>
          <cell r="AM68">
            <v>157.563430151002</v>
          </cell>
          <cell r="AN68">
            <v>58.581992023388999</v>
          </cell>
          <cell r="AO68">
            <v>56.1757506105616</v>
          </cell>
          <cell r="AP68">
            <v>56.516930264776597</v>
          </cell>
          <cell r="AQ68">
            <v>55.7718094106501</v>
          </cell>
          <cell r="AR68" t="str">
            <v>NaN</v>
          </cell>
          <cell r="AS68">
            <v>107.646333556972</v>
          </cell>
          <cell r="AT68" t="str">
            <v>NaN</v>
          </cell>
          <cell r="AU68">
            <v>2.4199227972258401</v>
          </cell>
          <cell r="AV68">
            <v>0.89177971095437603</v>
          </cell>
          <cell r="AW68">
            <v>2.722278355941</v>
          </cell>
          <cell r="AX68">
            <v>1.1405400625109601</v>
          </cell>
          <cell r="AY68">
            <v>0.57571988812698704</v>
          </cell>
          <cell r="AZ68">
            <v>7.6740641064610093E-2</v>
          </cell>
          <cell r="BA68">
            <v>0.58956556249498404</v>
          </cell>
          <cell r="BB68">
            <v>0.53113894486882895</v>
          </cell>
          <cell r="BC68">
            <v>20.122248517059798</v>
          </cell>
          <cell r="BD68">
            <v>47.870631453529299</v>
          </cell>
          <cell r="BE68">
            <v>60.443737893496703</v>
          </cell>
          <cell r="BF68">
            <v>91.054119924297297</v>
          </cell>
          <cell r="BH68" t="str">
            <v>NO</v>
          </cell>
          <cell r="BI68" t="str">
            <v>YES</v>
          </cell>
          <cell r="BJ68" t="str">
            <v>YES</v>
          </cell>
          <cell r="BK68" t="str">
            <v/>
          </cell>
          <cell r="BL68" t="str">
            <v>YES</v>
          </cell>
          <cell r="BM68" t="str">
            <v>NO</v>
          </cell>
          <cell r="BO68" t="str">
            <v>NO</v>
          </cell>
          <cell r="BQ68" t="str">
            <v>NO</v>
          </cell>
          <cell r="BR68" t="str">
            <v>YES</v>
          </cell>
          <cell r="BT68" t="str">
            <v/>
          </cell>
          <cell r="BU68" t="str">
            <v>YES</v>
          </cell>
          <cell r="BW68" t="str">
            <v/>
          </cell>
          <cell r="CA68" t="str">
            <v>SINGLE CORRx</v>
          </cell>
          <cell r="CC68">
            <v>0</v>
          </cell>
          <cell r="CD68">
            <v>31.378343960281416</v>
          </cell>
          <cell r="CE68">
            <v>62.458520412970884</v>
          </cell>
          <cell r="CF68">
            <v>49.896091861261738</v>
          </cell>
          <cell r="CL68">
            <v>0.3</v>
          </cell>
          <cell r="CY68">
            <v>0</v>
          </cell>
          <cell r="CZ68">
            <v>0.83446264009319038</v>
          </cell>
          <cell r="DA68">
            <v>0.83446264009319038</v>
          </cell>
          <cell r="DB68">
            <v>0.83446264009319038</v>
          </cell>
        </row>
        <row r="69">
          <cell r="A69">
            <v>246.1</v>
          </cell>
          <cell r="B69">
            <v>41673</v>
          </cell>
          <cell r="C69" t="str">
            <v>Austin</v>
          </cell>
          <cell r="D69">
            <v>30</v>
          </cell>
          <cell r="F69" t="str">
            <v>YES</v>
          </cell>
          <cell r="G69">
            <v>2.44</v>
          </cell>
          <cell r="H69">
            <v>1.5103195561096101</v>
          </cell>
          <cell r="I69">
            <v>0</v>
          </cell>
          <cell r="J69">
            <v>14.9975</v>
          </cell>
          <cell r="K69">
            <v>29.997</v>
          </cell>
          <cell r="L69">
            <v>2.0001333555592602</v>
          </cell>
          <cell r="M69">
            <v>6.4446662500864598</v>
          </cell>
          <cell r="N69">
            <v>0.95256844891344705</v>
          </cell>
          <cell r="O69">
            <v>6.8563617032911403E-2</v>
          </cell>
          <cell r="P69">
            <v>1.28150303701036E-2</v>
          </cell>
          <cell r="Q69">
            <v>0.99993799362613101</v>
          </cell>
          <cell r="R69">
            <v>0.12986793076084099</v>
          </cell>
          <cell r="S69">
            <v>177.393349853346</v>
          </cell>
          <cell r="T69">
            <v>0.999692454532909</v>
          </cell>
          <cell r="U69">
            <v>0.28924308772613999</v>
          </cell>
          <cell r="V69">
            <v>290.10358468217498</v>
          </cell>
          <cell r="W69">
            <v>0.999986839456381</v>
          </cell>
          <cell r="X69">
            <v>5.9824211762451902E-2</v>
          </cell>
          <cell r="Y69">
            <v>1.9959455319941699</v>
          </cell>
          <cell r="Z69">
            <v>0.293931399200415</v>
          </cell>
          <cell r="AA69">
            <v>6.5906884456608097E-2</v>
          </cell>
          <cell r="AB69">
            <v>1.2814235576769801E-2</v>
          </cell>
          <cell r="AC69">
            <v>0.72581375009188098</v>
          </cell>
          <cell r="AD69">
            <v>1.7059052978477301E-2</v>
          </cell>
          <cell r="AE69">
            <v>137.644139325602</v>
          </cell>
          <cell r="AF69">
            <v>0.47445924516697502</v>
          </cell>
          <cell r="AG69">
            <v>144.529144019173</v>
          </cell>
          <cell r="AH69">
            <v>16.6032910268551</v>
          </cell>
          <cell r="AI69">
            <v>9.3567109705769896E-2</v>
          </cell>
          <cell r="AJ69">
            <v>249.278421397925</v>
          </cell>
          <cell r="AK69">
            <v>3532.1868774233199</v>
          </cell>
          <cell r="AL69">
            <v>46.597773880129999</v>
          </cell>
          <cell r="AM69">
            <v>105.80555278500201</v>
          </cell>
          <cell r="AN69">
            <v>9.6280082417529993</v>
          </cell>
          <cell r="AO69">
            <v>45.438834572894699</v>
          </cell>
          <cell r="AP69">
            <v>24.686489303982601</v>
          </cell>
          <cell r="AQ69">
            <v>101.29903155865701</v>
          </cell>
          <cell r="AR69" t="e">
            <v>#NAME?</v>
          </cell>
          <cell r="AS69">
            <v>206.291371327734</v>
          </cell>
          <cell r="AT69" t="str">
            <v>NaN</v>
          </cell>
          <cell r="AU69">
            <v>2.3724186001838201</v>
          </cell>
          <cell r="AV69">
            <v>0.87418082396249597</v>
          </cell>
          <cell r="AW69">
            <v>2.6670041537330298</v>
          </cell>
          <cell r="AX69">
            <v>1.1168678440311</v>
          </cell>
          <cell r="AY69">
            <v>1.00684954775798</v>
          </cell>
          <cell r="AZ69">
            <v>7.4456460482448902E-2</v>
          </cell>
          <cell r="BA69">
            <v>1.0651864025958799</v>
          </cell>
          <cell r="BB69">
            <v>0.99775473920576097</v>
          </cell>
          <cell r="BC69">
            <v>20.249488111333701</v>
          </cell>
          <cell r="BD69">
            <v>4.6564368943726899</v>
          </cell>
          <cell r="BE69">
            <v>14.4189876444193</v>
          </cell>
          <cell r="BF69">
            <v>35.956227788717101</v>
          </cell>
          <cell r="BH69" t="str">
            <v>NO</v>
          </cell>
          <cell r="BI69" t="str">
            <v>NO</v>
          </cell>
          <cell r="BJ69" t="str">
            <v>YES</v>
          </cell>
          <cell r="BK69" t="str">
            <v/>
          </cell>
          <cell r="BL69" t="str">
            <v>YES</v>
          </cell>
          <cell r="BM69" t="str">
            <v>NO</v>
          </cell>
          <cell r="BO69" t="str">
            <v>NO</v>
          </cell>
          <cell r="BQ69" t="str">
            <v>NO</v>
          </cell>
          <cell r="BR69" t="str">
            <v>NO</v>
          </cell>
          <cell r="BT69" t="str">
            <v/>
          </cell>
          <cell r="BU69" t="str">
            <v>NO</v>
          </cell>
          <cell r="BW69" t="str">
            <v>YES</v>
          </cell>
          <cell r="CA69" t="str">
            <v>TRASH</v>
          </cell>
          <cell r="CC69">
            <v>0</v>
          </cell>
          <cell r="CD69">
            <v>0</v>
          </cell>
          <cell r="CE69">
            <v>0</v>
          </cell>
          <cell r="CF69">
            <v>0</v>
          </cell>
          <cell r="CL69">
            <v>0</v>
          </cell>
          <cell r="CY69">
            <v>0</v>
          </cell>
          <cell r="CZ69">
            <v>0</v>
          </cell>
          <cell r="DA69">
            <v>0</v>
          </cell>
          <cell r="DB69">
            <v>0</v>
          </cell>
        </row>
        <row r="70">
          <cell r="A70">
            <v>246.1</v>
          </cell>
          <cell r="B70">
            <v>41673</v>
          </cell>
          <cell r="C70" t="str">
            <v>Austin</v>
          </cell>
          <cell r="D70">
            <v>31</v>
          </cell>
          <cell r="F70" t="str">
            <v>YES</v>
          </cell>
          <cell r="G70">
            <v>2.44</v>
          </cell>
          <cell r="H70">
            <v>1.58822038862854</v>
          </cell>
          <cell r="I70">
            <v>0</v>
          </cell>
          <cell r="J70">
            <v>14.999000000000001</v>
          </cell>
          <cell r="K70">
            <v>29.9985</v>
          </cell>
          <cell r="L70">
            <v>2.0000333355556998</v>
          </cell>
          <cell r="M70">
            <v>2.5032836256137201</v>
          </cell>
          <cell r="N70">
            <v>0.98256361914747004</v>
          </cell>
          <cell r="O70">
            <v>0.14857655425844599</v>
          </cell>
          <cell r="P70">
            <v>1.31465484000581E-2</v>
          </cell>
          <cell r="Q70">
            <v>0.99998057799900997</v>
          </cell>
          <cell r="R70">
            <v>0.154486187449385</v>
          </cell>
          <cell r="S70">
            <v>63.880205720251602</v>
          </cell>
          <cell r="T70">
            <v>0.99936980499036898</v>
          </cell>
          <cell r="U70">
            <v>0.88029547111613105</v>
          </cell>
          <cell r="V70">
            <v>136.25488800479499</v>
          </cell>
          <cell r="W70">
            <v>0.99989903663412605</v>
          </cell>
          <cell r="X70">
            <v>0.35222198160611501</v>
          </cell>
          <cell r="Y70">
            <v>2.2127921308995302</v>
          </cell>
          <cell r="Z70">
            <v>0.86581741912928001</v>
          </cell>
          <cell r="AA70">
            <v>0.146022643255655</v>
          </cell>
          <cell r="AB70">
            <v>1.31462930186933E-2</v>
          </cell>
          <cell r="AC70">
            <v>0.89894056347917295</v>
          </cell>
          <cell r="AD70">
            <v>2.4146061823884402E-2</v>
          </cell>
          <cell r="AE70">
            <v>47.394582562278799</v>
          </cell>
          <cell r="AF70">
            <v>0.34780254417821199</v>
          </cell>
          <cell r="AG70">
            <v>810.53709933261405</v>
          </cell>
          <cell r="AH70">
            <v>17.866085597176902</v>
          </cell>
          <cell r="AI70">
            <v>0.27950468253566102</v>
          </cell>
          <cell r="AJ70">
            <v>895.41622630899803</v>
          </cell>
          <cell r="AK70">
            <v>8200.3271032716493</v>
          </cell>
          <cell r="AL70">
            <v>123.75036072272999</v>
          </cell>
          <cell r="AM70">
            <v>161.52819616799701</v>
          </cell>
          <cell r="AN70">
            <v>78.330976897709107</v>
          </cell>
          <cell r="AO70">
            <v>21.479216785070101</v>
          </cell>
          <cell r="AP70">
            <v>46.042726662229697</v>
          </cell>
          <cell r="AQ70">
            <v>1181.4883680897501</v>
          </cell>
          <cell r="AR70">
            <v>139.49149483236701</v>
          </cell>
          <cell r="AS70">
            <v>74.952640498759095</v>
          </cell>
          <cell r="AT70">
            <v>540.80856204863005</v>
          </cell>
          <cell r="AU70">
            <v>2.3485459483431299</v>
          </cell>
          <cell r="AV70">
            <v>0.85725880247312802</v>
          </cell>
          <cell r="AW70">
            <v>2.66466926022939</v>
          </cell>
          <cell r="AX70">
            <v>1.0897080463639</v>
          </cell>
          <cell r="AY70">
            <v>0.87146375152723499</v>
          </cell>
          <cell r="AZ70">
            <v>7.4311870869026506E-2</v>
          </cell>
          <cell r="BA70">
            <v>0.74704355149036705</v>
          </cell>
          <cell r="BB70">
            <v>0.68704929843564599</v>
          </cell>
          <cell r="BC70">
            <v>17.927254317131698</v>
          </cell>
          <cell r="BD70">
            <v>14.8056600648562</v>
          </cell>
          <cell r="BE70">
            <v>48.757783763907803</v>
          </cell>
          <cell r="BF70">
            <v>70.208626388907803</v>
          </cell>
          <cell r="BH70" t="str">
            <v>NO</v>
          </cell>
          <cell r="BI70" t="str">
            <v>YES</v>
          </cell>
          <cell r="BJ70" t="str">
            <v>YES</v>
          </cell>
          <cell r="BK70" t="str">
            <v/>
          </cell>
          <cell r="BL70" t="str">
            <v>YES</v>
          </cell>
          <cell r="BM70" t="str">
            <v>YES</v>
          </cell>
          <cell r="BO70" t="str">
            <v>YES</v>
          </cell>
          <cell r="BQ70" t="str">
            <v>NO</v>
          </cell>
          <cell r="BR70" t="str">
            <v>NO</v>
          </cell>
          <cell r="BT70" t="str">
            <v/>
          </cell>
          <cell r="BU70" t="str">
            <v>YES</v>
          </cell>
          <cell r="BW70" t="str">
            <v/>
          </cell>
          <cell r="CA70" t="str">
            <v>DUAL AREA</v>
          </cell>
          <cell r="CC70">
            <v>0</v>
          </cell>
          <cell r="CD70">
            <v>0</v>
          </cell>
          <cell r="CE70">
            <v>51.58494254355552</v>
          </cell>
          <cell r="CF70">
            <v>53.750377600091277</v>
          </cell>
          <cell r="CL70">
            <v>0.36</v>
          </cell>
          <cell r="CY70">
            <v>0</v>
          </cell>
          <cell r="CZ70">
            <v>0</v>
          </cell>
          <cell r="DA70">
            <v>1.0344613148115247</v>
          </cell>
          <cell r="DB70">
            <v>1.0344613148115247</v>
          </cell>
        </row>
        <row r="71">
          <cell r="A71">
            <v>246.1</v>
          </cell>
          <cell r="B71">
            <v>41673</v>
          </cell>
          <cell r="C71" t="str">
            <v>Austin</v>
          </cell>
          <cell r="D71">
            <v>32</v>
          </cell>
          <cell r="F71" t="str">
            <v>YES</v>
          </cell>
          <cell r="G71">
            <v>2.44</v>
          </cell>
          <cell r="H71">
            <v>1.6669145850464699</v>
          </cell>
          <cell r="I71">
            <v>0</v>
          </cell>
          <cell r="J71">
            <v>14.9975</v>
          </cell>
          <cell r="K71">
            <v>29.998000000000001</v>
          </cell>
          <cell r="L71">
            <v>2.0002000333388898</v>
          </cell>
          <cell r="M71">
            <v>3.4146382625788299</v>
          </cell>
          <cell r="N71">
            <v>0.98489003191699398</v>
          </cell>
          <cell r="O71">
            <v>0.107033520266653</v>
          </cell>
          <cell r="P71">
            <v>1.3514187616670399E-2</v>
          </cell>
          <cell r="Q71">
            <v>0.99993254407045495</v>
          </cell>
          <cell r="R71">
            <v>0.12591134232961601</v>
          </cell>
          <cell r="S71">
            <v>22.891866920505901</v>
          </cell>
          <cell r="T71">
            <v>0.99897841918399299</v>
          </cell>
          <cell r="U71">
            <v>0.49065062228804202</v>
          </cell>
          <cell r="V71">
            <v>67.004152405885407</v>
          </cell>
          <cell r="W71">
            <v>0.99992680177764603</v>
          </cell>
          <cell r="X71">
            <v>0.13116410755943</v>
          </cell>
          <cell r="Y71">
            <v>2.8520694260731898</v>
          </cell>
          <cell r="Z71">
            <v>0.82135297782543304</v>
          </cell>
          <cell r="AA71">
            <v>0.126643793007193</v>
          </cell>
          <cell r="AB71">
            <v>1.35132757765942E-2</v>
          </cell>
          <cell r="AC71">
            <v>0.73016069608607304</v>
          </cell>
          <cell r="AD71">
            <v>1.63229307898612E-2</v>
          </cell>
          <cell r="AE71">
            <v>50.426497884278803</v>
          </cell>
          <cell r="AF71">
            <v>0.75253254987047802</v>
          </cell>
          <cell r="AG71">
            <v>59.856068324797</v>
          </cell>
          <cell r="AH71">
            <v>14.8893441235665</v>
          </cell>
          <cell r="AI71">
            <v>0.649754295980152</v>
          </cell>
          <cell r="AJ71">
            <v>84.715508157966198</v>
          </cell>
          <cell r="AK71">
            <v>1331.70278269</v>
          </cell>
          <cell r="AL71">
            <v>11.408222256266701</v>
          </cell>
          <cell r="AM71">
            <v>74.868865704331597</v>
          </cell>
          <cell r="AN71">
            <v>15.413135002684299</v>
          </cell>
          <cell r="AO71">
            <v>22.705633169462399</v>
          </cell>
          <cell r="AP71">
            <v>15.3927818970598</v>
          </cell>
          <cell r="AQ71">
            <v>50.388593314393503</v>
          </cell>
          <cell r="AR71">
            <v>68.046798811751302</v>
          </cell>
          <cell r="AS71">
            <v>69.565051233284095</v>
          </cell>
          <cell r="AT71">
            <v>490.94764377820098</v>
          </cell>
          <cell r="AU71">
            <v>2.26842581672136</v>
          </cell>
          <cell r="AV71">
            <v>0.83160002191039895</v>
          </cell>
          <cell r="AW71">
            <v>2.5822352464615701</v>
          </cell>
          <cell r="AX71">
            <v>1.0437514713521201</v>
          </cell>
          <cell r="AY71">
            <v>0.34860914215406102</v>
          </cell>
          <cell r="AZ71">
            <v>7.4539451889163402E-2</v>
          </cell>
          <cell r="BA71">
            <v>0.94464740195558705</v>
          </cell>
          <cell r="BB71">
            <v>0.87919927476658699</v>
          </cell>
          <cell r="BC71">
            <v>17.928470167923098</v>
          </cell>
          <cell r="BD71">
            <v>8.2672048451206592</v>
          </cell>
          <cell r="BE71">
            <v>15.9373594134298</v>
          </cell>
          <cell r="BF71">
            <v>25.152071940966199</v>
          </cell>
          <cell r="BH71" t="str">
            <v>NO</v>
          </cell>
          <cell r="BI71" t="str">
            <v>NO</v>
          </cell>
          <cell r="BJ71" t="str">
            <v>YES</v>
          </cell>
          <cell r="BK71" t="str">
            <v/>
          </cell>
          <cell r="BL71" t="str">
            <v>YES</v>
          </cell>
          <cell r="BM71" t="str">
            <v>YES</v>
          </cell>
          <cell r="BO71" t="str">
            <v>YES</v>
          </cell>
          <cell r="BQ71" t="str">
            <v>YES</v>
          </cell>
          <cell r="BR71" t="str">
            <v>NO</v>
          </cell>
          <cell r="BT71" t="str">
            <v/>
          </cell>
          <cell r="BU71" t="str">
            <v>NO</v>
          </cell>
          <cell r="BW71" t="str">
            <v/>
          </cell>
          <cell r="CA71" t="str">
            <v>SINGLE CORR</v>
          </cell>
          <cell r="CC71">
            <v>38.863604453263775</v>
          </cell>
          <cell r="CD71">
            <v>0</v>
          </cell>
          <cell r="CE71">
            <v>0</v>
          </cell>
          <cell r="CF71">
            <v>0</v>
          </cell>
          <cell r="CL71">
            <v>0.47</v>
          </cell>
          <cell r="CY71">
            <v>3.1647677504973553</v>
          </cell>
          <cell r="CZ71">
            <v>0</v>
          </cell>
          <cell r="DA71">
            <v>0</v>
          </cell>
          <cell r="DB71">
            <v>0</v>
          </cell>
        </row>
        <row r="72">
          <cell r="A72">
            <v>246.1</v>
          </cell>
          <cell r="B72">
            <v>41673</v>
          </cell>
          <cell r="C72" t="str">
            <v>Austin</v>
          </cell>
          <cell r="D72">
            <v>33</v>
          </cell>
          <cell r="F72" t="str">
            <v>YES</v>
          </cell>
          <cell r="G72">
            <v>2.44</v>
          </cell>
          <cell r="H72">
            <v>1.7176616946235299</v>
          </cell>
          <cell r="I72">
            <v>0</v>
          </cell>
          <cell r="J72">
            <v>14.9975</v>
          </cell>
          <cell r="K72">
            <v>29.998421052600001</v>
          </cell>
          <cell r="L72">
            <v>2.00022810819137</v>
          </cell>
          <cell r="M72">
            <v>1.8889425163492299</v>
          </cell>
          <cell r="N72">
            <v>0.96591474469536098</v>
          </cell>
          <cell r="O72">
            <v>9.9092202415086997E-2</v>
          </cell>
          <cell r="P72">
            <v>1.41366302810726E-2</v>
          </cell>
          <cell r="Q72">
            <v>0.999923716836565</v>
          </cell>
          <cell r="R72">
            <v>0.17033765763359399</v>
          </cell>
          <cell r="S72">
            <v>44.736375777992201</v>
          </cell>
          <cell r="T72">
            <v>0.99992243360954003</v>
          </cell>
          <cell r="U72">
            <v>0.17179023366026699</v>
          </cell>
          <cell r="V72">
            <v>82.248492721209601</v>
          </cell>
          <cell r="W72">
            <v>0.999967462066369</v>
          </cell>
          <cell r="X72">
            <v>0.1112424426147</v>
          </cell>
          <cell r="Y72">
            <v>1.61849797082418</v>
          </cell>
          <cell r="Z72">
            <v>0.81849693843844296</v>
          </cell>
          <cell r="AA72">
            <v>4.04043027221027E-2</v>
          </cell>
          <cell r="AB72">
            <v>1.4135551596415901E-2</v>
          </cell>
          <cell r="AC72">
            <v>0.72361364210543899</v>
          </cell>
          <cell r="AD72">
            <v>2.9432356988489099E-2</v>
          </cell>
          <cell r="AE72">
            <v>67.407959573909196</v>
          </cell>
          <cell r="AF72">
            <v>0.81953800771864904</v>
          </cell>
          <cell r="AG72">
            <v>69.594579113827393</v>
          </cell>
          <cell r="AH72">
            <v>38.721439898173898</v>
          </cell>
          <cell r="AI72">
            <v>0.86547991447206996</v>
          </cell>
          <cell r="AJ72">
            <v>51.877232520389299</v>
          </cell>
          <cell r="AK72">
            <v>5123.5983908133103</v>
          </cell>
          <cell r="AL72">
            <v>88.369561567176703</v>
          </cell>
          <cell r="AM72">
            <v>139.47299013566399</v>
          </cell>
          <cell r="AN72">
            <v>59.011509294160398</v>
          </cell>
          <cell r="AO72">
            <v>35.756363693401198</v>
          </cell>
          <cell r="AP72">
            <v>36.827831036181003</v>
          </cell>
          <cell r="AQ72">
            <v>12.6850290179088</v>
          </cell>
          <cell r="AR72">
            <v>121.676397539004</v>
          </cell>
          <cell r="AS72">
            <v>86.191600736802698</v>
          </cell>
          <cell r="AT72">
            <v>471.447778741018</v>
          </cell>
          <cell r="AU72">
            <v>2.2731215685247101</v>
          </cell>
          <cell r="AV72">
            <v>0.83505609090590804</v>
          </cell>
          <cell r="AW72">
            <v>2.5914341106572301</v>
          </cell>
          <cell r="AX72">
            <v>1.0418760646593701</v>
          </cell>
          <cell r="AY72">
            <v>1.4902821507510799E-3</v>
          </cell>
          <cell r="AZ72">
            <v>7.5292970912007803E-2</v>
          </cell>
          <cell r="BA72">
            <v>1.13091919023003</v>
          </cell>
          <cell r="BB72">
            <v>1.0609643092678001</v>
          </cell>
          <cell r="BC72">
            <v>3.7517592606320899E-2</v>
          </cell>
          <cell r="BD72">
            <v>23.2768186553403</v>
          </cell>
          <cell r="BE72">
            <v>36.761257291502297</v>
          </cell>
          <cell r="BF72">
            <v>41.381817455164203</v>
          </cell>
          <cell r="BH72" t="str">
            <v>NO</v>
          </cell>
          <cell r="BI72" t="str">
            <v>NO</v>
          </cell>
          <cell r="BJ72" t="str">
            <v>YES</v>
          </cell>
          <cell r="BK72" t="str">
            <v/>
          </cell>
          <cell r="BL72" t="str">
            <v>YES</v>
          </cell>
          <cell r="BM72" t="str">
            <v>YES</v>
          </cell>
          <cell r="BO72" t="str">
            <v>YES</v>
          </cell>
          <cell r="BQ72" t="str">
            <v>YES</v>
          </cell>
          <cell r="BR72" t="str">
            <v>YES</v>
          </cell>
          <cell r="BT72" t="str">
            <v/>
          </cell>
          <cell r="BU72" t="str">
            <v>YES</v>
          </cell>
          <cell r="BW72" t="str">
            <v/>
          </cell>
          <cell r="CA72" t="str">
            <v>DUAL CORR</v>
          </cell>
          <cell r="CC72">
            <v>47.705593955300408</v>
          </cell>
          <cell r="CD72">
            <v>47.365087205474921</v>
          </cell>
          <cell r="CE72">
            <v>42.777976870208178</v>
          </cell>
          <cell r="CF72">
            <v>38.893991263275453</v>
          </cell>
          <cell r="CL72">
            <v>0.19</v>
          </cell>
          <cell r="CY72">
            <v>1.3720434178775298</v>
          </cell>
          <cell r="CZ72">
            <v>1.3720434178775298</v>
          </cell>
          <cell r="DA72">
            <v>1.3720434178775298</v>
          </cell>
          <cell r="DB72">
            <v>1.3720434178775298</v>
          </cell>
        </row>
        <row r="73">
          <cell r="A73">
            <v>246.1</v>
          </cell>
          <cell r="B73">
            <v>41673</v>
          </cell>
          <cell r="C73" t="str">
            <v>Austin</v>
          </cell>
          <cell r="D73">
            <v>34</v>
          </cell>
          <cell r="F73" t="str">
            <v>YES</v>
          </cell>
          <cell r="G73">
            <v>2.44</v>
          </cell>
          <cell r="H73">
            <v>1.8807288073003301</v>
          </cell>
          <cell r="I73">
            <v>0</v>
          </cell>
          <cell r="J73">
            <v>15.0005263158</v>
          </cell>
          <cell r="K73">
            <v>29.996842105300001</v>
          </cell>
          <cell r="L73">
            <v>1.99971930809551</v>
          </cell>
          <cell r="M73">
            <v>2.11764821086929</v>
          </cell>
          <cell r="N73">
            <v>0.95649890904283796</v>
          </cell>
          <cell r="O73">
            <v>0.112531523876607</v>
          </cell>
          <cell r="P73">
            <v>1.47018421921103E-2</v>
          </cell>
          <cell r="Q73">
            <v>0.999956245728858</v>
          </cell>
          <cell r="R73">
            <v>0.144659848878752</v>
          </cell>
          <cell r="S73">
            <v>50.404251612917001</v>
          </cell>
          <cell r="T73">
            <v>0.99991263597208802</v>
          </cell>
          <cell r="U73">
            <v>0.20443351409753899</v>
          </cell>
          <cell r="V73">
            <v>97.159560195493896</v>
          </cell>
          <cell r="W73">
            <v>0.99997809884035904</v>
          </cell>
          <cell r="X73">
            <v>0.102339352138076</v>
          </cell>
          <cell r="Y73">
            <v>1.6789226744288901</v>
          </cell>
          <cell r="Z73">
            <v>0.74916911846862899</v>
          </cell>
          <cell r="AA73">
            <v>5.9675365164384903E-2</v>
          </cell>
          <cell r="AB73">
            <v>1.4701198756535E-2</v>
          </cell>
          <cell r="AC73">
            <v>0.83156966635857799</v>
          </cell>
          <cell r="AD73">
            <v>2.1652753256308499E-2</v>
          </cell>
          <cell r="AE73">
            <v>80.511579451600099</v>
          </cell>
          <cell r="AF73">
            <v>0.82863503876760203</v>
          </cell>
          <cell r="AG73">
            <v>84.763325239929102</v>
          </cell>
          <cell r="AH73">
            <v>41.244566691631903</v>
          </cell>
          <cell r="AI73">
            <v>0.81820402738549802</v>
          </cell>
          <cell r="AJ73">
            <v>89.922881802741301</v>
          </cell>
          <cell r="AK73">
            <v>2506.5787423800002</v>
          </cell>
          <cell r="AL73">
            <v>5.5718632805300201</v>
          </cell>
          <cell r="AM73">
            <v>43.237297372997801</v>
          </cell>
          <cell r="AN73">
            <v>23.779785479731999</v>
          </cell>
          <cell r="AO73">
            <v>64.666182282144703</v>
          </cell>
          <cell r="AP73">
            <v>56.265147354164199</v>
          </cell>
          <cell r="AQ73">
            <v>88.309666871488801</v>
          </cell>
          <cell r="AR73">
            <v>-766.72031987575599</v>
          </cell>
          <cell r="AS73">
            <v>98.451908178295</v>
          </cell>
          <cell r="AT73">
            <v>9812.9670458649198</v>
          </cell>
          <cell r="AU73">
            <v>2.1934035847790101</v>
          </cell>
          <cell r="AV73">
            <v>0.82761999692510102</v>
          </cell>
          <cell r="AW73">
            <v>2.6117329519004602</v>
          </cell>
          <cell r="AX73">
            <v>0.96095765390124699</v>
          </cell>
          <cell r="AY73">
            <v>0.29452834131661199</v>
          </cell>
          <cell r="AZ73">
            <v>7.0418260271825794E-2</v>
          </cell>
          <cell r="BA73">
            <v>0.56267637715837004</v>
          </cell>
          <cell r="BB73">
            <v>0.51033033053910604</v>
          </cell>
          <cell r="BC73">
            <v>17.671700478996701</v>
          </cell>
          <cell r="BD73">
            <v>30.348873144237199</v>
          </cell>
          <cell r="BE73">
            <v>42.117243880508298</v>
          </cell>
          <cell r="BF73">
            <v>56.433294246186399</v>
          </cell>
          <cell r="BH73" t="str">
            <v>NO</v>
          </cell>
          <cell r="BI73" t="str">
            <v>NO</v>
          </cell>
          <cell r="BJ73" t="str">
            <v>YES</v>
          </cell>
          <cell r="BK73" t="str">
            <v/>
          </cell>
          <cell r="BL73" t="str">
            <v>YES</v>
          </cell>
          <cell r="BM73" t="str">
            <v>NO</v>
          </cell>
          <cell r="BO73" t="str">
            <v>NO</v>
          </cell>
          <cell r="BQ73" t="str">
            <v>YES</v>
          </cell>
          <cell r="BR73" t="str">
            <v>YES</v>
          </cell>
          <cell r="BT73" t="str">
            <v/>
          </cell>
          <cell r="BU73" t="str">
            <v>YES</v>
          </cell>
          <cell r="BW73" t="str">
            <v/>
          </cell>
          <cell r="CA73" t="str">
            <v>DUAL AREA</v>
          </cell>
          <cell r="CC73">
            <v>56.36565087876388</v>
          </cell>
          <cell r="CD73">
            <v>53.363198791213044</v>
          </cell>
          <cell r="CE73">
            <v>51.944901785952993</v>
          </cell>
          <cell r="CF73">
            <v>61.375846719433433</v>
          </cell>
          <cell r="CL73">
            <v>0.36</v>
          </cell>
          <cell r="CY73">
            <v>1.1975627190327762</v>
          </cell>
          <cell r="CZ73">
            <v>1.1975627190327762</v>
          </cell>
          <cell r="DA73">
            <v>1.1975627190327762</v>
          </cell>
          <cell r="DB73">
            <v>1.1975627190327762</v>
          </cell>
        </row>
        <row r="74">
          <cell r="A74">
            <v>246.1</v>
          </cell>
          <cell r="B74">
            <v>41673</v>
          </cell>
          <cell r="C74" t="str">
            <v>Austin</v>
          </cell>
          <cell r="D74">
            <v>35</v>
          </cell>
          <cell r="F74" t="str">
            <v>YES</v>
          </cell>
          <cell r="G74">
            <v>2.44</v>
          </cell>
          <cell r="H74">
            <v>1.9613509476184801</v>
          </cell>
          <cell r="I74">
            <v>0</v>
          </cell>
          <cell r="J74">
            <v>14.999499999999999</v>
          </cell>
          <cell r="K74">
            <v>29.9985</v>
          </cell>
          <cell r="L74">
            <v>1.9999666655555199</v>
          </cell>
          <cell r="M74">
            <v>4.9890444336768303</v>
          </cell>
          <cell r="N74">
            <v>0.99120076295448301</v>
          </cell>
          <cell r="O74">
            <v>0.16395402793320901</v>
          </cell>
          <cell r="P74">
            <v>1.4533124137162699E-2</v>
          </cell>
          <cell r="Q74">
            <v>0.99998038962938296</v>
          </cell>
          <cell r="R74">
            <v>0.163884148483669</v>
          </cell>
          <cell r="S74">
            <v>25.8638753979215</v>
          </cell>
          <cell r="T74">
            <v>0.99936852684612498</v>
          </cell>
          <cell r="U74">
            <v>0.93085644457092898</v>
          </cell>
          <cell r="V74">
            <v>116.04422642014001</v>
          </cell>
          <cell r="W74">
            <v>0.99996997271973498</v>
          </cell>
          <cell r="X74">
            <v>0.20277974609482699</v>
          </cell>
          <cell r="Y74">
            <v>4.0498834687205703</v>
          </cell>
          <cell r="Z74">
            <v>0.80426226020481195</v>
          </cell>
          <cell r="AA74">
            <v>0.59236466752306305</v>
          </cell>
          <cell r="AB74">
            <v>1.4532839071427699E-2</v>
          </cell>
          <cell r="AC74">
            <v>0.91500376230791702</v>
          </cell>
          <cell r="AD74">
            <v>2.7917164651054E-2</v>
          </cell>
          <cell r="AE74">
            <v>82.628479904703397</v>
          </cell>
          <cell r="AF74">
            <v>0.71202162387882295</v>
          </cell>
          <cell r="AG74">
            <v>409.78252576910199</v>
          </cell>
          <cell r="AH74">
            <v>18.168139853879001</v>
          </cell>
          <cell r="AI74">
            <v>0.70200781909730403</v>
          </cell>
          <cell r="AJ74">
            <v>424.03179778459099</v>
          </cell>
          <cell r="AK74">
            <v>2567.13037962</v>
          </cell>
          <cell r="AL74">
            <v>38.8703403415767</v>
          </cell>
          <cell r="AM74">
            <v>88.7656855640016</v>
          </cell>
          <cell r="AN74">
            <v>29.026741375939999</v>
          </cell>
          <cell r="AO74">
            <v>55.7433358141406</v>
          </cell>
          <cell r="AP74">
            <v>38.089141800607997</v>
          </cell>
          <cell r="AQ74">
            <v>80.541754590746507</v>
          </cell>
          <cell r="AR74">
            <v>79.824388540423698</v>
          </cell>
          <cell r="AS74">
            <v>86.961505037146907</v>
          </cell>
          <cell r="AT74">
            <v>47.158498947362503</v>
          </cell>
          <cell r="AU74">
            <v>2.1341187380292501</v>
          </cell>
          <cell r="AV74">
            <v>0.76310891252789503</v>
          </cell>
          <cell r="AW74">
            <v>2.4865438193085301</v>
          </cell>
          <cell r="AX74">
            <v>0.92033815698106503</v>
          </cell>
          <cell r="AY74">
            <v>0.34188774543235101</v>
          </cell>
          <cell r="AZ74">
            <v>7.5235565900871201E-2</v>
          </cell>
          <cell r="BA74">
            <v>0.94064231402941401</v>
          </cell>
          <cell r="BB74">
            <v>0.87327543103490102</v>
          </cell>
          <cell r="BC74">
            <v>23.222563840688</v>
          </cell>
          <cell r="BD74">
            <v>14.666718647884901</v>
          </cell>
          <cell r="BE74">
            <v>33.506085414871897</v>
          </cell>
          <cell r="BF74">
            <v>73.604083528269001</v>
          </cell>
          <cell r="BH74" t="str">
            <v>NO</v>
          </cell>
          <cell r="BI74" t="str">
            <v>YES</v>
          </cell>
          <cell r="BJ74" t="str">
            <v>YES</v>
          </cell>
          <cell r="BK74" t="str">
            <v/>
          </cell>
          <cell r="BL74" t="str">
            <v>YES</v>
          </cell>
          <cell r="BM74" t="str">
            <v>YES</v>
          </cell>
          <cell r="BO74" t="str">
            <v>NO</v>
          </cell>
          <cell r="BQ74" t="str">
            <v>NO</v>
          </cell>
          <cell r="BR74" t="str">
            <v>NO</v>
          </cell>
          <cell r="BT74" t="str">
            <v>YES</v>
          </cell>
          <cell r="BU74" t="str">
            <v>YES</v>
          </cell>
          <cell r="BW74" t="str">
            <v/>
          </cell>
          <cell r="CA74" t="str">
            <v>TRASH</v>
          </cell>
          <cell r="CC74">
            <v>0</v>
          </cell>
          <cell r="CD74">
            <v>0</v>
          </cell>
          <cell r="CE74">
            <v>0</v>
          </cell>
          <cell r="CF74">
            <v>0</v>
          </cell>
          <cell r="CL74">
            <v>0</v>
          </cell>
          <cell r="CY74">
            <v>0</v>
          </cell>
          <cell r="CZ74">
            <v>0</v>
          </cell>
          <cell r="DA74">
            <v>0</v>
          </cell>
          <cell r="DB74">
            <v>0</v>
          </cell>
        </row>
        <row r="75">
          <cell r="A75">
            <v>246.1</v>
          </cell>
          <cell r="B75">
            <v>41673</v>
          </cell>
          <cell r="C75" t="str">
            <v>Austin</v>
          </cell>
          <cell r="D75">
            <v>38</v>
          </cell>
          <cell r="F75" t="str">
            <v>YES</v>
          </cell>
          <cell r="G75">
            <v>2.44</v>
          </cell>
          <cell r="H75">
            <v>2.2344848345965098</v>
          </cell>
          <cell r="I75">
            <v>0</v>
          </cell>
          <cell r="J75">
            <v>15</v>
          </cell>
          <cell r="K75">
            <v>29.997499999999999</v>
          </cell>
          <cell r="L75">
            <v>1.99983333333333</v>
          </cell>
          <cell r="M75">
            <v>0.2907826490771</v>
          </cell>
          <cell r="N75">
            <v>0.69331021501993195</v>
          </cell>
          <cell r="O75">
            <v>0.35099725446433599</v>
          </cell>
          <cell r="P75">
            <v>1.3066934229072799E-2</v>
          </cell>
          <cell r="Q75">
            <v>0.99997297502996096</v>
          </cell>
          <cell r="R75">
            <v>0.123755641257282</v>
          </cell>
          <cell r="S75">
            <v>120.78961063015301</v>
          </cell>
          <cell r="T75">
            <v>0.999829764170591</v>
          </cell>
          <cell r="U75">
            <v>0.31061096884280698</v>
          </cell>
          <cell r="V75">
            <v>190.05980113615999</v>
          </cell>
          <cell r="W75">
            <v>0.99955771117427605</v>
          </cell>
          <cell r="X75">
            <v>0.50071950418832001</v>
          </cell>
          <cell r="Y75">
            <v>0.15630688510052601</v>
          </cell>
          <cell r="Z75">
            <v>4.8102437155866699E-2</v>
          </cell>
          <cell r="AA75">
            <v>0.13114042771446999</v>
          </cell>
          <cell r="AB75">
            <v>1.30665810257274E-2</v>
          </cell>
          <cell r="AC75">
            <v>0.86330148283124997</v>
          </cell>
          <cell r="AD75">
            <v>1.55965841378312E-2</v>
          </cell>
          <cell r="AE75">
            <v>11.185734638650599</v>
          </cell>
          <cell r="AF75">
            <v>5.8827721171446502E-2</v>
          </cell>
          <cell r="AG75">
            <v>542.966919745616</v>
          </cell>
          <cell r="AH75">
            <v>34.662056460425802</v>
          </cell>
          <cell r="AI75">
            <v>0.28691337066638301</v>
          </cell>
          <cell r="AJ75">
            <v>411.38318600179298</v>
          </cell>
          <cell r="AK75">
            <v>3376.4265476166702</v>
          </cell>
          <cell r="AL75">
            <v>39.51424479309</v>
          </cell>
          <cell r="AM75">
            <v>44.944862748001597</v>
          </cell>
          <cell r="AN75">
            <v>63.759622801657997</v>
          </cell>
          <cell r="AO75">
            <v>98.378234192518605</v>
          </cell>
          <cell r="AP75">
            <v>57.689347450176101</v>
          </cell>
          <cell r="AQ75">
            <v>154.71469974244201</v>
          </cell>
          <cell r="AR75">
            <v>148.62556528694199</v>
          </cell>
          <cell r="AS75">
            <v>65.071444089292697</v>
          </cell>
          <cell r="AT75">
            <v>279.51332361750798</v>
          </cell>
          <cell r="AU75">
            <v>2.1666481332976701</v>
          </cell>
          <cell r="AV75">
            <v>0.77657557188098503</v>
          </cell>
          <cell r="AW75">
            <v>2.43428322352751</v>
          </cell>
          <cell r="AX75">
            <v>0.95223064713864902</v>
          </cell>
          <cell r="AY75">
            <v>0.57738577066752905</v>
          </cell>
          <cell r="AZ75">
            <v>7.6184617499895205E-2</v>
          </cell>
          <cell r="BA75">
            <v>0.72119926336121098</v>
          </cell>
          <cell r="BB75">
            <v>0.66028302459130295</v>
          </cell>
          <cell r="BC75">
            <v>18.558828342884901</v>
          </cell>
          <cell r="BD75">
            <v>5.0772615402852397</v>
          </cell>
          <cell r="BE75">
            <v>35.7333762900751</v>
          </cell>
          <cell r="BF75">
            <v>45.9381346085584</v>
          </cell>
          <cell r="BH75" t="str">
            <v>NO</v>
          </cell>
          <cell r="BI75" t="str">
            <v>YES</v>
          </cell>
          <cell r="BJ75" t="str">
            <v>YES</v>
          </cell>
          <cell r="BK75" t="str">
            <v/>
          </cell>
          <cell r="BL75" t="str">
            <v>YES</v>
          </cell>
          <cell r="BM75" t="str">
            <v>NO</v>
          </cell>
          <cell r="BO75" t="str">
            <v>NO</v>
          </cell>
          <cell r="BQ75" t="str">
            <v>NO</v>
          </cell>
          <cell r="BR75" t="str">
            <v>NO</v>
          </cell>
          <cell r="BT75" t="str">
            <v/>
          </cell>
          <cell r="BU75" t="str">
            <v>NO</v>
          </cell>
          <cell r="BW75" t="str">
            <v>YES</v>
          </cell>
          <cell r="CA75" t="str">
            <v>TRASH</v>
          </cell>
          <cell r="CC75">
            <v>0</v>
          </cell>
          <cell r="CD75">
            <v>0</v>
          </cell>
          <cell r="CE75">
            <v>0</v>
          </cell>
          <cell r="CF75">
            <v>0</v>
          </cell>
          <cell r="CL75">
            <v>0</v>
          </cell>
          <cell r="CY75">
            <v>0</v>
          </cell>
          <cell r="CZ75">
            <v>0</v>
          </cell>
          <cell r="DA75">
            <v>0</v>
          </cell>
          <cell r="DB75">
            <v>0</v>
          </cell>
        </row>
        <row r="76">
          <cell r="A76">
            <v>246.1</v>
          </cell>
          <cell r="B76">
            <v>41673</v>
          </cell>
          <cell r="C76" t="str">
            <v>Austin</v>
          </cell>
          <cell r="D76">
            <v>39</v>
          </cell>
          <cell r="F76" t="str">
            <v>YES</v>
          </cell>
          <cell r="G76">
            <v>2.44</v>
          </cell>
          <cell r="H76">
            <v>2.6614666683599402</v>
          </cell>
          <cell r="I76">
            <v>0</v>
          </cell>
          <cell r="J76">
            <v>14.9975</v>
          </cell>
          <cell r="K76">
            <v>29.998999999999999</v>
          </cell>
          <cell r="L76">
            <v>2.0002667111185199</v>
          </cell>
          <cell r="M76">
            <v>2.51856814345886</v>
          </cell>
          <cell r="N76">
            <v>0.96852832190869398</v>
          </cell>
          <cell r="O76">
            <v>0.19661477638305599</v>
          </cell>
          <cell r="P76">
            <v>1.17371148401565E-2</v>
          </cell>
          <cell r="Q76">
            <v>0.99994700349861398</v>
          </cell>
          <cell r="R76">
            <v>0.23513865328693501</v>
          </cell>
          <cell r="S76">
            <v>39.670397921652899</v>
          </cell>
          <cell r="T76">
            <v>0.99964529560905202</v>
          </cell>
          <cell r="U76">
            <v>0.60856534196515599</v>
          </cell>
          <cell r="V76">
            <v>111.14364372427301</v>
          </cell>
          <cell r="W76">
            <v>0.99989363195049197</v>
          </cell>
          <cell r="X76">
            <v>0.33312350715724898</v>
          </cell>
          <cell r="Y76">
            <v>2.0203080092718801</v>
          </cell>
          <cell r="Z76">
            <v>0.77214401818498701</v>
          </cell>
          <cell r="AA76">
            <v>0.237467850874158</v>
          </cell>
          <cell r="AB76">
            <v>1.17364926954764E-2</v>
          </cell>
          <cell r="AC76">
            <v>0.72208983837290697</v>
          </cell>
          <cell r="AD76">
            <v>5.5793747052684202E-2</v>
          </cell>
          <cell r="AE76">
            <v>48.023886712707899</v>
          </cell>
          <cell r="AF76">
            <v>0.43204249869424799</v>
          </cell>
          <cell r="AG76">
            <v>597.73888627024201</v>
          </cell>
          <cell r="AH76">
            <v>25.446643173148502</v>
          </cell>
          <cell r="AI76">
            <v>0.64122392342033896</v>
          </cell>
          <cell r="AJ76">
            <v>377.58883709097199</v>
          </cell>
          <cell r="AK76">
            <v>11513.50296532</v>
          </cell>
          <cell r="AL76">
            <v>146.10767646236999</v>
          </cell>
          <cell r="AM76">
            <v>189.00717391600199</v>
          </cell>
          <cell r="AN76">
            <v>79.296409214685994</v>
          </cell>
          <cell r="AO76">
            <v>-25.484557912189501</v>
          </cell>
          <cell r="AP76">
            <v>33.238664863722803</v>
          </cell>
          <cell r="AQ76">
            <v>223.916033332019</v>
          </cell>
          <cell r="AR76">
            <v>-841.32090258793198</v>
          </cell>
          <cell r="AS76">
            <v>71.950938929263799</v>
          </cell>
          <cell r="AT76">
            <v>7502.4142596419997</v>
          </cell>
          <cell r="AU76">
            <v>2.27680265079537</v>
          </cell>
          <cell r="AV76">
            <v>0.81882108319852498</v>
          </cell>
          <cell r="AW76">
            <v>2.7098598829659402</v>
          </cell>
          <cell r="AX76">
            <v>0.90183323268903104</v>
          </cell>
          <cell r="AY76">
            <v>1.2884144354187099</v>
          </cell>
          <cell r="AZ76">
            <v>7.6741941064475197E-2</v>
          </cell>
          <cell r="BA76">
            <v>1.73257721083293</v>
          </cell>
          <cell r="BB76">
            <v>1.65916310184293</v>
          </cell>
          <cell r="BC76">
            <v>20.614630966699401</v>
          </cell>
          <cell r="BD76">
            <v>24.627881901517899</v>
          </cell>
          <cell r="BE76">
            <v>51.797842580743897</v>
          </cell>
          <cell r="BF76">
            <v>76.978527927418199</v>
          </cell>
          <cell r="BH76" t="str">
            <v>NO</v>
          </cell>
          <cell r="BI76" t="str">
            <v>NO</v>
          </cell>
          <cell r="BJ76" t="str">
            <v>YES</v>
          </cell>
          <cell r="BK76" t="str">
            <v/>
          </cell>
          <cell r="BL76" t="str">
            <v>YES</v>
          </cell>
          <cell r="BM76" t="str">
            <v>YES</v>
          </cell>
          <cell r="BO76" t="str">
            <v>YES</v>
          </cell>
          <cell r="BQ76" t="str">
            <v>NO</v>
          </cell>
          <cell r="BR76" t="str">
            <v>NO</v>
          </cell>
          <cell r="BT76" t="str">
            <v/>
          </cell>
          <cell r="BU76" t="str">
            <v>YES</v>
          </cell>
          <cell r="BW76" t="str">
            <v/>
          </cell>
          <cell r="CA76" t="str">
            <v>DUAL AREA</v>
          </cell>
          <cell r="CC76">
            <v>0</v>
          </cell>
          <cell r="CD76">
            <v>0</v>
          </cell>
          <cell r="CE76">
            <v>71.537842590594735</v>
          </cell>
          <cell r="CF76">
            <v>64.49634644567621</v>
          </cell>
          <cell r="CL76">
            <v>0.36</v>
          </cell>
          <cell r="CY76">
            <v>0</v>
          </cell>
          <cell r="CZ76">
            <v>0</v>
          </cell>
          <cell r="DA76">
            <v>0.97374791278389394</v>
          </cell>
          <cell r="DB76">
            <v>0.97374791278389394</v>
          </cell>
        </row>
        <row r="77">
          <cell r="A77">
            <v>246.1</v>
          </cell>
          <cell r="B77">
            <v>41673</v>
          </cell>
          <cell r="C77" t="str">
            <v>Austin</v>
          </cell>
          <cell r="D77">
            <v>40</v>
          </cell>
          <cell r="F77" t="str">
            <v>YES</v>
          </cell>
          <cell r="G77">
            <v>2.44</v>
          </cell>
          <cell r="H77">
            <v>2.7830732809379701</v>
          </cell>
          <cell r="I77">
            <v>0</v>
          </cell>
          <cell r="J77">
            <v>14.997999999999999</v>
          </cell>
          <cell r="K77">
            <v>29.997499999999999</v>
          </cell>
          <cell r="L77">
            <v>2.0001000133351101</v>
          </cell>
          <cell r="M77">
            <v>2.7920895792924698</v>
          </cell>
          <cell r="N77">
            <v>0.94226966765449405</v>
          </cell>
          <cell r="O77">
            <v>0.16988948106440599</v>
          </cell>
          <cell r="P77">
            <v>7.2482844420115999E-3</v>
          </cell>
          <cell r="Q77">
            <v>0.99992752067631296</v>
          </cell>
          <cell r="R77">
            <v>0.16524217554451201</v>
          </cell>
          <cell r="S77">
            <v>34.027297254807898</v>
          </cell>
          <cell r="T77">
            <v>0.99974656779672</v>
          </cell>
          <cell r="U77">
            <v>0.30914344632524599</v>
          </cell>
          <cell r="V77">
            <v>85.010275028964202</v>
          </cell>
          <cell r="W77">
            <v>0.99992828216323704</v>
          </cell>
          <cell r="X77">
            <v>0.16437883554565599</v>
          </cell>
          <cell r="Y77">
            <v>1.77380917993886</v>
          </cell>
          <cell r="Z77">
            <v>0.59172468800598499</v>
          </cell>
          <cell r="AA77">
            <v>0.172968381812311</v>
          </cell>
          <cell r="AB77">
            <v>7.24775902557683E-3</v>
          </cell>
          <cell r="AC77">
            <v>0.42016545165310898</v>
          </cell>
          <cell r="AD77">
            <v>2.7490913790497801E-2</v>
          </cell>
          <cell r="AE77">
            <v>55.985539088516603</v>
          </cell>
          <cell r="AF77">
            <v>0.65852654945667</v>
          </cell>
          <cell r="AG77">
            <v>129.49556031950701</v>
          </cell>
          <cell r="AH77">
            <v>26.2994506447505</v>
          </cell>
          <cell r="AI77">
            <v>0.77269663453198401</v>
          </cell>
          <cell r="AJ77">
            <v>86.199312499861406</v>
          </cell>
          <cell r="AK77">
            <v>7294.4494332200002</v>
          </cell>
          <cell r="AL77">
            <v>153.33070684884299</v>
          </cell>
          <cell r="AM77">
            <v>124.334521885992</v>
          </cell>
          <cell r="AN77">
            <v>-65.918955282878002</v>
          </cell>
          <cell r="AO77">
            <v>100.82652063586799</v>
          </cell>
          <cell r="AP77">
            <v>40.120158429749601</v>
          </cell>
          <cell r="AQ77">
            <v>490.56351318237103</v>
          </cell>
          <cell r="AR77">
            <v>-64.059334509341994</v>
          </cell>
          <cell r="AS77">
            <v>-25.1938319247053</v>
          </cell>
          <cell r="AT77">
            <v>1125.1493424519199</v>
          </cell>
          <cell r="AU77">
            <v>2.2123898402222602</v>
          </cell>
          <cell r="AV77">
            <v>0.82913439749860895</v>
          </cell>
          <cell r="AW77">
            <v>2.65517808205998</v>
          </cell>
          <cell r="AX77">
            <v>0.89311533463148995</v>
          </cell>
          <cell r="AY77">
            <v>0.88252277637645204</v>
          </cell>
          <cell r="AZ77">
            <v>7.6802279496541601E-2</v>
          </cell>
          <cell r="BA77">
            <v>2.0262380859704199</v>
          </cell>
          <cell r="BB77">
            <v>1.9510625770400101</v>
          </cell>
          <cell r="BC77">
            <v>10.6613489763598</v>
          </cell>
          <cell r="BD77">
            <v>8.6365658195622892</v>
          </cell>
          <cell r="BE77">
            <v>17.2829626969583</v>
          </cell>
          <cell r="BF77">
            <v>41.086303506217703</v>
          </cell>
          <cell r="BH77" t="str">
            <v>NO</v>
          </cell>
          <cell r="BI77" t="str">
            <v>NO</v>
          </cell>
          <cell r="BJ77" t="str">
            <v>YES</v>
          </cell>
          <cell r="BK77" t="str">
            <v/>
          </cell>
          <cell r="BL77" t="str">
            <v>YES</v>
          </cell>
          <cell r="BM77" t="str">
            <v>NO</v>
          </cell>
          <cell r="BO77" t="str">
            <v>NO</v>
          </cell>
          <cell r="BQ77" t="str">
            <v>NO</v>
          </cell>
          <cell r="BR77" t="str">
            <v>YES</v>
          </cell>
          <cell r="BT77" t="str">
            <v/>
          </cell>
          <cell r="BU77" t="str">
            <v>NO</v>
          </cell>
          <cell r="BW77" t="str">
            <v/>
          </cell>
          <cell r="CA77" t="str">
            <v>SINGLE CORR</v>
          </cell>
          <cell r="CC77">
            <v>0</v>
          </cell>
          <cell r="CD77">
            <v>36.025636610284614</v>
          </cell>
          <cell r="CE77">
            <v>0</v>
          </cell>
          <cell r="CF77">
            <v>0</v>
          </cell>
          <cell r="CL77">
            <v>0.47</v>
          </cell>
          <cell r="CY77">
            <v>0</v>
          </cell>
          <cell r="CZ77">
            <v>2.918367758126613</v>
          </cell>
          <cell r="DA77">
            <v>0</v>
          </cell>
          <cell r="DB77">
            <v>0</v>
          </cell>
        </row>
        <row r="78">
          <cell r="BH78" t="str">
            <v/>
          </cell>
          <cell r="BI78" t="str">
            <v/>
          </cell>
          <cell r="BK78" t="str">
            <v/>
          </cell>
          <cell r="BL78" t="str">
            <v/>
          </cell>
          <cell r="BM78" t="str">
            <v/>
          </cell>
          <cell r="BO78" t="str">
            <v/>
          </cell>
          <cell r="BQ78" t="str">
            <v/>
          </cell>
          <cell r="BR78" t="str">
            <v/>
          </cell>
          <cell r="BT78" t="str">
            <v/>
          </cell>
          <cell r="BU78" t="str">
            <v/>
          </cell>
          <cell r="BW78" t="str">
            <v/>
          </cell>
          <cell r="CA78" t="str">
            <v/>
          </cell>
          <cell r="CC78">
            <v>0</v>
          </cell>
          <cell r="CD78">
            <v>0</v>
          </cell>
          <cell r="CE78">
            <v>0</v>
          </cell>
          <cell r="CF78">
            <v>0</v>
          </cell>
          <cell r="CL78">
            <v>0</v>
          </cell>
          <cell r="CY78">
            <v>0</v>
          </cell>
          <cell r="CZ78">
            <v>0</v>
          </cell>
          <cell r="DA78">
            <v>0</v>
          </cell>
          <cell r="DB78">
            <v>0</v>
          </cell>
        </row>
        <row r="79">
          <cell r="A79">
            <v>20</v>
          </cell>
          <cell r="B79">
            <v>41691</v>
          </cell>
          <cell r="C79" t="str">
            <v>Austin</v>
          </cell>
          <cell r="D79">
            <v>11</v>
          </cell>
          <cell r="F79" t="str">
            <v>YES</v>
          </cell>
          <cell r="G79">
            <v>5.6</v>
          </cell>
          <cell r="H79">
            <v>0.16666666790842999</v>
          </cell>
          <cell r="I79">
            <v>0</v>
          </cell>
          <cell r="J79">
            <v>15.0025</v>
          </cell>
          <cell r="K79">
            <v>44.999499999999998</v>
          </cell>
          <cell r="L79">
            <v>2.9994667555407402</v>
          </cell>
          <cell r="M79">
            <v>-9.4357409464765993</v>
          </cell>
          <cell r="N79">
            <v>0.76539020557302595</v>
          </cell>
          <cell r="O79">
            <v>7.5712363561355804</v>
          </cell>
          <cell r="P79">
            <v>6.6959773656877997E-2</v>
          </cell>
          <cell r="Q79">
            <v>0.99230502691584399</v>
          </cell>
          <cell r="R79">
            <v>8.7271315909094103</v>
          </cell>
          <cell r="S79">
            <v>25.6729275442991</v>
          </cell>
          <cell r="T79">
            <v>0.98283802600652104</v>
          </cell>
          <cell r="U79">
            <v>13.0765383603198</v>
          </cell>
          <cell r="V79">
            <v>34.186447456972097</v>
          </cell>
          <cell r="W79">
            <v>0.99487226530997597</v>
          </cell>
          <cell r="X79">
            <v>7.1021618365736501</v>
          </cell>
          <cell r="Y79">
            <v>-0.23129366669158399</v>
          </cell>
          <cell r="Z79">
            <v>1.69405341131997E-2</v>
          </cell>
          <cell r="AA79">
            <v>185.03436061778601</v>
          </cell>
          <cell r="AB79">
            <v>6.64382144138774E-2</v>
          </cell>
          <cell r="AC79">
            <v>0.36068780952847601</v>
          </cell>
          <cell r="AD79">
            <v>77.594531159526497</v>
          </cell>
          <cell r="AE79">
            <v>4.8421849728494504</v>
          </cell>
          <cell r="AF79">
            <v>0.14090982456127399</v>
          </cell>
          <cell r="AG79">
            <v>8520.2520164657908</v>
          </cell>
          <cell r="AH79">
            <v>2.0165254313574201</v>
          </cell>
          <cell r="AI79">
            <v>7.7173165230639898E-2</v>
          </cell>
          <cell r="AJ79">
            <v>9152.37704327953</v>
          </cell>
          <cell r="AK79">
            <v>13638.4983142233</v>
          </cell>
          <cell r="AL79">
            <v>1308.18543629232</v>
          </cell>
          <cell r="AM79">
            <v>710.59795635267005</v>
          </cell>
          <cell r="AN79">
            <v>434.22851087576998</v>
          </cell>
          <cell r="AO79">
            <v>278.60274153699402</v>
          </cell>
          <cell r="AP79">
            <v>53.279770996110202</v>
          </cell>
          <cell r="AQ79">
            <v>716.75895283841498</v>
          </cell>
          <cell r="AR79">
            <v>3093.6358690848901</v>
          </cell>
          <cell r="AS79">
            <v>33.8924242501446</v>
          </cell>
          <cell r="AT79">
            <v>20391.005657147201</v>
          </cell>
          <cell r="AU79" t="str">
            <v>NaN</v>
          </cell>
          <cell r="AV79" t="str">
            <v>NaN</v>
          </cell>
          <cell r="AW79" t="str">
            <v>NaN</v>
          </cell>
          <cell r="AX79" t="str">
            <v>NaN</v>
          </cell>
          <cell r="AY79">
            <v>0.64173793829435399</v>
          </cell>
          <cell r="AZ79">
            <v>0.11849812578569401</v>
          </cell>
          <cell r="BA79">
            <v>0.26238539566512897</v>
          </cell>
          <cell r="BB79">
            <v>0.22486425274320199</v>
          </cell>
          <cell r="BC79">
            <v>16.269412520138602</v>
          </cell>
          <cell r="BD79">
            <v>11.565475042056701</v>
          </cell>
          <cell r="BE79">
            <v>49.300688556832</v>
          </cell>
          <cell r="BF79">
            <v>172.02077170896001</v>
          </cell>
          <cell r="BH79" t="str">
            <v>NO</v>
          </cell>
          <cell r="BI79" t="str">
            <v>NO</v>
          </cell>
          <cell r="BJ79" t="str">
            <v>NO</v>
          </cell>
          <cell r="BK79" t="str">
            <v/>
          </cell>
          <cell r="BL79" t="str">
            <v>YES</v>
          </cell>
          <cell r="BM79" t="str">
            <v>NO</v>
          </cell>
          <cell r="BO79" t="str">
            <v>NO</v>
          </cell>
          <cell r="BQ79" t="str">
            <v>NO</v>
          </cell>
          <cell r="BR79" t="str">
            <v>NO</v>
          </cell>
          <cell r="BT79" t="str">
            <v/>
          </cell>
          <cell r="BU79" t="str">
            <v>YES</v>
          </cell>
          <cell r="BW79" t="str">
            <v/>
          </cell>
          <cell r="CA79" t="str">
            <v>DUAL AREA</v>
          </cell>
          <cell r="CC79">
            <v>0</v>
          </cell>
          <cell r="CD79">
            <v>0</v>
          </cell>
          <cell r="CE79">
            <v>15.48013939470002</v>
          </cell>
          <cell r="CF79">
            <v>30.482419491820639</v>
          </cell>
          <cell r="CL79">
            <v>0.36</v>
          </cell>
          <cell r="CY79">
            <v>0</v>
          </cell>
          <cell r="CZ79">
            <v>0</v>
          </cell>
          <cell r="DA79">
            <v>0.82757255231812521</v>
          </cell>
          <cell r="DB79">
            <v>0.82757255231812521</v>
          </cell>
        </row>
        <row r="80">
          <cell r="A80">
            <v>20</v>
          </cell>
          <cell r="B80">
            <v>41691</v>
          </cell>
          <cell r="C80" t="str">
            <v>Austin</v>
          </cell>
          <cell r="D80">
            <v>12</v>
          </cell>
          <cell r="F80" t="str">
            <v>YES</v>
          </cell>
          <cell r="G80">
            <v>5.6</v>
          </cell>
          <cell r="H80">
            <v>0.23536419309675699</v>
          </cell>
          <cell r="I80">
            <v>0</v>
          </cell>
          <cell r="J80">
            <v>15</v>
          </cell>
          <cell r="K80">
            <v>45.000500000000002</v>
          </cell>
          <cell r="L80">
            <v>3.00003333333333</v>
          </cell>
          <cell r="M80">
            <v>5.4745831930128697</v>
          </cell>
          <cell r="N80">
            <v>0.95205872560677396</v>
          </cell>
          <cell r="O80">
            <v>5.9654648285224301</v>
          </cell>
          <cell r="P80">
            <v>6.0716499391885302E-2</v>
          </cell>
          <cell r="Q80">
            <v>0.99507502199951603</v>
          </cell>
          <cell r="R80">
            <v>9.1809898055053605</v>
          </cell>
          <cell r="S80">
            <v>8.0498727397865704</v>
          </cell>
          <cell r="T80">
            <v>0.97565230901475897</v>
          </cell>
          <cell r="U80">
            <v>20.732102908126301</v>
          </cell>
          <cell r="V80">
            <v>55.6941672453612</v>
          </cell>
          <cell r="W80">
            <v>0.99695738292820102</v>
          </cell>
          <cell r="X80">
            <v>7.1973947895666397</v>
          </cell>
          <cell r="Y80">
            <v>2.0719353384716799</v>
          </cell>
          <cell r="Z80">
            <v>0.35880393059462101</v>
          </cell>
          <cell r="AA80">
            <v>442.155802517155</v>
          </cell>
          <cell r="AB80">
            <v>6.0414889660222501E-2</v>
          </cell>
          <cell r="AC80">
            <v>0.42265982620415699</v>
          </cell>
          <cell r="AD80">
            <v>85.160030214026506</v>
          </cell>
          <cell r="AE80">
            <v>5.3049361122929097</v>
          </cell>
          <cell r="AF80">
            <v>9.4960406460373403E-2</v>
          </cell>
          <cell r="AG80">
            <v>15458.758199382</v>
          </cell>
          <cell r="AH80">
            <v>2.9990992793711801</v>
          </cell>
          <cell r="AI80">
            <v>0.36312749789957399</v>
          </cell>
          <cell r="AJ80">
            <v>10878.2622153589</v>
          </cell>
          <cell r="AK80">
            <v>38359.500552259997</v>
          </cell>
          <cell r="AL80">
            <v>1923.13253089708</v>
          </cell>
          <cell r="AM80">
            <v>2423.5671050556498</v>
          </cell>
          <cell r="AN80">
            <v>685.13824615299598</v>
          </cell>
          <cell r="AO80">
            <v>-1150.4506466053199</v>
          </cell>
          <cell r="AP80">
            <v>-54.7076821661732</v>
          </cell>
          <cell r="AQ80">
            <v>11174.1017119967</v>
          </cell>
          <cell r="AR80">
            <v>1696.4442735724001</v>
          </cell>
          <cell r="AS80">
            <v>3.7619099711380701</v>
          </cell>
          <cell r="AT80">
            <v>136070.38820836201</v>
          </cell>
          <cell r="AU80" t="str">
            <v>NaN</v>
          </cell>
          <cell r="AV80" t="str">
            <v>NaN</v>
          </cell>
          <cell r="AW80" t="str">
            <v>NaN</v>
          </cell>
          <cell r="AX80" t="str">
            <v>NaN</v>
          </cell>
          <cell r="AY80">
            <v>1.3013272033446499</v>
          </cell>
          <cell r="AZ80">
            <v>0.119689821655033</v>
          </cell>
          <cell r="BA80">
            <v>0.429920799445839</v>
          </cell>
          <cell r="BB80">
            <v>0.384479851368975</v>
          </cell>
          <cell r="BC80">
            <v>15.4104537238182</v>
          </cell>
          <cell r="BD80">
            <v>22.086316648074899</v>
          </cell>
          <cell r="BE80">
            <v>69.457700259449993</v>
          </cell>
          <cell r="BF80">
            <v>212.82746502794899</v>
          </cell>
          <cell r="BH80" t="str">
            <v>NO</v>
          </cell>
          <cell r="BI80" t="str">
            <v>NO</v>
          </cell>
          <cell r="BJ80" t="str">
            <v>NO</v>
          </cell>
          <cell r="BK80" t="str">
            <v/>
          </cell>
          <cell r="BL80" t="str">
            <v>YES</v>
          </cell>
          <cell r="BM80" t="str">
            <v>NO</v>
          </cell>
          <cell r="BO80" t="str">
            <v>NO</v>
          </cell>
          <cell r="BQ80" t="str">
            <v>NO</v>
          </cell>
          <cell r="BR80" t="str">
            <v>NO</v>
          </cell>
          <cell r="BT80" t="str">
            <v/>
          </cell>
          <cell r="BU80" t="str">
            <v>YES</v>
          </cell>
          <cell r="BW80" t="str">
            <v/>
          </cell>
          <cell r="CA80" t="str">
            <v>DUAL AREA</v>
          </cell>
          <cell r="CC80">
            <v>0</v>
          </cell>
          <cell r="CD80">
            <v>0</v>
          </cell>
          <cell r="CE80">
            <v>27.589828692991372</v>
          </cell>
          <cell r="CF80">
            <v>25.138211795752774</v>
          </cell>
          <cell r="CL80">
            <v>0.36</v>
          </cell>
          <cell r="CY80">
            <v>0</v>
          </cell>
          <cell r="CZ80">
            <v>0</v>
          </cell>
          <cell r="DA80">
            <v>0.58740638557878921</v>
          </cell>
          <cell r="DB80">
            <v>0.58740638557878921</v>
          </cell>
        </row>
        <row r="81">
          <cell r="A81">
            <v>20</v>
          </cell>
          <cell r="B81">
            <v>41691</v>
          </cell>
          <cell r="C81" t="str">
            <v>Austin</v>
          </cell>
          <cell r="D81">
            <v>13</v>
          </cell>
          <cell r="F81" t="str">
            <v>YES</v>
          </cell>
          <cell r="G81">
            <v>5.6</v>
          </cell>
          <cell r="H81">
            <v>0.34780716709792597</v>
          </cell>
          <cell r="I81">
            <v>0</v>
          </cell>
          <cell r="J81">
            <v>15</v>
          </cell>
          <cell r="K81">
            <v>44.998421052600001</v>
          </cell>
          <cell r="L81">
            <v>2.99989473684</v>
          </cell>
          <cell r="M81">
            <v>-180.67611200898699</v>
          </cell>
          <cell r="N81">
            <v>0.96643699125163296</v>
          </cell>
          <cell r="O81">
            <v>3.6946809225653601</v>
          </cell>
          <cell r="P81">
            <v>7.8252570889488907E-2</v>
          </cell>
          <cell r="Q81">
            <v>0.99209020464445596</v>
          </cell>
          <cell r="R81">
            <v>8.9195094563557706</v>
          </cell>
          <cell r="S81">
            <v>8.4048612421602904</v>
          </cell>
          <cell r="T81">
            <v>0.97514586487655497</v>
          </cell>
          <cell r="U81">
            <v>16.008751504679498</v>
          </cell>
          <cell r="V81">
            <v>1376.1948161498101</v>
          </cell>
          <cell r="W81">
            <v>0.99862494010720904</v>
          </cell>
          <cell r="X81">
            <v>3.6955459583541899</v>
          </cell>
          <cell r="Y81">
            <v>-0.153701618957783</v>
          </cell>
          <cell r="Z81">
            <v>8.2115790859871296E-4</v>
          </cell>
          <cell r="AA81">
            <v>396.86659934312098</v>
          </cell>
          <cell r="AB81">
            <v>7.7624884407343706E-2</v>
          </cell>
          <cell r="AC81">
            <v>0.42748144171854402</v>
          </cell>
          <cell r="AD81">
            <v>80.883445581362295</v>
          </cell>
          <cell r="AE81">
            <v>0.52678810180855795</v>
          </cell>
          <cell r="AF81">
            <v>3.8225891613930001E-4</v>
          </cell>
          <cell r="AG81">
            <v>10018.8843266113</v>
          </cell>
          <cell r="AH81">
            <v>2.9247196233783499</v>
          </cell>
          <cell r="AI81">
            <v>0.338988052203407</v>
          </cell>
          <cell r="AJ81">
            <v>6625.1347603148697</v>
          </cell>
          <cell r="AK81">
            <v>22597.521516370001</v>
          </cell>
          <cell r="AL81">
            <v>1565.0314963585499</v>
          </cell>
          <cell r="AM81">
            <v>1734.9381432499999</v>
          </cell>
          <cell r="AN81">
            <v>216.88054973276201</v>
          </cell>
          <cell r="AO81">
            <v>-715.31608776068595</v>
          </cell>
          <cell r="AP81">
            <v>19.312564073294102</v>
          </cell>
          <cell r="AQ81">
            <v>8521.6890639294706</v>
          </cell>
          <cell r="AR81">
            <v>233.420700860468</v>
          </cell>
          <cell r="AS81">
            <v>322.32475904710799</v>
          </cell>
          <cell r="AT81">
            <v>13124.257719822201</v>
          </cell>
          <cell r="AU81" t="str">
            <v>NaN</v>
          </cell>
          <cell r="AV81" t="str">
            <v>NaN</v>
          </cell>
          <cell r="AW81" t="str">
            <v>NaN</v>
          </cell>
          <cell r="AX81" t="str">
            <v>NaN</v>
          </cell>
          <cell r="AY81">
            <v>1.35541785108792</v>
          </cell>
          <cell r="AZ81">
            <v>0.116025813472435</v>
          </cell>
          <cell r="BA81">
            <v>0.491721335714908</v>
          </cell>
          <cell r="BB81">
            <v>0.42772659275604902</v>
          </cell>
          <cell r="BC81">
            <v>25.414084707898599</v>
          </cell>
          <cell r="BD81">
            <v>30.0176163281849</v>
          </cell>
          <cell r="BE81">
            <v>80.784759416876099</v>
          </cell>
          <cell r="BF81">
            <v>197.40687370542801</v>
          </cell>
          <cell r="BH81" t="str">
            <v>NO</v>
          </cell>
          <cell r="BI81" t="str">
            <v>NO</v>
          </cell>
          <cell r="BJ81" t="str">
            <v>NO</v>
          </cell>
          <cell r="BK81" t="str">
            <v/>
          </cell>
          <cell r="BL81" t="str">
            <v>YES</v>
          </cell>
          <cell r="BM81" t="str">
            <v>NO</v>
          </cell>
          <cell r="BO81" t="str">
            <v>NO</v>
          </cell>
          <cell r="BQ81" t="str">
            <v>NO</v>
          </cell>
          <cell r="BR81" t="str">
            <v>NO</v>
          </cell>
          <cell r="BT81" t="str">
            <v/>
          </cell>
          <cell r="BU81" t="str">
            <v>NO</v>
          </cell>
          <cell r="BW81" t="str">
            <v>YES</v>
          </cell>
          <cell r="CA81" t="str">
            <v>TRASH</v>
          </cell>
          <cell r="CC81">
            <v>0</v>
          </cell>
          <cell r="CD81">
            <v>0</v>
          </cell>
          <cell r="CE81">
            <v>0</v>
          </cell>
          <cell r="CF81">
            <v>0</v>
          </cell>
          <cell r="CL81">
            <v>0</v>
          </cell>
          <cell r="CY81">
            <v>0</v>
          </cell>
          <cell r="CZ81">
            <v>0</v>
          </cell>
          <cell r="DA81">
            <v>0</v>
          </cell>
          <cell r="DB81">
            <v>0</v>
          </cell>
        </row>
        <row r="82">
          <cell r="A82">
            <v>20</v>
          </cell>
          <cell r="B82">
            <v>41691</v>
          </cell>
          <cell r="C82" t="str">
            <v>Austin</v>
          </cell>
          <cell r="D82">
            <v>15</v>
          </cell>
          <cell r="F82" t="str">
            <v>YES</v>
          </cell>
          <cell r="G82">
            <v>5.6</v>
          </cell>
          <cell r="H82">
            <v>1.0996220279485001</v>
          </cell>
          <cell r="I82">
            <v>0</v>
          </cell>
          <cell r="J82">
            <v>14.999499999999999</v>
          </cell>
          <cell r="K82">
            <v>44.999000000000002</v>
          </cell>
          <cell r="L82">
            <v>3.0000333344444798</v>
          </cell>
          <cell r="M82">
            <v>2.3228328272832202</v>
          </cell>
          <cell r="N82">
            <v>0.76797772792541397</v>
          </cell>
          <cell r="O82">
            <v>5.0554841776432298</v>
          </cell>
          <cell r="P82">
            <v>5.15337011369979E-2</v>
          </cell>
          <cell r="Q82">
            <v>0.99720788234451796</v>
          </cell>
          <cell r="R82">
            <v>5.2620694324064896</v>
          </cell>
          <cell r="S82">
            <v>21.359336273748202</v>
          </cell>
          <cell r="T82">
            <v>0.994580408479942</v>
          </cell>
          <cell r="U82">
            <v>7.3391277325558804</v>
          </cell>
          <cell r="V82">
            <v>143.72393043306599</v>
          </cell>
          <cell r="W82">
            <v>0.99653332074405399</v>
          </cell>
          <cell r="X82">
            <v>5.8577341618082999</v>
          </cell>
          <cell r="Y82">
            <v>0.61634529274298699</v>
          </cell>
          <cell r="Z82">
            <v>0.17535758484477501</v>
          </cell>
          <cell r="AA82">
            <v>63.288690085620999</v>
          </cell>
          <cell r="AB82">
            <v>5.1389027981499198E-2</v>
          </cell>
          <cell r="AC82">
            <v>0.48405745945450401</v>
          </cell>
          <cell r="AD82">
            <v>28.272110968331798</v>
          </cell>
          <cell r="AE82">
            <v>1.9657740311616001</v>
          </cell>
          <cell r="AF82">
            <v>1.3629847727597901E-2</v>
          </cell>
          <cell r="AG82">
            <v>9907.2456568850503</v>
          </cell>
          <cell r="AH82">
            <v>6.0937781000580502</v>
          </cell>
          <cell r="AI82">
            <v>0.28374008844805898</v>
          </cell>
          <cell r="AJ82">
            <v>7194.2190075152703</v>
          </cell>
          <cell r="AK82">
            <v>13081.05599721</v>
          </cell>
          <cell r="AL82">
            <v>764.06943798553004</v>
          </cell>
          <cell r="AM82">
            <v>691.02723582699696</v>
          </cell>
          <cell r="AN82">
            <v>427.996738837034</v>
          </cell>
          <cell r="AO82">
            <v>340.48951515335301</v>
          </cell>
          <cell r="AP82">
            <v>28.9848621700351</v>
          </cell>
          <cell r="AQ82">
            <v>1272.1549671637899</v>
          </cell>
          <cell r="AR82">
            <v>-1382.7098112357701</v>
          </cell>
          <cell r="AS82">
            <v>89.508086085400606</v>
          </cell>
          <cell r="AT82">
            <v>17551.2597605054</v>
          </cell>
          <cell r="AU82">
            <v>4.9245855237538798</v>
          </cell>
          <cell r="AV82">
            <v>1.4987822928335</v>
          </cell>
          <cell r="AW82">
            <v>2.1053766677438199</v>
          </cell>
          <cell r="AX82">
            <v>1.0463191575715001</v>
          </cell>
          <cell r="AY82">
            <v>0.96308000401698801</v>
          </cell>
          <cell r="AZ82">
            <v>0.11311604513991</v>
          </cell>
          <cell r="BA82">
            <v>0.49063928872432</v>
          </cell>
          <cell r="BB82">
            <v>0.41019288762880102</v>
          </cell>
          <cell r="BC82">
            <v>31.235027157307702</v>
          </cell>
          <cell r="BD82">
            <v>35.1273255544696</v>
          </cell>
          <cell r="BE82">
            <v>103.151704574242</v>
          </cell>
          <cell r="BF82">
            <v>172.709666266288</v>
          </cell>
          <cell r="BH82" t="str">
            <v>YES</v>
          </cell>
          <cell r="BI82" t="str">
            <v>NO</v>
          </cell>
          <cell r="BJ82" t="str">
            <v>NO</v>
          </cell>
          <cell r="BK82" t="str">
            <v/>
          </cell>
          <cell r="BL82" t="str">
            <v>YES</v>
          </cell>
          <cell r="BM82" t="str">
            <v>NO</v>
          </cell>
          <cell r="BO82" t="str">
            <v>NO</v>
          </cell>
          <cell r="BQ82" t="str">
            <v>NO</v>
          </cell>
          <cell r="BR82" t="str">
            <v>NO</v>
          </cell>
          <cell r="BT82" t="str">
            <v/>
          </cell>
          <cell r="BU82" t="str">
            <v>YES</v>
          </cell>
          <cell r="BW82" t="str">
            <v/>
          </cell>
          <cell r="CA82" t="str">
            <v>DUAL AREA</v>
          </cell>
          <cell r="CC82">
            <v>0</v>
          </cell>
          <cell r="CD82">
            <v>0</v>
          </cell>
          <cell r="CE82">
            <v>15.060595342561736</v>
          </cell>
          <cell r="CF82">
            <v>30.064199845756608</v>
          </cell>
          <cell r="CL82">
            <v>0.36</v>
          </cell>
          <cell r="CY82">
            <v>0</v>
          </cell>
          <cell r="CZ82">
            <v>0</v>
          </cell>
          <cell r="DA82">
            <v>0.39553293693419567</v>
          </cell>
          <cell r="DB82">
            <v>0.39553293693419567</v>
          </cell>
        </row>
        <row r="83">
          <cell r="A83">
            <v>20</v>
          </cell>
          <cell r="B83">
            <v>41691</v>
          </cell>
          <cell r="C83" t="str">
            <v>Austin</v>
          </cell>
          <cell r="D83">
            <v>16</v>
          </cell>
          <cell r="F83" t="str">
            <v>YES</v>
          </cell>
          <cell r="G83">
            <v>5.6</v>
          </cell>
          <cell r="H83">
            <v>1.1594137782231</v>
          </cell>
          <cell r="I83">
            <v>0</v>
          </cell>
          <cell r="J83">
            <v>15.000999999999999</v>
          </cell>
          <cell r="K83">
            <v>45.0015</v>
          </cell>
          <cell r="L83">
            <v>2.9999000066662198</v>
          </cell>
          <cell r="M83">
            <v>330.89402372037199</v>
          </cell>
          <cell r="N83">
            <v>0.99776585216938796</v>
          </cell>
          <cell r="O83">
            <v>1.1433628885260601</v>
          </cell>
          <cell r="P83">
            <v>3.3398260766667603E-2</v>
          </cell>
          <cell r="Q83">
            <v>0.99563516408066599</v>
          </cell>
          <cell r="R83">
            <v>10.9441243359898</v>
          </cell>
          <cell r="S83">
            <v>26.056151049725401</v>
          </cell>
          <cell r="T83">
            <v>0.98046852100394699</v>
          </cell>
          <cell r="U83">
            <v>23.332975444871501</v>
          </cell>
          <cell r="V83">
            <v>8866.2501854719103</v>
          </cell>
          <cell r="W83">
            <v>0.99995191783931503</v>
          </cell>
          <cell r="X83">
            <v>1.1455355817381501</v>
          </cell>
          <cell r="Y83">
            <v>1.34117806439026</v>
          </cell>
          <cell r="Z83">
            <v>4.0441193906947098E-3</v>
          </cell>
          <cell r="AA83">
            <v>589.65122316740201</v>
          </cell>
          <cell r="AB83">
            <v>3.3251681149016901E-2</v>
          </cell>
          <cell r="AC83">
            <v>0.201054056598334</v>
          </cell>
          <cell r="AD83">
            <v>121.595701322601</v>
          </cell>
          <cell r="AE83">
            <v>2.3448733864890898</v>
          </cell>
          <cell r="AF83">
            <v>2.6445911015815499E-4</v>
          </cell>
          <cell r="AG83">
            <v>27667.6060311935</v>
          </cell>
          <cell r="AH83">
            <v>1.7582054503047999</v>
          </cell>
          <cell r="AI83">
            <v>6.6131427322693295E-2</v>
          </cell>
          <cell r="AJ83">
            <v>25844.7426313873</v>
          </cell>
          <cell r="AK83">
            <v>21791.265841169999</v>
          </cell>
          <cell r="AL83">
            <v>1108.1194390994499</v>
          </cell>
          <cell r="AM83">
            <v>926.67831307800998</v>
          </cell>
          <cell r="AN83">
            <v>36.560937338791</v>
          </cell>
          <cell r="AO83">
            <v>1075.66266884837</v>
          </cell>
          <cell r="AP83">
            <v>154.614889838631</v>
          </cell>
          <cell r="AQ83">
            <v>11237.491590531999</v>
          </cell>
          <cell r="AR83">
            <v>-5575.5690099785497</v>
          </cell>
          <cell r="AS83">
            <v>-5.0077445780221703</v>
          </cell>
          <cell r="AT83">
            <v>33177.214298992199</v>
          </cell>
          <cell r="AU83">
            <v>4.8378369590955099</v>
          </cell>
          <cell r="AV83">
            <v>1.51900195413602</v>
          </cell>
          <cell r="AW83">
            <v>2.1032240912255298</v>
          </cell>
          <cell r="AX83">
            <v>1.0447254699455599</v>
          </cell>
          <cell r="AY83">
            <v>1.27701273271427</v>
          </cell>
          <cell r="AZ83">
            <v>0.11863262212943899</v>
          </cell>
          <cell r="BA83">
            <v>0.49731660248245402</v>
          </cell>
          <cell r="BB83">
            <v>0.43504426006959901</v>
          </cell>
          <cell r="BC83">
            <v>31.925318317856799</v>
          </cell>
          <cell r="BD83">
            <v>58.147332100535998</v>
          </cell>
          <cell r="BE83">
            <v>98.196629721783296</v>
          </cell>
          <cell r="BF83">
            <v>166.984328426876</v>
          </cell>
          <cell r="BH83" t="str">
            <v>YES</v>
          </cell>
          <cell r="BI83" t="str">
            <v>NO</v>
          </cell>
          <cell r="BJ83" t="str">
            <v>NO</v>
          </cell>
          <cell r="BK83" t="str">
            <v/>
          </cell>
          <cell r="BL83" t="str">
            <v>YES</v>
          </cell>
          <cell r="BM83" t="str">
            <v>NO</v>
          </cell>
          <cell r="BO83" t="str">
            <v>NO</v>
          </cell>
          <cell r="BQ83" t="str">
            <v>NO</v>
          </cell>
          <cell r="BR83" t="str">
            <v>NO</v>
          </cell>
          <cell r="BT83" t="str">
            <v/>
          </cell>
          <cell r="BU83" t="str">
            <v>NO</v>
          </cell>
          <cell r="BW83" t="str">
            <v>YES</v>
          </cell>
          <cell r="CA83" t="str">
            <v>TRASH</v>
          </cell>
          <cell r="CC83">
            <v>0</v>
          </cell>
          <cell r="CD83">
            <v>0</v>
          </cell>
          <cell r="CE83">
            <v>0</v>
          </cell>
          <cell r="CF83">
            <v>0</v>
          </cell>
          <cell r="CL83">
            <v>0</v>
          </cell>
          <cell r="CY83">
            <v>0</v>
          </cell>
          <cell r="CZ83">
            <v>0</v>
          </cell>
          <cell r="DA83">
            <v>0</v>
          </cell>
          <cell r="DB83">
            <v>0</v>
          </cell>
        </row>
        <row r="84">
          <cell r="A84">
            <v>20</v>
          </cell>
          <cell r="B84">
            <v>41691</v>
          </cell>
          <cell r="C84" t="str">
            <v>Austin</v>
          </cell>
          <cell r="D84">
            <v>17</v>
          </cell>
          <cell r="F84" t="str">
            <v>YES</v>
          </cell>
          <cell r="G84">
            <v>5.6</v>
          </cell>
          <cell r="H84">
            <v>1.21990963909775</v>
          </cell>
          <cell r="I84">
            <v>0</v>
          </cell>
          <cell r="J84">
            <v>14.9985</v>
          </cell>
          <cell r="K84">
            <v>44.997999999999998</v>
          </cell>
          <cell r="L84">
            <v>3.0001666833349998</v>
          </cell>
          <cell r="M84">
            <v>4.8144463751190898</v>
          </cell>
          <cell r="N84">
            <v>0.82845072799931496</v>
          </cell>
          <cell r="O84">
            <v>5.69130860937031</v>
          </cell>
          <cell r="P84">
            <v>5.7264321982809202E-2</v>
          </cell>
          <cell r="Q84">
            <v>0.995357804052595</v>
          </cell>
          <cell r="R84">
            <v>2.9572972576450698</v>
          </cell>
          <cell r="S84">
            <v>7.6369389772417398</v>
          </cell>
          <cell r="T84">
            <v>0.93994874413546003</v>
          </cell>
          <cell r="U84">
            <v>11.014838546538</v>
          </cell>
          <cell r="V84">
            <v>66.255198723968704</v>
          </cell>
          <cell r="W84">
            <v>0.98053959509816402</v>
          </cell>
          <cell r="X84">
            <v>6.0912598031626599</v>
          </cell>
          <cell r="Y84">
            <v>0.65822397154132295</v>
          </cell>
          <cell r="Z84">
            <v>0.10744798355195501</v>
          </cell>
          <cell r="AA84">
            <v>137.538229962938</v>
          </cell>
          <cell r="AB84">
            <v>5.6996378293442097E-2</v>
          </cell>
          <cell r="AC84">
            <v>0.40899115918421303</v>
          </cell>
          <cell r="AD84">
            <v>8.9366357850588791</v>
          </cell>
          <cell r="AE84">
            <v>0.73693777493308998</v>
          </cell>
          <cell r="AF84">
            <v>1.0901918537352499E-2</v>
          </cell>
          <cell r="AG84">
            <v>1882.95022712382</v>
          </cell>
          <cell r="AH84">
            <v>1.51266478992598</v>
          </cell>
          <cell r="AI84">
            <v>0.18521485273858601</v>
          </cell>
          <cell r="AJ84">
            <v>1551.1099524369399</v>
          </cell>
          <cell r="AK84">
            <v>3872.8642964566702</v>
          </cell>
          <cell r="AL84">
            <v>250.28149353127699</v>
          </cell>
          <cell r="AM84">
            <v>452.82759175500098</v>
          </cell>
          <cell r="AN84">
            <v>264.38944945968399</v>
          </cell>
          <cell r="AO84">
            <v>-31.359580376752898</v>
          </cell>
          <cell r="AP84">
            <v>-15.847274315544</v>
          </cell>
          <cell r="AQ84">
            <v>412.19287291188601</v>
          </cell>
          <cell r="AR84">
            <v>-176.23283267361001</v>
          </cell>
          <cell r="AS84">
            <v>-26.2222427251412</v>
          </cell>
          <cell r="AT84">
            <v>1852.59439120516</v>
          </cell>
          <cell r="AU84">
            <v>4.8002697327178403</v>
          </cell>
          <cell r="AV84">
            <v>1.5301912737312999</v>
          </cell>
          <cell r="AW84">
            <v>2.0994463169295599</v>
          </cell>
          <cell r="AX84">
            <v>1.04419277762634</v>
          </cell>
          <cell r="AY84">
            <v>0.99816623734467902</v>
          </cell>
          <cell r="AZ84">
            <v>0.116186701108121</v>
          </cell>
          <cell r="BA84">
            <v>0.46897478272471299</v>
          </cell>
          <cell r="BB84">
            <v>0.39201330184522098</v>
          </cell>
          <cell r="BC84">
            <v>32.667258676734903</v>
          </cell>
          <cell r="BD84">
            <v>5.7254980077061699</v>
          </cell>
          <cell r="BE84">
            <v>15.921092160871501</v>
          </cell>
          <cell r="BF84">
            <v>56.033507324893002</v>
          </cell>
          <cell r="BH84" t="str">
            <v>NO</v>
          </cell>
          <cell r="BI84" t="str">
            <v>NO</v>
          </cell>
          <cell r="BJ84" t="str">
            <v>NO</v>
          </cell>
          <cell r="BK84" t="str">
            <v/>
          </cell>
          <cell r="BL84" t="str">
            <v>YES</v>
          </cell>
          <cell r="BM84" t="str">
            <v>NO</v>
          </cell>
          <cell r="BO84" t="str">
            <v>NO</v>
          </cell>
          <cell r="BQ84" t="str">
            <v>NO</v>
          </cell>
          <cell r="BR84" t="str">
            <v>NO</v>
          </cell>
          <cell r="BT84" t="str">
            <v/>
          </cell>
          <cell r="BU84" t="str">
            <v>YES</v>
          </cell>
          <cell r="BW84" t="str">
            <v/>
          </cell>
          <cell r="CA84" t="str">
            <v>DUAL AREA</v>
          </cell>
          <cell r="CC84">
            <v>0</v>
          </cell>
          <cell r="CD84">
            <v>0</v>
          </cell>
          <cell r="CE84">
            <v>7.2177028644405024</v>
          </cell>
          <cell r="CF84">
            <v>13.582876645821292</v>
          </cell>
          <cell r="CL84">
            <v>0.36</v>
          </cell>
          <cell r="CY84">
            <v>0</v>
          </cell>
          <cell r="CZ84">
            <v>0</v>
          </cell>
          <cell r="DA84">
            <v>2.5626317747403276</v>
          </cell>
          <cell r="DB84">
            <v>2.5626317747403276</v>
          </cell>
        </row>
        <row r="85">
          <cell r="A85">
            <v>20</v>
          </cell>
          <cell r="B85">
            <v>41691</v>
          </cell>
          <cell r="C85" t="str">
            <v>Austin</v>
          </cell>
          <cell r="D85">
            <v>18</v>
          </cell>
          <cell r="F85" t="str">
            <v>YES</v>
          </cell>
          <cell r="G85">
            <v>5.6</v>
          </cell>
          <cell r="H85">
            <v>1.2834898028522701</v>
          </cell>
          <cell r="I85">
            <v>0</v>
          </cell>
          <cell r="J85">
            <v>15.0005263158</v>
          </cell>
          <cell r="K85">
            <v>44.997894736799999</v>
          </cell>
          <cell r="L85">
            <v>2.9997543945777299</v>
          </cell>
          <cell r="M85">
            <v>-213.401687499167</v>
          </cell>
          <cell r="N85">
            <v>0.94909154737995605</v>
          </cell>
          <cell r="O85">
            <v>3.6771005958404399</v>
          </cell>
          <cell r="P85">
            <v>4.360191064848E-2</v>
          </cell>
          <cell r="Q85">
            <v>0.99412780730577899</v>
          </cell>
          <cell r="R85">
            <v>9.9388827081317803</v>
          </cell>
          <cell r="S85">
            <v>18.641143887249001</v>
          </cell>
          <cell r="T85">
            <v>0.98792325529763303</v>
          </cell>
          <cell r="U85">
            <v>14.304682847465299</v>
          </cell>
          <cell r="V85">
            <v>860.71805184002903</v>
          </cell>
          <cell r="W85">
            <v>0.99919163601263306</v>
          </cell>
          <cell r="X85">
            <v>3.6747509405354899</v>
          </cell>
          <cell r="Y85">
            <v>-8.2641725665388202E-2</v>
          </cell>
          <cell r="Z85">
            <v>3.6648633628444399E-4</v>
          </cell>
          <cell r="AA85">
            <v>255.73791743368901</v>
          </cell>
          <cell r="AB85">
            <v>4.3343872697206298E-2</v>
          </cell>
          <cell r="AC85">
            <v>0.24061360667659801</v>
          </cell>
          <cell r="AD85">
            <v>100.445209463381</v>
          </cell>
          <cell r="AE85">
            <v>1.4325355907280199</v>
          </cell>
          <cell r="AF85">
            <v>1.6630029300210799E-3</v>
          </cell>
          <cell r="AG85">
            <v>16912.520735792099</v>
          </cell>
          <cell r="AH85">
            <v>3.5087088180502701</v>
          </cell>
          <cell r="AI85">
            <v>0.18591644087053699</v>
          </cell>
          <cell r="AJ85">
            <v>13791.1397803075</v>
          </cell>
          <cell r="AK85">
            <v>14746.2821402667</v>
          </cell>
          <cell r="AL85">
            <v>826.35808001182295</v>
          </cell>
          <cell r="AM85">
            <v>594.21776970800204</v>
          </cell>
          <cell r="AN85">
            <v>176.74610896045601</v>
          </cell>
          <cell r="AO85">
            <v>-246.42085413007001</v>
          </cell>
          <cell r="AP85">
            <v>-78.855838256341102</v>
          </cell>
          <cell r="AQ85">
            <v>1589.5999090632599</v>
          </cell>
          <cell r="AR85">
            <v>1372.08131582172</v>
          </cell>
          <cell r="AS85">
            <v>414.21661656927802</v>
          </cell>
          <cell r="AT85">
            <v>36786.5427719445</v>
          </cell>
          <cell r="AU85">
            <v>4.8115958716329299</v>
          </cell>
          <cell r="AV85">
            <v>1.52451447579077</v>
          </cell>
          <cell r="AW85">
            <v>2.0984492818948399</v>
          </cell>
          <cell r="AX85">
            <v>1.0335416148525201</v>
          </cell>
          <cell r="AY85">
            <v>1.0224894538562199</v>
          </cell>
          <cell r="AZ85">
            <v>0.119664373850634</v>
          </cell>
          <cell r="BA85">
            <v>0.344411142960317</v>
          </cell>
          <cell r="BB85">
            <v>0.31525872735208899</v>
          </cell>
          <cell r="BC85">
            <v>27.065897307958799</v>
          </cell>
          <cell r="BD85">
            <v>28.959070827160499</v>
          </cell>
          <cell r="BE85">
            <v>54.959874561975298</v>
          </cell>
          <cell r="BF85">
            <v>130.03418775555599</v>
          </cell>
          <cell r="BH85" t="str">
            <v>NO</v>
          </cell>
          <cell r="BI85" t="str">
            <v>NO</v>
          </cell>
          <cell r="BJ85" t="str">
            <v>NO</v>
          </cell>
          <cell r="BK85" t="str">
            <v/>
          </cell>
          <cell r="BL85" t="str">
            <v>YES</v>
          </cell>
          <cell r="BM85" t="str">
            <v>NO</v>
          </cell>
          <cell r="BO85" t="str">
            <v>NO</v>
          </cell>
          <cell r="BQ85" t="str">
            <v>NO</v>
          </cell>
          <cell r="BR85" t="str">
            <v>NO</v>
          </cell>
          <cell r="BT85" t="str">
            <v/>
          </cell>
          <cell r="BU85" t="str">
            <v>YES</v>
          </cell>
          <cell r="BW85" t="str">
            <v/>
          </cell>
          <cell r="CA85" t="str">
            <v>DUAL AREA</v>
          </cell>
          <cell r="CC85">
            <v>0</v>
          </cell>
          <cell r="CD85">
            <v>0</v>
          </cell>
          <cell r="CE85">
            <v>41.115179163572272</v>
          </cell>
          <cell r="CF85">
            <v>39.411979337911077</v>
          </cell>
          <cell r="CL85">
            <v>0.36</v>
          </cell>
          <cell r="CY85">
            <v>0</v>
          </cell>
          <cell r="CZ85">
            <v>0</v>
          </cell>
          <cell r="DA85">
            <v>0.74235789264785523</v>
          </cell>
          <cell r="DB85">
            <v>0.74235789264785523</v>
          </cell>
        </row>
        <row r="86">
          <cell r="A86">
            <v>20</v>
          </cell>
          <cell r="B86">
            <v>41691</v>
          </cell>
          <cell r="C86" t="str">
            <v>Austin</v>
          </cell>
          <cell r="D86">
            <v>21</v>
          </cell>
          <cell r="F86" t="str">
            <v>YES</v>
          </cell>
          <cell r="G86">
            <v>5.6</v>
          </cell>
          <cell r="H86">
            <v>2.1207228591665599</v>
          </cell>
          <cell r="I86">
            <v>0</v>
          </cell>
          <cell r="J86">
            <v>14.999000000000001</v>
          </cell>
          <cell r="K86">
            <v>29.998999999999999</v>
          </cell>
          <cell r="L86">
            <v>2.0000666711114099</v>
          </cell>
          <cell r="M86">
            <v>-0.130141472743111</v>
          </cell>
          <cell r="N86">
            <v>0.61086525421214199</v>
          </cell>
          <cell r="O86">
            <v>4.60538854133911</v>
          </cell>
          <cell r="P86">
            <v>1.7736200215901301E-2</v>
          </cell>
          <cell r="Q86">
            <v>0.99626035656146195</v>
          </cell>
          <cell r="R86">
            <v>11.6968096968273</v>
          </cell>
          <cell r="S86">
            <v>-4486.3800559455904</v>
          </cell>
          <cell r="T86">
            <v>0.99941277937522899</v>
          </cell>
          <cell r="U86">
            <v>4.6269938398660004</v>
          </cell>
          <cell r="V86">
            <v>-290.18596998563498</v>
          </cell>
          <cell r="W86">
            <v>0.99910443286063599</v>
          </cell>
          <cell r="X86">
            <v>5.7150089874210597</v>
          </cell>
          <cell r="Y86">
            <v>-4.6734240380360101E-2</v>
          </cell>
          <cell r="Z86">
            <v>3.3758286332152801E-3</v>
          </cell>
          <cell r="AA86">
            <v>21.575697334459399</v>
          </cell>
          <cell r="AB86">
            <v>1.7669603316133601E-2</v>
          </cell>
          <cell r="AC86">
            <v>7.6744292699065797E-2</v>
          </cell>
          <cell r="AD86">
            <v>138.378880913491</v>
          </cell>
          <cell r="AE86">
            <v>-3.7908009531257298</v>
          </cell>
          <cell r="AF86">
            <v>1.3051640481208901E-2</v>
          </cell>
          <cell r="AG86">
            <v>36360.908941476002</v>
          </cell>
          <cell r="AH86">
            <v>-0.379101553034143</v>
          </cell>
          <cell r="AI86">
            <v>8.4450893871213003E-5</v>
          </cell>
          <cell r="AJ86">
            <v>36838.642953863397</v>
          </cell>
          <cell r="AK86">
            <v>30422.184512489999</v>
          </cell>
          <cell r="AL86">
            <v>1707.9090861478201</v>
          </cell>
          <cell r="AM86">
            <v>194.964766813669</v>
          </cell>
          <cell r="AN86">
            <v>328.494453405451</v>
          </cell>
          <cell r="AO86">
            <v>1852.7633702497801</v>
          </cell>
          <cell r="AP86">
            <v>305.31442831064902</v>
          </cell>
          <cell r="AQ86">
            <v>12460.314724935901</v>
          </cell>
          <cell r="AR86">
            <v>-10142.494110948301</v>
          </cell>
          <cell r="AS86">
            <v>-62.827717639594702</v>
          </cell>
          <cell r="AT86">
            <v>144287.80737867401</v>
          </cell>
          <cell r="AU86">
            <v>4.96000133607523</v>
          </cell>
          <cell r="AV86">
            <v>1.52415732827283</v>
          </cell>
          <cell r="AW86">
            <v>3.47564707602606</v>
          </cell>
          <cell r="AX86">
            <v>2.06170605461095</v>
          </cell>
          <cell r="AY86">
            <v>0.79974382276650802</v>
          </cell>
          <cell r="AZ86">
            <v>0.12538316576505801</v>
          </cell>
          <cell r="BA86">
            <v>0.36256929287591</v>
          </cell>
          <cell r="BB86">
            <v>0.41596980685944501</v>
          </cell>
          <cell r="BC86">
            <v>15.8191085821947</v>
          </cell>
          <cell r="BD86">
            <v>23.566642125966801</v>
          </cell>
          <cell r="BE86">
            <v>103.194996204834</v>
          </cell>
          <cell r="BF86">
            <v>203.72762945442</v>
          </cell>
          <cell r="BH86" t="str">
            <v>NO</v>
          </cell>
          <cell r="BI86" t="str">
            <v>NO</v>
          </cell>
          <cell r="BJ86" t="str">
            <v>NO</v>
          </cell>
          <cell r="BK86" t="str">
            <v/>
          </cell>
          <cell r="BL86" t="str">
            <v>YES</v>
          </cell>
          <cell r="BM86" t="str">
            <v>NO</v>
          </cell>
          <cell r="BO86" t="str">
            <v>NO</v>
          </cell>
          <cell r="BQ86" t="str">
            <v>NO</v>
          </cell>
          <cell r="BR86" t="str">
            <v>NO</v>
          </cell>
          <cell r="BT86" t="str">
            <v/>
          </cell>
          <cell r="BU86" t="str">
            <v>NO</v>
          </cell>
          <cell r="BW86" t="str">
            <v>YES</v>
          </cell>
          <cell r="CA86" t="str">
            <v>TRASH</v>
          </cell>
          <cell r="CC86">
            <v>0</v>
          </cell>
          <cell r="CD86">
            <v>0</v>
          </cell>
          <cell r="CE86">
            <v>0</v>
          </cell>
          <cell r="CF86">
            <v>0</v>
          </cell>
          <cell r="CL86">
            <v>0</v>
          </cell>
          <cell r="CY86">
            <v>0</v>
          </cell>
          <cell r="CZ86">
            <v>0</v>
          </cell>
          <cell r="DA86">
            <v>0</v>
          </cell>
          <cell r="DB86">
            <v>0</v>
          </cell>
        </row>
        <row r="87">
          <cell r="A87">
            <v>20</v>
          </cell>
          <cell r="B87">
            <v>41691</v>
          </cell>
          <cell r="C87" t="str">
            <v>Austin</v>
          </cell>
          <cell r="D87">
            <v>23</v>
          </cell>
          <cell r="F87" t="str">
            <v>YES</v>
          </cell>
          <cell r="G87">
            <v>5.6</v>
          </cell>
          <cell r="H87">
            <v>2.2826931104064001</v>
          </cell>
          <cell r="I87">
            <v>0</v>
          </cell>
          <cell r="J87">
            <v>15.000500000000001</v>
          </cell>
          <cell r="K87">
            <v>29.999500000000001</v>
          </cell>
          <cell r="L87">
            <v>1.9999000033332199</v>
          </cell>
          <cell r="M87">
            <v>3.2195782224521498E-2</v>
          </cell>
          <cell r="N87">
            <v>0.90920617834381101</v>
          </cell>
          <cell r="O87">
            <v>3.1195732334658199</v>
          </cell>
          <cell r="P87">
            <v>8.9711649333772694E-2</v>
          </cell>
          <cell r="Q87">
            <v>0.99355028894008202</v>
          </cell>
          <cell r="R87">
            <v>6.9451450712072598</v>
          </cell>
          <cell r="S87">
            <v>-1232.8884055605999</v>
          </cell>
          <cell r="T87">
            <v>0.99866991592218102</v>
          </cell>
          <cell r="U87">
            <v>3.1333255872476</v>
          </cell>
          <cell r="V87">
            <v>28.385436153066401</v>
          </cell>
          <cell r="W87">
            <v>0.98817440478130802</v>
          </cell>
          <cell r="X87">
            <v>9.3980474553733906</v>
          </cell>
          <cell r="Y87">
            <v>2.8977694417853299E-2</v>
          </cell>
          <cell r="Z87">
            <v>8.3232680441452898E-3</v>
          </cell>
          <cell r="AA87">
            <v>9.8618204073468707</v>
          </cell>
          <cell r="AB87">
            <v>8.9124622644585302E-2</v>
          </cell>
          <cell r="AC87">
            <v>0.54633731309457401</v>
          </cell>
          <cell r="AD87">
            <v>49.224688040116</v>
          </cell>
          <cell r="AE87">
            <v>2.6353090536374402</v>
          </cell>
          <cell r="AF87">
            <v>9.1727790452828306E-2</v>
          </cell>
          <cell r="AG87">
            <v>6778.4655385186397</v>
          </cell>
          <cell r="AH87">
            <v>-0.60789116069190396</v>
          </cell>
          <cell r="AI87">
            <v>4.9240590973354003E-4</v>
          </cell>
          <cell r="AJ87">
            <v>7459.3582307294801</v>
          </cell>
          <cell r="AK87">
            <v>12012.910069076601</v>
          </cell>
          <cell r="AL87">
            <v>776.36576272561001</v>
          </cell>
          <cell r="AM87">
            <v>179.698460238005</v>
          </cell>
          <cell r="AN87">
            <v>530.10917742934896</v>
          </cell>
          <cell r="AO87">
            <v>565.05321493931206</v>
          </cell>
          <cell r="AP87">
            <v>59.361961270689697</v>
          </cell>
          <cell r="AQ87">
            <v>2774.20526468759</v>
          </cell>
          <cell r="AR87">
            <v>647.803287303003</v>
          </cell>
          <cell r="AS87">
            <v>23.948598182106501</v>
          </cell>
          <cell r="AT87">
            <v>6475.2800079947401</v>
          </cell>
          <cell r="AU87">
            <v>5.0570780104933304</v>
          </cell>
          <cell r="AV87">
            <v>1.47672244293734</v>
          </cell>
          <cell r="AW87">
            <v>3.9346063489827001</v>
          </cell>
          <cell r="AX87">
            <v>2.0164929189572001</v>
          </cell>
          <cell r="AY87">
            <v>1.0292210139203899</v>
          </cell>
          <cell r="AZ87">
            <v>0.12655659769164401</v>
          </cell>
          <cell r="BA87">
            <v>0.43556987807748898</v>
          </cell>
          <cell r="BB87">
            <v>0.49321824072744103</v>
          </cell>
          <cell r="BC87">
            <v>22.731261657137502</v>
          </cell>
          <cell r="BD87">
            <v>12.147722661543099</v>
          </cell>
          <cell r="BE87">
            <v>33.390534648271299</v>
          </cell>
          <cell r="BF87">
            <v>117.953703607037</v>
          </cell>
          <cell r="BH87" t="str">
            <v>NO</v>
          </cell>
          <cell r="BI87" t="str">
            <v>NO</v>
          </cell>
          <cell r="BJ87" t="str">
            <v>NO</v>
          </cell>
          <cell r="BK87" t="str">
            <v/>
          </cell>
          <cell r="BL87" t="str">
            <v>YES</v>
          </cell>
          <cell r="BM87" t="str">
            <v>NO</v>
          </cell>
          <cell r="BO87" t="str">
            <v>NO</v>
          </cell>
          <cell r="BQ87" t="str">
            <v>NO</v>
          </cell>
          <cell r="BR87" t="str">
            <v>NO</v>
          </cell>
          <cell r="BT87" t="str">
            <v/>
          </cell>
          <cell r="BU87" t="str">
            <v>NO</v>
          </cell>
          <cell r="BW87" t="str">
            <v>YES</v>
          </cell>
          <cell r="CA87" t="str">
            <v>TRASH</v>
          </cell>
          <cell r="CC87">
            <v>0</v>
          </cell>
          <cell r="CD87">
            <v>0</v>
          </cell>
          <cell r="CE87">
            <v>0</v>
          </cell>
          <cell r="CF87">
            <v>0</v>
          </cell>
          <cell r="CL87">
            <v>0</v>
          </cell>
          <cell r="CY87">
            <v>0</v>
          </cell>
          <cell r="CZ87">
            <v>0</v>
          </cell>
          <cell r="DA87">
            <v>0</v>
          </cell>
          <cell r="DB87">
            <v>0</v>
          </cell>
        </row>
        <row r="88">
          <cell r="A88">
            <v>20</v>
          </cell>
          <cell r="B88">
            <v>41691</v>
          </cell>
          <cell r="C88" t="str">
            <v>Austin</v>
          </cell>
          <cell r="D88">
            <v>24</v>
          </cell>
          <cell r="F88" t="str">
            <v>YES</v>
          </cell>
          <cell r="G88">
            <v>5.6</v>
          </cell>
          <cell r="H88">
            <v>2.3469972498714902</v>
          </cell>
          <cell r="I88">
            <v>0</v>
          </cell>
          <cell r="J88">
            <v>14.999499999999999</v>
          </cell>
          <cell r="K88">
            <v>29.999500000000001</v>
          </cell>
          <cell r="L88">
            <v>2.0000333344444798</v>
          </cell>
          <cell r="M88">
            <v>-278.46471955294697</v>
          </cell>
          <cell r="N88">
            <v>0.99650180175909397</v>
          </cell>
          <cell r="O88">
            <v>1.8129617970491101</v>
          </cell>
          <cell r="P88">
            <v>0.131056202103536</v>
          </cell>
          <cell r="Q88">
            <v>0.98622786540906304</v>
          </cell>
          <cell r="R88">
            <v>6.9223965675665902</v>
          </cell>
          <cell r="S88">
            <v>-145.43499203847799</v>
          </cell>
          <cell r="T88">
            <v>0.78282702943101801</v>
          </cell>
          <cell r="U88">
            <v>30.5967966879549</v>
          </cell>
          <cell r="V88">
            <v>1065.45293444864</v>
          </cell>
          <cell r="W88">
            <v>0.99902422072130104</v>
          </cell>
          <cell r="X88">
            <v>1.8154593999828601</v>
          </cell>
          <cell r="Y88">
            <v>-1.0156491789579001</v>
          </cell>
          <cell r="Z88">
            <v>3.6345132699949802E-3</v>
          </cell>
          <cell r="AA88">
            <v>943.18434985850502</v>
          </cell>
          <cell r="AB88">
            <v>0.12919508627387</v>
          </cell>
          <cell r="AC88">
            <v>0.53613601783794596</v>
          </cell>
          <cell r="AD88">
            <v>49.2694031388395</v>
          </cell>
          <cell r="AE88">
            <v>0.95912287315814204</v>
          </cell>
          <cell r="AF88">
            <v>8.9932275280502105E-4</v>
          </cell>
          <cell r="AG88">
            <v>3408.6224046086299</v>
          </cell>
          <cell r="AH88">
            <v>-1.79061499898613E-2</v>
          </cell>
          <cell r="AI88">
            <v>8.8963673091746505E-5</v>
          </cell>
          <cell r="AJ88">
            <v>3411.3870990761602</v>
          </cell>
          <cell r="AK88">
            <v>12068.57633218</v>
          </cell>
          <cell r="AL88">
            <v>1122.5227249781899</v>
          </cell>
          <cell r="AM88">
            <v>1406.79832071801</v>
          </cell>
          <cell r="AN88">
            <v>92.868152912992002</v>
          </cell>
          <cell r="AO88">
            <v>21.651750949016701</v>
          </cell>
          <cell r="AP88">
            <v>-71.384267435346402</v>
          </cell>
          <cell r="AQ88">
            <v>17772.518063762502</v>
          </cell>
          <cell r="AR88">
            <v>788.01091258535905</v>
          </cell>
          <cell r="AS88">
            <v>0.467504557457673</v>
          </cell>
          <cell r="AT88">
            <v>16120.819432964799</v>
          </cell>
          <cell r="AU88">
            <v>5.00542303173596</v>
          </cell>
          <cell r="AV88">
            <v>1.4978794058507701</v>
          </cell>
          <cell r="AW88">
            <v>4.1901842479642299</v>
          </cell>
          <cell r="AX88">
            <v>2.0127345164928099</v>
          </cell>
          <cell r="AY88">
            <v>1.1047604386191801</v>
          </cell>
          <cell r="AZ88">
            <v>0.12748251887897399</v>
          </cell>
          <cell r="BA88">
            <v>0.367991581808569</v>
          </cell>
          <cell r="BB88">
            <v>0.380917702033364</v>
          </cell>
          <cell r="BC88">
            <v>21.732992235131402</v>
          </cell>
          <cell r="BD88">
            <v>9.5245654869047502</v>
          </cell>
          <cell r="BE88">
            <v>57.9935509190475</v>
          </cell>
          <cell r="BF88">
            <v>111.428693665119</v>
          </cell>
          <cell r="BH88" t="str">
            <v>NO</v>
          </cell>
          <cell r="BI88" t="str">
            <v>NO</v>
          </cell>
          <cell r="BJ88" t="str">
            <v>NO</v>
          </cell>
          <cell r="BK88" t="str">
            <v/>
          </cell>
          <cell r="BL88" t="str">
            <v>YES</v>
          </cell>
          <cell r="BM88" t="str">
            <v>NO</v>
          </cell>
          <cell r="BO88" t="str">
            <v>NO</v>
          </cell>
          <cell r="BQ88" t="str">
            <v>NO</v>
          </cell>
          <cell r="BR88" t="str">
            <v>NO</v>
          </cell>
          <cell r="BT88" t="str">
            <v/>
          </cell>
          <cell r="BU88" t="str">
            <v>NO</v>
          </cell>
          <cell r="BW88" t="str">
            <v>YES</v>
          </cell>
          <cell r="CA88" t="str">
            <v>TRASH</v>
          </cell>
          <cell r="CC88">
            <v>0</v>
          </cell>
          <cell r="CD88">
            <v>0</v>
          </cell>
          <cell r="CE88">
            <v>0</v>
          </cell>
          <cell r="CF88">
            <v>0</v>
          </cell>
          <cell r="CL88">
            <v>0</v>
          </cell>
          <cell r="CY88">
            <v>0</v>
          </cell>
          <cell r="CZ88">
            <v>0</v>
          </cell>
          <cell r="DA88">
            <v>0</v>
          </cell>
          <cell r="DB88">
            <v>0</v>
          </cell>
        </row>
        <row r="89">
          <cell r="A89">
            <v>20</v>
          </cell>
          <cell r="B89">
            <v>41691</v>
          </cell>
          <cell r="C89" t="str">
            <v>Austin</v>
          </cell>
          <cell r="D89">
            <v>31</v>
          </cell>
          <cell r="F89" t="str">
            <v>YES</v>
          </cell>
          <cell r="G89">
            <v>5.6</v>
          </cell>
          <cell r="H89">
            <v>2.8842108333483298</v>
          </cell>
          <cell r="I89">
            <v>0</v>
          </cell>
          <cell r="J89">
            <v>14.9989473684</v>
          </cell>
          <cell r="K89">
            <v>29.998421052600001</v>
          </cell>
          <cell r="L89">
            <v>2.0000350901824699</v>
          </cell>
          <cell r="M89">
            <v>0.54412735685336899</v>
          </cell>
          <cell r="N89">
            <v>0.783836740556351</v>
          </cell>
          <cell r="O89">
            <v>2.2307958372467098</v>
          </cell>
          <cell r="P89">
            <v>4.2662514618843898E-2</v>
          </cell>
          <cell r="Q89">
            <v>0.99588010189065901</v>
          </cell>
          <cell r="R89">
            <v>7.4395499838850698</v>
          </cell>
          <cell r="S89">
            <v>131.95977525961999</v>
          </cell>
          <cell r="T89">
            <v>0.99946152207402095</v>
          </cell>
          <cell r="U89">
            <v>2.6824219761520798</v>
          </cell>
          <cell r="V89">
            <v>96.559750982148998</v>
          </cell>
          <cell r="W89">
            <v>0.99898059474143497</v>
          </cell>
          <cell r="X89">
            <v>3.6917467039992098</v>
          </cell>
          <cell r="Y89">
            <v>0.36432309835238502</v>
          </cell>
          <cell r="Z89">
            <v>0.251060153778426</v>
          </cell>
          <cell r="AA89">
            <v>6.0389338265953496</v>
          </cell>
          <cell r="AB89">
            <v>4.2485702374402003E-2</v>
          </cell>
          <cell r="AC89">
            <v>0.30301137961334301</v>
          </cell>
          <cell r="AD89">
            <v>56.1535568705374</v>
          </cell>
          <cell r="AE89">
            <v>9.1741877038894106</v>
          </cell>
          <cell r="AF89">
            <v>9.4913510536304396E-2</v>
          </cell>
          <cell r="AG89">
            <v>12240.946476991699</v>
          </cell>
          <cell r="AH89">
            <v>12.7038675064943</v>
          </cell>
          <cell r="AI89">
            <v>9.6218886784734697E-2</v>
          </cell>
          <cell r="AJ89">
            <v>12223.291765563201</v>
          </cell>
          <cell r="AK89">
            <v>19895.992955940001</v>
          </cell>
          <cell r="AL89">
            <v>1047.72745580323</v>
          </cell>
          <cell r="AM89">
            <v>146.81141478599699</v>
          </cell>
          <cell r="AN89">
            <v>358.54438761754602</v>
          </cell>
          <cell r="AO89">
            <v>1278.73035739431</v>
          </cell>
          <cell r="AP89">
            <v>31.158271873892499</v>
          </cell>
          <cell r="AQ89">
            <v>10615.8961897383</v>
          </cell>
          <cell r="AR89">
            <v>495.209138331796</v>
          </cell>
          <cell r="AS89">
            <v>210.839013138822</v>
          </cell>
          <cell r="AT89">
            <v>3557.5632822688899</v>
          </cell>
          <cell r="AU89">
            <v>4.2726424159594396</v>
          </cell>
          <cell r="AV89">
            <v>1.63318154137409</v>
          </cell>
          <cell r="AW89">
            <v>4.87867096855084</v>
          </cell>
          <cell r="AX89">
            <v>1.60716417256119</v>
          </cell>
          <cell r="AY89">
            <v>0.980314654283031</v>
          </cell>
          <cell r="AZ89">
            <v>0.134256140491607</v>
          </cell>
          <cell r="BA89">
            <v>0.43664741279811597</v>
          </cell>
          <cell r="BB89">
            <v>0.388733796378604</v>
          </cell>
          <cell r="BC89">
            <v>22.1958034932007</v>
          </cell>
          <cell r="BD89">
            <v>27.535214996529401</v>
          </cell>
          <cell r="BE89">
            <v>115.431322562953</v>
          </cell>
          <cell r="BF89">
            <v>183.098421291878</v>
          </cell>
          <cell r="BH89" t="str">
            <v>NO</v>
          </cell>
          <cell r="BI89" t="str">
            <v>NO</v>
          </cell>
          <cell r="BJ89" t="str">
            <v>NO</v>
          </cell>
          <cell r="BK89" t="str">
            <v/>
          </cell>
          <cell r="BL89" t="str">
            <v>YES</v>
          </cell>
          <cell r="BM89" t="str">
            <v>NO</v>
          </cell>
          <cell r="BO89" t="str">
            <v>NO</v>
          </cell>
          <cell r="BQ89" t="str">
            <v>NO</v>
          </cell>
          <cell r="BR89" t="str">
            <v>NO</v>
          </cell>
          <cell r="BT89" t="str">
            <v/>
          </cell>
          <cell r="BU89" t="str">
            <v>NO</v>
          </cell>
          <cell r="BW89" t="str">
            <v>YES</v>
          </cell>
          <cell r="CA89" t="str">
            <v>TRASH</v>
          </cell>
          <cell r="CC89">
            <v>0</v>
          </cell>
          <cell r="CD89">
            <v>0</v>
          </cell>
          <cell r="CE89">
            <v>0</v>
          </cell>
          <cell r="CF89">
            <v>0</v>
          </cell>
          <cell r="CL89">
            <v>0</v>
          </cell>
          <cell r="CY89">
            <v>0</v>
          </cell>
          <cell r="CZ89">
            <v>0</v>
          </cell>
          <cell r="DA89">
            <v>0</v>
          </cell>
          <cell r="DB89">
            <v>0</v>
          </cell>
        </row>
        <row r="90">
          <cell r="A90">
            <v>20</v>
          </cell>
          <cell r="B90">
            <v>41691</v>
          </cell>
          <cell r="C90" t="str">
            <v>Austin</v>
          </cell>
          <cell r="D90">
            <v>32</v>
          </cell>
          <cell r="F90" t="str">
            <v>YES</v>
          </cell>
          <cell r="G90">
            <v>5.6</v>
          </cell>
          <cell r="H90">
            <v>3.0008774986490598</v>
          </cell>
          <cell r="I90">
            <v>0</v>
          </cell>
          <cell r="J90">
            <v>14.999000000000001</v>
          </cell>
          <cell r="K90">
            <v>29.998000000000001</v>
          </cell>
          <cell r="L90">
            <v>2</v>
          </cell>
          <cell r="M90">
            <v>-52.834946026486001</v>
          </cell>
          <cell r="N90">
            <v>0.97864685964507103</v>
          </cell>
          <cell r="O90">
            <v>1.1491901493238801</v>
          </cell>
          <cell r="P90">
            <v>0.14725520693937</v>
          </cell>
          <cell r="Q90">
            <v>0.99213084396634899</v>
          </cell>
          <cell r="R90">
            <v>7.8945428818159602</v>
          </cell>
          <cell r="S90">
            <v>31.4563360165692</v>
          </cell>
          <cell r="T90">
            <v>0.99319142731994603</v>
          </cell>
          <cell r="U90">
            <v>7.26533771495592</v>
          </cell>
          <cell r="V90">
            <v>357.51408659566499</v>
          </cell>
          <cell r="W90">
            <v>0.99983341079671895</v>
          </cell>
          <cell r="X90">
            <v>1.1321076217416901</v>
          </cell>
          <cell r="Y90">
            <v>-0.83481417676241498</v>
          </cell>
          <cell r="Z90">
            <v>1.5455546131002199E-2</v>
          </cell>
          <cell r="AA90">
            <v>60.421503357270304</v>
          </cell>
          <cell r="AB90">
            <v>0.146062120769898</v>
          </cell>
          <cell r="AC90">
            <v>0.720490695830874</v>
          </cell>
          <cell r="AD90">
            <v>64.573783079943297</v>
          </cell>
          <cell r="AE90">
            <v>16.031962448867802</v>
          </cell>
          <cell r="AF90">
            <v>4.4835411616262498E-2</v>
          </cell>
          <cell r="AG90">
            <v>7452.3174605730001</v>
          </cell>
          <cell r="AH90">
            <v>4.0138241858183301</v>
          </cell>
          <cell r="AI90">
            <v>0.12672425708154</v>
          </cell>
          <cell r="AJ90">
            <v>6813.4101138091401</v>
          </cell>
          <cell r="AK90">
            <v>11297.586626566699</v>
          </cell>
          <cell r="AL90">
            <v>1110.0006337669299</v>
          </cell>
          <cell r="AM90">
            <v>389.62532176166798</v>
          </cell>
          <cell r="AN90">
            <v>50.449050022423997</v>
          </cell>
          <cell r="AO90">
            <v>-558.81658279571002</v>
          </cell>
          <cell r="AP90">
            <v>-14.375934342990799</v>
          </cell>
          <cell r="AQ90">
            <v>12331.104598584299</v>
          </cell>
          <cell r="AR90">
            <v>43885.747218721001</v>
          </cell>
          <cell r="AS90">
            <v>-66.745786124896995</v>
          </cell>
          <cell r="AT90">
            <v>529866.92183234997</v>
          </cell>
          <cell r="AU90">
            <v>3.9832294791482199</v>
          </cell>
          <cell r="AV90">
            <v>1.68588220109622</v>
          </cell>
          <cell r="AW90">
            <v>4.7036721946219</v>
          </cell>
          <cell r="AX90">
            <v>1.6259991340012601</v>
          </cell>
          <cell r="AY90">
            <v>0.97587913257357595</v>
          </cell>
          <cell r="AZ90">
            <v>0.13348410913889</v>
          </cell>
          <cell r="BA90">
            <v>0.33777716016113801</v>
          </cell>
          <cell r="BB90">
            <v>0.35196213487515599</v>
          </cell>
          <cell r="BC90">
            <v>24.740597727217398</v>
          </cell>
          <cell r="BD90">
            <v>8.0742844765957198</v>
          </cell>
          <cell r="BE90">
            <v>36.522467416004801</v>
          </cell>
          <cell r="BF90">
            <v>147.68712179739899</v>
          </cell>
          <cell r="BH90" t="str">
            <v>NO</v>
          </cell>
          <cell r="BI90" t="str">
            <v>NO</v>
          </cell>
          <cell r="BJ90" t="str">
            <v>NO</v>
          </cell>
          <cell r="BK90" t="str">
            <v/>
          </cell>
          <cell r="BL90" t="str">
            <v>YES</v>
          </cell>
          <cell r="BM90" t="str">
            <v>NO</v>
          </cell>
          <cell r="BO90" t="str">
            <v>NO</v>
          </cell>
          <cell r="BQ90" t="str">
            <v>NO</v>
          </cell>
          <cell r="BR90" t="str">
            <v>NO</v>
          </cell>
          <cell r="BT90" t="str">
            <v/>
          </cell>
          <cell r="BU90" t="str">
            <v>NO</v>
          </cell>
          <cell r="BW90" t="str">
            <v>YES</v>
          </cell>
          <cell r="CA90" t="str">
            <v>TRASH</v>
          </cell>
          <cell r="CC90">
            <v>0</v>
          </cell>
          <cell r="CD90">
            <v>0</v>
          </cell>
          <cell r="CE90">
            <v>0</v>
          </cell>
          <cell r="CF90">
            <v>0</v>
          </cell>
          <cell r="CL90">
            <v>0</v>
          </cell>
          <cell r="CY90">
            <v>0</v>
          </cell>
          <cell r="CZ90">
            <v>0</v>
          </cell>
          <cell r="DA90">
            <v>0</v>
          </cell>
          <cell r="DB90">
            <v>0</v>
          </cell>
        </row>
        <row r="91">
          <cell r="A91">
            <v>20</v>
          </cell>
          <cell r="B91">
            <v>41691</v>
          </cell>
          <cell r="C91" t="str">
            <v>Austin</v>
          </cell>
          <cell r="D91">
            <v>34</v>
          </cell>
          <cell r="F91" t="str">
            <v>YES</v>
          </cell>
          <cell r="G91">
            <v>5.6</v>
          </cell>
          <cell r="H91">
            <v>3.0897663887590201</v>
          </cell>
          <cell r="I91">
            <v>0</v>
          </cell>
          <cell r="J91">
            <v>14.999000000000001</v>
          </cell>
          <cell r="K91">
            <v>29.998999999999999</v>
          </cell>
          <cell r="L91">
            <v>2.0000666711114099</v>
          </cell>
          <cell r="M91">
            <v>71.019271286028797</v>
          </cell>
          <cell r="N91">
            <v>0.90112015870552298</v>
          </cell>
          <cell r="O91">
            <v>1.02834059557977</v>
          </cell>
          <cell r="P91">
            <v>4.9406547171154502E-2</v>
          </cell>
          <cell r="Q91">
            <v>0.99461371894192396</v>
          </cell>
          <cell r="R91">
            <v>8.6301091125046394</v>
          </cell>
          <cell r="S91">
            <v>79.422548941232904</v>
          </cell>
          <cell r="T91">
            <v>0.99945651825738502</v>
          </cell>
          <cell r="U91">
            <v>2.7316018131311002</v>
          </cell>
          <cell r="V91">
            <v>259.84864670431</v>
          </cell>
          <cell r="W91">
            <v>0.99993761231641398</v>
          </cell>
          <cell r="X91">
            <v>0.92520645901946297</v>
          </cell>
          <cell r="Y91">
            <v>0.11403456598126099</v>
          </cell>
          <cell r="Z91">
            <v>1.42946205902328E-3</v>
          </cell>
          <cell r="AA91">
            <v>9.7028777682348206</v>
          </cell>
          <cell r="AB91">
            <v>4.9138338908510798E-2</v>
          </cell>
          <cell r="AC91">
            <v>0.30734060393118501</v>
          </cell>
          <cell r="AD91">
            <v>75.289638396399496</v>
          </cell>
          <cell r="AE91">
            <v>49.845448187364099</v>
          </cell>
          <cell r="AF91">
            <v>0.19181296049601601</v>
          </cell>
          <cell r="AG91">
            <v>11181.6620112484</v>
          </cell>
          <cell r="AH91">
            <v>17.918125948630699</v>
          </cell>
          <cell r="AI91">
            <v>0.22548232427510501</v>
          </cell>
          <cell r="AJ91">
            <v>10715.829935863199</v>
          </cell>
          <cell r="AK91">
            <v>20815.1911272533</v>
          </cell>
          <cell r="AL91">
            <v>1577.9884169693701</v>
          </cell>
          <cell r="AM91">
            <v>363.48691804966199</v>
          </cell>
          <cell r="AN91">
            <v>115.882294698126</v>
          </cell>
          <cell r="AO91">
            <v>-209.471881943456</v>
          </cell>
          <cell r="AP91">
            <v>69.694756074779605</v>
          </cell>
          <cell r="AQ91">
            <v>22481.4193029731</v>
          </cell>
          <cell r="AR91">
            <v>1668.8720366235</v>
          </cell>
          <cell r="AS91">
            <v>195.46169230304</v>
          </cell>
          <cell r="AT91">
            <v>15150.5230873243</v>
          </cell>
          <cell r="AU91">
            <v>3.70126236410524</v>
          </cell>
          <cell r="AV91">
            <v>1.6493535217405899</v>
          </cell>
          <cell r="AW91">
            <v>4.3678473196019603</v>
          </cell>
          <cell r="AX91">
            <v>1.6762605240533399</v>
          </cell>
          <cell r="AY91">
            <v>1.11266645675547</v>
          </cell>
          <cell r="AZ91">
            <v>0.13154866156824499</v>
          </cell>
          <cell r="BA91">
            <v>0.418729298373129</v>
          </cell>
          <cell r="BB91">
            <v>0.39309313820336</v>
          </cell>
          <cell r="BC91">
            <v>16.759829474141</v>
          </cell>
          <cell r="BD91">
            <v>5.3180558163514302</v>
          </cell>
          <cell r="BE91">
            <v>44.447692460308197</v>
          </cell>
          <cell r="BF91">
            <v>156.92510252135901</v>
          </cell>
          <cell r="BH91" t="str">
            <v>NO</v>
          </cell>
          <cell r="BI91" t="str">
            <v>NO</v>
          </cell>
          <cell r="BJ91" t="str">
            <v>NO</v>
          </cell>
          <cell r="BK91" t="str">
            <v/>
          </cell>
          <cell r="BL91" t="str">
            <v>YES</v>
          </cell>
          <cell r="BM91" t="str">
            <v>NO</v>
          </cell>
          <cell r="BO91" t="str">
            <v>NO</v>
          </cell>
          <cell r="BQ91" t="str">
            <v>NO</v>
          </cell>
          <cell r="BR91" t="str">
            <v>NO</v>
          </cell>
          <cell r="BT91" t="str">
            <v/>
          </cell>
          <cell r="BU91" t="str">
            <v>YES</v>
          </cell>
          <cell r="BW91" t="str">
            <v/>
          </cell>
          <cell r="CA91" t="str">
            <v>DUAL AREA</v>
          </cell>
          <cell r="CC91">
            <v>0</v>
          </cell>
          <cell r="CD91">
            <v>0</v>
          </cell>
          <cell r="CE91">
            <v>88.509244590016465</v>
          </cell>
          <cell r="CF91">
            <v>60.631392522599157</v>
          </cell>
          <cell r="CL91">
            <v>0.36</v>
          </cell>
          <cell r="CY91">
            <v>0</v>
          </cell>
          <cell r="CZ91">
            <v>0</v>
          </cell>
          <cell r="DA91">
            <v>0.91793059215509931</v>
          </cell>
          <cell r="DB91">
            <v>0.91793059215509931</v>
          </cell>
        </row>
        <row r="92">
          <cell r="A92">
            <v>20</v>
          </cell>
          <cell r="B92">
            <v>41691</v>
          </cell>
          <cell r="C92" t="str">
            <v>Austin</v>
          </cell>
          <cell r="D92">
            <v>35</v>
          </cell>
          <cell r="F92" t="str">
            <v>YES</v>
          </cell>
          <cell r="G92">
            <v>5.6</v>
          </cell>
          <cell r="H92">
            <v>3.1953219445422301</v>
          </cell>
          <cell r="I92">
            <v>0</v>
          </cell>
          <cell r="J92">
            <v>14.999499999999999</v>
          </cell>
          <cell r="K92">
            <v>29.9985</v>
          </cell>
          <cell r="L92">
            <v>1.9999666655555199</v>
          </cell>
          <cell r="M92">
            <v>-64.812552811274799</v>
          </cell>
          <cell r="N92">
            <v>0.97597304847518296</v>
          </cell>
          <cell r="O92">
            <v>1.74163844170465</v>
          </cell>
          <cell r="P92">
            <v>6.8534733454732794E-2</v>
          </cell>
          <cell r="Q92">
            <v>0.99209250604128196</v>
          </cell>
          <cell r="R92">
            <v>8.7791214763543497</v>
          </cell>
          <cell r="S92">
            <v>37.239860668638201</v>
          </cell>
          <cell r="T92">
            <v>0.98806663309972398</v>
          </cell>
          <cell r="U92">
            <v>10.7855251596666</v>
          </cell>
          <cell r="V92">
            <v>353.51054673189401</v>
          </cell>
          <cell r="W92">
            <v>0.99968997479619703</v>
          </cell>
          <cell r="X92">
            <v>1.72769013110023</v>
          </cell>
          <cell r="Y92">
            <v>-0.60544564380915</v>
          </cell>
          <cell r="Z92">
            <v>9.1114609612165092E-3</v>
          </cell>
          <cell r="AA92">
            <v>125.00286461182</v>
          </cell>
          <cell r="AB92">
            <v>6.7985930704953901E-2</v>
          </cell>
          <cell r="AC92">
            <v>0.36489036407501602</v>
          </cell>
          <cell r="AD92">
            <v>79.297920963671302</v>
          </cell>
          <cell r="AE92">
            <v>8.8892978213695208</v>
          </cell>
          <cell r="AF92">
            <v>2.51379799568535E-2</v>
          </cell>
          <cell r="AG92">
            <v>9609.0521487331407</v>
          </cell>
          <cell r="AH92">
            <v>2.0727803821167599</v>
          </cell>
          <cell r="AI92">
            <v>5.4987546231939403E-2</v>
          </cell>
          <cell r="AJ92">
            <v>9314.8299582515901</v>
          </cell>
          <cell r="AK92">
            <v>9281.9943651600006</v>
          </cell>
          <cell r="AL92">
            <v>632.94502253121402</v>
          </cell>
          <cell r="AM92">
            <v>361.64979268899799</v>
          </cell>
          <cell r="AN92">
            <v>51.585981102270701</v>
          </cell>
          <cell r="AO92">
            <v>-144.394818155016</v>
          </cell>
          <cell r="AP92">
            <v>-59.027404733735501</v>
          </cell>
          <cell r="AQ92">
            <v>286.968466471596</v>
          </cell>
          <cell r="AR92">
            <v>-1625.3970863571201</v>
          </cell>
          <cell r="AS92">
            <v>137.28028525095201</v>
          </cell>
          <cell r="AT92">
            <v>10113.831187383001</v>
          </cell>
          <cell r="AU92">
            <v>3.4638633506118102</v>
          </cell>
          <cell r="AV92">
            <v>1.5577185146843</v>
          </cell>
          <cell r="AW92">
            <v>4.2572588390956003</v>
          </cell>
          <cell r="AX92">
            <v>1.67051924913031</v>
          </cell>
          <cell r="AY92">
            <v>0.93455382779763096</v>
          </cell>
          <cell r="AZ92">
            <v>0.132130647462328</v>
          </cell>
          <cell r="BA92">
            <v>0.32593897593085602</v>
          </cell>
          <cell r="BB92">
            <v>0.36220600582526802</v>
          </cell>
          <cell r="BC92">
            <v>39.581103294958503</v>
          </cell>
          <cell r="BD92">
            <v>22.816436629107201</v>
          </cell>
          <cell r="BE92">
            <v>68.618696667857193</v>
          </cell>
          <cell r="BF92">
            <v>175.02525610714301</v>
          </cell>
          <cell r="BH92" t="str">
            <v>NO</v>
          </cell>
          <cell r="BI92" t="str">
            <v>NO</v>
          </cell>
          <cell r="BJ92" t="str">
            <v>NO</v>
          </cell>
          <cell r="BK92" t="str">
            <v/>
          </cell>
          <cell r="BL92" t="str">
            <v>YES</v>
          </cell>
          <cell r="BM92" t="str">
            <v>NO</v>
          </cell>
          <cell r="BO92" t="str">
            <v>NO</v>
          </cell>
          <cell r="BQ92" t="str">
            <v>NO</v>
          </cell>
          <cell r="BR92" t="str">
            <v>NO</v>
          </cell>
          <cell r="BT92" t="str">
            <v/>
          </cell>
          <cell r="BU92" t="str">
            <v>NO</v>
          </cell>
          <cell r="BW92" t="str">
            <v>YES</v>
          </cell>
          <cell r="CA92" t="str">
            <v>TRASH</v>
          </cell>
          <cell r="CC92">
            <v>0</v>
          </cell>
          <cell r="CD92">
            <v>0</v>
          </cell>
          <cell r="CE92">
            <v>0</v>
          </cell>
          <cell r="CF92">
            <v>0</v>
          </cell>
          <cell r="CL92">
            <v>0</v>
          </cell>
          <cell r="CY92">
            <v>0</v>
          </cell>
          <cell r="CZ92">
            <v>0</v>
          </cell>
          <cell r="DA92">
            <v>0</v>
          </cell>
          <cell r="DB92">
            <v>0</v>
          </cell>
        </row>
        <row r="93">
          <cell r="A93">
            <v>20</v>
          </cell>
          <cell r="B93">
            <v>41691</v>
          </cell>
          <cell r="C93" t="str">
            <v>Austin</v>
          </cell>
          <cell r="D93">
            <v>36</v>
          </cell>
          <cell r="F93" t="str">
            <v>YES</v>
          </cell>
          <cell r="G93">
            <v>5.6</v>
          </cell>
          <cell r="H93">
            <v>3.2425441648811102</v>
          </cell>
          <cell r="I93">
            <v>0</v>
          </cell>
          <cell r="J93">
            <v>15.002000000000001</v>
          </cell>
          <cell r="K93">
            <v>30.001000000000001</v>
          </cell>
          <cell r="L93">
            <v>1.99980002666311</v>
          </cell>
          <cell r="M93">
            <v>-23.722253797821299</v>
          </cell>
          <cell r="N93">
            <v>0.94053507733352704</v>
          </cell>
          <cell r="O93">
            <v>2.1139149744983801</v>
          </cell>
          <cell r="P93">
            <v>6.8250523384120798E-2</v>
          </cell>
          <cell r="Q93">
            <v>0.98520806276519102</v>
          </cell>
          <cell r="R93">
            <v>10.153442194004599</v>
          </cell>
          <cell r="S93">
            <v>426.82841168039198</v>
          </cell>
          <cell r="T93">
            <v>0.98978740051071001</v>
          </cell>
          <cell r="U93">
            <v>8.3978701396934508</v>
          </cell>
          <cell r="V93">
            <v>-2147.8131023721298</v>
          </cell>
          <cell r="W93">
            <v>0.99932970057808002</v>
          </cell>
          <cell r="X93">
            <v>2.1411685580075002</v>
          </cell>
          <cell r="Y93">
            <v>-0.60751317750572797</v>
          </cell>
          <cell r="Z93">
            <v>2.39875811660752E-2</v>
          </cell>
          <cell r="AA93">
            <v>70.755572439337897</v>
          </cell>
          <cell r="AB93">
            <v>6.7221107141353306E-2</v>
          </cell>
          <cell r="AC93">
            <v>0.22971518145109801</v>
          </cell>
          <cell r="AD93">
            <v>106.402770673102</v>
          </cell>
          <cell r="AE93">
            <v>-0.69344453371322301</v>
          </cell>
          <cell r="AF93">
            <v>3.2264418426508601E-4</v>
          </cell>
          <cell r="AG93">
            <v>7020.0439146523904</v>
          </cell>
          <cell r="AH93">
            <v>0.22460375226564999</v>
          </cell>
          <cell r="AI93">
            <v>5.2078605402949797E-4</v>
          </cell>
          <cell r="AJ93">
            <v>7018.6525010938203</v>
          </cell>
          <cell r="AK93">
            <v>7417.6095471250101</v>
          </cell>
          <cell r="AL93">
            <v>540.40076321066999</v>
          </cell>
          <cell r="AM93">
            <v>228.470485408001</v>
          </cell>
          <cell r="AN93">
            <v>75.695605802938005</v>
          </cell>
          <cell r="AO93">
            <v>-515.83172768140605</v>
          </cell>
          <cell r="AP93">
            <v>-167.525309648378</v>
          </cell>
          <cell r="AQ93">
            <v>2154.3163115611301</v>
          </cell>
          <cell r="AR93">
            <v>-2613.56477900767</v>
          </cell>
          <cell r="AS93">
            <v>13.571099316726199</v>
          </cell>
          <cell r="AT93">
            <v>18917.533357623299</v>
          </cell>
          <cell r="AU93">
            <v>3.3590840477863102</v>
          </cell>
          <cell r="AV93">
            <v>1.51252096375798</v>
          </cell>
          <cell r="AW93">
            <v>4.2486670726898499</v>
          </cell>
          <cell r="AX93">
            <v>1.68993390267027</v>
          </cell>
          <cell r="AY93">
            <v>0.65870842097113602</v>
          </cell>
          <cell r="AZ93">
            <v>0.133376245169262</v>
          </cell>
          <cell r="BA93">
            <v>0.349641160467419</v>
          </cell>
          <cell r="BB93">
            <v>0.30291168074028901</v>
          </cell>
          <cell r="BC93">
            <v>31.618004206614501</v>
          </cell>
          <cell r="BD93">
            <v>44.037300509099197</v>
          </cell>
          <cell r="BE93">
            <v>78.784953610360404</v>
          </cell>
          <cell r="BF93">
            <v>121.752375540732</v>
          </cell>
          <cell r="BH93" t="str">
            <v>YES</v>
          </cell>
          <cell r="BI93" t="str">
            <v>NO</v>
          </cell>
          <cell r="BJ93" t="str">
            <v>NO</v>
          </cell>
          <cell r="BK93" t="str">
            <v/>
          </cell>
          <cell r="BL93" t="str">
            <v>YES</v>
          </cell>
          <cell r="BM93" t="str">
            <v>NO</v>
          </cell>
          <cell r="BO93" t="str">
            <v>NO</v>
          </cell>
          <cell r="BQ93" t="str">
            <v>NO</v>
          </cell>
          <cell r="BR93" t="str">
            <v>NO</v>
          </cell>
          <cell r="BT93" t="str">
            <v/>
          </cell>
          <cell r="BU93" t="str">
            <v>YES</v>
          </cell>
          <cell r="BW93" t="str">
            <v/>
          </cell>
          <cell r="CA93" t="str">
            <v>DUAL AREA</v>
          </cell>
          <cell r="CC93">
            <v>0</v>
          </cell>
          <cell r="CD93">
            <v>0</v>
          </cell>
          <cell r="CE93">
            <v>48.29536732133942</v>
          </cell>
          <cell r="CF93">
            <v>34.377060817251021</v>
          </cell>
          <cell r="CL93">
            <v>0.36</v>
          </cell>
          <cell r="CY93">
            <v>0</v>
          </cell>
          <cell r="CZ93">
            <v>0</v>
          </cell>
          <cell r="DA93">
            <v>0.51786406909368499</v>
          </cell>
          <cell r="DB93">
            <v>0.51786406909368499</v>
          </cell>
        </row>
        <row r="94">
          <cell r="A94">
            <v>20</v>
          </cell>
          <cell r="B94">
            <v>41691</v>
          </cell>
          <cell r="C94" t="str">
            <v>Austin</v>
          </cell>
          <cell r="D94">
            <v>37</v>
          </cell>
          <cell r="G94">
            <v>5.6</v>
          </cell>
          <cell r="H94">
            <v>3.29809972085059</v>
          </cell>
          <cell r="I94">
            <v>0</v>
          </cell>
          <cell r="J94">
            <v>14.999499999999999</v>
          </cell>
          <cell r="K94">
            <v>28.291499999999999</v>
          </cell>
          <cell r="L94">
            <v>1.88616287209574</v>
          </cell>
          <cell r="M94">
            <v>-27.550690512832599</v>
          </cell>
          <cell r="N94">
            <v>0.95356133623070505</v>
          </cell>
          <cell r="O94">
            <v>2.06783299038795</v>
          </cell>
          <cell r="P94">
            <v>9.9643031181321007E-2</v>
          </cell>
          <cell r="Q94">
            <v>0.98838204816541497</v>
          </cell>
          <cell r="R94">
            <v>14.1217762618289</v>
          </cell>
          <cell r="S94">
            <v>104.44626092186201</v>
          </cell>
          <cell r="T94">
            <v>0.99489840706691801</v>
          </cell>
          <cell r="U94">
            <v>9.2821862347611201</v>
          </cell>
          <cell r="V94">
            <v>695.79369683373204</v>
          </cell>
          <cell r="W94">
            <v>0.999741086162656</v>
          </cell>
          <cell r="X94">
            <v>2.0859373034708701</v>
          </cell>
          <cell r="Y94">
            <v>-0.69033718280810097</v>
          </cell>
          <cell r="Z94">
            <v>2.3835172665258701E-2</v>
          </cell>
          <cell r="AA94">
            <v>88.156301069026</v>
          </cell>
          <cell r="AB94">
            <v>9.8460284605260101E-2</v>
          </cell>
          <cell r="AC94">
            <v>0.447145125989932</v>
          </cell>
          <cell r="AD94">
            <v>207.392471489673</v>
          </cell>
          <cell r="AE94">
            <v>5.5041367880636001</v>
          </cell>
          <cell r="AF94">
            <v>7.9085386141188908E-3</v>
          </cell>
          <cell r="AG94">
            <v>17165.635399027698</v>
          </cell>
          <cell r="AH94">
            <v>1.82495509478134</v>
          </cell>
          <cell r="AI94">
            <v>1.7383066727677601E-2</v>
          </cell>
          <cell r="AJ94">
            <v>17001.702635260099</v>
          </cell>
          <cell r="AK94">
            <v>6849.1096166199904</v>
          </cell>
          <cell r="AL94">
            <v>768.66401419779004</v>
          </cell>
          <cell r="AM94">
            <v>338.01290132499997</v>
          </cell>
          <cell r="AN94">
            <v>50.425930482829003</v>
          </cell>
          <cell r="AO94">
            <v>250.29642702377899</v>
          </cell>
          <cell r="AP94">
            <v>59.430800051537702</v>
          </cell>
          <cell r="AQ94">
            <v>1441.0707436166799</v>
          </cell>
          <cell r="AR94">
            <v>-2194.5181198738001</v>
          </cell>
          <cell r="AS94">
            <v>11.1810232444946</v>
          </cell>
          <cell r="AT94">
            <v>13950.814061946599</v>
          </cell>
          <cell r="AU94">
            <v>3.2736877522571701</v>
          </cell>
          <cell r="AV94">
            <v>1.4834061743815701</v>
          </cell>
          <cell r="AW94">
            <v>4.2431861223726299</v>
          </cell>
          <cell r="AX94">
            <v>1.6920522642450999</v>
          </cell>
          <cell r="AY94">
            <v>0.59238527079749503</v>
          </cell>
          <cell r="AZ94">
            <v>0.13233052715712099</v>
          </cell>
          <cell r="BA94">
            <v>0.26185730037740301</v>
          </cell>
          <cell r="BB94">
            <v>0.32724327646729001</v>
          </cell>
          <cell r="BC94">
            <v>30.907057606825799</v>
          </cell>
          <cell r="BD94">
            <v>11.104093809999901</v>
          </cell>
          <cell r="BE94">
            <v>43.350778793333397</v>
          </cell>
          <cell r="BF94">
            <v>119.75850517249999</v>
          </cell>
          <cell r="BH94" t="str">
            <v>NO</v>
          </cell>
          <cell r="BI94" t="str">
            <v>NO</v>
          </cell>
          <cell r="BJ94" t="str">
            <v>NO</v>
          </cell>
          <cell r="BK94" t="str">
            <v/>
          </cell>
          <cell r="BL94" t="str">
            <v>YES</v>
          </cell>
          <cell r="BM94" t="str">
            <v>NO</v>
          </cell>
          <cell r="BO94" t="str">
            <v>NO</v>
          </cell>
          <cell r="BQ94" t="str">
            <v>NO</v>
          </cell>
          <cell r="BR94" t="str">
            <v>NO</v>
          </cell>
          <cell r="BT94" t="str">
            <v/>
          </cell>
          <cell r="BU94" t="str">
            <v>NO</v>
          </cell>
          <cell r="BW94" t="str">
            <v>YES</v>
          </cell>
          <cell r="CA94" t="str">
            <v>TRASH</v>
          </cell>
          <cell r="CC94">
            <v>0</v>
          </cell>
          <cell r="CD94">
            <v>0</v>
          </cell>
          <cell r="CE94">
            <v>0</v>
          </cell>
          <cell r="CF94">
            <v>0</v>
          </cell>
          <cell r="CL94">
            <v>0</v>
          </cell>
          <cell r="CY94">
            <v>0</v>
          </cell>
          <cell r="CZ94">
            <v>0</v>
          </cell>
          <cell r="DA94">
            <v>0</v>
          </cell>
          <cell r="DB94">
            <v>0</v>
          </cell>
        </row>
        <row r="95">
          <cell r="BH95" t="str">
            <v/>
          </cell>
          <cell r="BI95" t="str">
            <v/>
          </cell>
          <cell r="BK95" t="str">
            <v/>
          </cell>
          <cell r="BL95" t="str">
            <v/>
          </cell>
          <cell r="BM95" t="str">
            <v/>
          </cell>
          <cell r="BO95" t="str">
            <v/>
          </cell>
          <cell r="BQ95" t="str">
            <v/>
          </cell>
          <cell r="BR95" t="str">
            <v/>
          </cell>
          <cell r="BT95" t="str">
            <v/>
          </cell>
          <cell r="BU95" t="str">
            <v/>
          </cell>
          <cell r="BW95" t="str">
            <v/>
          </cell>
          <cell r="CA95" t="str">
            <v/>
          </cell>
          <cell r="CC95">
            <v>0</v>
          </cell>
          <cell r="CD95">
            <v>0</v>
          </cell>
          <cell r="CE95">
            <v>0</v>
          </cell>
          <cell r="CF95">
            <v>0</v>
          </cell>
          <cell r="CL95">
            <v>0</v>
          </cell>
          <cell r="CY95">
            <v>0</v>
          </cell>
          <cell r="CZ95">
            <v>0</v>
          </cell>
          <cell r="DA95">
            <v>0</v>
          </cell>
          <cell r="DB95">
            <v>0</v>
          </cell>
        </row>
        <row r="96">
          <cell r="A96">
            <v>285</v>
          </cell>
          <cell r="B96">
            <v>41675</v>
          </cell>
          <cell r="C96" t="str">
            <v>Austin</v>
          </cell>
          <cell r="D96">
            <v>32</v>
          </cell>
          <cell r="F96" t="str">
            <v>YES</v>
          </cell>
          <cell r="G96">
            <v>2.4700000000000002</v>
          </cell>
          <cell r="H96">
            <v>0.16666666790842999</v>
          </cell>
          <cell r="I96">
            <v>0</v>
          </cell>
          <cell r="J96">
            <v>10</v>
          </cell>
          <cell r="K96">
            <v>20</v>
          </cell>
          <cell r="L96">
            <v>2</v>
          </cell>
          <cell r="M96">
            <v>-8.8864956582202197</v>
          </cell>
          <cell r="N96">
            <v>0.81366159154989204</v>
          </cell>
          <cell r="O96">
            <v>1.02247646307786</v>
          </cell>
          <cell r="P96">
            <v>1.35889680932591E-2</v>
          </cell>
          <cell r="Q96">
            <v>0.99999776409402996</v>
          </cell>
          <cell r="R96">
            <v>0.25176329334835701</v>
          </cell>
          <cell r="S96">
            <v>-342.93153075215901</v>
          </cell>
          <cell r="T96">
            <v>0.99984901506573498</v>
          </cell>
          <cell r="U96">
            <v>2.068838095846</v>
          </cell>
          <cell r="V96">
            <v>166.693009343048</v>
          </cell>
          <cell r="W96">
            <v>0.99999755024350101</v>
          </cell>
          <cell r="X96">
            <v>0.263508645688381</v>
          </cell>
          <cell r="Y96">
            <v>-0.358992049156588</v>
          </cell>
          <cell r="Z96">
            <v>3.10559049439968E-2</v>
          </cell>
          <cell r="AA96">
            <v>4.4549074979191001</v>
          </cell>
          <cell r="AB96">
            <v>1.3588937703925601E-2</v>
          </cell>
          <cell r="AC96">
            <v>0.98803218242711</v>
          </cell>
          <cell r="AD96">
            <v>6.4470976763255902E-2</v>
          </cell>
          <cell r="AE96">
            <v>156.068916319061</v>
          </cell>
          <cell r="AF96">
            <v>0.936263221766787</v>
          </cell>
          <cell r="AG96">
            <v>1837.1282343928201</v>
          </cell>
          <cell r="AH96">
            <v>-18.278324747279999</v>
          </cell>
          <cell r="AI96">
            <v>5.3292167434485997E-2</v>
          </cell>
          <cell r="AJ96">
            <v>27287.599673819499</v>
          </cell>
          <cell r="AK96">
            <v>22234.599997050002</v>
          </cell>
          <cell r="AL96">
            <v>307.95572564835999</v>
          </cell>
          <cell r="AM96">
            <v>271.53077992399898</v>
          </cell>
          <cell r="AN96">
            <v>115.910419937515</v>
          </cell>
          <cell r="AO96">
            <v>254.11800940389799</v>
          </cell>
          <cell r="AP96">
            <v>65.533548472464801</v>
          </cell>
          <cell r="AQ96">
            <v>406.40021254897198</v>
          </cell>
          <cell r="AR96">
            <v>319.76816562160599</v>
          </cell>
          <cell r="AS96">
            <v>196.55332191720601</v>
          </cell>
          <cell r="AT96">
            <v>687.20094296228797</v>
          </cell>
          <cell r="AU96">
            <v>6.3239219145892598</v>
          </cell>
          <cell r="AV96">
            <v>6.5994191228280902E-2</v>
          </cell>
          <cell r="AW96">
            <v>1.2188309020660799</v>
          </cell>
          <cell r="AX96">
            <v>0.29170132269532201</v>
          </cell>
          <cell r="AY96">
            <v>0.52058281528360695</v>
          </cell>
          <cell r="AZ96">
            <v>0.16209021529736201</v>
          </cell>
          <cell r="BA96">
            <v>0.64415698846852798</v>
          </cell>
          <cell r="BB96">
            <v>0.68167601692629498</v>
          </cell>
          <cell r="BC96">
            <v>15.6174844585082</v>
          </cell>
          <cell r="BD96">
            <v>16.535358525111899</v>
          </cell>
          <cell r="BE96">
            <v>184.15864002081199</v>
          </cell>
          <cell r="BF96">
            <v>336.91653541264702</v>
          </cell>
          <cell r="BH96" t="str">
            <v>NO</v>
          </cell>
          <cell r="BI96" t="str">
            <v>YES</v>
          </cell>
          <cell r="BJ96" t="str">
            <v>YES</v>
          </cell>
          <cell r="BK96" t="str">
            <v/>
          </cell>
          <cell r="BL96" t="str">
            <v>YES</v>
          </cell>
          <cell r="BM96" t="str">
            <v>NO</v>
          </cell>
          <cell r="BO96" t="str">
            <v>NO</v>
          </cell>
          <cell r="BQ96" t="str">
            <v>YES</v>
          </cell>
          <cell r="BR96" t="str">
            <v>NO</v>
          </cell>
          <cell r="BT96" t="str">
            <v/>
          </cell>
          <cell r="BU96" t="str">
            <v>YES</v>
          </cell>
          <cell r="BW96" t="str">
            <v/>
          </cell>
          <cell r="CA96" t="str">
            <v>SINGLE CORRx</v>
          </cell>
          <cell r="CC96">
            <v>64.467358541822065</v>
          </cell>
          <cell r="CD96">
            <v>0</v>
          </cell>
          <cell r="CE96">
            <v>63.018760099246293</v>
          </cell>
          <cell r="CF96">
            <v>57.801538270638716</v>
          </cell>
          <cell r="CL96">
            <v>0.3</v>
          </cell>
          <cell r="CY96">
            <v>0.5439852365676151</v>
          </cell>
          <cell r="CZ96">
            <v>0</v>
          </cell>
          <cell r="DA96">
            <v>0.5439852365676151</v>
          </cell>
          <cell r="DB96">
            <v>0.5439852365676151</v>
          </cell>
        </row>
        <row r="97">
          <cell r="A97">
            <v>285</v>
          </cell>
          <cell r="B97">
            <v>41675</v>
          </cell>
          <cell r="C97" t="str">
            <v>Austin</v>
          </cell>
          <cell r="D97">
            <v>33</v>
          </cell>
          <cell r="F97" t="str">
            <v>YES</v>
          </cell>
          <cell r="G97">
            <v>2.4700000000000002</v>
          </cell>
          <cell r="H97">
            <v>0.32712947297841299</v>
          </cell>
          <cell r="I97">
            <v>0</v>
          </cell>
          <cell r="J97">
            <v>10.002000000000001</v>
          </cell>
          <cell r="K97">
            <v>20</v>
          </cell>
          <cell r="L97">
            <v>1.9996000799839999</v>
          </cell>
          <cell r="M97">
            <v>10.173597848434699</v>
          </cell>
          <cell r="N97">
            <v>0.97662526613754996</v>
          </cell>
          <cell r="O97">
            <v>0.36829642173070498</v>
          </cell>
          <cell r="P97">
            <v>1.32332037772362E-2</v>
          </cell>
          <cell r="Q97">
            <v>0.99999138226052597</v>
          </cell>
          <cell r="R97">
            <v>0.31153703177023001</v>
          </cell>
          <cell r="S97">
            <v>298.26537985915502</v>
          </cell>
          <cell r="T97">
            <v>0.99951287542053702</v>
          </cell>
          <cell r="U97">
            <v>2.3426174209327599</v>
          </cell>
          <cell r="V97">
            <v>327.33118246638298</v>
          </cell>
          <cell r="W97">
            <v>0.99999258604150698</v>
          </cell>
          <cell r="X97">
            <v>0.28893610578504603</v>
          </cell>
          <cell r="Y97">
            <v>2.8557432937774498</v>
          </cell>
          <cell r="Z97">
            <v>0.27391971035533902</v>
          </cell>
          <cell r="AA97">
            <v>4.1596751043670297</v>
          </cell>
          <cell r="AB97">
            <v>1.32330897159804E-2</v>
          </cell>
          <cell r="AC97">
            <v>0.95308020254859704</v>
          </cell>
          <cell r="AD97">
            <v>9.9053385837524599E-2</v>
          </cell>
          <cell r="AE97">
            <v>182.418892988339</v>
          </cell>
          <cell r="AF97">
            <v>0.55728739054160403</v>
          </cell>
          <cell r="AG97">
            <v>5086.7690834080204</v>
          </cell>
          <cell r="AH97">
            <v>6.7209522219375604</v>
          </cell>
          <cell r="AI97">
            <v>2.25224819980426E-2</v>
          </cell>
          <cell r="AJ97">
            <v>11231.2193329701</v>
          </cell>
          <cell r="AK97">
            <v>19632.531079650002</v>
          </cell>
          <cell r="AL97">
            <v>292.88694817432003</v>
          </cell>
          <cell r="AM97">
            <v>207.566173212997</v>
          </cell>
          <cell r="AN97">
            <v>50.395408062312001</v>
          </cell>
          <cell r="AO97">
            <v>92.998379901863899</v>
          </cell>
          <cell r="AP97">
            <v>77.485773237266997</v>
          </cell>
          <cell r="AQ97">
            <v>2564.4269931763802</v>
          </cell>
          <cell r="AR97">
            <v>-2239.9940561920198</v>
          </cell>
          <cell r="AS97">
            <v>347.74223639678797</v>
          </cell>
          <cell r="AT97">
            <v>34013.619580415703</v>
          </cell>
          <cell r="AU97">
            <v>6.4477937959806599</v>
          </cell>
          <cell r="AV97">
            <v>0.37183098085624</v>
          </cell>
          <cell r="AW97">
            <v>1.6389742266654399</v>
          </cell>
          <cell r="AX97">
            <v>0.72344708957127901</v>
          </cell>
          <cell r="AY97">
            <v>0.35509891040064401</v>
          </cell>
          <cell r="AZ97">
            <v>0.16253368971840301</v>
          </cell>
          <cell r="BA97">
            <v>0.63892771680226002</v>
          </cell>
          <cell r="BB97">
            <v>0.71438859562240797</v>
          </cell>
          <cell r="BC97">
            <v>12.783560774423201</v>
          </cell>
          <cell r="BD97">
            <v>133.82576068328299</v>
          </cell>
          <cell r="BE97">
            <v>177.36378755691899</v>
          </cell>
          <cell r="BF97">
            <v>287.91550080038701</v>
          </cell>
          <cell r="BH97" t="str">
            <v>YES</v>
          </cell>
          <cell r="BI97" t="str">
            <v>YES</v>
          </cell>
          <cell r="BJ97" t="str">
            <v>YES</v>
          </cell>
          <cell r="BK97" t="str">
            <v/>
          </cell>
          <cell r="BL97" t="str">
            <v>YES</v>
          </cell>
          <cell r="BM97" t="str">
            <v>NO</v>
          </cell>
          <cell r="BO97" t="str">
            <v>NO</v>
          </cell>
          <cell r="BQ97" t="str">
            <v>NO</v>
          </cell>
          <cell r="BR97" t="str">
            <v>NO</v>
          </cell>
          <cell r="BT97" t="str">
            <v/>
          </cell>
          <cell r="BU97" t="str">
            <v>NO</v>
          </cell>
          <cell r="BW97" t="str">
            <v>YES</v>
          </cell>
          <cell r="CA97" t="str">
            <v>TRASH</v>
          </cell>
          <cell r="CC97">
            <v>0</v>
          </cell>
          <cell r="CD97">
            <v>0</v>
          </cell>
          <cell r="CE97">
            <v>0</v>
          </cell>
          <cell r="CF97">
            <v>0</v>
          </cell>
          <cell r="CL97">
            <v>0</v>
          </cell>
          <cell r="CY97">
            <v>0</v>
          </cell>
          <cell r="CZ97">
            <v>0</v>
          </cell>
          <cell r="DA97">
            <v>0</v>
          </cell>
          <cell r="DB97">
            <v>0</v>
          </cell>
        </row>
        <row r="98">
          <cell r="A98">
            <v>285</v>
          </cell>
          <cell r="B98">
            <v>41675</v>
          </cell>
          <cell r="C98" t="str">
            <v>Austin</v>
          </cell>
          <cell r="D98">
            <v>34</v>
          </cell>
          <cell r="F98" t="str">
            <v>YES</v>
          </cell>
          <cell r="G98">
            <v>2.4700000000000002</v>
          </cell>
          <cell r="H98">
            <v>0.37444119248539198</v>
          </cell>
          <cell r="I98">
            <v>0</v>
          </cell>
          <cell r="J98">
            <v>10.0015</v>
          </cell>
          <cell r="K98">
            <v>20</v>
          </cell>
          <cell r="L98">
            <v>1.99970004499325</v>
          </cell>
          <cell r="M98">
            <v>8.5240676439141296</v>
          </cell>
          <cell r="N98">
            <v>0.96537383209592398</v>
          </cell>
          <cell r="O98">
            <v>0.51515717636317304</v>
          </cell>
          <cell r="P98">
            <v>1.41861483285194E-2</v>
          </cell>
          <cell r="Q98">
            <v>0.99999338346048605</v>
          </cell>
          <cell r="R98">
            <v>0.45351847890992297</v>
          </cell>
          <cell r="S98">
            <v>167.625583657346</v>
          </cell>
          <cell r="T98">
            <v>0.99980067668247297</v>
          </cell>
          <cell r="U98">
            <v>2.4892267913664901</v>
          </cell>
          <cell r="V98">
            <v>305.58968173816299</v>
          </cell>
          <cell r="W98">
            <v>0.99999905320344895</v>
          </cell>
          <cell r="X98">
            <v>0.17153994414522</v>
          </cell>
          <cell r="Y98">
            <v>2.2789624313558101</v>
          </cell>
          <cell r="Z98">
            <v>0.25763945772885499</v>
          </cell>
          <cell r="AA98">
            <v>5.5426168495983399</v>
          </cell>
          <cell r="AB98">
            <v>1.4186054445797701E-2</v>
          </cell>
          <cell r="AC98">
            <v>0.968155783672769</v>
          </cell>
          <cell r="AD98">
            <v>0.21034333307983699</v>
          </cell>
          <cell r="AE98">
            <v>280.76506349590301</v>
          </cell>
          <cell r="AF98">
            <v>0.91876399775165896</v>
          </cell>
          <cell r="AG98">
            <v>2581.4797841969998</v>
          </cell>
          <cell r="AH98">
            <v>25.385943613255399</v>
          </cell>
          <cell r="AI98">
            <v>0.151414132974936</v>
          </cell>
          <cell r="AJ98">
            <v>26965.965831057601</v>
          </cell>
          <cell r="AK98">
            <v>17932.016709795</v>
          </cell>
          <cell r="AL98">
            <v>194.256695850597</v>
          </cell>
          <cell r="AM98">
            <v>256.89009599633499</v>
          </cell>
          <cell r="AN98">
            <v>62.141182098492301</v>
          </cell>
          <cell r="AO98">
            <v>308.01948704467299</v>
          </cell>
          <cell r="AP98">
            <v>47.098587874464002</v>
          </cell>
          <cell r="AQ98">
            <v>662.50452062474005</v>
          </cell>
          <cell r="AR98">
            <v>252.40849942256199</v>
          </cell>
          <cell r="AS98">
            <v>260.23771143440001</v>
          </cell>
          <cell r="AT98">
            <v>157.586280470704</v>
          </cell>
          <cell r="AU98">
            <v>6.3463889999669902</v>
          </cell>
          <cell r="AV98">
            <v>0.81635020952290904</v>
          </cell>
          <cell r="AW98">
            <v>1.77295485059043</v>
          </cell>
          <cell r="AX98">
            <v>0.76466927565307996</v>
          </cell>
          <cell r="AY98">
            <v>0.334297651733521</v>
          </cell>
          <cell r="AZ98">
            <v>0.160270244760057</v>
          </cell>
          <cell r="BA98">
            <v>0.62182248862507505</v>
          </cell>
          <cell r="BB98">
            <v>0.66873508485459698</v>
          </cell>
          <cell r="BC98">
            <v>13.224962046600799</v>
          </cell>
          <cell r="BD98">
            <v>38.546422284250198</v>
          </cell>
          <cell r="BE98">
            <v>143.64720990066701</v>
          </cell>
          <cell r="BF98">
            <v>349.31217662508402</v>
          </cell>
          <cell r="BH98" t="str">
            <v>NO</v>
          </cell>
          <cell r="BI98" t="str">
            <v>YES</v>
          </cell>
          <cell r="BJ98" t="str">
            <v>YES</v>
          </cell>
          <cell r="BK98" t="str">
            <v/>
          </cell>
          <cell r="BL98" t="str">
            <v>YES</v>
          </cell>
          <cell r="BM98" t="str">
            <v>NO</v>
          </cell>
          <cell r="BO98" t="str">
            <v>NO</v>
          </cell>
          <cell r="BQ98" t="str">
            <v>YES</v>
          </cell>
          <cell r="BR98" t="str">
            <v>NO</v>
          </cell>
          <cell r="BT98" t="str">
            <v/>
          </cell>
          <cell r="BU98" t="str">
            <v>NO</v>
          </cell>
          <cell r="BW98" t="str">
            <v/>
          </cell>
          <cell r="CA98" t="str">
            <v>SINGLE CORR</v>
          </cell>
          <cell r="CC98">
            <v>118.20240537312058</v>
          </cell>
          <cell r="CD98">
            <v>0</v>
          </cell>
          <cell r="CE98">
            <v>0</v>
          </cell>
          <cell r="CF98">
            <v>0</v>
          </cell>
          <cell r="CL98">
            <v>0.47</v>
          </cell>
          <cell r="CY98">
            <v>0.69740011954960013</v>
          </cell>
          <cell r="CZ98">
            <v>0</v>
          </cell>
          <cell r="DA98">
            <v>0</v>
          </cell>
          <cell r="DB98">
            <v>0</v>
          </cell>
        </row>
        <row r="99">
          <cell r="A99">
            <v>285</v>
          </cell>
          <cell r="B99">
            <v>41675</v>
          </cell>
          <cell r="C99" t="str">
            <v>Austin</v>
          </cell>
          <cell r="D99">
            <v>35</v>
          </cell>
          <cell r="F99" t="str">
            <v>YES</v>
          </cell>
          <cell r="G99">
            <v>2.4700000000000002</v>
          </cell>
          <cell r="H99">
            <v>0.43631955608725598</v>
          </cell>
          <cell r="I99">
            <v>0</v>
          </cell>
          <cell r="J99">
            <v>9.9984999999999999</v>
          </cell>
          <cell r="K99">
            <v>20</v>
          </cell>
          <cell r="L99">
            <v>2.0003000450067501</v>
          </cell>
          <cell r="M99">
            <v>6.9096481496705699</v>
          </cell>
          <cell r="N99">
            <v>0.88612320749818096</v>
          </cell>
          <cell r="O99">
            <v>0.670973844768885</v>
          </cell>
          <cell r="P99">
            <v>1.3855540242649201E-2</v>
          </cell>
          <cell r="Q99">
            <v>0.99999682954864899</v>
          </cell>
          <cell r="R99">
            <v>0.31534194710434199</v>
          </cell>
          <cell r="S99">
            <v>615.08762331046103</v>
          </cell>
          <cell r="T99">
            <v>0.99989293677771396</v>
          </cell>
          <cell r="U99">
            <v>1.8324106423914801</v>
          </cell>
          <cell r="V99">
            <v>276.85119254412399</v>
          </cell>
          <cell r="W99">
            <v>0.99999669286722304</v>
          </cell>
          <cell r="X99">
            <v>0.32203879558269199</v>
          </cell>
          <cell r="Y99">
            <v>0.84389947179679303</v>
          </cell>
          <cell r="Z99">
            <v>0.106152235639403</v>
          </cell>
          <cell r="AA99">
            <v>3.1163833501513998</v>
          </cell>
          <cell r="AB99">
            <v>1.38554963057604E-2</v>
          </cell>
          <cell r="AC99">
            <v>0.98374718724166799</v>
          </cell>
          <cell r="AD99">
            <v>0.10078576219023599</v>
          </cell>
          <cell r="AE99">
            <v>220.86510966006301</v>
          </cell>
          <cell r="AF99">
            <v>0.79777290171026605</v>
          </cell>
          <cell r="AG99">
            <v>6426.1274188361904</v>
          </cell>
          <cell r="AH99">
            <v>14.816279846942299</v>
          </cell>
          <cell r="AI99">
            <v>2.4085500720208802E-2</v>
          </cell>
          <cell r="AJ99">
            <v>31011.427129694599</v>
          </cell>
          <cell r="AK99">
            <v>32043.827322503399</v>
          </cell>
          <cell r="AL99">
            <v>481.11809651451398</v>
          </cell>
          <cell r="AM99">
            <v>357.50932809000398</v>
          </cell>
          <cell r="AN99">
            <v>109.15475855391</v>
          </cell>
          <cell r="AO99">
            <v>149.417231761072</v>
          </cell>
          <cell r="AP99">
            <v>62.737574695413002</v>
          </cell>
          <cell r="AQ99">
            <v>170.89158309797699</v>
          </cell>
          <cell r="AR99">
            <v>380.89484299128202</v>
          </cell>
          <cell r="AS99">
            <v>327.26381145696803</v>
          </cell>
          <cell r="AT99">
            <v>649.222301855551</v>
          </cell>
          <cell r="AU99">
            <v>6.2846312805591102</v>
          </cell>
          <cell r="AV99">
            <v>1.1605654138347099</v>
          </cell>
          <cell r="AW99">
            <v>1.7968279489791601</v>
          </cell>
          <cell r="AX99">
            <v>0.79364971634098402</v>
          </cell>
          <cell r="AY99">
            <v>0.52983233965693699</v>
          </cell>
          <cell r="AZ99">
            <v>0.16055237344023601</v>
          </cell>
          <cell r="BA99">
            <v>0.63062934981764496</v>
          </cell>
          <cell r="BB99">
            <v>0.69922924522317798</v>
          </cell>
          <cell r="BC99">
            <v>12.5486606760853</v>
          </cell>
          <cell r="BD99">
            <v>35.048906629039998</v>
          </cell>
          <cell r="BE99">
            <v>188.25623735571699</v>
          </cell>
          <cell r="BF99">
            <v>374.04693760327802</v>
          </cell>
          <cell r="BH99" t="str">
            <v>NO</v>
          </cell>
          <cell r="BI99" t="str">
            <v>YES</v>
          </cell>
          <cell r="BJ99" t="str">
            <v>YES</v>
          </cell>
          <cell r="BK99" t="str">
            <v/>
          </cell>
          <cell r="BL99" t="str">
            <v>YES</v>
          </cell>
          <cell r="BM99" t="str">
            <v>NO</v>
          </cell>
          <cell r="BO99" t="str">
            <v>NO</v>
          </cell>
          <cell r="BQ99" t="str">
            <v>YES</v>
          </cell>
          <cell r="BR99" t="str">
            <v>NO</v>
          </cell>
          <cell r="BT99" t="str">
            <v/>
          </cell>
          <cell r="BU99" t="str">
            <v>YES</v>
          </cell>
          <cell r="BW99" t="str">
            <v/>
          </cell>
          <cell r="CA99" t="str">
            <v>SINGLE CORRx</v>
          </cell>
          <cell r="CC99">
            <v>107.05420691028772</v>
          </cell>
          <cell r="CD99">
            <v>0</v>
          </cell>
          <cell r="CE99">
            <v>96.427203720517511</v>
          </cell>
          <cell r="CF99">
            <v>63.268297420185348</v>
          </cell>
          <cell r="CL99">
            <v>0.38</v>
          </cell>
          <cell r="CY99">
            <v>0.53214481902343946</v>
          </cell>
          <cell r="CZ99">
            <v>0</v>
          </cell>
          <cell r="DA99">
            <v>0.53214481902343946</v>
          </cell>
          <cell r="DB99">
            <v>0.53214481902343946</v>
          </cell>
        </row>
        <row r="100">
          <cell r="A100">
            <v>285</v>
          </cell>
          <cell r="B100">
            <v>41675</v>
          </cell>
          <cell r="C100" t="str">
            <v>Austin</v>
          </cell>
          <cell r="D100">
            <v>36</v>
          </cell>
          <cell r="F100" t="str">
            <v>YES</v>
          </cell>
          <cell r="G100">
            <v>2.4700000000000002</v>
          </cell>
          <cell r="H100">
            <v>0.54541044495999802</v>
          </cell>
          <cell r="I100">
            <v>1</v>
          </cell>
          <cell r="J100">
            <v>9.9990000000000006</v>
          </cell>
          <cell r="K100">
            <v>19.999500000000001</v>
          </cell>
          <cell r="L100">
            <v>2.0001500150015001</v>
          </cell>
          <cell r="M100">
            <v>6.9333703165599596</v>
          </cell>
          <cell r="N100">
            <v>0.92428630827715397</v>
          </cell>
          <cell r="O100">
            <v>0.40187210179357702</v>
          </cell>
          <cell r="P100">
            <v>1.4390559280834299E-2</v>
          </cell>
          <cell r="Q100">
            <v>0.99999276937482595</v>
          </cell>
          <cell r="R100">
            <v>0.27362319046150302</v>
          </cell>
          <cell r="S100">
            <v>673.71543222960202</v>
          </cell>
          <cell r="T100">
            <v>0.99981535473173899</v>
          </cell>
          <cell r="U100">
            <v>1.38270047791089</v>
          </cell>
          <cell r="V100">
            <v>261.77054057722802</v>
          </cell>
          <cell r="W100">
            <v>0.99999542991728296</v>
          </cell>
          <cell r="X100">
            <v>0.21751270831046399</v>
          </cell>
          <cell r="Y100">
            <v>1.28911294343241</v>
          </cell>
          <cell r="Z100">
            <v>0.17040786731124399</v>
          </cell>
          <cell r="AA100">
            <v>1.6266711700629899</v>
          </cell>
          <cell r="AB100">
            <v>1.4390455205793601E-2</v>
          </cell>
          <cell r="AC100">
            <v>0.96624808445133403</v>
          </cell>
          <cell r="AD100">
            <v>7.5897116419316304E-2</v>
          </cell>
          <cell r="AE100">
            <v>199.342926432198</v>
          </cell>
          <cell r="AF100">
            <v>0.76151432075400505</v>
          </cell>
          <cell r="AG100">
            <v>2502.2387052526601</v>
          </cell>
          <cell r="AH100">
            <v>7.9409887208298704</v>
          </cell>
          <cell r="AI100">
            <v>1.17846820794097E-2</v>
          </cell>
          <cell r="AJ100">
            <v>10368.5496984238</v>
          </cell>
          <cell r="AK100">
            <v>13226.080923080001</v>
          </cell>
          <cell r="AL100">
            <v>122.65478444868999</v>
          </cell>
          <cell r="AM100">
            <v>241.82671593200601</v>
          </cell>
          <cell r="AN100">
            <v>41.229036307502</v>
          </cell>
          <cell r="AO100">
            <v>9.7407272636968703</v>
          </cell>
          <cell r="AP100">
            <v>17.026012629359201</v>
          </cell>
          <cell r="AQ100">
            <v>1320.6970829750001</v>
          </cell>
          <cell r="AR100">
            <v>366.31684067545899</v>
          </cell>
          <cell r="AS100">
            <v>197.94546580904</v>
          </cell>
          <cell r="AT100">
            <v>2280.9977434246598</v>
          </cell>
          <cell r="AU100">
            <v>6.0219350752754899</v>
          </cell>
          <cell r="AV100">
            <v>1.35885141361202</v>
          </cell>
          <cell r="AW100">
            <v>1.65661596245707</v>
          </cell>
          <cell r="AX100">
            <v>0.82688499688151995</v>
          </cell>
          <cell r="AY100">
            <v>0.62014357049712099</v>
          </cell>
          <cell r="AZ100">
            <v>0.13234823301944201</v>
          </cell>
          <cell r="BA100">
            <v>0.65566070690526501</v>
          </cell>
          <cell r="BB100">
            <v>0.685023325439168</v>
          </cell>
          <cell r="BC100">
            <v>14.8834456919309</v>
          </cell>
          <cell r="BD100">
            <v>2.6332081317448202</v>
          </cell>
          <cell r="BE100">
            <v>47.459454219563703</v>
          </cell>
          <cell r="BF100">
            <v>184.549557241499</v>
          </cell>
          <cell r="BH100" t="str">
            <v>NO</v>
          </cell>
          <cell r="BI100" t="str">
            <v>YES</v>
          </cell>
          <cell r="BJ100" t="str">
            <v>YES</v>
          </cell>
          <cell r="BK100" t="str">
            <v/>
          </cell>
          <cell r="BL100" t="str">
            <v>YES</v>
          </cell>
          <cell r="BM100" t="str">
            <v>NO</v>
          </cell>
          <cell r="BO100" t="str">
            <v>NO</v>
          </cell>
          <cell r="BQ100" t="str">
            <v>YES</v>
          </cell>
          <cell r="BR100" t="str">
            <v>NO</v>
          </cell>
          <cell r="BT100" t="str">
            <v/>
          </cell>
          <cell r="BU100" t="str">
            <v>NO</v>
          </cell>
          <cell r="BW100" t="str">
            <v/>
          </cell>
          <cell r="CA100" t="str">
            <v>SINGLE CORR</v>
          </cell>
          <cell r="CC100">
            <v>101.22780670917778</v>
          </cell>
          <cell r="CD100">
            <v>0</v>
          </cell>
          <cell r="CE100">
            <v>0</v>
          </cell>
          <cell r="CF100">
            <v>0</v>
          </cell>
          <cell r="CL100">
            <v>0.47</v>
          </cell>
          <cell r="CY100">
            <v>2.1108456261259683</v>
          </cell>
          <cell r="CZ100">
            <v>0</v>
          </cell>
          <cell r="DA100">
            <v>0</v>
          </cell>
          <cell r="DB100">
            <v>0</v>
          </cell>
        </row>
        <row r="101">
          <cell r="A101">
            <v>285</v>
          </cell>
          <cell r="B101">
            <v>41675</v>
          </cell>
          <cell r="C101" t="str">
            <v>Austin</v>
          </cell>
          <cell r="D101">
            <v>37</v>
          </cell>
          <cell r="F101" t="str">
            <v>YES</v>
          </cell>
          <cell r="G101">
            <v>2.4700000000000002</v>
          </cell>
          <cell r="H101">
            <v>0.63363327551633097</v>
          </cell>
          <cell r="I101">
            <v>0</v>
          </cell>
          <cell r="J101">
            <v>9.9984999999999999</v>
          </cell>
          <cell r="K101">
            <v>20</v>
          </cell>
          <cell r="L101">
            <v>2.0003000450067501</v>
          </cell>
          <cell r="M101">
            <v>42.377808514508303</v>
          </cell>
          <cell r="N101">
            <v>0.99507291069636195</v>
          </cell>
          <cell r="O101">
            <v>0.189777944144643</v>
          </cell>
          <cell r="P101">
            <v>1.40112647288941E-2</v>
          </cell>
          <cell r="Q101">
            <v>0.99999159518869196</v>
          </cell>
          <cell r="R101">
            <v>0.183744186233468</v>
          </cell>
          <cell r="S101">
            <v>131.822756574604</v>
          </cell>
          <cell r="T101">
            <v>0.99825050218292</v>
          </cell>
          <cell r="U101">
            <v>2.6531058698673</v>
          </cell>
          <cell r="V101">
            <v>347.89824793202098</v>
          </cell>
          <cell r="W101">
            <v>0.999998291567047</v>
          </cell>
          <cell r="X101">
            <v>8.2833556387070101E-2</v>
          </cell>
          <cell r="Y101">
            <v>4.2627208957314799</v>
          </cell>
          <cell r="Z101">
            <v>0.10009017804610899</v>
          </cell>
          <cell r="AA101">
            <v>6.7565514372133499</v>
          </cell>
          <cell r="AB101">
            <v>1.4011146942749599E-2</v>
          </cell>
          <cell r="AC101">
            <v>0.958928463386997</v>
          </cell>
          <cell r="AD101">
            <v>3.4875719611540103E-2</v>
          </cell>
          <cell r="AE101">
            <v>288.28650634548001</v>
          </cell>
          <cell r="AF101">
            <v>0.82865037560848098</v>
          </cell>
          <cell r="AG101">
            <v>710.72929545181398</v>
          </cell>
          <cell r="AH101">
            <v>4.1835285322338498</v>
          </cell>
          <cell r="AI101">
            <v>3.1680389019209602E-2</v>
          </cell>
          <cell r="AJ101">
            <v>4016.4261656742501</v>
          </cell>
          <cell r="AK101">
            <v>4381.1101167249999</v>
          </cell>
          <cell r="AL101">
            <v>60.84186158792</v>
          </cell>
          <cell r="AM101">
            <v>78.162051828000799</v>
          </cell>
          <cell r="AN101">
            <v>10.168086127178</v>
          </cell>
          <cell r="AO101">
            <v>157.35391810947101</v>
          </cell>
          <cell r="AP101">
            <v>-4.5232468964961399</v>
          </cell>
          <cell r="AQ101">
            <v>1204.3123960568901</v>
          </cell>
          <cell r="AR101">
            <v>133.63421102285</v>
          </cell>
          <cell r="AS101">
            <v>347.71843352879898</v>
          </cell>
          <cell r="AT101">
            <v>1237.0403590227099</v>
          </cell>
          <cell r="AU101">
            <v>5.7674785561977702</v>
          </cell>
          <cell r="AV101">
            <v>1.2267752355558399</v>
          </cell>
          <cell r="AW101">
            <v>1.6706649778673199</v>
          </cell>
          <cell r="AX101">
            <v>0.81048219359138696</v>
          </cell>
          <cell r="AY101">
            <v>0.227603458544125</v>
          </cell>
          <cell r="AZ101">
            <v>324.65758424699101</v>
          </cell>
          <cell r="BA101">
            <v>0.65359204858078601</v>
          </cell>
          <cell r="BB101">
            <v>325.186795938621</v>
          </cell>
          <cell r="BC101">
            <v>13.005911916807101</v>
          </cell>
          <cell r="BD101">
            <v>12.0827124277553</v>
          </cell>
          <cell r="BE101">
            <v>57.697859205053902</v>
          </cell>
          <cell r="BF101">
            <v>109.34821404325299</v>
          </cell>
          <cell r="BH101" t="str">
            <v>NO</v>
          </cell>
          <cell r="BI101" t="str">
            <v>YES</v>
          </cell>
          <cell r="BJ101" t="str">
            <v>YES</v>
          </cell>
          <cell r="BK101" t="str">
            <v/>
          </cell>
          <cell r="BL101" t="str">
            <v>YES</v>
          </cell>
          <cell r="BM101" t="str">
            <v>NO</v>
          </cell>
          <cell r="BO101" t="str">
            <v>NO</v>
          </cell>
          <cell r="BQ101" t="str">
            <v>YES</v>
          </cell>
          <cell r="BR101" t="str">
            <v>NO</v>
          </cell>
          <cell r="BT101" t="str">
            <v/>
          </cell>
          <cell r="BU101" t="str">
            <v>NO</v>
          </cell>
          <cell r="BW101" t="str">
            <v/>
          </cell>
          <cell r="CA101" t="str">
            <v>SINGLE CORR</v>
          </cell>
          <cell r="CC101">
            <v>134.52703842662797</v>
          </cell>
          <cell r="CD101">
            <v>0</v>
          </cell>
          <cell r="CE101">
            <v>0</v>
          </cell>
          <cell r="CF101">
            <v>0</v>
          </cell>
          <cell r="CL101">
            <v>0.47</v>
          </cell>
          <cell r="CY101">
            <v>1.736279001299873</v>
          </cell>
          <cell r="CZ101">
            <v>0</v>
          </cell>
          <cell r="DA101">
            <v>0</v>
          </cell>
          <cell r="DB101">
            <v>0</v>
          </cell>
        </row>
        <row r="102">
          <cell r="A102">
            <v>285</v>
          </cell>
          <cell r="B102">
            <v>41675</v>
          </cell>
          <cell r="C102" t="str">
            <v>Austin</v>
          </cell>
          <cell r="D102">
            <v>38</v>
          </cell>
          <cell r="F102" t="str">
            <v>YES</v>
          </cell>
          <cell r="G102">
            <v>2.4700000000000002</v>
          </cell>
          <cell r="H102">
            <v>0.67195591516792796</v>
          </cell>
          <cell r="I102">
            <v>0</v>
          </cell>
          <cell r="J102">
            <v>9.9994999999999994</v>
          </cell>
          <cell r="K102">
            <v>20</v>
          </cell>
          <cell r="L102">
            <v>2.0001000050002502</v>
          </cell>
          <cell r="M102">
            <v>8.6926679444306991</v>
          </cell>
          <cell r="N102">
            <v>0.95324704533951099</v>
          </cell>
          <cell r="O102">
            <v>0.32858585029460602</v>
          </cell>
          <cell r="P102">
            <v>1.14396807444747E-2</v>
          </cell>
          <cell r="Q102">
            <v>0.99998047535224199</v>
          </cell>
          <cell r="R102">
            <v>0.46610433126128797</v>
          </cell>
          <cell r="S102">
            <v>133.86256574572101</v>
          </cell>
          <cell r="T102">
            <v>0.999860414876378</v>
          </cell>
          <cell r="U102">
            <v>1.2462950690790999</v>
          </cell>
          <cell r="V102">
            <v>309.64395335233797</v>
          </cell>
          <cell r="W102">
            <v>0.99999826747349296</v>
          </cell>
          <cell r="X102">
            <v>0.13883579939551899</v>
          </cell>
          <cell r="Y102">
            <v>1.7565367621211001</v>
          </cell>
          <cell r="Z102">
            <v>0.19203565142578699</v>
          </cell>
          <cell r="AA102">
            <v>1.7825639851956601</v>
          </cell>
          <cell r="AB102">
            <v>1.1439457355147E-2</v>
          </cell>
          <cell r="AC102">
            <v>0.870137857611893</v>
          </cell>
          <cell r="AD102">
            <v>0.22050066601813301</v>
          </cell>
          <cell r="AE102">
            <v>265.53446432813598</v>
          </cell>
          <cell r="AF102">
            <v>0.85754622818323401</v>
          </cell>
          <cell r="AG102">
            <v>1608.34240254255</v>
          </cell>
          <cell r="AH102">
            <v>38.223622849942998</v>
          </cell>
          <cell r="AI102">
            <v>0.28550391325096802</v>
          </cell>
          <cell r="AJ102">
            <v>8066.8580277910596</v>
          </cell>
          <cell r="AK102">
            <v>16140.197725165001</v>
          </cell>
          <cell r="AL102">
            <v>186.11594397537701</v>
          </cell>
          <cell r="AM102">
            <v>200.82616840533399</v>
          </cell>
          <cell r="AN102">
            <v>62.850210079231999</v>
          </cell>
          <cell r="AO102">
            <v>99.560799884417705</v>
          </cell>
          <cell r="AP102">
            <v>49.8256330148497</v>
          </cell>
          <cell r="AQ102">
            <v>1416.8651501409499</v>
          </cell>
          <cell r="AR102">
            <v>203.833273374284</v>
          </cell>
          <cell r="AS102">
            <v>238.015710054354</v>
          </cell>
          <cell r="AT102">
            <v>155.82842176336101</v>
          </cell>
          <cell r="AU102">
            <v>5.7578504966619803</v>
          </cell>
          <cell r="AV102">
            <v>1.15345799527907</v>
          </cell>
          <cell r="AW102">
            <v>1.8342173690103201</v>
          </cell>
          <cell r="AX102">
            <v>0.802184243815944</v>
          </cell>
          <cell r="AY102">
            <v>0.46019041498994501</v>
          </cell>
          <cell r="AZ102">
            <v>0.13206813352100699</v>
          </cell>
          <cell r="BA102">
            <v>0.64557202786887002</v>
          </cell>
          <cell r="BB102">
            <v>0.67076349616450104</v>
          </cell>
          <cell r="BC102">
            <v>12.092594846451099</v>
          </cell>
          <cell r="BD102">
            <v>11.2022339484129</v>
          </cell>
          <cell r="BE102">
            <v>122.70601587357901</v>
          </cell>
          <cell r="BF102">
            <v>177.45844340298399</v>
          </cell>
          <cell r="BH102" t="str">
            <v>NO</v>
          </cell>
          <cell r="BI102" t="str">
            <v>YES</v>
          </cell>
          <cell r="BJ102" t="str">
            <v>YES</v>
          </cell>
          <cell r="BK102" t="str">
            <v/>
          </cell>
          <cell r="BL102" t="str">
            <v>YES</v>
          </cell>
          <cell r="BM102" t="str">
            <v>NO</v>
          </cell>
          <cell r="BO102" t="str">
            <v>NO</v>
          </cell>
          <cell r="BQ102" t="str">
            <v>YES</v>
          </cell>
          <cell r="BR102" t="str">
            <v>NO</v>
          </cell>
          <cell r="BT102" t="str">
            <v/>
          </cell>
          <cell r="BU102" t="str">
            <v>YES</v>
          </cell>
          <cell r="BW102" t="str">
            <v/>
          </cell>
          <cell r="CA102" t="str">
            <v>SINGLE CORRx</v>
          </cell>
          <cell r="CC102">
            <v>119.74665130440768</v>
          </cell>
          <cell r="CD102">
            <v>0</v>
          </cell>
          <cell r="CE102">
            <v>84.361329289282395</v>
          </cell>
          <cell r="CF102">
            <v>56.730641041990722</v>
          </cell>
          <cell r="CL102">
            <v>0.38</v>
          </cell>
          <cell r="CY102">
            <v>0.81641947743543586</v>
          </cell>
          <cell r="CZ102">
            <v>0</v>
          </cell>
          <cell r="DA102">
            <v>0.81641947743543586</v>
          </cell>
          <cell r="DB102">
            <v>0.81641947743543586</v>
          </cell>
        </row>
        <row r="103">
          <cell r="A103">
            <v>285</v>
          </cell>
          <cell r="B103">
            <v>41675</v>
          </cell>
          <cell r="C103" t="str">
            <v>Austin</v>
          </cell>
          <cell r="D103">
            <v>39</v>
          </cell>
          <cell r="F103" t="str">
            <v>YES</v>
          </cell>
          <cell r="G103">
            <v>2.4700000000000002</v>
          </cell>
          <cell r="H103">
            <v>0.72820913884788796</v>
          </cell>
          <cell r="I103">
            <v>0</v>
          </cell>
          <cell r="J103">
            <v>10.000500000000001</v>
          </cell>
          <cell r="K103">
            <v>19.999500000000001</v>
          </cell>
          <cell r="L103">
            <v>1.9998500074996299</v>
          </cell>
          <cell r="M103">
            <v>11.2144832533538</v>
          </cell>
          <cell r="N103">
            <v>0.98178860690293901</v>
          </cell>
          <cell r="O103">
            <v>0.30584836273202898</v>
          </cell>
          <cell r="P103">
            <v>1.4239526240930099E-2</v>
          </cell>
          <cell r="Q103">
            <v>0.99998858141806202</v>
          </cell>
          <cell r="R103">
            <v>0.35601307316562197</v>
          </cell>
          <cell r="S103">
            <v>80.847016374567403</v>
          </cell>
          <cell r="T103">
            <v>0.99970217701534603</v>
          </cell>
          <cell r="U103">
            <v>1.81840389066298</v>
          </cell>
          <cell r="V103">
            <v>301.64882847767598</v>
          </cell>
          <cell r="W103">
            <v>0.99999904250703298</v>
          </cell>
          <cell r="X103">
            <v>0.103082215964624</v>
          </cell>
          <cell r="Y103">
            <v>3.3024344230266398</v>
          </cell>
          <cell r="Z103">
            <v>0.28897443230198799</v>
          </cell>
          <cell r="AA103">
            <v>3.6610536175151802</v>
          </cell>
          <cell r="AB103">
            <v>1.42393636109079E-2</v>
          </cell>
          <cell r="AC103">
            <v>0.94666545439011496</v>
          </cell>
          <cell r="AD103">
            <v>0.130445529323408</v>
          </cell>
          <cell r="AE103">
            <v>277.47382711351003</v>
          </cell>
          <cell r="AF103">
            <v>0.919856254146309</v>
          </cell>
          <cell r="AG103">
            <v>915.17807262920905</v>
          </cell>
          <cell r="AH103">
            <v>27.423424081881102</v>
          </cell>
          <cell r="AI103">
            <v>0.33910036885181699</v>
          </cell>
          <cell r="AJ103">
            <v>7546.9500981366</v>
          </cell>
          <cell r="AK103">
            <v>10364.8865413167</v>
          </cell>
          <cell r="AL103">
            <v>143.141829320543</v>
          </cell>
          <cell r="AM103">
            <v>228.96577802666599</v>
          </cell>
          <cell r="AN103">
            <v>28.252509423936701</v>
          </cell>
          <cell r="AO103">
            <v>64.8544572358187</v>
          </cell>
          <cell r="AP103">
            <v>37.477655554877003</v>
          </cell>
          <cell r="AQ103">
            <v>72.479031672189194</v>
          </cell>
          <cell r="AR103">
            <v>372.64205961443702</v>
          </cell>
          <cell r="AS103">
            <v>348.744897664002</v>
          </cell>
          <cell r="AT103">
            <v>723.70137093372102</v>
          </cell>
          <cell r="AU103">
            <v>5.7505198419895196</v>
          </cell>
          <cell r="AV103">
            <v>1.18731290536162</v>
          </cell>
          <cell r="AW103">
            <v>1.9245355717706101</v>
          </cell>
          <cell r="AX103">
            <v>0.87533354211606595</v>
          </cell>
          <cell r="AY103">
            <v>0.28776618925832698</v>
          </cell>
          <cell r="AZ103">
            <v>0.13613655815248199</v>
          </cell>
          <cell r="BA103">
            <v>0.63237911014173198</v>
          </cell>
          <cell r="BB103">
            <v>0.68659578504833596</v>
          </cell>
          <cell r="BC103">
            <v>14.5909617088729</v>
          </cell>
          <cell r="BD103">
            <v>54.412232207333297</v>
          </cell>
          <cell r="BE103">
            <v>142.158198524667</v>
          </cell>
          <cell r="BF103">
            <v>247.51977945199999</v>
          </cell>
          <cell r="BH103" t="str">
            <v>NO</v>
          </cell>
          <cell r="BI103" t="str">
            <v>YES</v>
          </cell>
          <cell r="BJ103" t="str">
            <v>YES</v>
          </cell>
          <cell r="BK103" t="str">
            <v/>
          </cell>
          <cell r="BL103" t="str">
            <v>YES</v>
          </cell>
          <cell r="BM103" t="str">
            <v>NO</v>
          </cell>
          <cell r="BO103" t="str">
            <v>NO</v>
          </cell>
          <cell r="BQ103" t="str">
            <v>YES</v>
          </cell>
          <cell r="BR103" t="str">
            <v>NO</v>
          </cell>
          <cell r="BT103" t="str">
            <v/>
          </cell>
          <cell r="BU103" t="str">
            <v>NO</v>
          </cell>
          <cell r="BW103" t="str">
            <v/>
          </cell>
          <cell r="CA103" t="str">
            <v>SINGLE CORR</v>
          </cell>
          <cell r="CC103">
            <v>116.66641319269544</v>
          </cell>
          <cell r="CD103">
            <v>0</v>
          </cell>
          <cell r="CE103">
            <v>0</v>
          </cell>
          <cell r="CF103">
            <v>0</v>
          </cell>
          <cell r="CL103">
            <v>0.47</v>
          </cell>
          <cell r="CY103">
            <v>0.70470491605384766</v>
          </cell>
          <cell r="CZ103">
            <v>0</v>
          </cell>
          <cell r="DA103">
            <v>0</v>
          </cell>
          <cell r="DB103">
            <v>0</v>
          </cell>
        </row>
        <row r="104">
          <cell r="A104">
            <v>285</v>
          </cell>
          <cell r="B104">
            <v>41675</v>
          </cell>
          <cell r="C104" t="str">
            <v>Austin</v>
          </cell>
          <cell r="D104">
            <v>40</v>
          </cell>
          <cell r="F104" t="str">
            <v>YES</v>
          </cell>
          <cell r="G104">
            <v>2.4700000000000002</v>
          </cell>
          <cell r="H104">
            <v>0.78650136105716195</v>
          </cell>
          <cell r="I104">
            <v>0</v>
          </cell>
          <cell r="J104">
            <v>9.9984999999999999</v>
          </cell>
          <cell r="K104">
            <v>20</v>
          </cell>
          <cell r="L104">
            <v>2.0003000450067501</v>
          </cell>
          <cell r="M104">
            <v>16.7571632633002</v>
          </cell>
          <cell r="N104">
            <v>0.88470340470696895</v>
          </cell>
          <cell r="O104">
            <v>1.4179358984041801</v>
          </cell>
          <cell r="P104">
            <v>1.46259234856341E-2</v>
          </cell>
          <cell r="Q104">
            <v>0.99998692057261396</v>
          </cell>
          <cell r="R104">
            <v>0.86377495958764505</v>
          </cell>
          <cell r="S104">
            <v>4691.81236648303</v>
          </cell>
          <cell r="T104">
            <v>0.99973044469143202</v>
          </cell>
          <cell r="U104">
            <v>3.9213847327049498</v>
          </cell>
          <cell r="V104">
            <v>172.93619550126999</v>
          </cell>
          <cell r="W104">
            <v>0.99999734899408799</v>
          </cell>
          <cell r="X104">
            <v>0.38883929096698999</v>
          </cell>
          <cell r="Y104">
            <v>0.38764184495651</v>
          </cell>
          <cell r="Z104">
            <v>2.0108837551878599E-2</v>
          </cell>
          <cell r="AA104">
            <v>15.3522704809135</v>
          </cell>
          <cell r="AB104">
            <v>1.46257321435056E-2</v>
          </cell>
          <cell r="AC104">
            <v>0.9423552676211</v>
          </cell>
          <cell r="AD104">
            <v>0.76021569606264705</v>
          </cell>
          <cell r="AE104">
            <v>160.23196188189601</v>
          </cell>
          <cell r="AF104">
            <v>0.92653557357523497</v>
          </cell>
          <cell r="AG104">
            <v>4268.0915723743701</v>
          </cell>
          <cell r="AH104">
            <v>0.79014012115325805</v>
          </cell>
          <cell r="AI104">
            <v>1.6836288742017001E-4</v>
          </cell>
          <cell r="AJ104">
            <v>58087.610450803702</v>
          </cell>
          <cell r="AK104">
            <v>45769.036791731698</v>
          </cell>
          <cell r="AL104">
            <v>744.88808746053996</v>
          </cell>
          <cell r="AM104">
            <v>328.94392232132901</v>
          </cell>
          <cell r="AN104">
            <v>244.86363135887601</v>
          </cell>
          <cell r="AO104">
            <v>663.45843579327504</v>
          </cell>
          <cell r="AP104">
            <v>165.86733806262399</v>
          </cell>
          <cell r="AQ104">
            <v>3900.79728807739</v>
          </cell>
          <cell r="AR104">
            <v>344.86764822284698</v>
          </cell>
          <cell r="AS104">
            <v>187.90575795591599</v>
          </cell>
          <cell r="AT104">
            <v>1290.07546301038</v>
          </cell>
          <cell r="AU104">
            <v>5.7923174465233496</v>
          </cell>
          <cell r="AV104">
            <v>1.2615231164301699</v>
          </cell>
          <cell r="AW104">
            <v>1.8365506022442699</v>
          </cell>
          <cell r="AX104">
            <v>0.86018030052414796</v>
          </cell>
          <cell r="AY104">
            <v>0.45513974975110599</v>
          </cell>
          <cell r="AZ104">
            <v>318.23485949664399</v>
          </cell>
          <cell r="BA104">
            <v>0.471412252955978</v>
          </cell>
          <cell r="BB104">
            <v>318.51960758709203</v>
          </cell>
          <cell r="BC104">
            <v>15.032138523889699</v>
          </cell>
          <cell r="BD104">
            <v>227.937066277762</v>
          </cell>
          <cell r="BE104">
            <v>507.29351776132802</v>
          </cell>
          <cell r="BF104">
            <v>647.06736377629602</v>
          </cell>
          <cell r="BH104" t="str">
            <v>YES</v>
          </cell>
          <cell r="BI104" t="str">
            <v>YES</v>
          </cell>
          <cell r="BJ104" t="str">
            <v>YES</v>
          </cell>
          <cell r="BK104" t="str">
            <v/>
          </cell>
          <cell r="BL104" t="str">
            <v>YES</v>
          </cell>
          <cell r="BM104" t="str">
            <v>NO</v>
          </cell>
          <cell r="BO104" t="str">
            <v>NO</v>
          </cell>
          <cell r="BQ104" t="str">
            <v>YES</v>
          </cell>
          <cell r="BR104" t="str">
            <v>NO</v>
          </cell>
          <cell r="BT104" t="str">
            <v/>
          </cell>
          <cell r="BU104" t="str">
            <v>YES</v>
          </cell>
          <cell r="BW104" t="str">
            <v/>
          </cell>
          <cell r="CA104" t="str">
            <v>SINGLE CORRx</v>
          </cell>
          <cell r="CC104">
            <v>66.871834957042026</v>
          </cell>
          <cell r="CD104">
            <v>0</v>
          </cell>
          <cell r="CE104">
            <v>61.396745449381818</v>
          </cell>
          <cell r="CF104">
            <v>98.215277672251972</v>
          </cell>
          <cell r="CL104">
            <v>0.3</v>
          </cell>
          <cell r="CY104">
            <v>0.19747853629153658</v>
          </cell>
          <cell r="CZ104">
            <v>0</v>
          </cell>
          <cell r="DA104">
            <v>0.19747853629153658</v>
          </cell>
          <cell r="DB104">
            <v>0.19747853629153658</v>
          </cell>
        </row>
        <row r="105">
          <cell r="A105">
            <v>285</v>
          </cell>
          <cell r="B105">
            <v>41675</v>
          </cell>
          <cell r="C105" t="str">
            <v>Austin</v>
          </cell>
          <cell r="D105">
            <v>41</v>
          </cell>
          <cell r="F105" t="str">
            <v>YES</v>
          </cell>
          <cell r="G105">
            <v>2.4700000000000002</v>
          </cell>
          <cell r="H105">
            <v>1.3317992202937601</v>
          </cell>
          <cell r="I105">
            <v>0</v>
          </cell>
          <cell r="J105">
            <v>9.9994736842100007</v>
          </cell>
          <cell r="K105">
            <v>20</v>
          </cell>
          <cell r="L105">
            <v>2.0001052686984599</v>
          </cell>
          <cell r="M105">
            <v>-16.8256663619675</v>
          </cell>
          <cell r="N105">
            <v>0.87225399575807205</v>
          </cell>
          <cell r="O105">
            <v>0.91653477837855402</v>
          </cell>
          <cell r="P105">
            <v>1.22957575567837E-2</v>
          </cell>
          <cell r="Q105">
            <v>0.99999551190508396</v>
          </cell>
          <cell r="R105">
            <v>0.38257389210684301</v>
          </cell>
          <cell r="S105">
            <v>2114.84961004041</v>
          </cell>
          <cell r="T105">
            <v>0.99982487195089798</v>
          </cell>
          <cell r="U105">
            <v>2.3898269071529898</v>
          </cell>
          <cell r="V105">
            <v>201.89102403053499</v>
          </cell>
          <cell r="W105">
            <v>0.99999824234464996</v>
          </cell>
          <cell r="X105">
            <v>0.239399412606106</v>
          </cell>
          <cell r="Y105">
            <v>-0.33822019509870199</v>
          </cell>
          <cell r="Z105">
            <v>1.7148614894309099E-2</v>
          </cell>
          <cell r="AA105">
            <v>5.7165730601613403</v>
          </cell>
          <cell r="AB105">
            <v>1.2295702363666E-2</v>
          </cell>
          <cell r="AC105">
            <v>0.97116102303945095</v>
          </cell>
          <cell r="AD105">
            <v>0.14888721694259499</v>
          </cell>
          <cell r="AE105">
            <v>188.39373987456</v>
          </cell>
          <cell r="AF105">
            <v>0.93314405451772597</v>
          </cell>
          <cell r="AG105">
            <v>2217.18615059274</v>
          </cell>
          <cell r="AH105">
            <v>2.6956198837007301</v>
          </cell>
          <cell r="AI105">
            <v>1.27439214091618E-3</v>
          </cell>
          <cell r="AJ105">
            <v>33121.371181185197</v>
          </cell>
          <cell r="AK105">
            <v>23141.0641387783</v>
          </cell>
          <cell r="AL105">
            <v>339.62766524812702</v>
          </cell>
          <cell r="AM105">
            <v>286.51418020166398</v>
          </cell>
          <cell r="AN105">
            <v>108.205527847696</v>
          </cell>
          <cell r="AO105">
            <v>86.8049142939212</v>
          </cell>
          <cell r="AP105">
            <v>20.1444888581605</v>
          </cell>
          <cell r="AQ105">
            <v>536.36776802308896</v>
          </cell>
          <cell r="AR105">
            <v>274.820043269591</v>
          </cell>
          <cell r="AS105">
            <v>205.00800732807701</v>
          </cell>
          <cell r="AT105">
            <v>553.33661405260705</v>
          </cell>
          <cell r="AU105">
            <v>5.1890225810140604</v>
          </cell>
          <cell r="AV105">
            <v>1.09485673835812</v>
          </cell>
          <cell r="AW105">
            <v>3.4084010675064902</v>
          </cell>
          <cell r="AX105">
            <v>1.2154029422837</v>
          </cell>
          <cell r="AY105" t="str">
            <v>NaN</v>
          </cell>
          <cell r="AZ105">
            <v>5.02649135782842E-2</v>
          </cell>
          <cell r="BA105" t="str">
            <v>NaN</v>
          </cell>
          <cell r="BB105" t="str">
            <v>NaN</v>
          </cell>
          <cell r="BC105" t="str">
            <v>NaN</v>
          </cell>
          <cell r="BD105">
            <v>42.3409036876062</v>
          </cell>
          <cell r="BE105">
            <v>100.71515051412401</v>
          </cell>
          <cell r="BF105">
            <v>339.15594614199898</v>
          </cell>
          <cell r="BH105" t="str">
            <v>NO</v>
          </cell>
          <cell r="BI105" t="str">
            <v>YES</v>
          </cell>
          <cell r="BJ105" t="str">
            <v>YES</v>
          </cell>
          <cell r="BK105" t="str">
            <v/>
          </cell>
          <cell r="BL105" t="str">
            <v>YES</v>
          </cell>
          <cell r="BM105" t="str">
            <v>NO</v>
          </cell>
          <cell r="BO105" t="str">
            <v>NO</v>
          </cell>
          <cell r="BQ105" t="str">
            <v>YES</v>
          </cell>
          <cell r="BR105" t="str">
            <v>NO</v>
          </cell>
          <cell r="BT105" t="str">
            <v/>
          </cell>
          <cell r="BU105" t="str">
            <v>YES</v>
          </cell>
          <cell r="BW105" t="str">
            <v/>
          </cell>
          <cell r="CA105" t="str">
            <v>SINGLE CORRx</v>
          </cell>
          <cell r="CC105">
            <v>78.075835716141654</v>
          </cell>
          <cell r="CD105">
            <v>0</v>
          </cell>
          <cell r="CE105">
            <v>70.254481425632918</v>
          </cell>
          <cell r="CF105">
            <v>57.012009349804856</v>
          </cell>
          <cell r="CL105">
            <v>0.3</v>
          </cell>
          <cell r="CY105">
            <v>0.99468233772477732</v>
          </cell>
          <cell r="CZ105">
            <v>0</v>
          </cell>
          <cell r="DA105">
            <v>0.99468233772477732</v>
          </cell>
          <cell r="DB105">
            <v>0.99468233772477732</v>
          </cell>
        </row>
        <row r="106">
          <cell r="A106">
            <v>285</v>
          </cell>
          <cell r="B106">
            <v>41675</v>
          </cell>
          <cell r="C106" t="str">
            <v>Austin</v>
          </cell>
          <cell r="D106">
            <v>991</v>
          </cell>
          <cell r="F106" t="str">
            <v>YES</v>
          </cell>
          <cell r="G106">
            <v>2.4700000000000002</v>
          </cell>
          <cell r="H106">
            <v>1.38273277692497</v>
          </cell>
          <cell r="I106">
            <v>0</v>
          </cell>
          <cell r="J106">
            <v>9.9994999999999994</v>
          </cell>
          <cell r="K106">
            <v>19.998999999999999</v>
          </cell>
          <cell r="L106">
            <v>2</v>
          </cell>
          <cell r="M106">
            <v>3.5675585496223401</v>
          </cell>
          <cell r="N106">
            <v>0.74370714457868903</v>
          </cell>
          <cell r="O106">
            <v>0.85551044604466298</v>
          </cell>
          <cell r="P106">
            <v>1.2575813552195E-2</v>
          </cell>
          <cell r="Q106">
            <v>0.99999309597522001</v>
          </cell>
          <cell r="R106">
            <v>0.42042362934159</v>
          </cell>
          <cell r="S106">
            <v>219.406768158137</v>
          </cell>
          <cell r="T106">
            <v>0.99994176857559403</v>
          </cell>
          <cell r="U106">
            <v>1.2209446335853</v>
          </cell>
          <cell r="V106">
            <v>192.075153579318</v>
          </cell>
          <cell r="W106">
            <v>0.99999455200246601</v>
          </cell>
          <cell r="X106">
            <v>0.37344412186216602</v>
          </cell>
          <cell r="Y106">
            <v>0.43410464908198698</v>
          </cell>
          <cell r="Z106">
            <v>7.7645598815283406E-2</v>
          </cell>
          <cell r="AA106">
            <v>1.89547101564451</v>
          </cell>
          <cell r="AB106">
            <v>1.25757267141359E-2</v>
          </cell>
          <cell r="AC106">
            <v>0.95815788837821203</v>
          </cell>
          <cell r="AD106">
            <v>0.179635336623192</v>
          </cell>
          <cell r="AE106">
            <v>159.92937035469799</v>
          </cell>
          <cell r="AF106">
            <v>0.832635018383447</v>
          </cell>
          <cell r="AG106">
            <v>4353.2506138275103</v>
          </cell>
          <cell r="AH106">
            <v>57.683876673474302</v>
          </cell>
          <cell r="AI106">
            <v>0.26289306331794099</v>
          </cell>
          <cell r="AJ106">
            <v>19172.5365340723</v>
          </cell>
          <cell r="AK106">
            <v>23997.968791570001</v>
          </cell>
          <cell r="AL106">
            <v>277.74800455491999</v>
          </cell>
          <cell r="AM106">
            <v>332.352131977993</v>
          </cell>
          <cell r="AN106">
            <v>88.484069283828106</v>
          </cell>
          <cell r="AO106">
            <v>75.099137970993297</v>
          </cell>
          <cell r="AP106">
            <v>52.985117727334</v>
          </cell>
          <cell r="AQ106">
            <v>76.077598494569003</v>
          </cell>
          <cell r="AR106">
            <v>502.39764097983101</v>
          </cell>
          <cell r="AS106">
            <v>441.16583220262498</v>
          </cell>
          <cell r="AT106">
            <v>681.29528558541995</v>
          </cell>
          <cell r="AU106">
            <v>5.1947694057102298</v>
          </cell>
          <cell r="AV106">
            <v>1.0480729779014999</v>
          </cell>
          <cell r="AW106">
            <v>3.6721037691179399</v>
          </cell>
          <cell r="AX106">
            <v>1.2335998469267699</v>
          </cell>
          <cell r="AY106" t="str">
            <v>NaN</v>
          </cell>
          <cell r="AZ106">
            <v>5.2239039735282197E-2</v>
          </cell>
          <cell r="BA106" t="str">
            <v>NaN</v>
          </cell>
          <cell r="BB106" t="str">
            <v>NaN</v>
          </cell>
          <cell r="BC106" t="str">
            <v>NaN</v>
          </cell>
          <cell r="BD106">
            <v>44.665628174533403</v>
          </cell>
          <cell r="BE106">
            <v>170.56957457409399</v>
          </cell>
          <cell r="BF106">
            <v>251.85230059247999</v>
          </cell>
          <cell r="BH106" t="str">
            <v>NO</v>
          </cell>
          <cell r="BI106" t="str">
            <v>YES</v>
          </cell>
          <cell r="BJ106" t="str">
            <v>YES</v>
          </cell>
          <cell r="BK106" t="str">
            <v/>
          </cell>
          <cell r="BL106" t="str">
            <v>YES</v>
          </cell>
          <cell r="BM106" t="str">
            <v>NO</v>
          </cell>
          <cell r="BO106" t="str">
            <v>NO</v>
          </cell>
          <cell r="BQ106" t="str">
            <v>YES</v>
          </cell>
          <cell r="BR106" t="str">
            <v>NO</v>
          </cell>
          <cell r="BT106" t="str">
            <v/>
          </cell>
          <cell r="BU106" t="str">
            <v>YES</v>
          </cell>
          <cell r="BW106" t="str">
            <v/>
          </cell>
          <cell r="CA106" t="str">
            <v>SINGLE CORRx</v>
          </cell>
          <cell r="CC106">
            <v>74.280011577463213</v>
          </cell>
          <cell r="CD106">
            <v>0</v>
          </cell>
          <cell r="CE106">
            <v>89.094458855997857</v>
          </cell>
          <cell r="CF106">
            <v>50.966339465015864</v>
          </cell>
          <cell r="CL106">
            <v>0.38</v>
          </cell>
          <cell r="CY106">
            <v>0.58732386246396195</v>
          </cell>
          <cell r="CZ106">
            <v>0</v>
          </cell>
          <cell r="DA106">
            <v>0.58732386246396195</v>
          </cell>
          <cell r="DB106">
            <v>0.58732386246396195</v>
          </cell>
        </row>
        <row r="107">
          <cell r="A107">
            <v>285</v>
          </cell>
          <cell r="B107">
            <v>41675</v>
          </cell>
          <cell r="C107" t="str">
            <v>Austin</v>
          </cell>
          <cell r="D107">
            <v>992</v>
          </cell>
          <cell r="F107" t="str">
            <v>YES</v>
          </cell>
          <cell r="G107">
            <v>2.4700000000000002</v>
          </cell>
          <cell r="H107">
            <v>1.44357574917376</v>
          </cell>
          <cell r="I107">
            <v>0</v>
          </cell>
          <cell r="J107">
            <v>9.9984999999999999</v>
          </cell>
          <cell r="K107">
            <v>19.999500000000001</v>
          </cell>
          <cell r="L107">
            <v>2.00025003750563</v>
          </cell>
          <cell r="M107">
            <v>150.574277175763</v>
          </cell>
          <cell r="N107">
            <v>0.99837442425022305</v>
          </cell>
          <cell r="O107">
            <v>0.15412315845404301</v>
          </cell>
          <cell r="P107">
            <v>5.7428166038493E-3</v>
          </cell>
          <cell r="Q107">
            <v>0.99985467995709199</v>
          </cell>
          <cell r="R107">
            <v>0.53397794834984702</v>
          </cell>
          <cell r="S107">
            <v>27.5417012212476</v>
          </cell>
          <cell r="T107">
            <v>0.99391911648492703</v>
          </cell>
          <cell r="U107">
            <v>3.4666819042012298</v>
          </cell>
          <cell r="V107">
            <v>486.97452740498699</v>
          </cell>
          <cell r="W107">
            <v>0.99999178090841401</v>
          </cell>
          <cell r="X107">
            <v>0.12698033120497201</v>
          </cell>
          <cell r="Y107">
            <v>3.9647872210747401</v>
          </cell>
          <cell r="Z107">
            <v>2.6288230998670399E-2</v>
          </cell>
          <cell r="AA107">
            <v>14.497622670135801</v>
          </cell>
          <cell r="AB107">
            <v>5.7419819086767998E-3</v>
          </cell>
          <cell r="AC107">
            <v>0.18489317981625999</v>
          </cell>
          <cell r="AD107">
            <v>0.29102106504416098</v>
          </cell>
          <cell r="AE107">
            <v>165.123684574207</v>
          </cell>
          <cell r="AF107">
            <v>0.33907795602894197</v>
          </cell>
          <cell r="AG107">
            <v>1323.29718296332</v>
          </cell>
          <cell r="AH107">
            <v>4.8526760441366399</v>
          </cell>
          <cell r="AI107">
            <v>0.17511438425577999</v>
          </cell>
          <cell r="AJ107">
            <v>1651.5848147880599</v>
          </cell>
          <cell r="AK107">
            <v>8255.0748416699807</v>
          </cell>
          <cell r="AL107">
            <v>170.64338861119001</v>
          </cell>
          <cell r="AM107">
            <v>499.64229583199801</v>
          </cell>
          <cell r="AN107">
            <v>43.841764730432999</v>
          </cell>
          <cell r="AO107">
            <v>39.144771737285197</v>
          </cell>
          <cell r="AP107">
            <v>16.134241016007099</v>
          </cell>
          <cell r="AQ107">
            <v>71.853480081457207</v>
          </cell>
          <cell r="AR107" t="str">
            <v>Inf</v>
          </cell>
          <cell r="AS107">
            <v>161.23354087144801</v>
          </cell>
          <cell r="AT107" t="str">
            <v>NaN</v>
          </cell>
          <cell r="AU107">
            <v>5.2257919530960102</v>
          </cell>
          <cell r="AV107">
            <v>1.02871549898225</v>
          </cell>
          <cell r="AW107">
            <v>3.2386519823500302</v>
          </cell>
          <cell r="AX107">
            <v>1.2283166273913599</v>
          </cell>
          <cell r="AY107" t="str">
            <v>NaN</v>
          </cell>
          <cell r="AZ107">
            <v>5.3495813428786503E-2</v>
          </cell>
          <cell r="BA107" t="str">
            <v>NaN</v>
          </cell>
          <cell r="BB107" t="str">
            <v>NaN</v>
          </cell>
          <cell r="BC107" t="str">
            <v>NaN</v>
          </cell>
          <cell r="BD107">
            <v>57.097351021904501</v>
          </cell>
          <cell r="BE107">
            <v>72.876687531904295</v>
          </cell>
          <cell r="BF107">
            <v>115.98716749392899</v>
          </cell>
          <cell r="BH107" t="str">
            <v>NO</v>
          </cell>
          <cell r="BI107" t="str">
            <v>NO</v>
          </cell>
          <cell r="BJ107" t="str">
            <v>YES</v>
          </cell>
          <cell r="BK107" t="str">
            <v/>
          </cell>
          <cell r="BL107" t="str">
            <v>YES</v>
          </cell>
          <cell r="BM107" t="str">
            <v>NO</v>
          </cell>
          <cell r="BO107" t="str">
            <v>NO</v>
          </cell>
          <cell r="BQ107" t="str">
            <v>NO</v>
          </cell>
          <cell r="BR107" t="str">
            <v>NO</v>
          </cell>
          <cell r="BT107" t="str">
            <v/>
          </cell>
          <cell r="BU107" t="str">
            <v>NO</v>
          </cell>
          <cell r="BW107" t="str">
            <v>YES</v>
          </cell>
          <cell r="CA107" t="str">
            <v>TRASH</v>
          </cell>
          <cell r="CC107">
            <v>0</v>
          </cell>
          <cell r="CD107">
            <v>0</v>
          </cell>
          <cell r="CE107">
            <v>0</v>
          </cell>
          <cell r="CF107">
            <v>0</v>
          </cell>
          <cell r="CL107">
            <v>0</v>
          </cell>
          <cell r="CY107">
            <v>0</v>
          </cell>
          <cell r="CZ107">
            <v>0</v>
          </cell>
          <cell r="DA107">
            <v>0</v>
          </cell>
          <cell r="DB107">
            <v>0</v>
          </cell>
        </row>
        <row r="108">
          <cell r="A108">
            <v>285</v>
          </cell>
          <cell r="B108">
            <v>41675</v>
          </cell>
          <cell r="C108" t="str">
            <v>Austin</v>
          </cell>
          <cell r="D108">
            <v>993</v>
          </cell>
          <cell r="F108" t="str">
            <v>YES</v>
          </cell>
          <cell r="G108">
            <v>2.4700000000000002</v>
          </cell>
          <cell r="H108">
            <v>1.4970104740932599</v>
          </cell>
          <cell r="I108">
            <v>1</v>
          </cell>
          <cell r="J108">
            <v>9.9990000000000006</v>
          </cell>
          <cell r="K108">
            <v>19.998999999999999</v>
          </cell>
          <cell r="L108">
            <v>2.0001000100009998</v>
          </cell>
          <cell r="M108">
            <v>13.035463322008599</v>
          </cell>
          <cell r="N108">
            <v>0.94505893772385297</v>
          </cell>
          <cell r="O108">
            <v>0.29482220154094702</v>
          </cell>
          <cell r="P108">
            <v>1.1102583301264599E-2</v>
          </cell>
          <cell r="Q108">
            <v>0.99997118859620604</v>
          </cell>
          <cell r="R108">
            <v>0.333108168195414</v>
          </cell>
          <cell r="S108">
            <v>127.706175493668</v>
          </cell>
          <cell r="T108">
            <v>0.99967528399253702</v>
          </cell>
          <cell r="U108">
            <v>1.1184220824092701</v>
          </cell>
          <cell r="V108">
            <v>211.11687702768299</v>
          </cell>
          <cell r="W108">
            <v>0.99999772433668699</v>
          </cell>
          <cell r="X108">
            <v>9.3611546860517494E-2</v>
          </cell>
          <cell r="Y108">
            <v>1.1286154616109301</v>
          </cell>
          <cell r="Z108">
            <v>8.1519141035770903E-2</v>
          </cell>
          <cell r="AA108">
            <v>1.3957064967380901</v>
          </cell>
          <cell r="AB108">
            <v>1.1102263371606601E-2</v>
          </cell>
          <cell r="AC108">
            <v>0.81049832203380001</v>
          </cell>
          <cell r="AD108">
            <v>0.113413734237184</v>
          </cell>
          <cell r="AE108">
            <v>191.67528797519199</v>
          </cell>
          <cell r="AF108">
            <v>0.90790871139524398</v>
          </cell>
          <cell r="AG108">
            <v>362.41003044605702</v>
          </cell>
          <cell r="AH108">
            <v>20.272376834411201</v>
          </cell>
          <cell r="AI108">
            <v>0.15869077160089301</v>
          </cell>
          <cell r="AJ108">
            <v>3310.8332796520499</v>
          </cell>
          <cell r="AK108">
            <v>5159.2710271300102</v>
          </cell>
          <cell r="AL108">
            <v>8.3760411133199302</v>
          </cell>
          <cell r="AM108">
            <v>171.94769663700001</v>
          </cell>
          <cell r="AN108">
            <v>29.086007968868</v>
          </cell>
          <cell r="AO108">
            <v>30.343952829005001</v>
          </cell>
          <cell r="AP108">
            <v>21.743355035059398</v>
          </cell>
          <cell r="AQ108">
            <v>37.988964709511997</v>
          </cell>
          <cell r="AR108">
            <v>210.70447516812499</v>
          </cell>
          <cell r="AS108">
            <v>161.61957048143799</v>
          </cell>
          <cell r="AT108">
            <v>4317.1287839508204</v>
          </cell>
          <cell r="AU108">
            <v>5.3996426769669696</v>
          </cell>
          <cell r="AV108">
            <v>1.0847556986305</v>
          </cell>
          <cell r="AW108">
            <v>3.39175669125768</v>
          </cell>
          <cell r="AX108">
            <v>1.33087843308066</v>
          </cell>
          <cell r="AY108" t="str">
            <v>NaN</v>
          </cell>
          <cell r="AZ108">
            <v>5.40123324274474E-2</v>
          </cell>
          <cell r="BA108" t="str">
            <v>NaN</v>
          </cell>
          <cell r="BB108" t="str">
            <v>NaN</v>
          </cell>
          <cell r="BC108" t="str">
            <v>NaN</v>
          </cell>
          <cell r="BD108">
            <v>4.5823697380977801</v>
          </cell>
          <cell r="BE108">
            <v>26.460598835652</v>
          </cell>
          <cell r="BF108">
            <v>119.25791820152099</v>
          </cell>
          <cell r="BH108" t="str">
            <v>NO</v>
          </cell>
          <cell r="BI108" t="str">
            <v>NO</v>
          </cell>
          <cell r="BJ108" t="str">
            <v>YES</v>
          </cell>
          <cell r="BK108" t="str">
            <v/>
          </cell>
          <cell r="BL108" t="str">
            <v>YES</v>
          </cell>
          <cell r="BM108" t="str">
            <v>NO</v>
          </cell>
          <cell r="BO108" t="str">
            <v>NO</v>
          </cell>
          <cell r="BQ108" t="str">
            <v>YES</v>
          </cell>
          <cell r="BR108" t="str">
            <v>NO</v>
          </cell>
          <cell r="BT108" t="str">
            <v/>
          </cell>
          <cell r="BU108" t="str">
            <v>NO</v>
          </cell>
          <cell r="BW108" t="str">
            <v/>
          </cell>
          <cell r="CA108" t="str">
            <v>SINGLE CORR</v>
          </cell>
          <cell r="CC108">
            <v>81.639814677689714</v>
          </cell>
          <cell r="CD108">
            <v>0</v>
          </cell>
          <cell r="CE108">
            <v>0</v>
          </cell>
          <cell r="CF108">
            <v>0</v>
          </cell>
          <cell r="CL108">
            <v>0.47</v>
          </cell>
          <cell r="CY108">
            <v>3.785990709428448</v>
          </cell>
          <cell r="CZ108">
            <v>0</v>
          </cell>
          <cell r="DA108">
            <v>0</v>
          </cell>
          <cell r="DB108">
            <v>0</v>
          </cell>
        </row>
        <row r="109">
          <cell r="A109">
            <v>285</v>
          </cell>
          <cell r="B109">
            <v>41675</v>
          </cell>
          <cell r="C109" t="str">
            <v>Austin</v>
          </cell>
          <cell r="D109">
            <v>994</v>
          </cell>
          <cell r="F109" t="str">
            <v>YES</v>
          </cell>
          <cell r="G109">
            <v>2.4700000000000002</v>
          </cell>
          <cell r="H109">
            <v>1.56233013700694</v>
          </cell>
          <cell r="I109">
            <v>2</v>
          </cell>
          <cell r="J109">
            <v>9.9984999999999999</v>
          </cell>
          <cell r="K109">
            <v>19.999500000000001</v>
          </cell>
          <cell r="L109">
            <v>2.00025003750563</v>
          </cell>
          <cell r="M109">
            <v>5.8498704036073299</v>
          </cell>
          <cell r="N109">
            <v>0.79965436554390701</v>
          </cell>
          <cell r="O109">
            <v>0.56095398018543596</v>
          </cell>
          <cell r="P109">
            <v>1.1927300793868299E-2</v>
          </cell>
          <cell r="Q109">
            <v>0.99998053363509798</v>
          </cell>
          <cell r="R109">
            <v>0.55943431693525603</v>
          </cell>
          <cell r="S109">
            <v>291.97484979614097</v>
          </cell>
          <cell r="T109">
            <v>0.99993526419249801</v>
          </cell>
          <cell r="U109">
            <v>1.02014157476884</v>
          </cell>
          <cell r="V109">
            <v>248.81027965149599</v>
          </cell>
          <cell r="W109">
            <v>0.99999491539966801</v>
          </cell>
          <cell r="X109">
            <v>0.28589369658967401</v>
          </cell>
          <cell r="Y109">
            <v>0.45794479876984001</v>
          </cell>
          <cell r="Z109">
            <v>5.8243462254429397E-2</v>
          </cell>
          <cell r="AA109">
            <v>1.18425519117621</v>
          </cell>
          <cell r="AB109">
            <v>1.1927068575128701E-2</v>
          </cell>
          <cell r="AC109">
            <v>0.87959800764623197</v>
          </cell>
          <cell r="AD109">
            <v>0.32020693844442299</v>
          </cell>
          <cell r="AE109">
            <v>189.24123181815699</v>
          </cell>
          <cell r="AF109">
            <v>0.76058059115064203</v>
          </cell>
          <cell r="AG109">
            <v>3937.0707878473299</v>
          </cell>
          <cell r="AH109">
            <v>44.785110979505397</v>
          </cell>
          <cell r="AI109">
            <v>0.153376948695226</v>
          </cell>
          <cell r="AJ109">
            <v>13922.0746539703</v>
          </cell>
          <cell r="AK109">
            <v>12465.650712663401</v>
          </cell>
          <cell r="AL109">
            <v>156.05154361502699</v>
          </cell>
          <cell r="AM109">
            <v>167.49604877466899</v>
          </cell>
          <cell r="AN109">
            <v>47.1024602591594</v>
          </cell>
          <cell r="AO109">
            <v>79.654726777082601</v>
          </cell>
          <cell r="AP109">
            <v>51.795707476820098</v>
          </cell>
          <cell r="AQ109">
            <v>165.10769860079</v>
          </cell>
          <cell r="AR109">
            <v>70.1821201509525</v>
          </cell>
          <cell r="AS109">
            <v>228.88391134581499</v>
          </cell>
          <cell r="AT109">
            <v>564.94138680769402</v>
          </cell>
          <cell r="AU109">
            <v>5.49202888620992</v>
          </cell>
          <cell r="AV109">
            <v>1.11219701338379</v>
          </cell>
          <cell r="AW109">
            <v>3.3721482384636001</v>
          </cell>
          <cell r="AX109">
            <v>1.24776160119432</v>
          </cell>
          <cell r="AY109" t="str">
            <v>NaN</v>
          </cell>
          <cell r="AZ109">
            <v>3.2199901393293602E-2</v>
          </cell>
          <cell r="BA109" t="str">
            <v>NaN</v>
          </cell>
          <cell r="BB109" t="str">
            <v>NaN</v>
          </cell>
          <cell r="BC109" t="str">
            <v>NaN</v>
          </cell>
          <cell r="BD109">
            <v>15.909209799015199</v>
          </cell>
          <cell r="BE109">
            <v>75.910677279393894</v>
          </cell>
          <cell r="BF109">
            <v>270.64526529462199</v>
          </cell>
          <cell r="BH109" t="str">
            <v>NO</v>
          </cell>
          <cell r="BI109" t="str">
            <v>YES</v>
          </cell>
          <cell r="BJ109" t="str">
            <v>YES</v>
          </cell>
          <cell r="BK109" t="str">
            <v/>
          </cell>
          <cell r="BL109" t="str">
            <v>YES</v>
          </cell>
          <cell r="BM109" t="str">
            <v>NO</v>
          </cell>
          <cell r="BO109" t="str">
            <v>NO</v>
          </cell>
          <cell r="BQ109" t="str">
            <v>YES</v>
          </cell>
          <cell r="BR109" t="str">
            <v>NO</v>
          </cell>
          <cell r="BT109" t="str">
            <v/>
          </cell>
          <cell r="BU109" t="str">
            <v>YES</v>
          </cell>
          <cell r="BW109" t="str">
            <v/>
          </cell>
          <cell r="CA109" t="str">
            <v>SINGLE CORRx</v>
          </cell>
          <cell r="CC109">
            <v>96.211206151740086</v>
          </cell>
          <cell r="CD109">
            <v>0</v>
          </cell>
          <cell r="CE109">
            <v>86.929909093343866</v>
          </cell>
          <cell r="CF109">
            <v>52.532572969774264</v>
          </cell>
          <cell r="CL109">
            <v>0.38</v>
          </cell>
          <cell r="CY109">
            <v>1.3197034323508219</v>
          </cell>
          <cell r="CZ109">
            <v>0</v>
          </cell>
          <cell r="DA109">
            <v>1.3197034323508219</v>
          </cell>
          <cell r="DB109">
            <v>1.3197034323508219</v>
          </cell>
        </row>
        <row r="110">
          <cell r="A110">
            <v>285</v>
          </cell>
          <cell r="B110">
            <v>41675</v>
          </cell>
          <cell r="C110" t="str">
            <v>Austin</v>
          </cell>
          <cell r="D110">
            <v>995</v>
          </cell>
          <cell r="F110" t="str">
            <v>YES</v>
          </cell>
          <cell r="G110">
            <v>2.4700000000000002</v>
          </cell>
          <cell r="H110">
            <v>1.5966501384973499</v>
          </cell>
          <cell r="I110">
            <v>0</v>
          </cell>
          <cell r="J110">
            <v>9.9990000000000006</v>
          </cell>
          <cell r="K110">
            <v>19.998999999999999</v>
          </cell>
          <cell r="L110">
            <v>2.0001000100009998</v>
          </cell>
          <cell r="M110">
            <v>6.55113889525279</v>
          </cell>
          <cell r="N110">
            <v>0.92997605254875404</v>
          </cell>
          <cell r="O110">
            <v>0.70801925901973295</v>
          </cell>
          <cell r="P110">
            <v>1.3395303088927E-2</v>
          </cell>
          <cell r="Q110">
            <v>0.99998373403906604</v>
          </cell>
          <cell r="R110">
            <v>0.48170199283427501</v>
          </cell>
          <cell r="S110">
            <v>119.73086157746</v>
          </cell>
          <cell r="T110">
            <v>0.99961294367593301</v>
          </cell>
          <cell r="U110">
            <v>2.3500785493154801</v>
          </cell>
          <cell r="V110">
            <v>156.840857729878</v>
          </cell>
          <cell r="W110">
            <v>0.99999567566659397</v>
          </cell>
          <cell r="X110">
            <v>0.24835072980550801</v>
          </cell>
          <cell r="Y110">
            <v>1.4316000116740399</v>
          </cell>
          <cell r="Z110">
            <v>0.20171867362207399</v>
          </cell>
          <cell r="AA110">
            <v>5.2908883319258004</v>
          </cell>
          <cell r="AB110">
            <v>1.33950851588096E-2</v>
          </cell>
          <cell r="AC110">
            <v>0.916852158235134</v>
          </cell>
          <cell r="AD110">
            <v>0.23601197750816699</v>
          </cell>
          <cell r="AE110">
            <v>141.760418671569</v>
          </cell>
          <cell r="AF110">
            <v>0.90384487611532904</v>
          </cell>
          <cell r="AG110">
            <v>1394.6455593507501</v>
          </cell>
          <cell r="AH110">
            <v>18.2702494868232</v>
          </cell>
          <cell r="AI110">
            <v>0.15253523109356101</v>
          </cell>
          <cell r="AJ110">
            <v>12291.7316198269</v>
          </cell>
          <cell r="AK110">
            <v>24736.153683299999</v>
          </cell>
          <cell r="AL110">
            <v>291.65237564127</v>
          </cell>
          <cell r="AM110">
            <v>307.07911597499702</v>
          </cell>
          <cell r="AN110">
            <v>138.66349089304899</v>
          </cell>
          <cell r="AO110">
            <v>2338.2641165935802</v>
          </cell>
          <cell r="AP110">
            <v>40.4477691139288</v>
          </cell>
          <cell r="AQ110">
            <v>25003.9384567327</v>
          </cell>
          <cell r="AR110" t="str">
            <v>Inf</v>
          </cell>
          <cell r="AS110">
            <v>181.060286273343</v>
          </cell>
          <cell r="AT110" t="str">
            <v>NaN</v>
          </cell>
          <cell r="AU110">
            <v>5.5140834834799799</v>
          </cell>
          <cell r="AV110">
            <v>1.11194074855931</v>
          </cell>
          <cell r="AW110">
            <v>3.3898889335381099</v>
          </cell>
          <cell r="AX110">
            <v>1.2357791704045999</v>
          </cell>
          <cell r="AY110" t="str">
            <v>NaN</v>
          </cell>
          <cell r="AZ110">
            <v>3.3039445643728002E-2</v>
          </cell>
          <cell r="BA110" t="str">
            <v>NaN</v>
          </cell>
          <cell r="BB110" t="str">
            <v>NaN</v>
          </cell>
          <cell r="BC110" t="str">
            <v>NaN</v>
          </cell>
          <cell r="BD110">
            <v>132.28939976127501</v>
          </cell>
          <cell r="BE110">
            <v>189.33688993144199</v>
          </cell>
          <cell r="BF110">
            <v>289.93168445089702</v>
          </cell>
          <cell r="BH110" t="str">
            <v>YES</v>
          </cell>
          <cell r="BI110" t="str">
            <v>YES</v>
          </cell>
          <cell r="BJ110" t="str">
            <v>YES</v>
          </cell>
          <cell r="BK110" t="str">
            <v/>
          </cell>
          <cell r="BL110" t="str">
            <v>YES</v>
          </cell>
          <cell r="BM110" t="str">
            <v>NO</v>
          </cell>
          <cell r="BO110" t="str">
            <v>NO</v>
          </cell>
          <cell r="BQ110" t="str">
            <v>YES</v>
          </cell>
          <cell r="BR110" t="str">
            <v>NO</v>
          </cell>
          <cell r="BT110" t="str">
            <v/>
          </cell>
          <cell r="BU110" t="str">
            <v>YES</v>
          </cell>
          <cell r="BW110" t="str">
            <v/>
          </cell>
          <cell r="CA110" t="str">
            <v>SINGLE CORRx</v>
          </cell>
          <cell r="CC110">
            <v>60.651041921570936</v>
          </cell>
          <cell r="CD110">
            <v>0</v>
          </cell>
          <cell r="CE110">
            <v>58.598921353089025</v>
          </cell>
          <cell r="CF110">
            <v>56.85770372870202</v>
          </cell>
          <cell r="CL110">
            <v>0.3</v>
          </cell>
          <cell r="CY110">
            <v>0.52910756796505021</v>
          </cell>
          <cell r="CZ110">
            <v>0</v>
          </cell>
          <cell r="DA110">
            <v>0.52910756796505021</v>
          </cell>
          <cell r="DB110">
            <v>0.52910756796505021</v>
          </cell>
        </row>
        <row r="111">
          <cell r="A111">
            <v>285</v>
          </cell>
          <cell r="B111">
            <v>41675</v>
          </cell>
          <cell r="C111" t="str">
            <v>Austin</v>
          </cell>
          <cell r="D111">
            <v>996</v>
          </cell>
          <cell r="F111" t="str">
            <v>YES</v>
          </cell>
          <cell r="G111">
            <v>2.4700000000000002</v>
          </cell>
          <cell r="H111">
            <v>1.6547658322379</v>
          </cell>
          <cell r="I111">
            <v>0</v>
          </cell>
          <cell r="J111">
            <v>10.000500000000001</v>
          </cell>
          <cell r="K111">
            <v>20</v>
          </cell>
          <cell r="L111">
            <v>1.99990000499975</v>
          </cell>
          <cell r="M111">
            <v>12.530552555293999</v>
          </cell>
          <cell r="N111">
            <v>0.924093177353291</v>
          </cell>
          <cell r="O111">
            <v>0.71831202772236302</v>
          </cell>
          <cell r="P111">
            <v>1.41209434312193E-2</v>
          </cell>
          <cell r="Q111">
            <v>0.999996985900929</v>
          </cell>
          <cell r="R111">
            <v>0.25440274742735502</v>
          </cell>
          <cell r="S111">
            <v>190.75677835134101</v>
          </cell>
          <cell r="T111">
            <v>0.99973665800811595</v>
          </cell>
          <cell r="U111">
            <v>2.3780572277876102</v>
          </cell>
          <cell r="V111">
            <v>201.48837016262999</v>
          </cell>
          <cell r="W111">
            <v>0.99999889833068001</v>
          </cell>
          <cell r="X111">
            <v>0.153790780713774</v>
          </cell>
          <cell r="Y111">
            <v>0.827578304778679</v>
          </cell>
          <cell r="Z111">
            <v>6.0588088529960699E-2</v>
          </cell>
          <cell r="AA111">
            <v>5.9561770714909796</v>
          </cell>
          <cell r="AB111">
            <v>1.41209008606817E-2</v>
          </cell>
          <cell r="AC111">
            <v>0.98510333696284302</v>
          </cell>
          <cell r="AD111">
            <v>6.5721963448568704E-2</v>
          </cell>
          <cell r="AE111">
            <v>192.86235261584801</v>
          </cell>
          <cell r="AF111">
            <v>0.957187454462884</v>
          </cell>
          <cell r="AG111">
            <v>933.14593489067602</v>
          </cell>
          <cell r="AH111">
            <v>18.016589540822402</v>
          </cell>
          <cell r="AI111">
            <v>9.4423085731312098E-2</v>
          </cell>
          <cell r="AJ111">
            <v>19738.0325247906</v>
          </cell>
          <cell r="AK111">
            <v>22570.917569099998</v>
          </cell>
          <cell r="AL111">
            <v>281.18140277177997</v>
          </cell>
          <cell r="AM111">
            <v>488.31193584200201</v>
          </cell>
          <cell r="AN111">
            <v>96.683587146958402</v>
          </cell>
          <cell r="AO111">
            <v>56.007640753688797</v>
          </cell>
          <cell r="AP111">
            <v>38.307306291258797</v>
          </cell>
          <cell r="AQ111">
            <v>58.936360059420203</v>
          </cell>
          <cell r="AR111">
            <v>113.54324566177399</v>
          </cell>
          <cell r="AS111">
            <v>229.47980669480901</v>
          </cell>
          <cell r="AT111">
            <v>3447.9922662579702</v>
          </cell>
          <cell r="AU111">
            <v>5.4962541533224902</v>
          </cell>
          <cell r="AV111">
            <v>1.0947193905250101</v>
          </cell>
          <cell r="AW111">
            <v>3.3950192196362199</v>
          </cell>
          <cell r="AX111">
            <v>1.1732430057460701</v>
          </cell>
          <cell r="AY111" t="str">
            <v>NaN</v>
          </cell>
          <cell r="AZ111">
            <v>3.3034691360652201E-2</v>
          </cell>
          <cell r="BA111" t="str">
            <v>NaN</v>
          </cell>
          <cell r="BB111" t="str">
            <v>NaN</v>
          </cell>
          <cell r="BC111" t="str">
            <v>NaN</v>
          </cell>
          <cell r="BD111">
            <v>34.750972188712097</v>
          </cell>
          <cell r="BE111">
            <v>131.69520216757601</v>
          </cell>
          <cell r="BF111">
            <v>336.59049071250001</v>
          </cell>
          <cell r="BH111" t="str">
            <v>NO</v>
          </cell>
          <cell r="BI111" t="str">
            <v>YES</v>
          </cell>
          <cell r="BJ111" t="str">
            <v>YES</v>
          </cell>
          <cell r="BK111" t="str">
            <v/>
          </cell>
          <cell r="BL111" t="str">
            <v>YES</v>
          </cell>
          <cell r="BM111" t="str">
            <v>NO</v>
          </cell>
          <cell r="BO111" t="str">
            <v>NO</v>
          </cell>
          <cell r="BQ111" t="str">
            <v>YES</v>
          </cell>
          <cell r="BR111" t="str">
            <v>NO</v>
          </cell>
          <cell r="BT111" t="str">
            <v/>
          </cell>
          <cell r="BU111" t="str">
            <v>NO</v>
          </cell>
          <cell r="BW111" t="str">
            <v/>
          </cell>
          <cell r="CA111" t="str">
            <v>SINGLE CORR</v>
          </cell>
          <cell r="CC111">
            <v>77.928117823457185</v>
          </cell>
          <cell r="CD111">
            <v>0</v>
          </cell>
          <cell r="CE111">
            <v>0</v>
          </cell>
          <cell r="CF111">
            <v>0</v>
          </cell>
          <cell r="CL111">
            <v>0.47</v>
          </cell>
          <cell r="CY111">
            <v>0.76069271855642717</v>
          </cell>
          <cell r="CZ111">
            <v>0</v>
          </cell>
          <cell r="DA111">
            <v>0</v>
          </cell>
          <cell r="DB111">
            <v>0</v>
          </cell>
        </row>
        <row r="112">
          <cell r="A112">
            <v>285</v>
          </cell>
          <cell r="B112">
            <v>41675</v>
          </cell>
          <cell r="C112" t="str">
            <v>Austin</v>
          </cell>
          <cell r="D112">
            <v>997</v>
          </cell>
          <cell r="F112" t="str">
            <v>YES</v>
          </cell>
          <cell r="G112">
            <v>2.4700000000000002</v>
          </cell>
          <cell r="H112">
            <v>1.7027400545775899</v>
          </cell>
          <cell r="I112">
            <v>0</v>
          </cell>
          <cell r="J112">
            <v>9.9994999999999994</v>
          </cell>
          <cell r="K112">
            <v>19.999500000000001</v>
          </cell>
          <cell r="L112">
            <v>2.0000500025001302</v>
          </cell>
          <cell r="M112">
            <v>1197.13936033702</v>
          </cell>
          <cell r="N112">
            <v>0.95426540099046797</v>
          </cell>
          <cell r="O112">
            <v>0.88287484950963102</v>
          </cell>
          <cell r="P112">
            <v>1.3372148989075299E-2</v>
          </cell>
          <cell r="Q112">
            <v>0.99999676608579402</v>
          </cell>
          <cell r="R112">
            <v>0.30907349894459502</v>
          </cell>
          <cell r="S112">
            <v>268.465406609615</v>
          </cell>
          <cell r="T112">
            <v>0.99946347381054002</v>
          </cell>
          <cell r="U112">
            <v>3.9817409776250399</v>
          </cell>
          <cell r="V112">
            <v>199.67912227524101</v>
          </cell>
          <cell r="W112">
            <v>0.99999868744108</v>
          </cell>
          <cell r="X112">
            <v>0.19688975966661099</v>
          </cell>
          <cell r="Y112">
            <v>1.6593719603248701E-2</v>
          </cell>
          <cell r="Z112">
            <v>1.31968263056281E-5</v>
          </cell>
          <cell r="AA112">
            <v>16.602420733222498</v>
          </cell>
          <cell r="AB112">
            <v>1.33721057368201E-2</v>
          </cell>
          <cell r="AC112">
            <v>0.98222954331327605</v>
          </cell>
          <cell r="AD112">
            <v>9.7533998967308799E-2</v>
          </cell>
          <cell r="AE112">
            <v>189.74854245871899</v>
          </cell>
          <cell r="AF112">
            <v>0.95026606304114103</v>
          </cell>
          <cell r="AG112">
            <v>1499.4212799704201</v>
          </cell>
          <cell r="AH112">
            <v>6.7603962220249203</v>
          </cell>
          <cell r="AI112">
            <v>2.5168110783100099E-2</v>
          </cell>
          <cell r="AJ112">
            <v>29390.065787366198</v>
          </cell>
          <cell r="AK112">
            <v>20010.500562446599</v>
          </cell>
          <cell r="AL112">
            <v>255.45517370069999</v>
          </cell>
          <cell r="AM112">
            <v>283.27389076466801</v>
          </cell>
          <cell r="AN112">
            <v>76.130185566867993</v>
          </cell>
          <cell r="AO112">
            <v>-12.883993164362201</v>
          </cell>
          <cell r="AP112">
            <v>12.5051696285687</v>
          </cell>
          <cell r="AQ112">
            <v>726.22944955870901</v>
          </cell>
          <cell r="AR112" t="str">
            <v>Inf</v>
          </cell>
          <cell r="AS112">
            <v>291.675548523955</v>
          </cell>
          <cell r="AT112" t="str">
            <v>NaN</v>
          </cell>
          <cell r="AU112">
            <v>5.3724072848043596</v>
          </cell>
          <cell r="AV112">
            <v>1.1958615515876001</v>
          </cell>
          <cell r="AW112">
            <v>3.0270362341842501</v>
          </cell>
          <cell r="AX112">
            <v>1.0372327106768</v>
          </cell>
          <cell r="AY112" t="str">
            <v>NaN</v>
          </cell>
          <cell r="AZ112">
            <v>3.1352778811926697E-2</v>
          </cell>
          <cell r="BA112" t="str">
            <v>NaN</v>
          </cell>
          <cell r="BB112" t="str">
            <v>NaN</v>
          </cell>
          <cell r="BC112" t="str">
            <v>NaN</v>
          </cell>
          <cell r="BD112">
            <v>48.509449707663201</v>
          </cell>
          <cell r="BE112">
            <v>151.446163393625</v>
          </cell>
          <cell r="BF112">
            <v>325.518953531443</v>
          </cell>
          <cell r="BH112" t="str">
            <v>NO</v>
          </cell>
          <cell r="BI112" t="str">
            <v>YES</v>
          </cell>
          <cell r="BJ112" t="str">
            <v>YES</v>
          </cell>
          <cell r="BK112" t="str">
            <v/>
          </cell>
          <cell r="BL112" t="str">
            <v>YES</v>
          </cell>
          <cell r="BM112" t="str">
            <v>NO</v>
          </cell>
          <cell r="BO112" t="str">
            <v>NO</v>
          </cell>
          <cell r="BQ112" t="str">
            <v>YES</v>
          </cell>
          <cell r="BR112" t="str">
            <v>NO</v>
          </cell>
          <cell r="BT112" t="str">
            <v/>
          </cell>
          <cell r="BU112" t="str">
            <v>YES</v>
          </cell>
          <cell r="BW112" t="str">
            <v/>
          </cell>
          <cell r="CA112" t="str">
            <v>SINGLE CORRx</v>
          </cell>
          <cell r="CC112">
            <v>77.220646387548541</v>
          </cell>
          <cell r="CD112">
            <v>0</v>
          </cell>
          <cell r="CE112">
            <v>86.346027430146492</v>
          </cell>
          <cell r="CF112">
            <v>49.861999516317731</v>
          </cell>
          <cell r="CL112">
            <v>0.38</v>
          </cell>
          <cell r="CY112">
            <v>0.6614864260200114</v>
          </cell>
          <cell r="CZ112">
            <v>0</v>
          </cell>
          <cell r="DA112">
            <v>0.6614864260200114</v>
          </cell>
          <cell r="DB112">
            <v>0.6614864260200114</v>
          </cell>
        </row>
        <row r="113">
          <cell r="A113">
            <v>285</v>
          </cell>
          <cell r="B113">
            <v>41675</v>
          </cell>
          <cell r="C113" t="str">
            <v>Austin</v>
          </cell>
          <cell r="D113">
            <v>998</v>
          </cell>
          <cell r="F113" t="str">
            <v>YES</v>
          </cell>
          <cell r="G113">
            <v>2.4700000000000002</v>
          </cell>
          <cell r="H113">
            <v>1.77154269441962</v>
          </cell>
          <cell r="I113">
            <v>0</v>
          </cell>
          <cell r="J113">
            <v>9.9979999999999993</v>
          </cell>
          <cell r="K113">
            <v>19.999500000000001</v>
          </cell>
          <cell r="L113">
            <v>2.000350070014</v>
          </cell>
          <cell r="M113">
            <v>6.2205103608375802</v>
          </cell>
          <cell r="N113">
            <v>0.98545788314882699</v>
          </cell>
          <cell r="O113">
            <v>0.31493770401596499</v>
          </cell>
          <cell r="P113">
            <v>1.360533856533E-2</v>
          </cell>
          <cell r="Q113">
            <v>0.99999597031584697</v>
          </cell>
          <cell r="R113">
            <v>0.25325024750935599</v>
          </cell>
          <cell r="S113">
            <v>61.391603472949001</v>
          </cell>
          <cell r="T113">
            <v>0.999853443228504</v>
          </cell>
          <cell r="U113">
            <v>1.5274453438497699</v>
          </cell>
          <cell r="V113">
            <v>250.95298454061199</v>
          </cell>
          <cell r="W113">
            <v>0.99999916171606296</v>
          </cell>
          <cell r="X113">
            <v>0.115497480576917</v>
          </cell>
          <cell r="Y113">
            <v>3.90113808622531</v>
          </cell>
          <cell r="Z113">
            <v>0.61765107108385597</v>
          </cell>
          <cell r="AA113">
            <v>2.5630910427674398</v>
          </cell>
          <cell r="AB113">
            <v>1.36052837297434E-2</v>
          </cell>
          <cell r="AC113">
            <v>0.97868615704260198</v>
          </cell>
          <cell r="AD113">
            <v>6.5605458750784801E-2</v>
          </cell>
          <cell r="AE113">
            <v>238.36858448068099</v>
          </cell>
          <cell r="AF113">
            <v>0.94985275864774499</v>
          </cell>
          <cell r="AG113">
            <v>816.11902380462902</v>
          </cell>
          <cell r="AH113">
            <v>39.539360689037601</v>
          </cell>
          <cell r="AI113">
            <v>0.64395717499890803</v>
          </cell>
          <cell r="AJ113">
            <v>5794.4029409599198</v>
          </cell>
          <cell r="AK113">
            <v>10659.04470052</v>
          </cell>
          <cell r="AL113">
            <v>179.99496932920999</v>
          </cell>
          <cell r="AM113">
            <v>304.73570937799701</v>
          </cell>
          <cell r="AN113">
            <v>38.248143418456998</v>
          </cell>
          <cell r="AO113">
            <v>37.6564637138992</v>
          </cell>
          <cell r="AP113">
            <v>22.826586032485199</v>
          </cell>
          <cell r="AQ113">
            <v>94.276031601812704</v>
          </cell>
          <cell r="AR113">
            <v>450.27534398871398</v>
          </cell>
          <cell r="AS113">
            <v>289.00601568828102</v>
          </cell>
          <cell r="AT113">
            <v>1310.21305775314</v>
          </cell>
          <cell r="AU113">
            <v>5.2936165624164904</v>
          </cell>
          <cell r="AV113">
            <v>1.0753429478884999</v>
          </cell>
          <cell r="AW113">
            <v>3.1955375399060899</v>
          </cell>
          <cell r="AX113">
            <v>1.1740309524575401</v>
          </cell>
          <cell r="AY113" t="str">
            <v>NaN</v>
          </cell>
          <cell r="AZ113">
            <v>5.6270812287388203E-3</v>
          </cell>
          <cell r="BA113" t="str">
            <v>NaN</v>
          </cell>
          <cell r="BB113" t="str">
            <v>NaN</v>
          </cell>
          <cell r="BC113" t="str">
            <v>NaN</v>
          </cell>
          <cell r="BD113">
            <v>14.823588681198499</v>
          </cell>
          <cell r="BE113">
            <v>53.959827111048902</v>
          </cell>
          <cell r="BF113">
            <v>211.32334809142299</v>
          </cell>
          <cell r="BH113" t="str">
            <v>NO</v>
          </cell>
          <cell r="BI113" t="str">
            <v>YES</v>
          </cell>
          <cell r="BJ113" t="str">
            <v>YES</v>
          </cell>
          <cell r="BK113" t="str">
            <v/>
          </cell>
          <cell r="BL113" t="str">
            <v>YES</v>
          </cell>
          <cell r="BM113" t="str">
            <v>NO</v>
          </cell>
          <cell r="BO113" t="str">
            <v>NO</v>
          </cell>
          <cell r="BQ113" t="str">
            <v>YES</v>
          </cell>
          <cell r="BR113" t="str">
            <v>NO</v>
          </cell>
          <cell r="BT113" t="str">
            <v/>
          </cell>
          <cell r="BU113" t="str">
            <v>NO</v>
          </cell>
          <cell r="BW113" t="str">
            <v/>
          </cell>
          <cell r="CA113" t="str">
            <v>SINGLE CORR</v>
          </cell>
          <cell r="CC113">
            <v>97.034905303233344</v>
          </cell>
          <cell r="CD113">
            <v>0</v>
          </cell>
          <cell r="CE113">
            <v>0</v>
          </cell>
          <cell r="CF113">
            <v>0</v>
          </cell>
          <cell r="CL113">
            <v>0.47</v>
          </cell>
          <cell r="CY113">
            <v>1.8565586051920233</v>
          </cell>
          <cell r="CZ113">
            <v>0</v>
          </cell>
          <cell r="DA113">
            <v>0</v>
          </cell>
          <cell r="DB113">
            <v>0</v>
          </cell>
        </row>
        <row r="114">
          <cell r="A114">
            <v>285</v>
          </cell>
          <cell r="B114">
            <v>41675</v>
          </cell>
          <cell r="C114" t="str">
            <v>Austin</v>
          </cell>
          <cell r="D114">
            <v>999</v>
          </cell>
          <cell r="F114" t="str">
            <v>YES</v>
          </cell>
          <cell r="G114">
            <v>2.4700000000000002</v>
          </cell>
          <cell r="H114">
            <v>1.80853441637009</v>
          </cell>
          <cell r="I114">
            <v>1</v>
          </cell>
          <cell r="J114">
            <v>10.000999999999999</v>
          </cell>
          <cell r="K114">
            <v>19.999500000000001</v>
          </cell>
          <cell r="L114">
            <v>1.9997500249975</v>
          </cell>
          <cell r="M114">
            <v>4.6855981490268297</v>
          </cell>
          <cell r="N114">
            <v>0.94994257138392701</v>
          </cell>
          <cell r="O114">
            <v>0.39399033618019202</v>
          </cell>
          <cell r="P114">
            <v>1.3252082864347399E-2</v>
          </cell>
          <cell r="Q114">
            <v>0.99999232802565596</v>
          </cell>
          <cell r="R114">
            <v>0.26548728676183903</v>
          </cell>
          <cell r="S114">
            <v>78.992292594817897</v>
          </cell>
          <cell r="T114">
            <v>0.99985281818347505</v>
          </cell>
          <cell r="U114">
            <v>1.16290488627724</v>
          </cell>
          <cell r="V114">
            <v>193.321127946188</v>
          </cell>
          <cell r="W114">
            <v>0.99999662316421201</v>
          </cell>
          <cell r="X114">
            <v>0.176121297125888</v>
          </cell>
          <cell r="Y114">
            <v>2.0578884984453301</v>
          </cell>
          <cell r="Z114">
            <v>0.41505476267873598</v>
          </cell>
          <cell r="AA114">
            <v>1.6904273503579399</v>
          </cell>
          <cell r="AB114">
            <v>1.3251981176072699E-2</v>
          </cell>
          <cell r="AC114">
            <v>0.95812788869509802</v>
          </cell>
          <cell r="AD114">
            <v>7.2135316498587496E-2</v>
          </cell>
          <cell r="AE114">
            <v>171.65684752049299</v>
          </cell>
          <cell r="AF114">
            <v>0.88793330387468705</v>
          </cell>
          <cell r="AG114">
            <v>1053.3228641436599</v>
          </cell>
          <cell r="AH114">
            <v>41.167545876293403</v>
          </cell>
          <cell r="AI114">
            <v>0.52108229229748104</v>
          </cell>
          <cell r="AJ114">
            <v>4501.3816683080404</v>
          </cell>
          <cell r="AK114">
            <v>11991.5213922733</v>
          </cell>
          <cell r="AL114">
            <v>144.84837713237999</v>
          </cell>
          <cell r="AM114">
            <v>197.90422747633301</v>
          </cell>
          <cell r="AN114">
            <v>58.985725737853699</v>
          </cell>
          <cell r="AO114">
            <v>2191.8346711414101</v>
          </cell>
          <cell r="AP114">
            <v>50.950996516801801</v>
          </cell>
          <cell r="AQ114">
            <v>14726.971224229699</v>
          </cell>
          <cell r="AR114">
            <v>243.57372922573501</v>
          </cell>
          <cell r="AS114">
            <v>192.84354457498699</v>
          </cell>
          <cell r="AT114">
            <v>449.83655030739902</v>
          </cell>
          <cell r="AU114">
            <v>5.2503577770600902</v>
          </cell>
          <cell r="AV114">
            <v>1.1094044494711801</v>
          </cell>
          <cell r="AW114">
            <v>3.4679602895034498</v>
          </cell>
          <cell r="AX114">
            <v>1.28968305722834</v>
          </cell>
          <cell r="AY114" t="str">
            <v>NaN</v>
          </cell>
          <cell r="AZ114">
            <v>6.5472597038522401E-3</v>
          </cell>
          <cell r="BA114" t="str">
            <v>NaN</v>
          </cell>
          <cell r="BB114" t="str">
            <v>NaN</v>
          </cell>
          <cell r="BC114" t="str">
            <v>NaN</v>
          </cell>
          <cell r="BD114">
            <v>44.356792512260299</v>
          </cell>
          <cell r="BE114">
            <v>142.239629895192</v>
          </cell>
          <cell r="BF114">
            <v>212.84687636844799</v>
          </cell>
          <cell r="BH114" t="str">
            <v>NO</v>
          </cell>
          <cell r="BI114" t="str">
            <v>YES</v>
          </cell>
          <cell r="BJ114" t="str">
            <v>YES</v>
          </cell>
          <cell r="BK114" t="str">
            <v/>
          </cell>
          <cell r="BL114" t="str">
            <v>YES</v>
          </cell>
          <cell r="BM114" t="str">
            <v>NO</v>
          </cell>
          <cell r="BO114" t="str">
            <v>NO</v>
          </cell>
          <cell r="BQ114" t="str">
            <v>YES</v>
          </cell>
          <cell r="BR114" t="str">
            <v>NO</v>
          </cell>
          <cell r="BT114" t="str">
            <v/>
          </cell>
          <cell r="BU114" t="str">
            <v>YES</v>
          </cell>
          <cell r="BW114" t="str">
            <v/>
          </cell>
          <cell r="CA114" t="str">
            <v>SINGLE CORRx</v>
          </cell>
          <cell r="CC114">
            <v>74.773074218202538</v>
          </cell>
          <cell r="CD114">
            <v>0</v>
          </cell>
          <cell r="CE114">
            <v>66.793438167560751</v>
          </cell>
          <cell r="CF114">
            <v>42.769827664335779</v>
          </cell>
          <cell r="CL114">
            <v>0.38</v>
          </cell>
          <cell r="CY114">
            <v>0.70430147654003394</v>
          </cell>
          <cell r="CZ114">
            <v>0</v>
          </cell>
          <cell r="DA114">
            <v>0.70430147654003394</v>
          </cell>
          <cell r="DB114">
            <v>0.70430147654003394</v>
          </cell>
        </row>
        <row r="115">
          <cell r="A115">
            <v>285</v>
          </cell>
          <cell r="B115">
            <v>41675</v>
          </cell>
          <cell r="C115" t="str">
            <v>Austin</v>
          </cell>
          <cell r="D115">
            <v>1000</v>
          </cell>
          <cell r="F115" t="str">
            <v>YES</v>
          </cell>
          <cell r="G115">
            <v>2.4700000000000002</v>
          </cell>
          <cell r="H115">
            <v>1.8823909722268599</v>
          </cell>
          <cell r="I115">
            <v>1</v>
          </cell>
          <cell r="J115">
            <v>9.9994999999999994</v>
          </cell>
          <cell r="K115">
            <v>19.998999999999999</v>
          </cell>
          <cell r="L115">
            <v>2</v>
          </cell>
          <cell r="M115">
            <v>2.31099253489579</v>
          </cell>
          <cell r="N115">
            <v>0.98604475948088599</v>
          </cell>
          <cell r="O115">
            <v>0.22589709330431099</v>
          </cell>
          <cell r="P115">
            <v>1.45297926756434E-2</v>
          </cell>
          <cell r="Q115">
            <v>0.99999617550719999</v>
          </cell>
          <cell r="R115">
            <v>0.35651391462116699</v>
          </cell>
          <cell r="S115">
            <v>112.78094126534501</v>
          </cell>
          <cell r="T115">
            <v>0.99998697516561896</v>
          </cell>
          <cell r="U115">
            <v>0.65788335239722695</v>
          </cell>
          <cell r="V115">
            <v>236.66501864827501</v>
          </cell>
          <cell r="W115">
            <v>0.99999944598480195</v>
          </cell>
          <cell r="X115">
            <v>0.13567746759706401</v>
          </cell>
          <cell r="Y115">
            <v>2.1181820570183101</v>
          </cell>
          <cell r="Z115">
            <v>0.90120796490892197</v>
          </cell>
          <cell r="AA115">
            <v>0.31390344567966399</v>
          </cell>
          <cell r="AB115">
            <v>1.4529737094612E-2</v>
          </cell>
          <cell r="AC115">
            <v>0.98219906297232895</v>
          </cell>
          <cell r="AD115">
            <v>0.132656352391198</v>
          </cell>
          <cell r="AE115">
            <v>229.54206151673401</v>
          </cell>
          <cell r="AF115">
            <v>0.96990225110429695</v>
          </cell>
          <cell r="AG115">
            <v>1043.5258347756201</v>
          </cell>
          <cell r="AH115">
            <v>96.750600180578601</v>
          </cell>
          <cell r="AI115">
            <v>0.85785185705199896</v>
          </cell>
          <cell r="AJ115">
            <v>4928.45029858015</v>
          </cell>
          <cell r="AK115">
            <v>11758.994088310001</v>
          </cell>
          <cell r="AL115">
            <v>150.62124511856999</v>
          </cell>
          <cell r="AM115">
            <v>109.22264164200099</v>
          </cell>
          <cell r="AN115">
            <v>48.932748079078003</v>
          </cell>
          <cell r="AO115">
            <v>215.639068092287</v>
          </cell>
          <cell r="AP115">
            <v>99.799314563101404</v>
          </cell>
          <cell r="AQ115">
            <v>706.311569504462</v>
          </cell>
          <cell r="AR115">
            <v>265.23188693827001</v>
          </cell>
          <cell r="AS115">
            <v>236.29645399359899</v>
          </cell>
          <cell r="AT115">
            <v>120.084786226272</v>
          </cell>
          <cell r="AU115">
            <v>5.1039455190127301</v>
          </cell>
          <cell r="AV115">
            <v>0.98194225502074095</v>
          </cell>
          <cell r="AW115">
            <v>3.8619783509413499</v>
          </cell>
          <cell r="AX115">
            <v>1.2050681778001699</v>
          </cell>
          <cell r="AY115" t="str">
            <v>NaN</v>
          </cell>
          <cell r="AZ115">
            <v>4.6899123316105898E-3</v>
          </cell>
          <cell r="BA115" t="str">
            <v>NaN</v>
          </cell>
          <cell r="BB115" t="str">
            <v>NaN</v>
          </cell>
          <cell r="BC115" t="str">
            <v>NaN</v>
          </cell>
          <cell r="BD115">
            <v>68.017765327730302</v>
          </cell>
          <cell r="BE115">
            <v>200.44135567383</v>
          </cell>
          <cell r="BF115">
            <v>438.77827537241097</v>
          </cell>
          <cell r="BH115" t="str">
            <v>NO</v>
          </cell>
          <cell r="BI115" t="str">
            <v>YES</v>
          </cell>
          <cell r="BJ115" t="str">
            <v>YES</v>
          </cell>
          <cell r="BK115" t="str">
            <v/>
          </cell>
          <cell r="BL115" t="str">
            <v>YES</v>
          </cell>
          <cell r="BM115" t="str">
            <v>YES</v>
          </cell>
          <cell r="BO115" t="str">
            <v>YES</v>
          </cell>
          <cell r="BQ115" t="str">
            <v>YES</v>
          </cell>
          <cell r="BR115" t="str">
            <v>YES</v>
          </cell>
          <cell r="BT115" t="str">
            <v/>
          </cell>
          <cell r="BU115" t="str">
            <v>YES</v>
          </cell>
          <cell r="BW115" t="str">
            <v/>
          </cell>
          <cell r="CA115" t="str">
            <v>DUAL CORR</v>
          </cell>
          <cell r="CC115">
            <v>91.523968600732715</v>
          </cell>
          <cell r="CD115">
            <v>79.605512420590941</v>
          </cell>
          <cell r="CE115">
            <v>78.942679401369617</v>
          </cell>
          <cell r="CF115">
            <v>75.991483577444043</v>
          </cell>
          <cell r="CL115">
            <v>0.19</v>
          </cell>
          <cell r="CY115">
            <v>0.49979497005952106</v>
          </cell>
          <cell r="CZ115">
            <v>0.49979497005952106</v>
          </cell>
          <cell r="DA115">
            <v>0.49979497005952106</v>
          </cell>
          <cell r="DB115">
            <v>0.49979497005952106</v>
          </cell>
        </row>
        <row r="116">
          <cell r="A116">
            <v>285</v>
          </cell>
          <cell r="B116">
            <v>41675</v>
          </cell>
          <cell r="C116" t="str">
            <v>Austin</v>
          </cell>
          <cell r="D116">
            <v>1001</v>
          </cell>
          <cell r="F116" t="str">
            <v>YES</v>
          </cell>
          <cell r="G116">
            <v>2.4700000000000002</v>
          </cell>
          <cell r="H116">
            <v>1.9203109731897701</v>
          </cell>
          <cell r="I116">
            <v>0</v>
          </cell>
          <cell r="J116">
            <v>10</v>
          </cell>
          <cell r="K116">
            <v>19.998999999999999</v>
          </cell>
          <cell r="L116">
            <v>1.9999</v>
          </cell>
          <cell r="M116">
            <v>1.79049275506254</v>
          </cell>
          <cell r="N116">
            <v>0.97925763341494498</v>
          </cell>
          <cell r="O116">
            <v>0.200114623255087</v>
          </cell>
          <cell r="P116">
            <v>1.4020672087011E-2</v>
          </cell>
          <cell r="Q116">
            <v>0.99999189099619401</v>
          </cell>
          <cell r="R116">
            <v>0.313728607222235</v>
          </cell>
          <cell r="S116">
            <v>99.7690195817285</v>
          </cell>
          <cell r="T116">
            <v>0.99998092912902603</v>
          </cell>
          <cell r="U116">
            <v>0.48110198129390702</v>
          </cell>
          <cell r="V116">
            <v>163.527029786876</v>
          </cell>
          <cell r="W116">
            <v>0.99999783875048098</v>
          </cell>
          <cell r="X116">
            <v>0.16195224429198099</v>
          </cell>
          <cell r="Y116">
            <v>1.6411252095312101</v>
          </cell>
          <cell r="Z116">
            <v>0.89127390930050499</v>
          </cell>
          <cell r="AA116">
            <v>0.16580561644494701</v>
          </cell>
          <cell r="AB116">
            <v>1.40205583700559E-2</v>
          </cell>
          <cell r="AC116">
            <v>0.96036775230891802</v>
          </cell>
          <cell r="AD116">
            <v>0.103493448156221</v>
          </cell>
          <cell r="AE116">
            <v>154.59213350917801</v>
          </cell>
          <cell r="AF116">
            <v>0.94535930595245199</v>
          </cell>
          <cell r="AG116">
            <v>697.08752319294399</v>
          </cell>
          <cell r="AH116">
            <v>83.849726423417593</v>
          </cell>
          <cell r="AI116">
            <v>0.84042248281562704</v>
          </cell>
          <cell r="AJ116">
            <v>2035.83607694539</v>
          </cell>
          <cell r="AK116">
            <v>8782.0120454949993</v>
          </cell>
          <cell r="AL116">
            <v>117.846083392133</v>
          </cell>
          <cell r="AM116">
            <v>81.931696321000203</v>
          </cell>
          <cell r="AN116">
            <v>44.074930881431797</v>
          </cell>
          <cell r="AO116">
            <v>112.590229655334</v>
          </cell>
          <cell r="AP116">
            <v>103.74494590438999</v>
          </cell>
          <cell r="AQ116">
            <v>44.8211823092728</v>
          </cell>
          <cell r="AR116">
            <v>327.65216692417403</v>
          </cell>
          <cell r="AS116">
            <v>200.24488678863301</v>
          </cell>
          <cell r="AT116">
            <v>468.32115837980501</v>
          </cell>
          <cell r="AU116">
            <v>5.1061765710951503</v>
          </cell>
          <cell r="AV116">
            <v>0.94162549521852101</v>
          </cell>
          <cell r="AW116">
            <v>4.2202800085292704</v>
          </cell>
          <cell r="AX116">
            <v>1.22202969328511</v>
          </cell>
          <cell r="AY116" t="str">
            <v>NaN</v>
          </cell>
          <cell r="AZ116">
            <v>7.7688044862149804E-3</v>
          </cell>
          <cell r="BA116" t="str">
            <v>NaN</v>
          </cell>
          <cell r="BB116" t="str">
            <v>NaN</v>
          </cell>
          <cell r="BC116" t="str">
            <v>NaN</v>
          </cell>
          <cell r="BD116">
            <v>145.70733072499999</v>
          </cell>
          <cell r="BE116">
            <v>246.90170892500001</v>
          </cell>
          <cell r="BF116">
            <v>315.08211569999997</v>
          </cell>
          <cell r="BH116" t="str">
            <v>YES</v>
          </cell>
          <cell r="BI116" t="str">
            <v>YES</v>
          </cell>
          <cell r="BJ116" t="str">
            <v>YES</v>
          </cell>
          <cell r="BK116" t="str">
            <v/>
          </cell>
          <cell r="BL116" t="str">
            <v>YES</v>
          </cell>
          <cell r="BM116" t="str">
            <v>YES</v>
          </cell>
          <cell r="BO116" t="str">
            <v>YES</v>
          </cell>
          <cell r="BQ116" t="str">
            <v>YES</v>
          </cell>
          <cell r="BR116" t="str">
            <v>YES</v>
          </cell>
          <cell r="BT116" t="str">
            <v/>
          </cell>
          <cell r="BU116" t="str">
            <v>YES</v>
          </cell>
          <cell r="BW116" t="str">
            <v/>
          </cell>
          <cell r="CA116" t="str">
            <v>DUAL CORR</v>
          </cell>
          <cell r="CC116">
            <v>63.242938033798318</v>
          </cell>
          <cell r="CD116">
            <v>70.421153063597586</v>
          </cell>
          <cell r="CE116">
            <v>65.458402328054007</v>
          </cell>
          <cell r="CF116">
            <v>75.657068433415063</v>
          </cell>
          <cell r="CL116">
            <v>0.19</v>
          </cell>
          <cell r="CY116">
            <v>0.4057468123403013</v>
          </cell>
          <cell r="CZ116">
            <v>0.4057468123403013</v>
          </cell>
          <cell r="DA116">
            <v>0.4057468123403013</v>
          </cell>
          <cell r="DB116">
            <v>0.4057468123403013</v>
          </cell>
        </row>
        <row r="117">
          <cell r="A117">
            <v>285</v>
          </cell>
          <cell r="B117">
            <v>41675</v>
          </cell>
          <cell r="C117" t="str">
            <v>Austin</v>
          </cell>
          <cell r="D117">
            <v>1002</v>
          </cell>
          <cell r="F117" t="str">
            <v>YES</v>
          </cell>
          <cell r="G117">
            <v>2.4700000000000002</v>
          </cell>
          <cell r="H117">
            <v>1.96768416836858</v>
          </cell>
          <cell r="I117">
            <v>0</v>
          </cell>
          <cell r="J117">
            <v>9.9994999999999994</v>
          </cell>
          <cell r="K117">
            <v>20</v>
          </cell>
          <cell r="L117">
            <v>2.0001000050002502</v>
          </cell>
          <cell r="M117">
            <v>2.2935876801600998</v>
          </cell>
          <cell r="N117">
            <v>0.98217289233705796</v>
          </cell>
          <cell r="O117">
            <v>0.25202926472092002</v>
          </cell>
          <cell r="P117">
            <v>1.17523722652346E-2</v>
          </cell>
          <cell r="Q117">
            <v>0.99999148938224502</v>
          </cell>
          <cell r="R117">
            <v>0.45008028715347198</v>
          </cell>
          <cell r="S117">
            <v>93.880399890162806</v>
          </cell>
          <cell r="T117">
            <v>0.99998947728773602</v>
          </cell>
          <cell r="U117">
            <v>0.50045885785395805</v>
          </cell>
          <cell r="V117">
            <v>205.286999852534</v>
          </cell>
          <cell r="W117">
            <v>0.99999799844290105</v>
          </cell>
          <cell r="X117">
            <v>0.21825650216348799</v>
          </cell>
          <cell r="Y117">
            <v>2.0556764391788001</v>
          </cell>
          <cell r="Z117">
            <v>0.87697733285691104</v>
          </cell>
          <cell r="AA117">
            <v>0.371159005099085</v>
          </cell>
          <cell r="AB117">
            <v>1.1752272230620701E-2</v>
          </cell>
          <cell r="AC117">
            <v>0.94194160397702997</v>
          </cell>
          <cell r="AD117">
            <v>0.20715305803583201</v>
          </cell>
          <cell r="AE117">
            <v>189.317419652323</v>
          </cell>
          <cell r="AF117">
            <v>0.92220667089948205</v>
          </cell>
          <cell r="AG117">
            <v>1892.9928171851</v>
          </cell>
          <cell r="AH117">
            <v>85.911686373062906</v>
          </cell>
          <cell r="AI117">
            <v>0.91510882290163897</v>
          </cell>
          <cell r="AJ117">
            <v>2065.70910832143</v>
          </cell>
          <cell r="AK117">
            <v>21343.7691624133</v>
          </cell>
          <cell r="AL117">
            <v>291.22853308135001</v>
          </cell>
          <cell r="AM117">
            <v>272.76882256733398</v>
          </cell>
          <cell r="AN117">
            <v>104.78552423246801</v>
          </cell>
          <cell r="AO117">
            <v>73.0780849625461</v>
          </cell>
          <cell r="AP117">
            <v>76.136338524986201</v>
          </cell>
          <cell r="AQ117">
            <v>23.8681735112892</v>
          </cell>
          <cell r="AR117">
            <v>221.841893679376</v>
          </cell>
          <cell r="AS117">
            <v>203.419267853169</v>
          </cell>
          <cell r="AT117">
            <v>133.12937936303399</v>
          </cell>
          <cell r="AU117">
            <v>5.2260459751532702</v>
          </cell>
          <cell r="AV117">
            <v>0.97907882176218097</v>
          </cell>
          <cell r="AW117">
            <v>4.4658820418121801</v>
          </cell>
          <cell r="AX117">
            <v>1.21240549615908</v>
          </cell>
          <cell r="AY117" t="str">
            <v>NaN</v>
          </cell>
          <cell r="AZ117">
            <v>4.6675985877216199E-3</v>
          </cell>
          <cell r="BA117" t="str">
            <v>NaN</v>
          </cell>
          <cell r="BB117" t="str">
            <v>NaN</v>
          </cell>
          <cell r="BC117" t="str">
            <v>NaN</v>
          </cell>
          <cell r="BD117">
            <v>113.538720465963</v>
          </cell>
          <cell r="BE117">
            <v>200.709401292519</v>
          </cell>
          <cell r="BF117">
            <v>358.40249279585203</v>
          </cell>
          <cell r="BH117" t="str">
            <v>YES</v>
          </cell>
          <cell r="BI117" t="str">
            <v>YES</v>
          </cell>
          <cell r="BJ117" t="str">
            <v>YES</v>
          </cell>
          <cell r="BK117" t="str">
            <v/>
          </cell>
          <cell r="BL117" t="str">
            <v>YES</v>
          </cell>
          <cell r="BM117" t="str">
            <v>YES</v>
          </cell>
          <cell r="BO117" t="str">
            <v>YES</v>
          </cell>
          <cell r="BQ117" t="str">
            <v>YES</v>
          </cell>
          <cell r="BR117" t="str">
            <v>YES</v>
          </cell>
          <cell r="BT117" t="str">
            <v/>
          </cell>
          <cell r="BU117" t="str">
            <v>YES</v>
          </cell>
          <cell r="BW117" t="str">
            <v/>
          </cell>
          <cell r="CA117" t="str">
            <v>DUAL CORR</v>
          </cell>
          <cell r="CC117">
            <v>79.389345480605911</v>
          </cell>
          <cell r="CD117">
            <v>66.268032029223008</v>
          </cell>
          <cell r="CE117">
            <v>66.913095595373605</v>
          </cell>
          <cell r="CF117">
            <v>55.233877051248676</v>
          </cell>
          <cell r="CL117">
            <v>0.19</v>
          </cell>
          <cell r="CY117">
            <v>0.49912749832623632</v>
          </cell>
          <cell r="CZ117">
            <v>0.49912749832623632</v>
          </cell>
          <cell r="DA117">
            <v>0.49912749832623632</v>
          </cell>
          <cell r="DB117">
            <v>0.49912749832623632</v>
          </cell>
        </row>
        <row r="118">
          <cell r="A118">
            <v>285</v>
          </cell>
          <cell r="B118">
            <v>41675</v>
          </cell>
          <cell r="C118" t="str">
            <v>Austin</v>
          </cell>
          <cell r="D118">
            <v>1003</v>
          </cell>
          <cell r="F118" t="str">
            <v>YES</v>
          </cell>
          <cell r="G118">
            <v>2.4700000000000002</v>
          </cell>
          <cell r="H118">
            <v>2.0074567487463399</v>
          </cell>
          <cell r="I118">
            <v>0</v>
          </cell>
          <cell r="J118">
            <v>9.9994999999999994</v>
          </cell>
          <cell r="K118">
            <v>19.999500000000001</v>
          </cell>
          <cell r="L118">
            <v>2.0000500025001302</v>
          </cell>
          <cell r="M118">
            <v>1.8763034412405399</v>
          </cell>
          <cell r="N118">
            <v>0.98379321931577302</v>
          </cell>
          <cell r="O118">
            <v>0.240401550539352</v>
          </cell>
          <cell r="P118">
            <v>1.28740951545387E-2</v>
          </cell>
          <cell r="Q118">
            <v>0.99999358345925804</v>
          </cell>
          <cell r="R118">
            <v>0.41428794447841299</v>
          </cell>
          <cell r="S118">
            <v>105.651397631449</v>
          </cell>
          <cell r="T118">
            <v>0.99998695239375102</v>
          </cell>
          <cell r="U118">
            <v>0.59074784228783805</v>
          </cell>
          <cell r="V118">
            <v>186.83073099762601</v>
          </cell>
          <cell r="W118">
            <v>0.99999794785609897</v>
          </cell>
          <cell r="X118">
            <v>0.23427449434924499</v>
          </cell>
          <cell r="Y118">
            <v>1.74423477279592</v>
          </cell>
          <cell r="Z118">
            <v>0.91003968473809804</v>
          </cell>
          <cell r="AA118">
            <v>0.25430366005873201</v>
          </cell>
          <cell r="AB118">
            <v>1.2874012533161099E-2</v>
          </cell>
          <cell r="AC118">
            <v>0.96271636967364804</v>
          </cell>
          <cell r="AD118">
            <v>0.176787214959269</v>
          </cell>
          <cell r="AE118">
            <v>174.34193629230299</v>
          </cell>
          <cell r="AF118">
            <v>0.933152579212426</v>
          </cell>
          <cell r="AG118">
            <v>1841.1442565975101</v>
          </cell>
          <cell r="AH118">
            <v>92.219042027982795</v>
          </cell>
          <cell r="AI118">
            <v>0.87285015375213404</v>
          </cell>
          <cell r="AJ118">
            <v>3502.0230607017002</v>
          </cell>
          <cell r="AK118">
            <v>14113.317830075001</v>
          </cell>
          <cell r="AL118">
            <v>173.23062988727</v>
          </cell>
          <cell r="AM118">
            <v>124.522014847001</v>
          </cell>
          <cell r="AN118">
            <v>65.244517438116006</v>
          </cell>
          <cell r="AO118">
            <v>87.247631117670807</v>
          </cell>
          <cell r="AP118">
            <v>103.417282764044</v>
          </cell>
          <cell r="AQ118">
            <v>153.46192852280601</v>
          </cell>
          <cell r="AR118">
            <v>291.71437550129701</v>
          </cell>
          <cell r="AS118">
            <v>228.48210672314099</v>
          </cell>
          <cell r="AT118">
            <v>434.07369135046099</v>
          </cell>
          <cell r="AU118">
            <v>5.1748342733078596</v>
          </cell>
          <cell r="AV118">
            <v>0.96665012580485798</v>
          </cell>
          <cell r="AW118">
            <v>4.4223695829904699</v>
          </cell>
          <cell r="AX118">
            <v>1.1949620152200899</v>
          </cell>
          <cell r="AY118" t="str">
            <v>NaN</v>
          </cell>
          <cell r="AZ118">
            <v>4.7711557695018798E-3</v>
          </cell>
          <cell r="BA118" t="str">
            <v>NaN</v>
          </cell>
          <cell r="BB118" t="str">
            <v>NaN</v>
          </cell>
          <cell r="BC118" t="str">
            <v>NaN</v>
          </cell>
          <cell r="BD118">
            <v>44.7055430371204</v>
          </cell>
          <cell r="BE118">
            <v>172.699190581176</v>
          </cell>
          <cell r="BF118">
            <v>375.17986200163</v>
          </cell>
          <cell r="BH118" t="str">
            <v>NO</v>
          </cell>
          <cell r="BI118" t="str">
            <v>YES</v>
          </cell>
          <cell r="BJ118" t="str">
            <v>YES</v>
          </cell>
          <cell r="BK118" t="str">
            <v/>
          </cell>
          <cell r="BL118" t="str">
            <v>YES</v>
          </cell>
          <cell r="BM118" t="str">
            <v>YES</v>
          </cell>
          <cell r="BO118" t="str">
            <v>YES</v>
          </cell>
          <cell r="BQ118" t="str">
            <v>YES</v>
          </cell>
          <cell r="BR118" t="str">
            <v>YES</v>
          </cell>
          <cell r="BT118" t="str">
            <v/>
          </cell>
          <cell r="BU118" t="str">
            <v>YES</v>
          </cell>
          <cell r="BW118" t="str">
            <v/>
          </cell>
          <cell r="CA118" t="str">
            <v>DUAL CORR</v>
          </cell>
          <cell r="CC118">
            <v>72.251869140371141</v>
          </cell>
          <cell r="CD118">
            <v>74.575046310082826</v>
          </cell>
          <cell r="CE118">
            <v>71.060195147887171</v>
          </cell>
          <cell r="CF118">
            <v>80.002078030194241</v>
          </cell>
          <cell r="CL118">
            <v>0.19</v>
          </cell>
          <cell r="CY118">
            <v>0.580081360083752</v>
          </cell>
          <cell r="CZ118">
            <v>0.580081360083752</v>
          </cell>
          <cell r="DA118">
            <v>0.580081360083752</v>
          </cell>
          <cell r="DB118">
            <v>0.580081360083752</v>
          </cell>
        </row>
        <row r="119">
          <cell r="A119">
            <v>285</v>
          </cell>
          <cell r="B119">
            <v>41675</v>
          </cell>
          <cell r="C119" t="str">
            <v>Austin</v>
          </cell>
          <cell r="D119">
            <v>1004</v>
          </cell>
          <cell r="F119" t="str">
            <v>YES</v>
          </cell>
          <cell r="G119">
            <v>2.4700000000000002</v>
          </cell>
          <cell r="H119">
            <v>2.05749769415706</v>
          </cell>
          <cell r="I119">
            <v>1</v>
          </cell>
          <cell r="J119">
            <v>10.0010526316</v>
          </cell>
          <cell r="K119">
            <v>19.9989473684</v>
          </cell>
          <cell r="L119">
            <v>1.9996842437575</v>
          </cell>
          <cell r="M119">
            <v>2.0383762775518099</v>
          </cell>
          <cell r="N119">
            <v>0.97825701258145903</v>
          </cell>
          <cell r="O119">
            <v>0.27339406598799898</v>
          </cell>
          <cell r="P119">
            <v>1.15651188747193E-2</v>
          </cell>
          <cell r="Q119">
            <v>0.99998927299360296</v>
          </cell>
          <cell r="R119">
            <v>0.57137245702087802</v>
          </cell>
          <cell r="S119">
            <v>119.862621846141</v>
          </cell>
          <cell r="T119">
            <v>0.99998005248838195</v>
          </cell>
          <cell r="U119">
            <v>0.77913456048302099</v>
          </cell>
          <cell r="V119">
            <v>215.83606714700201</v>
          </cell>
          <cell r="W119">
            <v>0.99999804806429504</v>
          </cell>
          <cell r="X119">
            <v>0.24371737951476999</v>
          </cell>
          <cell r="Y119">
            <v>1.82457231213958</v>
          </cell>
          <cell r="Z119">
            <v>0.87055880696975196</v>
          </cell>
          <cell r="AA119">
            <v>0.35964703987521401</v>
          </cell>
          <cell r="AB119">
            <v>1.15649947976912E-2</v>
          </cell>
          <cell r="AC119">
            <v>0.92573326187882898</v>
          </cell>
          <cell r="AD119">
            <v>0.33291230950881001</v>
          </cell>
          <cell r="AE119">
            <v>197.84527648979599</v>
          </cell>
          <cell r="AF119">
            <v>0.91664425188374499</v>
          </cell>
          <cell r="AG119">
            <v>2586.22343329155</v>
          </cell>
          <cell r="AH119">
            <v>93.160984348195996</v>
          </cell>
          <cell r="AI119">
            <v>0.77721581938649198</v>
          </cell>
          <cell r="AJ119">
            <v>6912.1768023212599</v>
          </cell>
          <cell r="AK119">
            <v>25762.6575568966</v>
          </cell>
          <cell r="AL119">
            <v>353.88338604721298</v>
          </cell>
          <cell r="AM119">
            <v>247.059699989671</v>
          </cell>
          <cell r="AN119">
            <v>115.55821830103901</v>
          </cell>
          <cell r="AO119">
            <v>85.623172797319398</v>
          </cell>
          <cell r="AP119">
            <v>87.392896745941897</v>
          </cell>
          <cell r="AQ119">
            <v>61.281985340060601</v>
          </cell>
          <cell r="AR119">
            <v>236.167713217093</v>
          </cell>
          <cell r="AS119">
            <v>208.70394704457499</v>
          </cell>
          <cell r="AT119">
            <v>151.90573239399399</v>
          </cell>
          <cell r="AU119">
            <v>5.33386977802222</v>
          </cell>
          <cell r="AV119">
            <v>0.98481485587047501</v>
          </cell>
          <cell r="AW119">
            <v>4.6106174299277196</v>
          </cell>
          <cell r="AX119">
            <v>1.2076852868568899</v>
          </cell>
          <cell r="AY119" t="str">
            <v>NaN</v>
          </cell>
          <cell r="AZ119">
            <v>6.4064464508429E-3</v>
          </cell>
          <cell r="BA119" t="str">
            <v>NaN</v>
          </cell>
          <cell r="BB119" t="str">
            <v>NaN</v>
          </cell>
          <cell r="BC119" t="str">
            <v>NaN</v>
          </cell>
          <cell r="BD119">
            <v>69.6444216432361</v>
          </cell>
          <cell r="BE119">
            <v>264.67464729741101</v>
          </cell>
          <cell r="BF119">
            <v>409.66685016323601</v>
          </cell>
          <cell r="BH119" t="str">
            <v>NO</v>
          </cell>
          <cell r="BI119" t="str">
            <v>YES</v>
          </cell>
          <cell r="BJ119" t="str">
            <v>YES</v>
          </cell>
          <cell r="BK119" t="str">
            <v/>
          </cell>
          <cell r="BL119" t="str">
            <v>YES</v>
          </cell>
          <cell r="BM119" t="str">
            <v>YES</v>
          </cell>
          <cell r="BO119" t="str">
            <v>YES</v>
          </cell>
          <cell r="BQ119" t="str">
            <v>YES</v>
          </cell>
          <cell r="BR119" t="str">
            <v>YES</v>
          </cell>
          <cell r="BT119" t="str">
            <v/>
          </cell>
          <cell r="BU119" t="str">
            <v>YES</v>
          </cell>
          <cell r="BW119" t="str">
            <v/>
          </cell>
          <cell r="CA119" t="str">
            <v>DUAL CORR</v>
          </cell>
          <cell r="CC119">
            <v>83.481879975609161</v>
          </cell>
          <cell r="CD119">
            <v>84.603836552658308</v>
          </cell>
          <cell r="CE119">
            <v>73.248468534604726</v>
          </cell>
          <cell r="CF119">
            <v>73.602918539431272</v>
          </cell>
          <cell r="CL119">
            <v>0.19</v>
          </cell>
          <cell r="CY119">
            <v>0.37850085900037622</v>
          </cell>
          <cell r="CZ119">
            <v>0.37850085900037622</v>
          </cell>
          <cell r="DA119">
            <v>0.37850085900037622</v>
          </cell>
          <cell r="DB119">
            <v>0.37850085900037622</v>
          </cell>
        </row>
        <row r="120">
          <cell r="A120">
            <v>285</v>
          </cell>
          <cell r="B120">
            <v>41675</v>
          </cell>
          <cell r="C120" t="str">
            <v>Austin</v>
          </cell>
          <cell r="D120">
            <v>1005</v>
          </cell>
          <cell r="E120" t="str">
            <v>Driving to site - Not plume-like</v>
          </cell>
          <cell r="F120" t="str">
            <v>NO</v>
          </cell>
          <cell r="G120">
            <v>2.4700000000000002</v>
          </cell>
          <cell r="H120">
            <v>2.0963865844532799</v>
          </cell>
          <cell r="I120">
            <v>0</v>
          </cell>
          <cell r="J120">
            <v>9.9990000000000006</v>
          </cell>
          <cell r="K120">
            <v>19.9985</v>
          </cell>
          <cell r="L120">
            <v>2.0000500050004999</v>
          </cell>
          <cell r="M120">
            <v>1.6816726045608501</v>
          </cell>
          <cell r="N120">
            <v>0.95453905704603303</v>
          </cell>
          <cell r="O120">
            <v>0.32476593479108401</v>
          </cell>
          <cell r="P120">
            <v>1.5130597614063299E-2</v>
          </cell>
          <cell r="Q120">
            <v>0.999872750621838</v>
          </cell>
          <cell r="R120">
            <v>1.15598325065256</v>
          </cell>
          <cell r="S120">
            <v>115.82859694864101</v>
          </cell>
          <cell r="T120">
            <v>0.99991606697187296</v>
          </cell>
          <cell r="U120">
            <v>0.93874411816173098</v>
          </cell>
          <cell r="V120">
            <v>166.16295755646701</v>
          </cell>
          <cell r="W120">
            <v>0.99997368686211296</v>
          </cell>
          <cell r="X120">
            <v>0.52558900570990297</v>
          </cell>
          <cell r="Y120">
            <v>1.4114732019806699</v>
          </cell>
          <cell r="Z120">
            <v>0.78611437486170999</v>
          </cell>
          <cell r="AA120">
            <v>0.35969488177716002</v>
          </cell>
          <cell r="AB120">
            <v>1.51286715691117E-2</v>
          </cell>
          <cell r="AC120">
            <v>0.64255011889839198</v>
          </cell>
          <cell r="AD120">
            <v>1.35113145728186</v>
          </cell>
          <cell r="AE120">
            <v>96.238556568926597</v>
          </cell>
          <cell r="AF120">
            <v>0.57916653318752198</v>
          </cell>
          <cell r="AG120">
            <v>4465.7883555856897</v>
          </cell>
          <cell r="AH120">
            <v>54.4732079454988</v>
          </cell>
          <cell r="AI120">
            <v>0.47025204961936201</v>
          </cell>
          <cell r="AJ120">
            <v>5621.5639077473998</v>
          </cell>
          <cell r="AK120">
            <v>16681.473300049998</v>
          </cell>
          <cell r="AL120">
            <v>619.97515797205995</v>
          </cell>
          <cell r="AM120">
            <v>395.29605682999897</v>
          </cell>
          <cell r="AN120">
            <v>168.31087856698699</v>
          </cell>
          <cell r="AO120">
            <v>32.695113985225397</v>
          </cell>
          <cell r="AP120">
            <v>43.631571214188703</v>
          </cell>
          <cell r="AQ120">
            <v>58.718113412914903</v>
          </cell>
          <cell r="AR120">
            <v>56.372683929211902</v>
          </cell>
          <cell r="AS120">
            <v>104.824978193679</v>
          </cell>
          <cell r="AT120">
            <v>1472.7599813019201</v>
          </cell>
          <cell r="AU120">
            <v>5.2314723964094201</v>
          </cell>
          <cell r="AV120">
            <v>0.97972035755076103</v>
          </cell>
          <cell r="AW120">
            <v>4.4642027138041396</v>
          </cell>
          <cell r="AX120">
            <v>1.1630032507694399</v>
          </cell>
          <cell r="AY120" t="str">
            <v>NaN</v>
          </cell>
          <cell r="AZ120">
            <v>7.0626471628143696E-3</v>
          </cell>
          <cell r="BA120" t="str">
            <v>NaN</v>
          </cell>
          <cell r="BB120" t="str">
            <v>NaN</v>
          </cell>
          <cell r="BC120" t="str">
            <v>NaN</v>
          </cell>
          <cell r="BD120">
            <v>-1.1563362282699901</v>
          </cell>
          <cell r="BE120">
            <v>84.551977277621802</v>
          </cell>
          <cell r="BF120">
            <v>168.71791112973</v>
          </cell>
          <cell r="BH120" t="str">
            <v>NO</v>
          </cell>
          <cell r="BI120" t="str">
            <v>NO</v>
          </cell>
          <cell r="BJ120" t="str">
            <v>YES</v>
          </cell>
          <cell r="BK120" t="str">
            <v/>
          </cell>
          <cell r="BL120" t="str">
            <v>YES</v>
          </cell>
          <cell r="BM120" t="str">
            <v>YES</v>
          </cell>
          <cell r="BO120" t="str">
            <v>YES</v>
          </cell>
          <cell r="BQ120" t="str">
            <v>NO</v>
          </cell>
          <cell r="BR120" t="str">
            <v>NO</v>
          </cell>
          <cell r="BT120" t="str">
            <v/>
          </cell>
          <cell r="BU120" t="str">
            <v>YES</v>
          </cell>
          <cell r="BW120" t="str">
            <v/>
          </cell>
          <cell r="CA120" t="str">
            <v>TRASH</v>
          </cell>
          <cell r="CC120">
            <v>0</v>
          </cell>
          <cell r="CD120">
            <v>0</v>
          </cell>
          <cell r="CE120">
            <v>0</v>
          </cell>
          <cell r="CF120">
            <v>0</v>
          </cell>
          <cell r="CL120">
            <v>0</v>
          </cell>
          <cell r="CY120">
            <v>0</v>
          </cell>
          <cell r="CZ120">
            <v>0</v>
          </cell>
          <cell r="DA120">
            <v>0</v>
          </cell>
          <cell r="DB120">
            <v>0</v>
          </cell>
        </row>
        <row r="121">
          <cell r="BH121" t="str">
            <v/>
          </cell>
          <cell r="BI121" t="str">
            <v/>
          </cell>
          <cell r="BK121" t="str">
            <v/>
          </cell>
          <cell r="BL121" t="str">
            <v/>
          </cell>
          <cell r="BM121" t="str">
            <v/>
          </cell>
          <cell r="BO121" t="str">
            <v/>
          </cell>
          <cell r="BQ121" t="str">
            <v/>
          </cell>
          <cell r="BR121" t="str">
            <v/>
          </cell>
          <cell r="BT121" t="str">
            <v/>
          </cell>
          <cell r="BU121" t="str">
            <v/>
          </cell>
          <cell r="BW121" t="str">
            <v/>
          </cell>
          <cell r="CA121" t="str">
            <v/>
          </cell>
          <cell r="CC121">
            <v>0</v>
          </cell>
          <cell r="CD121">
            <v>0</v>
          </cell>
          <cell r="CE121">
            <v>0</v>
          </cell>
          <cell r="CF121">
            <v>0</v>
          </cell>
          <cell r="CL121">
            <v>0</v>
          </cell>
          <cell r="CY121">
            <v>0</v>
          </cell>
          <cell r="CZ121">
            <v>0</v>
          </cell>
          <cell r="DA121">
            <v>0</v>
          </cell>
          <cell r="DB121">
            <v>0</v>
          </cell>
        </row>
        <row r="122">
          <cell r="A122">
            <v>275</v>
          </cell>
          <cell r="B122">
            <v>41697</v>
          </cell>
          <cell r="C122" t="str">
            <v>Austin</v>
          </cell>
          <cell r="D122">
            <v>7</v>
          </cell>
          <cell r="F122" t="str">
            <v>YES</v>
          </cell>
          <cell r="G122">
            <v>2.04</v>
          </cell>
          <cell r="H122">
            <v>0.16666666790842999</v>
          </cell>
          <cell r="I122">
            <v>0</v>
          </cell>
          <cell r="J122">
            <v>15.001578947400001</v>
          </cell>
          <cell r="K122">
            <v>29.997894736799999</v>
          </cell>
          <cell r="L122">
            <v>1.9996491597305599</v>
          </cell>
          <cell r="M122">
            <v>0.62344648670276004</v>
          </cell>
          <cell r="N122">
            <v>0.96980481008244401</v>
          </cell>
          <cell r="O122">
            <v>0.163571361952418</v>
          </cell>
          <cell r="P122">
            <v>1.20304634965135E-2</v>
          </cell>
          <cell r="Q122">
            <v>0.99999355268378698</v>
          </cell>
          <cell r="R122">
            <v>0.48775918916855199</v>
          </cell>
          <cell r="S122">
            <v>-2696.1862470982601</v>
          </cell>
          <cell r="T122">
            <v>0.99999309627686706</v>
          </cell>
          <cell r="U122">
            <v>0.50469193054891404</v>
          </cell>
          <cell r="V122">
            <v>-2523.8924147182502</v>
          </cell>
          <cell r="W122">
            <v>0.99998318205923997</v>
          </cell>
          <cell r="X122">
            <v>0.78772248836495096</v>
          </cell>
          <cell r="Y122">
            <v>0.59681273772633003</v>
          </cell>
          <cell r="Z122">
            <v>0.85868995797414904</v>
          </cell>
          <cell r="AA122">
            <v>3.8750322742991498E-2</v>
          </cell>
          <cell r="AB122">
            <v>1.2030385920585101E-2</v>
          </cell>
          <cell r="AC122">
            <v>0.95734059155005302</v>
          </cell>
          <cell r="AD122">
            <v>0.25116254053892301</v>
          </cell>
          <cell r="AE122">
            <v>-23.340316232357601</v>
          </cell>
          <cell r="AF122">
            <v>9.2475905682548598E-3</v>
          </cell>
          <cell r="AG122">
            <v>38584.469256338998</v>
          </cell>
          <cell r="AH122">
            <v>-52.673503740489302</v>
          </cell>
          <cell r="AI122">
            <v>1.9536165259848699E-2</v>
          </cell>
          <cell r="AJ122">
            <v>38183.784695695802</v>
          </cell>
          <cell r="AK122">
            <v>4520.4191433833403</v>
          </cell>
          <cell r="AL122">
            <v>54.343748675070003</v>
          </cell>
          <cell r="AM122">
            <v>25.8262906990002</v>
          </cell>
          <cell r="AN122">
            <v>33.373145725684303</v>
          </cell>
          <cell r="AO122">
            <v>56.216488865882297</v>
          </cell>
          <cell r="AP122">
            <v>9.1530135503350092</v>
          </cell>
          <cell r="AQ122">
            <v>869.52490244210696</v>
          </cell>
          <cell r="AR122">
            <v>433.99085061895801</v>
          </cell>
          <cell r="AS122">
            <v>24.225412670322001</v>
          </cell>
          <cell r="AT122">
            <v>884.378535013396</v>
          </cell>
          <cell r="AU122">
            <v>1.86400151623508</v>
          </cell>
          <cell r="AV122">
            <v>0.74697209747553905</v>
          </cell>
          <cell r="AW122">
            <v>2.0503809279462</v>
          </cell>
          <cell r="AX122">
            <v>0.93684288946169503</v>
          </cell>
          <cell r="AY122">
            <v>0.10098237258069299</v>
          </cell>
          <cell r="AZ122">
            <v>8.71960690724672E-2</v>
          </cell>
          <cell r="BA122">
            <v>0.40310625488641699</v>
          </cell>
          <cell r="BB122">
            <v>0.45116640096014299</v>
          </cell>
          <cell r="BC122">
            <v>9.5667510865919301</v>
          </cell>
          <cell r="BD122">
            <v>4.6330083304505898</v>
          </cell>
          <cell r="BE122">
            <v>12.743614841666799</v>
          </cell>
          <cell r="BF122">
            <v>148.90031364738701</v>
          </cell>
          <cell r="BH122" t="str">
            <v>NO</v>
          </cell>
          <cell r="BI122" t="str">
            <v>YES</v>
          </cell>
          <cell r="BJ122" t="str">
            <v>YES</v>
          </cell>
          <cell r="BK122" t="str">
            <v/>
          </cell>
          <cell r="BL122" t="str">
            <v>YES</v>
          </cell>
          <cell r="BM122" t="str">
            <v>YES</v>
          </cell>
          <cell r="BO122" t="str">
            <v>NO</v>
          </cell>
          <cell r="BQ122" t="str">
            <v>NO</v>
          </cell>
          <cell r="BR122" t="str">
            <v>NO</v>
          </cell>
          <cell r="BT122" t="str">
            <v>YES</v>
          </cell>
          <cell r="BU122" t="str">
            <v>NO</v>
          </cell>
          <cell r="BW122" t="str">
            <v>YES</v>
          </cell>
          <cell r="CA122" t="str">
            <v>TRASH</v>
          </cell>
          <cell r="CC122">
            <v>0</v>
          </cell>
          <cell r="CD122">
            <v>0</v>
          </cell>
          <cell r="CE122">
            <v>0</v>
          </cell>
          <cell r="CF122">
            <v>0</v>
          </cell>
          <cell r="CL122">
            <v>0</v>
          </cell>
          <cell r="CY122">
            <v>0</v>
          </cell>
          <cell r="CZ122">
            <v>0</v>
          </cell>
          <cell r="DA122">
            <v>0</v>
          </cell>
          <cell r="DB122">
            <v>0</v>
          </cell>
        </row>
        <row r="123">
          <cell r="A123">
            <v>275</v>
          </cell>
          <cell r="B123">
            <v>41697</v>
          </cell>
          <cell r="C123" t="str">
            <v>Austin</v>
          </cell>
          <cell r="D123">
            <v>8</v>
          </cell>
          <cell r="E123" t="str">
            <v>Stationary - Self sampling? Yes</v>
          </cell>
          <cell r="F123" t="str">
            <v>NO</v>
          </cell>
          <cell r="G123">
            <v>2.04</v>
          </cell>
          <cell r="H123">
            <v>0.79223361052572705</v>
          </cell>
          <cell r="I123">
            <v>0</v>
          </cell>
          <cell r="J123">
            <v>14.999000000000001</v>
          </cell>
          <cell r="K123">
            <v>29.997499999999999</v>
          </cell>
          <cell r="L123">
            <v>1.9999666644442999</v>
          </cell>
          <cell r="M123">
            <v>2.33116342495167E-2</v>
          </cell>
          <cell r="N123">
            <v>0.93698827220394598</v>
          </cell>
          <cell r="O123">
            <v>0.45700543644621999</v>
          </cell>
          <cell r="P123">
            <v>8.4005455213931202E-3</v>
          </cell>
          <cell r="Q123">
            <v>0.99987885780808305</v>
          </cell>
          <cell r="R123">
            <v>8.3824769962377393E-2</v>
          </cell>
          <cell r="S123">
            <v>16.927187585944498</v>
          </cell>
          <cell r="T123">
            <v>0.99986148227185501</v>
          </cell>
          <cell r="U123">
            <v>8.9788810204427597E-2</v>
          </cell>
          <cell r="V123">
            <v>75.660246991062294</v>
          </cell>
          <cell r="W123">
            <v>0.949349926911491</v>
          </cell>
          <cell r="X123">
            <v>1.7591213977459399</v>
          </cell>
          <cell r="Y123">
            <v>2.1743150483412198E-2</v>
          </cell>
          <cell r="Z123">
            <v>6.9739400085857602E-3</v>
          </cell>
          <cell r="AA123">
            <v>0.215291946485625</v>
          </cell>
          <cell r="AB123">
            <v>8.3995276657833507E-3</v>
          </cell>
          <cell r="AC123">
            <v>0.36798375302605002</v>
          </cell>
          <cell r="AD123">
            <v>7.2400299162597099E-3</v>
          </cell>
          <cell r="AE123">
            <v>0.233747609308047</v>
          </cell>
          <cell r="AF123">
            <v>2.92458147791741E-3</v>
          </cell>
          <cell r="AG123">
            <v>59.574312912962398</v>
          </cell>
          <cell r="AH123">
            <v>16.278662053022899</v>
          </cell>
          <cell r="AI123">
            <v>0.96155364883178196</v>
          </cell>
          <cell r="AJ123">
            <v>2.2971331077964199</v>
          </cell>
          <cell r="AK123">
            <v>253.19309260000401</v>
          </cell>
          <cell r="AL123">
            <v>12.239911099446701</v>
          </cell>
          <cell r="AM123">
            <v>18.749017949334601</v>
          </cell>
          <cell r="AN123">
            <v>196.05810666456699</v>
          </cell>
          <cell r="AO123">
            <v>-60.0605044221236</v>
          </cell>
          <cell r="AP123">
            <v>9.1688863248956007</v>
          </cell>
          <cell r="AQ123">
            <v>503.63285310949198</v>
          </cell>
          <cell r="AR123">
            <v>4.2882740693569099</v>
          </cell>
          <cell r="AS123">
            <v>0.30546863075995401</v>
          </cell>
          <cell r="AT123">
            <v>23.144483377131799</v>
          </cell>
          <cell r="AU123">
            <v>2.8030570827232602</v>
          </cell>
          <cell r="AV123">
            <v>1.2156350090150201</v>
          </cell>
          <cell r="AW123">
            <v>2.9441441793808698</v>
          </cell>
          <cell r="AX123">
            <v>1.01274191080523</v>
          </cell>
          <cell r="AY123">
            <v>4.5715024610286101E-3</v>
          </cell>
          <cell r="AZ123">
            <v>8.17482257694052E-2</v>
          </cell>
          <cell r="BA123">
            <v>0.366078780599632</v>
          </cell>
          <cell r="BB123">
            <v>0.41677114588241099</v>
          </cell>
          <cell r="BC123">
            <v>0.242020718525044</v>
          </cell>
          <cell r="BD123">
            <v>0.13148801711463401</v>
          </cell>
          <cell r="BE123">
            <v>0.77152029751232498</v>
          </cell>
          <cell r="BF123">
            <v>2.3496375534825802</v>
          </cell>
          <cell r="BH123" t="str">
            <v>NO</v>
          </cell>
          <cell r="BI123" t="str">
            <v>NO</v>
          </cell>
          <cell r="BJ123" t="str">
            <v>YES</v>
          </cell>
          <cell r="BK123" t="str">
            <v/>
          </cell>
          <cell r="BL123" t="str">
            <v>YES</v>
          </cell>
          <cell r="BM123" t="str">
            <v>NO</v>
          </cell>
          <cell r="BO123" t="str">
            <v>NO</v>
          </cell>
          <cell r="BQ123" t="str">
            <v>NO</v>
          </cell>
          <cell r="BR123" t="str">
            <v>YES</v>
          </cell>
          <cell r="BT123" t="str">
            <v/>
          </cell>
          <cell r="BU123" t="str">
            <v>NO</v>
          </cell>
          <cell r="BW123" t="str">
            <v/>
          </cell>
          <cell r="CA123" t="str">
            <v>TRASH</v>
          </cell>
          <cell r="CC123">
            <v>0</v>
          </cell>
          <cell r="CD123">
            <v>0</v>
          </cell>
          <cell r="CE123">
            <v>0</v>
          </cell>
          <cell r="CF123">
            <v>0</v>
          </cell>
          <cell r="CL123">
            <v>0</v>
          </cell>
          <cell r="CY123">
            <v>0</v>
          </cell>
          <cell r="CZ123">
            <v>0</v>
          </cell>
          <cell r="DA123">
            <v>0</v>
          </cell>
          <cell r="DB123">
            <v>0</v>
          </cell>
        </row>
        <row r="124">
          <cell r="A124">
            <v>275</v>
          </cell>
          <cell r="B124">
            <v>41697</v>
          </cell>
          <cell r="C124" t="str">
            <v>Austin</v>
          </cell>
          <cell r="D124">
            <v>9</v>
          </cell>
          <cell r="E124" t="str">
            <v>Cows in beginning</v>
          </cell>
          <cell r="F124" t="str">
            <v>YES</v>
          </cell>
          <cell r="G124">
            <v>2.04</v>
          </cell>
          <cell r="H124">
            <v>0.86435263697057996</v>
          </cell>
          <cell r="I124">
            <v>0</v>
          </cell>
          <cell r="J124">
            <v>14.999000000000001</v>
          </cell>
          <cell r="K124">
            <v>29.9985</v>
          </cell>
          <cell r="L124">
            <v>2.0000333355556998</v>
          </cell>
          <cell r="M124">
            <v>6.0251076109887203</v>
          </cell>
          <cell r="N124">
            <v>0.990022069236562</v>
          </cell>
          <cell r="O124">
            <v>4.2607408377088998E-2</v>
          </cell>
          <cell r="P124">
            <v>7.3359638620422102E-3</v>
          </cell>
          <cell r="Q124">
            <v>0.99994600050517002</v>
          </cell>
          <cell r="R124">
            <v>9.6245082156424994E-2</v>
          </cell>
          <cell r="S124">
            <v>32.359411196833001</v>
          </cell>
          <cell r="T124">
            <v>0.99993270694043201</v>
          </cell>
          <cell r="U124">
            <v>0.10748981082402401</v>
          </cell>
          <cell r="V124">
            <v>189.32628357892699</v>
          </cell>
          <cell r="W124">
            <v>0.99998944530136202</v>
          </cell>
          <cell r="X124">
            <v>4.2549215425879701E-2</v>
          </cell>
          <cell r="Y124">
            <v>4.3667328482704697</v>
          </cell>
          <cell r="Z124">
            <v>0.71725241378872795</v>
          </cell>
          <cell r="AA124">
            <v>5.3544671047317097E-2</v>
          </cell>
          <cell r="AB124">
            <v>7.3355676809884196E-3</v>
          </cell>
          <cell r="AC124">
            <v>0.49908332293034702</v>
          </cell>
          <cell r="AD124">
            <v>1.00047034651737E-2</v>
          </cell>
          <cell r="AE124">
            <v>137.35760700721499</v>
          </cell>
          <cell r="AF124">
            <v>0.72549967488300404</v>
          </cell>
          <cell r="AG124">
            <v>50.8495594013242</v>
          </cell>
          <cell r="AH124">
            <v>30.2271440546645</v>
          </cell>
          <cell r="AI124">
            <v>0.93404381539568404</v>
          </cell>
          <cell r="AJ124">
            <v>12.2179925487973</v>
          </cell>
          <cell r="AK124">
            <v>669.72395737500801</v>
          </cell>
          <cell r="AL124">
            <v>6.9807962935500099</v>
          </cell>
          <cell r="AM124">
            <v>25.1151349449989</v>
          </cell>
          <cell r="AN124">
            <v>3.394498990167</v>
          </cell>
          <cell r="AO124">
            <v>25.184252919839199</v>
          </cell>
          <cell r="AP124">
            <v>26.9698451346325</v>
          </cell>
          <cell r="AQ124">
            <v>7.0922440094031698</v>
          </cell>
          <cell r="AR124">
            <v>183.20297417527701</v>
          </cell>
          <cell r="AS124">
            <v>189.395603703749</v>
          </cell>
          <cell r="AT124">
            <v>315.754695475115</v>
          </cell>
          <cell r="AU124">
            <v>2.5633644202686101</v>
          </cell>
          <cell r="AV124">
            <v>1.4644920242284301</v>
          </cell>
          <cell r="AW124">
            <v>2.7133308752615499</v>
          </cell>
          <cell r="AX124">
            <v>1.0598101520921399</v>
          </cell>
          <cell r="AY124">
            <v>5.0560655192993602E-4</v>
          </cell>
          <cell r="AZ124">
            <v>9.0387879254588299E-2</v>
          </cell>
          <cell r="BA124">
            <v>0.36171757121744003</v>
          </cell>
          <cell r="BB124">
            <v>0.41483989298836899</v>
          </cell>
          <cell r="BC124">
            <v>6.7414206923991499E-2</v>
          </cell>
          <cell r="BD124">
            <v>14.7629436953852</v>
          </cell>
          <cell r="BE124">
            <v>24.4518366653847</v>
          </cell>
          <cell r="BF124">
            <v>37.584779692884801</v>
          </cell>
          <cell r="BH124" t="str">
            <v>NO</v>
          </cell>
          <cell r="BI124" t="str">
            <v>NO</v>
          </cell>
          <cell r="BJ124" t="str">
            <v>YES</v>
          </cell>
          <cell r="BK124" t="str">
            <v/>
          </cell>
          <cell r="BL124" t="str">
            <v>YES</v>
          </cell>
          <cell r="BM124" t="str">
            <v>NO</v>
          </cell>
          <cell r="BO124" t="str">
            <v>NO</v>
          </cell>
          <cell r="BQ124" t="str">
            <v>NO</v>
          </cell>
          <cell r="BR124" t="str">
            <v>YES</v>
          </cell>
          <cell r="BT124" t="str">
            <v/>
          </cell>
          <cell r="BU124" t="str">
            <v>NO</v>
          </cell>
          <cell r="BW124" t="str">
            <v/>
          </cell>
          <cell r="CA124" t="str">
            <v>SINGLE CORR</v>
          </cell>
          <cell r="CC124">
            <v>0</v>
          </cell>
          <cell r="CD124">
            <v>34.260941800776237</v>
          </cell>
          <cell r="CE124">
            <v>0</v>
          </cell>
          <cell r="CF124">
            <v>0</v>
          </cell>
          <cell r="CL124">
            <v>0.47</v>
          </cell>
          <cell r="CY124">
            <v>0</v>
          </cell>
          <cell r="CZ124">
            <v>1.4475040053934074</v>
          </cell>
          <cell r="DA124">
            <v>0</v>
          </cell>
          <cell r="DB124">
            <v>0</v>
          </cell>
        </row>
        <row r="125">
          <cell r="A125">
            <v>275</v>
          </cell>
          <cell r="B125">
            <v>41697</v>
          </cell>
          <cell r="C125" t="str">
            <v>Austin</v>
          </cell>
          <cell r="D125">
            <v>10</v>
          </cell>
          <cell r="F125" t="str">
            <v>YES</v>
          </cell>
          <cell r="G125">
            <v>2.04</v>
          </cell>
          <cell r="H125">
            <v>0.95902369357645501</v>
          </cell>
          <cell r="I125">
            <v>0</v>
          </cell>
          <cell r="J125">
            <v>14.999499999999999</v>
          </cell>
          <cell r="K125">
            <v>30</v>
          </cell>
          <cell r="L125">
            <v>2.0000666688889601</v>
          </cell>
          <cell r="M125">
            <v>2.3421443075061599</v>
          </cell>
          <cell r="N125">
            <v>0.85072955361846403</v>
          </cell>
          <cell r="O125">
            <v>5.78158536285227E-2</v>
          </cell>
          <cell r="P125">
            <v>2.3488502180889E-2</v>
          </cell>
          <cell r="Q125">
            <v>0.99926576631142205</v>
          </cell>
          <cell r="R125">
            <v>0.100096479658944</v>
          </cell>
          <cell r="S125">
            <v>38.973460186986799</v>
          </cell>
          <cell r="T125">
            <v>0.999438518647083</v>
          </cell>
          <cell r="U125">
            <v>8.7529598054168295E-2</v>
          </cell>
          <cell r="V125">
            <v>62.701462461267397</v>
          </cell>
          <cell r="W125">
            <v>0.999831398211671</v>
          </cell>
          <cell r="X125">
            <v>4.7945228557947597E-2</v>
          </cell>
          <cell r="Y125">
            <v>0.98403483039703099</v>
          </cell>
          <cell r="Z125">
            <v>0.33568660034366898</v>
          </cell>
          <cell r="AA125">
            <v>1.1341282401106E-2</v>
          </cell>
          <cell r="AB125">
            <v>2.3471233944554401E-2</v>
          </cell>
          <cell r="AC125">
            <v>0.42822103448092402</v>
          </cell>
          <cell r="AD125">
            <v>1.02921576957881E-2</v>
          </cell>
          <cell r="AE125">
            <v>37.698256259969398</v>
          </cell>
          <cell r="AF125">
            <v>0.60113267057085096</v>
          </cell>
          <cell r="AG125">
            <v>5.58088244310904</v>
          </cell>
          <cell r="AH125">
            <v>21.017065468359998</v>
          </cell>
          <cell r="AI125">
            <v>0.53896293217396696</v>
          </cell>
          <cell r="AJ125">
            <v>6.45075063213425</v>
          </cell>
          <cell r="AK125">
            <v>332.667284676669</v>
          </cell>
          <cell r="AL125">
            <v>-7.3310464730066096</v>
          </cell>
          <cell r="AM125">
            <v>15.091736822669001</v>
          </cell>
          <cell r="AN125">
            <v>6.2285204664133298</v>
          </cell>
          <cell r="AO125">
            <v>21.298530810802301</v>
          </cell>
          <cell r="AP125">
            <v>21.113132643815799</v>
          </cell>
          <cell r="AQ125">
            <v>56.391912453362401</v>
          </cell>
          <cell r="AR125">
            <v>-31.809834408555901</v>
          </cell>
          <cell r="AS125">
            <v>43.604956104948002</v>
          </cell>
          <cell r="AT125">
            <v>466.09244790725103</v>
          </cell>
          <cell r="AU125">
            <v>2.8850500393549101</v>
          </cell>
          <cell r="AV125">
            <v>1.38977263653564</v>
          </cell>
          <cell r="AW125">
            <v>3.2018122382689498</v>
          </cell>
          <cell r="AX125">
            <v>1.02966493863728</v>
          </cell>
          <cell r="AY125">
            <v>1.62320728820182E-3</v>
          </cell>
          <cell r="AZ125">
            <v>8.74359891326731E-2</v>
          </cell>
          <cell r="BA125">
            <v>0.36336553111173198</v>
          </cell>
          <cell r="BB125">
            <v>0.41733578992896803</v>
          </cell>
          <cell r="BC125">
            <v>7.5890210876968303E-2</v>
          </cell>
          <cell r="BD125">
            <v>1.0006341786842099</v>
          </cell>
          <cell r="BE125">
            <v>3.31112938842125</v>
          </cell>
          <cell r="BF125">
            <v>7.2681823922807798</v>
          </cell>
          <cell r="BH125" t="str">
            <v>NO</v>
          </cell>
          <cell r="BI125" t="str">
            <v>NO</v>
          </cell>
          <cell r="BJ125" t="str">
            <v>YES</v>
          </cell>
          <cell r="BK125" t="str">
            <v/>
          </cell>
          <cell r="BL125" t="str">
            <v>YES</v>
          </cell>
          <cell r="BM125" t="str">
            <v>NO</v>
          </cell>
          <cell r="BO125" t="str">
            <v>NO</v>
          </cell>
          <cell r="BQ125" t="str">
            <v>NO</v>
          </cell>
          <cell r="BR125" t="str">
            <v>NO</v>
          </cell>
          <cell r="BT125" t="str">
            <v/>
          </cell>
          <cell r="BU125" t="str">
            <v>YES</v>
          </cell>
          <cell r="BW125" t="str">
            <v/>
          </cell>
          <cell r="CA125" t="str">
            <v>DUAL AREA</v>
          </cell>
          <cell r="CC125">
            <v>0</v>
          </cell>
          <cell r="CD125">
            <v>0</v>
          </cell>
          <cell r="CE125">
            <v>26.318733858419922</v>
          </cell>
          <cell r="CF125">
            <v>23.339485165670347</v>
          </cell>
          <cell r="CL125">
            <v>0.36</v>
          </cell>
          <cell r="CY125">
            <v>0</v>
          </cell>
          <cell r="CZ125">
            <v>0</v>
          </cell>
          <cell r="DA125">
            <v>10.689443800094351</v>
          </cell>
          <cell r="DB125">
            <v>10.689443800094351</v>
          </cell>
        </row>
        <row r="126">
          <cell r="A126">
            <v>275</v>
          </cell>
          <cell r="B126">
            <v>41697</v>
          </cell>
          <cell r="C126" t="str">
            <v>Austin</v>
          </cell>
          <cell r="D126">
            <v>11</v>
          </cell>
          <cell r="F126" t="str">
            <v>YES</v>
          </cell>
          <cell r="G126">
            <v>2.04</v>
          </cell>
          <cell r="H126">
            <v>1.01203791517764</v>
          </cell>
          <cell r="I126">
            <v>0</v>
          </cell>
          <cell r="J126">
            <v>15.0015</v>
          </cell>
          <cell r="K126">
            <v>29.997499999999999</v>
          </cell>
          <cell r="L126">
            <v>1.99963336999633</v>
          </cell>
          <cell r="M126">
            <v>4.0319549213129404</v>
          </cell>
          <cell r="N126">
            <v>0.80743964461232998</v>
          </cell>
          <cell r="O126">
            <v>4.8301250861617399E-2</v>
          </cell>
          <cell r="P126">
            <v>1.4690342518265001E-2</v>
          </cell>
          <cell r="Q126">
            <v>0.99901798618007298</v>
          </cell>
          <cell r="R126">
            <v>8.9393575258338298E-2</v>
          </cell>
          <cell r="S126">
            <v>48.673940327173398</v>
          </cell>
          <cell r="T126">
            <v>0.99927212711650404</v>
          </cell>
          <cell r="U126">
            <v>7.6959954721522297E-2</v>
          </cell>
          <cell r="V126">
            <v>115.882470809604</v>
          </cell>
          <cell r="W126">
            <v>0.99973438400549897</v>
          </cell>
          <cell r="X126">
            <v>4.6471673556161497E-2</v>
          </cell>
          <cell r="Y126">
            <v>0.62957691344618105</v>
          </cell>
          <cell r="Z126">
            <v>0.117189356410172</v>
          </cell>
          <cell r="AA126">
            <v>8.4139391455296895E-3</v>
          </cell>
          <cell r="AB126">
            <v>1.46758991050767E-2</v>
          </cell>
          <cell r="AC126">
            <v>0.17966692068234599</v>
          </cell>
          <cell r="AD126">
            <v>8.1466444267566905E-3</v>
          </cell>
          <cell r="AE126">
            <v>25.362477968435801</v>
          </cell>
          <cell r="AF126">
            <v>0.21880564696260901</v>
          </cell>
          <cell r="AG126">
            <v>6.47152035863171</v>
          </cell>
          <cell r="AH126">
            <v>17.844415410206501</v>
          </cell>
          <cell r="AI126">
            <v>0.36634412338696198</v>
          </cell>
          <cell r="AJ126">
            <v>5.2492915366371404</v>
          </cell>
          <cell r="AK126">
            <v>411.82573196001903</v>
          </cell>
          <cell r="AL126">
            <v>24.463107353373399</v>
          </cell>
          <cell r="AM126">
            <v>28.395909158331001</v>
          </cell>
          <cell r="AN126">
            <v>8.7169743293816708</v>
          </cell>
          <cell r="AO126">
            <v>13.6237397717913</v>
          </cell>
          <cell r="AP126">
            <v>13.4149336347984</v>
          </cell>
          <cell r="AQ126">
            <v>20.551520659408801</v>
          </cell>
          <cell r="AR126">
            <v>58.950091253591303</v>
          </cell>
          <cell r="AS126">
            <v>48.845385377858904</v>
          </cell>
          <cell r="AT126">
            <v>82.105928522237903</v>
          </cell>
          <cell r="AU126">
            <v>3.1310927686303498</v>
          </cell>
          <cell r="AV126">
            <v>1.1553382087277</v>
          </cell>
          <cell r="AW126">
            <v>3.4436801596530802</v>
          </cell>
          <cell r="AX126">
            <v>0.89101946567155998</v>
          </cell>
          <cell r="AY126">
            <v>1.67362373792402E-3</v>
          </cell>
          <cell r="AZ126">
            <v>8.8703290939335905E-2</v>
          </cell>
          <cell r="BA126">
            <v>0.36374749231675202</v>
          </cell>
          <cell r="BB126">
            <v>0.41882228433381802</v>
          </cell>
          <cell r="BC126">
            <v>5.6840051476664898E-2</v>
          </cell>
          <cell r="BD126">
            <v>1.79540315666691</v>
          </cell>
          <cell r="BE126">
            <v>3.91602043480975</v>
          </cell>
          <cell r="BF126">
            <v>5.8661037686988502</v>
          </cell>
          <cell r="BH126" t="str">
            <v>NO</v>
          </cell>
          <cell r="BI126" t="str">
            <v>NO</v>
          </cell>
          <cell r="BJ126" t="str">
            <v>YES</v>
          </cell>
          <cell r="BK126" t="str">
            <v/>
          </cell>
          <cell r="BL126" t="str">
            <v>YES</v>
          </cell>
          <cell r="BM126" t="str">
            <v>NO</v>
          </cell>
          <cell r="BO126" t="str">
            <v>NO</v>
          </cell>
          <cell r="BQ126" t="str">
            <v>NO</v>
          </cell>
          <cell r="BR126" t="str">
            <v>NO</v>
          </cell>
          <cell r="BT126" t="str">
            <v/>
          </cell>
          <cell r="BU126" t="str">
            <v>YES</v>
          </cell>
          <cell r="BW126" t="str">
            <v/>
          </cell>
          <cell r="CA126" t="str">
            <v>DUAL AREA</v>
          </cell>
          <cell r="CC126">
            <v>0</v>
          </cell>
          <cell r="CD126">
            <v>0</v>
          </cell>
          <cell r="CE126">
            <v>23.283347010133905</v>
          </cell>
          <cell r="CF126">
            <v>15.354720301541667</v>
          </cell>
          <cell r="CL126">
            <v>0.36</v>
          </cell>
          <cell r="CY126">
            <v>0</v>
          </cell>
          <cell r="CZ126">
            <v>0</v>
          </cell>
          <cell r="DA126">
            <v>9.0382908111891069</v>
          </cell>
          <cell r="DB126">
            <v>9.0382908111891069</v>
          </cell>
        </row>
        <row r="127">
          <cell r="A127">
            <v>275</v>
          </cell>
          <cell r="B127">
            <v>41697</v>
          </cell>
          <cell r="C127" t="str">
            <v>Austin</v>
          </cell>
          <cell r="D127">
            <v>12</v>
          </cell>
          <cell r="E127" t="str">
            <v>Self-sampling?</v>
          </cell>
          <cell r="F127" t="str">
            <v>YES</v>
          </cell>
          <cell r="G127">
            <v>2.04</v>
          </cell>
          <cell r="H127">
            <v>1.29503560904413</v>
          </cell>
          <cell r="I127">
            <v>0</v>
          </cell>
          <cell r="J127">
            <v>15.0010526316</v>
          </cell>
          <cell r="K127">
            <v>29.998421052600001</v>
          </cell>
          <cell r="L127">
            <v>1.99975440319486</v>
          </cell>
          <cell r="M127">
            <v>-224.222378354271</v>
          </cell>
          <cell r="N127">
            <v>0.97971821049171404</v>
          </cell>
          <cell r="O127">
            <v>4.98871610927617E-2</v>
          </cell>
          <cell r="P127">
            <v>2.2945482611807601E-2</v>
          </cell>
          <cell r="Q127">
            <v>0.99964194900261305</v>
          </cell>
          <cell r="R127">
            <v>0.128236409265374</v>
          </cell>
          <cell r="S127">
            <v>45.904771599995101</v>
          </cell>
          <cell r="T127">
            <v>0.99785932940975197</v>
          </cell>
          <cell r="U127">
            <v>0.31382674171853697</v>
          </cell>
          <cell r="V127">
            <v>-1114.31396661085</v>
          </cell>
          <cell r="W127">
            <v>0.99994652166001996</v>
          </cell>
          <cell r="X127">
            <v>4.9539045226380099E-2</v>
          </cell>
          <cell r="Y127">
            <v>-0.21077247775581701</v>
          </cell>
          <cell r="Z127">
            <v>9.2055509767063903E-4</v>
          </cell>
          <cell r="AA127">
            <v>0.125692137838848</v>
          </cell>
          <cell r="AB127">
            <v>2.2937259690696401E-2</v>
          </cell>
          <cell r="AC127">
            <v>0.59470238061866398</v>
          </cell>
          <cell r="AD127">
            <v>1.7218498132417499E-2</v>
          </cell>
          <cell r="AE127">
            <v>-16.530156037301399</v>
          </cell>
          <cell r="AF127">
            <v>1.48335859365384E-2</v>
          </cell>
          <cell r="AG127">
            <v>47.3093985054266</v>
          </cell>
          <cell r="AH127">
            <v>8.2973381567557407</v>
          </cell>
          <cell r="AI127">
            <v>0.1803631619903</v>
          </cell>
          <cell r="AJ127">
            <v>39.360381399107297</v>
          </cell>
          <cell r="AK127">
            <v>256.72800903999598</v>
          </cell>
          <cell r="AL127">
            <v>2.9849189213300198</v>
          </cell>
          <cell r="AM127">
            <v>8.4567692870005509</v>
          </cell>
          <cell r="AN127">
            <v>-1.0287174923539999</v>
          </cell>
          <cell r="AO127">
            <v>-17.584729179216701</v>
          </cell>
          <cell r="AP127">
            <v>8.2894607000521603</v>
          </cell>
          <cell r="AQ127">
            <v>127.500081772052</v>
          </cell>
          <cell r="AR127">
            <v>-82.081298433699601</v>
          </cell>
          <cell r="AS127">
            <v>-28.5216152109723</v>
          </cell>
          <cell r="AT127">
            <v>803.15564333570399</v>
          </cell>
          <cell r="AU127">
            <v>2.6097764804670001</v>
          </cell>
          <cell r="AV127">
            <v>1.1826180230341199</v>
          </cell>
          <cell r="AW127">
            <v>2.2149001700226001</v>
          </cell>
          <cell r="AX127">
            <v>1.03119814000265</v>
          </cell>
          <cell r="AY127">
            <v>1.9832761100046798E-3</v>
          </cell>
          <cell r="AZ127">
            <v>8.7834695281803904E-2</v>
          </cell>
          <cell r="BA127">
            <v>0.37369045232277598</v>
          </cell>
          <cell r="BB127">
            <v>0.43497312398801002</v>
          </cell>
          <cell r="BC127">
            <v>0.158662088800374</v>
          </cell>
          <cell r="BD127">
            <v>1.0139916677648</v>
          </cell>
          <cell r="BE127">
            <v>2.5998519281815802</v>
          </cell>
          <cell r="BF127">
            <v>9.0620857195834805</v>
          </cell>
          <cell r="BH127" t="str">
            <v>NO</v>
          </cell>
          <cell r="BI127" t="str">
            <v>NO</v>
          </cell>
          <cell r="BJ127" t="str">
            <v>YES</v>
          </cell>
          <cell r="BK127" t="str">
            <v/>
          </cell>
          <cell r="BL127" t="str">
            <v>YES</v>
          </cell>
          <cell r="BM127" t="str">
            <v>NO</v>
          </cell>
          <cell r="BO127" t="str">
            <v>NO</v>
          </cell>
          <cell r="BQ127" t="str">
            <v>NO</v>
          </cell>
          <cell r="BR127" t="str">
            <v>NO</v>
          </cell>
          <cell r="BT127" t="str">
            <v/>
          </cell>
          <cell r="BU127" t="str">
            <v>NO</v>
          </cell>
          <cell r="BW127" t="str">
            <v>YES</v>
          </cell>
          <cell r="CA127" t="str">
            <v>TRASH</v>
          </cell>
          <cell r="CC127">
            <v>0</v>
          </cell>
          <cell r="CD127">
            <v>0</v>
          </cell>
          <cell r="CE127">
            <v>0</v>
          </cell>
          <cell r="CF127">
            <v>0</v>
          </cell>
          <cell r="CL127">
            <v>0</v>
          </cell>
          <cell r="CY127">
            <v>0</v>
          </cell>
          <cell r="CZ127">
            <v>0</v>
          </cell>
          <cell r="DA127">
            <v>0</v>
          </cell>
          <cell r="DB127">
            <v>0</v>
          </cell>
        </row>
        <row r="128">
          <cell r="A128">
            <v>275</v>
          </cell>
          <cell r="B128">
            <v>41697</v>
          </cell>
          <cell r="C128" t="str">
            <v>Austin</v>
          </cell>
          <cell r="D128">
            <v>13</v>
          </cell>
          <cell r="E128" t="str">
            <v>Stationary</v>
          </cell>
          <cell r="F128" t="str">
            <v>YES</v>
          </cell>
          <cell r="G128">
            <v>2.04</v>
          </cell>
          <cell r="H128">
            <v>1.49012783356011</v>
          </cell>
          <cell r="I128">
            <v>0</v>
          </cell>
          <cell r="J128">
            <v>15.003500000000001</v>
          </cell>
          <cell r="K128">
            <v>29.9985</v>
          </cell>
          <cell r="L128">
            <v>1.9994334655247099</v>
          </cell>
          <cell r="M128">
            <v>2.2393555440658801</v>
          </cell>
          <cell r="N128">
            <v>0.79796411029276904</v>
          </cell>
          <cell r="O128">
            <v>6.0155912292541899E-2</v>
          </cell>
          <cell r="P128">
            <v>1.7494497650832899E-2</v>
          </cell>
          <cell r="Q128">
            <v>0.99945826840486196</v>
          </cell>
          <cell r="R128">
            <v>0.100660367603521</v>
          </cell>
          <cell r="S128">
            <v>62.286685090795302</v>
          </cell>
          <cell r="T128">
            <v>0.99958808846156499</v>
          </cell>
          <cell r="U128">
            <v>8.7766692474184602E-2</v>
          </cell>
          <cell r="V128">
            <v>77.869358978860205</v>
          </cell>
          <cell r="W128">
            <v>0.99987633383106</v>
          </cell>
          <cell r="X128">
            <v>4.8080664533954397E-2</v>
          </cell>
          <cell r="Y128">
            <v>0.73683576526257599</v>
          </cell>
          <cell r="Z128">
            <v>0.23391960387720301</v>
          </cell>
          <cell r="AA128">
            <v>9.7229707263150993E-3</v>
          </cell>
          <cell r="AB128">
            <v>1.7485012291163001E-2</v>
          </cell>
          <cell r="AC128">
            <v>0.360490450297901</v>
          </cell>
          <cell r="AD128">
            <v>1.02763814026856E-2</v>
          </cell>
          <cell r="AE128">
            <v>44.492302541443898</v>
          </cell>
          <cell r="AF128">
            <v>0.57130043632427097</v>
          </cell>
          <cell r="AG128">
            <v>8.1228438081696996</v>
          </cell>
          <cell r="AH128">
            <v>23.958309214212701</v>
          </cell>
          <cell r="AI128">
            <v>0.38448721207215703</v>
          </cell>
          <cell r="AJ128">
            <v>11.662513008878999</v>
          </cell>
          <cell r="AK128">
            <v>674.685043626641</v>
          </cell>
          <cell r="AL128">
            <v>24.5263455546466</v>
          </cell>
          <cell r="AM128">
            <v>13.818638193660099</v>
          </cell>
          <cell r="AN128">
            <v>12.822663786273299</v>
          </cell>
          <cell r="AO128">
            <v>33.077945251899202</v>
          </cell>
          <cell r="AP128">
            <v>35.917380910175702</v>
          </cell>
          <cell r="AQ128">
            <v>243.36137867780701</v>
          </cell>
          <cell r="AR128">
            <v>35.894631307886101</v>
          </cell>
          <cell r="AS128">
            <v>46.451006579404101</v>
          </cell>
          <cell r="AT128">
            <v>262.65976312134399</v>
          </cell>
          <cell r="AU128">
            <v>3.3805432215208202</v>
          </cell>
          <cell r="AV128">
            <v>1.2983216668944899</v>
          </cell>
          <cell r="AW128">
            <v>2.2472639547611202</v>
          </cell>
          <cell r="AX128">
            <v>0.85407539009525102</v>
          </cell>
          <cell r="AY128">
            <v>6.3290395506395097E-4</v>
          </cell>
          <cell r="AZ128">
            <v>8.6950777126959894E-2</v>
          </cell>
          <cell r="BA128">
            <v>0.36031106011880398</v>
          </cell>
          <cell r="BB128">
            <v>0.425966869586135</v>
          </cell>
          <cell r="BC128">
            <v>1.56058509467824E-2</v>
          </cell>
          <cell r="BD128">
            <v>1.1441132856548399</v>
          </cell>
          <cell r="BE128">
            <v>3.87940803795391</v>
          </cell>
          <cell r="BF128">
            <v>7.0333900514024199</v>
          </cell>
          <cell r="BH128" t="str">
            <v>NO</v>
          </cell>
          <cell r="BI128" t="str">
            <v>NO</v>
          </cell>
          <cell r="BJ128" t="str">
            <v>YES</v>
          </cell>
          <cell r="BK128" t="str">
            <v/>
          </cell>
          <cell r="BL128" t="str">
            <v>YES</v>
          </cell>
          <cell r="BM128" t="str">
            <v>NO</v>
          </cell>
          <cell r="BO128" t="str">
            <v>NO</v>
          </cell>
          <cell r="BQ128" t="str">
            <v>NO</v>
          </cell>
          <cell r="BR128" t="str">
            <v>NO</v>
          </cell>
          <cell r="BT128" t="str">
            <v/>
          </cell>
          <cell r="BU128" t="str">
            <v>YES</v>
          </cell>
          <cell r="BW128" t="str">
            <v/>
          </cell>
          <cell r="CA128" t="str">
            <v>DUAL AREA</v>
          </cell>
          <cell r="CC128">
            <v>0</v>
          </cell>
          <cell r="CD128">
            <v>0</v>
          </cell>
          <cell r="CE128">
            <v>25.934532450501685</v>
          </cell>
          <cell r="CF128">
            <v>51.69333161898426</v>
          </cell>
          <cell r="CL128">
            <v>0.36</v>
          </cell>
          <cell r="CY128">
            <v>0</v>
          </cell>
          <cell r="CZ128">
            <v>0</v>
          </cell>
          <cell r="DA128">
            <v>9.1235908071782568</v>
          </cell>
          <cell r="DB128">
            <v>9.1235908071782568</v>
          </cell>
        </row>
        <row r="129">
          <cell r="A129">
            <v>275</v>
          </cell>
          <cell r="B129">
            <v>41697</v>
          </cell>
          <cell r="C129" t="str">
            <v>Austin</v>
          </cell>
          <cell r="D129">
            <v>17</v>
          </cell>
          <cell r="E129" t="str">
            <v>Stationary - Self sampling</v>
          </cell>
          <cell r="F129" t="str">
            <v>NO</v>
          </cell>
          <cell r="G129">
            <v>2.04</v>
          </cell>
          <cell r="H129">
            <v>2.03401941619813</v>
          </cell>
          <cell r="I129">
            <v>0</v>
          </cell>
          <cell r="J129">
            <v>10</v>
          </cell>
          <cell r="K129">
            <v>19.999500000000001</v>
          </cell>
          <cell r="L129">
            <v>1.9999499999999999</v>
          </cell>
          <cell r="M129">
            <v>-28.028298561734399</v>
          </cell>
          <cell r="N129">
            <v>0.96640327123140102</v>
          </cell>
          <cell r="O129">
            <v>0.58962763210800795</v>
          </cell>
          <cell r="P129">
            <v>-3.9321674437681299E-5</v>
          </cell>
          <cell r="Q129">
            <v>0.999999918916467</v>
          </cell>
          <cell r="R129">
            <v>0.107336590647946</v>
          </cell>
          <cell r="S129">
            <v>-385.197725672508</v>
          </cell>
          <cell r="T129">
            <v>0.99993644918694402</v>
          </cell>
          <cell r="U129">
            <v>3.0050884989309901</v>
          </cell>
          <cell r="V129">
            <v>1019.87424534293</v>
          </cell>
          <cell r="W129">
            <v>0.99999842827474705</v>
          </cell>
          <cell r="X129">
            <v>0.47257453173318498</v>
          </cell>
          <cell r="Y129">
            <v>-0.95560860613472798</v>
          </cell>
          <cell r="Z129">
            <v>3.2907681924010598E-2</v>
          </cell>
          <cell r="AA129">
            <v>10.263149787221</v>
          </cell>
          <cell r="AB129">
            <v>-3.9321671249340703E-5</v>
          </cell>
          <cell r="AC129">
            <v>1.8712317747273301E-2</v>
          </cell>
          <cell r="AD129">
            <v>1.22412151915972E-2</v>
          </cell>
          <cell r="AE129">
            <v>387.07453919325098</v>
          </cell>
          <cell r="AF129">
            <v>0.37953103785528902</v>
          </cell>
          <cell r="AG129">
            <v>93672.453251628904</v>
          </cell>
          <cell r="AH129">
            <v>-36.929019955688602</v>
          </cell>
          <cell r="AI129">
            <v>9.5864202876596999E-2</v>
          </cell>
          <cell r="AJ129">
            <v>136497.751469176</v>
          </cell>
          <cell r="AK129">
            <v>6808.1523418766601</v>
          </cell>
          <cell r="AL129">
            <v>3.6821473640533502</v>
          </cell>
          <cell r="AM129">
            <v>102.48583801766701</v>
          </cell>
          <cell r="AN129">
            <v>12.8701287024703</v>
          </cell>
          <cell r="AO129">
            <v>-5706.6625892113698</v>
          </cell>
          <cell r="AP129">
            <v>3.2544685444623598</v>
          </cell>
          <cell r="AQ129">
            <v>42935.327491266202</v>
          </cell>
          <cell r="AR129">
            <v>316.68433056723501</v>
          </cell>
          <cell r="AS129">
            <v>148.08832659532601</v>
          </cell>
          <cell r="AT129">
            <v>468.15033024183799</v>
          </cell>
          <cell r="AU129">
            <v>3.50907400849424</v>
          </cell>
          <cell r="AV129">
            <v>1.27712703855889</v>
          </cell>
          <cell r="AW129">
            <v>2.4050776073676299</v>
          </cell>
          <cell r="AX129">
            <v>1.5163150385662401</v>
          </cell>
          <cell r="AY129">
            <v>3.9142640509706597E-4</v>
          </cell>
          <cell r="AZ129">
            <v>0.100019627790277</v>
          </cell>
          <cell r="BA129">
            <v>0.40458817503210798</v>
          </cell>
          <cell r="BB129">
            <v>0.436489815346503</v>
          </cell>
          <cell r="BC129">
            <v>4.1445148774983398E-2</v>
          </cell>
          <cell r="BD129">
            <v>2.3629798075753601</v>
          </cell>
          <cell r="BE129">
            <v>11.0304520142424</v>
          </cell>
          <cell r="BF129">
            <v>191.50933260212199</v>
          </cell>
          <cell r="BH129" t="str">
            <v>NO</v>
          </cell>
          <cell r="BI129" t="str">
            <v>NO</v>
          </cell>
          <cell r="BJ129" t="str">
            <v>YES</v>
          </cell>
          <cell r="BK129" t="str">
            <v/>
          </cell>
          <cell r="BL129" t="str">
            <v>YES</v>
          </cell>
          <cell r="BM129" t="str">
            <v>NO</v>
          </cell>
          <cell r="BO129" t="str">
            <v>NO</v>
          </cell>
          <cell r="BQ129" t="str">
            <v>NO</v>
          </cell>
          <cell r="BR129" t="str">
            <v>NO</v>
          </cell>
          <cell r="BT129" t="str">
            <v/>
          </cell>
          <cell r="BU129" t="str">
            <v>NO</v>
          </cell>
          <cell r="BW129" t="str">
            <v>YES</v>
          </cell>
          <cell r="CA129" t="str">
            <v>TRASH</v>
          </cell>
          <cell r="CC129">
            <v>0</v>
          </cell>
          <cell r="CD129">
            <v>0</v>
          </cell>
          <cell r="CE129">
            <v>0</v>
          </cell>
          <cell r="CF129">
            <v>0</v>
          </cell>
          <cell r="CL129">
            <v>0</v>
          </cell>
          <cell r="CY129">
            <v>0</v>
          </cell>
          <cell r="CZ129">
            <v>0</v>
          </cell>
          <cell r="DA129">
            <v>0</v>
          </cell>
          <cell r="DB129">
            <v>0</v>
          </cell>
        </row>
        <row r="130">
          <cell r="A130">
            <v>275</v>
          </cell>
          <cell r="B130">
            <v>41697</v>
          </cell>
          <cell r="C130" t="str">
            <v>Austin</v>
          </cell>
          <cell r="D130">
            <v>20</v>
          </cell>
          <cell r="F130" t="str">
            <v>YES</v>
          </cell>
          <cell r="G130">
            <v>2.04</v>
          </cell>
          <cell r="H130">
            <v>2.0947156101465199</v>
          </cell>
          <cell r="I130">
            <v>0</v>
          </cell>
          <cell r="J130">
            <v>10</v>
          </cell>
          <cell r="K130">
            <v>19.9989473684</v>
          </cell>
          <cell r="L130">
            <v>1.99989473684</v>
          </cell>
          <cell r="M130">
            <v>1.7700103812598199E-2</v>
          </cell>
          <cell r="N130">
            <v>0.82799010647004601</v>
          </cell>
          <cell r="O130">
            <v>0.32557077115414801</v>
          </cell>
          <cell r="P130">
            <v>6.92431874990377E-4</v>
          </cell>
          <cell r="Q130">
            <v>0.99998776492845398</v>
          </cell>
          <cell r="R130">
            <v>0.106077526324085</v>
          </cell>
          <cell r="S130">
            <v>3722.2244251747902</v>
          </cell>
          <cell r="T130">
            <v>0.99988469379248501</v>
          </cell>
          <cell r="U130">
            <v>0.32566325977630001</v>
          </cell>
          <cell r="V130">
            <v>94.350055076369898</v>
          </cell>
          <cell r="W130">
            <v>0.99955787939069596</v>
          </cell>
          <cell r="X130">
            <v>0.63783471647641399</v>
          </cell>
          <cell r="Y130">
            <v>1.40221025971958E-2</v>
          </cell>
          <cell r="Z130">
            <v>9.4508704608453598E-4</v>
          </cell>
          <cell r="AA130">
            <v>0.110534236011348</v>
          </cell>
          <cell r="AB130">
            <v>6.9242340292912795E-4</v>
          </cell>
          <cell r="AC130">
            <v>3.7708385133549502E-2</v>
          </cell>
          <cell r="AD130">
            <v>1.17312745174109E-2</v>
          </cell>
          <cell r="AE130">
            <v>19.100540328468501</v>
          </cell>
          <cell r="AF130">
            <v>0.20235378650917901</v>
          </cell>
          <cell r="AG130">
            <v>764.79186916134995</v>
          </cell>
          <cell r="AH130">
            <v>2.3279457751479402</v>
          </cell>
          <cell r="AI130">
            <v>6.2534577491701903E-4</v>
          </cell>
          <cell r="AJ130">
            <v>958.21129326538801</v>
          </cell>
          <cell r="AK130">
            <v>1122.5774245483301</v>
          </cell>
          <cell r="AL130">
            <v>3.4100407190933102</v>
          </cell>
          <cell r="AM130">
            <v>12.6314917869996</v>
          </cell>
          <cell r="AN130">
            <v>36.676157152390701</v>
          </cell>
          <cell r="AO130">
            <v>41.736002836575501</v>
          </cell>
          <cell r="AP130">
            <v>55.585579922443401</v>
          </cell>
          <cell r="AQ130">
            <v>502.46236162611001</v>
          </cell>
          <cell r="AR130">
            <v>1405.99790819495</v>
          </cell>
          <cell r="AS130">
            <v>18.042300970407599</v>
          </cell>
          <cell r="AT130">
            <v>9541.8505638176393</v>
          </cell>
          <cell r="AU130">
            <v>3.5670797901346698</v>
          </cell>
          <cell r="AV130">
            <v>1.1516633167285399</v>
          </cell>
          <cell r="AW130">
            <v>1.81598760573157</v>
          </cell>
          <cell r="AX130">
            <v>1.0516158601777299</v>
          </cell>
          <cell r="AY130">
            <v>3.0265678174200099E-4</v>
          </cell>
          <cell r="AZ130">
            <v>9.8845250710423896E-2</v>
          </cell>
          <cell r="BA130">
            <v>0.40758244517056003</v>
          </cell>
          <cell r="BB130">
            <v>0.43878162730993903</v>
          </cell>
          <cell r="BC130">
            <v>2.22360084545144E-2</v>
          </cell>
          <cell r="BD130">
            <v>2.5488094592186599</v>
          </cell>
          <cell r="BE130">
            <v>10.549472461041701</v>
          </cell>
          <cell r="BF130">
            <v>32.080392530295299</v>
          </cell>
          <cell r="BH130" t="str">
            <v>NO</v>
          </cell>
          <cell r="BI130" t="str">
            <v>NO</v>
          </cell>
          <cell r="BJ130" t="str">
            <v>YES</v>
          </cell>
          <cell r="BK130" t="str">
            <v/>
          </cell>
          <cell r="BL130" t="str">
            <v>YES</v>
          </cell>
          <cell r="BM130" t="str">
            <v>NO</v>
          </cell>
          <cell r="BO130" t="str">
            <v>NO</v>
          </cell>
          <cell r="BQ130" t="str">
            <v>NO</v>
          </cell>
          <cell r="BR130" t="str">
            <v>NO</v>
          </cell>
          <cell r="BT130" t="str">
            <v/>
          </cell>
          <cell r="BU130" t="str">
            <v>NO</v>
          </cell>
          <cell r="BW130" t="str">
            <v>YES</v>
          </cell>
          <cell r="CA130" t="str">
            <v>TRASH</v>
          </cell>
          <cell r="CC130">
            <v>0</v>
          </cell>
          <cell r="CD130">
            <v>0</v>
          </cell>
          <cell r="CE130">
            <v>0</v>
          </cell>
          <cell r="CF130">
            <v>0</v>
          </cell>
          <cell r="CL130">
            <v>0</v>
          </cell>
          <cell r="CY130">
            <v>0</v>
          </cell>
          <cell r="CZ130">
            <v>0</v>
          </cell>
          <cell r="DA130">
            <v>0</v>
          </cell>
          <cell r="DB130">
            <v>0</v>
          </cell>
        </row>
        <row r="131">
          <cell r="A131">
            <v>275</v>
          </cell>
          <cell r="B131">
            <v>41697</v>
          </cell>
          <cell r="C131" t="str">
            <v>Austin</v>
          </cell>
          <cell r="D131">
            <v>21</v>
          </cell>
          <cell r="F131" t="str">
            <v>YES</v>
          </cell>
          <cell r="G131">
            <v>2.04</v>
          </cell>
          <cell r="H131">
            <v>2.1103493319824298</v>
          </cell>
          <cell r="I131">
            <v>0</v>
          </cell>
          <cell r="J131">
            <v>9.9994999999999994</v>
          </cell>
          <cell r="K131">
            <v>19.998000000000001</v>
          </cell>
          <cell r="L131">
            <v>1.99989999499975</v>
          </cell>
          <cell r="M131">
            <v>-7.41332139010525E-2</v>
          </cell>
          <cell r="N131">
            <v>0.95818857894660203</v>
          </cell>
          <cell r="O131">
            <v>0.169674446240763</v>
          </cell>
          <cell r="P131">
            <v>1.06012770252187E-3</v>
          </cell>
          <cell r="Q131">
            <v>0.999998089501276</v>
          </cell>
          <cell r="R131">
            <v>0.17798742731249001</v>
          </cell>
          <cell r="S131">
            <v>-1697.2013567431</v>
          </cell>
          <cell r="T131">
            <v>0.999998402972605</v>
          </cell>
          <cell r="U131">
            <v>0.162731600557671</v>
          </cell>
          <cell r="V131">
            <v>431.88991935893102</v>
          </cell>
          <cell r="W131">
            <v>0.99996578168025096</v>
          </cell>
          <cell r="X131">
            <v>0.75327443008297901</v>
          </cell>
          <cell r="Y131">
            <v>-7.0881346243482496E-2</v>
          </cell>
          <cell r="Z131">
            <v>0.102283798527311</v>
          </cell>
          <cell r="AA131">
            <v>2.9576755627214301E-2</v>
          </cell>
          <cell r="AB131">
            <v>1.0601256771430999E-3</v>
          </cell>
          <cell r="AC131">
            <v>0.37037846272194602</v>
          </cell>
          <cell r="AD131">
            <v>3.23758139483468E-2</v>
          </cell>
          <cell r="AE131">
            <v>58.496489738739903</v>
          </cell>
          <cell r="AF131">
            <v>0.135438419342476</v>
          </cell>
          <cell r="AG131">
            <v>14651.027053821501</v>
          </cell>
          <cell r="AH131">
            <v>-303.05859401097598</v>
          </cell>
          <cell r="AI131">
            <v>0.17856343845889999</v>
          </cell>
          <cell r="AJ131">
            <v>13920.2221743232</v>
          </cell>
          <cell r="AK131">
            <v>9681.7656919749897</v>
          </cell>
          <cell r="AL131">
            <v>30.067154616530001</v>
          </cell>
          <cell r="AM131">
            <v>18.838443818003</v>
          </cell>
          <cell r="AN131">
            <v>91.246948531776994</v>
          </cell>
          <cell r="AO131">
            <v>571.75434179934302</v>
          </cell>
          <cell r="AP131">
            <v>142.15699280402899</v>
          </cell>
          <cell r="AQ131">
            <v>4988.8274995681204</v>
          </cell>
          <cell r="AR131">
            <v>89.597664122919497</v>
          </cell>
          <cell r="AS131">
            <v>36.240637463259397</v>
          </cell>
          <cell r="AT131">
            <v>127.036920364195</v>
          </cell>
          <cell r="AU131">
            <v>3.4686951654524298</v>
          </cell>
          <cell r="AV131">
            <v>1.1344329889540801</v>
          </cell>
          <cell r="AW131">
            <v>1.75715896673007</v>
          </cell>
          <cell r="AX131">
            <v>1.05500706498927</v>
          </cell>
          <cell r="AY131">
            <v>2.1631509802093499E-3</v>
          </cell>
          <cell r="AZ131">
            <v>9.6971079720632902E-2</v>
          </cell>
          <cell r="BA131">
            <v>0.408619530033411</v>
          </cell>
          <cell r="BB131">
            <v>0.43932289414278403</v>
          </cell>
          <cell r="BC131">
            <v>8.3734876653264997E-2</v>
          </cell>
          <cell r="BD131">
            <v>1.1436108362497599</v>
          </cell>
          <cell r="BE131">
            <v>58.8833228949998</v>
          </cell>
          <cell r="BF131">
            <v>173.72973150062501</v>
          </cell>
          <cell r="BH131" t="str">
            <v>NO</v>
          </cell>
          <cell r="BI131" t="str">
            <v>NO</v>
          </cell>
          <cell r="BJ131" t="str">
            <v>YES</v>
          </cell>
          <cell r="BK131" t="str">
            <v/>
          </cell>
          <cell r="BL131" t="str">
            <v>YES</v>
          </cell>
          <cell r="BM131" t="str">
            <v>NO</v>
          </cell>
          <cell r="BO131" t="str">
            <v>NO</v>
          </cell>
          <cell r="BQ131" t="str">
            <v>NO</v>
          </cell>
          <cell r="BR131" t="str">
            <v>NO</v>
          </cell>
          <cell r="BT131" t="str">
            <v/>
          </cell>
          <cell r="BU131" t="str">
            <v>NO</v>
          </cell>
          <cell r="BW131" t="str">
            <v>YES</v>
          </cell>
          <cell r="CA131" t="str">
            <v>TRASH</v>
          </cell>
          <cell r="CC131">
            <v>0</v>
          </cell>
          <cell r="CD131">
            <v>0</v>
          </cell>
          <cell r="CE131">
            <v>0</v>
          </cell>
          <cell r="CF131">
            <v>0</v>
          </cell>
          <cell r="CL131">
            <v>0</v>
          </cell>
          <cell r="CY131">
            <v>0</v>
          </cell>
          <cell r="CZ131">
            <v>0</v>
          </cell>
          <cell r="DA131">
            <v>0</v>
          </cell>
          <cell r="DB131">
            <v>0</v>
          </cell>
        </row>
        <row r="132">
          <cell r="A132">
            <v>275</v>
          </cell>
          <cell r="B132">
            <v>41697</v>
          </cell>
          <cell r="C132" t="str">
            <v>Austin</v>
          </cell>
          <cell r="D132">
            <v>22</v>
          </cell>
          <cell r="E132" t="str">
            <v>Stationary</v>
          </cell>
          <cell r="F132" t="str">
            <v>YES</v>
          </cell>
          <cell r="G132">
            <v>2.04</v>
          </cell>
          <cell r="H132">
            <v>2.13882205635309</v>
          </cell>
          <cell r="I132">
            <v>0</v>
          </cell>
          <cell r="J132">
            <v>9.9994999999999994</v>
          </cell>
          <cell r="K132">
            <v>19.999500000000001</v>
          </cell>
          <cell r="L132">
            <v>2.0000500025001302</v>
          </cell>
          <cell r="M132">
            <v>0.76821516377228805</v>
          </cell>
          <cell r="N132">
            <v>0.82627485220560504</v>
          </cell>
          <cell r="O132">
            <v>0.27811430667264098</v>
          </cell>
          <cell r="P132">
            <v>6.1317013024642696E-3</v>
          </cell>
          <cell r="Q132">
            <v>0.99995270570330996</v>
          </cell>
          <cell r="R132">
            <v>0.144411445366351</v>
          </cell>
          <cell r="S132">
            <v>54.959519242206902</v>
          </cell>
          <cell r="T132">
            <v>0.99991110025385999</v>
          </cell>
          <cell r="U132">
            <v>0.19802509599919399</v>
          </cell>
          <cell r="V132">
            <v>97.725364068618504</v>
          </cell>
          <cell r="W132">
            <v>0.99951513871270903</v>
          </cell>
          <cell r="X132">
            <v>0.46250410023029798</v>
          </cell>
          <cell r="Y132">
            <v>0.53972742054192402</v>
          </cell>
          <cell r="Z132">
            <v>0.409106437394328</v>
          </cell>
          <cell r="AA132">
            <v>0.111904712528266</v>
          </cell>
          <cell r="AB132">
            <v>6.1314112833447797E-3</v>
          </cell>
          <cell r="AC132">
            <v>0.44283546561218701</v>
          </cell>
          <cell r="AD132">
            <v>2.13294370954509E-2</v>
          </cell>
          <cell r="AE132">
            <v>17.340951261397301</v>
          </cell>
          <cell r="AF132">
            <v>0.17735967025116001</v>
          </cell>
          <cell r="AG132">
            <v>370.96029184374697</v>
          </cell>
          <cell r="AH132">
            <v>43.320828991995597</v>
          </cell>
          <cell r="AI132">
            <v>0.78816148250845797</v>
          </cell>
          <cell r="AJ132">
            <v>95.526167913991401</v>
          </cell>
          <cell r="AK132">
            <v>3454.13046149</v>
          </cell>
          <cell r="AL132">
            <v>20.278460879810002</v>
          </cell>
          <cell r="AM132">
            <v>108.544385944003</v>
          </cell>
          <cell r="AN132">
            <v>127.39406357226299</v>
          </cell>
          <cell r="AO132">
            <v>33.192001858515198</v>
          </cell>
          <cell r="AP132">
            <v>33.510177346351703</v>
          </cell>
          <cell r="AQ132">
            <v>19.740871372426401</v>
          </cell>
          <cell r="AR132">
            <v>29.037393935729099</v>
          </cell>
          <cell r="AS132">
            <v>31.686685063433099</v>
          </cell>
          <cell r="AT132">
            <v>14.575008833823601</v>
          </cell>
          <cell r="AU132">
            <v>3.2910679789514798</v>
          </cell>
          <cell r="AV132">
            <v>1.1863703719173</v>
          </cell>
          <cell r="AW132">
            <v>1.7486280872443201</v>
          </cell>
          <cell r="AX132">
            <v>1.0206212716476699</v>
          </cell>
          <cell r="AY132">
            <v>3.5341399971859601E-3</v>
          </cell>
          <cell r="AZ132">
            <v>9.9314243597917906E-2</v>
          </cell>
          <cell r="BA132">
            <v>0.40376633805954099</v>
          </cell>
          <cell r="BB132">
            <v>0.43618861556766703</v>
          </cell>
          <cell r="BC132">
            <v>0.14136559988743899</v>
          </cell>
          <cell r="BD132">
            <v>19.056883188576698</v>
          </cell>
          <cell r="BE132">
            <v>46.264130270037398</v>
          </cell>
          <cell r="BF132">
            <v>55.651897122397301</v>
          </cell>
          <cell r="BH132" t="str">
            <v>NO</v>
          </cell>
          <cell r="BI132" t="str">
            <v>NO</v>
          </cell>
          <cell r="BJ132" t="str">
            <v>YES</v>
          </cell>
          <cell r="BK132" t="str">
            <v/>
          </cell>
          <cell r="BL132" t="str">
            <v>YES</v>
          </cell>
          <cell r="BM132" t="str">
            <v>NO</v>
          </cell>
          <cell r="BO132" t="str">
            <v>NO</v>
          </cell>
          <cell r="BQ132" t="str">
            <v>NO</v>
          </cell>
          <cell r="BR132" t="str">
            <v>YES</v>
          </cell>
          <cell r="BT132" t="str">
            <v/>
          </cell>
          <cell r="BU132" t="str">
            <v>NO</v>
          </cell>
          <cell r="BW132" t="str">
            <v/>
          </cell>
          <cell r="CA132" t="str">
            <v>SINGLE CORR</v>
          </cell>
          <cell r="CC132">
            <v>0</v>
          </cell>
          <cell r="CD132">
            <v>38.79370064715021</v>
          </cell>
          <cell r="CE132">
            <v>0</v>
          </cell>
          <cell r="CF132">
            <v>0</v>
          </cell>
          <cell r="CL132">
            <v>0.47</v>
          </cell>
          <cell r="CY132">
            <v>0</v>
          </cell>
          <cell r="CZ132">
            <v>0.76504478319983604</v>
          </cell>
          <cell r="DA132">
            <v>0</v>
          </cell>
          <cell r="DB132">
            <v>0</v>
          </cell>
        </row>
        <row r="133">
          <cell r="A133">
            <v>275</v>
          </cell>
          <cell r="B133">
            <v>41697</v>
          </cell>
          <cell r="C133" t="str">
            <v>Austin</v>
          </cell>
          <cell r="D133">
            <v>23</v>
          </cell>
          <cell r="E133" t="str">
            <v>Stationary</v>
          </cell>
          <cell r="F133" t="str">
            <v>YES</v>
          </cell>
          <cell r="G133">
            <v>2.04</v>
          </cell>
          <cell r="H133">
            <v>2.1855109725147499</v>
          </cell>
          <cell r="I133">
            <v>0</v>
          </cell>
          <cell r="J133">
            <v>9.9990000000000006</v>
          </cell>
          <cell r="K133">
            <v>19.9985</v>
          </cell>
          <cell r="L133">
            <v>2.0000500050004999</v>
          </cell>
          <cell r="M133">
            <v>3.9728604483652901</v>
          </cell>
          <cell r="N133">
            <v>0.95242130792635804</v>
          </cell>
          <cell r="O133">
            <v>0.113616820901236</v>
          </cell>
          <cell r="P133">
            <v>6.3985838028321603E-3</v>
          </cell>
          <cell r="Q133">
            <v>0.99990899975122205</v>
          </cell>
          <cell r="R133">
            <v>0.157396102204204</v>
          </cell>
          <cell r="S133">
            <v>119.23598056540401</v>
          </cell>
          <cell r="T133">
            <v>0.99917543193592695</v>
          </cell>
          <cell r="U133">
            <v>0.47397089590000702</v>
          </cell>
          <cell r="V133">
            <v>191.89353595292999</v>
          </cell>
          <cell r="W133">
            <v>0.99992600158993095</v>
          </cell>
          <cell r="X133">
            <v>0.14193097708223301</v>
          </cell>
          <cell r="Y133">
            <v>2.1103935899895498</v>
          </cell>
          <cell r="Z133">
            <v>0.50307381328862799</v>
          </cell>
          <cell r="AA133">
            <v>0.12806215127690501</v>
          </cell>
          <cell r="AB133">
            <v>6.3980014532831501E-3</v>
          </cell>
          <cell r="AC133">
            <v>0.31022582059047299</v>
          </cell>
          <cell r="AD133">
            <v>2.61902355814564E-2</v>
          </cell>
          <cell r="AE133">
            <v>51.510475041334601</v>
          </cell>
          <cell r="AF133">
            <v>0.26841270450673399</v>
          </cell>
          <cell r="AG133">
            <v>210.51735267032899</v>
          </cell>
          <cell r="AH133">
            <v>9.3567911036877192</v>
          </cell>
          <cell r="AI133">
            <v>7.8408118409448696E-2</v>
          </cell>
          <cell r="AJ133">
            <v>265.19197961755202</v>
          </cell>
          <cell r="AK133">
            <v>696.73232188667396</v>
          </cell>
          <cell r="AL133">
            <v>1.9780560466733299</v>
          </cell>
          <cell r="AM133">
            <v>29.866509085999599</v>
          </cell>
          <cell r="AN133">
            <v>8.220005009286</v>
          </cell>
          <cell r="AO133">
            <v>27.909923118077401</v>
          </cell>
          <cell r="AP133">
            <v>16.401279849933001</v>
          </cell>
          <cell r="AQ133">
            <v>41.014985544489001</v>
          </cell>
          <cell r="AR133">
            <v>138.88657171316001</v>
          </cell>
          <cell r="AS133">
            <v>62.749120836221202</v>
          </cell>
          <cell r="AT133">
            <v>284.04599573014502</v>
          </cell>
          <cell r="AU133">
            <v>3.2264330550194198</v>
          </cell>
          <cell r="AV133">
            <v>1.0708007290624499</v>
          </cell>
          <cell r="AW133">
            <v>1.58732378979097</v>
          </cell>
          <cell r="AX133">
            <v>0.83639352587199201</v>
          </cell>
          <cell r="AY133">
            <v>1.53518980338629E-3</v>
          </cell>
          <cell r="AZ133">
            <v>9.7236659206861101E-2</v>
          </cell>
          <cell r="BA133">
            <v>0.40335464037346802</v>
          </cell>
          <cell r="BB133">
            <v>0.43363939019012399</v>
          </cell>
          <cell r="BC133">
            <v>0.14936981870785501</v>
          </cell>
          <cell r="BD133">
            <v>7.7251339078705996</v>
          </cell>
          <cell r="BE133">
            <v>14.8474025555561</v>
          </cell>
          <cell r="BF133">
            <v>25.279031621759401</v>
          </cell>
          <cell r="BH133" t="str">
            <v>NO</v>
          </cell>
          <cell r="BI133" t="str">
            <v>NO</v>
          </cell>
          <cell r="BJ133" t="str">
            <v>YES</v>
          </cell>
          <cell r="BK133" t="str">
            <v/>
          </cell>
          <cell r="BL133" t="str">
            <v>YES</v>
          </cell>
          <cell r="BM133" t="str">
            <v>NO</v>
          </cell>
          <cell r="BO133" t="str">
            <v>NO</v>
          </cell>
          <cell r="BQ133" t="str">
            <v>NO</v>
          </cell>
          <cell r="BR133" t="str">
            <v>NO</v>
          </cell>
          <cell r="BT133" t="str">
            <v/>
          </cell>
          <cell r="BU133" t="str">
            <v>YES</v>
          </cell>
          <cell r="BW133" t="str">
            <v/>
          </cell>
          <cell r="CA133" t="str">
            <v>DUAL AREA</v>
          </cell>
          <cell r="CC133">
            <v>0</v>
          </cell>
          <cell r="CD133">
            <v>0</v>
          </cell>
          <cell r="CE133">
            <v>27.842835206677023</v>
          </cell>
          <cell r="CF133">
            <v>16.465619076441058</v>
          </cell>
          <cell r="CL133">
            <v>0.36</v>
          </cell>
          <cell r="CY133">
            <v>0</v>
          </cell>
          <cell r="CZ133">
            <v>0</v>
          </cell>
          <cell r="DA133">
            <v>2.3838601654351161</v>
          </cell>
          <cell r="DB133">
            <v>2.3838601654351161</v>
          </cell>
        </row>
        <row r="134">
          <cell r="A134">
            <v>275</v>
          </cell>
          <cell r="B134">
            <v>41697</v>
          </cell>
          <cell r="C134" t="str">
            <v>Austin</v>
          </cell>
          <cell r="D134">
            <v>24</v>
          </cell>
          <cell r="E134" t="str">
            <v>Stationary</v>
          </cell>
          <cell r="F134" t="str">
            <v>YES</v>
          </cell>
          <cell r="G134">
            <v>2.04</v>
          </cell>
          <cell r="H134">
            <v>2.6519460277631901</v>
          </cell>
          <cell r="I134">
            <v>0</v>
          </cell>
          <cell r="J134">
            <v>10</v>
          </cell>
          <cell r="K134">
            <v>20</v>
          </cell>
          <cell r="L134">
            <v>2</v>
          </cell>
          <cell r="M134">
            <v>-25.099457626679001</v>
          </cell>
          <cell r="N134">
            <v>0.97442428596112596</v>
          </cell>
          <cell r="O134">
            <v>0.739252221270851</v>
          </cell>
          <cell r="P134">
            <v>9.3212767426046807E-3</v>
          </cell>
          <cell r="Q134">
            <v>0.999997394944386</v>
          </cell>
          <cell r="R134">
            <v>0.163459707332439</v>
          </cell>
          <cell r="S134">
            <v>-173.22479161357299</v>
          </cell>
          <cell r="T134">
            <v>0.99801022013458696</v>
          </cell>
          <cell r="U134">
            <v>4.5219424317308299</v>
          </cell>
          <cell r="V134">
            <v>273.17084322390099</v>
          </cell>
          <cell r="W134">
            <v>0.99995698278172995</v>
          </cell>
          <cell r="X134">
            <v>0.66422649974042003</v>
          </cell>
          <cell r="Y134">
            <v>-1.39380965692868</v>
          </cell>
          <cell r="Z134">
            <v>5.4071678022036197E-2</v>
          </cell>
          <cell r="AA134">
            <v>19.8884270518809</v>
          </cell>
          <cell r="AB134">
            <v>9.3212524579872995E-3</v>
          </cell>
          <cell r="AC134">
            <v>0.97088525701466299</v>
          </cell>
          <cell r="AD134">
            <v>2.7025049677705502E-2</v>
          </cell>
          <cell r="AE134">
            <v>64.880585683030404</v>
          </cell>
          <cell r="AF134">
            <v>0.23749897235581399</v>
          </cell>
          <cell r="AG134">
            <v>7908.8499992996003</v>
          </cell>
          <cell r="AH134">
            <v>-2.8421950808231999</v>
          </cell>
          <cell r="AI134">
            <v>1.6374840160383701E-2</v>
          </cell>
          <cell r="AJ134">
            <v>10202.404406907601</v>
          </cell>
          <cell r="AK134">
            <v>10091.435466073401</v>
          </cell>
          <cell r="AL134">
            <v>123.86217405558</v>
          </cell>
          <cell r="AM134">
            <v>462.288520278992</v>
          </cell>
          <cell r="AN134">
            <v>57.905986725566002</v>
          </cell>
          <cell r="AO134">
            <v>2744.7932176579602</v>
          </cell>
          <cell r="AP134">
            <v>-1.2159482814339899</v>
          </cell>
          <cell r="AQ134">
            <v>26432.596501693301</v>
          </cell>
          <cell r="AR134">
            <v>123.497585218276</v>
          </cell>
          <cell r="AS134">
            <v>240.53021746449801</v>
          </cell>
          <cell r="AT134">
            <v>3801.56774846189</v>
          </cell>
          <cell r="AU134">
            <v>3.2931645214213199</v>
          </cell>
          <cell r="AV134">
            <v>1.2015392079756999</v>
          </cell>
          <cell r="AW134">
            <v>2.1552032394404201</v>
          </cell>
          <cell r="AX134">
            <v>1.38123043674435</v>
          </cell>
          <cell r="AY134">
            <v>2.6085999408320499E-3</v>
          </cell>
          <cell r="AZ134">
            <v>9.8793621066363302E-2</v>
          </cell>
          <cell r="BA134">
            <v>0.37054107899959798</v>
          </cell>
          <cell r="BB134">
            <v>0.400767815439035</v>
          </cell>
          <cell r="BC134">
            <v>5.2758201050535899E-2</v>
          </cell>
          <cell r="BD134">
            <v>-21.698212629152302</v>
          </cell>
          <cell r="BE134">
            <v>31.579066860564801</v>
          </cell>
          <cell r="BF134">
            <v>103.23959873355901</v>
          </cell>
          <cell r="BH134" t="str">
            <v>NO</v>
          </cell>
          <cell r="BI134" t="str">
            <v>YES</v>
          </cell>
          <cell r="BJ134" t="str">
            <v>YES</v>
          </cell>
          <cell r="BK134" t="str">
            <v/>
          </cell>
          <cell r="BL134" t="str">
            <v>YES</v>
          </cell>
          <cell r="BM134" t="str">
            <v>NO</v>
          </cell>
          <cell r="BO134" t="str">
            <v>NO</v>
          </cell>
          <cell r="BQ134" t="str">
            <v>NO</v>
          </cell>
          <cell r="BR134" t="str">
            <v>NO</v>
          </cell>
          <cell r="BT134" t="str">
            <v/>
          </cell>
          <cell r="BU134" t="str">
            <v>NO</v>
          </cell>
          <cell r="BW134" t="str">
            <v>YES</v>
          </cell>
          <cell r="CA134" t="str">
            <v>TRASH</v>
          </cell>
          <cell r="CC134">
            <v>0</v>
          </cell>
          <cell r="CD134">
            <v>0</v>
          </cell>
          <cell r="CE134">
            <v>0</v>
          </cell>
          <cell r="CF134">
            <v>0</v>
          </cell>
          <cell r="CL134">
            <v>0</v>
          </cell>
          <cell r="CY134">
            <v>0</v>
          </cell>
          <cell r="CZ134">
            <v>0</v>
          </cell>
          <cell r="DA134">
            <v>0</v>
          </cell>
          <cell r="DB134">
            <v>0</v>
          </cell>
        </row>
        <row r="135">
          <cell r="A135">
            <v>275</v>
          </cell>
          <cell r="B135">
            <v>41697</v>
          </cell>
          <cell r="C135" t="str">
            <v>Austin</v>
          </cell>
          <cell r="D135">
            <v>25</v>
          </cell>
          <cell r="E135" t="str">
            <v>Stationary</v>
          </cell>
          <cell r="F135" t="str">
            <v>YES</v>
          </cell>
          <cell r="G135">
            <v>2.04</v>
          </cell>
          <cell r="H135">
            <v>2.6810574140399699</v>
          </cell>
          <cell r="I135">
            <v>0</v>
          </cell>
          <cell r="J135">
            <v>9.9994999999999994</v>
          </cell>
          <cell r="K135">
            <v>19.9985</v>
          </cell>
          <cell r="L135">
            <v>1.99994999749988</v>
          </cell>
          <cell r="M135">
            <v>4.7335612583258904</v>
          </cell>
          <cell r="N135">
            <v>0.56772385426968497</v>
          </cell>
          <cell r="O135">
            <v>1.0340314451464201</v>
          </cell>
          <cell r="P135">
            <v>9.6400114508042797E-3</v>
          </cell>
          <cell r="Q135">
            <v>0.99999514418790203</v>
          </cell>
          <cell r="R135">
            <v>0.24271471868084299</v>
          </cell>
          <cell r="S135">
            <v>-581.56100750772703</v>
          </cell>
          <cell r="T135">
            <v>0.99988838990150697</v>
          </cell>
          <cell r="U135">
            <v>1.16364516456624</v>
          </cell>
          <cell r="V135">
            <v>170.86912614640099</v>
          </cell>
          <cell r="W135">
            <v>0.99994493274850205</v>
          </cell>
          <cell r="X135">
            <v>0.81735371263896095</v>
          </cell>
          <cell r="Y135">
            <v>6.2529483191720497E-2</v>
          </cell>
          <cell r="Z135">
            <v>3.0480241614011501E-3</v>
          </cell>
          <cell r="AA135">
            <v>1.4241882782851101</v>
          </cell>
          <cell r="AB135">
            <v>9.6399646361427001E-3</v>
          </cell>
          <cell r="AC135">
            <v>0.95033281570319394</v>
          </cell>
          <cell r="AD135">
            <v>6.0552462206477302E-2</v>
          </cell>
          <cell r="AE135">
            <v>65.517557720984499</v>
          </cell>
          <cell r="AF135">
            <v>0.383415957021773</v>
          </cell>
          <cell r="AG135">
            <v>7687.3984723983904</v>
          </cell>
          <cell r="AH135">
            <v>-15.0054900504618</v>
          </cell>
          <cell r="AI135">
            <v>2.5799210917948099E-2</v>
          </cell>
          <cell r="AJ135">
            <v>12146.064665612999</v>
          </cell>
          <cell r="AK135">
            <v>6628.7330528900002</v>
          </cell>
          <cell r="AL135">
            <v>91.047999113733397</v>
          </cell>
          <cell r="AM135">
            <v>100.89668585766999</v>
          </cell>
          <cell r="AN135">
            <v>56.130100287241298</v>
          </cell>
          <cell r="AO135">
            <v>135.471074991015</v>
          </cell>
          <cell r="AP135">
            <v>104.374789656221</v>
          </cell>
          <cell r="AQ135">
            <v>144.121285469258</v>
          </cell>
          <cell r="AR135">
            <v>54.197757535424202</v>
          </cell>
          <cell r="AS135">
            <v>125.430579562475</v>
          </cell>
          <cell r="AT135">
            <v>1484.57048492633</v>
          </cell>
          <cell r="AU135">
            <v>3.1934158267024202</v>
          </cell>
          <cell r="AV135">
            <v>1.18006264055156</v>
          </cell>
          <cell r="AW135">
            <v>1.7842185628554399</v>
          </cell>
          <cell r="AX135">
            <v>1.0430328557273401</v>
          </cell>
          <cell r="AY135">
            <v>1.0892377916871001E-3</v>
          </cell>
          <cell r="AZ135">
            <v>9.8770653989006404E-2</v>
          </cell>
          <cell r="BA135">
            <v>0.37181564111079801</v>
          </cell>
          <cell r="BB135">
            <v>0.40388573533237399</v>
          </cell>
          <cell r="BC135">
            <v>5.2989946622615802E-2</v>
          </cell>
          <cell r="BD135">
            <v>10.1249654356163</v>
          </cell>
          <cell r="BE135">
            <v>47.548125499999898</v>
          </cell>
          <cell r="BF135">
            <v>108.568006868037</v>
          </cell>
          <cell r="BH135" t="str">
            <v>NO</v>
          </cell>
          <cell r="BI135" t="str">
            <v>YES</v>
          </cell>
          <cell r="BJ135" t="str">
            <v>YES</v>
          </cell>
          <cell r="BK135" t="str">
            <v/>
          </cell>
          <cell r="BL135" t="str">
            <v>YES</v>
          </cell>
          <cell r="BM135" t="str">
            <v>NO</v>
          </cell>
          <cell r="BO135" t="str">
            <v>NO</v>
          </cell>
          <cell r="BQ135" t="str">
            <v>NO</v>
          </cell>
          <cell r="BR135" t="str">
            <v>NO</v>
          </cell>
          <cell r="BT135" t="str">
            <v/>
          </cell>
          <cell r="BU135" t="str">
            <v>YES</v>
          </cell>
          <cell r="BW135" t="str">
            <v/>
          </cell>
          <cell r="CA135" t="str">
            <v>DUAL AREA</v>
          </cell>
          <cell r="CC135">
            <v>0</v>
          </cell>
          <cell r="CD135">
            <v>0</v>
          </cell>
          <cell r="CE135">
            <v>38.795022573859399</v>
          </cell>
          <cell r="CF135">
            <v>46.371398932516087</v>
          </cell>
          <cell r="CL135">
            <v>0.36</v>
          </cell>
          <cell r="CY135">
            <v>0</v>
          </cell>
          <cell r="CZ135">
            <v>0</v>
          </cell>
          <cell r="DA135">
            <v>0.74438542298307442</v>
          </cell>
          <cell r="DB135">
            <v>0.74438542298307442</v>
          </cell>
        </row>
        <row r="136">
          <cell r="A136">
            <v>275</v>
          </cell>
          <cell r="B136">
            <v>41697</v>
          </cell>
          <cell r="C136" t="str">
            <v>Austin</v>
          </cell>
          <cell r="D136">
            <v>26</v>
          </cell>
          <cell r="E136" t="str">
            <v>Stationary</v>
          </cell>
          <cell r="F136" t="str">
            <v>YES</v>
          </cell>
          <cell r="G136">
            <v>2.04</v>
          </cell>
          <cell r="H136">
            <v>2.7099050274118799</v>
          </cell>
          <cell r="I136">
            <v>0</v>
          </cell>
          <cell r="J136">
            <v>9.9994999999999994</v>
          </cell>
          <cell r="K136">
            <v>20</v>
          </cell>
          <cell r="L136">
            <v>2.0001000050002502</v>
          </cell>
          <cell r="M136">
            <v>-1.79241310644691E-2</v>
          </cell>
          <cell r="N136">
            <v>0.99760496902291296</v>
          </cell>
          <cell r="O136">
            <v>0.146975229190553</v>
          </cell>
          <cell r="P136">
            <v>8.1857148124785308E-3</v>
          </cell>
          <cell r="Q136">
            <v>0.99994286985458303</v>
          </cell>
          <cell r="R136">
            <v>0.13959200523944501</v>
          </cell>
          <cell r="S136">
            <v>-271.18915610200702</v>
          </cell>
          <cell r="T136">
            <v>0.99994180623970497</v>
          </cell>
          <cell r="U136">
            <v>0.14088174626544001</v>
          </cell>
          <cell r="V136">
            <v>7.5586360953167002</v>
          </cell>
          <cell r="W136">
            <v>0.99120188394884501</v>
          </cell>
          <cell r="X136">
            <v>1.75488568434869</v>
          </cell>
          <cell r="Y136">
            <v>-1.7881085360716999E-2</v>
          </cell>
          <cell r="Z136">
            <v>0.11746030618599999</v>
          </cell>
          <cell r="AA136">
            <v>2.2528158064971101E-2</v>
          </cell>
          <cell r="AB136">
            <v>8.1852471033470597E-3</v>
          </cell>
          <cell r="AC136">
            <v>0.53970217914860996</v>
          </cell>
          <cell r="AD136">
            <v>2.0316477504610801E-2</v>
          </cell>
          <cell r="AE136">
            <v>4.9707538630632504</v>
          </cell>
          <cell r="AF136">
            <v>0.65168729656919</v>
          </cell>
          <cell r="AG136">
            <v>123.842408274636</v>
          </cell>
          <cell r="AH136">
            <v>-51.358347611390698</v>
          </cell>
          <cell r="AI136">
            <v>0.18937098886848</v>
          </cell>
          <cell r="AJ136">
            <v>288.218741283307</v>
          </cell>
          <cell r="AK136">
            <v>594.78864660666397</v>
          </cell>
          <cell r="AL136">
            <v>2.53998489858667</v>
          </cell>
          <cell r="AM136">
            <v>3.3086549246689301</v>
          </cell>
          <cell r="AN136">
            <v>214.97889060903901</v>
          </cell>
          <cell r="AO136">
            <v>-54.729615332726603</v>
          </cell>
          <cell r="AP136">
            <v>-8.5944802769239104</v>
          </cell>
          <cell r="AQ136">
            <v>1006.8886816324</v>
          </cell>
          <cell r="AR136">
            <v>14.5018880055246</v>
          </cell>
          <cell r="AS136">
            <v>1.1775915567339099</v>
          </cell>
          <cell r="AT136">
            <v>88.878138325568102</v>
          </cell>
          <cell r="AU136">
            <v>3.0661212364073398</v>
          </cell>
          <cell r="AV136">
            <v>1.08927833476214</v>
          </cell>
          <cell r="AW136">
            <v>1.6154058878536</v>
          </cell>
          <cell r="AX136">
            <v>0.85891109644529695</v>
          </cell>
          <cell r="AY136">
            <v>9.3493443254907705E-3</v>
          </cell>
          <cell r="AZ136">
            <v>9.7408557728395101E-2</v>
          </cell>
          <cell r="BA136">
            <v>0.36657791739619899</v>
          </cell>
          <cell r="BB136">
            <v>0.39850948212574</v>
          </cell>
          <cell r="BC136">
            <v>0.68689060350544395</v>
          </cell>
          <cell r="BD136">
            <v>-1.65942228458329</v>
          </cell>
          <cell r="BE136">
            <v>2.78728551666677</v>
          </cell>
          <cell r="BF136">
            <v>27.327529907916901</v>
          </cell>
          <cell r="BH136" t="str">
            <v>NO</v>
          </cell>
          <cell r="BI136" t="str">
            <v>NO</v>
          </cell>
          <cell r="BJ136" t="str">
            <v>YES</v>
          </cell>
          <cell r="BK136" t="str">
            <v/>
          </cell>
          <cell r="BL136" t="str">
            <v>YES</v>
          </cell>
          <cell r="BM136" t="str">
            <v>NO</v>
          </cell>
          <cell r="BO136" t="str">
            <v>NO</v>
          </cell>
          <cell r="BQ136" t="str">
            <v>NO</v>
          </cell>
          <cell r="BR136" t="str">
            <v>NO</v>
          </cell>
          <cell r="BT136" t="str">
            <v/>
          </cell>
          <cell r="BU136" t="str">
            <v>NO</v>
          </cell>
          <cell r="BW136" t="str">
            <v>YES</v>
          </cell>
          <cell r="CA136" t="str">
            <v>TRASH</v>
          </cell>
          <cell r="CC136">
            <v>0</v>
          </cell>
          <cell r="CD136">
            <v>0</v>
          </cell>
          <cell r="CE136">
            <v>0</v>
          </cell>
          <cell r="CF136">
            <v>0</v>
          </cell>
          <cell r="CL136">
            <v>0</v>
          </cell>
          <cell r="CY136">
            <v>0</v>
          </cell>
          <cell r="CZ136">
            <v>0</v>
          </cell>
          <cell r="DA136">
            <v>0</v>
          </cell>
          <cell r="DB136">
            <v>0</v>
          </cell>
        </row>
        <row r="137">
          <cell r="A137">
            <v>275</v>
          </cell>
          <cell r="B137">
            <v>41697</v>
          </cell>
          <cell r="C137" t="str">
            <v>Austin</v>
          </cell>
          <cell r="D137">
            <v>28</v>
          </cell>
          <cell r="F137" t="str">
            <v>YES</v>
          </cell>
          <cell r="G137">
            <v>2.04</v>
          </cell>
          <cell r="H137">
            <v>2.8754831934347802</v>
          </cell>
          <cell r="I137">
            <v>0</v>
          </cell>
          <cell r="J137">
            <v>10.000500000000001</v>
          </cell>
          <cell r="K137">
            <v>19.998999999999999</v>
          </cell>
          <cell r="L137">
            <v>1.9998000099994999</v>
          </cell>
          <cell r="M137">
            <v>3.9785443293293898</v>
          </cell>
          <cell r="N137">
            <v>0.82703344718842398</v>
          </cell>
          <cell r="O137">
            <v>0.10827709555977399</v>
          </cell>
          <cell r="P137">
            <v>-1.7614035633696701E-3</v>
          </cell>
          <cell r="Q137">
            <v>0.99893104283855905</v>
          </cell>
          <cell r="R137">
            <v>9.7514701406833798E-2</v>
          </cell>
          <cell r="S137">
            <v>18.3389061437537</v>
          </cell>
          <cell r="T137">
            <v>0.99697059668200905</v>
          </cell>
          <cell r="U137">
            <v>0.164564875373966</v>
          </cell>
          <cell r="V137">
            <v>46.326002845678097</v>
          </cell>
          <cell r="W137">
            <v>0.99885147457441203</v>
          </cell>
          <cell r="X137">
            <v>0.10110623031050001</v>
          </cell>
          <cell r="Y137">
            <v>0.72996217462282698</v>
          </cell>
          <cell r="Z137">
            <v>0.14321042587337901</v>
          </cell>
          <cell r="AA137">
            <v>4.6902594318686902E-2</v>
          </cell>
          <cell r="AB137">
            <v>-1.7595186777189899E-3</v>
          </cell>
          <cell r="AC137">
            <v>2.8847331472422501E-3</v>
          </cell>
          <cell r="AD137">
            <v>9.7439402011189908E-3</v>
          </cell>
          <cell r="AE137">
            <v>13.343992498372399</v>
          </cell>
          <cell r="AF137">
            <v>0.28771404829355401</v>
          </cell>
          <cell r="AG137">
            <v>6.4857694290444003</v>
          </cell>
          <cell r="AH137">
            <v>9.04243555946905</v>
          </cell>
          <cell r="AI137">
            <v>0.491571177581964</v>
          </cell>
          <cell r="AJ137">
            <v>4.6295341153140699</v>
          </cell>
          <cell r="AK137">
            <v>311.02356788999901</v>
          </cell>
          <cell r="AL137">
            <v>-2.5601654042266202</v>
          </cell>
          <cell r="AM137">
            <v>13.3418006523292</v>
          </cell>
          <cell r="AN137">
            <v>2.9830812918103402</v>
          </cell>
          <cell r="AO137">
            <v>9.6975366359228996</v>
          </cell>
          <cell r="AP137">
            <v>14.5129489486879</v>
          </cell>
          <cell r="AQ137">
            <v>97.738727797460598</v>
          </cell>
          <cell r="AR137">
            <v>33.361172469413603</v>
          </cell>
          <cell r="AS137">
            <v>10.907679318262501</v>
          </cell>
          <cell r="AT137">
            <v>555.90051093596196</v>
          </cell>
          <cell r="AU137">
            <v>3.5579384921015298</v>
          </cell>
          <cell r="AV137">
            <v>1.15858168694673</v>
          </cell>
          <cell r="AW137">
            <v>2.23049819490359</v>
          </cell>
          <cell r="AX137">
            <v>0.84711502242598002</v>
          </cell>
          <cell r="AY137">
            <v>0.284865337864049</v>
          </cell>
          <cell r="AZ137">
            <v>9.4945183620305407E-2</v>
          </cell>
          <cell r="BA137">
            <v>0.927465709669264</v>
          </cell>
          <cell r="BB137">
            <v>0.98232841763755596</v>
          </cell>
          <cell r="BC137">
            <v>12.355605015790101</v>
          </cell>
          <cell r="BD137">
            <v>1.1728369827237699</v>
          </cell>
          <cell r="BE137">
            <v>3.6597946565852899</v>
          </cell>
          <cell r="BF137">
            <v>5.3856148310975396</v>
          </cell>
          <cell r="BH137" t="str">
            <v>NO</v>
          </cell>
          <cell r="BI137" t="str">
            <v>NO</v>
          </cell>
          <cell r="BJ137" t="str">
            <v>YES</v>
          </cell>
          <cell r="BK137" t="str">
            <v/>
          </cell>
          <cell r="BL137" t="str">
            <v>YES</v>
          </cell>
          <cell r="BM137" t="str">
            <v>NO</v>
          </cell>
          <cell r="BO137" t="str">
            <v>NO</v>
          </cell>
          <cell r="BQ137" t="str">
            <v>NO</v>
          </cell>
          <cell r="BR137" t="str">
            <v>NO</v>
          </cell>
          <cell r="BT137" t="str">
            <v/>
          </cell>
          <cell r="BU137" t="str">
            <v>NO</v>
          </cell>
          <cell r="BW137" t="str">
            <v>YES</v>
          </cell>
          <cell r="CA137" t="str">
            <v>TRASH</v>
          </cell>
          <cell r="CC137">
            <v>0</v>
          </cell>
          <cell r="CD137">
            <v>0</v>
          </cell>
          <cell r="CE137">
            <v>0</v>
          </cell>
          <cell r="CF137">
            <v>0</v>
          </cell>
          <cell r="CL137">
            <v>0</v>
          </cell>
          <cell r="CY137">
            <v>0</v>
          </cell>
          <cell r="CZ137">
            <v>0</v>
          </cell>
          <cell r="DA137">
            <v>0</v>
          </cell>
          <cell r="DB137">
            <v>0</v>
          </cell>
        </row>
        <row r="138">
          <cell r="A138">
            <v>275</v>
          </cell>
          <cell r="B138">
            <v>41697</v>
          </cell>
          <cell r="C138" t="str">
            <v>Austin</v>
          </cell>
          <cell r="D138">
            <v>29</v>
          </cell>
          <cell r="E138" t="str">
            <v>Stationary</v>
          </cell>
          <cell r="F138" t="str">
            <v>YES</v>
          </cell>
          <cell r="G138">
            <v>2.04</v>
          </cell>
          <cell r="H138">
            <v>2.9683354441076499</v>
          </cell>
          <cell r="I138">
            <v>0</v>
          </cell>
          <cell r="J138">
            <v>9.9990000000000006</v>
          </cell>
          <cell r="K138">
            <v>19.999500000000001</v>
          </cell>
          <cell r="L138">
            <v>2.0001500150015001</v>
          </cell>
          <cell r="M138">
            <v>0.41080901127116698</v>
          </cell>
          <cell r="N138">
            <v>0.95228379435949095</v>
          </cell>
          <cell r="O138">
            <v>0.13915031652151499</v>
          </cell>
          <cell r="P138">
            <v>1.02623504617089E-2</v>
          </cell>
          <cell r="Q138">
            <v>0.99997598747513305</v>
          </cell>
          <cell r="R138">
            <v>0.104764069958994</v>
          </cell>
          <cell r="S138">
            <v>90.352527048608906</v>
          </cell>
          <cell r="T138">
            <v>0.99996415320775101</v>
          </cell>
          <cell r="U138">
            <v>0.128004399637935</v>
          </cell>
          <cell r="V138">
            <v>37.671136052729899</v>
          </cell>
          <cell r="W138">
            <v>0.99997509299820397</v>
          </cell>
          <cell r="X138">
            <v>0.106729496195624</v>
          </cell>
          <cell r="Y138">
            <v>0.38695237351412298</v>
          </cell>
          <cell r="Z138">
            <v>0.68989586672090297</v>
          </cell>
          <cell r="AA138">
            <v>2.3936843898022399E-2</v>
          </cell>
          <cell r="AB138">
            <v>1.02621040048933E-2</v>
          </cell>
          <cell r="AC138">
            <v>0.81428626964888295</v>
          </cell>
          <cell r="AD138">
            <v>1.17084439697845E-2</v>
          </cell>
          <cell r="AE138">
            <v>36.384136150515999</v>
          </cell>
          <cell r="AF138">
            <v>0.96581184115847796</v>
          </cell>
          <cell r="AG138">
            <v>16.666145523901399</v>
          </cell>
          <cell r="AH138">
            <v>69.894700662550903</v>
          </cell>
          <cell r="AI138">
            <v>0.77354997196045305</v>
          </cell>
          <cell r="AJ138">
            <v>110.390534298529</v>
          </cell>
          <cell r="AK138">
            <v>987.87144118333197</v>
          </cell>
          <cell r="AL138">
            <v>8.8567665162333498</v>
          </cell>
          <cell r="AM138">
            <v>16.533779784000998</v>
          </cell>
          <cell r="AN138">
            <v>26.5542471236263</v>
          </cell>
          <cell r="AO138">
            <v>55.2769273390576</v>
          </cell>
          <cell r="AP138">
            <v>57.563576005823897</v>
          </cell>
          <cell r="AQ138">
            <v>26.343597163437899</v>
          </cell>
          <cell r="AR138">
            <v>35.792005111363302</v>
          </cell>
          <cell r="AS138">
            <v>37.160349024987298</v>
          </cell>
          <cell r="AT138">
            <v>13.9481632952625</v>
          </cell>
          <cell r="AU138">
            <v>3.2376555385819299</v>
          </cell>
          <cell r="AV138">
            <v>1.1336045316710699</v>
          </cell>
          <cell r="AW138">
            <v>2.0109051636848201</v>
          </cell>
          <cell r="AX138">
            <v>0.84821372695282604</v>
          </cell>
          <cell r="AY138">
            <v>3.4365695459949099E-3</v>
          </cell>
          <cell r="AZ138">
            <v>9.5590765743641795E-2</v>
          </cell>
          <cell r="BA138">
            <v>0.94903264710518898</v>
          </cell>
          <cell r="BB138">
            <v>0.98985371619241003</v>
          </cell>
          <cell r="BC138">
            <v>0.38661407392442698</v>
          </cell>
          <cell r="BD138">
            <v>8.9269443236558992</v>
          </cell>
          <cell r="BE138">
            <v>29.538407768817098</v>
          </cell>
          <cell r="BF138">
            <v>53.905855989247101</v>
          </cell>
          <cell r="BH138" t="str">
            <v>NO</v>
          </cell>
          <cell r="BI138" t="str">
            <v>NO</v>
          </cell>
          <cell r="BJ138" t="str">
            <v>YES</v>
          </cell>
          <cell r="BK138" t="str">
            <v/>
          </cell>
          <cell r="BL138" t="str">
            <v>YES</v>
          </cell>
          <cell r="BM138" t="str">
            <v>YES</v>
          </cell>
          <cell r="BO138" t="str">
            <v>NO</v>
          </cell>
          <cell r="BQ138" t="str">
            <v>YES</v>
          </cell>
          <cell r="BR138" t="str">
            <v>YES</v>
          </cell>
          <cell r="BT138" t="str">
            <v>YES</v>
          </cell>
          <cell r="BU138" t="str">
            <v>NO</v>
          </cell>
          <cell r="BW138" t="str">
            <v/>
          </cell>
          <cell r="CA138" t="str">
            <v>TRASH</v>
          </cell>
          <cell r="CC138">
            <v>0</v>
          </cell>
          <cell r="CD138">
            <v>0</v>
          </cell>
          <cell r="CE138">
            <v>0</v>
          </cell>
          <cell r="CF138">
            <v>0</v>
          </cell>
          <cell r="CL138">
            <v>0</v>
          </cell>
          <cell r="CY138">
            <v>0</v>
          </cell>
          <cell r="CZ138">
            <v>0</v>
          </cell>
          <cell r="DA138">
            <v>0</v>
          </cell>
          <cell r="DB138">
            <v>0</v>
          </cell>
        </row>
        <row r="139">
          <cell r="A139">
            <v>275</v>
          </cell>
          <cell r="B139">
            <v>41697</v>
          </cell>
          <cell r="C139" t="str">
            <v>Austin</v>
          </cell>
          <cell r="D139">
            <v>30</v>
          </cell>
          <cell r="E139" t="str">
            <v>Stationary</v>
          </cell>
          <cell r="F139" t="str">
            <v>YES</v>
          </cell>
          <cell r="G139">
            <v>2.04</v>
          </cell>
          <cell r="H139">
            <v>2.9683096641674598</v>
          </cell>
          <cell r="I139">
            <v>0</v>
          </cell>
          <cell r="J139">
            <v>9.9984999999999999</v>
          </cell>
          <cell r="K139">
            <v>20</v>
          </cell>
          <cell r="L139">
            <v>2.0003000450067501</v>
          </cell>
          <cell r="M139">
            <v>1.0182115386925501</v>
          </cell>
          <cell r="N139">
            <v>0.83708174801019097</v>
          </cell>
          <cell r="O139">
            <v>6.5940212538675297E-2</v>
          </cell>
          <cell r="P139">
            <v>6.5470158359766297E-3</v>
          </cell>
          <cell r="Q139">
            <v>0.99964392099191401</v>
          </cell>
          <cell r="R139">
            <v>7.2135930260296396E-2</v>
          </cell>
          <cell r="S139">
            <v>36.417229110867197</v>
          </cell>
          <cell r="T139">
            <v>0.99982942266296304</v>
          </cell>
          <cell r="U139">
            <v>4.9940532085381198E-2</v>
          </cell>
          <cell r="V139">
            <v>40.571882777654103</v>
          </cell>
          <cell r="W139">
            <v>0.99970518673352005</v>
          </cell>
          <cell r="X139">
            <v>6.5653999763825396E-2</v>
          </cell>
          <cell r="Y139">
            <v>0.68235509629390201</v>
          </cell>
          <cell r="Z139">
            <v>0.454415669551469</v>
          </cell>
          <cell r="AA139">
            <v>8.8429207148941098E-3</v>
          </cell>
          <cell r="AB139">
            <v>6.5446836507396704E-3</v>
          </cell>
          <cell r="AC139">
            <v>0.107331956718191</v>
          </cell>
          <cell r="AD139">
            <v>6.2445784785774196E-3</v>
          </cell>
          <cell r="AE139">
            <v>27.3051945138434</v>
          </cell>
          <cell r="AF139">
            <v>0.67280923257997605</v>
          </cell>
          <cell r="AG139">
            <v>5.7354290213371897</v>
          </cell>
          <cell r="AH139">
            <v>29.692719289216701</v>
          </cell>
          <cell r="AI139">
            <v>0.81520891143796903</v>
          </cell>
          <cell r="AJ139">
            <v>3.2392606325061699</v>
          </cell>
          <cell r="AK139">
            <v>74.352161259999306</v>
          </cell>
          <cell r="AL139">
            <v>2.25429845187</v>
          </cell>
          <cell r="AM139">
            <v>2.6999053870000602</v>
          </cell>
          <cell r="AN139">
            <v>2.2032300410999999</v>
          </cell>
          <cell r="AO139">
            <v>25.6749505118912</v>
          </cell>
          <cell r="AP139">
            <v>27.021153515520599</v>
          </cell>
          <cell r="AQ139">
            <v>12.1819817875183</v>
          </cell>
          <cell r="AR139">
            <v>37.213555688483602</v>
          </cell>
          <cell r="AS139">
            <v>38.110613028714297</v>
          </cell>
          <cell r="AT139">
            <v>22.726758654915301</v>
          </cell>
          <cell r="AU139">
            <v>3.15787855932652</v>
          </cell>
          <cell r="AV139">
            <v>1.0768763977910201</v>
          </cell>
          <cell r="AW139">
            <v>2.17241060829463</v>
          </cell>
          <cell r="AX139">
            <v>0.95373968543913701</v>
          </cell>
          <cell r="AY139">
            <v>1.48319716599808E-3</v>
          </cell>
          <cell r="AZ139">
            <v>9.5962999446226493E-2</v>
          </cell>
          <cell r="BA139">
            <v>0.94251574412190797</v>
          </cell>
          <cell r="BB139">
            <v>0.98510821773776303</v>
          </cell>
          <cell r="BC139">
            <v>0.44495914979942403</v>
          </cell>
          <cell r="BD139">
            <v>3.2191612651515702</v>
          </cell>
          <cell r="BE139">
            <v>6.1710027181818496</v>
          </cell>
          <cell r="BF139">
            <v>9.0654915121208397</v>
          </cell>
          <cell r="BH139" t="str">
            <v>NO</v>
          </cell>
          <cell r="BI139" t="str">
            <v>NO</v>
          </cell>
          <cell r="BJ139" t="str">
            <v>YES</v>
          </cell>
          <cell r="BK139" t="str">
            <v/>
          </cell>
          <cell r="BL139" t="str">
            <v>YES</v>
          </cell>
          <cell r="BM139" t="str">
            <v>NO</v>
          </cell>
          <cell r="BO139" t="str">
            <v>NO</v>
          </cell>
          <cell r="BQ139" t="str">
            <v>YES</v>
          </cell>
          <cell r="BR139" t="str">
            <v>YES</v>
          </cell>
          <cell r="BT139" t="str">
            <v/>
          </cell>
          <cell r="BU139" t="str">
            <v>YES</v>
          </cell>
          <cell r="BW139" t="str">
            <v/>
          </cell>
          <cell r="CA139" t="str">
            <v>DUAL AREA</v>
          </cell>
          <cell r="CC139">
            <v>15.688539007924556</v>
          </cell>
          <cell r="CD139">
            <v>25.706091026007403</v>
          </cell>
          <cell r="CE139">
            <v>11.084895824328605</v>
          </cell>
          <cell r="CF139">
            <v>19.439012287995201</v>
          </cell>
          <cell r="CL139">
            <v>0.36</v>
          </cell>
          <cell r="CY139">
            <v>5.735555975058432</v>
          </cell>
          <cell r="CZ139">
            <v>5.735555975058432</v>
          </cell>
          <cell r="DA139">
            <v>5.735555975058432</v>
          </cell>
          <cell r="DB139">
            <v>5.735555975058432</v>
          </cell>
        </row>
        <row r="140">
          <cell r="A140">
            <v>275</v>
          </cell>
          <cell r="B140">
            <v>41697</v>
          </cell>
          <cell r="C140" t="str">
            <v>Austin</v>
          </cell>
          <cell r="D140">
            <v>31</v>
          </cell>
          <cell r="E140" t="str">
            <v>Stationary</v>
          </cell>
          <cell r="F140" t="str">
            <v>YES</v>
          </cell>
          <cell r="G140">
            <v>2.04</v>
          </cell>
          <cell r="H140">
            <v>3.0430567497387502</v>
          </cell>
          <cell r="I140">
            <v>0</v>
          </cell>
          <cell r="J140">
            <v>9.9994999999999994</v>
          </cell>
          <cell r="K140">
            <v>19.998999999999999</v>
          </cell>
          <cell r="L140">
            <v>2</v>
          </cell>
          <cell r="M140">
            <v>0.431398213852975</v>
          </cell>
          <cell r="N140">
            <v>0.96522509068223405</v>
          </cell>
          <cell r="O140">
            <v>5.9307138322950703E-2</v>
          </cell>
          <cell r="P140">
            <v>9.8906845180521206E-3</v>
          </cell>
          <cell r="Q140">
            <v>0.99976939554535005</v>
          </cell>
          <cell r="R140">
            <v>8.3724722560247503E-2</v>
          </cell>
          <cell r="S140">
            <v>47.621696835098597</v>
          </cell>
          <cell r="T140">
            <v>0.99983929335945798</v>
          </cell>
          <cell r="U140">
            <v>6.9903042594519002E-2</v>
          </cell>
          <cell r="V140">
            <v>19.738116407137301</v>
          </cell>
          <cell r="W140">
            <v>0.99983997016022097</v>
          </cell>
          <cell r="X140">
            <v>6.9829729094319101E-2</v>
          </cell>
          <cell r="Y140">
            <v>0.41308618450832502</v>
          </cell>
          <cell r="Z140">
            <v>0.77334278032582204</v>
          </cell>
          <cell r="AA140">
            <v>4.3005251073996503E-3</v>
          </cell>
          <cell r="AB140">
            <v>9.8884029329262702E-3</v>
          </cell>
          <cell r="AC140">
            <v>0.29767272511848902</v>
          </cell>
          <cell r="AD140">
            <v>7.2750624770686898E-3</v>
          </cell>
          <cell r="AE140">
            <v>18.576585915097802</v>
          </cell>
          <cell r="AF140">
            <v>0.94100189792982702</v>
          </cell>
          <cell r="AG140">
            <v>1.8604669843963599</v>
          </cell>
          <cell r="AH140">
            <v>34.894524820152199</v>
          </cell>
          <cell r="AI140">
            <v>0.73262642834834601</v>
          </cell>
          <cell r="AJ140">
            <v>8.43145262480434</v>
          </cell>
          <cell r="AK140">
            <v>317.458627780001</v>
          </cell>
          <cell r="AL140">
            <v>4.6410060805066502</v>
          </cell>
          <cell r="AM140">
            <v>9.6728668060000604</v>
          </cell>
          <cell r="AN140">
            <v>18.719518677037001</v>
          </cell>
          <cell r="AO140">
            <v>27.2433809667864</v>
          </cell>
          <cell r="AP140">
            <v>26.967625862871198</v>
          </cell>
          <cell r="AQ140">
            <v>27.802137800772599</v>
          </cell>
          <cell r="AR140">
            <v>4.32000403920176</v>
          </cell>
          <cell r="AS140">
            <v>17.2871500088159</v>
          </cell>
          <cell r="AT140">
            <v>56.8627529433532</v>
          </cell>
          <cell r="AU140">
            <v>3.27854008993299</v>
          </cell>
          <cell r="AV140">
            <v>1.1963220183521399</v>
          </cell>
          <cell r="AW140">
            <v>2.33086050692796</v>
          </cell>
          <cell r="AX140">
            <v>1.0914165222661301</v>
          </cell>
          <cell r="AY140">
            <v>2.11300757520467E-3</v>
          </cell>
          <cell r="AZ140">
            <v>9.6715782310614895E-2</v>
          </cell>
          <cell r="BA140">
            <v>0.94397389517382102</v>
          </cell>
          <cell r="BB140">
            <v>0.98569897030303999</v>
          </cell>
          <cell r="BC140">
            <v>0.138305950377033</v>
          </cell>
          <cell r="BD140">
            <v>0.76093785703710604</v>
          </cell>
          <cell r="BE140">
            <v>3.5115259396295602</v>
          </cell>
          <cell r="BF140">
            <v>11.016964359166799</v>
          </cell>
          <cell r="BH140" t="str">
            <v>NO</v>
          </cell>
          <cell r="BI140" t="str">
            <v>NO</v>
          </cell>
          <cell r="BJ140" t="str">
            <v>YES</v>
          </cell>
          <cell r="BK140" t="str">
            <v/>
          </cell>
          <cell r="BL140" t="str">
            <v>YES</v>
          </cell>
          <cell r="BM140" t="str">
            <v>YES</v>
          </cell>
          <cell r="BO140" t="str">
            <v>NO</v>
          </cell>
          <cell r="BQ140" t="str">
            <v>YES</v>
          </cell>
          <cell r="BR140" t="str">
            <v>YES</v>
          </cell>
          <cell r="BT140" t="str">
            <v>YES</v>
          </cell>
          <cell r="BU140" t="str">
            <v>NO</v>
          </cell>
          <cell r="BW140" t="str">
            <v/>
          </cell>
          <cell r="CA140" t="str">
            <v>TRASH</v>
          </cell>
          <cell r="CC140">
            <v>0</v>
          </cell>
          <cell r="CD140">
            <v>0</v>
          </cell>
          <cell r="CE140">
            <v>0</v>
          </cell>
          <cell r="CF140">
            <v>0</v>
          </cell>
          <cell r="CL140">
            <v>0</v>
          </cell>
          <cell r="CY140">
            <v>0</v>
          </cell>
          <cell r="CZ140">
            <v>0</v>
          </cell>
          <cell r="DA140">
            <v>0</v>
          </cell>
          <cell r="DB140">
            <v>0</v>
          </cell>
        </row>
        <row r="141">
          <cell r="A141">
            <v>275</v>
          </cell>
          <cell r="B141">
            <v>41697</v>
          </cell>
          <cell r="C141" t="str">
            <v>Austin</v>
          </cell>
          <cell r="D141">
            <v>32</v>
          </cell>
          <cell r="E141" t="str">
            <v>Stationary</v>
          </cell>
          <cell r="F141" t="str">
            <v>YES</v>
          </cell>
          <cell r="G141">
            <v>2.04</v>
          </cell>
          <cell r="H141">
            <v>3.1431625569239299</v>
          </cell>
          <cell r="I141">
            <v>0</v>
          </cell>
          <cell r="J141">
            <v>9.9990000000000006</v>
          </cell>
          <cell r="K141">
            <v>19.9985</v>
          </cell>
          <cell r="L141">
            <v>2.0000500050004999</v>
          </cell>
          <cell r="M141">
            <v>9.5423349785588893</v>
          </cell>
          <cell r="N141">
            <v>0.96213166461852795</v>
          </cell>
          <cell r="O141">
            <v>5.5439616876924502E-2</v>
          </cell>
          <cell r="P141">
            <v>1.24525843304183E-2</v>
          </cell>
          <cell r="Q141">
            <v>0.99921610098404801</v>
          </cell>
          <cell r="R141">
            <v>8.6061393431532199E-2</v>
          </cell>
          <cell r="S141">
            <v>15.2970098820259</v>
          </cell>
          <cell r="T141">
            <v>0.99610222467752496</v>
          </cell>
          <cell r="U141">
            <v>0.19259863518033099</v>
          </cell>
          <cell r="V141">
            <v>77.718501976127996</v>
          </cell>
          <cell r="W141">
            <v>0.99975368426310096</v>
          </cell>
          <cell r="X141">
            <v>4.82291817843232E-2</v>
          </cell>
          <cell r="Y141">
            <v>1.9997906695949701</v>
          </cell>
          <cell r="Z141">
            <v>0.201234950879079</v>
          </cell>
          <cell r="AA141">
            <v>6.3890914108313004E-2</v>
          </cell>
          <cell r="AB141">
            <v>1.24428135900338E-2</v>
          </cell>
          <cell r="AC141">
            <v>0.16477946363760901</v>
          </cell>
          <cell r="AD141">
            <v>7.6676307367135703E-3</v>
          </cell>
          <cell r="AE141">
            <v>31.227706152334601</v>
          </cell>
          <cell r="AF141">
            <v>0.401706290194843</v>
          </cell>
          <cell r="AG141">
            <v>5.8457516038618698</v>
          </cell>
          <cell r="AH141">
            <v>7.9540684290477301</v>
          </cell>
          <cell r="AI141">
            <v>0.51793203465698801</v>
          </cell>
          <cell r="AJ141">
            <v>4.7101440904201999</v>
          </cell>
          <cell r="AK141">
            <v>277.94303409332599</v>
          </cell>
          <cell r="AL141">
            <v>-0.48051781037332397</v>
          </cell>
          <cell r="AM141">
            <v>16.100535233667799</v>
          </cell>
          <cell r="AN141">
            <v>4.9319192797809999</v>
          </cell>
          <cell r="AO141">
            <v>10.073699393228299</v>
          </cell>
          <cell r="AP141">
            <v>13.228382616755701</v>
          </cell>
          <cell r="AQ141">
            <v>75.789937196901903</v>
          </cell>
          <cell r="AR141">
            <v>-72.884311657481405</v>
          </cell>
          <cell r="AS141">
            <v>47.711219132620798</v>
          </cell>
          <cell r="AT141">
            <v>937.13371437077501</v>
          </cell>
          <cell r="AU141">
            <v>3.3256456800946101</v>
          </cell>
          <cell r="AV141">
            <v>1.1941219465284401</v>
          </cell>
          <cell r="AW141">
            <v>2.6025891677126798</v>
          </cell>
          <cell r="AX141">
            <v>1.0909620634047399</v>
          </cell>
          <cell r="AY141">
            <v>3.02400712426833E-4</v>
          </cell>
          <cell r="AZ141">
            <v>9.7250792352126206E-2</v>
          </cell>
          <cell r="BA141">
            <v>0.94543819572880405</v>
          </cell>
          <cell r="BB141">
            <v>0.98775664050313905</v>
          </cell>
          <cell r="BC141">
            <v>1.84515688938406E-2</v>
          </cell>
          <cell r="BD141">
            <v>2.09236294655165</v>
          </cell>
          <cell r="BE141">
            <v>4.1650080166666603</v>
          </cell>
          <cell r="BF141">
            <v>6.4039562688218403</v>
          </cell>
          <cell r="BH141" t="str">
            <v>NO</v>
          </cell>
          <cell r="BI141" t="str">
            <v>NO</v>
          </cell>
          <cell r="BJ141" t="str">
            <v>YES</v>
          </cell>
          <cell r="BK141" t="str">
            <v/>
          </cell>
          <cell r="BL141" t="str">
            <v>YES</v>
          </cell>
          <cell r="BM141" t="str">
            <v>NO</v>
          </cell>
          <cell r="BO141" t="str">
            <v>NO</v>
          </cell>
          <cell r="BQ141" t="str">
            <v>NO</v>
          </cell>
          <cell r="BR141" t="str">
            <v>NO</v>
          </cell>
          <cell r="BT141" t="str">
            <v/>
          </cell>
          <cell r="BU141" t="str">
            <v>YES</v>
          </cell>
          <cell r="BW141" t="str">
            <v/>
          </cell>
          <cell r="CA141" t="str">
            <v>DUAL AREA</v>
          </cell>
          <cell r="CC141">
            <v>0</v>
          </cell>
          <cell r="CD141">
            <v>0</v>
          </cell>
          <cell r="CE141">
            <v>18.512258885625879</v>
          </cell>
          <cell r="CF141">
            <v>12.184621692663637</v>
          </cell>
          <cell r="CL141">
            <v>0.36</v>
          </cell>
          <cell r="CY141">
            <v>0</v>
          </cell>
          <cell r="CZ141">
            <v>0</v>
          </cell>
          <cell r="DA141">
            <v>8.4979744026270492</v>
          </cell>
          <cell r="DB141">
            <v>8.4979744026270492</v>
          </cell>
        </row>
        <row r="142">
          <cell r="A142">
            <v>275</v>
          </cell>
          <cell r="B142">
            <v>41697</v>
          </cell>
          <cell r="C142" t="str">
            <v>Austin</v>
          </cell>
          <cell r="D142">
            <v>33</v>
          </cell>
          <cell r="E142" t="str">
            <v>Stationary</v>
          </cell>
          <cell r="F142" t="str">
            <v>YES</v>
          </cell>
          <cell r="G142">
            <v>2.04</v>
          </cell>
          <cell r="H142">
            <v>3.2108346121385698</v>
          </cell>
          <cell r="I142">
            <v>0</v>
          </cell>
          <cell r="J142">
            <v>10</v>
          </cell>
          <cell r="K142">
            <v>19.998999999999999</v>
          </cell>
          <cell r="L142">
            <v>1.9999</v>
          </cell>
          <cell r="M142">
            <v>2.1777800315424098</v>
          </cell>
          <cell r="N142">
            <v>0.97552439764336096</v>
          </cell>
          <cell r="O142">
            <v>8.52308091134788E-2</v>
          </cell>
          <cell r="P142">
            <v>9.2762214936922792E-3</v>
          </cell>
          <cell r="Q142">
            <v>0.99994966039965405</v>
          </cell>
          <cell r="R142">
            <v>8.0735273169664903E-2</v>
          </cell>
          <cell r="S142">
            <v>26.885890087481801</v>
          </cell>
          <cell r="T142">
            <v>0.99952693370873202</v>
          </cell>
          <cell r="U142">
            <v>0.24770947998359799</v>
          </cell>
          <cell r="V142">
            <v>50.127769794752602</v>
          </cell>
          <cell r="W142">
            <v>0.99996220246242595</v>
          </cell>
          <cell r="X142">
            <v>6.9968921595728706E-2</v>
          </cell>
          <cell r="Y142">
            <v>1.89736597358596</v>
          </cell>
          <cell r="Z142">
            <v>0.84490978065808298</v>
          </cell>
          <cell r="AA142">
            <v>3.8687490531307801E-2</v>
          </cell>
          <cell r="AB142">
            <v>9.2757544687205196E-3</v>
          </cell>
          <cell r="AC142">
            <v>0.63083332022028504</v>
          </cell>
          <cell r="AD142">
            <v>6.7647355684333698E-3</v>
          </cell>
          <cell r="AE142">
            <v>45.777849572171597</v>
          </cell>
          <cell r="AF142">
            <v>0.91318881162311005</v>
          </cell>
          <cell r="AG142">
            <v>11.6632656245598</v>
          </cell>
          <cell r="AH142">
            <v>20.022947842950899</v>
          </cell>
          <cell r="AI142">
            <v>0.744385177844469</v>
          </cell>
          <cell r="AJ142">
            <v>34.3423886265821</v>
          </cell>
          <cell r="AK142">
            <v>1252.2019150983299</v>
          </cell>
          <cell r="AL142">
            <v>7.9158483255666896</v>
          </cell>
          <cell r="AM142">
            <v>49.380907570001597</v>
          </cell>
          <cell r="AN142">
            <v>28.9115570553823</v>
          </cell>
          <cell r="AO142">
            <v>22.7352074643604</v>
          </cell>
          <cell r="AP142">
            <v>22.361275737229999</v>
          </cell>
          <cell r="AQ142">
            <v>12.567786584388699</v>
          </cell>
          <cell r="AR142">
            <v>31.4643131217437</v>
          </cell>
          <cell r="AS142">
            <v>41.778690072451703</v>
          </cell>
          <cell r="AT142">
            <v>69.976079655058996</v>
          </cell>
          <cell r="AU142">
            <v>3.2888936764835499</v>
          </cell>
          <cell r="AV142">
            <v>1.36180483502172</v>
          </cell>
          <cell r="AW142">
            <v>2.3173575931669999</v>
          </cell>
          <cell r="AX142">
            <v>1.1039217335690501</v>
          </cell>
          <cell r="AY142">
            <v>9.99458278293995E-4</v>
          </cell>
          <cell r="AZ142">
            <v>9.8955662234695693E-2</v>
          </cell>
          <cell r="BA142">
            <v>0.94503233532266995</v>
          </cell>
          <cell r="BB142">
            <v>0.98633255552842902</v>
          </cell>
          <cell r="BC142">
            <v>6.5419087306516105E-2</v>
          </cell>
          <cell r="BD142">
            <v>12.107380377083199</v>
          </cell>
          <cell r="BE142">
            <v>28.232985488333</v>
          </cell>
          <cell r="BF142">
            <v>30.827480329722199</v>
          </cell>
          <cell r="BH142" t="str">
            <v>NO</v>
          </cell>
          <cell r="BI142" t="str">
            <v>NO</v>
          </cell>
          <cell r="BJ142" t="str">
            <v>YES</v>
          </cell>
          <cell r="BK142" t="str">
            <v/>
          </cell>
          <cell r="BL142" t="str">
            <v>YES</v>
          </cell>
          <cell r="BM142" t="str">
            <v>YES</v>
          </cell>
          <cell r="BO142" t="str">
            <v>YES</v>
          </cell>
          <cell r="BQ142" t="str">
            <v>YES</v>
          </cell>
          <cell r="BR142" t="str">
            <v>YES</v>
          </cell>
          <cell r="BT142" t="str">
            <v/>
          </cell>
          <cell r="BU142" t="str">
            <v>YES</v>
          </cell>
          <cell r="BW142" t="str">
            <v/>
          </cell>
          <cell r="CA142" t="str">
            <v>DUAL CORR</v>
          </cell>
          <cell r="CC142">
            <v>19.386565285468638</v>
          </cell>
          <cell r="CD142">
            <v>18.977187397843874</v>
          </cell>
          <cell r="CE142">
            <v>14.228722012474003</v>
          </cell>
          <cell r="CF142">
            <v>17.898750881190672</v>
          </cell>
          <cell r="CL142">
            <v>0.19</v>
          </cell>
          <cell r="CY142">
            <v>1.2536446606752234</v>
          </cell>
          <cell r="CZ142">
            <v>1.2536446606752234</v>
          </cell>
          <cell r="DA142">
            <v>1.2536446606752234</v>
          </cell>
          <cell r="DB142">
            <v>1.2536446606752234</v>
          </cell>
        </row>
        <row r="143">
          <cell r="A143">
            <v>275</v>
          </cell>
          <cell r="B143">
            <v>41697</v>
          </cell>
          <cell r="C143" t="str">
            <v>Austin</v>
          </cell>
          <cell r="D143">
            <v>34</v>
          </cell>
          <cell r="E143" t="str">
            <v>Stationary</v>
          </cell>
          <cell r="F143" t="str">
            <v>YES</v>
          </cell>
          <cell r="G143">
            <v>2.04</v>
          </cell>
          <cell r="H143">
            <v>3.2690455270931098</v>
          </cell>
          <cell r="I143">
            <v>0</v>
          </cell>
          <cell r="J143">
            <v>9.9994736842100007</v>
          </cell>
          <cell r="K143">
            <v>19.9989473684</v>
          </cell>
          <cell r="L143">
            <v>1.999999999998</v>
          </cell>
          <cell r="M143">
            <v>5.4155231247793898</v>
          </cell>
          <cell r="N143">
            <v>0.99526289572707505</v>
          </cell>
          <cell r="O143">
            <v>5.9965899782168798E-2</v>
          </cell>
          <cell r="P143">
            <v>8.7073352634428492E-3</v>
          </cell>
          <cell r="Q143">
            <v>0.99994021217525997</v>
          </cell>
          <cell r="R143">
            <v>0.125042871375043</v>
          </cell>
          <cell r="S143">
            <v>19.2877576440907</v>
          </cell>
          <cell r="T143">
            <v>0.99989360477316702</v>
          </cell>
          <cell r="U143">
            <v>0.16702833415854301</v>
          </cell>
          <cell r="V143">
            <v>103.567691981034</v>
          </cell>
          <cell r="W143">
            <v>0.99998466328267999</v>
          </cell>
          <cell r="X143">
            <v>6.3330497011357803E-2</v>
          </cell>
          <cell r="Y143">
            <v>4.7295471270500196</v>
          </cell>
          <cell r="Z143">
            <v>0.86903374583939497</v>
          </cell>
          <cell r="AA143">
            <v>9.8941822769564799E-2</v>
          </cell>
          <cell r="AB143">
            <v>8.7068146002110703E-3</v>
          </cell>
          <cell r="AC143">
            <v>0.55902316388578599</v>
          </cell>
          <cell r="AD143">
            <v>1.6166969653748E-2</v>
          </cell>
          <cell r="AE143">
            <v>88.935483280846796</v>
          </cell>
          <cell r="AF143">
            <v>0.85870523377777697</v>
          </cell>
          <cell r="AG143">
            <v>38.198836179878001</v>
          </cell>
          <cell r="AH143">
            <v>18.5513481779887</v>
          </cell>
          <cell r="AI143">
            <v>0.96171723171551304</v>
          </cell>
          <cell r="AJ143">
            <v>10.349691169108199</v>
          </cell>
          <cell r="AK143">
            <v>1047.62602687667</v>
          </cell>
          <cell r="AL143">
            <v>0.80034326336663897</v>
          </cell>
          <cell r="AM143">
            <v>49.1213147263352</v>
          </cell>
          <cell r="AN143">
            <v>10.187152589218</v>
          </cell>
          <cell r="AO143">
            <v>22.242730108318199</v>
          </cell>
          <cell r="AP143">
            <v>19.681862302556699</v>
          </cell>
          <cell r="AQ143">
            <v>59.066503206665999</v>
          </cell>
          <cell r="AR143">
            <v>84.9299946297226</v>
          </cell>
          <cell r="AS143">
            <v>92.674077660527104</v>
          </cell>
          <cell r="AT143">
            <v>234.02307766551201</v>
          </cell>
          <cell r="AU143">
            <v>2.8677349499224198</v>
          </cell>
          <cell r="AV143">
            <v>1.2033592085429301</v>
          </cell>
          <cell r="AW143">
            <v>2.25529524354608</v>
          </cell>
          <cell r="AX143">
            <v>1.2991226595041601</v>
          </cell>
          <cell r="AY143">
            <v>3.22486174550668E-4</v>
          </cell>
          <cell r="AZ143">
            <v>9.5415972801772206E-2</v>
          </cell>
          <cell r="BA143">
            <v>0.94358615746030405</v>
          </cell>
          <cell r="BB143">
            <v>0.98750901738792496</v>
          </cell>
          <cell r="BC143">
            <v>1.9031970957088602E-2</v>
          </cell>
          <cell r="BD143">
            <v>5.5878597822222096</v>
          </cell>
          <cell r="BE143">
            <v>9.4773679222223599</v>
          </cell>
          <cell r="BF143">
            <v>33.205702908888803</v>
          </cell>
          <cell r="BH143" t="str">
            <v>NO</v>
          </cell>
          <cell r="BI143" t="str">
            <v>NO</v>
          </cell>
          <cell r="BJ143" t="str">
            <v>YES</v>
          </cell>
          <cell r="BK143" t="str">
            <v/>
          </cell>
          <cell r="BL143" t="str">
            <v>YES</v>
          </cell>
          <cell r="BM143" t="str">
            <v>YES</v>
          </cell>
          <cell r="BO143" t="str">
            <v>NO</v>
          </cell>
          <cell r="BQ143" t="str">
            <v>YES</v>
          </cell>
          <cell r="BR143" t="str">
            <v>YES</v>
          </cell>
          <cell r="BT143" t="str">
            <v>YES</v>
          </cell>
          <cell r="BU143" t="str">
            <v>NO</v>
          </cell>
          <cell r="BW143" t="str">
            <v/>
          </cell>
          <cell r="CA143" t="str">
            <v>TRASH</v>
          </cell>
          <cell r="CC143">
            <v>0</v>
          </cell>
          <cell r="CD143">
            <v>0</v>
          </cell>
          <cell r="CE143">
            <v>0</v>
          </cell>
          <cell r="CF143">
            <v>0</v>
          </cell>
          <cell r="CL143">
            <v>0</v>
          </cell>
          <cell r="CY143">
            <v>0</v>
          </cell>
          <cell r="CZ143">
            <v>0</v>
          </cell>
          <cell r="DA143">
            <v>0</v>
          </cell>
          <cell r="DB143">
            <v>0</v>
          </cell>
        </row>
        <row r="144">
          <cell r="A144">
            <v>275</v>
          </cell>
          <cell r="B144">
            <v>41697</v>
          </cell>
          <cell r="C144" t="str">
            <v>Austin</v>
          </cell>
          <cell r="D144">
            <v>35</v>
          </cell>
          <cell r="E144" t="str">
            <v>Stationary</v>
          </cell>
          <cell r="F144" t="str">
            <v>YES</v>
          </cell>
          <cell r="G144">
            <v>2.04</v>
          </cell>
          <cell r="H144">
            <v>3.3368782494217202</v>
          </cell>
          <cell r="I144">
            <v>0</v>
          </cell>
          <cell r="J144">
            <v>10.000500000000001</v>
          </cell>
          <cell r="K144">
            <v>19.998999999999999</v>
          </cell>
          <cell r="L144">
            <v>1.9998000099994999</v>
          </cell>
          <cell r="M144">
            <v>5.32374967183239</v>
          </cell>
          <cell r="N144">
            <v>0.78981482998121699</v>
          </cell>
          <cell r="O144">
            <v>9.1574039464211401E-2</v>
          </cell>
          <cell r="P144">
            <v>6.9804833732306799E-3</v>
          </cell>
          <cell r="Q144">
            <v>0.99815002600675096</v>
          </cell>
          <cell r="R144">
            <v>9.3279162532805798E-2</v>
          </cell>
          <cell r="S144">
            <v>14.7309098784492</v>
          </cell>
          <cell r="T144">
            <v>0.99806729173964404</v>
          </cell>
          <cell r="U144">
            <v>9.5562798662859993E-2</v>
          </cell>
          <cell r="V144">
            <v>60.666269116075597</v>
          </cell>
          <cell r="W144">
            <v>0.998320297436463</v>
          </cell>
          <cell r="X144">
            <v>8.8885171060455903E-2</v>
          </cell>
          <cell r="Y144">
            <v>0.45736281391073902</v>
          </cell>
          <cell r="Z144">
            <v>6.2461119982606103E-2</v>
          </cell>
          <cell r="AA144">
            <v>2.9198855005746399E-2</v>
          </cell>
          <cell r="AB144">
            <v>6.9675450969732197E-3</v>
          </cell>
          <cell r="AC144">
            <v>2.5522278663910498E-2</v>
          </cell>
          <cell r="AD144">
            <v>8.8206229595698907E-3</v>
          </cell>
          <cell r="AE144">
            <v>8.4206147757911101</v>
          </cell>
          <cell r="AF144">
            <v>0.13856864991141399</v>
          </cell>
          <cell r="AG144">
            <v>4.0992828561815697</v>
          </cell>
          <cell r="AH144">
            <v>10.3522660697869</v>
          </cell>
          <cell r="AI144">
            <v>0.70139097307993503</v>
          </cell>
          <cell r="AJ144">
            <v>1.42098713336658</v>
          </cell>
          <cell r="AK144">
            <v>749.31143505001705</v>
          </cell>
          <cell r="AL144">
            <v>5.1286800569699302</v>
          </cell>
          <cell r="AM144">
            <v>23.3934411563353</v>
          </cell>
          <cell r="AN144">
            <v>18.581960111720001</v>
          </cell>
          <cell r="AO144">
            <v>46.145457839693997</v>
          </cell>
          <cell r="AP144">
            <v>23.220188766166299</v>
          </cell>
          <cell r="AQ144">
            <v>195.61682674366</v>
          </cell>
          <cell r="AR144">
            <v>39.382150178396202</v>
          </cell>
          <cell r="AS144">
            <v>37.935037234471501</v>
          </cell>
          <cell r="AT144">
            <v>315.06978154435001</v>
          </cell>
          <cell r="AU144">
            <v>3.2742304231162498</v>
          </cell>
          <cell r="AV144">
            <v>1.1796244776365701</v>
          </cell>
          <cell r="AW144">
            <v>2.2790312502248802</v>
          </cell>
          <cell r="AX144">
            <v>1.2333719737772999</v>
          </cell>
          <cell r="AY144">
            <v>2.0133354279584302E-3</v>
          </cell>
          <cell r="AZ144">
            <v>9.5169862678604999E-2</v>
          </cell>
          <cell r="BA144">
            <v>0.94520887393988895</v>
          </cell>
          <cell r="BB144">
            <v>0.98706763710712098</v>
          </cell>
          <cell r="BC144">
            <v>4.8973023923313201E-2</v>
          </cell>
          <cell r="BD144">
            <v>3.2966804664967002</v>
          </cell>
          <cell r="BE144">
            <v>5.3582733011565997</v>
          </cell>
          <cell r="BF144">
            <v>7.0106692196939102</v>
          </cell>
          <cell r="BH144" t="str">
            <v>NO</v>
          </cell>
          <cell r="BI144" t="str">
            <v>NO</v>
          </cell>
          <cell r="BJ144" t="str">
            <v>YES</v>
          </cell>
          <cell r="BK144" t="str">
            <v/>
          </cell>
          <cell r="BL144" t="str">
            <v>YES</v>
          </cell>
          <cell r="BM144" t="str">
            <v>NO</v>
          </cell>
          <cell r="BO144" t="str">
            <v>NO</v>
          </cell>
          <cell r="BQ144" t="str">
            <v>NO</v>
          </cell>
          <cell r="BR144" t="str">
            <v>YES</v>
          </cell>
          <cell r="BT144" t="str">
            <v/>
          </cell>
          <cell r="BU144" t="str">
            <v>YES</v>
          </cell>
          <cell r="BW144" t="str">
            <v/>
          </cell>
          <cell r="CA144" t="str">
            <v>SINGLE CORRx</v>
          </cell>
          <cell r="CC144">
            <v>0</v>
          </cell>
          <cell r="CD144">
            <v>10.39769322847304</v>
          </cell>
          <cell r="CE144">
            <v>13.248159970677628</v>
          </cell>
          <cell r="CF144">
            <v>22.608704459776071</v>
          </cell>
          <cell r="CL144">
            <v>0.38</v>
          </cell>
          <cell r="CY144">
            <v>0</v>
          </cell>
          <cell r="CZ144">
            <v>6.6055106791081002</v>
          </cell>
          <cell r="DA144">
            <v>6.6055106791081002</v>
          </cell>
          <cell r="DB144">
            <v>6.6055106791081002</v>
          </cell>
        </row>
        <row r="145">
          <cell r="A145">
            <v>275</v>
          </cell>
          <cell r="B145">
            <v>41697</v>
          </cell>
          <cell r="C145" t="str">
            <v>Austin</v>
          </cell>
          <cell r="D145">
            <v>36</v>
          </cell>
          <cell r="E145" t="str">
            <v>Stationary</v>
          </cell>
          <cell r="F145" t="str">
            <v>YES</v>
          </cell>
          <cell r="G145">
            <v>2.04</v>
          </cell>
          <cell r="H145">
            <v>3.3941755816340402</v>
          </cell>
          <cell r="I145">
            <v>0</v>
          </cell>
          <cell r="J145">
            <v>9.9994736842100007</v>
          </cell>
          <cell r="K145">
            <v>19.998421052600001</v>
          </cell>
          <cell r="L145">
            <v>1.99994736564777</v>
          </cell>
          <cell r="M145">
            <v>2.1056941072971802</v>
          </cell>
          <cell r="N145">
            <v>0.97416934624059803</v>
          </cell>
          <cell r="O145">
            <v>6.6833795250273706E-2</v>
          </cell>
          <cell r="P145">
            <v>7.2862489802706801E-3</v>
          </cell>
          <cell r="Q145">
            <v>0.99986766568651697</v>
          </cell>
          <cell r="R145">
            <v>0.102519909011359</v>
          </cell>
          <cell r="S145">
            <v>25.2460463890794</v>
          </cell>
          <cell r="T145">
            <v>0.999827618861858</v>
          </cell>
          <cell r="U145">
            <v>0.117099324900461</v>
          </cell>
          <cell r="V145">
            <v>53.474806263921302</v>
          </cell>
          <cell r="W145">
            <v>0.99991341082704099</v>
          </cell>
          <cell r="X145">
            <v>8.2938892179843807E-2</v>
          </cell>
          <cell r="Y145">
            <v>1.83421434214926</v>
          </cell>
          <cell r="Z145">
            <v>0.84293563228248103</v>
          </cell>
          <cell r="AA145">
            <v>2.20428427443334E-2</v>
          </cell>
          <cell r="AB145">
            <v>7.2852845807077002E-3</v>
          </cell>
          <cell r="AC145">
            <v>0.28621124542397097</v>
          </cell>
          <cell r="AD145">
            <v>1.0667768607412101E-2</v>
          </cell>
          <cell r="AE145">
            <v>42.857468941239397</v>
          </cell>
          <cell r="AF145">
            <v>0.80138217084575203</v>
          </cell>
          <cell r="AG145">
            <v>16.007214611100899</v>
          </cell>
          <cell r="AH145">
            <v>22.742553648238101</v>
          </cell>
          <cell r="AI145">
            <v>0.90068068812256097</v>
          </cell>
          <cell r="AJ145">
            <v>8.0044452555886192</v>
          </cell>
          <cell r="AK145">
            <v>1460.25399506333</v>
          </cell>
          <cell r="AL145">
            <v>11.995225579043201</v>
          </cell>
          <cell r="AM145">
            <v>58.219804313338003</v>
          </cell>
          <cell r="AN145">
            <v>18.834191310199699</v>
          </cell>
          <cell r="AO145">
            <v>22.232206510699601</v>
          </cell>
          <cell r="AP145">
            <v>23.523809652755201</v>
          </cell>
          <cell r="AQ145">
            <v>71.203855061911</v>
          </cell>
          <cell r="AR145">
            <v>49.287808454232596</v>
          </cell>
          <cell r="AS145">
            <v>53.691513502341799</v>
          </cell>
          <cell r="AT145">
            <v>156.80488785071299</v>
          </cell>
          <cell r="AU145">
            <v>3.0941043701236501</v>
          </cell>
          <cell r="AV145">
            <v>1.1396652765363</v>
          </cell>
          <cell r="AW145">
            <v>2.2144946843690101</v>
          </cell>
          <cell r="AX145">
            <v>1.1993035483357499</v>
          </cell>
          <cell r="AY145">
            <v>3.7524753707432199E-3</v>
          </cell>
          <cell r="AZ145">
            <v>9.7603534001335104E-2</v>
          </cell>
          <cell r="BA145">
            <v>0.94761872796339097</v>
          </cell>
          <cell r="BB145">
            <v>0.99153681377580805</v>
          </cell>
          <cell r="BC145">
            <v>9.9330230402026307E-2</v>
          </cell>
          <cell r="BD145">
            <v>3.0055769059014201</v>
          </cell>
          <cell r="BE145">
            <v>5.80584277207402</v>
          </cell>
          <cell r="BF145">
            <v>20.5160137603457</v>
          </cell>
          <cell r="BH145" t="str">
            <v>NO</v>
          </cell>
          <cell r="BI145" t="str">
            <v>NO</v>
          </cell>
          <cell r="BJ145" t="str">
            <v>YES</v>
          </cell>
          <cell r="BK145" t="str">
            <v/>
          </cell>
          <cell r="BL145" t="str">
            <v>YES</v>
          </cell>
          <cell r="BM145" t="str">
            <v>YES</v>
          </cell>
          <cell r="BO145" t="str">
            <v>YES</v>
          </cell>
          <cell r="BQ145" t="str">
            <v>YES</v>
          </cell>
          <cell r="BR145" t="str">
            <v>YES</v>
          </cell>
          <cell r="BT145" t="str">
            <v/>
          </cell>
          <cell r="BU145" t="str">
            <v>YES</v>
          </cell>
          <cell r="BW145" t="str">
            <v/>
          </cell>
          <cell r="CA145" t="str">
            <v>DUAL CORR</v>
          </cell>
          <cell r="CC145">
            <v>20.679919817450436</v>
          </cell>
          <cell r="CD145">
            <v>17.819201167349348</v>
          </cell>
          <cell r="CE145">
            <v>25.469568067506597</v>
          </cell>
          <cell r="CF145">
            <v>17.703230198081851</v>
          </cell>
          <cell r="CL145">
            <v>0.19</v>
          </cell>
          <cell r="CY145">
            <v>6.0962952153328631</v>
          </cell>
          <cell r="CZ145">
            <v>6.0962952153328631</v>
          </cell>
          <cell r="DA145">
            <v>6.0962952153328631</v>
          </cell>
          <cell r="DB145">
            <v>6.0962952153328631</v>
          </cell>
        </row>
        <row r="146">
          <cell r="BH146" t="str">
            <v/>
          </cell>
          <cell r="BI146" t="str">
            <v/>
          </cell>
          <cell r="BK146" t="str">
            <v/>
          </cell>
          <cell r="BL146" t="str">
            <v/>
          </cell>
          <cell r="BM146" t="str">
            <v/>
          </cell>
          <cell r="BO146" t="str">
            <v/>
          </cell>
          <cell r="BQ146" t="str">
            <v/>
          </cell>
          <cell r="BR146" t="str">
            <v/>
          </cell>
          <cell r="BT146" t="str">
            <v/>
          </cell>
          <cell r="BU146" t="str">
            <v/>
          </cell>
          <cell r="BW146" t="str">
            <v/>
          </cell>
          <cell r="CA146" t="str">
            <v/>
          </cell>
          <cell r="CC146">
            <v>0</v>
          </cell>
          <cell r="CD146">
            <v>0</v>
          </cell>
          <cell r="CE146">
            <v>0</v>
          </cell>
          <cell r="CF146">
            <v>0</v>
          </cell>
          <cell r="CL146">
            <v>0</v>
          </cell>
          <cell r="CY146">
            <v>0</v>
          </cell>
          <cell r="CZ146">
            <v>0</v>
          </cell>
          <cell r="DA146">
            <v>0</v>
          </cell>
          <cell r="DB146">
            <v>0</v>
          </cell>
        </row>
        <row r="147">
          <cell r="A147">
            <v>264</v>
          </cell>
          <cell r="B147">
            <v>41694</v>
          </cell>
          <cell r="C147" t="str">
            <v>Austin</v>
          </cell>
          <cell r="D147">
            <v>39</v>
          </cell>
          <cell r="F147" t="str">
            <v>YES</v>
          </cell>
          <cell r="G147">
            <v>2.09</v>
          </cell>
          <cell r="H147">
            <v>0.16666666790842999</v>
          </cell>
          <cell r="I147">
            <v>1</v>
          </cell>
          <cell r="J147">
            <v>14.9985</v>
          </cell>
          <cell r="K147">
            <v>29.998000000000001</v>
          </cell>
          <cell r="L147">
            <v>2.000066673334</v>
          </cell>
          <cell r="M147">
            <v>0.15337769452438199</v>
          </cell>
          <cell r="N147">
            <v>0.83048493317223504</v>
          </cell>
          <cell r="O147">
            <v>0.11381465315507</v>
          </cell>
          <cell r="P147">
            <v>1.3077128736878E-2</v>
          </cell>
          <cell r="Q147">
            <v>0.99998765124190303</v>
          </cell>
          <cell r="R147">
            <v>0.28979923085387799</v>
          </cell>
          <cell r="S147">
            <v>6265.8587348429101</v>
          </cell>
          <cell r="T147">
            <v>0.99999794970386502</v>
          </cell>
          <cell r="U147">
            <v>0.118074066743942</v>
          </cell>
          <cell r="V147">
            <v>372.119206622945</v>
          </cell>
          <cell r="W147">
            <v>0.99999805922108198</v>
          </cell>
          <cell r="X147">
            <v>0.114877717232628</v>
          </cell>
          <cell r="Y147">
            <v>0.121487534521349</v>
          </cell>
          <cell r="Z147">
            <v>6.5146986474960603E-2</v>
          </cell>
          <cell r="AA147">
            <v>1.3674972764607701E-2</v>
          </cell>
          <cell r="AB147">
            <v>1.3076967220968501E-2</v>
          </cell>
          <cell r="AC147">
            <v>0.93262914150354104</v>
          </cell>
          <cell r="AD147">
            <v>8.70524273028324E-2</v>
          </cell>
          <cell r="AE147">
            <v>293.29641451042698</v>
          </cell>
          <cell r="AF147">
            <v>0.78817712190518696</v>
          </cell>
          <cell r="AG147">
            <v>1492.7139089561899</v>
          </cell>
          <cell r="AH147">
            <v>76.884551871282795</v>
          </cell>
          <cell r="AI147">
            <v>1.2270368274873499E-2</v>
          </cell>
          <cell r="AJ147">
            <v>6960.5217945548002</v>
          </cell>
          <cell r="AK147">
            <v>5913.5774473649999</v>
          </cell>
          <cell r="AL147">
            <v>59.976665354329903</v>
          </cell>
          <cell r="AM147">
            <v>1.16982361700093</v>
          </cell>
          <cell r="AN147">
            <v>14.221514637067999</v>
          </cell>
          <cell r="AO147">
            <v>589.60625337849399</v>
          </cell>
          <cell r="AP147">
            <v>-0.210948301350977</v>
          </cell>
          <cell r="AQ147">
            <v>6846.4208318547098</v>
          </cell>
          <cell r="AR147">
            <v>144.06759545703099</v>
          </cell>
          <cell r="AS147">
            <v>361.72267979513703</v>
          </cell>
          <cell r="AT147">
            <v>3644.6063600325501</v>
          </cell>
          <cell r="AU147">
            <v>2.6691111036406601</v>
          </cell>
          <cell r="AV147">
            <v>1.6730828505036399</v>
          </cell>
          <cell r="AW147">
            <v>3.5965475718703801</v>
          </cell>
          <cell r="AX147">
            <v>1.1530657716030701</v>
          </cell>
          <cell r="AY147">
            <v>0.18903953236430199</v>
          </cell>
          <cell r="AZ147">
            <v>0.108644583747089</v>
          </cell>
          <cell r="BA147">
            <v>0.67916046421520404</v>
          </cell>
          <cell r="BB147">
            <v>0.67140722204463699</v>
          </cell>
          <cell r="BC147">
            <v>11.9393388861664</v>
          </cell>
          <cell r="BD147">
            <v>22.796270630967101</v>
          </cell>
          <cell r="BE147">
            <v>124.541373109226</v>
          </cell>
          <cell r="BF147">
            <v>184.187812392887</v>
          </cell>
          <cell r="BH147" t="str">
            <v>NO</v>
          </cell>
          <cell r="BI147" t="str">
            <v>YES</v>
          </cell>
          <cell r="BJ147" t="str">
            <v>YES</v>
          </cell>
          <cell r="BK147" t="str">
            <v/>
          </cell>
          <cell r="BL147" t="str">
            <v>YES</v>
          </cell>
          <cell r="BM147" t="str">
            <v>NO</v>
          </cell>
          <cell r="BO147" t="str">
            <v>NO</v>
          </cell>
          <cell r="BQ147" t="str">
            <v>YES</v>
          </cell>
          <cell r="BR147" t="str">
            <v>NO</v>
          </cell>
          <cell r="BT147" t="str">
            <v/>
          </cell>
          <cell r="BU147" t="str">
            <v>NO</v>
          </cell>
          <cell r="BW147" t="str">
            <v/>
          </cell>
          <cell r="CA147" t="str">
            <v>SINGLE CORR</v>
          </cell>
          <cell r="CC147">
            <v>215.85017380720276</v>
          </cell>
          <cell r="CD147">
            <v>0</v>
          </cell>
          <cell r="CE147">
            <v>0</v>
          </cell>
          <cell r="CF147">
            <v>0</v>
          </cell>
          <cell r="CL147">
            <v>0.47</v>
          </cell>
          <cell r="CY147">
            <v>1.5619610837498819</v>
          </cell>
          <cell r="CZ147">
            <v>0</v>
          </cell>
          <cell r="DA147">
            <v>0</v>
          </cell>
          <cell r="DB147">
            <v>0</v>
          </cell>
        </row>
        <row r="148">
          <cell r="A148">
            <v>264</v>
          </cell>
          <cell r="B148">
            <v>41694</v>
          </cell>
          <cell r="C148" t="str">
            <v>Austin</v>
          </cell>
          <cell r="D148">
            <v>40</v>
          </cell>
          <cell r="F148" t="str">
            <v>YES</v>
          </cell>
          <cell r="G148">
            <v>2.09</v>
          </cell>
          <cell r="H148">
            <v>0.23786144424229899</v>
          </cell>
          <cell r="I148">
            <v>1</v>
          </cell>
          <cell r="J148">
            <v>15</v>
          </cell>
          <cell r="K148">
            <v>29.9985</v>
          </cell>
          <cell r="L148">
            <v>1.9999</v>
          </cell>
          <cell r="M148">
            <v>6.1119106681366402</v>
          </cell>
          <cell r="N148">
            <v>0.98455297272868403</v>
          </cell>
          <cell r="O148">
            <v>0.108817247639814</v>
          </cell>
          <cell r="P148">
            <v>1.3346888888508501E-2</v>
          </cell>
          <cell r="Q148">
            <v>0.99999867150590305</v>
          </cell>
          <cell r="R148">
            <v>0.17669530504960601</v>
          </cell>
          <cell r="S148">
            <v>184.20257759294799</v>
          </cell>
          <cell r="T148">
            <v>0.99999817610623198</v>
          </cell>
          <cell r="U148">
            <v>0.20702023318065699</v>
          </cell>
          <cell r="V148">
            <v>1074.14316158017</v>
          </cell>
          <cell r="W148">
            <v>0.99999953847483602</v>
          </cell>
          <cell r="X148">
            <v>0.104136795439142</v>
          </cell>
          <cell r="Y148">
            <v>3.7930013761610599</v>
          </cell>
          <cell r="Z148">
            <v>0.61059860256381804</v>
          </cell>
          <cell r="AA148">
            <v>0.29573799600943401</v>
          </cell>
          <cell r="AB148">
            <v>1.3346871154063199E-2</v>
          </cell>
          <cell r="AC148">
            <v>0.992594949115991</v>
          </cell>
          <cell r="AD148">
            <v>3.2250621815847702E-2</v>
          </cell>
          <cell r="AE148">
            <v>700.90858058214496</v>
          </cell>
          <cell r="AF148">
            <v>0.65252778415836599</v>
          </cell>
          <cell r="AG148">
            <v>8432.2457316448399</v>
          </cell>
          <cell r="AH148">
            <v>173.46707491878101</v>
          </cell>
          <cell r="AI148">
            <v>0.94171732442686396</v>
          </cell>
          <cell r="AJ148">
            <v>1414.36874640477</v>
          </cell>
          <cell r="AK148">
            <v>8488.2279098900108</v>
          </cell>
          <cell r="AL148">
            <v>114.85944767591999</v>
          </cell>
          <cell r="AM148">
            <v>40.350174419999703</v>
          </cell>
          <cell r="AN148">
            <v>16.394753326052001</v>
          </cell>
          <cell r="AO148">
            <v>-314.56956733842799</v>
          </cell>
          <cell r="AP148">
            <v>166.850011460606</v>
          </cell>
          <cell r="AQ148">
            <v>3497.24553717751</v>
          </cell>
          <cell r="AR148">
            <v>675.20437899133503</v>
          </cell>
          <cell r="AS148">
            <v>319.63551042263202</v>
          </cell>
          <cell r="AT148">
            <v>1729.7418473339101</v>
          </cell>
          <cell r="AU148">
            <v>3.0756379930059699</v>
          </cell>
          <cell r="AV148">
            <v>1.8301331092709101</v>
          </cell>
          <cell r="AW148">
            <v>3.9352649855255</v>
          </cell>
          <cell r="AX148">
            <v>1.39696800358375</v>
          </cell>
          <cell r="AY148">
            <v>0.27520132532240299</v>
          </cell>
          <cell r="AZ148">
            <v>0.109517995974604</v>
          </cell>
          <cell r="BA148">
            <v>0.70743706510920701</v>
          </cell>
          <cell r="BB148">
            <v>0.67536400378783901</v>
          </cell>
          <cell r="BC148">
            <v>15.725790018423</v>
          </cell>
          <cell r="BD148">
            <v>15.3837054275001</v>
          </cell>
          <cell r="BE148">
            <v>28.231286348064501</v>
          </cell>
          <cell r="BF148">
            <v>290.11303041790399</v>
          </cell>
          <cell r="BH148" t="str">
            <v>NO</v>
          </cell>
          <cell r="BI148" t="str">
            <v>YES</v>
          </cell>
          <cell r="BJ148" t="str">
            <v>YES</v>
          </cell>
          <cell r="BK148" t="str">
            <v/>
          </cell>
          <cell r="BL148" t="str">
            <v>YES</v>
          </cell>
          <cell r="BM148" t="str">
            <v>NO</v>
          </cell>
          <cell r="BO148" t="str">
            <v>NO</v>
          </cell>
          <cell r="BQ148" t="str">
            <v>NO</v>
          </cell>
          <cell r="BR148" t="str">
            <v>YES</v>
          </cell>
          <cell r="BT148" t="str">
            <v/>
          </cell>
          <cell r="BU148" t="str">
            <v>YES</v>
          </cell>
          <cell r="BW148" t="str">
            <v/>
          </cell>
          <cell r="CA148" t="str">
            <v>SINGLE CORRx</v>
          </cell>
          <cell r="CC148">
            <v>0</v>
          </cell>
          <cell r="CD148">
            <v>195.02684248725174</v>
          </cell>
          <cell r="CE148">
            <v>255.13287137152901</v>
          </cell>
          <cell r="CF148">
            <v>222.72568431904813</v>
          </cell>
          <cell r="CL148">
            <v>0.3</v>
          </cell>
          <cell r="CY148">
            <v>0</v>
          </cell>
          <cell r="CZ148">
            <v>6.8905389472882339</v>
          </cell>
          <cell r="DA148">
            <v>6.8905389472882339</v>
          </cell>
          <cell r="DB148">
            <v>6.8905389472882339</v>
          </cell>
        </row>
        <row r="149">
          <cell r="A149">
            <v>264</v>
          </cell>
          <cell r="B149">
            <v>41694</v>
          </cell>
          <cell r="C149" t="str">
            <v>Austin</v>
          </cell>
          <cell r="D149">
            <v>41</v>
          </cell>
          <cell r="F149" t="str">
            <v>YES</v>
          </cell>
          <cell r="G149">
            <v>2.09</v>
          </cell>
          <cell r="H149">
            <v>0.28508366737514701</v>
          </cell>
          <cell r="I149">
            <v>1</v>
          </cell>
          <cell r="J149">
            <v>15.000999999999999</v>
          </cell>
          <cell r="K149">
            <v>29.997499999999999</v>
          </cell>
          <cell r="L149">
            <v>1.9997000199986701</v>
          </cell>
          <cell r="M149">
            <v>-432.56117633340602</v>
          </cell>
          <cell r="N149">
            <v>0.99706233957441803</v>
          </cell>
          <cell r="O149">
            <v>4.1655536546568998E-2</v>
          </cell>
          <cell r="P149">
            <v>1.3268589630895901E-2</v>
          </cell>
          <cell r="Q149">
            <v>0.99999610179780296</v>
          </cell>
          <cell r="R149">
            <v>0.28211557810450799</v>
          </cell>
          <cell r="S149">
            <v>239.094701688317</v>
          </cell>
          <cell r="T149">
            <v>0.99998864253294495</v>
          </cell>
          <cell r="U149">
            <v>0.48150724014569102</v>
          </cell>
          <cell r="V149">
            <v>15561.926389677899</v>
          </cell>
          <cell r="W149">
            <v>0.99999991897262197</v>
          </cell>
          <cell r="X149">
            <v>4.0669770843924098E-2</v>
          </cell>
          <cell r="Y149">
            <v>-0.78091659054878704</v>
          </cell>
          <cell r="Z149">
            <v>1.8000130249246099E-3</v>
          </cell>
          <cell r="AA149">
            <v>0.60886554384952696</v>
          </cell>
          <cell r="AB149">
            <v>1.32685378979428E-2</v>
          </cell>
          <cell r="AC149">
            <v>0.97833003504745797</v>
          </cell>
          <cell r="AD149">
            <v>8.2446183306744594E-2</v>
          </cell>
          <cell r="AE149">
            <v>754.602112239809</v>
          </cell>
          <cell r="AF149">
            <v>4.8490272489458398E-2</v>
          </cell>
          <cell r="AG149">
            <v>20117.0746492043</v>
          </cell>
          <cell r="AH149">
            <v>144.96824192968501</v>
          </cell>
          <cell r="AI149">
            <v>0.60631454560264497</v>
          </cell>
          <cell r="AJ149">
            <v>8323.4037923482792</v>
          </cell>
          <cell r="AK149">
            <v>11480.533819173301</v>
          </cell>
          <cell r="AL149">
            <v>146.03748323296699</v>
          </cell>
          <cell r="AM149">
            <v>36.904819174000501</v>
          </cell>
          <cell r="AN149">
            <v>2.1444597134440002</v>
          </cell>
          <cell r="AO149">
            <v>184.46056312824601</v>
          </cell>
          <cell r="AP149">
            <v>176.18479921626201</v>
          </cell>
          <cell r="AQ149">
            <v>550.92397889877498</v>
          </cell>
          <cell r="AR149">
            <v>13478.808104227601</v>
          </cell>
          <cell r="AS149">
            <v>2500.9637944442102</v>
          </cell>
          <cell r="AT149">
            <v>63958.473323366998</v>
          </cell>
          <cell r="AU149">
            <v>3.7702180123911599</v>
          </cell>
          <cell r="AV149">
            <v>2.0234315044548601</v>
          </cell>
          <cell r="AW149">
            <v>4.23653824910211</v>
          </cell>
          <cell r="AX149">
            <v>1.37048589542962</v>
          </cell>
          <cell r="AY149">
            <v>0.26212500936958599</v>
          </cell>
          <cell r="AZ149">
            <v>0.110437412889434</v>
          </cell>
          <cell r="BA149">
            <v>0.67887221989299296</v>
          </cell>
          <cell r="BB149">
            <v>0.67968028536769898</v>
          </cell>
          <cell r="BC149">
            <v>16.2698281677674</v>
          </cell>
          <cell r="BD149">
            <v>58.3910030473685</v>
          </cell>
          <cell r="BE149">
            <v>205.22959499783599</v>
          </cell>
          <cell r="BF149">
            <v>318.787089458889</v>
          </cell>
          <cell r="BH149" t="str">
            <v>NO</v>
          </cell>
          <cell r="BI149" t="str">
            <v>YES</v>
          </cell>
          <cell r="BJ149" t="str">
            <v>YES</v>
          </cell>
          <cell r="BK149" t="str">
            <v/>
          </cell>
          <cell r="BL149" t="str">
            <v>YES</v>
          </cell>
          <cell r="BM149" t="str">
            <v>NO</v>
          </cell>
          <cell r="BO149" t="str">
            <v>NO</v>
          </cell>
          <cell r="BQ149" t="str">
            <v>NO</v>
          </cell>
          <cell r="BR149" t="str">
            <v>NO</v>
          </cell>
          <cell r="BT149" t="str">
            <v/>
          </cell>
          <cell r="BU149" t="str">
            <v>NO</v>
          </cell>
          <cell r="BW149" t="str">
            <v>YES</v>
          </cell>
          <cell r="CA149" t="str">
            <v>TRASH</v>
          </cell>
          <cell r="CC149">
            <v>0</v>
          </cell>
          <cell r="CD149">
            <v>0</v>
          </cell>
          <cell r="CE149">
            <v>0</v>
          </cell>
          <cell r="CF149">
            <v>0</v>
          </cell>
          <cell r="CL149">
            <v>0</v>
          </cell>
          <cell r="CY149">
            <v>0</v>
          </cell>
          <cell r="CZ149">
            <v>0</v>
          </cell>
          <cell r="DA149">
            <v>0</v>
          </cell>
          <cell r="DB149">
            <v>0</v>
          </cell>
        </row>
        <row r="150">
          <cell r="A150">
            <v>264</v>
          </cell>
          <cell r="B150">
            <v>41694</v>
          </cell>
          <cell r="C150" t="str">
            <v>Austin</v>
          </cell>
          <cell r="D150">
            <v>42</v>
          </cell>
          <cell r="E150" t="str">
            <v>Really high nitrous flux, why?</v>
          </cell>
          <cell r="F150" t="str">
            <v>YES</v>
          </cell>
          <cell r="G150">
            <v>2.09</v>
          </cell>
          <cell r="H150">
            <v>0.35175033286213903</v>
          </cell>
          <cell r="I150">
            <v>1</v>
          </cell>
          <cell r="J150">
            <v>15.0015</v>
          </cell>
          <cell r="K150">
            <v>29.999500000000001</v>
          </cell>
          <cell r="L150">
            <v>1.99976668999767</v>
          </cell>
          <cell r="M150">
            <v>-84.255740102157901</v>
          </cell>
          <cell r="N150">
            <v>0.99925095059676206</v>
          </cell>
          <cell r="O150">
            <v>0.23099270932523699</v>
          </cell>
          <cell r="P150">
            <v>1.3241543185923301E-2</v>
          </cell>
          <cell r="Q150">
            <v>0.99999779167241298</v>
          </cell>
          <cell r="R150">
            <v>0.65818965367353999</v>
          </cell>
          <cell r="S150">
            <v>54.174124170023603</v>
          </cell>
          <cell r="T150">
            <v>0.99997787595667098</v>
          </cell>
          <cell r="U150">
            <v>2.0834917330457898</v>
          </cell>
          <cell r="V150">
            <v>-5240.0138101089697</v>
          </cell>
          <cell r="W150">
            <v>0.99999971330267401</v>
          </cell>
          <cell r="X150">
            <v>0.237133353663527</v>
          </cell>
          <cell r="Y150">
            <v>-13.3184287019628</v>
          </cell>
          <cell r="Z150">
            <v>0.157952961320286</v>
          </cell>
          <cell r="AA150">
            <v>61.2176334157882</v>
          </cell>
          <cell r="AB150">
            <v>1.3241513939066399E-2</v>
          </cell>
          <cell r="AC150">
            <v>0.98755760755899202</v>
          </cell>
          <cell r="AD150">
            <v>0.442607634510085</v>
          </cell>
          <cell r="AE150">
            <v>-590.61929186084797</v>
          </cell>
          <cell r="AF150">
            <v>0.112713275944504</v>
          </cell>
          <cell r="AG150">
            <v>177773.14020995999</v>
          </cell>
          <cell r="AH150">
            <v>50.869851066976601</v>
          </cell>
          <cell r="AI150">
            <v>0.93898565027390501</v>
          </cell>
          <cell r="AJ150">
            <v>12224.5856436348</v>
          </cell>
          <cell r="AK150">
            <v>39358.730072788298</v>
          </cell>
          <cell r="AL150">
            <v>504.52863117338302</v>
          </cell>
          <cell r="AM150">
            <v>483.93022507000302</v>
          </cell>
          <cell r="AN150">
            <v>16.814417991694999</v>
          </cell>
          <cell r="AO150">
            <v>-190.307089642536</v>
          </cell>
          <cell r="AP150">
            <v>99.636093051733098</v>
          </cell>
          <cell r="AQ150">
            <v>4721.0070057047296</v>
          </cell>
          <cell r="AR150">
            <v>4768.56744569069</v>
          </cell>
          <cell r="AS150">
            <v>432.26664942280098</v>
          </cell>
          <cell r="AT150">
            <v>50545.061087364396</v>
          </cell>
          <cell r="AU150">
            <v>4.8456277113819004</v>
          </cell>
          <cell r="AV150">
            <v>1.53479161459472</v>
          </cell>
          <cell r="AW150">
            <v>4.7906771979387903</v>
          </cell>
          <cell r="AX150">
            <v>1.3494482499340501</v>
          </cell>
          <cell r="AY150">
            <v>0.44577573763971201</v>
          </cell>
          <cell r="AZ150">
            <v>0.11183943390546799</v>
          </cell>
          <cell r="BA150">
            <v>0.705619058047398</v>
          </cell>
          <cell r="BB150">
            <v>0.68102000273656704</v>
          </cell>
          <cell r="BC150">
            <v>16.892554268452201</v>
          </cell>
          <cell r="BD150">
            <v>94.779586591959102</v>
          </cell>
          <cell r="BE150">
            <v>244.21529644262401</v>
          </cell>
          <cell r="BF150">
            <v>548.601449784539</v>
          </cell>
          <cell r="BH150" t="str">
            <v>YES</v>
          </cell>
          <cell r="BI150" t="str">
            <v>YES</v>
          </cell>
          <cell r="BJ150" t="str">
            <v>YES</v>
          </cell>
          <cell r="BK150" t="str">
            <v/>
          </cell>
          <cell r="BL150" t="str">
            <v>YES</v>
          </cell>
          <cell r="BM150" t="str">
            <v>NO</v>
          </cell>
          <cell r="BO150" t="str">
            <v>NO</v>
          </cell>
          <cell r="BQ150" t="str">
            <v>NO</v>
          </cell>
          <cell r="BR150" t="str">
            <v>YES</v>
          </cell>
          <cell r="BT150" t="str">
            <v/>
          </cell>
          <cell r="BU150" t="str">
            <v>NO</v>
          </cell>
          <cell r="BW150" t="str">
            <v/>
          </cell>
          <cell r="CA150" t="str">
            <v>SINGLE CORR</v>
          </cell>
          <cell r="CC150">
            <v>0</v>
          </cell>
          <cell r="CD150">
            <v>57.359461074586967</v>
          </cell>
          <cell r="CE150">
            <v>0</v>
          </cell>
          <cell r="CF150">
            <v>0</v>
          </cell>
          <cell r="CL150">
            <v>0.47</v>
          </cell>
          <cell r="CY150">
            <v>0</v>
          </cell>
          <cell r="CZ150">
            <v>0.79654624811385499</v>
          </cell>
          <cell r="DA150">
            <v>0</v>
          </cell>
          <cell r="DB150">
            <v>0</v>
          </cell>
        </row>
        <row r="151">
          <cell r="A151">
            <v>264</v>
          </cell>
          <cell r="B151">
            <v>41694</v>
          </cell>
          <cell r="C151" t="str">
            <v>Austin</v>
          </cell>
          <cell r="D151">
            <v>43</v>
          </cell>
          <cell r="E151" t="str">
            <v>Bimodal during turn - chose RHS - might need to expand?</v>
          </cell>
          <cell r="F151" t="str">
            <v>YES</v>
          </cell>
          <cell r="G151">
            <v>2.09</v>
          </cell>
          <cell r="H151">
            <v>0.387861443683505</v>
          </cell>
          <cell r="I151">
            <v>1</v>
          </cell>
          <cell r="J151">
            <v>14.999000000000001</v>
          </cell>
          <cell r="K151">
            <v>29.999500000000001</v>
          </cell>
          <cell r="L151">
            <v>2.0001000066671102</v>
          </cell>
          <cell r="M151">
            <v>-209.69107929518</v>
          </cell>
          <cell r="N151">
            <v>0.99781814381113298</v>
          </cell>
          <cell r="O151">
            <v>4.58877820614291E-2</v>
          </cell>
          <cell r="P151">
            <v>1.43935742524707E-2</v>
          </cell>
          <cell r="Q151">
            <v>0.99998111363845799</v>
          </cell>
          <cell r="R151">
            <v>1.0867834607968601</v>
          </cell>
          <cell r="S151">
            <v>271.35161513458098</v>
          </cell>
          <cell r="T151">
            <v>0.99999817936379398</v>
          </cell>
          <cell r="U151">
            <v>0.33739195266623301</v>
          </cell>
          <cell r="V151">
            <v>-102615.38342777699</v>
          </cell>
          <cell r="W151">
            <v>0.99999996606681796</v>
          </cell>
          <cell r="X151">
            <v>4.6060864974258202E-2</v>
          </cell>
          <cell r="Y151">
            <v>-2.1537781796039401</v>
          </cell>
          <cell r="Z151">
            <v>1.0248736237286201E-2</v>
          </cell>
          <cell r="AA151">
            <v>1.00604339561909</v>
          </cell>
          <cell r="AB151">
            <v>1.4393302348770299E-2</v>
          </cell>
          <cell r="AC151">
            <v>0.91641863766477705</v>
          </cell>
          <cell r="AD151">
            <v>1.24697314561217</v>
          </cell>
          <cell r="AE151">
            <v>-286.38427269358101</v>
          </cell>
          <cell r="AF151">
            <v>2.7908511707426301E-3</v>
          </cell>
          <cell r="AG151">
            <v>65812.278324082901</v>
          </cell>
          <cell r="AH151">
            <v>239.274722030173</v>
          </cell>
          <cell r="AI151">
            <v>0.88178685161895598</v>
          </cell>
          <cell r="AJ151">
            <v>7801.6498664829496</v>
          </cell>
          <cell r="AK151">
            <v>10058.150336783299</v>
          </cell>
          <cell r="AL151">
            <v>86.57660882303</v>
          </cell>
          <cell r="AM151">
            <v>27.9014973180001</v>
          </cell>
          <cell r="AN151">
            <v>-1.87577142631333</v>
          </cell>
          <cell r="AO151">
            <v>304.70412306753798</v>
          </cell>
          <cell r="AP151">
            <v>284.37547297820299</v>
          </cell>
          <cell r="AQ151">
            <v>1194.6236027984701</v>
          </cell>
          <cell r="AR151">
            <v>-1312.3389979972401</v>
          </cell>
          <cell r="AS151">
            <v>-1694.80167865105</v>
          </cell>
          <cell r="AT151">
            <v>10938.542985588099</v>
          </cell>
          <cell r="AU151">
            <v>5.18664785824914</v>
          </cell>
          <cell r="AV151">
            <v>1.3418272109067499</v>
          </cell>
          <cell r="AW151">
            <v>5.0656967847335297</v>
          </cell>
          <cell r="AX151">
            <v>1.47168272411537</v>
          </cell>
          <cell r="AY151">
            <v>0.10095370725311099</v>
          </cell>
          <cell r="AZ151">
            <v>0.112067741555907</v>
          </cell>
          <cell r="BA151">
            <v>0.77058674474337896</v>
          </cell>
          <cell r="BB151">
            <v>0.71513307874836696</v>
          </cell>
          <cell r="BC151">
            <v>9.5640354239789591</v>
          </cell>
          <cell r="BD151">
            <v>44.4283966885585</v>
          </cell>
          <cell r="BE151">
            <v>192.393268504595</v>
          </cell>
          <cell r="BF151">
            <v>520.14215661747801</v>
          </cell>
          <cell r="BH151" t="str">
            <v>NO</v>
          </cell>
          <cell r="BI151" t="str">
            <v>YES</v>
          </cell>
          <cell r="BJ151" t="str">
            <v>YES</v>
          </cell>
          <cell r="BK151" t="str">
            <v/>
          </cell>
          <cell r="BL151" t="str">
            <v>YES</v>
          </cell>
          <cell r="BM151" t="str">
            <v>NO</v>
          </cell>
          <cell r="BO151" t="str">
            <v>NO</v>
          </cell>
          <cell r="BQ151" t="str">
            <v>NO</v>
          </cell>
          <cell r="BR151" t="str">
            <v>YES</v>
          </cell>
          <cell r="BT151" t="str">
            <v/>
          </cell>
          <cell r="BU151" t="str">
            <v>NO</v>
          </cell>
          <cell r="BW151" t="str">
            <v/>
          </cell>
          <cell r="CA151" t="str">
            <v>SINGLE CORR</v>
          </cell>
          <cell r="CC151">
            <v>0</v>
          </cell>
          <cell r="CD151">
            <v>287.30658121928099</v>
          </cell>
          <cell r="CE151">
            <v>0</v>
          </cell>
          <cell r="CF151">
            <v>0</v>
          </cell>
          <cell r="CL151">
            <v>0.47</v>
          </cell>
          <cell r="CY151">
            <v>0</v>
          </cell>
          <cell r="CZ151">
            <v>1.0110997106363888</v>
          </cell>
          <cell r="DA151">
            <v>0</v>
          </cell>
          <cell r="DB151">
            <v>0</v>
          </cell>
        </row>
        <row r="152">
          <cell r="A152">
            <v>264</v>
          </cell>
          <cell r="B152">
            <v>41694</v>
          </cell>
          <cell r="C152" t="str">
            <v>Austin</v>
          </cell>
          <cell r="D152">
            <v>44</v>
          </cell>
          <cell r="F152" t="str">
            <v>YES</v>
          </cell>
          <cell r="G152">
            <v>2.09</v>
          </cell>
          <cell r="H152">
            <v>0.490639222785831</v>
          </cell>
          <cell r="I152">
            <v>1</v>
          </cell>
          <cell r="J152">
            <v>15</v>
          </cell>
          <cell r="K152">
            <v>29.999500000000001</v>
          </cell>
          <cell r="L152">
            <v>1.99996666666667</v>
          </cell>
          <cell r="M152">
            <v>5.2309338380813202</v>
          </cell>
          <cell r="N152">
            <v>0.92715451011039896</v>
          </cell>
          <cell r="O152">
            <v>0.70087131732529395</v>
          </cell>
          <cell r="P152">
            <v>1.34647626966131E-2</v>
          </cell>
          <cell r="Q152">
            <v>0.99999787221963399</v>
          </cell>
          <cell r="R152">
            <v>0.34043008557148502</v>
          </cell>
          <cell r="S152">
            <v>104.69950117831701</v>
          </cell>
          <cell r="T152">
            <v>0.99998014542493696</v>
          </cell>
          <cell r="U152">
            <v>1.03987018346663</v>
          </cell>
          <cell r="V152">
            <v>346.271601704283</v>
          </cell>
          <cell r="W152">
            <v>0.99999558973619895</v>
          </cell>
          <cell r="X152">
            <v>0.49007185408333298</v>
          </cell>
          <cell r="Y152">
            <v>1.53021217253548</v>
          </cell>
          <cell r="Z152">
            <v>0.26877573633205398</v>
          </cell>
          <cell r="AA152">
            <v>4.6622558210094303</v>
          </cell>
          <cell r="AB152">
            <v>1.34647340413002E-2</v>
          </cell>
          <cell r="AC152">
            <v>0.98839565980252597</v>
          </cell>
          <cell r="AD152">
            <v>0.12217925737692099</v>
          </cell>
          <cell r="AE152">
            <v>226.49637028661201</v>
          </cell>
          <cell r="AF152">
            <v>0.65409744908437595</v>
          </cell>
          <cell r="AG152">
            <v>19854.825030917898</v>
          </cell>
          <cell r="AH152">
            <v>85.983190699994594</v>
          </cell>
          <cell r="AI152">
            <v>0.82122151856495396</v>
          </cell>
          <cell r="AJ152">
            <v>10261.8944520357</v>
          </cell>
          <cell r="AK152">
            <v>11278.717913855</v>
          </cell>
          <cell r="AL152">
            <v>143.25592738027001</v>
          </cell>
          <cell r="AM152">
            <v>98.222359608001099</v>
          </cell>
          <cell r="AN152">
            <v>25.945157257919998</v>
          </cell>
          <cell r="AO152">
            <v>188.68075472976901</v>
          </cell>
          <cell r="AP152">
            <v>109.108430054913</v>
          </cell>
          <cell r="AQ152">
            <v>597.98004214527396</v>
          </cell>
          <cell r="AR152">
            <v>285.37676785045602</v>
          </cell>
          <cell r="AS152">
            <v>352.94346325986601</v>
          </cell>
          <cell r="AT152">
            <v>3616.3624821234998</v>
          </cell>
          <cell r="AU152">
            <v>5.1929956841353198</v>
          </cell>
          <cell r="AV152">
            <v>1.34454507838325</v>
          </cell>
          <cell r="AW152">
            <v>5.7733993839858497</v>
          </cell>
          <cell r="AX152">
            <v>1.4752735868090201</v>
          </cell>
          <cell r="AY152">
            <v>0.17881902351646101</v>
          </cell>
          <cell r="AZ152">
            <v>0.11206545178699</v>
          </cell>
          <cell r="BA152">
            <v>0.68004442707271295</v>
          </cell>
          <cell r="BB152">
            <v>0.67429558775214204</v>
          </cell>
          <cell r="BC152">
            <v>16.506371401519502</v>
          </cell>
          <cell r="BD152">
            <v>64.256457442565804</v>
          </cell>
          <cell r="BE152">
            <v>225.43501658315799</v>
          </cell>
          <cell r="BF152">
            <v>490.405871946513</v>
          </cell>
          <cell r="BH152" t="str">
            <v>NO</v>
          </cell>
          <cell r="BI152" t="str">
            <v>YES</v>
          </cell>
          <cell r="BJ152" t="str">
            <v>YES</v>
          </cell>
          <cell r="BK152" t="str">
            <v/>
          </cell>
          <cell r="BL152" t="str">
            <v>YES</v>
          </cell>
          <cell r="BM152" t="str">
            <v>NO</v>
          </cell>
          <cell r="BO152" t="str">
            <v>NO</v>
          </cell>
          <cell r="BQ152" t="str">
            <v>NO</v>
          </cell>
          <cell r="BR152" t="str">
            <v>YES</v>
          </cell>
          <cell r="BT152" t="str">
            <v/>
          </cell>
          <cell r="BU152" t="str">
            <v>YES</v>
          </cell>
          <cell r="BW152" t="str">
            <v/>
          </cell>
          <cell r="CA152" t="str">
            <v>SINGLE CORRx</v>
          </cell>
          <cell r="CC152">
            <v>0</v>
          </cell>
          <cell r="CD152">
            <v>110.85563549709215</v>
          </cell>
          <cell r="CE152">
            <v>214.21885767893676</v>
          </cell>
          <cell r="CF152">
            <v>121.58011091423072</v>
          </cell>
          <cell r="CL152">
            <v>0.38</v>
          </cell>
          <cell r="CY152">
            <v>0</v>
          </cell>
          <cell r="CZ152">
            <v>0.86290400250055066</v>
          </cell>
          <cell r="DA152">
            <v>0.86290400250055066</v>
          </cell>
          <cell r="DB152">
            <v>0.86290400250055066</v>
          </cell>
        </row>
        <row r="153">
          <cell r="A153">
            <v>264</v>
          </cell>
          <cell r="B153">
            <v>41694</v>
          </cell>
          <cell r="C153" t="str">
            <v>Austin</v>
          </cell>
          <cell r="D153">
            <v>45</v>
          </cell>
          <cell r="F153" t="str">
            <v>YES</v>
          </cell>
          <cell r="G153">
            <v>2.09</v>
          </cell>
          <cell r="H153">
            <v>0.52675033360719703</v>
          </cell>
          <cell r="I153">
            <v>1</v>
          </cell>
          <cell r="J153">
            <v>14.996499999999999</v>
          </cell>
          <cell r="K153">
            <v>29.996500000000001</v>
          </cell>
          <cell r="L153">
            <v>2.0002333877904799</v>
          </cell>
          <cell r="M153">
            <v>10.7036717580028</v>
          </cell>
          <cell r="N153">
            <v>0.99528415178093199</v>
          </cell>
          <cell r="O153">
            <v>4.8704949499834303E-2</v>
          </cell>
          <cell r="P153">
            <v>1.39529351746857E-2</v>
          </cell>
          <cell r="Q153">
            <v>0.99999560993080705</v>
          </cell>
          <cell r="R153">
            <v>0.18581646242809199</v>
          </cell>
          <cell r="S153">
            <v>127.262969164469</v>
          </cell>
          <cell r="T153">
            <v>0.99999862421757901</v>
          </cell>
          <cell r="U153">
            <v>0.10401449499164001</v>
          </cell>
          <cell r="V153">
            <v>1368.2419905714401</v>
          </cell>
          <cell r="W153">
            <v>0.99999968418835805</v>
          </cell>
          <cell r="X153">
            <v>4.9833286939469902E-2</v>
          </cell>
          <cell r="Y153">
            <v>6.9047341292661004</v>
          </cell>
          <cell r="Z153">
            <v>0.64199782372708503</v>
          </cell>
          <cell r="AA153">
            <v>0.19190513737270601</v>
          </cell>
          <cell r="AB153">
            <v>1.3952873908140701E-2</v>
          </cell>
          <cell r="AC153">
            <v>0.97793892112536795</v>
          </cell>
          <cell r="AD153">
            <v>3.72972380712124E-2</v>
          </cell>
          <cell r="AE153">
            <v>859.86584045254699</v>
          </cell>
          <cell r="AF153">
            <v>0.62844553435869699</v>
          </cell>
          <cell r="AG153">
            <v>3155.4173027550701</v>
          </cell>
          <cell r="AH153">
            <v>124.488929910423</v>
          </cell>
          <cell r="AI153">
            <v>0.97820096016341795</v>
          </cell>
          <cell r="AJ153">
            <v>185.12781797703499</v>
          </cell>
          <cell r="AK153">
            <v>1692.1565819500099</v>
          </cell>
          <cell r="AL153">
            <v>21.27033961978</v>
          </cell>
          <cell r="AM153">
            <v>8.9677648280007798</v>
          </cell>
          <cell r="AN153">
            <v>1.490089955687</v>
          </cell>
          <cell r="AO153">
            <v>204.008031874067</v>
          </cell>
          <cell r="AP153">
            <v>125.62697345623501</v>
          </cell>
          <cell r="AQ153">
            <v>596.47320206610596</v>
          </cell>
          <cell r="AR153">
            <v>107.029771331896</v>
          </cell>
          <cell r="AS153">
            <v>48.974857661922599</v>
          </cell>
          <cell r="AT153">
            <v>1774.2705982838299</v>
          </cell>
          <cell r="AU153">
            <v>5.1306027222385504</v>
          </cell>
          <cell r="AV153">
            <v>1.5255996828029199</v>
          </cell>
          <cell r="AW153">
            <v>5.9917000581020101</v>
          </cell>
          <cell r="AX153">
            <v>1.41311440887284</v>
          </cell>
          <cell r="AY153">
            <v>0.115812275812336</v>
          </cell>
          <cell r="AZ153">
            <v>0.110658776328803</v>
          </cell>
          <cell r="BA153">
            <v>0.67798093878529198</v>
          </cell>
          <cell r="BB153">
            <v>0.67086390820020403</v>
          </cell>
          <cell r="BC153">
            <v>15.4416367749782</v>
          </cell>
          <cell r="BD153">
            <v>4.9143762994872899</v>
          </cell>
          <cell r="BE153">
            <v>19.000585532564401</v>
          </cell>
          <cell r="BF153">
            <v>99.417813373013004</v>
          </cell>
          <cell r="BH153" t="str">
            <v>NO</v>
          </cell>
          <cell r="BI153" t="str">
            <v>YES</v>
          </cell>
          <cell r="BJ153" t="str">
            <v>YES</v>
          </cell>
          <cell r="BK153" t="str">
            <v/>
          </cell>
          <cell r="BL153" t="str">
            <v>YES</v>
          </cell>
          <cell r="BM153" t="str">
            <v>NO</v>
          </cell>
          <cell r="BO153" t="str">
            <v>NO</v>
          </cell>
          <cell r="BQ153" t="str">
            <v>NO</v>
          </cell>
          <cell r="BR153" t="str">
            <v>YES</v>
          </cell>
          <cell r="BT153" t="str">
            <v/>
          </cell>
          <cell r="BU153" t="str">
            <v>NO</v>
          </cell>
          <cell r="BW153" t="str">
            <v/>
          </cell>
          <cell r="CA153" t="str">
            <v>SINGLE CORR</v>
          </cell>
          <cell r="CC153">
            <v>0</v>
          </cell>
          <cell r="CD153">
            <v>134.73231828204581</v>
          </cell>
          <cell r="CE153">
            <v>0</v>
          </cell>
          <cell r="CF153">
            <v>0</v>
          </cell>
          <cell r="CL153">
            <v>0.47</v>
          </cell>
          <cell r="CY153">
            <v>0</v>
          </cell>
          <cell r="CZ153">
            <v>10.238041231939372</v>
          </cell>
          <cell r="DA153">
            <v>0</v>
          </cell>
          <cell r="DB153">
            <v>0</v>
          </cell>
        </row>
        <row r="154">
          <cell r="A154">
            <v>264</v>
          </cell>
          <cell r="B154">
            <v>41694</v>
          </cell>
          <cell r="C154" t="str">
            <v>Austin</v>
          </cell>
          <cell r="D154">
            <v>47</v>
          </cell>
          <cell r="E154" t="str">
            <v>After tracer movement</v>
          </cell>
          <cell r="F154" t="str">
            <v>YES</v>
          </cell>
          <cell r="G154">
            <v>2.09</v>
          </cell>
          <cell r="H154">
            <v>0.71563922334462404</v>
          </cell>
          <cell r="I154">
            <v>1</v>
          </cell>
          <cell r="J154">
            <v>14.9985</v>
          </cell>
          <cell r="K154">
            <v>29.998999999999999</v>
          </cell>
          <cell r="L154">
            <v>2.000133346668</v>
          </cell>
          <cell r="M154">
            <v>9.6329880542233504</v>
          </cell>
          <cell r="N154">
            <v>0.98472343592720601</v>
          </cell>
          <cell r="O154">
            <v>0.161336537628708</v>
          </cell>
          <cell r="P154">
            <v>1.24798254692981E-2</v>
          </cell>
          <cell r="Q154">
            <v>0.99996033636252502</v>
          </cell>
          <cell r="R154">
            <v>0.59314326951948804</v>
          </cell>
          <cell r="S154">
            <v>94.025427627983106</v>
          </cell>
          <cell r="T154">
            <v>0.99992590738410803</v>
          </cell>
          <cell r="U154">
            <v>0.81067918152160001</v>
          </cell>
          <cell r="V154">
            <v>493.08638987443499</v>
          </cell>
          <cell r="W154">
            <v>0.99999919200824205</v>
          </cell>
          <cell r="X154">
            <v>8.4649703612982102E-2</v>
          </cell>
          <cell r="Y154">
            <v>3.8873807808552501</v>
          </cell>
          <cell r="Z154">
            <v>0.39722191512063298</v>
          </cell>
          <cell r="AA154">
            <v>1.06977554297132</v>
          </cell>
          <cell r="AB154">
            <v>1.24793303772973E-2</v>
          </cell>
          <cell r="AC154">
            <v>0.79695352264969999</v>
          </cell>
          <cell r="AD154">
            <v>0.376140884231628</v>
          </cell>
          <cell r="AE154">
            <v>412.123994313933</v>
          </cell>
          <cell r="AF154">
            <v>0.83580417099821203</v>
          </cell>
          <cell r="AG154">
            <v>1556.5663315634499</v>
          </cell>
          <cell r="AH154">
            <v>56.805815466709298</v>
          </cell>
          <cell r="AI154">
            <v>0.60410898647581202</v>
          </cell>
          <cell r="AJ154">
            <v>3753.0223901946501</v>
          </cell>
          <cell r="AK154">
            <v>3183.8378452933398</v>
          </cell>
          <cell r="AL154">
            <v>17.371786043023299</v>
          </cell>
          <cell r="AM154">
            <v>26.501242226333101</v>
          </cell>
          <cell r="AN154">
            <v>7.0430265895336701</v>
          </cell>
          <cell r="AO154">
            <v>35.772881467481497</v>
          </cell>
          <cell r="AP154">
            <v>70.912470109098507</v>
          </cell>
          <cell r="AQ154">
            <v>408.68490030345498</v>
          </cell>
          <cell r="AR154">
            <v>447.93193334971397</v>
          </cell>
          <cell r="AS154">
            <v>409.162745602614</v>
          </cell>
          <cell r="AT154">
            <v>1352.3569656238001</v>
          </cell>
          <cell r="AU154">
            <v>3.7283062560157401</v>
          </cell>
          <cell r="AV154">
            <v>1.87612116585507</v>
          </cell>
          <cell r="AW154">
            <v>4.5583452406352203</v>
          </cell>
          <cell r="AX154">
            <v>1.4418007652465199</v>
          </cell>
          <cell r="AY154">
            <v>0.101105616716827</v>
          </cell>
          <cell r="AZ154">
            <v>5.6057104066553197E-2</v>
          </cell>
          <cell r="BA154">
            <v>0.70974772420972598</v>
          </cell>
          <cell r="BB154">
            <v>0.68826296880541205</v>
          </cell>
          <cell r="BC154">
            <v>11.7412974251799</v>
          </cell>
          <cell r="BD154">
            <v>26.112497103333599</v>
          </cell>
          <cell r="BE154">
            <v>63.006196163333001</v>
          </cell>
          <cell r="BF154">
            <v>179.80923375333401</v>
          </cell>
          <cell r="BH154" t="str">
            <v>NO</v>
          </cell>
          <cell r="BI154" t="str">
            <v>NO</v>
          </cell>
          <cell r="BJ154" t="str">
            <v>YES</v>
          </cell>
          <cell r="BK154" t="str">
            <v/>
          </cell>
          <cell r="BL154" t="str">
            <v>YES</v>
          </cell>
          <cell r="BM154" t="str">
            <v>NO</v>
          </cell>
          <cell r="BO154" t="str">
            <v>NO</v>
          </cell>
          <cell r="BQ154" t="str">
            <v>YES</v>
          </cell>
          <cell r="BR154" t="str">
            <v>NO</v>
          </cell>
          <cell r="BT154" t="str">
            <v/>
          </cell>
          <cell r="BU154" t="str">
            <v>YES</v>
          </cell>
          <cell r="BW154" t="str">
            <v/>
          </cell>
          <cell r="CA154" t="str">
            <v>SINGLE CORRx</v>
          </cell>
          <cell r="CC154">
            <v>286.01797773961033</v>
          </cell>
          <cell r="CD154">
            <v>0</v>
          </cell>
          <cell r="CE154">
            <v>222.74217329226471</v>
          </cell>
          <cell r="CF154">
            <v>127.20103178426319</v>
          </cell>
          <cell r="CL154">
            <v>0.38</v>
          </cell>
          <cell r="CY154">
            <v>3.0874547260257037</v>
          </cell>
          <cell r="CZ154">
            <v>0</v>
          </cell>
          <cell r="DA154">
            <v>3.0874547260257037</v>
          </cell>
          <cell r="DB154">
            <v>3.0874547260257037</v>
          </cell>
        </row>
        <row r="155">
          <cell r="A155">
            <v>264</v>
          </cell>
          <cell r="B155">
            <v>41694</v>
          </cell>
          <cell r="C155" t="str">
            <v>Austin</v>
          </cell>
          <cell r="D155">
            <v>48</v>
          </cell>
          <cell r="E155" t="str">
            <v>"wind at rear"</v>
          </cell>
          <cell r="F155" t="str">
            <v>YES</v>
          </cell>
          <cell r="G155">
            <v>2.09</v>
          </cell>
          <cell r="H155">
            <v>0.787861444987357</v>
          </cell>
          <cell r="I155">
            <v>1</v>
          </cell>
          <cell r="J155">
            <v>14.9985</v>
          </cell>
          <cell r="K155">
            <v>29.998000000000001</v>
          </cell>
          <cell r="L155">
            <v>2.000066673334</v>
          </cell>
          <cell r="M155">
            <v>1.35241865306493</v>
          </cell>
          <cell r="N155">
            <v>0.92772186964135195</v>
          </cell>
          <cell r="O155">
            <v>8.4883422136627695E-2</v>
          </cell>
          <cell r="P155">
            <v>1.30824989872486E-2</v>
          </cell>
          <cell r="Q155">
            <v>0.99998155055363802</v>
          </cell>
          <cell r="R155">
            <v>0.19246833810397199</v>
          </cell>
          <cell r="S155">
            <v>222.16365826683401</v>
          </cell>
          <cell r="T155">
            <v>0.99998920779882805</v>
          </cell>
          <cell r="U155">
            <v>0.147193359886132</v>
          </cell>
          <cell r="V155">
            <v>302.85662440721001</v>
          </cell>
          <cell r="W155">
            <v>0.99999229792473199</v>
          </cell>
          <cell r="X155">
            <v>0.124346732830422</v>
          </cell>
          <cell r="Y155">
            <v>1.09151329675452</v>
          </cell>
          <cell r="Z155">
            <v>0.71379838956669595</v>
          </cell>
          <cell r="AA155">
            <v>1.8246867783485301E-2</v>
          </cell>
          <cell r="AB155">
            <v>1.3082257576622101E-2</v>
          </cell>
          <cell r="AC155">
            <v>0.90265849064053205</v>
          </cell>
          <cell r="AD155">
            <v>3.7892455785520897E-2</v>
          </cell>
          <cell r="AE155">
            <v>177.47556997984299</v>
          </cell>
          <cell r="AF155">
            <v>0.58600073011970399</v>
          </cell>
          <cell r="AG155">
            <v>849.98709465061904</v>
          </cell>
          <cell r="AH155">
            <v>144.95019347385201</v>
          </cell>
          <cell r="AI155">
            <v>0.65244077372696496</v>
          </cell>
          <cell r="AJ155">
            <v>713.578207624019</v>
          </cell>
          <cell r="AK155">
            <v>5877.5752648400103</v>
          </cell>
          <cell r="AL155">
            <v>88.67088506828</v>
          </cell>
          <cell r="AM155">
            <v>30.9586434770039</v>
          </cell>
          <cell r="AN155">
            <v>23.306124510166001</v>
          </cell>
          <cell r="AO155">
            <v>4.5589862548275599</v>
          </cell>
          <cell r="AP155">
            <v>166.951652895042</v>
          </cell>
          <cell r="AQ155">
            <v>1703.2926683010301</v>
          </cell>
          <cell r="AR155">
            <v>274.69298304790601</v>
          </cell>
          <cell r="AS155">
            <v>223.98441707353101</v>
          </cell>
          <cell r="AT155">
            <v>342.585893839986</v>
          </cell>
          <cell r="AU155">
            <v>2.9298103936310902</v>
          </cell>
          <cell r="AV155">
            <v>1.50291461177514</v>
          </cell>
          <cell r="AW155">
            <v>3.53851061714305</v>
          </cell>
          <cell r="AX155">
            <v>1.3227746168881001</v>
          </cell>
          <cell r="AY155">
            <v>0.37152792675306801</v>
          </cell>
          <cell r="AZ155">
            <v>5.63324565084099E-2</v>
          </cell>
          <cell r="BA155">
            <v>0.89219378851409403</v>
          </cell>
          <cell r="BB155">
            <v>0.87005036732656904</v>
          </cell>
          <cell r="BC155">
            <v>14.861117070122701</v>
          </cell>
          <cell r="BD155">
            <v>32.432493275168603</v>
          </cell>
          <cell r="BE155">
            <v>56.121229081235903</v>
          </cell>
          <cell r="BF155">
            <v>90.477153348089999</v>
          </cell>
          <cell r="BH155" t="str">
            <v>NO</v>
          </cell>
          <cell r="BI155" t="str">
            <v>YES</v>
          </cell>
          <cell r="BJ155" t="str">
            <v>YES</v>
          </cell>
          <cell r="BK155" t="str">
            <v/>
          </cell>
          <cell r="BL155" t="str">
            <v>YES</v>
          </cell>
          <cell r="BM155" t="str">
            <v>NO</v>
          </cell>
          <cell r="BO155" t="str">
            <v>NO</v>
          </cell>
          <cell r="BQ155" t="str">
            <v>NO</v>
          </cell>
          <cell r="BR155" t="str">
            <v>NO</v>
          </cell>
          <cell r="BT155" t="str">
            <v/>
          </cell>
          <cell r="BU155" t="str">
            <v>YES</v>
          </cell>
          <cell r="BW155" t="str">
            <v/>
          </cell>
          <cell r="CA155" t="str">
            <v>DUAL AREA</v>
          </cell>
          <cell r="CC155">
            <v>0</v>
          </cell>
          <cell r="CD155">
            <v>0</v>
          </cell>
          <cell r="CE155">
            <v>124.26218241316772</v>
          </cell>
          <cell r="CF155">
            <v>201.00539963663422</v>
          </cell>
          <cell r="CL155">
            <v>0.36</v>
          </cell>
          <cell r="CY155">
            <v>0</v>
          </cell>
          <cell r="CZ155">
            <v>0</v>
          </cell>
          <cell r="DA155">
            <v>3.4662244804332984</v>
          </cell>
          <cell r="DB155">
            <v>3.4662244804332984</v>
          </cell>
        </row>
        <row r="156">
          <cell r="A156">
            <v>264</v>
          </cell>
          <cell r="B156">
            <v>41694</v>
          </cell>
          <cell r="C156" t="str">
            <v>Austin</v>
          </cell>
          <cell r="D156">
            <v>49</v>
          </cell>
          <cell r="F156" t="str">
            <v>YES</v>
          </cell>
          <cell r="G156">
            <v>2.09</v>
          </cell>
          <cell r="H156">
            <v>0.93508366774767604</v>
          </cell>
          <cell r="I156">
            <v>0</v>
          </cell>
          <cell r="J156">
            <v>15.0010526316</v>
          </cell>
          <cell r="K156">
            <v>29.999473684200002</v>
          </cell>
          <cell r="L156">
            <v>1.9998245737106199</v>
          </cell>
          <cell r="M156">
            <v>-11.5463980703927</v>
          </cell>
          <cell r="N156">
            <v>0.93038792145974003</v>
          </cell>
          <cell r="O156">
            <v>1.68678428093667</v>
          </cell>
          <cell r="P156">
            <v>1.3976711048616201E-2</v>
          </cell>
          <cell r="Q156">
            <v>0.99999447336751801</v>
          </cell>
          <cell r="R156">
            <v>1.7146252963778901</v>
          </cell>
          <cell r="S156">
            <v>123.75722750115</v>
          </cell>
          <cell r="T156">
            <v>0.99999428404453194</v>
          </cell>
          <cell r="U156">
            <v>1.7436333053394399</v>
          </cell>
          <cell r="V156">
            <v>-2832.3060326315199</v>
          </cell>
          <cell r="W156">
            <v>0.99999428251476896</v>
          </cell>
          <cell r="X156">
            <v>1.7438097973000299</v>
          </cell>
          <cell r="Y156">
            <v>-0.97334629632172298</v>
          </cell>
          <cell r="Z156">
            <v>7.7947680817650397E-2</v>
          </cell>
          <cell r="AA156">
            <v>35.750477524535903</v>
          </cell>
          <cell r="AB156">
            <v>1.3976633788954499E-2</v>
          </cell>
          <cell r="AC156">
            <v>0.97247631948893798</v>
          </cell>
          <cell r="AD156">
            <v>3.0189279289536999</v>
          </cell>
          <cell r="AE156">
            <v>-60.434191996356198</v>
          </cell>
          <cell r="AF156">
            <v>2.1337329288031701E-2</v>
          </cell>
          <cell r="AG156">
            <v>534383.60207631695</v>
          </cell>
          <cell r="AH156">
            <v>113.794366700156</v>
          </cell>
          <cell r="AI156">
            <v>0.91949147947241705</v>
          </cell>
          <cell r="AJ156">
            <v>43960.431397742701</v>
          </cell>
          <cell r="AK156">
            <v>38444.390813871702</v>
          </cell>
          <cell r="AL156">
            <v>541.56538875363299</v>
          </cell>
          <cell r="AM156">
            <v>212.02944254000201</v>
          </cell>
          <cell r="AN156">
            <v>155.20161360692501</v>
          </cell>
          <cell r="AO156">
            <v>776.43523605219502</v>
          </cell>
          <cell r="AP156">
            <v>331.071335466481</v>
          </cell>
          <cell r="AQ156">
            <v>5279.6356918252104</v>
          </cell>
          <cell r="AR156">
            <v>10853.6259999216</v>
          </cell>
          <cell r="AS156">
            <v>102.983608582253</v>
          </cell>
          <cell r="AT156">
            <v>85803.806727677205</v>
          </cell>
          <cell r="AU156">
            <v>3.83759898147968</v>
          </cell>
          <cell r="AV156">
            <v>1.42715801209332</v>
          </cell>
          <cell r="AW156">
            <v>4.0986924680587</v>
          </cell>
          <cell r="AX156">
            <v>1.8538255703353601</v>
          </cell>
          <cell r="AY156">
            <v>0.32713466699030502</v>
          </cell>
          <cell r="AZ156">
            <v>5.6186163406922097E-2</v>
          </cell>
          <cell r="BA156">
            <v>0.67770205377761805</v>
          </cell>
          <cell r="BB156">
            <v>0.67452976782238305</v>
          </cell>
          <cell r="BC156">
            <v>15.294607807338901</v>
          </cell>
          <cell r="BD156">
            <v>178.48773572504399</v>
          </cell>
          <cell r="BE156">
            <v>299.186166247193</v>
          </cell>
          <cell r="BF156">
            <v>377.77582343795001</v>
          </cell>
          <cell r="BH156" t="str">
            <v>YES</v>
          </cell>
          <cell r="BI156" t="str">
            <v>YES</v>
          </cell>
          <cell r="BJ156" t="str">
            <v>YES</v>
          </cell>
          <cell r="BK156" t="str">
            <v/>
          </cell>
          <cell r="BL156" t="str">
            <v>YES</v>
          </cell>
          <cell r="BM156" t="str">
            <v>NO</v>
          </cell>
          <cell r="BO156" t="str">
            <v>NO</v>
          </cell>
          <cell r="BQ156" t="str">
            <v>NO</v>
          </cell>
          <cell r="BR156" t="str">
            <v>YES</v>
          </cell>
          <cell r="BT156" t="str">
            <v/>
          </cell>
          <cell r="BU156" t="str">
            <v>YES</v>
          </cell>
          <cell r="BW156" t="str">
            <v/>
          </cell>
          <cell r="CA156" t="str">
            <v>SINGLE CORRx</v>
          </cell>
          <cell r="CC156">
            <v>0</v>
          </cell>
          <cell r="CD156">
            <v>131.03380544338484</v>
          </cell>
          <cell r="CE156">
            <v>122.073528694795</v>
          </cell>
          <cell r="CF156">
            <v>191.97717402807262</v>
          </cell>
          <cell r="CL156">
            <v>0.3</v>
          </cell>
          <cell r="CY156">
            <v>0</v>
          </cell>
          <cell r="CZ156">
            <v>0.65019309065467235</v>
          </cell>
          <cell r="DA156">
            <v>0.65019309065467235</v>
          </cell>
          <cell r="DB156">
            <v>0.65019309065467235</v>
          </cell>
        </row>
        <row r="157">
          <cell r="A157">
            <v>264</v>
          </cell>
          <cell r="B157">
            <v>41694</v>
          </cell>
          <cell r="C157" t="str">
            <v>Austin</v>
          </cell>
          <cell r="D157">
            <v>50</v>
          </cell>
          <cell r="F157" t="str">
            <v>YES</v>
          </cell>
          <cell r="G157">
            <v>2.09</v>
          </cell>
          <cell r="H157">
            <v>0.99063922371715296</v>
          </cell>
          <cell r="I157">
            <v>1</v>
          </cell>
          <cell r="J157">
            <v>14.999499999999999</v>
          </cell>
          <cell r="K157">
            <v>29.9985</v>
          </cell>
          <cell r="L157">
            <v>1.9999666655555199</v>
          </cell>
          <cell r="M157">
            <v>-1.5388330464089801</v>
          </cell>
          <cell r="N157">
            <v>0.66186537341421803</v>
          </cell>
          <cell r="O157">
            <v>0.48269609603362301</v>
          </cell>
          <cell r="P157">
            <v>1.3377320320174401E-2</v>
          </cell>
          <cell r="Q157">
            <v>0.99999537875414102</v>
          </cell>
          <cell r="R157">
            <v>0.19103709965999199</v>
          </cell>
          <cell r="S157">
            <v>1044.7128581366001</v>
          </cell>
          <cell r="T157">
            <v>0.99995154634760497</v>
          </cell>
          <cell r="U157">
            <v>0.61854642383663405</v>
          </cell>
          <cell r="V157">
            <v>191.631394691899</v>
          </cell>
          <cell r="W157">
            <v>0.99998933428257297</v>
          </cell>
          <cell r="X157">
            <v>0.290202791525284</v>
          </cell>
          <cell r="Y157">
            <v>-0.34061096021724802</v>
          </cell>
          <cell r="Z157">
            <v>8.9051159414350406E-2</v>
          </cell>
          <cell r="AA157">
            <v>0.36194778969451702</v>
          </cell>
          <cell r="AB157">
            <v>1.33772584889398E-2</v>
          </cell>
          <cell r="AC157">
            <v>0.974817119048911</v>
          </cell>
          <cell r="AD157">
            <v>3.7203660178527102E-2</v>
          </cell>
          <cell r="AE157">
            <v>137.69671853920099</v>
          </cell>
          <cell r="AF157">
            <v>0.71854223088360503</v>
          </cell>
          <cell r="AG157">
            <v>2265.0740614601</v>
          </cell>
          <cell r="AH157">
            <v>19.386492416981898</v>
          </cell>
          <cell r="AI157">
            <v>1.8555867167956801E-2</v>
          </cell>
          <cell r="AJ157">
            <v>7898.3204301983096</v>
          </cell>
          <cell r="AK157">
            <v>12462.9541574667</v>
          </cell>
          <cell r="AL157">
            <v>173.99285860055301</v>
          </cell>
          <cell r="AM157">
            <v>87.292933822000606</v>
          </cell>
          <cell r="AN157">
            <v>45.863460143736603</v>
          </cell>
          <cell r="AO157">
            <v>164.26664001721801</v>
          </cell>
          <cell r="AP157">
            <v>105.975300702938</v>
          </cell>
          <cell r="AQ157">
            <v>246.948486635412</v>
          </cell>
          <cell r="AR157">
            <v>281.74380723460598</v>
          </cell>
          <cell r="AS157">
            <v>235.24561069065101</v>
          </cell>
          <cell r="AT157">
            <v>56742.429046281301</v>
          </cell>
          <cell r="AU157">
            <v>3.7538046806287699</v>
          </cell>
          <cell r="AV157">
            <v>1.23390470196112</v>
          </cell>
          <cell r="AW157">
            <v>4.5504006017016199</v>
          </cell>
          <cell r="AX157">
            <v>1.39715249032602</v>
          </cell>
          <cell r="AY157">
            <v>0.54757371735404503</v>
          </cell>
          <cell r="AZ157">
            <v>5.7141104313952903E-2</v>
          </cell>
          <cell r="BA157">
            <v>0.69046089098797203</v>
          </cell>
          <cell r="BB157">
            <v>0.69376672224722802</v>
          </cell>
          <cell r="BC157">
            <v>18.596843230892102</v>
          </cell>
          <cell r="BD157">
            <v>48.787998157809398</v>
          </cell>
          <cell r="BE157">
            <v>97.016477416952497</v>
          </cell>
          <cell r="BF157">
            <v>168.60939571552399</v>
          </cell>
          <cell r="BH157" t="str">
            <v>NO</v>
          </cell>
          <cell r="BI157" t="str">
            <v>YES</v>
          </cell>
          <cell r="BJ157" t="str">
            <v>YES</v>
          </cell>
          <cell r="BK157" t="str">
            <v/>
          </cell>
          <cell r="BL157" t="str">
            <v>YES</v>
          </cell>
          <cell r="BM157" t="str">
            <v>NO</v>
          </cell>
          <cell r="BO157" t="str">
            <v>NO</v>
          </cell>
          <cell r="BQ157" t="str">
            <v>NO</v>
          </cell>
          <cell r="BR157" t="str">
            <v>NO</v>
          </cell>
          <cell r="BT157" t="str">
            <v/>
          </cell>
          <cell r="BU157" t="str">
            <v>YES</v>
          </cell>
          <cell r="BW157" t="str">
            <v/>
          </cell>
          <cell r="CA157" t="str">
            <v>DUAL AREA</v>
          </cell>
          <cell r="CC157">
            <v>0</v>
          </cell>
          <cell r="CD157">
            <v>0</v>
          </cell>
          <cell r="CE157">
            <v>133.90413109292905</v>
          </cell>
          <cell r="CF157">
            <v>151.16129159331561</v>
          </cell>
          <cell r="CL157">
            <v>0.36</v>
          </cell>
          <cell r="CY157">
            <v>0</v>
          </cell>
          <cell r="CZ157">
            <v>0</v>
          </cell>
          <cell r="DA157">
            <v>2.0051107120427503</v>
          </cell>
          <cell r="DB157">
            <v>2.0051107120427503</v>
          </cell>
        </row>
        <row r="158">
          <cell r="A158">
            <v>264</v>
          </cell>
          <cell r="B158">
            <v>41694</v>
          </cell>
          <cell r="C158" t="str">
            <v>Austin</v>
          </cell>
          <cell r="D158">
            <v>52</v>
          </cell>
          <cell r="F158" t="str">
            <v>YES</v>
          </cell>
          <cell r="G158">
            <v>2.09</v>
          </cell>
          <cell r="H158">
            <v>1.2934169992804501</v>
          </cell>
          <cell r="I158">
            <v>1</v>
          </cell>
          <cell r="J158">
            <v>14.9985</v>
          </cell>
          <cell r="K158">
            <v>29.999500000000001</v>
          </cell>
          <cell r="L158">
            <v>2.0001666833349998</v>
          </cell>
          <cell r="M158">
            <v>8.7627197193922495</v>
          </cell>
          <cell r="N158">
            <v>0.76376314182330696</v>
          </cell>
          <cell r="O158">
            <v>0.497393954253665</v>
          </cell>
          <cell r="P158">
            <v>1.3164305769204399E-2</v>
          </cell>
          <cell r="Q158">
            <v>0.99999682825748704</v>
          </cell>
          <cell r="R158">
            <v>0.18293772193223301</v>
          </cell>
          <cell r="S158">
            <v>124.37725662007</v>
          </cell>
          <cell r="T158">
            <v>0.99998949648249102</v>
          </cell>
          <cell r="U158">
            <v>0.332889186020839</v>
          </cell>
          <cell r="V158">
            <v>507.55456465579499</v>
          </cell>
          <cell r="W158">
            <v>0.99997975757097601</v>
          </cell>
          <cell r="X158">
            <v>0.462117632083903</v>
          </cell>
          <cell r="Y158">
            <v>0.24453783542061</v>
          </cell>
          <cell r="Z158">
            <v>1.9197586734847099E-2</v>
          </cell>
          <cell r="AA158">
            <v>0.80389227258976104</v>
          </cell>
          <cell r="AB158">
            <v>1.31642640080478E-2</v>
          </cell>
          <cell r="AC158">
            <v>0.98202051667380097</v>
          </cell>
          <cell r="AD158">
            <v>3.4606654144487298E-2</v>
          </cell>
          <cell r="AE158">
            <v>81.667155829765406</v>
          </cell>
          <cell r="AF158">
            <v>0.160899947188262</v>
          </cell>
          <cell r="AG158">
            <v>9152.1588250835393</v>
          </cell>
          <cell r="AH158">
            <v>106.99116984262599</v>
          </cell>
          <cell r="AI158">
            <v>0.86020586787317699</v>
          </cell>
          <cell r="AJ158">
            <v>1524.7503509887799</v>
          </cell>
          <cell r="AK158">
            <v>4743.1700894983296</v>
          </cell>
          <cell r="AL158">
            <v>57.608218204413397</v>
          </cell>
          <cell r="AM158">
            <v>31.5670450200004</v>
          </cell>
          <cell r="AN158">
            <v>34.363929403122398</v>
          </cell>
          <cell r="AO158">
            <v>254.805556198592</v>
          </cell>
          <cell r="AP158">
            <v>145.06946848086201</v>
          </cell>
          <cell r="AQ158">
            <v>709.57911746919001</v>
          </cell>
          <cell r="AR158">
            <v>537.05396335582395</v>
          </cell>
          <cell r="AS158">
            <v>59.216241438758203</v>
          </cell>
          <cell r="AT158">
            <v>2641.7957978516602</v>
          </cell>
          <cell r="AU158">
            <v>4.4889839488431296</v>
          </cell>
          <cell r="AV158">
            <v>0.96031567523830597</v>
          </cell>
          <cell r="AW158">
            <v>4.1667723875452598</v>
          </cell>
          <cell r="AX158">
            <v>1.14214683985728</v>
          </cell>
          <cell r="AY158">
            <v>0.32375191338971299</v>
          </cell>
          <cell r="AZ158">
            <v>5.7196917991673799E-2</v>
          </cell>
          <cell r="BA158">
            <v>0.67966191915778695</v>
          </cell>
          <cell r="BB158">
            <v>0.67361269751595998</v>
          </cell>
          <cell r="BC158">
            <v>19.106670298409298</v>
          </cell>
          <cell r="BD158">
            <v>18.499077774680298</v>
          </cell>
          <cell r="BE158">
            <v>38.283046737499902</v>
          </cell>
          <cell r="BF158">
            <v>86.844662423444404</v>
          </cell>
          <cell r="BH158" t="str">
            <v>NO</v>
          </cell>
          <cell r="BI158" t="str">
            <v>YES</v>
          </cell>
          <cell r="BJ158" t="str">
            <v>YES</v>
          </cell>
          <cell r="BK158" t="str">
            <v/>
          </cell>
          <cell r="BL158" t="str">
            <v>YES</v>
          </cell>
          <cell r="BM158" t="str">
            <v>NO</v>
          </cell>
          <cell r="BO158" t="str">
            <v>NO</v>
          </cell>
          <cell r="BQ158" t="str">
            <v>NO</v>
          </cell>
          <cell r="BR158" t="str">
            <v>YES</v>
          </cell>
          <cell r="BT158" t="str">
            <v/>
          </cell>
          <cell r="BU158" t="str">
            <v>NO</v>
          </cell>
          <cell r="BW158" t="str">
            <v/>
          </cell>
          <cell r="CA158" t="str">
            <v>SINGLE CORR</v>
          </cell>
          <cell r="CC158">
            <v>0</v>
          </cell>
          <cell r="CD158">
            <v>131.69040605570922</v>
          </cell>
          <cell r="CE158">
            <v>0</v>
          </cell>
          <cell r="CF158">
            <v>0</v>
          </cell>
          <cell r="CL158">
            <v>0.47</v>
          </cell>
          <cell r="CY158">
            <v>0</v>
          </cell>
          <cell r="CZ158">
            <v>5.0813295881917275</v>
          </cell>
          <cell r="DA158">
            <v>0</v>
          </cell>
          <cell r="DB158">
            <v>0</v>
          </cell>
        </row>
        <row r="159">
          <cell r="A159">
            <v>264</v>
          </cell>
          <cell r="B159">
            <v>41694</v>
          </cell>
          <cell r="C159" t="str">
            <v>Austin</v>
          </cell>
          <cell r="D159">
            <v>55</v>
          </cell>
          <cell r="E159" t="str">
            <v>Very close to facility</v>
          </cell>
          <cell r="F159" t="str">
            <v>NO</v>
          </cell>
          <cell r="G159">
            <v>2.09</v>
          </cell>
          <cell r="H159">
            <v>1.4684170000255099</v>
          </cell>
          <cell r="I159">
            <v>1</v>
          </cell>
          <cell r="J159">
            <v>15.000500000000001</v>
          </cell>
          <cell r="K159">
            <v>29.999500000000001</v>
          </cell>
          <cell r="L159">
            <v>1.9999000033332199</v>
          </cell>
          <cell r="M159">
            <v>-50.245989574213702</v>
          </cell>
          <cell r="N159">
            <v>0.79696108281848199</v>
          </cell>
          <cell r="O159">
            <v>0.84911451021181705</v>
          </cell>
          <cell r="P159">
            <v>1.37328646746136E-2</v>
          </cell>
          <cell r="Q159">
            <v>0.99999616816728698</v>
          </cell>
          <cell r="R159">
            <v>1.52167289226722</v>
          </cell>
          <cell r="S159">
            <v>549.62632745701796</v>
          </cell>
          <cell r="T159">
            <v>0.99999862743963397</v>
          </cell>
          <cell r="U159">
            <v>0.91063218830053105</v>
          </cell>
          <cell r="V159">
            <v>-10600.181238583</v>
          </cell>
          <cell r="W159">
            <v>0.999998814135445</v>
          </cell>
          <cell r="X159">
            <v>0.84643586518627101</v>
          </cell>
          <cell r="Y159">
            <v>-5.8126497526453998E-2</v>
          </cell>
          <cell r="Z159">
            <v>8.6202794983902798E-4</v>
          </cell>
          <cell r="AA159">
            <v>2.9470389335187801</v>
          </cell>
          <cell r="AB159">
            <v>1.3732812042447799E-2</v>
          </cell>
          <cell r="AC159">
            <v>0.98007886541997002</v>
          </cell>
          <cell r="AD159">
            <v>2.4144750740038399</v>
          </cell>
          <cell r="AE159">
            <v>-78.959334041061794</v>
          </cell>
          <cell r="AF159">
            <v>7.4488575835363101E-3</v>
          </cell>
          <cell r="AG159">
            <v>625177.90743730799</v>
          </cell>
          <cell r="AH159">
            <v>388.52788725244397</v>
          </cell>
          <cell r="AI159">
            <v>0.70689363766394897</v>
          </cell>
          <cell r="AJ159">
            <v>184618.82157093601</v>
          </cell>
          <cell r="AK159">
            <v>31948.710617506698</v>
          </cell>
          <cell r="AL159">
            <v>433.37735430280998</v>
          </cell>
          <cell r="AM159">
            <v>98.033741085666307</v>
          </cell>
          <cell r="AN159">
            <v>35.440283889607002</v>
          </cell>
          <cell r="AO159">
            <v>281.06669842461099</v>
          </cell>
          <cell r="AP159">
            <v>211.27990044856199</v>
          </cell>
          <cell r="AQ159">
            <v>260.216609720495</v>
          </cell>
          <cell r="AR159">
            <v>16225.7732145998</v>
          </cell>
          <cell r="AS159">
            <v>224.92684589078601</v>
          </cell>
          <cell r="AT159">
            <v>90437.9917784383</v>
          </cell>
          <cell r="AU159">
            <v>2.8182190848138</v>
          </cell>
          <cell r="AV159">
            <v>1.31749247192953</v>
          </cell>
          <cell r="AW159">
            <v>3.95909881636429</v>
          </cell>
          <cell r="AX159">
            <v>0.89591409583948101</v>
          </cell>
          <cell r="AY159">
            <v>0.13200003664113799</v>
          </cell>
          <cell r="AZ159">
            <v>5.7290743982857301E-2</v>
          </cell>
          <cell r="BA159">
            <v>0.33836930060965098</v>
          </cell>
          <cell r="BB159">
            <v>0.31947116752436799</v>
          </cell>
          <cell r="BC159">
            <v>9.6979618756754498</v>
          </cell>
          <cell r="BD159">
            <v>93.359661729861301</v>
          </cell>
          <cell r="BE159">
            <v>403.58651513819501</v>
          </cell>
          <cell r="BF159">
            <v>1068.9318558217001</v>
          </cell>
          <cell r="BH159" t="str">
            <v>YES</v>
          </cell>
          <cell r="BI159" t="str">
            <v>YES</v>
          </cell>
          <cell r="BJ159" t="str">
            <v>YES</v>
          </cell>
          <cell r="BK159" t="str">
            <v/>
          </cell>
          <cell r="BL159" t="str">
            <v>YES</v>
          </cell>
          <cell r="BM159" t="str">
            <v>NO</v>
          </cell>
          <cell r="BO159" t="str">
            <v>NO</v>
          </cell>
          <cell r="BQ159" t="str">
            <v>NO</v>
          </cell>
          <cell r="BR159" t="str">
            <v>NO</v>
          </cell>
          <cell r="BT159" t="str">
            <v/>
          </cell>
          <cell r="BU159" t="str">
            <v>YES</v>
          </cell>
          <cell r="BW159" t="str">
            <v/>
          </cell>
          <cell r="CA159" t="str">
            <v>TRASH</v>
          </cell>
          <cell r="CC159">
            <v>0</v>
          </cell>
          <cell r="CD159">
            <v>0</v>
          </cell>
          <cell r="CE159">
            <v>0</v>
          </cell>
          <cell r="CF159">
            <v>0</v>
          </cell>
          <cell r="CL159">
            <v>0</v>
          </cell>
          <cell r="CY159">
            <v>0</v>
          </cell>
          <cell r="CZ159">
            <v>0</v>
          </cell>
          <cell r="DA159">
            <v>0</v>
          </cell>
          <cell r="DB159">
            <v>0</v>
          </cell>
        </row>
        <row r="160">
          <cell r="A160">
            <v>264</v>
          </cell>
          <cell r="B160">
            <v>41694</v>
          </cell>
          <cell r="C160" t="str">
            <v>Austin</v>
          </cell>
          <cell r="D160">
            <v>56</v>
          </cell>
          <cell r="F160" t="str">
            <v>YES</v>
          </cell>
          <cell r="G160">
            <v>2.09</v>
          </cell>
          <cell r="H160">
            <v>1.4975836677476799</v>
          </cell>
          <cell r="I160">
            <v>1</v>
          </cell>
          <cell r="J160">
            <v>14.999499999999999</v>
          </cell>
          <cell r="K160">
            <v>29.9985</v>
          </cell>
          <cell r="L160">
            <v>1.9999666655555199</v>
          </cell>
          <cell r="M160">
            <v>11.033157355098499</v>
          </cell>
          <cell r="N160">
            <v>0.99645716845919696</v>
          </cell>
          <cell r="O160">
            <v>0.371555093705279</v>
          </cell>
          <cell r="P160">
            <v>1.39033036347264E-2</v>
          </cell>
          <cell r="Q160">
            <v>0.99998892829823005</v>
          </cell>
          <cell r="R160">
            <v>2.0328263523964001</v>
          </cell>
          <cell r="S160">
            <v>130.39338439634901</v>
          </cell>
          <cell r="T160">
            <v>0.99995560827733498</v>
          </cell>
          <cell r="U160">
            <v>4.0702597709124504</v>
          </cell>
          <cell r="V160">
            <v>1864.2133813129999</v>
          </cell>
          <cell r="W160">
            <v>0.99999907298430302</v>
          </cell>
          <cell r="X160">
            <v>0.58815599182429401</v>
          </cell>
          <cell r="Y160">
            <v>7.6730160160839702</v>
          </cell>
          <cell r="Z160">
            <v>0.69295774638238095</v>
          </cell>
          <cell r="AA160">
            <v>12.183646312316201</v>
          </cell>
          <cell r="AB160">
            <v>1.3903149670035E-2</v>
          </cell>
          <cell r="AC160">
            <v>0.94580463907302204</v>
          </cell>
          <cell r="AD160">
            <v>4.25842969978076</v>
          </cell>
          <cell r="AE160">
            <v>441.58336713904498</v>
          </cell>
          <cell r="AF160">
            <v>0.23687361232908899</v>
          </cell>
          <cell r="AG160">
            <v>293399.172035355</v>
          </cell>
          <cell r="AH160">
            <v>74.303357034039195</v>
          </cell>
          <cell r="AI160">
            <v>0.56981463119130304</v>
          </cell>
          <cell r="AJ160">
            <v>165393.351703394</v>
          </cell>
          <cell r="AK160">
            <v>29442.428706229999</v>
          </cell>
          <cell r="AL160">
            <v>405.77354078004703</v>
          </cell>
          <cell r="AM160">
            <v>206.43532445633201</v>
          </cell>
          <cell r="AN160">
            <v>26.589147756286302</v>
          </cell>
          <cell r="AO160">
            <v>319.82225059491799</v>
          </cell>
          <cell r="AP160">
            <v>131.000555459948</v>
          </cell>
          <cell r="AQ160">
            <v>655.41984033887695</v>
          </cell>
          <cell r="AR160">
            <v>-1159.6095668503699</v>
          </cell>
          <cell r="AS160">
            <v>600.860038889007</v>
          </cell>
          <cell r="AT160">
            <v>42963.764512713002</v>
          </cell>
          <cell r="AU160">
            <v>2.60519098391168</v>
          </cell>
          <cell r="AV160">
            <v>1.1832889534505</v>
          </cell>
          <cell r="AW160">
            <v>4.0964638622985596</v>
          </cell>
          <cell r="AX160">
            <v>0.97233875501549305</v>
          </cell>
          <cell r="AY160">
            <v>0.20595104963598301</v>
          </cell>
          <cell r="AZ160">
            <v>5.6365712361416201E-2</v>
          </cell>
          <cell r="BA160">
            <v>0.33727672699410299</v>
          </cell>
          <cell r="BB160">
            <v>0.32129885530612901</v>
          </cell>
          <cell r="BC160">
            <v>10.9032908630815</v>
          </cell>
          <cell r="BD160">
            <v>10.105671983333201</v>
          </cell>
          <cell r="BE160">
            <v>147.21376893499999</v>
          </cell>
          <cell r="BF160">
            <v>716.21190949499999</v>
          </cell>
          <cell r="BH160" t="str">
            <v>NO</v>
          </cell>
          <cell r="BI160" t="str">
            <v>YES</v>
          </cell>
          <cell r="BJ160" t="str">
            <v>YES</v>
          </cell>
          <cell r="BK160" t="str">
            <v/>
          </cell>
          <cell r="BL160" t="str">
            <v>YES</v>
          </cell>
          <cell r="BM160" t="str">
            <v>NO</v>
          </cell>
          <cell r="BO160" t="str">
            <v>NO</v>
          </cell>
          <cell r="BQ160" t="str">
            <v>NO</v>
          </cell>
          <cell r="BR160" t="str">
            <v>NO</v>
          </cell>
          <cell r="BT160" t="str">
            <v/>
          </cell>
          <cell r="BU160" t="str">
            <v>NO</v>
          </cell>
          <cell r="BW160" t="str">
            <v>YES</v>
          </cell>
          <cell r="CA160" t="str">
            <v>TRASH</v>
          </cell>
          <cell r="CC160">
            <v>0</v>
          </cell>
          <cell r="CD160">
            <v>0</v>
          </cell>
          <cell r="CE160">
            <v>0</v>
          </cell>
          <cell r="CF160">
            <v>0</v>
          </cell>
          <cell r="CL160">
            <v>0</v>
          </cell>
          <cell r="CY160">
            <v>0</v>
          </cell>
          <cell r="CZ160">
            <v>0</v>
          </cell>
          <cell r="DA160">
            <v>0</v>
          </cell>
          <cell r="DB160">
            <v>0</v>
          </cell>
        </row>
        <row r="161">
          <cell r="A161">
            <v>264</v>
          </cell>
          <cell r="B161">
            <v>41694</v>
          </cell>
          <cell r="C161" t="str">
            <v>Austin</v>
          </cell>
          <cell r="D161">
            <v>57</v>
          </cell>
          <cell r="F161" t="str">
            <v>YES</v>
          </cell>
          <cell r="G161">
            <v>2.09</v>
          </cell>
          <cell r="H161">
            <v>1.9850836666300899</v>
          </cell>
          <cell r="I161">
            <v>1</v>
          </cell>
          <cell r="J161">
            <v>14.997999999999999</v>
          </cell>
          <cell r="K161">
            <v>44.9985</v>
          </cell>
          <cell r="L161">
            <v>3.0003000400053299</v>
          </cell>
          <cell r="M161">
            <v>19.117297143729001</v>
          </cell>
          <cell r="N161">
            <v>0.998019812913436</v>
          </cell>
          <cell r="O161">
            <v>6.1956746653847199E-2</v>
          </cell>
          <cell r="P161">
            <v>1.37614899445697E-2</v>
          </cell>
          <cell r="Q161">
            <v>0.99999734705548804</v>
          </cell>
          <cell r="R161">
            <v>0.19229463217220899</v>
          </cell>
          <cell r="S161">
            <v>90.764225347223501</v>
          </cell>
          <cell r="T161">
            <v>0.99998293363039803</v>
          </cell>
          <cell r="U161">
            <v>0.48771040252389197</v>
          </cell>
          <cell r="V161">
            <v>2038.79337515935</v>
          </cell>
          <cell r="W161">
            <v>0.99999958703820502</v>
          </cell>
          <cell r="X161">
            <v>7.5860633018199106E-2</v>
          </cell>
          <cell r="Y161">
            <v>11.0596240430514</v>
          </cell>
          <cell r="Z161">
            <v>0.57736302681913398</v>
          </cell>
          <cell r="AA161">
            <v>0.84872578875067295</v>
          </cell>
          <cell r="AB161">
            <v>1.3761453429089699E-2</v>
          </cell>
          <cell r="AC161">
            <v>0.98617958157713004</v>
          </cell>
          <cell r="AD161">
            <v>3.8493788575364597E-2</v>
          </cell>
          <cell r="AE161">
            <v>750.50798348806597</v>
          </cell>
          <cell r="AF161">
            <v>0.36811365129047502</v>
          </cell>
          <cell r="AG161">
            <v>9165.0710211183105</v>
          </cell>
          <cell r="AH161">
            <v>79.574667441276603</v>
          </cell>
          <cell r="AI161">
            <v>0.87670344673964495</v>
          </cell>
          <cell r="AJ161">
            <v>1788.3305591235601</v>
          </cell>
          <cell r="AK161">
            <v>8095.1825594149996</v>
          </cell>
          <cell r="AL161">
            <v>111.232097928</v>
          </cell>
          <cell r="AM161">
            <v>113.486830072001</v>
          </cell>
          <cell r="AN161">
            <v>8.0667981607320005</v>
          </cell>
          <cell r="AO161">
            <v>70.137500165053694</v>
          </cell>
          <cell r="AP161">
            <v>65.462250518849004</v>
          </cell>
          <cell r="AQ161">
            <v>25.0420213912425</v>
          </cell>
          <cell r="AR161">
            <v>938.50557000774802</v>
          </cell>
          <cell r="AS161">
            <v>781.53104341261098</v>
          </cell>
          <cell r="AT161">
            <v>709.017733026511</v>
          </cell>
          <cell r="AU161">
            <v>3.0191076192972801</v>
          </cell>
          <cell r="AV161">
            <v>0.678822115392828</v>
          </cell>
          <cell r="AW161">
            <v>4.4242327073389598</v>
          </cell>
          <cell r="AX161">
            <v>0.85545031566580099</v>
          </cell>
          <cell r="AY161">
            <v>0.140770612226988</v>
          </cell>
          <cell r="AZ161">
            <v>5.3599451898433098E-2</v>
          </cell>
          <cell r="BA161">
            <v>0.73369243039426302</v>
          </cell>
          <cell r="BB161">
            <v>0.76452849173447102</v>
          </cell>
          <cell r="BC161">
            <v>9.9367490983755893</v>
          </cell>
          <cell r="BD161">
            <v>99.911729916099901</v>
          </cell>
          <cell r="BE161">
            <v>155.9015567804</v>
          </cell>
          <cell r="BF161">
            <v>203.64408067319999</v>
          </cell>
          <cell r="BH161" t="str">
            <v>YES</v>
          </cell>
          <cell r="BI161" t="str">
            <v>YES</v>
          </cell>
          <cell r="BJ161" t="str">
            <v>YES</v>
          </cell>
          <cell r="BK161" t="str">
            <v/>
          </cell>
          <cell r="BL161" t="str">
            <v>YES</v>
          </cell>
          <cell r="BM161" t="str">
            <v>NO</v>
          </cell>
          <cell r="BO161" t="str">
            <v>NO</v>
          </cell>
          <cell r="BQ161" t="str">
            <v>NO</v>
          </cell>
          <cell r="BR161" t="str">
            <v>YES</v>
          </cell>
          <cell r="BT161" t="str">
            <v/>
          </cell>
          <cell r="BU161" t="str">
            <v>NO</v>
          </cell>
          <cell r="BW161" t="str">
            <v/>
          </cell>
          <cell r="CA161" t="str">
            <v>SINGLE CORR</v>
          </cell>
          <cell r="CC161">
            <v>0</v>
          </cell>
          <cell r="CD161">
            <v>144.14908480660179</v>
          </cell>
          <cell r="CE161">
            <v>0</v>
          </cell>
          <cell r="CF161">
            <v>0</v>
          </cell>
          <cell r="CL161">
            <v>0.47</v>
          </cell>
          <cell r="CY161">
            <v>0</v>
          </cell>
          <cell r="CZ161">
            <v>1.247766745443053</v>
          </cell>
          <cell r="DA161">
            <v>0</v>
          </cell>
          <cell r="DB161">
            <v>0</v>
          </cell>
        </row>
        <row r="162">
          <cell r="A162">
            <v>264</v>
          </cell>
          <cell r="B162">
            <v>41694</v>
          </cell>
          <cell r="C162" t="str">
            <v>Austin</v>
          </cell>
          <cell r="D162">
            <v>58</v>
          </cell>
          <cell r="F162" t="str">
            <v>YES</v>
          </cell>
          <cell r="G162">
            <v>2.09</v>
          </cell>
          <cell r="H162">
            <v>2.0489725554361899</v>
          </cell>
          <cell r="I162">
            <v>1</v>
          </cell>
          <cell r="J162">
            <v>15.000500000000001</v>
          </cell>
          <cell r="K162">
            <v>44.997</v>
          </cell>
          <cell r="L162">
            <v>2.9997000099996698</v>
          </cell>
          <cell r="M162">
            <v>10.117617791940299</v>
          </cell>
          <cell r="N162">
            <v>0.97252937472394796</v>
          </cell>
          <cell r="O162">
            <v>0.31911366233615102</v>
          </cell>
          <cell r="P162">
            <v>1.3547397582451701E-2</v>
          </cell>
          <cell r="Q162">
            <v>0.99999101979684801</v>
          </cell>
          <cell r="R162">
            <v>0.36740494872958002</v>
          </cell>
          <cell r="S162">
            <v>93.165851957828394</v>
          </cell>
          <cell r="T162">
            <v>0.99987759327895898</v>
          </cell>
          <cell r="U162">
            <v>1.3564829783586001</v>
          </cell>
          <cell r="V162">
            <v>353.06373364397302</v>
          </cell>
          <cell r="W162">
            <v>0.99999899106515799</v>
          </cell>
          <cell r="X162">
            <v>0.123138438630296</v>
          </cell>
          <cell r="Y162">
            <v>2.5264920666522501</v>
          </cell>
          <cell r="Z162">
            <v>0.24259169435042299</v>
          </cell>
          <cell r="AA162">
            <v>2.8852378319461298</v>
          </cell>
          <cell r="AB162">
            <v>1.3547275900648499E-2</v>
          </cell>
          <cell r="AC162">
            <v>0.95333502299088002</v>
          </cell>
          <cell r="AD162">
            <v>0.14401191514584399</v>
          </cell>
          <cell r="AE162">
            <v>313.62004578988598</v>
          </cell>
          <cell r="AF162">
            <v>0.88828078185195103</v>
          </cell>
          <cell r="AG162">
            <v>1790.9227539134499</v>
          </cell>
          <cell r="AH162">
            <v>45.163488015181898</v>
          </cell>
          <cell r="AI162">
            <v>0.48470504415551902</v>
          </cell>
          <cell r="AJ162">
            <v>8260.4718928103593</v>
          </cell>
          <cell r="AK162">
            <v>5541.6779494066705</v>
          </cell>
          <cell r="AL162">
            <v>62.263799803103304</v>
          </cell>
          <cell r="AM162">
            <v>94.680442073999998</v>
          </cell>
          <cell r="AN162">
            <v>12.055140984497701</v>
          </cell>
          <cell r="AO162">
            <v>67.885285040222399</v>
          </cell>
          <cell r="AP162">
            <v>56.139935492638998</v>
          </cell>
          <cell r="AQ162">
            <v>45.982987284715001</v>
          </cell>
          <cell r="AR162">
            <v>3571.11873594089</v>
          </cell>
          <cell r="AS162">
            <v>410.60639635548398</v>
          </cell>
          <cell r="AT162">
            <v>12348.5110496938</v>
          </cell>
          <cell r="AU162">
            <v>2.8932934580017999</v>
          </cell>
          <cell r="AV162">
            <v>0.66061328784046802</v>
          </cell>
          <cell r="AW162">
            <v>4.3655397778829403</v>
          </cell>
          <cell r="AX162">
            <v>0.80868867960673896</v>
          </cell>
          <cell r="AY162" t="str">
            <v>NaN</v>
          </cell>
          <cell r="AZ162">
            <v>5.4543556235388299E-2</v>
          </cell>
          <cell r="BA162" t="str">
            <v>NaN</v>
          </cell>
          <cell r="BB162" t="str">
            <v>NaN</v>
          </cell>
          <cell r="BC162" t="str">
            <v>NaN</v>
          </cell>
          <cell r="BD162">
            <v>64.492840677956707</v>
          </cell>
          <cell r="BE162">
            <v>158.75046781161299</v>
          </cell>
          <cell r="BF162">
            <v>285.74346351064497</v>
          </cell>
          <cell r="BH162" t="str">
            <v>NO</v>
          </cell>
          <cell r="BI162" t="str">
            <v>YES</v>
          </cell>
          <cell r="BJ162" t="str">
            <v>YES</v>
          </cell>
          <cell r="BK162" t="str">
            <v/>
          </cell>
          <cell r="BL162" t="str">
            <v>YES</v>
          </cell>
          <cell r="BM162" t="str">
            <v>NO</v>
          </cell>
          <cell r="BO162" t="str">
            <v>NO</v>
          </cell>
          <cell r="BQ162" t="str">
            <v>YES</v>
          </cell>
          <cell r="BR162" t="str">
            <v>NO</v>
          </cell>
          <cell r="BT162" t="str">
            <v/>
          </cell>
          <cell r="BU162" t="str">
            <v>NO</v>
          </cell>
          <cell r="BW162" t="str">
            <v/>
          </cell>
          <cell r="CA162" t="str">
            <v>SINGLE CORR</v>
          </cell>
          <cell r="CC162">
            <v>204.82423135970424</v>
          </cell>
          <cell r="CD162">
            <v>0</v>
          </cell>
          <cell r="CE162">
            <v>0</v>
          </cell>
          <cell r="CF162">
            <v>0</v>
          </cell>
          <cell r="CL162">
            <v>0.47</v>
          </cell>
          <cell r="CY162">
            <v>1.2253745188595582</v>
          </cell>
          <cell r="CZ162">
            <v>0</v>
          </cell>
          <cell r="DA162">
            <v>0</v>
          </cell>
          <cell r="DB162">
            <v>0</v>
          </cell>
        </row>
        <row r="163">
          <cell r="A163">
            <v>264</v>
          </cell>
          <cell r="B163">
            <v>41694</v>
          </cell>
          <cell r="C163" t="str">
            <v>Austin</v>
          </cell>
          <cell r="D163">
            <v>59</v>
          </cell>
          <cell r="F163" t="str">
            <v>YES</v>
          </cell>
          <cell r="G163">
            <v>2.09</v>
          </cell>
          <cell r="H163">
            <v>2.1878614453598901</v>
          </cell>
          <cell r="I163">
            <v>1</v>
          </cell>
          <cell r="J163">
            <v>15.002000000000001</v>
          </cell>
          <cell r="K163">
            <v>44.996000000000002</v>
          </cell>
          <cell r="L163">
            <v>2.9993334222103698</v>
          </cell>
          <cell r="M163">
            <v>-738.39660622228598</v>
          </cell>
          <cell r="N163">
            <v>0.99648007332141497</v>
          </cell>
          <cell r="O163">
            <v>4.8951397336354001E-2</v>
          </cell>
          <cell r="P163">
            <v>1.30184311413409E-2</v>
          </cell>
          <cell r="Q163">
            <v>0.99999489315047596</v>
          </cell>
          <cell r="R163">
            <v>0.20203552615669401</v>
          </cell>
          <cell r="S163">
            <v>111.91650101552899</v>
          </cell>
          <cell r="T163">
            <v>0.99999495207671396</v>
          </cell>
          <cell r="U163">
            <v>0.200857526349867</v>
          </cell>
          <cell r="V163">
            <v>44626.859669244499</v>
          </cell>
          <cell r="W163">
            <v>0.99999970049739895</v>
          </cell>
          <cell r="X163">
            <v>4.8923066317391697E-2</v>
          </cell>
          <cell r="Y163">
            <v>-0.38184145040313999</v>
          </cell>
          <cell r="Z163">
            <v>5.1529576807463095E-4</v>
          </cell>
          <cell r="AA163">
            <v>0.70409451801171796</v>
          </cell>
          <cell r="AB163">
            <v>1.30183646465649E-2</v>
          </cell>
          <cell r="AC163">
            <v>0.97073880876593399</v>
          </cell>
          <cell r="AD163">
            <v>4.23954744268406E-2</v>
          </cell>
          <cell r="AE163">
            <v>74.692212433670605</v>
          </cell>
          <cell r="AF163">
            <v>1.6737048185044799E-3</v>
          </cell>
          <cell r="AG163">
            <v>8284.9432090860901</v>
          </cell>
          <cell r="AH163">
            <v>105.260613880287</v>
          </cell>
          <cell r="AI163">
            <v>0.94052335028839396</v>
          </cell>
          <cell r="AJ163">
            <v>493.58678370560398</v>
          </cell>
          <cell r="AK163">
            <v>7153.53374161999</v>
          </cell>
          <cell r="AL163">
            <v>101.35426099483</v>
          </cell>
          <cell r="AM163">
            <v>64.392471217000306</v>
          </cell>
          <cell r="AN163">
            <v>3.129175989708</v>
          </cell>
          <cell r="AO163">
            <v>94.649563401938394</v>
          </cell>
          <cell r="AP163">
            <v>107.4806970969</v>
          </cell>
          <cell r="AQ163">
            <v>84.219570757805101</v>
          </cell>
          <cell r="AR163">
            <v>-1336.60323460261</v>
          </cell>
          <cell r="AS163">
            <v>1405.0656105466601</v>
          </cell>
          <cell r="AT163">
            <v>14759.826481549</v>
          </cell>
          <cell r="AU163">
            <v>3.50527897271804</v>
          </cell>
          <cell r="AV163">
            <v>0.96113479493054799</v>
          </cell>
          <cell r="AW163">
            <v>4.4423021300678602</v>
          </cell>
          <cell r="AX163">
            <v>0.96720065641235498</v>
          </cell>
          <cell r="AY163" t="str">
            <v>NaN</v>
          </cell>
          <cell r="AZ163">
            <v>5.5422378962429499E-2</v>
          </cell>
          <cell r="BA163" t="str">
            <v>NaN</v>
          </cell>
          <cell r="BB163" t="str">
            <v>NaN</v>
          </cell>
          <cell r="BC163" t="str">
            <v>NaN</v>
          </cell>
          <cell r="BD163">
            <v>67.075387711320701</v>
          </cell>
          <cell r="BE163">
            <v>118.72997801635201</v>
          </cell>
          <cell r="BF163">
            <v>194.37622707987401</v>
          </cell>
          <cell r="BH163" t="str">
            <v>NO</v>
          </cell>
          <cell r="BI163" t="str">
            <v>YES</v>
          </cell>
          <cell r="BJ163" t="str">
            <v>YES</v>
          </cell>
          <cell r="BK163" t="str">
            <v/>
          </cell>
          <cell r="BL163" t="str">
            <v>YES</v>
          </cell>
          <cell r="BM163" t="str">
            <v>NO</v>
          </cell>
          <cell r="BO163" t="str">
            <v>NO</v>
          </cell>
          <cell r="BQ163" t="str">
            <v>NO</v>
          </cell>
          <cell r="BR163" t="str">
            <v>YES</v>
          </cell>
          <cell r="BT163" t="str">
            <v/>
          </cell>
          <cell r="BU163" t="str">
            <v>NO</v>
          </cell>
          <cell r="BW163" t="str">
            <v/>
          </cell>
          <cell r="CA163" t="str">
            <v>SINGLE CORR</v>
          </cell>
          <cell r="CC163">
            <v>0</v>
          </cell>
          <cell r="CD163">
            <v>177.73263469831915</v>
          </cell>
          <cell r="CE163">
            <v>0</v>
          </cell>
          <cell r="CF163">
            <v>0</v>
          </cell>
          <cell r="CL163">
            <v>0.47</v>
          </cell>
          <cell r="CY163">
            <v>0</v>
          </cell>
          <cell r="CZ163">
            <v>1.6384133254584929</v>
          </cell>
          <cell r="DA163">
            <v>0</v>
          </cell>
          <cell r="DB163">
            <v>0</v>
          </cell>
        </row>
        <row r="164">
          <cell r="A164">
            <v>264</v>
          </cell>
          <cell r="B164">
            <v>41694</v>
          </cell>
          <cell r="C164" t="str">
            <v>Austin</v>
          </cell>
          <cell r="D164">
            <v>60</v>
          </cell>
          <cell r="F164" t="str">
            <v>YES</v>
          </cell>
          <cell r="G164">
            <v>2.09</v>
          </cell>
          <cell r="H164">
            <v>2.2267503328621401</v>
          </cell>
          <cell r="I164">
            <v>1</v>
          </cell>
          <cell r="J164">
            <v>14.997894736799999</v>
          </cell>
          <cell r="K164">
            <v>44.999000000000002</v>
          </cell>
          <cell r="L164">
            <v>3.0003544357187</v>
          </cell>
          <cell r="M164">
            <v>-37.180798570459999</v>
          </cell>
          <cell r="N164">
            <v>0.99449821631006197</v>
          </cell>
          <cell r="O164">
            <v>0.170755944239116</v>
          </cell>
          <cell r="P164">
            <v>1.32812308038251E-2</v>
          </cell>
          <cell r="Q164">
            <v>0.99999773976321504</v>
          </cell>
          <cell r="R164">
            <v>0.33670425761850598</v>
          </cell>
          <cell r="S164">
            <v>99.868217055603594</v>
          </cell>
          <cell r="T164">
            <v>0.99999524359232295</v>
          </cell>
          <cell r="U164">
            <v>0.48842196666147403</v>
          </cell>
          <cell r="V164">
            <v>-5483.1212382567501</v>
          </cell>
          <cell r="W164">
            <v>0.99999937629895996</v>
          </cell>
          <cell r="X164">
            <v>0.17685658116140199</v>
          </cell>
          <cell r="Y164">
            <v>-4.2756626535245301</v>
          </cell>
          <cell r="Z164">
            <v>0.11435988175020501</v>
          </cell>
          <cell r="AA164">
            <v>4.7515997950019999</v>
          </cell>
          <cell r="AB164">
            <v>1.32812007797358E-2</v>
          </cell>
          <cell r="AC164">
            <v>0.98734384294361899</v>
          </cell>
          <cell r="AD164">
            <v>0.1155091891314</v>
          </cell>
          <cell r="AE164">
            <v>-277.60730577658302</v>
          </cell>
          <cell r="AF164">
            <v>5.0629398944454201E-2</v>
          </cell>
          <cell r="AG164">
            <v>48500.274461661997</v>
          </cell>
          <cell r="AH164">
            <v>95.344683470658694</v>
          </cell>
          <cell r="AI164">
            <v>0.95470043158738904</v>
          </cell>
          <cell r="AJ164">
            <v>2314.2084856680099</v>
          </cell>
          <cell r="AK164">
            <v>38628.341040461703</v>
          </cell>
          <cell r="AL164">
            <v>526.69662198633</v>
          </cell>
          <cell r="AM164">
            <v>318.582122144001</v>
          </cell>
          <cell r="AN164">
            <v>8.6945958423413394</v>
          </cell>
          <cell r="AO164">
            <v>170.926623177381</v>
          </cell>
          <cell r="AP164">
            <v>123.02660290192399</v>
          </cell>
          <cell r="AQ164">
            <v>179.63424088914201</v>
          </cell>
          <cell r="AR164">
            <v>-2897.3445897277902</v>
          </cell>
          <cell r="AS164">
            <v>492.08997615163599</v>
          </cell>
          <cell r="AT164">
            <v>46980.582986436501</v>
          </cell>
          <cell r="AU164">
            <v>3.6845515418481098</v>
          </cell>
          <cell r="AV164">
            <v>0.88804717033195701</v>
          </cell>
          <cell r="AW164">
            <v>4.5750045171525198</v>
          </cell>
          <cell r="AX164">
            <v>1.06998528876562</v>
          </cell>
          <cell r="AY164" t="str">
            <v>NaN</v>
          </cell>
          <cell r="AZ164">
            <v>5.3452819114477898E-2</v>
          </cell>
          <cell r="BA164" t="str">
            <v>NaN</v>
          </cell>
          <cell r="BB164" t="str">
            <v>NaN</v>
          </cell>
          <cell r="BC164" t="str">
            <v>NaN</v>
          </cell>
          <cell r="BD164">
            <v>186.646783584421</v>
          </cell>
          <cell r="BE164">
            <v>302.91482082348801</v>
          </cell>
          <cell r="BF164">
            <v>536.88451277484603</v>
          </cell>
          <cell r="BH164" t="str">
            <v>YES</v>
          </cell>
          <cell r="BI164" t="str">
            <v>YES</v>
          </cell>
          <cell r="BJ164" t="str">
            <v>YES</v>
          </cell>
          <cell r="BK164" t="str">
            <v/>
          </cell>
          <cell r="BL164" t="str">
            <v>YES</v>
          </cell>
          <cell r="BM164" t="str">
            <v>NO</v>
          </cell>
          <cell r="BO164" t="str">
            <v>NO</v>
          </cell>
          <cell r="BQ164" t="str">
            <v>NO</v>
          </cell>
          <cell r="BR164" t="str">
            <v>YES</v>
          </cell>
          <cell r="BT164" t="str">
            <v/>
          </cell>
          <cell r="BU164" t="str">
            <v>NO</v>
          </cell>
          <cell r="BW164" t="str">
            <v/>
          </cell>
          <cell r="CA164" t="str">
            <v>SINGLE CORR</v>
          </cell>
          <cell r="CC164">
            <v>0</v>
          </cell>
          <cell r="CD164">
            <v>158.60954020893288</v>
          </cell>
          <cell r="CE164">
            <v>0</v>
          </cell>
          <cell r="CF164">
            <v>0</v>
          </cell>
          <cell r="CL164">
            <v>0.47</v>
          </cell>
          <cell r="CY164">
            <v>0</v>
          </cell>
          <cell r="CZ164">
            <v>0.64218970067080083</v>
          </cell>
          <cell r="DA164">
            <v>0</v>
          </cell>
          <cell r="DB164">
            <v>0</v>
          </cell>
        </row>
        <row r="165">
          <cell r="A165">
            <v>264</v>
          </cell>
          <cell r="B165">
            <v>41694</v>
          </cell>
          <cell r="C165" t="str">
            <v>Austin</v>
          </cell>
          <cell r="D165">
            <v>62</v>
          </cell>
          <cell r="F165" t="str">
            <v>YES</v>
          </cell>
          <cell r="G165">
            <v>2.09</v>
          </cell>
          <cell r="H165">
            <v>2.3128614434972401</v>
          </cell>
          <cell r="I165">
            <v>1</v>
          </cell>
          <cell r="J165">
            <v>14.9985</v>
          </cell>
          <cell r="K165">
            <v>44.997500000000002</v>
          </cell>
          <cell r="L165">
            <v>3.000133346668</v>
          </cell>
          <cell r="M165">
            <v>-16.461927802850301</v>
          </cell>
          <cell r="N165">
            <v>0.969624907614687</v>
          </cell>
          <cell r="O165">
            <v>0.88069072295328799</v>
          </cell>
          <cell r="P165">
            <v>1.333545123612E-2</v>
          </cell>
          <cell r="Q165">
            <v>0.99999645340091303</v>
          </cell>
          <cell r="R165">
            <v>0.858391056403493</v>
          </cell>
          <cell r="S165">
            <v>93.289669797774707</v>
          </cell>
          <cell r="T165">
            <v>0.99999613415653199</v>
          </cell>
          <cell r="U165">
            <v>0.89616437123797199</v>
          </cell>
          <cell r="V165">
            <v>-1666.4920341633599</v>
          </cell>
          <cell r="W165">
            <v>0.99999620165754499</v>
          </cell>
          <cell r="X165">
            <v>0.88825510903640204</v>
          </cell>
          <cell r="Y165">
            <v>-1.6804317378125699</v>
          </cell>
          <cell r="Z165">
            <v>9.8870638081658094E-2</v>
          </cell>
          <cell r="AA165">
            <v>23.3431788352155</v>
          </cell>
          <cell r="AB165">
            <v>1.3335403932042401E-2</v>
          </cell>
          <cell r="AC165">
            <v>0.98043965073191697</v>
          </cell>
          <cell r="AD165">
            <v>0.77381455178159997</v>
          </cell>
          <cell r="AE165">
            <v>-144.29971360710499</v>
          </cell>
          <cell r="AF165">
            <v>8.6588572010511206E-2</v>
          </cell>
          <cell r="AG165">
            <v>199221.05908507999</v>
          </cell>
          <cell r="AH165">
            <v>90.252805780174896</v>
          </cell>
          <cell r="AI165">
            <v>0.96744320170880305</v>
          </cell>
          <cell r="AJ165">
            <v>7100.8525153533501</v>
          </cell>
          <cell r="AK165">
            <v>23633.059912950001</v>
          </cell>
          <cell r="AL165">
            <v>370.35761907529002</v>
          </cell>
          <cell r="AM165">
            <v>251.67530581599999</v>
          </cell>
          <cell r="AN165">
            <v>25.753365828863998</v>
          </cell>
          <cell r="AO165">
            <v>101.97397621265701</v>
          </cell>
          <cell r="AP165">
            <v>94.987260838389503</v>
          </cell>
          <cell r="AQ165">
            <v>45.598436489131998</v>
          </cell>
          <cell r="AR165">
            <v>2161.4508372062701</v>
          </cell>
          <cell r="AS165">
            <v>1276.2269350055301</v>
          </cell>
          <cell r="AT165">
            <v>10497.0248929307</v>
          </cell>
          <cell r="AU165">
            <v>3.62549037173283</v>
          </cell>
          <cell r="AV165">
            <v>0.85769578205956098</v>
          </cell>
          <cell r="AW165">
            <v>4.9481532448364201</v>
          </cell>
          <cell r="AX165">
            <v>1.12492574350138</v>
          </cell>
          <cell r="AY165" t="str">
            <v>NaN</v>
          </cell>
          <cell r="AZ165">
            <v>5.5715562789108303E-2</v>
          </cell>
          <cell r="BA165" t="str">
            <v>NaN</v>
          </cell>
          <cell r="BB165" t="str">
            <v>NaN</v>
          </cell>
          <cell r="BC165" t="str">
            <v>NaN</v>
          </cell>
          <cell r="BD165">
            <v>91.962395215853604</v>
          </cell>
          <cell r="BE165">
            <v>534.45442171788602</v>
          </cell>
          <cell r="BF165">
            <v>1012.52263235089</v>
          </cell>
          <cell r="BH165" t="str">
            <v>NO</v>
          </cell>
          <cell r="BI165" t="str">
            <v>YES</v>
          </cell>
          <cell r="BJ165" t="str">
            <v>YES</v>
          </cell>
          <cell r="BK165" t="str">
            <v/>
          </cell>
          <cell r="BL165" t="str">
            <v>YES</v>
          </cell>
          <cell r="BM165" t="str">
            <v>NO</v>
          </cell>
          <cell r="BO165" t="str">
            <v>NO</v>
          </cell>
          <cell r="BQ165" t="str">
            <v>NO</v>
          </cell>
          <cell r="BR165" t="str">
            <v>YES</v>
          </cell>
          <cell r="BT165" t="str">
            <v/>
          </cell>
          <cell r="BU165" t="str">
            <v>NO</v>
          </cell>
          <cell r="BW165" t="str">
            <v/>
          </cell>
          <cell r="CA165" t="str">
            <v>SINGLE CORR</v>
          </cell>
          <cell r="CC165">
            <v>0</v>
          </cell>
          <cell r="CD165">
            <v>148.15662917677841</v>
          </cell>
          <cell r="CE165">
            <v>0</v>
          </cell>
          <cell r="CF165">
            <v>0</v>
          </cell>
          <cell r="CL165">
            <v>0.47</v>
          </cell>
          <cell r="CY165">
            <v>0</v>
          </cell>
          <cell r="CZ165">
            <v>0.3639763658201482</v>
          </cell>
          <cell r="DA165">
            <v>0</v>
          </cell>
          <cell r="DB165">
            <v>0</v>
          </cell>
        </row>
        <row r="166">
          <cell r="A166">
            <v>264</v>
          </cell>
          <cell r="B166">
            <v>41694</v>
          </cell>
          <cell r="C166" t="str">
            <v>Austin</v>
          </cell>
          <cell r="D166">
            <v>64</v>
          </cell>
          <cell r="F166" t="str">
            <v>YES</v>
          </cell>
          <cell r="G166">
            <v>2.09</v>
          </cell>
          <cell r="H166">
            <v>2.43786144442856</v>
          </cell>
          <cell r="I166">
            <v>1</v>
          </cell>
          <cell r="J166">
            <v>14.999000000000001</v>
          </cell>
          <cell r="K166">
            <v>45.000500000000002</v>
          </cell>
          <cell r="L166">
            <v>3.00023334888993</v>
          </cell>
          <cell r="M166">
            <v>-27.9694165130363</v>
          </cell>
          <cell r="N166">
            <v>0.98502460218316901</v>
          </cell>
          <cell r="O166">
            <v>0.54397531731501203</v>
          </cell>
          <cell r="P166">
            <v>1.3336946674398499E-2</v>
          </cell>
          <cell r="Q166">
            <v>0.99999898893773997</v>
          </cell>
          <cell r="R166">
            <v>0.51552577733893701</v>
          </cell>
          <cell r="S166">
            <v>116.995117864717</v>
          </cell>
          <cell r="T166">
            <v>0.99999909087198502</v>
          </cell>
          <cell r="U166">
            <v>0.48882248706709602</v>
          </cell>
          <cell r="V166">
            <v>-3922.1893243555801</v>
          </cell>
          <cell r="W166">
            <v>0.99999884595878297</v>
          </cell>
          <cell r="X166">
            <v>0.550723387101277</v>
          </cell>
          <cell r="Y166">
            <v>-2.1363378937962798</v>
          </cell>
          <cell r="Z166">
            <v>7.5218519943308901E-2</v>
          </cell>
          <cell r="AA166">
            <v>18.432225918394501</v>
          </cell>
          <cell r="AB166">
            <v>1.3336933187502901E-2</v>
          </cell>
          <cell r="AC166">
            <v>0.99434596633731598</v>
          </cell>
          <cell r="AD166">
            <v>0.27254357098929899</v>
          </cell>
          <cell r="AE166">
            <v>-209.14645424748699</v>
          </cell>
          <cell r="AF166">
            <v>5.3323844309306798E-2</v>
          </cell>
          <cell r="AG166">
            <v>255096.53280063899</v>
          </cell>
          <cell r="AH166">
            <v>115.557016962985</v>
          </cell>
          <cell r="AI166">
            <v>0.98770712836677999</v>
          </cell>
          <cell r="AJ166">
            <v>3312.5044007366</v>
          </cell>
          <cell r="AK166">
            <v>32643.96212375</v>
          </cell>
          <cell r="AL166">
            <v>431.50661137413999</v>
          </cell>
          <cell r="AM166">
            <v>277.38216572399898</v>
          </cell>
          <cell r="AN166">
            <v>43.326552305241002</v>
          </cell>
          <cell r="AO166">
            <v>105.780854497734</v>
          </cell>
          <cell r="AP166">
            <v>116.18098895345</v>
          </cell>
          <cell r="AQ166">
            <v>186.148827093053</v>
          </cell>
          <cell r="AR166">
            <v>4461.28246281678</v>
          </cell>
          <cell r="AS166">
            <v>167.33525438571499</v>
          </cell>
          <cell r="AT166">
            <v>22220.696886962101</v>
          </cell>
          <cell r="AU166">
            <v>3.32351765895887</v>
          </cell>
          <cell r="AV166">
            <v>0.65502089973730904</v>
          </cell>
          <cell r="AW166">
            <v>4.9128035127774003</v>
          </cell>
          <cell r="AX166">
            <v>1.1327810016544</v>
          </cell>
          <cell r="AY166" t="str">
            <v>NaN</v>
          </cell>
          <cell r="AZ166">
            <v>5.4621885966819397E-2</v>
          </cell>
          <cell r="BA166" t="str">
            <v>NaN</v>
          </cell>
          <cell r="BB166" t="str">
            <v>NaN</v>
          </cell>
          <cell r="BC166" t="str">
            <v>NaN</v>
          </cell>
          <cell r="BD166">
            <v>9.8929240883336398</v>
          </cell>
          <cell r="BE166">
            <v>199.907074446667</v>
          </cell>
          <cell r="BF166">
            <v>550.86173085999997</v>
          </cell>
          <cell r="BH166" t="str">
            <v>NO</v>
          </cell>
          <cell r="BI166" t="str">
            <v>YES</v>
          </cell>
          <cell r="BJ166" t="str">
            <v>YES</v>
          </cell>
          <cell r="BK166" t="str">
            <v/>
          </cell>
          <cell r="BL166" t="str">
            <v>YES</v>
          </cell>
          <cell r="BM166" t="str">
            <v>NO</v>
          </cell>
          <cell r="BO166" t="str">
            <v>NO</v>
          </cell>
          <cell r="BQ166" t="str">
            <v>NO</v>
          </cell>
          <cell r="BR166" t="str">
            <v>YES</v>
          </cell>
          <cell r="BT166" t="str">
            <v/>
          </cell>
          <cell r="BU166" t="str">
            <v>NO</v>
          </cell>
          <cell r="BW166" t="str">
            <v/>
          </cell>
          <cell r="CA166" t="str">
            <v>SINGLE CORR</v>
          </cell>
          <cell r="CC166">
            <v>0</v>
          </cell>
          <cell r="CD166">
            <v>185.81647859019597</v>
          </cell>
          <cell r="CE166">
            <v>0</v>
          </cell>
          <cell r="CF166">
            <v>0</v>
          </cell>
          <cell r="CL166">
            <v>0.47</v>
          </cell>
          <cell r="CY166">
            <v>0</v>
          </cell>
          <cell r="CZ166">
            <v>0.97309601799651757</v>
          </cell>
          <cell r="DA166">
            <v>0</v>
          </cell>
          <cell r="DB166">
            <v>0</v>
          </cell>
        </row>
        <row r="167">
          <cell r="A167">
            <v>264</v>
          </cell>
          <cell r="B167">
            <v>41694</v>
          </cell>
          <cell r="C167" t="str">
            <v>Austin</v>
          </cell>
          <cell r="D167">
            <v>65</v>
          </cell>
          <cell r="F167" t="str">
            <v>YES</v>
          </cell>
          <cell r="G167">
            <v>2.09</v>
          </cell>
          <cell r="H167">
            <v>2.49063922371715</v>
          </cell>
          <cell r="I167">
            <v>1</v>
          </cell>
          <cell r="J167">
            <v>14.9994736842</v>
          </cell>
          <cell r="K167">
            <v>44.997894736799999</v>
          </cell>
          <cell r="L167">
            <v>2.99996491104881</v>
          </cell>
          <cell r="M167">
            <v>116.697452026525</v>
          </cell>
          <cell r="N167">
            <v>0.99905755786538697</v>
          </cell>
          <cell r="O167">
            <v>0.164876617354203</v>
          </cell>
          <cell r="P167">
            <v>1.37499444424496E-2</v>
          </cell>
          <cell r="Q167">
            <v>0.99999625131354497</v>
          </cell>
          <cell r="R167">
            <v>1.20761641400794</v>
          </cell>
          <cell r="S167">
            <v>121.546871173056</v>
          </cell>
          <cell r="T167">
            <v>0.99999360373119495</v>
          </cell>
          <cell r="U167">
            <v>1.5773462035856001</v>
          </cell>
          <cell r="V167">
            <v>7538.61936431711</v>
          </cell>
          <cell r="W167">
            <v>0.99999994226989097</v>
          </cell>
          <cell r="X167">
            <v>0.14984725375635799</v>
          </cell>
          <cell r="Y167">
            <v>8.41995030626871</v>
          </cell>
          <cell r="Z167">
            <v>7.2083895371521295E-2</v>
          </cell>
          <cell r="AA167">
            <v>28.3109465350649</v>
          </cell>
          <cell r="AB167">
            <v>1.37498928882809E-2</v>
          </cell>
          <cell r="AC167">
            <v>0.980550155741573</v>
          </cell>
          <cell r="AD167">
            <v>1.5444138886251499</v>
          </cell>
          <cell r="AE167">
            <v>1761.0109006543501</v>
          </cell>
          <cell r="AF167">
            <v>0.233598582696251</v>
          </cell>
          <cell r="AG167">
            <v>315627.65779871598</v>
          </cell>
          <cell r="AH167">
            <v>111.052033154127</v>
          </cell>
          <cell r="AI167">
            <v>0.91365019692473004</v>
          </cell>
          <cell r="AJ167">
            <v>35561.502733007103</v>
          </cell>
          <cell r="AK167">
            <v>28501.534951500002</v>
          </cell>
          <cell r="AL167">
            <v>394.12462421181999</v>
          </cell>
          <cell r="AM167">
            <v>228.88694743600101</v>
          </cell>
          <cell r="AN167">
            <v>6.8969151371699997</v>
          </cell>
          <cell r="AO167">
            <v>97.943442992093793</v>
          </cell>
          <cell r="AP167">
            <v>108.23598233536499</v>
          </cell>
          <cell r="AQ167">
            <v>102.440736309953</v>
          </cell>
          <cell r="AR167">
            <v>5890.7520597054399</v>
          </cell>
          <cell r="AS167">
            <v>2645.3733633557499</v>
          </cell>
          <cell r="AT167">
            <v>22777.889638329299</v>
          </cell>
          <cell r="AU167">
            <v>3.19939840252189</v>
          </cell>
          <cell r="AV167">
            <v>0.68264020063099695</v>
          </cell>
          <cell r="AW167">
            <v>4.7171871987060001</v>
          </cell>
          <cell r="AX167">
            <v>1.0978533152012899</v>
          </cell>
          <cell r="AY167" t="str">
            <v>NaN</v>
          </cell>
          <cell r="AZ167">
            <v>5.19937860235258E-2</v>
          </cell>
          <cell r="BA167" t="str">
            <v>NaN</v>
          </cell>
          <cell r="BB167" t="str">
            <v>NaN</v>
          </cell>
          <cell r="BC167" t="str">
            <v>NaN</v>
          </cell>
          <cell r="BD167">
            <v>35.2709299457143</v>
          </cell>
          <cell r="BE167">
            <v>1049.51014422357</v>
          </cell>
          <cell r="BF167">
            <v>1359.8605336364301</v>
          </cell>
          <cell r="BH167" t="str">
            <v>NO</v>
          </cell>
          <cell r="BI167" t="str">
            <v>YES</v>
          </cell>
          <cell r="BJ167" t="str">
            <v>YES</v>
          </cell>
          <cell r="BK167" t="str">
            <v/>
          </cell>
          <cell r="BL167" t="str">
            <v>YES</v>
          </cell>
          <cell r="BM167" t="str">
            <v>NO</v>
          </cell>
          <cell r="BO167" t="str">
            <v>NO</v>
          </cell>
          <cell r="BQ167" t="str">
            <v>NO</v>
          </cell>
          <cell r="BR167" t="str">
            <v>YES</v>
          </cell>
          <cell r="BT167" t="str">
            <v/>
          </cell>
          <cell r="BU167" t="str">
            <v>NO</v>
          </cell>
          <cell r="BW167" t="str">
            <v/>
          </cell>
          <cell r="CA167" t="str">
            <v>SINGLE CORR</v>
          </cell>
          <cell r="CC167">
            <v>0</v>
          </cell>
          <cell r="CD167">
            <v>193.03458499178498</v>
          </cell>
          <cell r="CE167">
            <v>0</v>
          </cell>
          <cell r="CF167">
            <v>0</v>
          </cell>
          <cell r="CL167">
            <v>0.47</v>
          </cell>
          <cell r="CY167">
            <v>0</v>
          </cell>
          <cell r="CZ167">
            <v>0.18535197509434068</v>
          </cell>
          <cell r="DA167">
            <v>0</v>
          </cell>
          <cell r="DB167">
            <v>0</v>
          </cell>
        </row>
        <row r="168">
          <cell r="A168">
            <v>264</v>
          </cell>
          <cell r="B168">
            <v>41694</v>
          </cell>
          <cell r="C168" t="str">
            <v>Austin</v>
          </cell>
          <cell r="D168">
            <v>68</v>
          </cell>
          <cell r="E168" t="str">
            <v>Very close to facility</v>
          </cell>
          <cell r="F168" t="str">
            <v>NO</v>
          </cell>
          <cell r="G168">
            <v>2.09</v>
          </cell>
          <cell r="H168">
            <v>2.9309169994667199</v>
          </cell>
          <cell r="I168">
            <v>1</v>
          </cell>
          <cell r="J168">
            <v>15</v>
          </cell>
          <cell r="K168">
            <v>44.9985</v>
          </cell>
          <cell r="L168">
            <v>2.9998999999999998</v>
          </cell>
          <cell r="M168">
            <v>-8.3579473249363598</v>
          </cell>
          <cell r="N168">
            <v>0.91498123571842505</v>
          </cell>
          <cell r="O168">
            <v>12.8869735847335</v>
          </cell>
          <cell r="P168">
            <v>1.3560827863696801E-2</v>
          </cell>
          <cell r="Q168">
            <v>0.99999468889730003</v>
          </cell>
          <cell r="R168">
            <v>1.37759069434197</v>
          </cell>
          <cell r="S168">
            <v>14.7295026928719</v>
          </cell>
          <cell r="T168">
            <v>0.99967038493483495</v>
          </cell>
          <cell r="U168">
            <v>10.8782772595087</v>
          </cell>
          <cell r="V168">
            <v>-319.33819166678302</v>
          </cell>
          <cell r="W168">
            <v>0.99948116173595603</v>
          </cell>
          <cell r="X168">
            <v>13.6181335655242</v>
          </cell>
          <cell r="Y168">
            <v>-1.0120793126612599</v>
          </cell>
          <cell r="Z168">
            <v>0.109694256538548</v>
          </cell>
          <cell r="AA168">
            <v>1651.4370235511899</v>
          </cell>
          <cell r="AB168">
            <v>1.356075582712E-2</v>
          </cell>
          <cell r="AC168">
            <v>0.97191922429431898</v>
          </cell>
          <cell r="AD168">
            <v>1.99544383268851</v>
          </cell>
          <cell r="AE168">
            <v>-5.9175070514739803</v>
          </cell>
          <cell r="AF168">
            <v>1.8520914042981101E-2</v>
          </cell>
          <cell r="AG168">
            <v>368615.70715302799</v>
          </cell>
          <cell r="AH168">
            <v>13.741621450007001</v>
          </cell>
          <cell r="AI168">
            <v>0.93262277216841605</v>
          </cell>
          <cell r="AJ168">
            <v>25304.975764137202</v>
          </cell>
          <cell r="AK168">
            <v>27829.821747565002</v>
          </cell>
          <cell r="AL168">
            <v>390.47086217917303</v>
          </cell>
          <cell r="AM168">
            <v>1429.9938127089999</v>
          </cell>
          <cell r="AN168">
            <v>606.44835593637595</v>
          </cell>
          <cell r="AO168">
            <v>61.239543069420002</v>
          </cell>
          <cell r="AP168">
            <v>21.6016512352391</v>
          </cell>
          <cell r="AQ168">
            <v>79.789457402115104</v>
          </cell>
          <cell r="AR168">
            <v>980.16708803276595</v>
          </cell>
          <cell r="AS168">
            <v>13.287752931244899</v>
          </cell>
          <cell r="AT168">
            <v>6479.85440573092</v>
          </cell>
          <cell r="AU168" t="str">
            <v>NaN</v>
          </cell>
          <cell r="AV168" t="str">
            <v>NaN</v>
          </cell>
          <cell r="AW168">
            <v>4.4556585581304402</v>
          </cell>
          <cell r="AX168">
            <v>1.0117993512969301</v>
          </cell>
          <cell r="AY168" t="str">
            <v>NaN</v>
          </cell>
          <cell r="AZ168" t="str">
            <v>NaN</v>
          </cell>
          <cell r="BA168" t="str">
            <v>NaN</v>
          </cell>
          <cell r="BB168" t="str">
            <v>NaN</v>
          </cell>
          <cell r="BC168" t="str">
            <v>NaN</v>
          </cell>
          <cell r="BD168">
            <v>208.41289927518699</v>
          </cell>
          <cell r="BE168">
            <v>388.76420647949999</v>
          </cell>
          <cell r="BF168">
            <v>1242.0106318553101</v>
          </cell>
          <cell r="BH168" t="str">
            <v>YES</v>
          </cell>
          <cell r="BI168" t="str">
            <v>YES</v>
          </cell>
          <cell r="BJ168" t="str">
            <v>YES</v>
          </cell>
          <cell r="BK168" t="str">
            <v/>
          </cell>
          <cell r="BL168" t="str">
            <v>YES</v>
          </cell>
          <cell r="BM168" t="str">
            <v>NO</v>
          </cell>
          <cell r="BO168" t="str">
            <v>NO</v>
          </cell>
          <cell r="BQ168" t="str">
            <v>NO</v>
          </cell>
          <cell r="BR168" t="str">
            <v>YES</v>
          </cell>
          <cell r="BT168" t="str">
            <v/>
          </cell>
          <cell r="BU168" t="str">
            <v>YES</v>
          </cell>
          <cell r="BW168" t="str">
            <v/>
          </cell>
          <cell r="CA168" t="str">
            <v>TRASH</v>
          </cell>
          <cell r="CC168">
            <v>0</v>
          </cell>
          <cell r="CD168">
            <v>0</v>
          </cell>
          <cell r="CE168">
            <v>0</v>
          </cell>
          <cell r="CF168">
            <v>0</v>
          </cell>
          <cell r="CL168">
            <v>0</v>
          </cell>
          <cell r="CY168">
            <v>0</v>
          </cell>
          <cell r="CZ168">
            <v>0</v>
          </cell>
          <cell r="DA168">
            <v>0</v>
          </cell>
          <cell r="DB168">
            <v>0</v>
          </cell>
        </row>
        <row r="169">
          <cell r="BH169" t="str">
            <v/>
          </cell>
          <cell r="BO169" t="str">
            <v/>
          </cell>
          <cell r="BU169" t="str">
            <v/>
          </cell>
          <cell r="BW169" t="str">
            <v/>
          </cell>
          <cell r="CL169">
            <v>0</v>
          </cell>
        </row>
        <row r="170">
          <cell r="A170">
            <v>264.10000000000002</v>
          </cell>
          <cell r="B170">
            <v>41694</v>
          </cell>
          <cell r="C170" t="str">
            <v>Austin</v>
          </cell>
          <cell r="D170">
            <v>39</v>
          </cell>
          <cell r="F170" t="str">
            <v>YES</v>
          </cell>
          <cell r="G170">
            <v>2.09</v>
          </cell>
          <cell r="H170">
            <v>0.16666666790842999</v>
          </cell>
          <cell r="I170">
            <v>1</v>
          </cell>
          <cell r="J170">
            <v>14.9985</v>
          </cell>
          <cell r="K170">
            <v>29.998000000000001</v>
          </cell>
          <cell r="L170">
            <v>2.000066673334</v>
          </cell>
          <cell r="M170">
            <v>-1.11180015989198</v>
          </cell>
          <cell r="N170">
            <v>0.66979903517820305</v>
          </cell>
          <cell r="O170">
            <v>0.181688282127865</v>
          </cell>
          <cell r="P170">
            <v>1.47187299564312E-2</v>
          </cell>
          <cell r="Q170">
            <v>0.99999199660671401</v>
          </cell>
          <cell r="R170">
            <v>0.22534805512578801</v>
          </cell>
          <cell r="S170">
            <v>-752.75879026011603</v>
          </cell>
          <cell r="T170">
            <v>0.99999360257426795</v>
          </cell>
          <cell r="U170">
            <v>0.201452359450639</v>
          </cell>
          <cell r="V170">
            <v>402.11840774576802</v>
          </cell>
          <cell r="W170">
            <v>0.99999858716506695</v>
          </cell>
          <cell r="X170">
            <v>9.4670641808511702E-2</v>
          </cell>
          <cell r="Y170">
            <v>-0.35025889537266403</v>
          </cell>
          <cell r="Z170">
            <v>0.114187963519172</v>
          </cell>
          <cell r="AA170">
            <v>4.6707132621271998E-2</v>
          </cell>
          <cell r="AB170">
            <v>1.4718612130183601E-2</v>
          </cell>
          <cell r="AC170">
            <v>0.96435734430865605</v>
          </cell>
          <cell r="AD170">
            <v>5.1724724283839701E-2</v>
          </cell>
          <cell r="AE170">
            <v>327.33634018382202</v>
          </cell>
          <cell r="AF170">
            <v>0.81402858313077797</v>
          </cell>
          <cell r="AG170">
            <v>1201.37502598687</v>
          </cell>
          <cell r="AH170">
            <v>-162.75418192202699</v>
          </cell>
          <cell r="AI170">
            <v>0.216208887643142</v>
          </cell>
          <cell r="AJ170">
            <v>5063.2892077074603</v>
          </cell>
          <cell r="AK170">
            <v>5177.5352190249896</v>
          </cell>
          <cell r="AL170">
            <v>28.561590451919901</v>
          </cell>
          <cell r="AM170">
            <v>26.767995917995901</v>
          </cell>
          <cell r="AN170">
            <v>14.908473014548999</v>
          </cell>
          <cell r="AO170">
            <v>450.97370824937701</v>
          </cell>
          <cell r="AP170">
            <v>-10.283105632252701</v>
          </cell>
          <cell r="AQ170">
            <v>13634.8894339621</v>
          </cell>
          <cell r="AR170">
            <v>888.06960977602898</v>
          </cell>
          <cell r="AS170">
            <v>172.96201499396199</v>
          </cell>
          <cell r="AT170">
            <v>6851.6564111003599</v>
          </cell>
          <cell r="AU170">
            <v>2.8787532613313598</v>
          </cell>
          <cell r="AV170">
            <v>1.82501216236715</v>
          </cell>
          <cell r="AW170">
            <v>3.6971825947005699</v>
          </cell>
          <cell r="AX170">
            <v>1.33333274428339</v>
          </cell>
          <cell r="AY170">
            <v>0.415665215498499</v>
          </cell>
          <cell r="AZ170">
            <v>0.108487132572692</v>
          </cell>
          <cell r="BA170">
            <v>0.68658866150849196</v>
          </cell>
          <cell r="BB170">
            <v>0.69358400236059903</v>
          </cell>
          <cell r="BC170">
            <v>13.4810340161675</v>
          </cell>
          <cell r="BD170">
            <v>-9.5801606800000094</v>
          </cell>
          <cell r="BE170">
            <v>-0.210762707090908</v>
          </cell>
          <cell r="BF170">
            <v>124.698504866371</v>
          </cell>
          <cell r="BH170" t="str">
            <v>NO</v>
          </cell>
          <cell r="BI170" t="str">
            <v>YES</v>
          </cell>
          <cell r="BJ170" t="str">
            <v>YES</v>
          </cell>
          <cell r="BK170" t="str">
            <v/>
          </cell>
          <cell r="BL170" t="str">
            <v>YES</v>
          </cell>
          <cell r="BM170" t="str">
            <v>NO</v>
          </cell>
          <cell r="BO170" t="str">
            <v>NO</v>
          </cell>
          <cell r="BQ170" t="str">
            <v>YES</v>
          </cell>
          <cell r="BR170" t="str">
            <v>NO</v>
          </cell>
          <cell r="BT170" t="str">
            <v/>
          </cell>
          <cell r="BU170" t="str">
            <v>YES</v>
          </cell>
          <cell r="BW170" t="str">
            <v/>
          </cell>
          <cell r="CA170" t="str">
            <v>SINGLE CORRx</v>
          </cell>
          <cell r="CC170">
            <v>212.90040473169401</v>
          </cell>
          <cell r="CD170">
            <v>0</v>
          </cell>
          <cell r="CE170">
            <v>183.87065833695715</v>
          </cell>
          <cell r="CF170">
            <v>204.82087190080097</v>
          </cell>
          <cell r="CL170">
            <v>0.3</v>
          </cell>
          <cell r="CY170" t="e">
            <v>#N/A</v>
          </cell>
          <cell r="CZ170">
            <v>0</v>
          </cell>
          <cell r="DA170" t="e">
            <v>#N/A</v>
          </cell>
          <cell r="DB170" t="e">
            <v>#N/A</v>
          </cell>
        </row>
        <row r="171">
          <cell r="A171">
            <v>264.10000000000002</v>
          </cell>
          <cell r="B171">
            <v>41694</v>
          </cell>
          <cell r="C171" t="str">
            <v>Austin</v>
          </cell>
          <cell r="D171">
            <v>40</v>
          </cell>
          <cell r="F171" t="str">
            <v>YES</v>
          </cell>
          <cell r="G171">
            <v>2.09</v>
          </cell>
          <cell r="H171">
            <v>0.237946749664843</v>
          </cell>
          <cell r="I171">
            <v>1</v>
          </cell>
          <cell r="J171">
            <v>15</v>
          </cell>
          <cell r="K171">
            <v>29.9985</v>
          </cell>
          <cell r="L171">
            <v>1.9999</v>
          </cell>
          <cell r="M171">
            <v>6.6901696005147704</v>
          </cell>
          <cell r="N171">
            <v>0.98775020800949997</v>
          </cell>
          <cell r="O171">
            <v>9.9916048155619899E-2</v>
          </cell>
          <cell r="P171">
            <v>1.3534220510300199E-2</v>
          </cell>
          <cell r="Q171">
            <v>0.99999876290801404</v>
          </cell>
          <cell r="R171">
            <v>0.17150548731846499</v>
          </cell>
          <cell r="S171">
            <v>178.487402549542</v>
          </cell>
          <cell r="T171">
            <v>0.99999825819788102</v>
          </cell>
          <cell r="U171">
            <v>0.20349023981863301</v>
          </cell>
          <cell r="V171">
            <v>1162.51981388592</v>
          </cell>
          <cell r="W171">
            <v>0.99999958915181197</v>
          </cell>
          <cell r="X171">
            <v>9.8827525152174106E-2</v>
          </cell>
          <cell r="Y171">
            <v>4.2487837561738599</v>
          </cell>
          <cell r="Z171">
            <v>0.62702883250762997</v>
          </cell>
          <cell r="AA171">
            <v>0.304636877086637</v>
          </cell>
          <cell r="AB171">
            <v>1.3534203764136801E-2</v>
          </cell>
          <cell r="AC171">
            <v>0.99328923658773505</v>
          </cell>
          <cell r="AD171">
            <v>3.0509131966974499E-2</v>
          </cell>
          <cell r="AE171">
            <v>747.48454796766498</v>
          </cell>
          <cell r="AF171">
            <v>0.64298623725478599</v>
          </cell>
          <cell r="AG171">
            <v>8801.4289958663503</v>
          </cell>
          <cell r="AH171">
            <v>169.10353672799201</v>
          </cell>
          <cell r="AI171">
            <v>0.947423962463664</v>
          </cell>
          <cell r="AJ171">
            <v>1296.1524443815599</v>
          </cell>
          <cell r="AK171">
            <v>8146.8774873666598</v>
          </cell>
          <cell r="AL171">
            <v>113.254424320463</v>
          </cell>
          <cell r="AM171">
            <v>39.524625882666399</v>
          </cell>
          <cell r="AN171">
            <v>16.185324792580701</v>
          </cell>
          <cell r="AO171">
            <v>-196.849614642479</v>
          </cell>
          <cell r="AP171">
            <v>171.024371151986</v>
          </cell>
          <cell r="AQ171">
            <v>3208.2398697275999</v>
          </cell>
          <cell r="AR171">
            <v>471.508956312012</v>
          </cell>
          <cell r="AS171">
            <v>245.34056636782299</v>
          </cell>
          <cell r="AT171">
            <v>670.89962266330804</v>
          </cell>
          <cell r="AU171">
            <v>3.05475784084248</v>
          </cell>
          <cell r="AV171">
            <v>1.8257606914165501</v>
          </cell>
          <cell r="AW171">
            <v>3.9483113697130601</v>
          </cell>
          <cell r="AX171">
            <v>1.39939642846301</v>
          </cell>
          <cell r="AY171">
            <v>0.245743190671732</v>
          </cell>
          <cell r="AZ171">
            <v>0.109387384728154</v>
          </cell>
          <cell r="BA171">
            <v>0.70140300579270998</v>
          </cell>
          <cell r="BB171">
            <v>0.67232288363224202</v>
          </cell>
          <cell r="BC171">
            <v>15.7977765431827</v>
          </cell>
          <cell r="BD171">
            <v>16.080721570999899</v>
          </cell>
          <cell r="BE171">
            <v>64.078990828151603</v>
          </cell>
          <cell r="BF171">
            <v>300.103807028424</v>
          </cell>
          <cell r="BH171" t="str">
            <v>NO</v>
          </cell>
          <cell r="BI171" t="str">
            <v>YES</v>
          </cell>
          <cell r="BJ171" t="str">
            <v>YES</v>
          </cell>
          <cell r="BK171" t="str">
            <v/>
          </cell>
          <cell r="BL171" t="str">
            <v>YES</v>
          </cell>
          <cell r="BM171" t="str">
            <v>NO</v>
          </cell>
          <cell r="BO171" t="str">
            <v>NO</v>
          </cell>
          <cell r="BQ171" t="str">
            <v>NO</v>
          </cell>
          <cell r="BR171" t="str">
            <v>YES</v>
          </cell>
          <cell r="BT171" t="str">
            <v/>
          </cell>
          <cell r="BU171" t="str">
            <v>YES</v>
          </cell>
          <cell r="BW171" t="str">
            <v/>
          </cell>
          <cell r="CA171" t="str">
            <v>SINGLE CORRx</v>
          </cell>
          <cell r="CC171">
            <v>0</v>
          </cell>
          <cell r="CD171">
            <v>189.00870839199999</v>
          </cell>
          <cell r="CE171">
            <v>266.52363698861728</v>
          </cell>
          <cell r="CF171">
            <v>218.27181634986133</v>
          </cell>
          <cell r="CL171">
            <v>0.3</v>
          </cell>
          <cell r="CY171">
            <v>0</v>
          </cell>
          <cell r="CZ171" t="e">
            <v>#N/A</v>
          </cell>
          <cell r="DA171" t="e">
            <v>#N/A</v>
          </cell>
          <cell r="DB171" t="e">
            <v>#N/A</v>
          </cell>
        </row>
        <row r="172">
          <cell r="A172">
            <v>264.10000000000002</v>
          </cell>
          <cell r="B172">
            <v>41694</v>
          </cell>
          <cell r="C172" t="str">
            <v>Austin</v>
          </cell>
          <cell r="D172">
            <v>41</v>
          </cell>
          <cell r="F172" t="str">
            <v>YES</v>
          </cell>
          <cell r="G172">
            <v>2.09</v>
          </cell>
          <cell r="H172">
            <v>0.28516897279769199</v>
          </cell>
          <cell r="I172">
            <v>1</v>
          </cell>
          <cell r="J172">
            <v>14.9989473684</v>
          </cell>
          <cell r="K172">
            <v>29.996842105300001</v>
          </cell>
          <cell r="L172">
            <v>1.9999298196417299</v>
          </cell>
          <cell r="M172">
            <v>-419.62854240324702</v>
          </cell>
          <cell r="N172">
            <v>0.99717912037872003</v>
          </cell>
          <cell r="O172">
            <v>4.4064976301391598E-2</v>
          </cell>
          <cell r="P172">
            <v>1.31535548830922E-2</v>
          </cell>
          <cell r="Q172">
            <v>0.99999711044772399</v>
          </cell>
          <cell r="R172">
            <v>0.24296315987527201</v>
          </cell>
          <cell r="S172">
            <v>304.64731856250398</v>
          </cell>
          <cell r="T172">
            <v>0.99997717057671398</v>
          </cell>
          <cell r="U172">
            <v>0.68287580035485396</v>
          </cell>
          <cell r="V172">
            <v>15583.675099629099</v>
          </cell>
          <cell r="W172">
            <v>0.99999990886409795</v>
          </cell>
          <cell r="X172">
            <v>4.3145124203318799E-2</v>
          </cell>
          <cell r="Y172">
            <v>-0.83834412488110499</v>
          </cell>
          <cell r="Z172">
            <v>1.99217276529262E-3</v>
          </cell>
          <cell r="AA172">
            <v>0.69944782138150796</v>
          </cell>
          <cell r="AB172">
            <v>1.3153516868522E-2</v>
          </cell>
          <cell r="AC172">
            <v>0.98356754339647001</v>
          </cell>
          <cell r="AD172">
            <v>6.0284285306478599E-2</v>
          </cell>
          <cell r="AE172">
            <v>673.67183709338599</v>
          </cell>
          <cell r="AF172">
            <v>4.3229326291185297E-2</v>
          </cell>
          <cell r="AG172">
            <v>19953.996631927501</v>
          </cell>
          <cell r="AH172">
            <v>97.677242352553193</v>
          </cell>
          <cell r="AI172">
            <v>0.32061668168750501</v>
          </cell>
          <cell r="AJ172">
            <v>14168.9255512455</v>
          </cell>
          <cell r="AK172">
            <v>13205.760751273299</v>
          </cell>
          <cell r="AL172">
            <v>170.542911313037</v>
          </cell>
          <cell r="AM172">
            <v>75.906877990668093</v>
          </cell>
          <cell r="AN172">
            <v>3.04222022160367</v>
          </cell>
          <cell r="AO172">
            <v>-745.36140026654198</v>
          </cell>
          <cell r="AP172">
            <v>63.494323036396104</v>
          </cell>
          <cell r="AQ172">
            <v>10971.350118283201</v>
          </cell>
          <cell r="AR172">
            <v>14106.0922876809</v>
          </cell>
          <cell r="AS172">
            <v>963.34506501198098</v>
          </cell>
          <cell r="AT172">
            <v>104998.09423908799</v>
          </cell>
          <cell r="AU172">
            <v>3.7930385376200801</v>
          </cell>
          <cell r="AV172">
            <v>2.01417626455989</v>
          </cell>
          <cell r="AW172">
            <v>4.2713170376638603</v>
          </cell>
          <cell r="AX172">
            <v>1.34994864892149</v>
          </cell>
          <cell r="AY172">
            <v>0.41053603955207701</v>
          </cell>
          <cell r="AZ172">
            <v>0.110310200815528</v>
          </cell>
          <cell r="BA172">
            <v>0.68763841182883501</v>
          </cell>
          <cell r="BB172">
            <v>0.68007114496189203</v>
          </cell>
          <cell r="BC172">
            <v>15.236389096778099</v>
          </cell>
          <cell r="BD172">
            <v>16.422955726597099</v>
          </cell>
          <cell r="BE172">
            <v>73.900300020138999</v>
          </cell>
          <cell r="BF172">
            <v>246.622058219271</v>
          </cell>
          <cell r="BH172" t="str">
            <v>NO</v>
          </cell>
          <cell r="BI172" t="str">
            <v>YES</v>
          </cell>
          <cell r="BJ172" t="str">
            <v>YES</v>
          </cell>
          <cell r="BK172" t="str">
            <v/>
          </cell>
          <cell r="BL172" t="str">
            <v>YES</v>
          </cell>
          <cell r="BM172" t="str">
            <v>NO</v>
          </cell>
          <cell r="BO172" t="str">
            <v>NO</v>
          </cell>
          <cell r="BQ172" t="str">
            <v>NO</v>
          </cell>
          <cell r="BR172" t="str">
            <v>NO</v>
          </cell>
          <cell r="BT172" t="str">
            <v/>
          </cell>
          <cell r="BU172" t="str">
            <v>NO</v>
          </cell>
          <cell r="BW172" t="str">
            <v>YES</v>
          </cell>
          <cell r="CA172" t="str">
            <v>TRASH</v>
          </cell>
          <cell r="CC172">
            <v>0</v>
          </cell>
          <cell r="CD172">
            <v>0</v>
          </cell>
          <cell r="CE172">
            <v>0</v>
          </cell>
          <cell r="CF172">
            <v>0</v>
          </cell>
          <cell r="CL172">
            <v>0</v>
          </cell>
          <cell r="CY172">
            <v>0</v>
          </cell>
          <cell r="CZ172">
            <v>0</v>
          </cell>
          <cell r="DA172">
            <v>0</v>
          </cell>
          <cell r="DB172">
            <v>0</v>
          </cell>
        </row>
        <row r="173">
          <cell r="A173">
            <v>264.10000000000002</v>
          </cell>
          <cell r="B173">
            <v>41694</v>
          </cell>
          <cell r="C173" t="str">
            <v>Austin</v>
          </cell>
          <cell r="D173">
            <v>42</v>
          </cell>
          <cell r="E173" t="str">
            <v>Really high nitrous flux, why?</v>
          </cell>
          <cell r="F173" t="str">
            <v>YES</v>
          </cell>
          <cell r="G173">
            <v>2.09</v>
          </cell>
          <cell r="H173">
            <v>0.35183563828468301</v>
          </cell>
          <cell r="I173">
            <v>1</v>
          </cell>
          <cell r="J173">
            <v>15.000999999999999</v>
          </cell>
          <cell r="K173">
            <v>29.999500000000001</v>
          </cell>
          <cell r="L173">
            <v>1.9998333444437</v>
          </cell>
          <cell r="M173">
            <v>-81.664710881541694</v>
          </cell>
          <cell r="N173">
            <v>0.99926313391537502</v>
          </cell>
          <cell r="O173">
            <v>0.23064847446182701</v>
          </cell>
          <cell r="P173">
            <v>1.3248114115456599E-2</v>
          </cell>
          <cell r="Q173">
            <v>0.999997750578142</v>
          </cell>
          <cell r="R173">
            <v>0.66509112024433004</v>
          </cell>
          <cell r="S173">
            <v>53.833129920022401</v>
          </cell>
          <cell r="T173">
            <v>0.99997819448275604</v>
          </cell>
          <cell r="U173">
            <v>2.0709515743450102</v>
          </cell>
          <cell r="V173">
            <v>-4926.2035185740697</v>
          </cell>
          <cell r="W173">
            <v>0.99999971566314605</v>
          </cell>
          <cell r="X173">
            <v>0.23644152102133401</v>
          </cell>
          <cell r="Y173">
            <v>-13.789490129317899</v>
          </cell>
          <cell r="Z173">
            <v>0.168730409457928</v>
          </cell>
          <cell r="AA173">
            <v>61.278884736265702</v>
          </cell>
          <cell r="AB173">
            <v>1.32480843095618E-2</v>
          </cell>
          <cell r="AC173">
            <v>0.987341404982503</v>
          </cell>
          <cell r="AD173">
            <v>0.45214743612949898</v>
          </cell>
          <cell r="AE173">
            <v>-623.55874389704002</v>
          </cell>
          <cell r="AF173">
            <v>0.12657994421975199</v>
          </cell>
          <cell r="AG173">
            <v>175500.723108215</v>
          </cell>
          <cell r="AH173">
            <v>50.632303555648903</v>
          </cell>
          <cell r="AI173">
            <v>0.94052118392990403</v>
          </cell>
          <cell r="AJ173">
            <v>11951.3802789855</v>
          </cell>
          <cell r="AK173">
            <v>39342.157258674997</v>
          </cell>
          <cell r="AL173">
            <v>505.53572760317002</v>
          </cell>
          <cell r="AM173">
            <v>485.98096107100201</v>
          </cell>
          <cell r="AN173">
            <v>17.968633652771</v>
          </cell>
          <cell r="AO173">
            <v>411.51734686553601</v>
          </cell>
          <cell r="AP173">
            <v>99.263592313336801</v>
          </cell>
          <cell r="AQ173">
            <v>1575.3922424423799</v>
          </cell>
          <cell r="AR173">
            <v>62346.476523670302</v>
          </cell>
          <cell r="AS173">
            <v>546.03048712645796</v>
          </cell>
          <cell r="AT173">
            <v>764373.67769993504</v>
          </cell>
          <cell r="AU173">
            <v>4.84742317712728</v>
          </cell>
          <cell r="AV173">
            <v>1.5360495855554399</v>
          </cell>
          <cell r="AW173">
            <v>4.8011749602140998</v>
          </cell>
          <cell r="AX173">
            <v>1.3371175169409799</v>
          </cell>
          <cell r="AY173">
            <v>0.44410615762001099</v>
          </cell>
          <cell r="AZ173">
            <v>0.11183303032589401</v>
          </cell>
          <cell r="BA173">
            <v>0.70619511671381596</v>
          </cell>
          <cell r="BB173">
            <v>0.68082302985095799</v>
          </cell>
          <cell r="BC173">
            <v>17.191206101419802</v>
          </cell>
          <cell r="BD173">
            <v>110.53385592820599</v>
          </cell>
          <cell r="BE173">
            <v>244.75495982724601</v>
          </cell>
          <cell r="BF173">
            <v>554.94464983981004</v>
          </cell>
          <cell r="BH173" t="str">
            <v>YES</v>
          </cell>
          <cell r="BI173" t="str">
            <v>YES</v>
          </cell>
          <cell r="BJ173" t="str">
            <v>YES</v>
          </cell>
          <cell r="BK173" t="str">
            <v/>
          </cell>
          <cell r="BL173" t="str">
            <v>YES</v>
          </cell>
          <cell r="BM173" t="str">
            <v>NO</v>
          </cell>
          <cell r="BO173" t="str">
            <v>NO</v>
          </cell>
          <cell r="BQ173" t="str">
            <v>NO</v>
          </cell>
          <cell r="BR173" t="str">
            <v>YES</v>
          </cell>
          <cell r="BT173" t="str">
            <v/>
          </cell>
          <cell r="BU173" t="str">
            <v>NO</v>
          </cell>
          <cell r="BW173" t="str">
            <v/>
          </cell>
          <cell r="CA173" t="str">
            <v>SINGLE CORR</v>
          </cell>
          <cell r="CC173">
            <v>0</v>
          </cell>
          <cell r="CD173">
            <v>57.00833443056063</v>
          </cell>
          <cell r="CE173">
            <v>0</v>
          </cell>
          <cell r="CF173">
            <v>0</v>
          </cell>
          <cell r="CL173">
            <v>0.47</v>
          </cell>
          <cell r="CY173">
            <v>0</v>
          </cell>
          <cell r="CZ173" t="e">
            <v>#N/A</v>
          </cell>
          <cell r="DA173">
            <v>0</v>
          </cell>
          <cell r="DB173">
            <v>0</v>
          </cell>
        </row>
        <row r="174">
          <cell r="A174">
            <v>264.10000000000002</v>
          </cell>
          <cell r="B174">
            <v>41694</v>
          </cell>
          <cell r="C174" t="str">
            <v>Austin</v>
          </cell>
          <cell r="D174">
            <v>43</v>
          </cell>
          <cell r="E174" t="str">
            <v>Bimodal during turn - chose RHS - might need to expand?</v>
          </cell>
          <cell r="F174" t="str">
            <v>YES</v>
          </cell>
          <cell r="G174">
            <v>2.09</v>
          </cell>
          <cell r="H174">
            <v>0.38794674910604998</v>
          </cell>
          <cell r="I174">
            <v>1</v>
          </cell>
          <cell r="J174">
            <v>15</v>
          </cell>
          <cell r="K174">
            <v>29.999500000000001</v>
          </cell>
          <cell r="L174">
            <v>1.99996666666667</v>
          </cell>
          <cell r="M174">
            <v>2095.7810577822302</v>
          </cell>
          <cell r="N174">
            <v>0.99657327419499697</v>
          </cell>
          <cell r="O174">
            <v>5.2143245095077798E-2</v>
          </cell>
          <cell r="P174">
            <v>1.3407861088185501E-2</v>
          </cell>
          <cell r="Q174">
            <v>0.99999449828999598</v>
          </cell>
          <cell r="R174">
            <v>0.41015106396188999</v>
          </cell>
          <cell r="S174">
            <v>211.21353991461501</v>
          </cell>
          <cell r="T174">
            <v>0.99999655069696003</v>
          </cell>
          <cell r="U174">
            <v>0.324732726863945</v>
          </cell>
          <cell r="V174">
            <v>83918.988407397497</v>
          </cell>
          <cell r="W174">
            <v>0.99999991119829701</v>
          </cell>
          <cell r="X174">
            <v>5.2103324493170101E-2</v>
          </cell>
          <cell r="Y174">
            <v>0.13827998288529</v>
          </cell>
          <cell r="Z174">
            <v>6.5753292954995297E-5</v>
          </cell>
          <cell r="AA174">
            <v>0.815002203203117</v>
          </cell>
          <cell r="AB174">
            <v>1.34077873083552E-2</v>
          </cell>
          <cell r="AC174">
            <v>0.97029392291671002</v>
          </cell>
          <cell r="AD174">
            <v>0.17343118720082501</v>
          </cell>
          <cell r="AE174">
            <v>133.97522310424699</v>
          </cell>
          <cell r="AF174">
            <v>1.5964826763237301E-3</v>
          </cell>
          <cell r="AG174">
            <v>31461.330358414602</v>
          </cell>
          <cell r="AH174">
            <v>183.04606084613599</v>
          </cell>
          <cell r="AI174">
            <v>0.866636814678022</v>
          </cell>
          <cell r="AJ174">
            <v>4202.4924374389702</v>
          </cell>
          <cell r="AK174">
            <v>14260.9068994467</v>
          </cell>
          <cell r="AL174">
            <v>214.07734237078699</v>
          </cell>
          <cell r="AM174">
            <v>67.452343726667706</v>
          </cell>
          <cell r="AN174">
            <v>1.25121570391533</v>
          </cell>
          <cell r="AO174">
            <v>218.64161057169699</v>
          </cell>
          <cell r="AP174">
            <v>209.567416831754</v>
          </cell>
          <cell r="AQ174">
            <v>445.18942426788601</v>
          </cell>
          <cell r="AR174">
            <v>2306.3522142247998</v>
          </cell>
          <cell r="AS174">
            <v>1740.03723712849</v>
          </cell>
          <cell r="AT174">
            <v>83402.625500820301</v>
          </cell>
          <cell r="AU174">
            <v>4.98300950449062</v>
          </cell>
          <cell r="AV174">
            <v>1.5015561376833599</v>
          </cell>
          <cell r="AW174">
            <v>4.8921244857196102</v>
          </cell>
          <cell r="AX174">
            <v>1.4113085573556801</v>
          </cell>
          <cell r="AY174">
            <v>4.0816572221593198E-2</v>
          </cell>
          <cell r="AZ174">
            <v>0.11228818958673401</v>
          </cell>
          <cell r="BA174">
            <v>0.89910332330018905</v>
          </cell>
          <cell r="BB174">
            <v>0.84661390670282799</v>
          </cell>
          <cell r="BC174">
            <v>2.1931292536975402</v>
          </cell>
          <cell r="BD174">
            <v>75.586207706136193</v>
          </cell>
          <cell r="BE174">
            <v>133.79766125737399</v>
          </cell>
          <cell r="BF174">
            <v>361.84443496010101</v>
          </cell>
          <cell r="BH174" t="str">
            <v>NO</v>
          </cell>
          <cell r="BI174" t="str">
            <v>YES</v>
          </cell>
          <cell r="BJ174" t="str">
            <v>YES</v>
          </cell>
          <cell r="BK174" t="str">
            <v/>
          </cell>
          <cell r="BL174" t="str">
            <v>YES</v>
          </cell>
          <cell r="BM174" t="str">
            <v>NO</v>
          </cell>
          <cell r="BO174" t="str">
            <v>NO</v>
          </cell>
          <cell r="BQ174" t="str">
            <v>NO</v>
          </cell>
          <cell r="BR174" t="str">
            <v>YES</v>
          </cell>
          <cell r="BT174" t="str">
            <v/>
          </cell>
          <cell r="BU174" t="str">
            <v>NO</v>
          </cell>
          <cell r="BW174" t="str">
            <v/>
          </cell>
          <cell r="CA174" t="str">
            <v>SINGLE CORR</v>
          </cell>
          <cell r="CC174">
            <v>0</v>
          </cell>
          <cell r="CD174">
            <v>223.67141085059779</v>
          </cell>
          <cell r="CE174">
            <v>0</v>
          </cell>
          <cell r="CF174">
            <v>0</v>
          </cell>
          <cell r="CL174">
            <v>0.47</v>
          </cell>
          <cell r="CY174">
            <v>0</v>
          </cell>
          <cell r="CZ174" t="e">
            <v>#N/A</v>
          </cell>
          <cell r="DA174">
            <v>0</v>
          </cell>
          <cell r="DB174">
            <v>0</v>
          </cell>
        </row>
        <row r="175">
          <cell r="A175">
            <v>264.10000000000002</v>
          </cell>
          <cell r="B175">
            <v>41694</v>
          </cell>
          <cell r="C175" t="str">
            <v>Austin</v>
          </cell>
          <cell r="D175">
            <v>44</v>
          </cell>
          <cell r="F175" t="str">
            <v>YES</v>
          </cell>
          <cell r="G175">
            <v>2.09</v>
          </cell>
          <cell r="H175">
            <v>0.49072452820837498</v>
          </cell>
          <cell r="I175">
            <v>1</v>
          </cell>
          <cell r="J175">
            <v>15</v>
          </cell>
          <cell r="K175">
            <v>29.999500000000001</v>
          </cell>
          <cell r="L175">
            <v>1.99996666666667</v>
          </cell>
          <cell r="M175">
            <v>5.1218657420334797</v>
          </cell>
          <cell r="N175">
            <v>0.93441495491339699</v>
          </cell>
          <cell r="O175">
            <v>0.66813078845762197</v>
          </cell>
          <cell r="P175">
            <v>1.34718060817756E-2</v>
          </cell>
          <cell r="Q175">
            <v>0.99999803798840803</v>
          </cell>
          <cell r="R175">
            <v>0.33250659351825401</v>
          </cell>
          <cell r="S175">
            <v>104.39172369072401</v>
          </cell>
          <cell r="T175">
            <v>0.99998273189086795</v>
          </cell>
          <cell r="U175">
            <v>0.98640601466308397</v>
          </cell>
          <cell r="V175">
            <v>357.154597993641</v>
          </cell>
          <cell r="W175">
            <v>0.99999606208167302</v>
          </cell>
          <cell r="X175">
            <v>0.47102673128663303</v>
          </cell>
          <cell r="Y175">
            <v>1.67613158958803</v>
          </cell>
          <cell r="Z175">
            <v>0.30346910968559399</v>
          </cell>
          <cell r="AA175">
            <v>4.4874136578655399</v>
          </cell>
          <cell r="AB175">
            <v>1.3471779645086999E-2</v>
          </cell>
          <cell r="AC175">
            <v>0.98930111294354495</v>
          </cell>
          <cell r="AD175">
            <v>0.115974880796765</v>
          </cell>
          <cell r="AE175">
            <v>237.73435198343799</v>
          </cell>
          <cell r="AF175">
            <v>0.66563168199274603</v>
          </cell>
          <cell r="AG175">
            <v>19757.364357309601</v>
          </cell>
          <cell r="AH175">
            <v>87.856641152188502</v>
          </cell>
          <cell r="AI175">
            <v>0.84159089209975602</v>
          </cell>
          <cell r="AJ175">
            <v>9360.1764693316509</v>
          </cell>
          <cell r="AK175">
            <v>11361.031500851699</v>
          </cell>
          <cell r="AL175">
            <v>142.39308191952699</v>
          </cell>
          <cell r="AM175">
            <v>97.140242647001202</v>
          </cell>
          <cell r="AN175">
            <v>26.080201102787299</v>
          </cell>
          <cell r="AO175">
            <v>170.785707604289</v>
          </cell>
          <cell r="AP175">
            <v>108.563597940248</v>
          </cell>
          <cell r="AQ175">
            <v>575.85185244576098</v>
          </cell>
          <cell r="AR175">
            <v>268.32550744269503</v>
          </cell>
          <cell r="AS175">
            <v>354.13572570430603</v>
          </cell>
          <cell r="AT175">
            <v>3546.0598803296498</v>
          </cell>
          <cell r="AU175">
            <v>5.1853228458369802</v>
          </cell>
          <cell r="AV175">
            <v>1.34412834555375</v>
          </cell>
          <cell r="AW175">
            <v>5.7715814668443999</v>
          </cell>
          <cell r="AX175">
            <v>1.4713957373443201</v>
          </cell>
          <cell r="AY175">
            <v>0.19844340107076999</v>
          </cell>
          <cell r="AZ175">
            <v>0.112124061200536</v>
          </cell>
          <cell r="BA175">
            <v>0.68111256270734</v>
          </cell>
          <cell r="BB175">
            <v>0.67364371750815</v>
          </cell>
          <cell r="BC175">
            <v>16.613866136157501</v>
          </cell>
          <cell r="BD175">
            <v>40.084946739285897</v>
          </cell>
          <cell r="BE175">
            <v>192.64331538888899</v>
          </cell>
          <cell r="BF175">
            <v>487.889112058254</v>
          </cell>
          <cell r="BH175" t="str">
            <v>NO</v>
          </cell>
          <cell r="BI175" t="str">
            <v>YES</v>
          </cell>
          <cell r="BJ175" t="str">
            <v>YES</v>
          </cell>
          <cell r="BK175" t="str">
            <v/>
          </cell>
          <cell r="BL175" t="str">
            <v>YES</v>
          </cell>
          <cell r="BM175" t="str">
            <v>NO</v>
          </cell>
          <cell r="BO175" t="str">
            <v>NO</v>
          </cell>
          <cell r="BQ175" t="str">
            <v>NO</v>
          </cell>
          <cell r="BR175" t="str">
            <v>YES</v>
          </cell>
          <cell r="BT175" t="str">
            <v/>
          </cell>
          <cell r="BU175" t="str">
            <v>YES</v>
          </cell>
          <cell r="BW175" t="str">
            <v/>
          </cell>
          <cell r="CA175" t="str">
            <v>SINGLE CORRx</v>
          </cell>
          <cell r="CC175">
            <v>0</v>
          </cell>
          <cell r="CD175">
            <v>110.54899287455358</v>
          </cell>
          <cell r="CE175">
            <v>230.66026814716759</v>
          </cell>
          <cell r="CF175">
            <v>123.85321993600529</v>
          </cell>
          <cell r="CL175">
            <v>0.38</v>
          </cell>
          <cell r="CY175">
            <v>0</v>
          </cell>
          <cell r="CZ175" t="e">
            <v>#N/A</v>
          </cell>
          <cell r="DA175" t="e">
            <v>#N/A</v>
          </cell>
          <cell r="DB175" t="e">
            <v>#N/A</v>
          </cell>
        </row>
        <row r="176">
          <cell r="A176">
            <v>264.10000000000002</v>
          </cell>
          <cell r="B176">
            <v>41694</v>
          </cell>
          <cell r="C176" t="str">
            <v>Austin</v>
          </cell>
          <cell r="D176">
            <v>45</v>
          </cell>
          <cell r="F176" t="str">
            <v>YES</v>
          </cell>
          <cell r="G176">
            <v>2.09</v>
          </cell>
          <cell r="H176">
            <v>0.52683563902974095</v>
          </cell>
          <cell r="I176">
            <v>1</v>
          </cell>
          <cell r="J176">
            <v>15.000500000000001</v>
          </cell>
          <cell r="K176">
            <v>29.997499999999999</v>
          </cell>
          <cell r="L176">
            <v>1.99976667444419</v>
          </cell>
          <cell r="M176">
            <v>10.4915623268556</v>
          </cell>
          <cell r="N176">
            <v>0.99459122500184904</v>
          </cell>
          <cell r="O176">
            <v>4.6479539060658701E-2</v>
          </cell>
          <cell r="P176">
            <v>1.3757977988533499E-2</v>
          </cell>
          <cell r="Q176">
            <v>0.99999559191216802</v>
          </cell>
          <cell r="R176">
            <v>0.166173397329861</v>
          </cell>
          <cell r="S176">
            <v>128.40356443879401</v>
          </cell>
          <cell r="T176">
            <v>0.99999779209578599</v>
          </cell>
          <cell r="U176">
            <v>0.11759749958617</v>
          </cell>
          <cell r="V176">
            <v>1310.79491290703</v>
          </cell>
          <cell r="W176">
            <v>0.99999966913442295</v>
          </cell>
          <cell r="X176">
            <v>4.5521893144617298E-2</v>
          </cell>
          <cell r="Y176">
            <v>6.5272901509615604</v>
          </cell>
          <cell r="Z176">
            <v>0.61873271093050697</v>
          </cell>
          <cell r="AA176">
            <v>0.15821786327287099</v>
          </cell>
          <cell r="AB176">
            <v>1.37579173304115E-2</v>
          </cell>
          <cell r="AC176">
            <v>0.97723282216691498</v>
          </cell>
          <cell r="AD176">
            <v>2.91117341569519E-2</v>
          </cell>
          <cell r="AE176">
            <v>835.70582918003595</v>
          </cell>
          <cell r="AF176">
            <v>0.63755629842970596</v>
          </cell>
          <cell r="AG176">
            <v>2392.72114818603</v>
          </cell>
          <cell r="AH176">
            <v>123.893215214658</v>
          </cell>
          <cell r="AI176">
            <v>0.96487151423407003</v>
          </cell>
          <cell r="AJ176">
            <v>231.90545298961499</v>
          </cell>
          <cell r="AK176">
            <v>1666.2643974949999</v>
          </cell>
          <cell r="AL176">
            <v>22.093599684529998</v>
          </cell>
          <cell r="AM176">
            <v>16.391685863001999</v>
          </cell>
          <cell r="AN176">
            <v>2.2395375302540002</v>
          </cell>
          <cell r="AO176">
            <v>39.498284597769</v>
          </cell>
          <cell r="AP176">
            <v>45.1035443677522</v>
          </cell>
          <cell r="AQ176">
            <v>110.777290996605</v>
          </cell>
          <cell r="AR176">
            <v>332.20452347101599</v>
          </cell>
          <cell r="AS176">
            <v>40.857585561186902</v>
          </cell>
          <cell r="AT176">
            <v>1502.6904373510799</v>
          </cell>
          <cell r="AU176">
            <v>5.1185710541965701</v>
          </cell>
          <cell r="AV176">
            <v>1.5158252704154001</v>
          </cell>
          <cell r="AW176">
            <v>5.9996798971967502</v>
          </cell>
          <cell r="AX176">
            <v>1.41034540241244</v>
          </cell>
          <cell r="AY176">
            <v>0.16811633871057299</v>
          </cell>
          <cell r="AZ176">
            <v>0.11059094844686999</v>
          </cell>
          <cell r="BA176">
            <v>0.67950346110703697</v>
          </cell>
          <cell r="BB176">
            <v>0.67037232788353096</v>
          </cell>
          <cell r="BC176">
            <v>15.5184312655913</v>
          </cell>
          <cell r="BD176">
            <v>0.25170795103059601</v>
          </cell>
          <cell r="BE176">
            <v>5.4734075285964501</v>
          </cell>
          <cell r="BF176">
            <v>26.549466655855301</v>
          </cell>
          <cell r="BH176" t="str">
            <v>NO</v>
          </cell>
          <cell r="BI176" t="str">
            <v>YES</v>
          </cell>
          <cell r="BJ176" t="str">
            <v>YES</v>
          </cell>
          <cell r="BK176" t="str">
            <v/>
          </cell>
          <cell r="BL176" t="str">
            <v>YES</v>
          </cell>
          <cell r="BM176" t="str">
            <v>NO</v>
          </cell>
          <cell r="BO176" t="str">
            <v>NO</v>
          </cell>
          <cell r="BQ176" t="str">
            <v>NO</v>
          </cell>
          <cell r="BR176" t="str">
            <v>YES</v>
          </cell>
          <cell r="BT176" t="str">
            <v/>
          </cell>
          <cell r="BU176" t="str">
            <v>NO</v>
          </cell>
          <cell r="BW176" t="str">
            <v/>
          </cell>
          <cell r="CA176" t="str">
            <v>SINGLE CORR</v>
          </cell>
          <cell r="CC176">
            <v>0</v>
          </cell>
          <cell r="CD176">
            <v>135.9680431261211</v>
          </cell>
          <cell r="CE176">
            <v>0</v>
          </cell>
          <cell r="CF176">
            <v>0</v>
          </cell>
          <cell r="CL176">
            <v>0.47</v>
          </cell>
          <cell r="CY176">
            <v>0</v>
          </cell>
          <cell r="CZ176" t="e">
            <v>#N/A</v>
          </cell>
          <cell r="DA176">
            <v>0</v>
          </cell>
          <cell r="DB176">
            <v>0</v>
          </cell>
        </row>
        <row r="177">
          <cell r="A177">
            <v>264.10000000000002</v>
          </cell>
          <cell r="B177">
            <v>41694</v>
          </cell>
          <cell r="C177" t="str">
            <v>Austin</v>
          </cell>
          <cell r="D177">
            <v>47</v>
          </cell>
          <cell r="E177" t="str">
            <v>After tracer movement</v>
          </cell>
          <cell r="F177" t="str">
            <v>YES</v>
          </cell>
          <cell r="G177">
            <v>2.09</v>
          </cell>
          <cell r="H177">
            <v>0.71572452876716897</v>
          </cell>
          <cell r="I177">
            <v>1</v>
          </cell>
          <cell r="J177">
            <v>14.997999999999999</v>
          </cell>
          <cell r="K177">
            <v>29.999500000000001</v>
          </cell>
          <cell r="L177">
            <v>2.0002333644485901</v>
          </cell>
          <cell r="M177">
            <v>8.9222275958688098</v>
          </cell>
          <cell r="N177">
            <v>0.98881880570242697</v>
          </cell>
          <cell r="O177">
            <v>0.142268617689111</v>
          </cell>
          <cell r="P177">
            <v>1.41330192797524E-2</v>
          </cell>
          <cell r="Q177">
            <v>0.999946799450255</v>
          </cell>
          <cell r="R177">
            <v>0.658531004010523</v>
          </cell>
          <cell r="S177">
            <v>83.202276418633403</v>
          </cell>
          <cell r="T177">
            <v>0.99992750889441095</v>
          </cell>
          <cell r="U177">
            <v>0.768692624031169</v>
          </cell>
          <cell r="V177">
            <v>473.27512688397798</v>
          </cell>
          <cell r="W177">
            <v>0.99999928674359295</v>
          </cell>
          <cell r="X177">
            <v>7.6240759190303306E-2</v>
          </cell>
          <cell r="Y177">
            <v>4.6424270281305002</v>
          </cell>
          <cell r="Z177">
            <v>0.514364855923506</v>
          </cell>
          <cell r="AA177">
            <v>0.90154265691699897</v>
          </cell>
          <cell r="AB177">
            <v>1.4132267205171301E-2</v>
          </cell>
          <cell r="AC177">
            <v>0.78958071341479596</v>
          </cell>
          <cell r="AD177">
            <v>0.455437184440034</v>
          </cell>
          <cell r="AE177">
            <v>408.07925223564598</v>
          </cell>
          <cell r="AF177">
            <v>0.86224468176844904</v>
          </cell>
          <cell r="AG177">
            <v>1178.7566818881701</v>
          </cell>
          <cell r="AH177">
            <v>55.3953003569451</v>
          </cell>
          <cell r="AI177">
            <v>0.66574240758119896</v>
          </cell>
          <cell r="AJ177">
            <v>2860.2044232748299</v>
          </cell>
          <cell r="AK177">
            <v>2160.1942934599901</v>
          </cell>
          <cell r="AL177">
            <v>-12.86847370516</v>
          </cell>
          <cell r="AM177">
            <v>16.7560329169998</v>
          </cell>
          <cell r="AN177">
            <v>7.0862305068009999</v>
          </cell>
          <cell r="AO177">
            <v>34.351819575658702</v>
          </cell>
          <cell r="AP177">
            <v>24.491506647045501</v>
          </cell>
          <cell r="AQ177">
            <v>287.80110699995299</v>
          </cell>
          <cell r="AR177">
            <v>-358.628947357166</v>
          </cell>
          <cell r="AS177">
            <v>191.76598260514299</v>
          </cell>
          <cell r="AT177">
            <v>2233.8217517927101</v>
          </cell>
          <cell r="AU177">
            <v>3.6985950518064001</v>
          </cell>
          <cell r="AV177">
            <v>1.8882746600604201</v>
          </cell>
          <cell r="AW177">
            <v>4.5616895462764697</v>
          </cell>
          <cell r="AX177">
            <v>1.43124994202161</v>
          </cell>
          <cell r="AY177">
            <v>0.146164391756476</v>
          </cell>
          <cell r="AZ177">
            <v>5.6146634308074303E-2</v>
          </cell>
          <cell r="BA177">
            <v>0.70514644209862798</v>
          </cell>
          <cell r="BB177">
            <v>0.68490843531936296</v>
          </cell>
          <cell r="BC177">
            <v>12.528376436269401</v>
          </cell>
          <cell r="BD177">
            <v>-18.070370410650401</v>
          </cell>
          <cell r="BE177">
            <v>6.1210301356908303</v>
          </cell>
          <cell r="BF177">
            <v>98.166487777723404</v>
          </cell>
          <cell r="BH177" t="str">
            <v>NO</v>
          </cell>
          <cell r="BI177" t="str">
            <v>NO</v>
          </cell>
          <cell r="BJ177" t="str">
            <v>YES</v>
          </cell>
          <cell r="BK177" t="str">
            <v/>
          </cell>
          <cell r="BL177" t="str">
            <v>YES</v>
          </cell>
          <cell r="BM177" t="str">
            <v>NO</v>
          </cell>
          <cell r="BO177" t="str">
            <v>NO</v>
          </cell>
          <cell r="BQ177" t="str">
            <v>YES</v>
          </cell>
          <cell r="BR177" t="str">
            <v>NO</v>
          </cell>
          <cell r="BT177" t="str">
            <v/>
          </cell>
          <cell r="BU177" t="str">
            <v>YES</v>
          </cell>
          <cell r="BW177" t="str">
            <v/>
          </cell>
          <cell r="CA177" t="str">
            <v>SINGLE CORRx</v>
          </cell>
          <cell r="CC177">
            <v>250.5657664611083</v>
          </cell>
          <cell r="CD177">
            <v>0</v>
          </cell>
          <cell r="CE177">
            <v>161.39333423776017</v>
          </cell>
          <cell r="CF177">
            <v>136.52441724580061</v>
          </cell>
          <cell r="CL177">
            <v>0.3</v>
          </cell>
          <cell r="CY177" t="e">
            <v>#N/A</v>
          </cell>
          <cell r="CZ177">
            <v>0</v>
          </cell>
          <cell r="DA177" t="e">
            <v>#N/A</v>
          </cell>
          <cell r="DB177" t="e">
            <v>#N/A</v>
          </cell>
        </row>
        <row r="178">
          <cell r="A178">
            <v>264.10000000000002</v>
          </cell>
          <cell r="B178">
            <v>41694</v>
          </cell>
          <cell r="C178" t="str">
            <v>Austin</v>
          </cell>
          <cell r="D178">
            <v>48</v>
          </cell>
          <cell r="E178" t="str">
            <v>"wind at rear"</v>
          </cell>
          <cell r="F178" t="str">
            <v>YES</v>
          </cell>
          <cell r="G178">
            <v>2.09</v>
          </cell>
          <cell r="H178">
            <v>0.78794675040990103</v>
          </cell>
          <cell r="I178">
            <v>1</v>
          </cell>
          <cell r="J178">
            <v>14.997999999999999</v>
          </cell>
          <cell r="K178">
            <v>29.998000000000001</v>
          </cell>
          <cell r="L178">
            <v>2.00013335111348</v>
          </cell>
          <cell r="M178">
            <v>1.3867742229178399</v>
          </cell>
          <cell r="N178">
            <v>0.929253205144839</v>
          </cell>
          <cell r="O178">
            <v>8.3254903510508196E-2</v>
          </cell>
          <cell r="P178">
            <v>1.2912772069019701E-2</v>
          </cell>
          <cell r="Q178">
            <v>0.99998094134230497</v>
          </cell>
          <cell r="R178">
            <v>0.19114937542520299</v>
          </cell>
          <cell r="S178">
            <v>216.49987305381001</v>
          </cell>
          <cell r="T178">
            <v>0.999988848689914</v>
          </cell>
          <cell r="U178">
            <v>0.14620303454244901</v>
          </cell>
          <cell r="V178">
            <v>305.013458285762</v>
          </cell>
          <cell r="W178">
            <v>0.999992120928892</v>
          </cell>
          <cell r="X178">
            <v>0.12289322503727999</v>
          </cell>
          <cell r="Y178">
            <v>1.11756694411748</v>
          </cell>
          <cell r="Z178">
            <v>0.71616995028033703</v>
          </cell>
          <cell r="AA178">
            <v>1.8094523254115001E-2</v>
          </cell>
          <cell r="AB178">
            <v>1.2912525923191901E-2</v>
          </cell>
          <cell r="AC178">
            <v>0.89738692014071098</v>
          </cell>
          <cell r="AD178">
            <v>3.7414275385357999E-2</v>
          </cell>
          <cell r="AE178">
            <v>175.999625025923</v>
          </cell>
          <cell r="AF178">
            <v>0.57701794299725995</v>
          </cell>
          <cell r="AG178">
            <v>830.06840373940997</v>
          </cell>
          <cell r="AH178">
            <v>142.18070950917999</v>
          </cell>
          <cell r="AI178">
            <v>0.65671689295243196</v>
          </cell>
          <cell r="AJ178">
            <v>673.66559876518295</v>
          </cell>
          <cell r="AK178">
            <v>5622.5788219700098</v>
          </cell>
          <cell r="AL178">
            <v>76.647600285006703</v>
          </cell>
          <cell r="AM178">
            <v>23.917387361669601</v>
          </cell>
          <cell r="AN178">
            <v>20.285747214919699</v>
          </cell>
          <cell r="AO178">
            <v>90.810785319480104</v>
          </cell>
          <cell r="AP178">
            <v>196.50354887585701</v>
          </cell>
          <cell r="AQ178">
            <v>1534.40410475773</v>
          </cell>
          <cell r="AR178">
            <v>590.63447547137105</v>
          </cell>
          <cell r="AS178">
            <v>241.88425672554499</v>
          </cell>
          <cell r="AT178">
            <v>3499.10365515597</v>
          </cell>
          <cell r="AU178">
            <v>2.9150063781633002</v>
          </cell>
          <cell r="AV178">
            <v>1.49418064022252</v>
          </cell>
          <cell r="AW178">
            <v>3.5308730453750901</v>
          </cell>
          <cell r="AX178">
            <v>1.3224199293873999</v>
          </cell>
          <cell r="AY178">
            <v>0.36946591314119698</v>
          </cell>
          <cell r="AZ178">
            <v>5.6366579832580498E-2</v>
          </cell>
          <cell r="BA178">
            <v>0.89998301952601301</v>
          </cell>
          <cell r="BB178">
            <v>0.87779720155086705</v>
          </cell>
          <cell r="BC178">
            <v>15.4660149687013</v>
          </cell>
          <cell r="BD178">
            <v>31.361627543647302</v>
          </cell>
          <cell r="BE178">
            <v>55.057269949157003</v>
          </cell>
          <cell r="BF178">
            <v>89.577627342862797</v>
          </cell>
          <cell r="BH178" t="str">
            <v>NO</v>
          </cell>
          <cell r="BI178" t="str">
            <v>YES</v>
          </cell>
          <cell r="BJ178" t="str">
            <v>YES</v>
          </cell>
          <cell r="BK178" t="str">
            <v/>
          </cell>
          <cell r="BL178" t="str">
            <v>YES</v>
          </cell>
          <cell r="BM178" t="str">
            <v>NO</v>
          </cell>
          <cell r="BO178" t="str">
            <v>NO</v>
          </cell>
          <cell r="BQ178" t="str">
            <v>NO</v>
          </cell>
          <cell r="BR178" t="str">
            <v>NO</v>
          </cell>
          <cell r="BT178" t="str">
            <v/>
          </cell>
          <cell r="BU178" t="str">
            <v>YES</v>
          </cell>
          <cell r="BW178" t="str">
            <v/>
          </cell>
          <cell r="CA178" t="str">
            <v>DUAL AREA</v>
          </cell>
          <cell r="CC178">
            <v>0</v>
          </cell>
          <cell r="CD178">
            <v>0</v>
          </cell>
          <cell r="CE178">
            <v>146.74137958196343</v>
          </cell>
          <cell r="CF178">
            <v>248.93663878786569</v>
          </cell>
          <cell r="CL178">
            <v>0.36</v>
          </cell>
          <cell r="CY178">
            <v>0</v>
          </cell>
          <cell r="CZ178">
            <v>0</v>
          </cell>
          <cell r="DA178" t="e">
            <v>#N/A</v>
          </cell>
          <cell r="DB178" t="e">
            <v>#N/A</v>
          </cell>
        </row>
        <row r="179">
          <cell r="BH179" t="str">
            <v/>
          </cell>
          <cell r="BI179" t="str">
            <v/>
          </cell>
          <cell r="BK179" t="str">
            <v/>
          </cell>
          <cell r="BL179" t="str">
            <v/>
          </cell>
          <cell r="BM179" t="str">
            <v/>
          </cell>
          <cell r="BO179" t="str">
            <v/>
          </cell>
          <cell r="BQ179" t="str">
            <v/>
          </cell>
          <cell r="BR179" t="str">
            <v/>
          </cell>
          <cell r="BT179" t="str">
            <v/>
          </cell>
          <cell r="BU179" t="str">
            <v/>
          </cell>
          <cell r="BW179" t="str">
            <v/>
          </cell>
          <cell r="CA179" t="str">
            <v/>
          </cell>
          <cell r="CC179">
            <v>0</v>
          </cell>
          <cell r="CD179">
            <v>0</v>
          </cell>
          <cell r="CE179">
            <v>0</v>
          </cell>
          <cell r="CF179">
            <v>0</v>
          </cell>
          <cell r="CL179">
            <v>0</v>
          </cell>
          <cell r="CY179">
            <v>0</v>
          </cell>
          <cell r="CZ179">
            <v>0</v>
          </cell>
          <cell r="DA179">
            <v>0</v>
          </cell>
          <cell r="DB179">
            <v>0</v>
          </cell>
        </row>
        <row r="180">
          <cell r="A180">
            <v>222</v>
          </cell>
          <cell r="B180">
            <v>41681</v>
          </cell>
          <cell r="C180" t="str">
            <v>Austin</v>
          </cell>
          <cell r="D180">
            <v>8</v>
          </cell>
          <cell r="E180" t="str">
            <v>Very close</v>
          </cell>
          <cell r="F180" t="str">
            <v>YES</v>
          </cell>
          <cell r="G180">
            <v>5.92</v>
          </cell>
          <cell r="H180">
            <v>0.16666666790842999</v>
          </cell>
          <cell r="I180">
            <v>0</v>
          </cell>
          <cell r="J180">
            <v>9.9990000000000006</v>
          </cell>
          <cell r="K180">
            <v>30</v>
          </cell>
          <cell r="L180">
            <v>3.0003000300029998</v>
          </cell>
          <cell r="M180">
            <v>-15.961710348908699</v>
          </cell>
          <cell r="N180">
            <v>0.84725159385771098</v>
          </cell>
          <cell r="O180">
            <v>5.5460620644041798</v>
          </cell>
          <cell r="P180">
            <v>8.4353304424164E-3</v>
          </cell>
          <cell r="Q180">
            <v>0.999983909402548</v>
          </cell>
          <cell r="R180">
            <v>0.21163863252919299</v>
          </cell>
          <cell r="S180">
            <v>4.8067651337188897</v>
          </cell>
          <cell r="T180">
            <v>0.98244841136734096</v>
          </cell>
          <cell r="U180">
            <v>7.1998923643295596</v>
          </cell>
          <cell r="V180">
            <v>34.520543621244499</v>
          </cell>
          <cell r="W180">
            <v>0.98969913952841404</v>
          </cell>
          <cell r="X180">
            <v>5.3846232446670603</v>
          </cell>
          <cell r="Y180">
            <v>-0.27878191095004901</v>
          </cell>
          <cell r="Z180">
            <v>1.43067109723171E-2</v>
          </cell>
          <cell r="AA180">
            <v>172.63433696096499</v>
          </cell>
          <cell r="AB180">
            <v>8.4351947010680595E-3</v>
          </cell>
          <cell r="AC180">
            <v>0.815542147987527</v>
          </cell>
          <cell r="AD180">
            <v>4.6131235064057197E-2</v>
          </cell>
          <cell r="AE180">
            <v>2.5487828948414601</v>
          </cell>
          <cell r="AF180">
            <v>7.3064693762945707E-2</v>
          </cell>
          <cell r="AG180">
            <v>2657.0733731498499</v>
          </cell>
          <cell r="AH180">
            <v>3.3415755691948799</v>
          </cell>
          <cell r="AI180">
            <v>0.68223474369222004</v>
          </cell>
          <cell r="AJ180">
            <v>910.87867272542201</v>
          </cell>
          <cell r="AK180">
            <v>3953.45632639</v>
          </cell>
          <cell r="AL180">
            <v>35.413804828959996</v>
          </cell>
          <cell r="AM180">
            <v>657.65124173399897</v>
          </cell>
          <cell r="AN180">
            <v>442.00259171164299</v>
          </cell>
          <cell r="AO180">
            <v>-5.0982886378965899</v>
          </cell>
          <cell r="AP180">
            <v>9.1766463623972605</v>
          </cell>
          <cell r="AQ180">
            <v>167.944723283972</v>
          </cell>
          <cell r="AR180">
            <v>32.251148243366899</v>
          </cell>
          <cell r="AS180">
            <v>5.6294748879464498</v>
          </cell>
          <cell r="AT180">
            <v>230.42493709347701</v>
          </cell>
          <cell r="AU180" t="str">
            <v>NaN</v>
          </cell>
          <cell r="AV180" t="str">
            <v>NaN</v>
          </cell>
          <cell r="AW180" t="str">
            <v>NaN</v>
          </cell>
          <cell r="AX180" t="str">
            <v>NaN</v>
          </cell>
          <cell r="AY180">
            <v>0.22267925558086199</v>
          </cell>
          <cell r="AZ180" t="str">
            <v>NaN</v>
          </cell>
          <cell r="BA180" t="str">
            <v>NaN</v>
          </cell>
          <cell r="BB180">
            <v>0.132629312390496</v>
          </cell>
          <cell r="BC180">
            <v>11.618048117262299</v>
          </cell>
          <cell r="BD180">
            <v>13.037211195440999</v>
          </cell>
          <cell r="BE180">
            <v>40.154831293333501</v>
          </cell>
          <cell r="BF180">
            <v>75.632710755147102</v>
          </cell>
          <cell r="BH180" t="str">
            <v>NO</v>
          </cell>
          <cell r="BI180" t="str">
            <v>NO</v>
          </cell>
          <cell r="BJ180" t="str">
            <v>NO</v>
          </cell>
          <cell r="BK180" t="str">
            <v/>
          </cell>
          <cell r="BL180" t="str">
            <v>YES</v>
          </cell>
          <cell r="BM180" t="str">
            <v>NO</v>
          </cell>
          <cell r="BO180" t="str">
            <v>NO</v>
          </cell>
          <cell r="BQ180" t="str">
            <v>NO</v>
          </cell>
          <cell r="BR180" t="str">
            <v>NO</v>
          </cell>
          <cell r="BT180" t="str">
            <v/>
          </cell>
          <cell r="BU180" t="str">
            <v>NO</v>
          </cell>
          <cell r="BW180" t="str">
            <v>YES</v>
          </cell>
          <cell r="CA180" t="str">
            <v>TRASH</v>
          </cell>
          <cell r="CC180">
            <v>0</v>
          </cell>
          <cell r="CD180">
            <v>0</v>
          </cell>
          <cell r="CE180">
            <v>0</v>
          </cell>
          <cell r="CF180">
            <v>0</v>
          </cell>
          <cell r="CL180">
            <v>0</v>
          </cell>
          <cell r="CY180">
            <v>0</v>
          </cell>
          <cell r="CZ180">
            <v>0</v>
          </cell>
          <cell r="DA180">
            <v>0</v>
          </cell>
          <cell r="DB180">
            <v>0</v>
          </cell>
        </row>
        <row r="181">
          <cell r="A181">
            <v>222</v>
          </cell>
          <cell r="B181">
            <v>41681</v>
          </cell>
          <cell r="C181" t="str">
            <v>Austin</v>
          </cell>
          <cell r="D181">
            <v>9</v>
          </cell>
          <cell r="F181" t="str">
            <v>YES</v>
          </cell>
          <cell r="G181">
            <v>5.92</v>
          </cell>
          <cell r="H181">
            <v>0.246711638756096</v>
          </cell>
          <cell r="I181">
            <v>0</v>
          </cell>
          <cell r="J181">
            <v>9.9990000000000006</v>
          </cell>
          <cell r="K181">
            <v>29.997</v>
          </cell>
          <cell r="L181">
            <v>3</v>
          </cell>
          <cell r="M181">
            <v>104.89722781296901</v>
          </cell>
          <cell r="N181">
            <v>0.97261840318296799</v>
          </cell>
          <cell r="O181">
            <v>0.165175871101364</v>
          </cell>
          <cell r="P181">
            <v>-2.5603099689261799E-3</v>
          </cell>
          <cell r="Q181">
            <v>0.99674891648950503</v>
          </cell>
          <cell r="R181">
            <v>0.19683943115788999</v>
          </cell>
          <cell r="S181">
            <v>3.73046242877097</v>
          </cell>
          <cell r="T181">
            <v>0.99031978241674701</v>
          </cell>
          <cell r="U181">
            <v>0.35266347200873899</v>
          </cell>
          <cell r="V181">
            <v>126.048987121199</v>
          </cell>
          <cell r="W181">
            <v>0.99776399239755997</v>
          </cell>
          <cell r="X181">
            <v>0.16316457212202601</v>
          </cell>
          <cell r="Y181">
            <v>0.32803344564068398</v>
          </cell>
          <cell r="Z181">
            <v>3.03914306876962E-3</v>
          </cell>
          <cell r="AA181">
            <v>0.97507483489423796</v>
          </cell>
          <cell r="AB181">
            <v>-2.5519589832666998E-3</v>
          </cell>
          <cell r="AC181">
            <v>1.9926594678194602E-3</v>
          </cell>
          <cell r="AD181">
            <v>3.9106442860651201E-2</v>
          </cell>
          <cell r="AE181">
            <v>3.4356726343767101</v>
          </cell>
          <cell r="AF181">
            <v>2.7195559624067701E-2</v>
          </cell>
          <cell r="AG181">
            <v>11.6634177241712</v>
          </cell>
          <cell r="AH181">
            <v>3.2516724398594801</v>
          </cell>
          <cell r="AI181">
            <v>0.86252786674558501</v>
          </cell>
          <cell r="AJ181">
            <v>1.6482191579630801</v>
          </cell>
          <cell r="AK181">
            <v>1192.6722463900201</v>
          </cell>
          <cell r="AL181">
            <v>14.293343258846701</v>
          </cell>
          <cell r="AM181">
            <v>308.53337831700298</v>
          </cell>
          <cell r="AN181">
            <v>64.395713015445594</v>
          </cell>
          <cell r="AO181">
            <v>6.5905277879624604</v>
          </cell>
          <cell r="AP181">
            <v>3.7469309086845501</v>
          </cell>
          <cell r="AQ181">
            <v>65.467201090086107</v>
          </cell>
          <cell r="AR181">
            <v>577.40209935771702</v>
          </cell>
          <cell r="AS181">
            <v>20.681507633060701</v>
          </cell>
          <cell r="AT181">
            <v>8225.8165365314708</v>
          </cell>
          <cell r="AU181" t="str">
            <v>NaN</v>
          </cell>
          <cell r="AV181" t="str">
            <v>NaN</v>
          </cell>
          <cell r="AW181" t="str">
            <v>NaN</v>
          </cell>
          <cell r="AX181" t="str">
            <v>NaN</v>
          </cell>
          <cell r="AY181">
            <v>0.76427465074378897</v>
          </cell>
          <cell r="AZ181" t="str">
            <v>NaN</v>
          </cell>
          <cell r="BA181" t="str">
            <v>NaN</v>
          </cell>
          <cell r="BB181">
            <v>0.89907528094202704</v>
          </cell>
          <cell r="BC181">
            <v>12.679210795749499</v>
          </cell>
          <cell r="BD181">
            <v>2.7291758497687502</v>
          </cell>
          <cell r="BE181">
            <v>5.0404636637038003</v>
          </cell>
          <cell r="BF181">
            <v>7.8944160327315602</v>
          </cell>
          <cell r="BH181" t="str">
            <v>NO</v>
          </cell>
          <cell r="BI181" t="str">
            <v>NO</v>
          </cell>
          <cell r="BJ181" t="str">
            <v>NO</v>
          </cell>
          <cell r="BK181" t="str">
            <v/>
          </cell>
          <cell r="BL181" t="str">
            <v>YES</v>
          </cell>
          <cell r="BM181" t="str">
            <v>NO</v>
          </cell>
          <cell r="BO181" t="str">
            <v>NO</v>
          </cell>
          <cell r="BQ181" t="str">
            <v>NO</v>
          </cell>
          <cell r="BR181" t="str">
            <v>YES</v>
          </cell>
          <cell r="BT181" t="str">
            <v/>
          </cell>
          <cell r="BU181" t="str">
            <v>YES</v>
          </cell>
          <cell r="BW181" t="str">
            <v/>
          </cell>
          <cell r="CA181" t="str">
            <v>SINGLE CORRx</v>
          </cell>
          <cell r="CC181">
            <v>0</v>
          </cell>
          <cell r="CD181">
            <v>3.9501646560972499</v>
          </cell>
          <cell r="CE181">
            <v>6.5372550738650528</v>
          </cell>
          <cell r="CF181">
            <v>4.0932803180813595</v>
          </cell>
          <cell r="CL181">
            <v>0.38</v>
          </cell>
          <cell r="CY181">
            <v>0</v>
          </cell>
          <cell r="CZ181">
            <v>0.91989594090427484</v>
          </cell>
          <cell r="DA181">
            <v>0.91989594090427484</v>
          </cell>
          <cell r="DB181">
            <v>0.91989594090427484</v>
          </cell>
        </row>
        <row r="182">
          <cell r="A182">
            <v>222</v>
          </cell>
          <cell r="B182">
            <v>41681</v>
          </cell>
          <cell r="C182" t="str">
            <v>Austin</v>
          </cell>
          <cell r="D182">
            <v>11</v>
          </cell>
          <cell r="E182" t="str">
            <v>Very close</v>
          </cell>
          <cell r="F182" t="str">
            <v>YES</v>
          </cell>
          <cell r="G182">
            <v>5.92</v>
          </cell>
          <cell r="H182">
            <v>0.65193478111177705</v>
          </cell>
          <cell r="I182">
            <v>0</v>
          </cell>
          <cell r="J182">
            <v>9.9989473684199996</v>
          </cell>
          <cell r="K182">
            <v>29.999473684200002</v>
          </cell>
          <cell r="L182">
            <v>3.00026318559775</v>
          </cell>
          <cell r="M182">
            <v>-52.546963637007302</v>
          </cell>
          <cell r="N182">
            <v>0.99584000938899797</v>
          </cell>
          <cell r="O182">
            <v>5.5959465930738403</v>
          </cell>
          <cell r="P182">
            <v>8.7931517501453806E-3</v>
          </cell>
          <cell r="Q182">
            <v>0.99999725145946206</v>
          </cell>
          <cell r="R182">
            <v>0.32430447063409701</v>
          </cell>
          <cell r="S182">
            <v>2.49639468367883</v>
          </cell>
          <cell r="T182">
            <v>0.96475418193038798</v>
          </cell>
          <cell r="U182">
            <v>40.158384713354899</v>
          </cell>
          <cell r="V182">
            <v>-92.760894158240404</v>
          </cell>
          <cell r="W182">
            <v>0.99922775767421601</v>
          </cell>
          <cell r="X182">
            <v>5.4381883759549998</v>
          </cell>
          <cell r="Y182">
            <v>-4.1746809098584503</v>
          </cell>
          <cell r="Z182">
            <v>7.9114665291017405E-2</v>
          </cell>
          <cell r="AA182">
            <v>7023.9292375049699</v>
          </cell>
          <cell r="AB182">
            <v>8.7931275798762108E-3</v>
          </cell>
          <cell r="AC182">
            <v>0.965667046975617</v>
          </cell>
          <cell r="AD182">
            <v>0.107059763063936</v>
          </cell>
          <cell r="AE182">
            <v>-12.1163009635736</v>
          </cell>
          <cell r="AF182">
            <v>0.130517671636868</v>
          </cell>
          <cell r="AG182">
            <v>33862.3068635616</v>
          </cell>
          <cell r="AH182">
            <v>1.95914276063587</v>
          </cell>
          <cell r="AI182">
            <v>0.75171108914342599</v>
          </cell>
          <cell r="AJ182">
            <v>9669.7023228440103</v>
          </cell>
          <cell r="AK182">
            <v>23606.721287159999</v>
          </cell>
          <cell r="AL182">
            <v>205.67665259104001</v>
          </cell>
          <cell r="AM182">
            <v>8063.0251225949996</v>
          </cell>
          <cell r="AN182">
            <v>624.66223546508797</v>
          </cell>
          <cell r="AO182">
            <v>-25.2527970732332</v>
          </cell>
          <cell r="AP182">
            <v>3.0309392129166901</v>
          </cell>
          <cell r="AQ182">
            <v>321.437014253359</v>
          </cell>
          <cell r="AR182">
            <v>515.76470251449098</v>
          </cell>
          <cell r="AS182">
            <v>23.9293879407949</v>
          </cell>
          <cell r="AT182">
            <v>1764.8488632015001</v>
          </cell>
          <cell r="AU182" t="str">
            <v>NaN</v>
          </cell>
          <cell r="AV182" t="str">
            <v>NaN</v>
          </cell>
          <cell r="AW182">
            <v>4.7613760525445699</v>
          </cell>
          <cell r="AX182">
            <v>1.74650414931724</v>
          </cell>
          <cell r="AY182">
            <v>0.36527342022654102</v>
          </cell>
          <cell r="AZ182" t="str">
            <v>NaN</v>
          </cell>
          <cell r="BA182" t="str">
            <v>NaN</v>
          </cell>
          <cell r="BB182">
            <v>0.19674492383829401</v>
          </cell>
          <cell r="BC182">
            <v>11.5349501124171</v>
          </cell>
          <cell r="BD182">
            <v>64.234986486430401</v>
          </cell>
          <cell r="BE182">
            <v>124.77536575059</v>
          </cell>
          <cell r="BF182">
            <v>374.27456492890798</v>
          </cell>
          <cell r="BH182" t="str">
            <v>YES</v>
          </cell>
          <cell r="BI182" t="str">
            <v>NO</v>
          </cell>
          <cell r="BJ182" t="str">
            <v>NO</v>
          </cell>
          <cell r="BK182" t="str">
            <v/>
          </cell>
          <cell r="BL182" t="str">
            <v>YES</v>
          </cell>
          <cell r="BM182" t="str">
            <v>NO</v>
          </cell>
          <cell r="BO182" t="str">
            <v>NO</v>
          </cell>
          <cell r="BQ182" t="str">
            <v>NO</v>
          </cell>
          <cell r="BR182" t="str">
            <v>YES</v>
          </cell>
          <cell r="BT182" t="str">
            <v/>
          </cell>
          <cell r="BU182" t="str">
            <v>NO</v>
          </cell>
          <cell r="BW182" t="str">
            <v/>
          </cell>
          <cell r="CA182" t="str">
            <v>SINGLE CORR</v>
          </cell>
          <cell r="CC182">
            <v>0</v>
          </cell>
          <cell r="CD182">
            <v>2.6436355896295143</v>
          </cell>
          <cell r="CE182">
            <v>0</v>
          </cell>
          <cell r="CF182">
            <v>0</v>
          </cell>
          <cell r="CL182">
            <v>0.47</v>
          </cell>
          <cell r="CY182">
            <v>0</v>
          </cell>
          <cell r="CZ182">
            <v>3.7160396498334379E-2</v>
          </cell>
          <cell r="DA182">
            <v>0</v>
          </cell>
          <cell r="DB182">
            <v>0</v>
          </cell>
        </row>
        <row r="183">
          <cell r="A183">
            <v>222</v>
          </cell>
          <cell r="B183">
            <v>41681</v>
          </cell>
          <cell r="C183" t="str">
            <v>Austin</v>
          </cell>
          <cell r="D183">
            <v>12</v>
          </cell>
          <cell r="E183" t="str">
            <v>Very close</v>
          </cell>
          <cell r="F183" t="str">
            <v>YES</v>
          </cell>
          <cell r="G183">
            <v>5.92</v>
          </cell>
          <cell r="H183">
            <v>0.71519561391323805</v>
          </cell>
          <cell r="I183">
            <v>0</v>
          </cell>
          <cell r="J183">
            <v>9.9990000000000006</v>
          </cell>
          <cell r="K183">
            <v>29.9985</v>
          </cell>
          <cell r="L183">
            <v>3.0001500150015001</v>
          </cell>
          <cell r="M183">
            <v>-620.21481827461503</v>
          </cell>
          <cell r="N183">
            <v>0.99921934413616997</v>
          </cell>
          <cell r="O183">
            <v>4.6406814591916596</v>
          </cell>
          <cell r="P183">
            <v>9.2503538827331706E-3</v>
          </cell>
          <cell r="Q183">
            <v>0.99999238800398005</v>
          </cell>
          <cell r="R183">
            <v>0.67134203470966902</v>
          </cell>
          <cell r="S183">
            <v>1.78014869276156</v>
          </cell>
          <cell r="T183">
            <v>0.85042718630591696</v>
          </cell>
          <cell r="U183">
            <v>113.922289087463</v>
          </cell>
          <cell r="V183">
            <v>-624.933135226128</v>
          </cell>
          <cell r="W183">
            <v>0.99963772245240201</v>
          </cell>
          <cell r="X183">
            <v>4.6320610890717999</v>
          </cell>
          <cell r="Y183">
            <v>-2.0553080555871301</v>
          </cell>
          <cell r="Z183">
            <v>3.3112757855607898E-3</v>
          </cell>
          <cell r="AA183">
            <v>28405.4036544747</v>
          </cell>
          <cell r="AB183">
            <v>9.250283462515E-3</v>
          </cell>
          <cell r="AC183">
            <v>0.918295054993578</v>
          </cell>
          <cell r="AD183">
            <v>0.46601797099236097</v>
          </cell>
          <cell r="AE183">
            <v>-4.3828094312052803</v>
          </cell>
          <cell r="AF183">
            <v>7.0107037238015301E-3</v>
          </cell>
          <cell r="AG183">
            <v>60781.449498626498</v>
          </cell>
          <cell r="AH183">
            <v>0.94202119675694695</v>
          </cell>
          <cell r="AI183">
            <v>0.41317713962856201</v>
          </cell>
          <cell r="AJ183">
            <v>35919.766895840898</v>
          </cell>
          <cell r="AK183">
            <v>8585.7904852833199</v>
          </cell>
          <cell r="AL183">
            <v>83.644315395039996</v>
          </cell>
          <cell r="AM183">
            <v>4111.5796491000001</v>
          </cell>
          <cell r="AN183">
            <v>177.37676149304801</v>
          </cell>
          <cell r="AO183">
            <v>6.6225686806657702</v>
          </cell>
          <cell r="AP183">
            <v>2.8114255052075801</v>
          </cell>
          <cell r="AQ183">
            <v>17.1716466919755</v>
          </cell>
          <cell r="AR183">
            <v>-5540.5271736562599</v>
          </cell>
          <cell r="AS183">
            <v>4.9728873176223196</v>
          </cell>
          <cell r="AT183">
            <v>42057.6622842371</v>
          </cell>
          <cell r="AU183" t="str">
            <v>NaN</v>
          </cell>
          <cell r="AV183" t="str">
            <v>NaN</v>
          </cell>
          <cell r="AW183">
            <v>4.3876021406938897</v>
          </cell>
          <cell r="AX183">
            <v>1.5023688906374499</v>
          </cell>
          <cell r="AY183">
            <v>0.227224995543087</v>
          </cell>
          <cell r="AZ183">
            <v>3.4652561925442797E-2</v>
          </cell>
          <cell r="BA183">
            <v>0.10189268302322201</v>
          </cell>
          <cell r="BB183">
            <v>0.109998570234523</v>
          </cell>
          <cell r="BC183">
            <v>13.4099997369691</v>
          </cell>
          <cell r="BD183">
            <v>14.658803565833001</v>
          </cell>
          <cell r="BE183">
            <v>77.155851994999907</v>
          </cell>
          <cell r="BF183">
            <v>148.1502728175</v>
          </cell>
          <cell r="BH183" t="str">
            <v>NO</v>
          </cell>
          <cell r="BI183" t="str">
            <v>NO</v>
          </cell>
          <cell r="BJ183" t="str">
            <v>NO</v>
          </cell>
          <cell r="BK183" t="str">
            <v/>
          </cell>
          <cell r="BL183" t="str">
            <v>YES</v>
          </cell>
          <cell r="BM183" t="str">
            <v>NO</v>
          </cell>
          <cell r="BO183" t="str">
            <v>NO</v>
          </cell>
          <cell r="BQ183" t="str">
            <v>NO</v>
          </cell>
          <cell r="BR183" t="str">
            <v>NO</v>
          </cell>
          <cell r="BT183" t="str">
            <v/>
          </cell>
          <cell r="BU183" t="str">
            <v>NO</v>
          </cell>
          <cell r="BW183" t="str">
            <v>YES</v>
          </cell>
          <cell r="CA183" t="str">
            <v>TRASH</v>
          </cell>
          <cell r="CC183">
            <v>0</v>
          </cell>
          <cell r="CD183">
            <v>0</v>
          </cell>
          <cell r="CE183">
            <v>0</v>
          </cell>
          <cell r="CF183">
            <v>0</v>
          </cell>
          <cell r="CL183">
            <v>0</v>
          </cell>
          <cell r="CY183">
            <v>0</v>
          </cell>
          <cell r="CZ183">
            <v>0</v>
          </cell>
          <cell r="DA183">
            <v>0</v>
          </cell>
          <cell r="DB183">
            <v>0</v>
          </cell>
        </row>
        <row r="184">
          <cell r="A184">
            <v>222</v>
          </cell>
          <cell r="B184">
            <v>41681</v>
          </cell>
          <cell r="C184" t="str">
            <v>Austin</v>
          </cell>
          <cell r="D184">
            <v>13</v>
          </cell>
          <cell r="F184" t="str">
            <v>YES</v>
          </cell>
          <cell r="G184">
            <v>5.92</v>
          </cell>
          <cell r="H184">
            <v>0.80121080763637997</v>
          </cell>
          <cell r="I184">
            <v>0</v>
          </cell>
          <cell r="J184">
            <v>9.9994999999999994</v>
          </cell>
          <cell r="K184">
            <v>29.9985</v>
          </cell>
          <cell r="L184">
            <v>3</v>
          </cell>
          <cell r="M184">
            <v>3.13595746948767</v>
          </cell>
          <cell r="N184">
            <v>0.93984553696606099</v>
          </cell>
          <cell r="O184">
            <v>0.39187162676416298</v>
          </cell>
          <cell r="P184">
            <v>7.0652181084662697E-3</v>
          </cell>
          <cell r="Q184">
            <v>0.99824203282007096</v>
          </cell>
          <cell r="R184">
            <v>0.18169585228108601</v>
          </cell>
          <cell r="S184">
            <v>3.0248261236008598</v>
          </cell>
          <cell r="T184">
            <v>0.992320790039663</v>
          </cell>
          <cell r="U184">
            <v>0.40097643718986198</v>
          </cell>
          <cell r="V184">
            <v>9.1758862568632296</v>
          </cell>
          <cell r="W184">
            <v>0.99267960245502695</v>
          </cell>
          <cell r="X184">
            <v>0.37398514364038998</v>
          </cell>
          <cell r="Y184">
            <v>1.8013848755327599</v>
          </cell>
          <cell r="Z184">
            <v>0.53418620294271302</v>
          </cell>
          <cell r="AA184">
            <v>1.03523434169562</v>
          </cell>
          <cell r="AB184">
            <v>7.0527751937748103E-3</v>
          </cell>
          <cell r="AC184">
            <v>2.7466693130846501E-2</v>
          </cell>
          <cell r="AD184">
            <v>3.3473569825442598E-2</v>
          </cell>
          <cell r="AE184">
            <v>5.6192363281214197</v>
          </cell>
          <cell r="AF184">
            <v>0.60782242655110796</v>
          </cell>
          <cell r="AG184">
            <v>7.4536088023185396</v>
          </cell>
          <cell r="AH184">
            <v>2.8029542955397799</v>
          </cell>
          <cell r="AI184">
            <v>0.918701688897825</v>
          </cell>
          <cell r="AJ184">
            <v>1.5451312065496501</v>
          </cell>
          <cell r="AK184">
            <v>1097.26745379667</v>
          </cell>
          <cell r="AL184">
            <v>34.877568614576703</v>
          </cell>
          <cell r="AM184">
            <v>256.92733197199402</v>
          </cell>
          <cell r="AN184">
            <v>116.302106999891</v>
          </cell>
          <cell r="AO184">
            <v>3.3563441007803898</v>
          </cell>
          <cell r="AP184">
            <v>3.7200489602074902</v>
          </cell>
          <cell r="AQ184">
            <v>6.4039394101686904</v>
          </cell>
          <cell r="AR184">
            <v>7.2116851230953101</v>
          </cell>
          <cell r="AS184">
            <v>8.0914628354656202</v>
          </cell>
          <cell r="AT184">
            <v>88.714751534478097</v>
          </cell>
          <cell r="AU184" t="str">
            <v>NaN</v>
          </cell>
          <cell r="AV184" t="str">
            <v>NaN</v>
          </cell>
          <cell r="AW184">
            <v>4.0282212194626901</v>
          </cell>
          <cell r="AX184">
            <v>1.22277889600096</v>
          </cell>
          <cell r="AY184">
            <v>0.681227009970375</v>
          </cell>
          <cell r="AZ184">
            <v>3.7146004535377697E-2</v>
          </cell>
          <cell r="BA184">
            <v>0.83030034255017804</v>
          </cell>
          <cell r="BB184">
            <v>0.81405240293349401</v>
          </cell>
          <cell r="BC184">
            <v>16.797378328036601</v>
          </cell>
          <cell r="BD184">
            <v>3.40826442310345</v>
          </cell>
          <cell r="BE184">
            <v>8.0719643885058794</v>
          </cell>
          <cell r="BF184">
            <v>10.586386204597799</v>
          </cell>
          <cell r="BH184" t="str">
            <v>NO</v>
          </cell>
          <cell r="BI184" t="str">
            <v>NO</v>
          </cell>
          <cell r="BJ184" t="str">
            <v>NO</v>
          </cell>
          <cell r="BK184" t="str">
            <v/>
          </cell>
          <cell r="BL184" t="str">
            <v>YES</v>
          </cell>
          <cell r="BM184" t="str">
            <v>NO</v>
          </cell>
          <cell r="BO184" t="str">
            <v>NO</v>
          </cell>
          <cell r="BQ184" t="str">
            <v>NO</v>
          </cell>
          <cell r="BR184" t="str">
            <v>YES</v>
          </cell>
          <cell r="BT184" t="str">
            <v/>
          </cell>
          <cell r="BU184" t="str">
            <v>YES</v>
          </cell>
          <cell r="BW184" t="str">
            <v/>
          </cell>
          <cell r="CA184" t="str">
            <v>SINGLE CORRx</v>
          </cell>
          <cell r="CC184">
            <v>0</v>
          </cell>
          <cell r="CD184">
            <v>3.2031307003500658</v>
          </cell>
          <cell r="CE184">
            <v>3.3302581905934683</v>
          </cell>
          <cell r="CF184">
            <v>4.5224777151605311</v>
          </cell>
          <cell r="CL184">
            <v>0.3</v>
          </cell>
          <cell r="CY184">
            <v>0</v>
          </cell>
          <cell r="CZ184">
            <v>0.57442053028864626</v>
          </cell>
          <cell r="DA184">
            <v>0.57442053028864626</v>
          </cell>
          <cell r="DB184">
            <v>0.57442053028864626</v>
          </cell>
        </row>
        <row r="185">
          <cell r="A185">
            <v>222</v>
          </cell>
          <cell r="B185">
            <v>41681</v>
          </cell>
          <cell r="C185" t="str">
            <v>Austin</v>
          </cell>
          <cell r="D185">
            <v>14</v>
          </cell>
          <cell r="F185" t="str">
            <v>YES</v>
          </cell>
          <cell r="G185">
            <v>5.92</v>
          </cell>
          <cell r="H185">
            <v>0.90890336316078901</v>
          </cell>
          <cell r="I185">
            <v>0</v>
          </cell>
          <cell r="J185">
            <v>10</v>
          </cell>
          <cell r="K185">
            <v>29.998421052600001</v>
          </cell>
          <cell r="L185">
            <v>2.9998421052599999</v>
          </cell>
          <cell r="M185">
            <v>2.0911645457171302</v>
          </cell>
          <cell r="N185">
            <v>0.92113810501296101</v>
          </cell>
          <cell r="O185">
            <v>0.28725493700875299</v>
          </cell>
          <cell r="P185">
            <v>2.22171452933601E-3</v>
          </cell>
          <cell r="Q185">
            <v>0.99718195756434902</v>
          </cell>
          <cell r="R185">
            <v>0.206638626544145</v>
          </cell>
          <cell r="S185">
            <v>4.6721941373009903</v>
          </cell>
          <cell r="T185">
            <v>0.99291000364538096</v>
          </cell>
          <cell r="U185">
            <v>0.33585148499470402</v>
          </cell>
          <cell r="V185">
            <v>11.0186494104011</v>
          </cell>
          <cell r="W185">
            <v>0.991983262904509</v>
          </cell>
          <cell r="X185">
            <v>0.35086276725018101</v>
          </cell>
          <cell r="Y185">
            <v>1.3912637455215999</v>
          </cell>
          <cell r="Z185">
            <v>0.59666509854837402</v>
          </cell>
          <cell r="AA185">
            <v>0.32597812206923998</v>
          </cell>
          <cell r="AB185">
            <v>2.21543591930643E-3</v>
          </cell>
          <cell r="AC185">
            <v>1.7337536184468499E-3</v>
          </cell>
          <cell r="AD185">
            <v>4.3149203014659403E-2</v>
          </cell>
          <cell r="AE185">
            <v>5.5167048067091802</v>
          </cell>
          <cell r="AF185">
            <v>0.49659055278914999</v>
          </cell>
          <cell r="AG185">
            <v>7.6862896800929601</v>
          </cell>
          <cell r="AH185">
            <v>4.0132624325691797</v>
          </cell>
          <cell r="AI185">
            <v>0.85255495393594605</v>
          </cell>
          <cell r="AJ185">
            <v>2.2512595705584499</v>
          </cell>
          <cell r="AK185">
            <v>1267.50194072002</v>
          </cell>
          <cell r="AL185">
            <v>-25.523850131600099</v>
          </cell>
          <cell r="AM185">
            <v>312.977344623004</v>
          </cell>
          <cell r="AN185">
            <v>101.33193848698799</v>
          </cell>
          <cell r="AO185">
            <v>6.3956351236532898</v>
          </cell>
          <cell r="AP185">
            <v>3.9988658157207699</v>
          </cell>
          <cell r="AQ185">
            <v>30.9720286700387</v>
          </cell>
          <cell r="AR185">
            <v>147.58338478685101</v>
          </cell>
          <cell r="AS185">
            <v>12.949274005565901</v>
          </cell>
          <cell r="AT185">
            <v>1334.7200173494</v>
          </cell>
          <cell r="AU185">
            <v>2.7175020326783299</v>
          </cell>
          <cell r="AV185">
            <v>1.11867749393859</v>
          </cell>
          <cell r="AW185">
            <v>4.3233250722424401</v>
          </cell>
          <cell r="AX185">
            <v>1.5527003871545699</v>
          </cell>
          <cell r="AY185">
            <v>0.87845714066236602</v>
          </cell>
          <cell r="AZ185">
            <v>3.27310913167888E-2</v>
          </cell>
          <cell r="BA185">
            <v>0.80043234715260403</v>
          </cell>
          <cell r="BB185">
            <v>0.789034440329767</v>
          </cell>
          <cell r="BC185">
            <v>16.4710713874194</v>
          </cell>
          <cell r="BD185">
            <v>3.2830205617802899</v>
          </cell>
          <cell r="BE185">
            <v>7.7322297976441003</v>
          </cell>
          <cell r="BF185">
            <v>9.6478792031939502</v>
          </cell>
          <cell r="BH185" t="str">
            <v>NO</v>
          </cell>
          <cell r="BI185" t="str">
            <v>NO</v>
          </cell>
          <cell r="BJ185" t="str">
            <v>NO</v>
          </cell>
          <cell r="BK185" t="str">
            <v/>
          </cell>
          <cell r="BL185" t="str">
            <v>YES</v>
          </cell>
          <cell r="BM185" t="str">
            <v>NO</v>
          </cell>
          <cell r="BO185" t="str">
            <v>NO</v>
          </cell>
          <cell r="BQ185" t="str">
            <v>NO</v>
          </cell>
          <cell r="BR185" t="str">
            <v>YES</v>
          </cell>
          <cell r="BT185" t="str">
            <v/>
          </cell>
          <cell r="BU185" t="str">
            <v>YES</v>
          </cell>
          <cell r="BW185" t="str">
            <v/>
          </cell>
          <cell r="CA185" t="str">
            <v>SINGLE CORRx</v>
          </cell>
          <cell r="CC185">
            <v>0</v>
          </cell>
          <cell r="CD185">
            <v>4.9475931780496252</v>
          </cell>
          <cell r="CE185">
            <v>4.4154704997735852</v>
          </cell>
          <cell r="CF185">
            <v>4.2885337604302007</v>
          </cell>
          <cell r="CL185">
            <v>0.3</v>
          </cell>
          <cell r="CY185">
            <v>0</v>
          </cell>
          <cell r="CZ185">
            <v>0.59965911332968302</v>
          </cell>
          <cell r="DA185">
            <v>0.59965911332968302</v>
          </cell>
          <cell r="DB185">
            <v>0.59965911332968302</v>
          </cell>
        </row>
        <row r="186">
          <cell r="A186">
            <v>222</v>
          </cell>
          <cell r="B186">
            <v>41681</v>
          </cell>
          <cell r="C186" t="str">
            <v>Austin</v>
          </cell>
          <cell r="D186">
            <v>15</v>
          </cell>
          <cell r="E186" t="str">
            <v>Very close</v>
          </cell>
          <cell r="F186" t="str">
            <v>YES</v>
          </cell>
          <cell r="G186">
            <v>5.92</v>
          </cell>
          <cell r="H186">
            <v>1.07761147432029</v>
          </cell>
          <cell r="I186">
            <v>0</v>
          </cell>
          <cell r="J186">
            <v>10</v>
          </cell>
          <cell r="K186">
            <v>29.999500000000001</v>
          </cell>
          <cell r="L186">
            <v>2.9999500000000001</v>
          </cell>
          <cell r="M186">
            <v>72.586455661841299</v>
          </cell>
          <cell r="N186">
            <v>0.99995556688864495</v>
          </cell>
          <cell r="O186">
            <v>7.0573537826469607E-2</v>
          </cell>
          <cell r="P186">
            <v>9.6721291307733E-3</v>
          </cell>
          <cell r="Q186">
            <v>0.99998983494043403</v>
          </cell>
          <cell r="R186">
            <v>0.36892555351328299</v>
          </cell>
          <cell r="S186">
            <v>11.740743218204001</v>
          </cell>
          <cell r="T186">
            <v>0.99888517116790398</v>
          </cell>
          <cell r="U186">
            <v>3.8794970073548298</v>
          </cell>
          <cell r="V186">
            <v>940.59859929362801</v>
          </cell>
          <cell r="W186">
            <v>0.99999916965028601</v>
          </cell>
          <cell r="X186">
            <v>0.105436795786892</v>
          </cell>
          <cell r="Y186">
            <v>58.813787848631399</v>
          </cell>
          <cell r="Z186">
            <v>0.81022242263649202</v>
          </cell>
          <cell r="AA186">
            <v>22.417290538021899</v>
          </cell>
          <cell r="AB186">
            <v>9.67203080280752E-3</v>
          </cell>
          <cell r="AC186">
            <v>0.90197135535820605</v>
          </cell>
          <cell r="AD186">
            <v>0.14347656943038201</v>
          </cell>
          <cell r="AE186">
            <v>542.24620640290095</v>
          </cell>
          <cell r="AF186">
            <v>0.57649007403928898</v>
          </cell>
          <cell r="AG186">
            <v>5976.5283375810704</v>
          </cell>
          <cell r="AH186">
            <v>10.163963254027401</v>
          </cell>
          <cell r="AI186">
            <v>0.86472697161880396</v>
          </cell>
          <cell r="AJ186">
            <v>1908.9590063247499</v>
          </cell>
          <cell r="AK186">
            <v>4395.6716693300004</v>
          </cell>
          <cell r="AL186">
            <v>43.753964203229998</v>
          </cell>
          <cell r="AM186">
            <v>294.234223909001</v>
          </cell>
          <cell r="AN186">
            <v>5.899331947126</v>
          </cell>
          <cell r="AO186">
            <v>-51.500394954395297</v>
          </cell>
          <cell r="AP186">
            <v>11.7939076887087</v>
          </cell>
          <cell r="AQ186">
            <v>298.371869047578</v>
          </cell>
          <cell r="AR186">
            <v>776.74247111264901</v>
          </cell>
          <cell r="AS186">
            <v>667.39994662091397</v>
          </cell>
          <cell r="AT186">
            <v>952.77124720359905</v>
          </cell>
          <cell r="AU186">
            <v>2.5098115083334598</v>
          </cell>
          <cell r="AV186">
            <v>0.98581228074052296</v>
          </cell>
          <cell r="AW186">
            <v>4.1374191602479398</v>
          </cell>
          <cell r="AX186">
            <v>1.3696349483283199</v>
          </cell>
          <cell r="AY186">
            <v>0.13407981496516799</v>
          </cell>
          <cell r="AZ186">
            <v>7.9205064332115299E-3</v>
          </cell>
          <cell r="BA186">
            <v>0.13492361861208499</v>
          </cell>
          <cell r="BB186">
            <v>0.13506608588230701</v>
          </cell>
          <cell r="BC186">
            <v>12.376598304477</v>
          </cell>
          <cell r="BD186">
            <v>20.628523166008801</v>
          </cell>
          <cell r="BE186">
            <v>61.092845736140397</v>
          </cell>
          <cell r="BF186">
            <v>167.24963267359701</v>
          </cell>
          <cell r="BH186" t="str">
            <v>NO</v>
          </cell>
          <cell r="BI186" t="str">
            <v>NO</v>
          </cell>
          <cell r="BJ186" t="str">
            <v>NO</v>
          </cell>
          <cell r="BK186" t="str">
            <v/>
          </cell>
          <cell r="BL186" t="str">
            <v>YES</v>
          </cell>
          <cell r="BM186" t="str">
            <v>YES</v>
          </cell>
          <cell r="BO186" t="str">
            <v>NO</v>
          </cell>
          <cell r="BQ186" t="str">
            <v>NO</v>
          </cell>
          <cell r="BR186" t="str">
            <v>YES</v>
          </cell>
          <cell r="BT186" t="str">
            <v>YES</v>
          </cell>
          <cell r="BU186" t="str">
            <v>NO</v>
          </cell>
          <cell r="BW186" t="str">
            <v/>
          </cell>
          <cell r="CA186" t="str">
            <v>TRASH</v>
          </cell>
          <cell r="CC186">
            <v>0</v>
          </cell>
          <cell r="CD186">
            <v>0</v>
          </cell>
          <cell r="CE186">
            <v>0</v>
          </cell>
          <cell r="CF186">
            <v>0</v>
          </cell>
          <cell r="CL186">
            <v>0</v>
          </cell>
          <cell r="CY186">
            <v>0</v>
          </cell>
          <cell r="CZ186">
            <v>0</v>
          </cell>
          <cell r="DA186">
            <v>0</v>
          </cell>
          <cell r="DB186">
            <v>0</v>
          </cell>
        </row>
        <row r="187">
          <cell r="A187">
            <v>222</v>
          </cell>
          <cell r="B187">
            <v>41681</v>
          </cell>
          <cell r="C187" t="str">
            <v>Austin</v>
          </cell>
          <cell r="D187">
            <v>16</v>
          </cell>
          <cell r="F187" t="str">
            <v>YES</v>
          </cell>
          <cell r="G187">
            <v>5.92</v>
          </cell>
          <cell r="H187">
            <v>1.0891671683639299</v>
          </cell>
          <cell r="I187">
            <v>0</v>
          </cell>
          <cell r="J187">
            <v>9.9979999999999993</v>
          </cell>
          <cell r="K187">
            <v>29.999500000000001</v>
          </cell>
          <cell r="L187">
            <v>3.0005501100220102</v>
          </cell>
          <cell r="M187">
            <v>77.956122122565006</v>
          </cell>
          <cell r="N187">
            <v>0.98986099900431901</v>
          </cell>
          <cell r="O187">
            <v>1.1148149406099199</v>
          </cell>
          <cell r="P187">
            <v>1.04294180863773E-2</v>
          </cell>
          <cell r="Q187">
            <v>0.99996991631035204</v>
          </cell>
          <cell r="R187">
            <v>0.21714461619644199</v>
          </cell>
          <cell r="S187">
            <v>3.6470215952129101</v>
          </cell>
          <cell r="T187">
            <v>0.99776380724750602</v>
          </cell>
          <cell r="U187">
            <v>1.9431165328598301</v>
          </cell>
          <cell r="V187">
            <v>509.04202524697303</v>
          </cell>
          <cell r="W187">
            <v>0.99919884703191897</v>
          </cell>
          <cell r="X187">
            <v>1.1209492843419</v>
          </cell>
          <cell r="Y187">
            <v>1.2199330821463501</v>
          </cell>
          <cell r="Z187">
            <v>1.5488654625016401E-2</v>
          </cell>
          <cell r="AA187">
            <v>121.710791488994</v>
          </cell>
          <cell r="AB187">
            <v>1.04291042874331E-2</v>
          </cell>
          <cell r="AC187">
            <v>0.78329459434778803</v>
          </cell>
          <cell r="AD187">
            <v>4.8055139933222697E-2</v>
          </cell>
          <cell r="AE187">
            <v>2.4364032832919298</v>
          </cell>
          <cell r="AF187">
            <v>4.7824141391992203E-3</v>
          </cell>
          <cell r="AG187">
            <v>1589.34892257869</v>
          </cell>
          <cell r="AH187">
            <v>3.5335147257242498</v>
          </cell>
          <cell r="AI187">
            <v>0.96654251560308801</v>
          </cell>
          <cell r="AJ187">
            <v>53.431146649637199</v>
          </cell>
          <cell r="AK187">
            <v>5812.7547445150003</v>
          </cell>
          <cell r="AL187">
            <v>45.889417805243298</v>
          </cell>
          <cell r="AM187">
            <v>1524.57679949267</v>
          </cell>
          <cell r="AN187">
            <v>213.18075326482699</v>
          </cell>
          <cell r="AO187">
            <v>3.3654311204521399</v>
          </cell>
          <cell r="AP187">
            <v>3.78523206660432</v>
          </cell>
          <cell r="AQ187">
            <v>2.97468293491151</v>
          </cell>
          <cell r="AR187">
            <v>37.581854459028897</v>
          </cell>
          <cell r="AS187">
            <v>21.295868449141398</v>
          </cell>
          <cell r="AT187">
            <v>35.014511284793898</v>
          </cell>
          <cell r="AU187">
            <v>2.72919703222203</v>
          </cell>
          <cell r="AV187">
            <v>1.17346011844642</v>
          </cell>
          <cell r="AW187">
            <v>4.2421126942735699</v>
          </cell>
          <cell r="AX187">
            <v>1.5707437579689101</v>
          </cell>
          <cell r="AY187">
            <v>0.459137331528996</v>
          </cell>
          <cell r="AZ187">
            <v>5.8568042485134001E-3</v>
          </cell>
          <cell r="BA187">
            <v>0.44578529319453403</v>
          </cell>
          <cell r="BB187">
            <v>0.44390828511036201</v>
          </cell>
          <cell r="BC187">
            <v>15.4476111542466</v>
          </cell>
          <cell r="BD187">
            <v>29.908170965770399</v>
          </cell>
          <cell r="BE187">
            <v>44.124263630975101</v>
          </cell>
          <cell r="BF187">
            <v>75.157472978695097</v>
          </cell>
          <cell r="BH187" t="str">
            <v>NO</v>
          </cell>
          <cell r="BI187" t="str">
            <v>NO</v>
          </cell>
          <cell r="BJ187" t="str">
            <v>NO</v>
          </cell>
          <cell r="BK187" t="str">
            <v/>
          </cell>
          <cell r="BL187" t="str">
            <v>YES</v>
          </cell>
          <cell r="BM187" t="str">
            <v>NO</v>
          </cell>
          <cell r="BO187" t="str">
            <v>NO</v>
          </cell>
          <cell r="BQ187" t="str">
            <v>NO</v>
          </cell>
          <cell r="BR187" t="str">
            <v>YES</v>
          </cell>
          <cell r="BT187" t="str">
            <v/>
          </cell>
          <cell r="BU187" t="str">
            <v>NO</v>
          </cell>
          <cell r="BW187" t="str">
            <v/>
          </cell>
          <cell r="CA187" t="str">
            <v>SINGLE CORR</v>
          </cell>
          <cell r="CC187">
            <v>0</v>
          </cell>
          <cell r="CD187">
            <v>3.8621314993993163</v>
          </cell>
          <cell r="CE187">
            <v>0</v>
          </cell>
          <cell r="CF187">
            <v>0</v>
          </cell>
          <cell r="CL187">
            <v>0.47</v>
          </cell>
          <cell r="CY187">
            <v>0</v>
          </cell>
          <cell r="CZ187">
            <v>0.10508282026630049</v>
          </cell>
          <cell r="DA187">
            <v>0</v>
          </cell>
          <cell r="DB187">
            <v>0</v>
          </cell>
        </row>
        <row r="188">
          <cell r="A188">
            <v>222</v>
          </cell>
          <cell r="B188">
            <v>41681</v>
          </cell>
          <cell r="C188" t="str">
            <v>Austin</v>
          </cell>
          <cell r="D188">
            <v>17</v>
          </cell>
          <cell r="E188" t="str">
            <v>Cut Bimodal plume</v>
          </cell>
          <cell r="F188" t="str">
            <v>YES</v>
          </cell>
          <cell r="G188">
            <v>5.92</v>
          </cell>
          <cell r="H188">
            <v>1.1378693338483601</v>
          </cell>
          <cell r="I188">
            <v>0</v>
          </cell>
          <cell r="J188">
            <v>10</v>
          </cell>
          <cell r="K188">
            <v>29.998421052600001</v>
          </cell>
          <cell r="L188">
            <v>2.9998421052599999</v>
          </cell>
          <cell r="M188">
            <v>3.1246727135013499</v>
          </cell>
          <cell r="N188">
            <v>0.99770608238548497</v>
          </cell>
          <cell r="O188">
            <v>0.174378073560334</v>
          </cell>
          <cell r="P188">
            <v>4.9936144586681004E-3</v>
          </cell>
          <cell r="Q188">
            <v>0.99984404376736802</v>
          </cell>
          <cell r="R188">
            <v>0.160726899348864</v>
          </cell>
          <cell r="S188">
            <v>3.83247768404765</v>
          </cell>
          <cell r="T188">
            <v>0.99562603803744099</v>
          </cell>
          <cell r="U188">
            <v>0.88140380684086606</v>
          </cell>
          <cell r="V188">
            <v>11.905480433931601</v>
          </cell>
          <cell r="W188">
            <v>0.99946967150935495</v>
          </cell>
          <cell r="X188">
            <v>0.29748248484157203</v>
          </cell>
          <cell r="Y188">
            <v>3.0490425425683401</v>
          </cell>
          <cell r="Z188">
            <v>0.97332306415793302</v>
          </cell>
          <cell r="AA188">
            <v>0.331542393285779</v>
          </cell>
          <cell r="AB188">
            <v>4.9928355324746002E-3</v>
          </cell>
          <cell r="AC188">
            <v>0.137789384120341</v>
          </cell>
          <cell r="AD188">
            <v>2.6756415262750199E-2</v>
          </cell>
          <cell r="AE188">
            <v>11.066838599839199</v>
          </cell>
          <cell r="AF188">
            <v>0.929061626727957</v>
          </cell>
          <cell r="AG188">
            <v>12.167939043128101</v>
          </cell>
          <cell r="AH188">
            <v>3.5843550852482</v>
          </cell>
          <cell r="AI188">
            <v>0.93087073478119797</v>
          </cell>
          <cell r="AJ188">
            <v>11.8576258022273</v>
          </cell>
          <cell r="AK188">
            <v>1076.5626849866701</v>
          </cell>
          <cell r="AL188">
            <v>11.704009319746699</v>
          </cell>
          <cell r="AM188">
            <v>264.83105164733399</v>
          </cell>
          <cell r="AN188">
            <v>95.775003751313406</v>
          </cell>
          <cell r="AO188">
            <v>4.7240887244522201</v>
          </cell>
          <cell r="AP188">
            <v>4.1791443621210496</v>
          </cell>
          <cell r="AQ188">
            <v>2.5242114662402102</v>
          </cell>
          <cell r="AR188">
            <v>11.473263149777299</v>
          </cell>
          <cell r="AS188">
            <v>10.898054528181101</v>
          </cell>
          <cell r="AT188">
            <v>3.7742255115826602</v>
          </cell>
          <cell r="AU188">
            <v>2.8360238809281699</v>
          </cell>
          <cell r="AV188">
            <v>1.2008715554409399</v>
          </cell>
          <cell r="AW188">
            <v>4.46995842137457</v>
          </cell>
          <cell r="AX188">
            <v>1.51073263594827</v>
          </cell>
          <cell r="AY188">
            <v>0.25282346855087001</v>
          </cell>
          <cell r="AZ188">
            <v>7.2299917852477903E-3</v>
          </cell>
          <cell r="BA188">
            <v>0.612547204261361</v>
          </cell>
          <cell r="BB188">
            <v>0.61064167930916502</v>
          </cell>
          <cell r="BC188">
            <v>15.6924911514333</v>
          </cell>
          <cell r="BD188">
            <v>8.6525372216667602</v>
          </cell>
          <cell r="BE188">
            <v>14.6218263816668</v>
          </cell>
          <cell r="BF188">
            <v>32.185487521666602</v>
          </cell>
          <cell r="BH188" t="str">
            <v>NO</v>
          </cell>
          <cell r="BI188" t="str">
            <v>NO</v>
          </cell>
          <cell r="BJ188" t="str">
            <v>NO</v>
          </cell>
          <cell r="BK188" t="str">
            <v/>
          </cell>
          <cell r="BL188" t="str">
            <v>YES</v>
          </cell>
          <cell r="BM188" t="str">
            <v>YES</v>
          </cell>
          <cell r="BO188" t="str">
            <v>YES</v>
          </cell>
          <cell r="BQ188" t="str">
            <v>YES</v>
          </cell>
          <cell r="BR188" t="str">
            <v>YES</v>
          </cell>
          <cell r="BT188" t="str">
            <v/>
          </cell>
          <cell r="BU188" t="str">
            <v>YES</v>
          </cell>
          <cell r="BW188" t="str">
            <v/>
          </cell>
          <cell r="CA188" t="str">
            <v>DUAL CORR</v>
          </cell>
          <cell r="CC188">
            <v>4.202634593177855</v>
          </cell>
          <cell r="CD188">
            <v>4.0583802571986416</v>
          </cell>
          <cell r="CE188">
            <v>3.9679103410641532</v>
          </cell>
          <cell r="CF188">
            <v>4.3047062348014142</v>
          </cell>
          <cell r="CL188">
            <v>0.19</v>
          </cell>
          <cell r="CY188">
            <v>0.31710826975282819</v>
          </cell>
          <cell r="CZ188">
            <v>0.31710826975282819</v>
          </cell>
          <cell r="DA188">
            <v>0.31710826975282819</v>
          </cell>
          <cell r="DB188">
            <v>0.31710826975282819</v>
          </cell>
        </row>
        <row r="189">
          <cell r="A189">
            <v>222</v>
          </cell>
          <cell r="B189">
            <v>41681</v>
          </cell>
          <cell r="C189" t="str">
            <v>Austin</v>
          </cell>
          <cell r="D189">
            <v>18</v>
          </cell>
          <cell r="F189" t="str">
            <v>YES</v>
          </cell>
          <cell r="G189">
            <v>5.92</v>
          </cell>
          <cell r="H189">
            <v>1.1916352808475501</v>
          </cell>
          <cell r="I189">
            <v>0</v>
          </cell>
          <cell r="J189">
            <v>10.000500000000001</v>
          </cell>
          <cell r="K189">
            <v>30.000499999999999</v>
          </cell>
          <cell r="L189">
            <v>2.9999000049997502</v>
          </cell>
          <cell r="M189">
            <v>3.2482296391994798</v>
          </cell>
          <cell r="N189">
            <v>0.98970484624780797</v>
          </cell>
          <cell r="O189">
            <v>6.7132322151337701E-2</v>
          </cell>
          <cell r="P189">
            <v>9.9017336113044804E-3</v>
          </cell>
          <cell r="Q189">
            <v>0.995772175383</v>
          </cell>
          <cell r="R189">
            <v>0.18197201773059199</v>
          </cell>
          <cell r="S189">
            <v>4.7877545079996198</v>
          </cell>
          <cell r="T189">
            <v>0.99286457394736005</v>
          </cell>
          <cell r="U189">
            <v>0.241809887867102</v>
          </cell>
          <cell r="V189">
            <v>15.2561487711236</v>
          </cell>
          <cell r="W189">
            <v>0.998960064606221</v>
          </cell>
          <cell r="X189">
            <v>9.0295068864814004E-2</v>
          </cell>
          <cell r="Y189">
            <v>2.8965343522672198</v>
          </cell>
          <cell r="Z189">
            <v>0.88158196818859003</v>
          </cell>
          <cell r="AA189">
            <v>5.0144085966225098E-2</v>
          </cell>
          <cell r="AB189">
            <v>9.8596889738570906E-3</v>
          </cell>
          <cell r="AC189">
            <v>2.2379730733027899E-2</v>
          </cell>
          <cell r="AD189">
            <v>3.5400982422809403E-2</v>
          </cell>
          <cell r="AE189">
            <v>12.267812502368299</v>
          </cell>
          <cell r="AF189">
            <v>0.80328180198422305</v>
          </cell>
          <cell r="AG189">
            <v>1.63990270044747</v>
          </cell>
          <cell r="AH189">
            <v>4.0810435907831604</v>
          </cell>
          <cell r="AI189">
            <v>0.84600086001059205</v>
          </cell>
          <cell r="AJ189">
            <v>1.28378364626421</v>
          </cell>
          <cell r="AK189">
            <v>185.81163618714601</v>
          </cell>
          <cell r="AL189">
            <v>0.79322700993144102</v>
          </cell>
          <cell r="AM189">
            <v>33.187937356141703</v>
          </cell>
          <cell r="AN189">
            <v>12.091675827262099</v>
          </cell>
          <cell r="AO189">
            <v>4.7508712662371497</v>
          </cell>
          <cell r="AP189">
            <v>5.6683552355014699</v>
          </cell>
          <cell r="AQ189">
            <v>32.747739624908903</v>
          </cell>
          <cell r="AR189">
            <v>19.563023880067099</v>
          </cell>
          <cell r="AS189">
            <v>15.168063219799301</v>
          </cell>
          <cell r="AT189">
            <v>14.1737483447336</v>
          </cell>
          <cell r="AU189">
            <v>3.0230374290843498</v>
          </cell>
          <cell r="AV189">
            <v>1.0658549910713899</v>
          </cell>
          <cell r="AW189">
            <v>4.6990944630457001</v>
          </cell>
          <cell r="AX189">
            <v>1.5137621438908599</v>
          </cell>
          <cell r="AY189">
            <v>0.16678960406453899</v>
          </cell>
          <cell r="AZ189">
            <v>7.6099134952617598E-3</v>
          </cell>
          <cell r="BA189">
            <v>0.65774022718101399</v>
          </cell>
          <cell r="BB189">
            <v>0.65360845859588801</v>
          </cell>
          <cell r="BC189">
            <v>19.369115310720701</v>
          </cell>
          <cell r="BD189">
            <v>4.0189779607143201</v>
          </cell>
          <cell r="BE189">
            <v>6.4783781857142904</v>
          </cell>
          <cell r="BF189">
            <v>8.1843001982143697</v>
          </cell>
          <cell r="BH189" t="str">
            <v>NO</v>
          </cell>
          <cell r="BI189" t="str">
            <v>NO</v>
          </cell>
          <cell r="BJ189" t="str">
            <v>NO</v>
          </cell>
          <cell r="BK189" t="str">
            <v/>
          </cell>
          <cell r="BL189" t="str">
            <v>YES</v>
          </cell>
          <cell r="BM189" t="str">
            <v>YES</v>
          </cell>
          <cell r="BO189" t="str">
            <v>YES</v>
          </cell>
          <cell r="BQ189" t="str">
            <v>YES</v>
          </cell>
          <cell r="BR189" t="str">
            <v>YES</v>
          </cell>
          <cell r="BT189" t="str">
            <v/>
          </cell>
          <cell r="BU189" t="str">
            <v>YES</v>
          </cell>
          <cell r="BW189" t="str">
            <v/>
          </cell>
          <cell r="CA189" t="str">
            <v>DUAL CORR</v>
          </cell>
          <cell r="CC189">
            <v>5.3856897872324412</v>
          </cell>
          <cell r="CD189">
            <v>5.0703165278386635</v>
          </cell>
          <cell r="CE189">
            <v>5.4247887626585323</v>
          </cell>
          <cell r="CF189">
            <v>5.9291965085365863</v>
          </cell>
          <cell r="CL189">
            <v>0.19</v>
          </cell>
          <cell r="CY189">
            <v>0.71571957233697436</v>
          </cell>
          <cell r="CZ189">
            <v>0.71571957233697436</v>
          </cell>
          <cell r="DA189">
            <v>0.71571957233697436</v>
          </cell>
          <cell r="DB189">
            <v>0.71571957233697436</v>
          </cell>
        </row>
        <row r="190">
          <cell r="A190">
            <v>222</v>
          </cell>
          <cell r="B190">
            <v>41681</v>
          </cell>
          <cell r="C190" t="str">
            <v>Austin</v>
          </cell>
          <cell r="D190">
            <v>19</v>
          </cell>
          <cell r="F190" t="str">
            <v>YES</v>
          </cell>
          <cell r="G190">
            <v>5.92</v>
          </cell>
          <cell r="H190">
            <v>1.3151916386559599</v>
          </cell>
          <cell r="I190">
            <v>0</v>
          </cell>
          <cell r="J190">
            <v>10.0015</v>
          </cell>
          <cell r="K190">
            <v>29.998999999999999</v>
          </cell>
          <cell r="L190">
            <v>2.99945008248763</v>
          </cell>
          <cell r="M190">
            <v>3.9306229169261302</v>
          </cell>
          <cell r="N190">
            <v>0.97242513805218</v>
          </cell>
          <cell r="O190">
            <v>8.41945319019924E-2</v>
          </cell>
          <cell r="P190">
            <v>2.8410217555338499E-2</v>
          </cell>
          <cell r="Q190">
            <v>0.98902117241313203</v>
          </cell>
          <cell r="R190">
            <v>0.15747963768315101</v>
          </cell>
          <cell r="S190">
            <v>3.8716417956867502</v>
          </cell>
          <cell r="T190">
            <v>0.96252795483215603</v>
          </cell>
          <cell r="U190">
            <v>0.30407696125228501</v>
          </cell>
          <cell r="V190">
            <v>12.417314170615599</v>
          </cell>
          <cell r="W190">
            <v>0.99670604594276002</v>
          </cell>
          <cell r="X190">
            <v>8.6168850651995296E-2</v>
          </cell>
          <cell r="Y190">
            <v>2.65568816189927</v>
          </cell>
          <cell r="Z190">
            <v>0.65527882264742399</v>
          </cell>
          <cell r="AA190">
            <v>8.5998581259549803E-2</v>
          </cell>
          <cell r="AB190">
            <v>2.8094592523289601E-2</v>
          </cell>
          <cell r="AC190">
            <v>6.6285166175532997E-2</v>
          </cell>
          <cell r="AD190">
            <v>2.6323850908503602E-2</v>
          </cell>
          <cell r="AE190">
            <v>8.1985322646618197</v>
          </cell>
          <cell r="AF190">
            <v>0.65805392173049704</v>
          </cell>
          <cell r="AG190">
            <v>0.80958726018799598</v>
          </cell>
          <cell r="AH190">
            <v>2.3497177284663202</v>
          </cell>
          <cell r="AI190">
            <v>0.581766448814653</v>
          </cell>
          <cell r="AJ190">
            <v>0.99020452738158804</v>
          </cell>
          <cell r="AK190">
            <v>132.592087560001</v>
          </cell>
          <cell r="AL190">
            <v>4.3645585494958498E-2</v>
          </cell>
          <cell r="AM190">
            <v>35.901076042998099</v>
          </cell>
          <cell r="AN190">
            <v>11.970169045255</v>
          </cell>
          <cell r="AO190">
            <v>4.0668985698672397</v>
          </cell>
          <cell r="AP190">
            <v>3.95984848349012</v>
          </cell>
          <cell r="AQ190">
            <v>1.53070376543105</v>
          </cell>
          <cell r="AR190">
            <v>12.8943385565191</v>
          </cell>
          <cell r="AS190">
            <v>11.6373245562795</v>
          </cell>
          <cell r="AT190">
            <v>11.682048388424001</v>
          </cell>
          <cell r="AU190">
            <v>2.8610327990411899</v>
          </cell>
          <cell r="AV190">
            <v>1.20633046914838</v>
          </cell>
          <cell r="AW190">
            <v>4.5449641834235299</v>
          </cell>
          <cell r="AX190">
            <v>1.5092150998312699</v>
          </cell>
          <cell r="AY190">
            <v>3.4347752816784498E-3</v>
          </cell>
          <cell r="AZ190">
            <v>8.4912650285574893E-3</v>
          </cell>
          <cell r="BA190">
            <v>1.2408631337596401</v>
          </cell>
          <cell r="BB190">
            <v>1.24464822422649</v>
          </cell>
          <cell r="BC190">
            <v>0.35329117182978398</v>
          </cell>
          <cell r="BD190">
            <v>3.3420018325001002</v>
          </cell>
          <cell r="BE190">
            <v>3.95130306999999</v>
          </cell>
          <cell r="BF190">
            <v>4.7765755400000103</v>
          </cell>
          <cell r="BH190" t="str">
            <v>NO</v>
          </cell>
          <cell r="BI190" t="str">
            <v>NO</v>
          </cell>
          <cell r="BJ190" t="str">
            <v>NO</v>
          </cell>
          <cell r="BK190" t="str">
            <v/>
          </cell>
          <cell r="BL190" t="str">
            <v>YES</v>
          </cell>
          <cell r="BM190" t="str">
            <v>NO</v>
          </cell>
          <cell r="BO190" t="str">
            <v>NO</v>
          </cell>
          <cell r="BQ190" t="str">
            <v>NO</v>
          </cell>
          <cell r="BR190" t="str">
            <v>NO</v>
          </cell>
          <cell r="BT190" t="str">
            <v/>
          </cell>
          <cell r="BU190" t="str">
            <v>YES</v>
          </cell>
          <cell r="BW190" t="str">
            <v/>
          </cell>
          <cell r="CA190" t="str">
            <v>DUAL AREA</v>
          </cell>
          <cell r="CC190">
            <v>0</v>
          </cell>
          <cell r="CD190">
            <v>0</v>
          </cell>
          <cell r="CE190">
            <v>3.9107240242587085</v>
          </cell>
          <cell r="CF190">
            <v>3.9110343115393853</v>
          </cell>
          <cell r="CL190">
            <v>0.36</v>
          </cell>
          <cell r="CY190">
            <v>0</v>
          </cell>
          <cell r="CZ190">
            <v>0</v>
          </cell>
          <cell r="DA190">
            <v>1.1734615093740779</v>
          </cell>
          <cell r="DB190">
            <v>1.1734615093740779</v>
          </cell>
        </row>
        <row r="191">
          <cell r="A191">
            <v>222</v>
          </cell>
          <cell r="B191">
            <v>41681</v>
          </cell>
          <cell r="C191" t="str">
            <v>Austin</v>
          </cell>
          <cell r="D191">
            <v>20</v>
          </cell>
          <cell r="F191" t="str">
            <v>YES</v>
          </cell>
          <cell r="G191">
            <v>5.92</v>
          </cell>
          <cell r="H191">
            <v>1.3539803903549901</v>
          </cell>
          <cell r="I191">
            <v>0</v>
          </cell>
          <cell r="J191">
            <v>9.9990000000000006</v>
          </cell>
          <cell r="K191">
            <v>30</v>
          </cell>
          <cell r="L191">
            <v>3.0003000300029998</v>
          </cell>
          <cell r="M191">
            <v>7.4656093469782103</v>
          </cell>
          <cell r="N191">
            <v>0.997348817291838</v>
          </cell>
          <cell r="O191">
            <v>4.6838276763895598E-2</v>
          </cell>
          <cell r="P191">
            <v>1.89370000042729E-2</v>
          </cell>
          <cell r="Q191">
            <v>0.99941426260344102</v>
          </cell>
          <cell r="R191">
            <v>0.16351844601878901</v>
          </cell>
          <cell r="S191">
            <v>8.1967380327695896</v>
          </cell>
          <cell r="T191">
            <v>0.99711338388625204</v>
          </cell>
          <cell r="U191">
            <v>0.36604233015477999</v>
          </cell>
          <cell r="V191">
            <v>57.254649787507802</v>
          </cell>
          <cell r="W191">
            <v>0.99993884353875395</v>
          </cell>
          <cell r="X191">
            <v>5.2821522712574703E-2</v>
          </cell>
          <cell r="Y191">
            <v>6.4849685075088903</v>
          </cell>
          <cell r="Z191">
            <v>0.866295196016029</v>
          </cell>
          <cell r="AA191">
            <v>0.114600794928998</v>
          </cell>
          <cell r="AB191">
            <v>1.89258974165822E-2</v>
          </cell>
          <cell r="AC191">
            <v>0.37916080398711</v>
          </cell>
          <cell r="AD191">
            <v>2.8276314620162502E-2</v>
          </cell>
          <cell r="AE191">
            <v>47.689858585975699</v>
          </cell>
          <cell r="AF191">
            <v>0.83289202103038495</v>
          </cell>
          <cell r="AG191">
            <v>8.0565913586206896</v>
          </cell>
          <cell r="AH191">
            <v>6.8421827350414697</v>
          </cell>
          <cell r="AI191">
            <v>0.83229216561832498</v>
          </cell>
          <cell r="AJ191">
            <v>8.0855115212545705</v>
          </cell>
          <cell r="AK191">
            <v>345.513378528332</v>
          </cell>
          <cell r="AL191">
            <v>8.9021187838833402</v>
          </cell>
          <cell r="AM191">
            <v>25.9327870676656</v>
          </cell>
          <cell r="AN191">
            <v>5.15038607363467</v>
          </cell>
          <cell r="AO191">
            <v>48.748879480108698</v>
          </cell>
          <cell r="AP191">
            <v>9.1355541606236592</v>
          </cell>
          <cell r="AQ191">
            <v>241.35460625515799</v>
          </cell>
          <cell r="AR191">
            <v>10.483486588312401</v>
          </cell>
          <cell r="AS191">
            <v>58.380649571936502</v>
          </cell>
          <cell r="AT191">
            <v>286.40879674796099</v>
          </cell>
          <cell r="AU191">
            <v>2.6233689466001699</v>
          </cell>
          <cell r="AV191">
            <v>1.29697007433349</v>
          </cell>
          <cell r="AW191">
            <v>4.2271462127928103</v>
          </cell>
          <cell r="AX191">
            <v>1.5685568888672199</v>
          </cell>
          <cell r="AY191">
            <v>3.6368217625455299E-3</v>
          </cell>
          <cell r="AZ191">
            <v>5.8598270454430102E-3</v>
          </cell>
          <cell r="BA191">
            <v>1.2301778441554501</v>
          </cell>
          <cell r="BB191">
            <v>1.2299376633844901</v>
          </cell>
          <cell r="BC191">
            <v>0.353852928247674</v>
          </cell>
          <cell r="BD191">
            <v>5.0128318743750802</v>
          </cell>
          <cell r="BE191">
            <v>7.1663324733331102</v>
          </cell>
          <cell r="BF191">
            <v>11.907807622499799</v>
          </cell>
          <cell r="BH191" t="str">
            <v>NO</v>
          </cell>
          <cell r="BI191" t="str">
            <v>NO</v>
          </cell>
          <cell r="BJ191" t="str">
            <v>NO</v>
          </cell>
          <cell r="BK191" t="str">
            <v/>
          </cell>
          <cell r="BL191" t="str">
            <v>YES</v>
          </cell>
          <cell r="BM191" t="str">
            <v>YES</v>
          </cell>
          <cell r="BO191" t="str">
            <v>NO</v>
          </cell>
          <cell r="BQ191" t="str">
            <v>YES</v>
          </cell>
          <cell r="BR191" t="str">
            <v>YES</v>
          </cell>
          <cell r="BT191" t="str">
            <v>YES</v>
          </cell>
          <cell r="BU191" t="str">
            <v>YES</v>
          </cell>
          <cell r="BW191" t="str">
            <v/>
          </cell>
          <cell r="CA191" t="str">
            <v>TRASH</v>
          </cell>
          <cell r="CC191">
            <v>0</v>
          </cell>
          <cell r="CD191">
            <v>0</v>
          </cell>
          <cell r="CE191">
            <v>0</v>
          </cell>
          <cell r="CF191">
            <v>0</v>
          </cell>
          <cell r="CL191">
            <v>0</v>
          </cell>
          <cell r="CY191">
            <v>0</v>
          </cell>
          <cell r="CZ191">
            <v>0</v>
          </cell>
          <cell r="DA191">
            <v>0</v>
          </cell>
          <cell r="DB191">
            <v>0</v>
          </cell>
        </row>
        <row r="192">
          <cell r="A192">
            <v>222</v>
          </cell>
          <cell r="B192">
            <v>41681</v>
          </cell>
          <cell r="C192" t="str">
            <v>Austin</v>
          </cell>
          <cell r="D192">
            <v>21</v>
          </cell>
          <cell r="F192" t="str">
            <v>YES</v>
          </cell>
          <cell r="G192">
            <v>5.92</v>
          </cell>
          <cell r="H192">
            <v>1.4097000556066599</v>
          </cell>
          <cell r="I192">
            <v>0</v>
          </cell>
          <cell r="J192">
            <v>9.9994736842100007</v>
          </cell>
          <cell r="K192">
            <v>29.997894736799999</v>
          </cell>
          <cell r="L192">
            <v>2.9999473656467699</v>
          </cell>
          <cell r="M192">
            <v>3.0976810663365102</v>
          </cell>
          <cell r="N192">
            <v>0.990103956524927</v>
          </cell>
          <cell r="O192">
            <v>8.1656815819699594E-2</v>
          </cell>
          <cell r="P192">
            <v>3.7090363616582699E-3</v>
          </cell>
          <cell r="Q192">
            <v>0.99598837636474902</v>
          </cell>
          <cell r="R192">
            <v>0.20495684638049899</v>
          </cell>
          <cell r="S192">
            <v>4.4723783926490404</v>
          </cell>
          <cell r="T192">
            <v>0.99204554004421497</v>
          </cell>
          <cell r="U192">
            <v>0.29625967567014</v>
          </cell>
          <cell r="V192">
            <v>13.2661958224757</v>
          </cell>
          <cell r="W192">
            <v>0.999066869849359</v>
          </cell>
          <cell r="X192">
            <v>9.8975917086395401E-2</v>
          </cell>
          <cell r="Y192">
            <v>2.7983373404869401</v>
          </cell>
          <cell r="Z192">
            <v>0.89340554202593403</v>
          </cell>
          <cell r="AA192">
            <v>6.5660845573989296E-2</v>
          </cell>
          <cell r="AB192">
            <v>3.6940969686349301E-3</v>
          </cell>
          <cell r="AC192">
            <v>3.3765243283778701E-3</v>
          </cell>
          <cell r="AD192">
            <v>4.2785808229044202E-2</v>
          </cell>
          <cell r="AE192">
            <v>11.3827460205602</v>
          </cell>
          <cell r="AF192">
            <v>0.85722043578720897</v>
          </cell>
          <cell r="AG192">
            <v>1.51665911700184</v>
          </cell>
          <cell r="AH192">
            <v>3.8233245719998901</v>
          </cell>
          <cell r="AI192">
            <v>0.84768061869290001</v>
          </cell>
          <cell r="AJ192">
            <v>1.61799470133694</v>
          </cell>
          <cell r="AK192">
            <v>600.720637013344</v>
          </cell>
          <cell r="AL192">
            <v>16.221251873746599</v>
          </cell>
          <cell r="AM192">
            <v>131.112093429672</v>
          </cell>
          <cell r="AN192">
            <v>48.865877227292302</v>
          </cell>
          <cell r="AO192">
            <v>4.9688300954268101</v>
          </cell>
          <cell r="AP192">
            <v>4.4866267241040898</v>
          </cell>
          <cell r="AQ192">
            <v>5.7366838812840601</v>
          </cell>
          <cell r="AR192">
            <v>16.3329634565502</v>
          </cell>
          <cell r="AS192">
            <v>12.3801608730707</v>
          </cell>
          <cell r="AT192">
            <v>33.7569371084547</v>
          </cell>
          <cell r="AU192">
            <v>2.4434096039750801</v>
          </cell>
          <cell r="AV192">
            <v>1.22649259518089</v>
          </cell>
          <cell r="AW192">
            <v>3.97005102596601</v>
          </cell>
          <cell r="AX192">
            <v>1.49217876845649</v>
          </cell>
          <cell r="AY192">
            <v>1.1011488579235E-2</v>
          </cell>
          <cell r="AZ192">
            <v>8.6133404159354707E-3</v>
          </cell>
          <cell r="BA192">
            <v>1.2102731984381201</v>
          </cell>
          <cell r="BB192">
            <v>1.2086996543520301</v>
          </cell>
          <cell r="BC192">
            <v>0.36037598986587199</v>
          </cell>
          <cell r="BD192">
            <v>2.5361080041286601</v>
          </cell>
          <cell r="BE192">
            <v>5.8434460173548404</v>
          </cell>
          <cell r="BF192">
            <v>8.4050515594804001</v>
          </cell>
          <cell r="BH192" t="str">
            <v>NO</v>
          </cell>
          <cell r="BI192" t="str">
            <v>NO</v>
          </cell>
          <cell r="BJ192" t="str">
            <v>NO</v>
          </cell>
          <cell r="BK192" t="str">
            <v/>
          </cell>
          <cell r="BL192" t="str">
            <v>YES</v>
          </cell>
          <cell r="BM192" t="str">
            <v>YES</v>
          </cell>
          <cell r="BO192" t="str">
            <v>YES</v>
          </cell>
          <cell r="BQ192" t="str">
            <v>YES</v>
          </cell>
          <cell r="BR192" t="str">
            <v>YES</v>
          </cell>
          <cell r="BT192" t="str">
            <v/>
          </cell>
          <cell r="BU192" t="str">
            <v>YES</v>
          </cell>
          <cell r="BW192" t="str">
            <v/>
          </cell>
          <cell r="CA192" t="str">
            <v>DUAL CORR</v>
          </cell>
          <cell r="CC192">
            <v>4.682720653379711</v>
          </cell>
          <cell r="CD192">
            <v>4.7359163494776109</v>
          </cell>
          <cell r="CE192">
            <v>4.3392902397375126</v>
          </cell>
          <cell r="CF192">
            <v>4.8517150091044572</v>
          </cell>
          <cell r="CL192">
            <v>0.19</v>
          </cell>
          <cell r="CY192">
            <v>0.79348761856373184</v>
          </cell>
          <cell r="CZ192">
            <v>0.79348761856373184</v>
          </cell>
          <cell r="DA192">
            <v>0.79348761856373184</v>
          </cell>
          <cell r="DB192">
            <v>0.79348761856373184</v>
          </cell>
        </row>
        <row r="193">
          <cell r="A193">
            <v>222</v>
          </cell>
          <cell r="B193">
            <v>41681</v>
          </cell>
          <cell r="C193" t="str">
            <v>Austin</v>
          </cell>
          <cell r="D193">
            <v>22</v>
          </cell>
          <cell r="F193" t="str">
            <v>YES</v>
          </cell>
          <cell r="G193">
            <v>5.92</v>
          </cell>
          <cell r="H193">
            <v>1.48558766953647</v>
          </cell>
          <cell r="I193">
            <v>0</v>
          </cell>
          <cell r="J193">
            <v>9.9994999999999994</v>
          </cell>
          <cell r="K193">
            <v>30</v>
          </cell>
          <cell r="L193">
            <v>3.00015000750038</v>
          </cell>
          <cell r="M193">
            <v>2.74230192187746</v>
          </cell>
          <cell r="N193">
            <v>0.97849681939534905</v>
          </cell>
          <cell r="O193">
            <v>1.00520130883232</v>
          </cell>
          <cell r="P193">
            <v>9.5460834699100106E-3</v>
          </cell>
          <cell r="Q193">
            <v>0.99991872632511403</v>
          </cell>
          <cell r="R193">
            <v>0.16181800708185101</v>
          </cell>
          <cell r="S193">
            <v>2.9037758944901202</v>
          </cell>
          <cell r="T193">
            <v>0.99218891724537905</v>
          </cell>
          <cell r="U193">
            <v>1.6834765884762799</v>
          </cell>
          <cell r="V193">
            <v>7.5035918597652698</v>
          </cell>
          <cell r="W193">
            <v>0.998242035291661</v>
          </cell>
          <cell r="X193">
            <v>0.75983216486887295</v>
          </cell>
          <cell r="Y193">
            <v>2.3016601624477002</v>
          </cell>
          <cell r="Z193">
            <v>0.81848045431858096</v>
          </cell>
          <cell r="AA193">
            <v>7.5751479383794598</v>
          </cell>
          <cell r="AB193">
            <v>9.5453074908637206E-3</v>
          </cell>
          <cell r="AC193">
            <v>0.52847258142400699</v>
          </cell>
          <cell r="AD193">
            <v>2.6850426911173699E-2</v>
          </cell>
          <cell r="AE193">
            <v>6.8146717765779803</v>
          </cell>
          <cell r="AF193">
            <v>0.90656022982535001</v>
          </cell>
          <cell r="AG193">
            <v>30.861612846412498</v>
          </cell>
          <cell r="AH193">
            <v>2.7015822675316299</v>
          </cell>
          <cell r="AI193">
            <v>0.92218331381531504</v>
          </cell>
          <cell r="AJ193">
            <v>25.701566233882598</v>
          </cell>
          <cell r="AK193">
            <v>2025.5985607074999</v>
          </cell>
          <cell r="AL193">
            <v>30.265964078349999</v>
          </cell>
          <cell r="AM193">
            <v>671.13704611949902</v>
          </cell>
          <cell r="AN193">
            <v>228.53846862722</v>
          </cell>
          <cell r="AO193">
            <v>3.20809216114217</v>
          </cell>
          <cell r="AP193">
            <v>3.1731950884697402</v>
          </cell>
          <cell r="AQ193">
            <v>1.3479874374921601</v>
          </cell>
          <cell r="AR193">
            <v>13.5209117120903</v>
          </cell>
          <cell r="AS193">
            <v>9.9447006113845102</v>
          </cell>
          <cell r="AT193">
            <v>34.490818217887799</v>
          </cell>
          <cell r="AU193">
            <v>3.2185008163006898</v>
          </cell>
          <cell r="AV193">
            <v>1.81995546928998</v>
          </cell>
          <cell r="AW193">
            <v>4.8101377820687699</v>
          </cell>
          <cell r="AX193">
            <v>1.9767026533112599</v>
          </cell>
          <cell r="AY193">
            <v>8.0818286739178201E-3</v>
          </cell>
          <cell r="AZ193">
            <v>7.62997406596423E-3</v>
          </cell>
          <cell r="BA193">
            <v>1.18444468606881</v>
          </cell>
          <cell r="BB193">
            <v>1.18566892320324</v>
          </cell>
          <cell r="BC193">
            <v>0.35919238550745802</v>
          </cell>
          <cell r="BD193">
            <v>9.6124866750000102</v>
          </cell>
          <cell r="BE193">
            <v>24.033835827500099</v>
          </cell>
          <cell r="BF193">
            <v>34.969620652499998</v>
          </cell>
          <cell r="BH193" t="str">
            <v>NO</v>
          </cell>
          <cell r="BI193" t="str">
            <v>NO</v>
          </cell>
          <cell r="BJ193" t="str">
            <v>NO</v>
          </cell>
          <cell r="BK193" t="str">
            <v/>
          </cell>
          <cell r="BL193" t="str">
            <v>YES</v>
          </cell>
          <cell r="BM193" t="str">
            <v>YES</v>
          </cell>
          <cell r="BO193" t="str">
            <v>YES</v>
          </cell>
          <cell r="BQ193" t="str">
            <v>YES</v>
          </cell>
          <cell r="BR193" t="str">
            <v>YES</v>
          </cell>
          <cell r="BT193" t="str">
            <v/>
          </cell>
          <cell r="BU193" t="str">
            <v>YES</v>
          </cell>
          <cell r="BW193" t="str">
            <v/>
          </cell>
          <cell r="CA193" t="str">
            <v>DUAL CORR</v>
          </cell>
          <cell r="CC193">
            <v>2.6486354881008149</v>
          </cell>
          <cell r="CD193">
            <v>3.0750986722650375</v>
          </cell>
          <cell r="CE193">
            <v>3.1285785032603086</v>
          </cell>
          <cell r="CF193">
            <v>3.1962307671618171</v>
          </cell>
          <cell r="CL193">
            <v>0.19</v>
          </cell>
          <cell r="CY193">
            <v>0.19292393015397019</v>
          </cell>
          <cell r="CZ193">
            <v>0.19292393015397019</v>
          </cell>
          <cell r="DA193">
            <v>0.19292393015397019</v>
          </cell>
          <cell r="DB193">
            <v>0.19292393015397019</v>
          </cell>
        </row>
        <row r="194">
          <cell r="A194">
            <v>222</v>
          </cell>
          <cell r="B194">
            <v>41681</v>
          </cell>
          <cell r="C194" t="str">
            <v>Austin</v>
          </cell>
          <cell r="D194">
            <v>23</v>
          </cell>
          <cell r="E194" t="str">
            <v>Stationary - chose segment with consistent ratio</v>
          </cell>
          <cell r="F194" t="str">
            <v>YES</v>
          </cell>
          <cell r="G194">
            <v>5.92</v>
          </cell>
          <cell r="H194">
            <v>1.5995579184964299</v>
          </cell>
          <cell r="I194">
            <v>0</v>
          </cell>
          <cell r="J194">
            <v>9.9984999999999999</v>
          </cell>
          <cell r="K194">
            <v>29.998999999999999</v>
          </cell>
          <cell r="L194">
            <v>3.0003500525078799</v>
          </cell>
          <cell r="M194">
            <v>3.64407946497492</v>
          </cell>
          <cell r="N194">
            <v>0.99682708724545999</v>
          </cell>
          <cell r="O194">
            <v>0.123306393189973</v>
          </cell>
          <cell r="P194">
            <v>1.1816958920515199E-2</v>
          </cell>
          <cell r="Q194">
            <v>0.99858665189639895</v>
          </cell>
          <cell r="R194">
            <v>0.14245125479520199</v>
          </cell>
          <cell r="S194">
            <v>1.88061108382366</v>
          </cell>
          <cell r="T194">
            <v>0.97104620139848297</v>
          </cell>
          <cell r="U194">
            <v>0.73736927472205505</v>
          </cell>
          <cell r="V194">
            <v>7.3489613435901102</v>
          </cell>
          <cell r="W194">
            <v>0.99422512772515204</v>
          </cell>
          <cell r="X194">
            <v>0.29120157329850499</v>
          </cell>
          <cell r="Y194">
            <v>3.4851684429789702</v>
          </cell>
          <cell r="Z194">
            <v>0.95311933148152905</v>
          </cell>
          <cell r="AA194">
            <v>0.21698406348760599</v>
          </cell>
          <cell r="AB194">
            <v>1.1800231473427399E-2</v>
          </cell>
          <cell r="AC194">
            <v>8.9547572480216803E-2</v>
          </cell>
          <cell r="AD194">
            <v>2.1140822517968502E-2</v>
          </cell>
          <cell r="AE194">
            <v>5.5616163429009999</v>
          </cell>
          <cell r="AF194">
            <v>0.75231278282056202</v>
          </cell>
          <cell r="AG194">
            <v>3.6986307836189201</v>
          </cell>
          <cell r="AH194">
            <v>1.65048608956436</v>
          </cell>
          <cell r="AI194">
            <v>0.84434588776646202</v>
          </cell>
          <cell r="AJ194">
            <v>2.3243310561592798</v>
          </cell>
          <cell r="AK194">
            <v>393.50053104332898</v>
          </cell>
          <cell r="AL194">
            <v>2.40689849949668</v>
          </cell>
          <cell r="AM194">
            <v>161.775532916667</v>
          </cell>
          <cell r="AN194">
            <v>40.540291761020001</v>
          </cell>
          <cell r="AO194">
            <v>46.265057862632098</v>
          </cell>
          <cell r="AP194">
            <v>2.2277848831598801</v>
          </cell>
          <cell r="AQ194">
            <v>282.86125434201398</v>
          </cell>
          <cell r="AR194">
            <v>5.5869632478629399</v>
          </cell>
          <cell r="AS194">
            <v>8.1561872285014303</v>
          </cell>
          <cell r="AT194">
            <v>12.996585584756399</v>
          </cell>
          <cell r="AU194">
            <v>4.0871446409677201</v>
          </cell>
          <cell r="AV194">
            <v>1.5828403981074599</v>
          </cell>
          <cell r="AW194">
            <v>5.8228419150462001</v>
          </cell>
          <cell r="AX194">
            <v>1.7104406007675199</v>
          </cell>
          <cell r="AY194">
            <v>4.9501243362161402E-3</v>
          </cell>
          <cell r="AZ194">
            <v>4.9358512367059697E-3</v>
          </cell>
          <cell r="BA194">
            <v>1.1508454897099001</v>
          </cell>
          <cell r="BB194">
            <v>1.14966056725086</v>
          </cell>
          <cell r="BC194">
            <v>0.35640895220756202</v>
          </cell>
          <cell r="BD194">
            <v>5.6649470430611499</v>
          </cell>
          <cell r="BE194">
            <v>7.9450727551359304</v>
          </cell>
          <cell r="BF194">
            <v>10.6583820344899</v>
          </cell>
          <cell r="BH194" t="str">
            <v>NO</v>
          </cell>
          <cell r="BI194" t="str">
            <v>NO</v>
          </cell>
          <cell r="BJ194" t="str">
            <v>NO</v>
          </cell>
          <cell r="BK194" t="str">
            <v/>
          </cell>
          <cell r="BL194" t="str">
            <v>YES</v>
          </cell>
          <cell r="BM194" t="str">
            <v>YES</v>
          </cell>
          <cell r="BO194" t="str">
            <v>YES</v>
          </cell>
          <cell r="BQ194" t="str">
            <v>YES</v>
          </cell>
          <cell r="BR194" t="str">
            <v>YES</v>
          </cell>
          <cell r="BT194" t="str">
            <v/>
          </cell>
          <cell r="BU194" t="str">
            <v>YES</v>
          </cell>
          <cell r="BW194" t="str">
            <v/>
          </cell>
          <cell r="CA194" t="str">
            <v>DUAL CORR</v>
          </cell>
          <cell r="CC194">
            <v>2.5937942267841656</v>
          </cell>
          <cell r="CD194">
            <v>1.9915007521979968</v>
          </cell>
          <cell r="CE194">
            <v>3.4258473625174028</v>
          </cell>
          <cell r="CF194">
            <v>2.5758108429214048</v>
          </cell>
          <cell r="CL194">
            <v>0.19</v>
          </cell>
          <cell r="CY194">
            <v>0.58359466394053017</v>
          </cell>
          <cell r="CZ194">
            <v>0.58359466394053017</v>
          </cell>
          <cell r="DA194">
            <v>0.58359466394053017</v>
          </cell>
          <cell r="DB194">
            <v>0.58359466394053017</v>
          </cell>
        </row>
        <row r="195">
          <cell r="A195">
            <v>222</v>
          </cell>
          <cell r="B195">
            <v>41681</v>
          </cell>
          <cell r="C195" t="str">
            <v>Austin</v>
          </cell>
          <cell r="D195">
            <v>24</v>
          </cell>
          <cell r="E195" t="str">
            <v>Very close; No acetylene trace</v>
          </cell>
          <cell r="F195" t="str">
            <v>NO</v>
          </cell>
          <cell r="G195">
            <v>5.92</v>
          </cell>
          <cell r="H195">
            <v>1.7459243070334201</v>
          </cell>
          <cell r="I195">
            <v>0</v>
          </cell>
          <cell r="J195">
            <v>10.015000000000001</v>
          </cell>
          <cell r="K195">
            <v>29.998999999999999</v>
          </cell>
          <cell r="L195">
            <v>2.9954068896654999</v>
          </cell>
          <cell r="M195">
            <v>-2725.3799551942002</v>
          </cell>
          <cell r="N195">
            <v>0.99998592745976</v>
          </cell>
          <cell r="O195">
            <v>4.8951995904911699E-2</v>
          </cell>
          <cell r="P195">
            <v>8.5100817419929108E-3</v>
          </cell>
          <cell r="Q195">
            <v>0.99999063020260504</v>
          </cell>
          <cell r="R195">
            <v>0.18342892141344</v>
          </cell>
          <cell r="S195">
            <v>4.7058580945286099</v>
          </cell>
          <cell r="T195">
            <v>0.99773364870203296</v>
          </cell>
          <cell r="U195">
            <v>2.9195081535711398</v>
          </cell>
          <cell r="V195">
            <v>-8480.4530047219396</v>
          </cell>
          <cell r="W195">
            <v>0.99999934014407899</v>
          </cell>
          <cell r="X195">
            <v>4.8675414385645703E-2</v>
          </cell>
          <cell r="Y195">
            <v>-25.8257625876887</v>
          </cell>
          <cell r="Z195">
            <v>9.47588944404598E-3</v>
          </cell>
          <cell r="AA195">
            <v>175.69360603078701</v>
          </cell>
          <cell r="AB195">
            <v>8.5100019977293103E-3</v>
          </cell>
          <cell r="AC195">
            <v>0.885425055777458</v>
          </cell>
          <cell r="AD195">
            <v>3.5050631139389603E-2</v>
          </cell>
          <cell r="AE195">
            <v>-175.014789973733</v>
          </cell>
          <cell r="AF195">
            <v>2.0637420476436501E-2</v>
          </cell>
          <cell r="AG195">
            <v>3663.0443549104998</v>
          </cell>
          <cell r="AH195">
            <v>4.4703010626316901</v>
          </cell>
          <cell r="AI195">
            <v>0.94768886811718001</v>
          </cell>
          <cell r="AJ195">
            <v>195.65582793204101</v>
          </cell>
          <cell r="AK195">
            <v>2447.36633661</v>
          </cell>
          <cell r="AL195">
            <v>25.3633507601233</v>
          </cell>
          <cell r="AM195">
            <v>476.99154835066503</v>
          </cell>
          <cell r="AN195">
            <v>-1.0594994511960001</v>
          </cell>
          <cell r="AO195">
            <v>6.0685012976704504</v>
          </cell>
          <cell r="AP195">
            <v>5.6055950095601998</v>
          </cell>
          <cell r="AQ195">
            <v>7.7154149934054104</v>
          </cell>
          <cell r="AR195">
            <v>-1198.00667103708</v>
          </cell>
          <cell r="AS195">
            <v>-188.23568061268401</v>
          </cell>
          <cell r="AT195">
            <v>3322.2122493378101</v>
          </cell>
          <cell r="AU195">
            <v>3.4739579945916699</v>
          </cell>
          <cell r="AV195">
            <v>1.2208442041015899</v>
          </cell>
          <cell r="AW195">
            <v>5.0439454474079497</v>
          </cell>
          <cell r="AX195">
            <v>1.56493783748038</v>
          </cell>
          <cell r="AY195">
            <v>4.95012523442891E-3</v>
          </cell>
          <cell r="AZ195">
            <v>5.4854859703840301E-3</v>
          </cell>
          <cell r="BA195">
            <v>1.10374078756536</v>
          </cell>
          <cell r="BB195">
            <v>1.1040283060580001</v>
          </cell>
          <cell r="BC195">
            <v>0.35640901687888199</v>
          </cell>
          <cell r="BD195">
            <v>4.6894764433332101</v>
          </cell>
          <cell r="BE195">
            <v>33.332291491666602</v>
          </cell>
          <cell r="BF195">
            <v>59.558019709999797</v>
          </cell>
          <cell r="BH195" t="str">
            <v>NO</v>
          </cell>
          <cell r="BI195" t="str">
            <v>NO</v>
          </cell>
          <cell r="BJ195" t="str">
            <v>NO</v>
          </cell>
          <cell r="BK195" t="str">
            <v/>
          </cell>
          <cell r="BL195" t="str">
            <v>YES</v>
          </cell>
          <cell r="BM195" t="str">
            <v>NO</v>
          </cell>
          <cell r="BO195" t="str">
            <v>NO</v>
          </cell>
          <cell r="BQ195" t="str">
            <v>NO</v>
          </cell>
          <cell r="BR195" t="str">
            <v>YES</v>
          </cell>
          <cell r="BT195" t="str">
            <v/>
          </cell>
          <cell r="BU195" t="str">
            <v>NO</v>
          </cell>
          <cell r="BW195" t="str">
            <v/>
          </cell>
          <cell r="CA195" t="str">
            <v>TRASH</v>
          </cell>
          <cell r="CC195">
            <v>0</v>
          </cell>
          <cell r="CD195">
            <v>0</v>
          </cell>
          <cell r="CE195">
            <v>0</v>
          </cell>
          <cell r="CF195">
            <v>0</v>
          </cell>
          <cell r="CL195">
            <v>0</v>
          </cell>
          <cell r="CY195">
            <v>0</v>
          </cell>
          <cell r="CZ195">
            <v>0</v>
          </cell>
          <cell r="DA195">
            <v>0</v>
          </cell>
          <cell r="DB195">
            <v>0</v>
          </cell>
        </row>
        <row r="196">
          <cell r="A196">
            <v>222</v>
          </cell>
          <cell r="B196">
            <v>41681</v>
          </cell>
          <cell r="C196" t="str">
            <v>Austin</v>
          </cell>
          <cell r="D196">
            <v>25</v>
          </cell>
          <cell r="E196" t="str">
            <v>Very close</v>
          </cell>
          <cell r="F196" t="str">
            <v>YES</v>
          </cell>
          <cell r="G196">
            <v>5.92</v>
          </cell>
          <cell r="H196">
            <v>1.7829377520829399</v>
          </cell>
          <cell r="I196">
            <v>0</v>
          </cell>
          <cell r="J196">
            <v>10</v>
          </cell>
          <cell r="K196">
            <v>29.998999999999999</v>
          </cell>
          <cell r="L196">
            <v>2.9998999999999998</v>
          </cell>
          <cell r="M196">
            <v>2.7862237276359001</v>
          </cell>
          <cell r="N196">
            <v>0.99714046690714897</v>
          </cell>
          <cell r="O196">
            <v>0.29874564085393002</v>
          </cell>
          <cell r="P196">
            <v>7.5005579315027202E-3</v>
          </cell>
          <cell r="Q196">
            <v>0.99995669308685597</v>
          </cell>
          <cell r="R196">
            <v>0.13802643003413201</v>
          </cell>
          <cell r="S196">
            <v>4.0762007184219904</v>
          </cell>
          <cell r="T196">
            <v>0.99748043947138898</v>
          </cell>
          <cell r="U196">
            <v>1.0852506672043301</v>
          </cell>
          <cell r="V196">
            <v>11.1386218722013</v>
          </cell>
          <cell r="W196">
            <v>0.999806379860261</v>
          </cell>
          <cell r="X196">
            <v>0.293036821044169</v>
          </cell>
          <cell r="Y196">
            <v>2.7177305465326098</v>
          </cell>
          <cell r="Z196">
            <v>0.97226080193995401</v>
          </cell>
          <cell r="AA196">
            <v>0.80238041240261204</v>
          </cell>
          <cell r="AB196">
            <v>7.5002330731498501E-3</v>
          </cell>
          <cell r="AC196">
            <v>0.56498043551599597</v>
          </cell>
          <cell r="AD196">
            <v>1.9981750899106799E-2</v>
          </cell>
          <cell r="AE196">
            <v>10.8751683274455</v>
          </cell>
          <cell r="AF196">
            <v>0.97615714234722195</v>
          </cell>
          <cell r="AG196">
            <v>10.999348120265401</v>
          </cell>
          <cell r="AH196">
            <v>3.90213475172804</v>
          </cell>
          <cell r="AI196">
            <v>0.95473380629623195</v>
          </cell>
          <cell r="AJ196">
            <v>20.882506194432299</v>
          </cell>
          <cell r="AK196">
            <v>821.61067979166398</v>
          </cell>
          <cell r="AL196">
            <v>-1.56781789931669</v>
          </cell>
          <cell r="AM196">
            <v>224.560621614002</v>
          </cell>
          <cell r="AN196">
            <v>77.468163547370295</v>
          </cell>
          <cell r="AO196">
            <v>2.9679876069545998</v>
          </cell>
          <cell r="AP196">
            <v>3.0842525412473498</v>
          </cell>
          <cell r="AQ196">
            <v>1.26883116327387</v>
          </cell>
          <cell r="AR196">
            <v>10.170764209766901</v>
          </cell>
          <cell r="AS196">
            <v>10.0800548248677</v>
          </cell>
          <cell r="AT196">
            <v>3.9503975544252499</v>
          </cell>
          <cell r="AU196">
            <v>3.94614265304988</v>
          </cell>
          <cell r="AV196">
            <v>1.40094098103609</v>
          </cell>
          <cell r="AW196">
            <v>5.1730638168061596</v>
          </cell>
          <cell r="AX196">
            <v>1.70559899673778</v>
          </cell>
          <cell r="AY196">
            <v>4.2429611668916099E-3</v>
          </cell>
          <cell r="AZ196">
            <v>7.1948094838627796E-3</v>
          </cell>
          <cell r="BA196">
            <v>1.0915801748991301</v>
          </cell>
          <cell r="BB196">
            <v>1.09045947770983</v>
          </cell>
          <cell r="BC196">
            <v>0.35522465583278601</v>
          </cell>
          <cell r="BD196">
            <v>2.7249752925594599</v>
          </cell>
          <cell r="BE196">
            <v>8.6459419559523703</v>
          </cell>
          <cell r="BF196">
            <v>29.2060295098808</v>
          </cell>
          <cell r="BH196" t="str">
            <v>NO</v>
          </cell>
          <cell r="BI196" t="str">
            <v>NO</v>
          </cell>
          <cell r="BJ196" t="str">
            <v>NO</v>
          </cell>
          <cell r="BK196" t="str">
            <v/>
          </cell>
          <cell r="BL196" t="str">
            <v>YES</v>
          </cell>
          <cell r="BM196" t="str">
            <v>YES</v>
          </cell>
          <cell r="BO196" t="str">
            <v>YES</v>
          </cell>
          <cell r="BQ196" t="str">
            <v>YES</v>
          </cell>
          <cell r="BR196" t="str">
            <v>YES</v>
          </cell>
          <cell r="BT196" t="str">
            <v/>
          </cell>
          <cell r="BU196" t="str">
            <v>YES</v>
          </cell>
          <cell r="BW196" t="str">
            <v/>
          </cell>
          <cell r="CA196" t="str">
            <v>DUAL CORR</v>
          </cell>
          <cell r="CC196">
            <v>3.9319335208870587</v>
          </cell>
          <cell r="CD196">
            <v>4.3165526709235271</v>
          </cell>
          <cell r="CE196">
            <v>3.7438420724806583</v>
          </cell>
          <cell r="CF196">
            <v>3.8744847640202864</v>
          </cell>
          <cell r="CL196">
            <v>0.19</v>
          </cell>
          <cell r="CY196">
            <v>0.53628651315712794</v>
          </cell>
          <cell r="CZ196">
            <v>0.53628651315712794</v>
          </cell>
          <cell r="DA196">
            <v>0.53628651315712794</v>
          </cell>
          <cell r="DB196">
            <v>0.53628651315712794</v>
          </cell>
        </row>
        <row r="197">
          <cell r="A197">
            <v>222</v>
          </cell>
          <cell r="B197">
            <v>41681</v>
          </cell>
          <cell r="C197" t="str">
            <v>Austin</v>
          </cell>
          <cell r="D197">
            <v>26</v>
          </cell>
          <cell r="E197" t="str">
            <v>Previous plume</v>
          </cell>
          <cell r="F197" t="str">
            <v>YES</v>
          </cell>
          <cell r="G197">
            <v>5.92</v>
          </cell>
          <cell r="H197">
            <v>1.79526700079441</v>
          </cell>
          <cell r="I197">
            <v>0</v>
          </cell>
          <cell r="J197">
            <v>9.9984999999999999</v>
          </cell>
          <cell r="K197">
            <v>29.9985</v>
          </cell>
          <cell r="L197">
            <v>3.0003000450067501</v>
          </cell>
          <cell r="M197">
            <v>7.2879666864495798</v>
          </cell>
          <cell r="N197">
            <v>0.98520292161244105</v>
          </cell>
          <cell r="O197">
            <v>0.117182850971101</v>
          </cell>
          <cell r="P197">
            <v>6.0901761328489897E-3</v>
          </cell>
          <cell r="Q197">
            <v>0.99781281992218596</v>
          </cell>
          <cell r="R197">
            <v>0.14923950637330299</v>
          </cell>
          <cell r="S197">
            <v>3.5804800022559</v>
          </cell>
          <cell r="T197">
            <v>0.98969425580074399</v>
          </cell>
          <cell r="U197">
            <v>0.33758340634940198</v>
          </cell>
          <cell r="V197">
            <v>22.3182243007438</v>
          </cell>
          <cell r="W197">
            <v>0.99901922810723298</v>
          </cell>
          <cell r="X197">
            <v>9.9974721282041101E-2</v>
          </cell>
          <cell r="Y197">
            <v>3.9930658017440401</v>
          </cell>
          <cell r="Z197">
            <v>0.539516847305471</v>
          </cell>
          <cell r="AA197">
            <v>0.42178170371729301</v>
          </cell>
          <cell r="AB197">
            <v>6.07682612910798E-3</v>
          </cell>
          <cell r="AC197">
            <v>1.6566509276482701E-2</v>
          </cell>
          <cell r="AD197">
            <v>2.2727810756749799E-2</v>
          </cell>
          <cell r="AE197">
            <v>14.973966749180899</v>
          </cell>
          <cell r="AF197">
            <v>0.67027002687266402</v>
          </cell>
          <cell r="AG197">
            <v>3.4186010749235698</v>
          </cell>
          <cell r="AH197">
            <v>3.1259072836272801</v>
          </cell>
          <cell r="AI197">
            <v>0.86324918754355995</v>
          </cell>
          <cell r="AJ197">
            <v>1.41781613004808</v>
          </cell>
          <cell r="AK197">
            <v>683.22828484998695</v>
          </cell>
          <cell r="AL197">
            <v>16.133170757166699</v>
          </cell>
          <cell r="AM197">
            <v>147.20630419066501</v>
          </cell>
          <cell r="AN197">
            <v>41.746426033774299</v>
          </cell>
          <cell r="AO197">
            <v>5.6604652114501697</v>
          </cell>
          <cell r="AP197">
            <v>4.6225486139972896</v>
          </cell>
          <cell r="AQ197">
            <v>5.9713299407748197</v>
          </cell>
          <cell r="AR197">
            <v>16.0005708855752</v>
          </cell>
          <cell r="AS197">
            <v>16.452568961575299</v>
          </cell>
          <cell r="AT197">
            <v>4.9240876466265497</v>
          </cell>
          <cell r="AU197">
            <v>4.2400991754937598</v>
          </cell>
          <cell r="AV197">
            <v>1.5812990142635299</v>
          </cell>
          <cell r="AW197">
            <v>5.1979879184027196</v>
          </cell>
          <cell r="AX197">
            <v>1.7108668410591099</v>
          </cell>
          <cell r="AY197">
            <v>1.00012702034992E-2</v>
          </cell>
          <cell r="AZ197">
            <v>7.7015144667101302E-3</v>
          </cell>
          <cell r="BA197">
            <v>1.0843007397820601</v>
          </cell>
          <cell r="BB197">
            <v>1.08328575306079</v>
          </cell>
          <cell r="BC197">
            <v>0.36004572732597001</v>
          </cell>
          <cell r="BD197">
            <v>4.9623269746631404</v>
          </cell>
          <cell r="BE197">
            <v>6.6729749194443002</v>
          </cell>
          <cell r="BF197">
            <v>9.6406602207068808</v>
          </cell>
          <cell r="BH197" t="str">
            <v>NO</v>
          </cell>
          <cell r="BI197" t="str">
            <v>NO</v>
          </cell>
          <cell r="BJ197" t="str">
            <v>NO</v>
          </cell>
          <cell r="BK197" t="str">
            <v/>
          </cell>
          <cell r="BL197" t="str">
            <v>YES</v>
          </cell>
          <cell r="BM197" t="str">
            <v>NO</v>
          </cell>
          <cell r="BO197" t="str">
            <v>NO</v>
          </cell>
          <cell r="BQ197" t="str">
            <v>NO</v>
          </cell>
          <cell r="BR197" t="str">
            <v>YES</v>
          </cell>
          <cell r="BT197" t="str">
            <v/>
          </cell>
          <cell r="BU197" t="str">
            <v>YES</v>
          </cell>
          <cell r="BW197" t="str">
            <v/>
          </cell>
          <cell r="CA197" t="str">
            <v>SINGLE CORRx</v>
          </cell>
          <cell r="CC197">
            <v>0</v>
          </cell>
          <cell r="CD197">
            <v>3.7915387359728787</v>
          </cell>
          <cell r="CE197">
            <v>5.7763844842494834</v>
          </cell>
          <cell r="CF197">
            <v>4.9148885348100046</v>
          </cell>
          <cell r="CL197">
            <v>0.3</v>
          </cell>
          <cell r="CY197">
            <v>0</v>
          </cell>
          <cell r="CZ197">
            <v>0.69484781832549469</v>
          </cell>
          <cell r="DA197">
            <v>0.69484781832549469</v>
          </cell>
          <cell r="DB197">
            <v>0.69484781832549469</v>
          </cell>
        </row>
        <row r="198">
          <cell r="A198">
            <v>222</v>
          </cell>
          <cell r="B198">
            <v>41681</v>
          </cell>
          <cell r="C198" t="str">
            <v>Austin</v>
          </cell>
          <cell r="D198">
            <v>27</v>
          </cell>
          <cell r="F198" t="str">
            <v>YES</v>
          </cell>
          <cell r="G198">
            <v>5.92</v>
          </cell>
          <cell r="H198">
            <v>1.8478528065607001</v>
          </cell>
          <cell r="I198">
            <v>0</v>
          </cell>
          <cell r="J198">
            <v>9.9990000000000006</v>
          </cell>
          <cell r="K198">
            <v>29.9985</v>
          </cell>
          <cell r="L198">
            <v>3.0001500150015001</v>
          </cell>
          <cell r="M198">
            <v>2.0354237789304799</v>
          </cell>
          <cell r="N198">
            <v>0.95764792080583705</v>
          </cell>
          <cell r="O198">
            <v>0.289550073291232</v>
          </cell>
          <cell r="P198">
            <v>9.5084674346364098E-3</v>
          </cell>
          <cell r="Q198">
            <v>0.99930088632553504</v>
          </cell>
          <cell r="R198">
            <v>0.15080112394985301</v>
          </cell>
          <cell r="S198">
            <v>5.07991314820831</v>
          </cell>
          <cell r="T198">
            <v>0.991324852083312</v>
          </cell>
          <cell r="U198">
            <v>0.54346531487357097</v>
          </cell>
          <cell r="V198">
            <v>9.2761638953912993</v>
          </cell>
          <cell r="W198">
            <v>0.99820565616338097</v>
          </cell>
          <cell r="X198">
            <v>0.24311206579817199</v>
          </cell>
          <cell r="Y198">
            <v>1.6441600155748199</v>
          </cell>
          <cell r="Z198">
            <v>0.76389457621899004</v>
          </cell>
          <cell r="AA198">
            <v>0.37208435134416601</v>
          </cell>
          <cell r="AB198">
            <v>9.5018146834140206E-3</v>
          </cell>
          <cell r="AC198">
            <v>0.114282175918512</v>
          </cell>
          <cell r="AD198">
            <v>2.3221834286522001E-2</v>
          </cell>
          <cell r="AE198">
            <v>8.0191245646514702</v>
          </cell>
          <cell r="AF198">
            <v>0.86291515587179202</v>
          </cell>
          <cell r="AG198">
            <v>4.5494193282219699</v>
          </cell>
          <cell r="AH198">
            <v>4.1078093547356298</v>
          </cell>
          <cell r="AI198">
            <v>0.80128954277247699</v>
          </cell>
          <cell r="AJ198">
            <v>6.5945816299374496</v>
          </cell>
          <cell r="AK198">
            <v>715.46175634833696</v>
          </cell>
          <cell r="AL198">
            <v>14.6815428980034</v>
          </cell>
          <cell r="AM198">
            <v>209.81466029600199</v>
          </cell>
          <cell r="AN198">
            <v>121.91130529389299</v>
          </cell>
          <cell r="AO198">
            <v>3.01163418171231</v>
          </cell>
          <cell r="AP198">
            <v>2.97525531586325</v>
          </cell>
          <cell r="AQ198">
            <v>1.7920662395326601</v>
          </cell>
          <cell r="AR198">
            <v>5.21333923022374</v>
          </cell>
          <cell r="AS198">
            <v>5.56320613345975</v>
          </cell>
          <cell r="AT198">
            <v>2.89911114613842</v>
          </cell>
          <cell r="AU198">
            <v>4.1456437146837004</v>
          </cell>
          <cell r="AV198">
            <v>1.7549625023789299</v>
          </cell>
          <cell r="AW198">
            <v>4.6052718148503802</v>
          </cell>
          <cell r="AX198">
            <v>1.8785454494971601</v>
          </cell>
          <cell r="AY198">
            <v>9.6981897522832299E-3</v>
          </cell>
          <cell r="AZ198">
            <v>8.9103823551689998E-3</v>
          </cell>
          <cell r="BA198">
            <v>1.0674581575114099</v>
          </cell>
          <cell r="BB198">
            <v>1.06860551397017</v>
          </cell>
          <cell r="BC198">
            <v>0.35993281554865603</v>
          </cell>
          <cell r="BD198">
            <v>2.7627068471094902</v>
          </cell>
          <cell r="BE198">
            <v>5.5925876783332997</v>
          </cell>
          <cell r="BF198">
            <v>11.4400090219532</v>
          </cell>
          <cell r="BH198" t="str">
            <v>NO</v>
          </cell>
          <cell r="BI198" t="str">
            <v>NO</v>
          </cell>
          <cell r="BJ198" t="str">
            <v>NO</v>
          </cell>
          <cell r="BK198" t="str">
            <v/>
          </cell>
          <cell r="BL198" t="str">
            <v>YES</v>
          </cell>
          <cell r="BM198" t="str">
            <v>YES</v>
          </cell>
          <cell r="BO198" t="str">
            <v>YES</v>
          </cell>
          <cell r="BQ198" t="str">
            <v>YES</v>
          </cell>
          <cell r="BR198" t="str">
            <v>YES</v>
          </cell>
          <cell r="BT198" t="str">
            <v/>
          </cell>
          <cell r="BU198" t="str">
            <v>YES</v>
          </cell>
          <cell r="BW198" t="str">
            <v/>
          </cell>
          <cell r="CA198" t="str">
            <v>DUAL CORR</v>
          </cell>
          <cell r="CC198">
            <v>3.2741584064876212</v>
          </cell>
          <cell r="CD198">
            <v>5.3793590425514015</v>
          </cell>
          <cell r="CE198">
            <v>2.0714464797352488</v>
          </cell>
          <cell r="CF198">
            <v>3.610977970767312</v>
          </cell>
          <cell r="CL198">
            <v>0.19</v>
          </cell>
          <cell r="CY198">
            <v>0.8290799056186533</v>
          </cell>
          <cell r="CZ198">
            <v>0.8290799056186533</v>
          </cell>
          <cell r="DA198">
            <v>0.8290799056186533</v>
          </cell>
          <cell r="DB198">
            <v>0.8290799056186533</v>
          </cell>
        </row>
        <row r="199">
          <cell r="A199">
            <v>222</v>
          </cell>
          <cell r="B199">
            <v>41681</v>
          </cell>
          <cell r="C199" t="str">
            <v>Austin</v>
          </cell>
          <cell r="D199">
            <v>28</v>
          </cell>
          <cell r="F199" t="str">
            <v>YES</v>
          </cell>
          <cell r="G199">
            <v>5.92</v>
          </cell>
          <cell r="H199">
            <v>1.8751334454864299</v>
          </cell>
          <cell r="I199">
            <v>0</v>
          </cell>
          <cell r="J199">
            <v>10</v>
          </cell>
          <cell r="K199">
            <v>29.9985</v>
          </cell>
          <cell r="L199">
            <v>2.9998499999999999</v>
          </cell>
          <cell r="M199">
            <v>3.1169973666668702</v>
          </cell>
          <cell r="N199">
            <v>0.99726917723531205</v>
          </cell>
          <cell r="O199">
            <v>0.24679880247391101</v>
          </cell>
          <cell r="P199">
            <v>6.9195946118022402E-3</v>
          </cell>
          <cell r="Q199">
            <v>0.99985131228548196</v>
          </cell>
          <cell r="R199">
            <v>0.15477336171961401</v>
          </cell>
          <cell r="S199">
            <v>2.9750825854223399</v>
          </cell>
          <cell r="T199">
            <v>0.98771523917009996</v>
          </cell>
          <cell r="U199">
            <v>1.4921835311523</v>
          </cell>
          <cell r="V199">
            <v>9.2689280312985201</v>
          </cell>
          <cell r="W199">
            <v>0.99841205475193695</v>
          </cell>
          <cell r="X199">
            <v>0.50908200897957701</v>
          </cell>
          <cell r="Y199">
            <v>3.0279063624932898</v>
          </cell>
          <cell r="Z199">
            <v>0.96848468898911499</v>
          </cell>
          <cell r="AA199">
            <v>0.66604838987419102</v>
          </cell>
          <cell r="AB199">
            <v>6.9185655508300498E-3</v>
          </cell>
          <cell r="AC199">
            <v>0.24348339068112199</v>
          </cell>
          <cell r="AD199">
            <v>2.50966993638355E-2</v>
          </cell>
          <cell r="AE199">
            <v>8.1416881872308906</v>
          </cell>
          <cell r="AF199">
            <v>0.87697180959533605</v>
          </cell>
          <cell r="AG199">
            <v>20.760604633748301</v>
          </cell>
          <cell r="AH199">
            <v>2.6467131611882602</v>
          </cell>
          <cell r="AI199">
            <v>0.87732918694956696</v>
          </cell>
          <cell r="AJ199">
            <v>20.700298374411801</v>
          </cell>
          <cell r="AK199">
            <v>648.04735599333605</v>
          </cell>
          <cell r="AL199">
            <v>6.3600969078800302</v>
          </cell>
          <cell r="AM199">
            <v>119.96446104666499</v>
          </cell>
          <cell r="AN199">
            <v>44.138284029563401</v>
          </cell>
          <cell r="AO199">
            <v>1.3223596536615301</v>
          </cell>
          <cell r="AP199">
            <v>3.2390236864774198</v>
          </cell>
          <cell r="AQ199">
            <v>9.5788502633451191</v>
          </cell>
          <cell r="AR199">
            <v>10.5202962160021</v>
          </cell>
          <cell r="AS199">
            <v>10.6147431709425</v>
          </cell>
          <cell r="AT199">
            <v>20.416942402445802</v>
          </cell>
          <cell r="AU199">
            <v>4.1434923637626699</v>
          </cell>
          <cell r="AV199">
            <v>1.8163485488373301</v>
          </cell>
          <cell r="AW199">
            <v>4.3956373282400802</v>
          </cell>
          <cell r="AX199">
            <v>1.8707198449809299</v>
          </cell>
          <cell r="AY199">
            <v>4.3439829727476703E-3</v>
          </cell>
          <cell r="AZ199">
            <v>8.72824467427398E-3</v>
          </cell>
          <cell r="BA199">
            <v>1.06216085192204</v>
          </cell>
          <cell r="BB199">
            <v>1.0611277874805201</v>
          </cell>
          <cell r="BC199">
            <v>0.355416788679354</v>
          </cell>
          <cell r="BD199">
            <v>4.70515781972881</v>
          </cell>
          <cell r="BE199">
            <v>7.9788848934496199</v>
          </cell>
          <cell r="BF199">
            <v>24.589709799030999</v>
          </cell>
          <cell r="BH199" t="str">
            <v>NO</v>
          </cell>
          <cell r="BI199" t="str">
            <v>NO</v>
          </cell>
          <cell r="BJ199" t="str">
            <v>NO</v>
          </cell>
          <cell r="BK199" t="str">
            <v/>
          </cell>
          <cell r="BL199" t="str">
            <v>YES</v>
          </cell>
          <cell r="BM199" t="str">
            <v>YES</v>
          </cell>
          <cell r="BO199" t="str">
            <v>YES</v>
          </cell>
          <cell r="BQ199" t="str">
            <v>YES</v>
          </cell>
          <cell r="BR199" t="str">
            <v>YES</v>
          </cell>
          <cell r="BT199" t="str">
            <v/>
          </cell>
          <cell r="BU199" t="str">
            <v>YES</v>
          </cell>
          <cell r="BW199" t="str">
            <v/>
          </cell>
          <cell r="CA199" t="str">
            <v>DUAL CORR</v>
          </cell>
          <cell r="CC199">
            <v>3.2719315950483776</v>
          </cell>
          <cell r="CD199">
            <v>3.1504549273393598</v>
          </cell>
          <cell r="CE199">
            <v>5.1828185371326594</v>
          </cell>
          <cell r="CF199">
            <v>5.7204261153851164</v>
          </cell>
          <cell r="CL199">
            <v>0.19</v>
          </cell>
          <cell r="CY199">
            <v>0.58112156353116251</v>
          </cell>
          <cell r="CZ199">
            <v>0.58112156353116251</v>
          </cell>
          <cell r="DA199">
            <v>0.58112156353116251</v>
          </cell>
          <cell r="DB199">
            <v>0.58112156353116251</v>
          </cell>
        </row>
        <row r="200">
          <cell r="A200">
            <v>222</v>
          </cell>
          <cell r="B200">
            <v>41681</v>
          </cell>
          <cell r="C200" t="str">
            <v>Austin</v>
          </cell>
          <cell r="D200">
            <v>30</v>
          </cell>
          <cell r="F200" t="str">
            <v>YES</v>
          </cell>
          <cell r="G200">
            <v>5.92</v>
          </cell>
          <cell r="H200">
            <v>2.0260636964812901</v>
          </cell>
          <cell r="I200">
            <v>0</v>
          </cell>
          <cell r="J200">
            <v>10</v>
          </cell>
          <cell r="K200">
            <v>29.997499999999999</v>
          </cell>
          <cell r="L200">
            <v>2.9997500000000001</v>
          </cell>
          <cell r="M200">
            <v>3.0083855856939801</v>
          </cell>
          <cell r="N200">
            <v>0.99007290593795705</v>
          </cell>
          <cell r="O200">
            <v>0.89903027580914996</v>
          </cell>
          <cell r="P200">
            <v>1.0548556340033899E-2</v>
          </cell>
          <cell r="Q200">
            <v>0.99997905459606296</v>
          </cell>
          <cell r="R200">
            <v>0.154560164483486</v>
          </cell>
          <cell r="S200">
            <v>4.2091059463612899</v>
          </cell>
          <cell r="T200">
            <v>0.99274603689663399</v>
          </cell>
          <cell r="U200">
            <v>2.96638043892457</v>
          </cell>
          <cell r="V200">
            <v>11.5049164620734</v>
          </cell>
          <cell r="W200">
            <v>0.99988339543416405</v>
          </cell>
          <cell r="X200">
            <v>0.366051151113718</v>
          </cell>
          <cell r="Y200">
            <v>2.7304475783641098</v>
          </cell>
          <cell r="Z200">
            <v>0.897517616942204</v>
          </cell>
          <cell r="AA200">
            <v>7.8394303987898901</v>
          </cell>
          <cell r="AB200">
            <v>1.05483353670477E-2</v>
          </cell>
          <cell r="AC200">
            <v>0.84154560878391804</v>
          </cell>
          <cell r="AD200">
            <v>2.5148950052582799E-2</v>
          </cell>
          <cell r="AE200">
            <v>11.3287055378137</v>
          </cell>
          <cell r="AF200">
            <v>0.98456815939174602</v>
          </cell>
          <cell r="AG200">
            <v>18.524355553903298</v>
          </cell>
          <cell r="AH200">
            <v>3.6994411272410499</v>
          </cell>
          <cell r="AI200">
            <v>0.87213186484145599</v>
          </cell>
          <cell r="AJ200">
            <v>153.49269473562001</v>
          </cell>
          <cell r="AK200">
            <v>2592.4001673599901</v>
          </cell>
          <cell r="AL200">
            <v>28.406598990180001</v>
          </cell>
          <cell r="AM200">
            <v>513.77351850999901</v>
          </cell>
          <cell r="AN200">
            <v>226.15468654759599</v>
          </cell>
          <cell r="AO200">
            <v>6.2792860583215102</v>
          </cell>
          <cell r="AP200">
            <v>5.78428101554361</v>
          </cell>
          <cell r="AQ200">
            <v>2.7647128039475799</v>
          </cell>
          <cell r="AR200">
            <v>11.960536247917901</v>
          </cell>
          <cell r="AS200">
            <v>11.613554891141799</v>
          </cell>
          <cell r="AT200">
            <v>2.3175429712184599</v>
          </cell>
          <cell r="AU200">
            <v>3.68494812907129</v>
          </cell>
          <cell r="AV200">
            <v>1.3840105329353201</v>
          </cell>
          <cell r="AW200">
            <v>3.9407088155931298</v>
          </cell>
          <cell r="AX200">
            <v>1.3978111701982601</v>
          </cell>
          <cell r="AY200">
            <v>3.9398891492990803E-3</v>
          </cell>
          <cell r="AZ200">
            <v>8.5160056209628698E-3</v>
          </cell>
          <cell r="BA200">
            <v>1.01366511560923</v>
          </cell>
          <cell r="BB200">
            <v>1.01449624375863</v>
          </cell>
          <cell r="BC200">
            <v>0.35459002343691698</v>
          </cell>
          <cell r="BD200">
            <v>36.1164721224999</v>
          </cell>
          <cell r="BE200">
            <v>76.443717322499793</v>
          </cell>
          <cell r="BF200">
            <v>94.490151722499803</v>
          </cell>
          <cell r="BH200" t="str">
            <v>YES</v>
          </cell>
          <cell r="BI200" t="str">
            <v>NO</v>
          </cell>
          <cell r="BJ200" t="str">
            <v>NO</v>
          </cell>
          <cell r="BK200" t="str">
            <v/>
          </cell>
          <cell r="BL200" t="str">
            <v>YES</v>
          </cell>
          <cell r="BM200" t="str">
            <v>YES</v>
          </cell>
          <cell r="BO200" t="str">
            <v>YES</v>
          </cell>
          <cell r="BQ200" t="str">
            <v>YES</v>
          </cell>
          <cell r="BR200" t="str">
            <v>YES</v>
          </cell>
          <cell r="BT200" t="str">
            <v/>
          </cell>
          <cell r="BU200" t="str">
            <v>YES</v>
          </cell>
          <cell r="BW200" t="str">
            <v/>
          </cell>
          <cell r="CA200" t="str">
            <v>DUAL CORR</v>
          </cell>
          <cell r="CC200">
            <v>4.0612355111119101</v>
          </cell>
          <cell r="CD200">
            <v>4.4570717435968392</v>
          </cell>
          <cell r="CE200">
            <v>4.0464218232571678</v>
          </cell>
          <cell r="CF200">
            <v>5.3430605101653059</v>
          </cell>
          <cell r="CL200">
            <v>0.19</v>
          </cell>
          <cell r="CY200">
            <v>6.0655109758142131E-2</v>
          </cell>
          <cell r="CZ200">
            <v>6.0655109758142131E-2</v>
          </cell>
          <cell r="DA200">
            <v>6.0655109758142131E-2</v>
          </cell>
          <cell r="DB200">
            <v>6.0655109758142131E-2</v>
          </cell>
        </row>
        <row r="201">
          <cell r="A201">
            <v>222</v>
          </cell>
          <cell r="B201">
            <v>41681</v>
          </cell>
          <cell r="C201" t="str">
            <v>Austin</v>
          </cell>
          <cell r="D201">
            <v>301</v>
          </cell>
          <cell r="F201" t="str">
            <v>YES</v>
          </cell>
          <cell r="G201">
            <v>5.92</v>
          </cell>
          <cell r="H201">
            <v>2.0403687525540599</v>
          </cell>
          <cell r="I201">
            <v>0</v>
          </cell>
          <cell r="J201">
            <v>10</v>
          </cell>
          <cell r="K201">
            <v>29.9985</v>
          </cell>
          <cell r="L201">
            <v>2.9998499999999999</v>
          </cell>
          <cell r="M201">
            <v>2.6815613079718901</v>
          </cell>
          <cell r="N201">
            <v>0.99745536164128201</v>
          </cell>
          <cell r="O201">
            <v>0.15391549781331401</v>
          </cell>
          <cell r="P201">
            <v>6.8230959857310302E-3</v>
          </cell>
          <cell r="Q201">
            <v>0.99984968194860102</v>
          </cell>
          <cell r="R201">
            <v>0.13674572636624399</v>
          </cell>
          <cell r="S201">
            <v>3.9399131753383601</v>
          </cell>
          <cell r="T201">
            <v>0.99884722743082199</v>
          </cell>
          <cell r="U201">
            <v>0.39086634289537597</v>
          </cell>
          <cell r="V201">
            <v>10.511916853104999</v>
          </cell>
          <cell r="W201">
            <v>0.99976714276096801</v>
          </cell>
          <cell r="X201">
            <v>0.17096874149088301</v>
          </cell>
          <cell r="Y201">
            <v>2.6265375363260799</v>
          </cell>
          <cell r="Z201">
            <v>0.97663542423319705</v>
          </cell>
          <cell r="AA201">
            <v>0.19848308187641001</v>
          </cell>
          <cell r="AB201">
            <v>6.8220701492953499E-3</v>
          </cell>
          <cell r="AC201">
            <v>0.236372549339018</v>
          </cell>
          <cell r="AD201">
            <v>1.94794417625694E-2</v>
          </cell>
          <cell r="AE201">
            <v>10.2457749429195</v>
          </cell>
          <cell r="AF201">
            <v>0.97445281737516298</v>
          </cell>
          <cell r="AG201">
            <v>3.30980696139562</v>
          </cell>
          <cell r="AH201">
            <v>3.8661046761978302</v>
          </cell>
          <cell r="AI201">
            <v>0.98006111709090804</v>
          </cell>
          <cell r="AJ201">
            <v>2.5832145338330199</v>
          </cell>
          <cell r="AK201">
            <v>586.47731943332894</v>
          </cell>
          <cell r="AL201">
            <v>8.5439780535199699</v>
          </cell>
          <cell r="AM201">
            <v>174.68968217099999</v>
          </cell>
          <cell r="AN201">
            <v>65.500687911267306</v>
          </cell>
          <cell r="AO201">
            <v>2.4869915381476502</v>
          </cell>
          <cell r="AP201">
            <v>3.1746973208831899</v>
          </cell>
          <cell r="AQ201">
            <v>1.75541886666985</v>
          </cell>
          <cell r="AR201">
            <v>6.0813341385638502</v>
          </cell>
          <cell r="AS201">
            <v>7.9959887185515299</v>
          </cell>
          <cell r="AT201">
            <v>7.1052767344464201</v>
          </cell>
          <cell r="AU201">
            <v>3.8176200277132302</v>
          </cell>
          <cell r="AV201">
            <v>1.3174079921095601</v>
          </cell>
          <cell r="AW201">
            <v>4.0578003310585897</v>
          </cell>
          <cell r="AX201">
            <v>1.3204974239887599</v>
          </cell>
          <cell r="AY201">
            <v>4.9501123887133796E-3</v>
          </cell>
          <cell r="AZ201">
            <v>7.2831123131302496E-3</v>
          </cell>
          <cell r="BA201">
            <v>1.00873961419252</v>
          </cell>
          <cell r="BB201">
            <v>1.00936057351214</v>
          </cell>
          <cell r="BC201">
            <v>0.35640809198736401</v>
          </cell>
          <cell r="BD201">
            <v>2.2545826976868302</v>
          </cell>
          <cell r="BE201">
            <v>5.0709876561564897</v>
          </cell>
          <cell r="BF201">
            <v>21.6061399009523</v>
          </cell>
          <cell r="BH201" t="str">
            <v>NO</v>
          </cell>
          <cell r="BI201" t="str">
            <v>NO</v>
          </cell>
          <cell r="BJ201" t="str">
            <v>NO</v>
          </cell>
          <cell r="BK201" t="str">
            <v/>
          </cell>
          <cell r="BL201" t="str">
            <v>YES</v>
          </cell>
          <cell r="BM201" t="str">
            <v>YES</v>
          </cell>
          <cell r="BO201" t="str">
            <v>YES</v>
          </cell>
          <cell r="BQ201" t="str">
            <v>YES</v>
          </cell>
          <cell r="BR201" t="str">
            <v>YES</v>
          </cell>
          <cell r="BT201" t="str">
            <v/>
          </cell>
          <cell r="BU201" t="str">
            <v>YES</v>
          </cell>
          <cell r="BW201" t="str">
            <v/>
          </cell>
          <cell r="CA201" t="str">
            <v>DUAL CORR</v>
          </cell>
          <cell r="CC201">
            <v>3.7107066491460645</v>
          </cell>
          <cell r="CD201">
            <v>4.1721594342806894</v>
          </cell>
          <cell r="CE201">
            <v>3.1606766335098717</v>
          </cell>
          <cell r="CF201">
            <v>3.5551523111588259</v>
          </cell>
          <cell r="CL201">
            <v>0.19</v>
          </cell>
          <cell r="CY201">
            <v>0.91435877562970902</v>
          </cell>
          <cell r="CZ201">
            <v>0.91435877562970902</v>
          </cell>
          <cell r="DA201">
            <v>0.91435877562970902</v>
          </cell>
          <cell r="DB201">
            <v>0.91435877562970902</v>
          </cell>
        </row>
        <row r="202">
          <cell r="A202">
            <v>222</v>
          </cell>
          <cell r="B202">
            <v>41681</v>
          </cell>
          <cell r="C202" t="str">
            <v>Austin</v>
          </cell>
          <cell r="D202">
            <v>31</v>
          </cell>
          <cell r="F202" t="str">
            <v>YES</v>
          </cell>
          <cell r="G202">
            <v>5.92</v>
          </cell>
          <cell r="H202">
            <v>2.11121013946831</v>
          </cell>
          <cell r="I202">
            <v>0</v>
          </cell>
          <cell r="J202">
            <v>10</v>
          </cell>
          <cell r="K202">
            <v>29.997368421099999</v>
          </cell>
          <cell r="L202">
            <v>2.9997368421099999</v>
          </cell>
          <cell r="M202">
            <v>3.0537506990374901</v>
          </cell>
          <cell r="N202">
            <v>0.992583708680571</v>
          </cell>
          <cell r="O202">
            <v>0.10547307387266899</v>
          </cell>
          <cell r="P202">
            <v>-7.6448586642452801E-4</v>
          </cell>
          <cell r="Q202">
            <v>0.99829296654087996</v>
          </cell>
          <cell r="R202">
            <v>0.183923829541943</v>
          </cell>
          <cell r="S202">
            <v>4.0060435835737298</v>
          </cell>
          <cell r="T202">
            <v>0.99429316246273103</v>
          </cell>
          <cell r="U202">
            <v>0.347243958724128</v>
          </cell>
          <cell r="V202">
            <v>11.7196409009162</v>
          </cell>
          <cell r="W202">
            <v>0.99948408388024801</v>
          </cell>
          <cell r="X202">
            <v>0.101419602605853</v>
          </cell>
          <cell r="Y202">
            <v>2.8335050504985202</v>
          </cell>
          <cell r="Z202">
            <v>0.920206892947392</v>
          </cell>
          <cell r="AA202">
            <v>0.109940191865725</v>
          </cell>
          <cell r="AB202">
            <v>-7.6317863121589096E-4</v>
          </cell>
          <cell r="AC202">
            <v>3.4050223815018698E-4</v>
          </cell>
          <cell r="AD202">
            <v>3.4633423257798703E-2</v>
          </cell>
          <cell r="AE202">
            <v>10.9381054821334</v>
          </cell>
          <cell r="AF202">
            <v>0.93282878127553504</v>
          </cell>
          <cell r="AG202">
            <v>1.3604861324299899</v>
          </cell>
          <cell r="AH202">
            <v>3.64711080720171</v>
          </cell>
          <cell r="AI202">
            <v>0.90485322699315596</v>
          </cell>
          <cell r="AJ202">
            <v>1.92710312064248</v>
          </cell>
          <cell r="AK202">
            <v>690.58749173999502</v>
          </cell>
          <cell r="AL202">
            <v>-4.8460366206199499</v>
          </cell>
          <cell r="AM202">
            <v>184.545023339332</v>
          </cell>
          <cell r="AN202">
            <v>58.697406373828997</v>
          </cell>
          <cell r="AO202">
            <v>3.4547809278720401</v>
          </cell>
          <cell r="AP202">
            <v>3.6914995770316001</v>
          </cell>
          <cell r="AQ202">
            <v>1.8012546130949101</v>
          </cell>
          <cell r="AR202">
            <v>8.6012210772685407</v>
          </cell>
          <cell r="AS202">
            <v>11.745131267941</v>
          </cell>
          <cell r="AT202">
            <v>39.707552646286601</v>
          </cell>
          <cell r="AU202">
            <v>3.6117758701290601</v>
          </cell>
          <cell r="AV202">
            <v>1.1469746448649301</v>
          </cell>
          <cell r="AW202">
            <v>4.0033160516099802</v>
          </cell>
          <cell r="AX202">
            <v>1.19040568213466</v>
          </cell>
          <cell r="AY202">
            <v>8.5869389893433092E-3</v>
          </cell>
          <cell r="AZ202">
            <v>9.0662985838346598E-3</v>
          </cell>
          <cell r="BA202">
            <v>0.98574232758696501</v>
          </cell>
          <cell r="BB202">
            <v>0.98475770327517498</v>
          </cell>
          <cell r="BC202">
            <v>0.359453260019022</v>
          </cell>
          <cell r="BD202">
            <v>2.8048875160000102</v>
          </cell>
          <cell r="BE202">
            <v>9.6696582494901104</v>
          </cell>
          <cell r="BF202">
            <v>11.7843084413332</v>
          </cell>
          <cell r="BH202" t="str">
            <v>NO</v>
          </cell>
          <cell r="BI202" t="str">
            <v>NO</v>
          </cell>
          <cell r="BJ202" t="str">
            <v>NO</v>
          </cell>
          <cell r="BK202" t="str">
            <v/>
          </cell>
          <cell r="BL202" t="str">
            <v>YES</v>
          </cell>
          <cell r="BM202" t="str">
            <v>YES</v>
          </cell>
          <cell r="BO202" t="str">
            <v>YES</v>
          </cell>
          <cell r="BQ202" t="str">
            <v>YES</v>
          </cell>
          <cell r="BR202" t="str">
            <v>YES</v>
          </cell>
          <cell r="BT202" t="str">
            <v/>
          </cell>
          <cell r="BU202" t="str">
            <v>YES</v>
          </cell>
          <cell r="BW202" t="str">
            <v/>
          </cell>
          <cell r="CA202" t="str">
            <v>DUAL CORR</v>
          </cell>
          <cell r="CC202">
            <v>4.1370332380234185</v>
          </cell>
          <cell r="CD202">
            <v>4.2420280146468041</v>
          </cell>
          <cell r="CE202">
            <v>4.1531202082705576</v>
          </cell>
          <cell r="CF202">
            <v>3.9625452292250625</v>
          </cell>
          <cell r="CL202">
            <v>0.19</v>
          </cell>
          <cell r="CY202">
            <v>0.47951043820613959</v>
          </cell>
          <cell r="CZ202">
            <v>0.47951043820613959</v>
          </cell>
          <cell r="DA202">
            <v>0.47951043820613959</v>
          </cell>
          <cell r="DB202">
            <v>0.47951043820613959</v>
          </cell>
        </row>
        <row r="203">
          <cell r="A203">
            <v>222</v>
          </cell>
          <cell r="B203">
            <v>41681</v>
          </cell>
          <cell r="C203" t="str">
            <v>Austin</v>
          </cell>
          <cell r="D203">
            <v>32</v>
          </cell>
          <cell r="F203" t="str">
            <v>YES</v>
          </cell>
          <cell r="G203">
            <v>5.92</v>
          </cell>
          <cell r="H203">
            <v>2.1570354178547899</v>
          </cell>
          <cell r="I203">
            <v>0</v>
          </cell>
          <cell r="J203">
            <v>9.9994999999999994</v>
          </cell>
          <cell r="K203">
            <v>30.000499999999999</v>
          </cell>
          <cell r="L203">
            <v>3.0002000100005</v>
          </cell>
          <cell r="M203">
            <v>3.8707862111947802</v>
          </cell>
          <cell r="N203">
            <v>0.981580831184934</v>
          </cell>
          <cell r="O203">
            <v>22.980817115484999</v>
          </cell>
          <cell r="P203">
            <v>9.1646156111383093E-3</v>
          </cell>
          <cell r="Q203">
            <v>0.99998598504276004</v>
          </cell>
          <cell r="R203">
            <v>1.8112026677670701</v>
          </cell>
          <cell r="S203">
            <v>3.3391593186043198</v>
          </cell>
          <cell r="T203">
            <v>0.97711694647677205</v>
          </cell>
          <cell r="U203">
            <v>77.202029362286694</v>
          </cell>
          <cell r="V203">
            <v>11.5009452743202</v>
          </cell>
          <cell r="W203">
            <v>0.99792539450986595</v>
          </cell>
          <cell r="X203">
            <v>22.1411764051416</v>
          </cell>
          <cell r="Y203">
            <v>2.9646360978015802</v>
          </cell>
          <cell r="Z203">
            <v>0.75058823479251602</v>
          </cell>
          <cell r="AA203">
            <v>6926.39391714462</v>
          </cell>
          <cell r="AB203">
            <v>9.1644871568544294E-3</v>
          </cell>
          <cell r="AC203">
            <v>0.85697198722454704</v>
          </cell>
          <cell r="AD203">
            <v>3.4489732220758502</v>
          </cell>
          <cell r="AE203">
            <v>9.0017226034530804</v>
          </cell>
          <cell r="AF203">
            <v>0.78105471839456098</v>
          </cell>
          <cell r="AG203">
            <v>53870.945780146401</v>
          </cell>
          <cell r="AH203">
            <v>2.5857628634662801</v>
          </cell>
          <cell r="AI203">
            <v>0.75465530398745595</v>
          </cell>
          <cell r="AJ203">
            <v>60366.456492798599</v>
          </cell>
          <cell r="AK203">
            <v>12774.985365823301</v>
          </cell>
          <cell r="AL203">
            <v>98.302432685703295</v>
          </cell>
          <cell r="AM203">
            <v>2760.9264407999999</v>
          </cell>
          <cell r="AN203">
            <v>1239.3421547841999</v>
          </cell>
          <cell r="AO203">
            <v>35.787309523338102</v>
          </cell>
          <cell r="AP203">
            <v>10.3034026690539</v>
          </cell>
          <cell r="AQ203">
            <v>77.133312846316301</v>
          </cell>
          <cell r="AR203">
            <v>10.2011541081958</v>
          </cell>
          <cell r="AS203">
            <v>9.4196067687747504</v>
          </cell>
          <cell r="AT203">
            <v>8.3051213101234804</v>
          </cell>
          <cell r="AU203">
            <v>3.7883070151995502</v>
          </cell>
          <cell r="AV203">
            <v>1.4157528439437499</v>
          </cell>
          <cell r="AW203">
            <v>4.1716413768740503</v>
          </cell>
          <cell r="AX203">
            <v>1.4199547015674201</v>
          </cell>
          <cell r="AY203">
            <v>4.0409107521686503E-3</v>
          </cell>
          <cell r="AZ203">
            <v>6.3566422622441301E-3</v>
          </cell>
          <cell r="BA203">
            <v>0.973949583594796</v>
          </cell>
          <cell r="BB203">
            <v>0.97448637032274599</v>
          </cell>
          <cell r="BC203">
            <v>0.35481167580017398</v>
          </cell>
          <cell r="BD203">
            <v>67.005322287833394</v>
          </cell>
          <cell r="BE203">
            <v>154.15179894066699</v>
          </cell>
          <cell r="BF203">
            <v>330.991019618667</v>
          </cell>
          <cell r="BH203" t="str">
            <v>YES</v>
          </cell>
          <cell r="BI203" t="str">
            <v>NO</v>
          </cell>
          <cell r="BJ203" t="str">
            <v>NO</v>
          </cell>
          <cell r="BK203" t="str">
            <v/>
          </cell>
          <cell r="BL203" t="str">
            <v>YES</v>
          </cell>
          <cell r="BM203" t="str">
            <v>YES</v>
          </cell>
          <cell r="BO203" t="str">
            <v>YES</v>
          </cell>
          <cell r="BQ203" t="str">
            <v>YES</v>
          </cell>
          <cell r="BR203" t="str">
            <v>YES</v>
          </cell>
          <cell r="BT203" t="str">
            <v/>
          </cell>
          <cell r="BU203" t="str">
            <v>YES</v>
          </cell>
          <cell r="BW203" t="str">
            <v/>
          </cell>
          <cell r="CA203" t="str">
            <v>DUAL CORR</v>
          </cell>
          <cell r="CC203">
            <v>4.0596306901509385</v>
          </cell>
          <cell r="CD203">
            <v>3.5362286545639479</v>
          </cell>
          <cell r="CE203">
            <v>3.6384983260971273</v>
          </cell>
          <cell r="CF203">
            <v>4.9001432203961457</v>
          </cell>
          <cell r="CL203">
            <v>0.19</v>
          </cell>
          <cell r="CY203">
            <v>3.0078806062466268E-2</v>
          </cell>
          <cell r="CZ203">
            <v>3.0078806062466268E-2</v>
          </cell>
          <cell r="DA203">
            <v>3.0078806062466268E-2</v>
          </cell>
          <cell r="DB203">
            <v>3.0078806062466268E-2</v>
          </cell>
        </row>
        <row r="204">
          <cell r="A204">
            <v>222</v>
          </cell>
          <cell r="B204">
            <v>41681</v>
          </cell>
          <cell r="C204" t="str">
            <v>Austin</v>
          </cell>
          <cell r="D204">
            <v>33</v>
          </cell>
          <cell r="F204" t="str">
            <v>YES</v>
          </cell>
          <cell r="G204">
            <v>5.92</v>
          </cell>
          <cell r="H204">
            <v>2.1875909753143801</v>
          </cell>
          <cell r="I204">
            <v>0</v>
          </cell>
          <cell r="J204">
            <v>10</v>
          </cell>
          <cell r="K204">
            <v>29.998421052600001</v>
          </cell>
          <cell r="L204">
            <v>2.9998421052599999</v>
          </cell>
          <cell r="M204">
            <v>1.6228316182664999</v>
          </cell>
          <cell r="N204">
            <v>0.98604593911778204</v>
          </cell>
          <cell r="O204">
            <v>4.84785563823998</v>
          </cell>
          <cell r="P204">
            <v>1.0493005198779499E-2</v>
          </cell>
          <cell r="Q204">
            <v>0.99998714030792601</v>
          </cell>
          <cell r="R204">
            <v>0.53802033767278701</v>
          </cell>
          <cell r="S204">
            <v>4.5280003504933202</v>
          </cell>
          <cell r="T204">
            <v>0.99501792815948398</v>
          </cell>
          <cell r="U204">
            <v>10.8701153191282</v>
          </cell>
          <cell r="V204">
            <v>7.2179778792677398</v>
          </cell>
          <cell r="W204">
            <v>0.99813297902245801</v>
          </cell>
          <cell r="X204">
            <v>6.5502484037882196</v>
          </cell>
          <cell r="Y204">
            <v>1.5423826549361399</v>
          </cell>
          <cell r="Z204">
            <v>0.93196887373233195</v>
          </cell>
          <cell r="AA204">
            <v>88.207620706367294</v>
          </cell>
          <cell r="AB204">
            <v>1.04928702453714E-2</v>
          </cell>
          <cell r="AC204">
            <v>0.895393835699962</v>
          </cell>
          <cell r="AD204">
            <v>0.310176165479571</v>
          </cell>
          <cell r="AE204">
            <v>6.5647289286718999</v>
          </cell>
          <cell r="AF204">
            <v>0.90776314116502999</v>
          </cell>
          <cell r="AG204">
            <v>2224.2374299549501</v>
          </cell>
          <cell r="AH204">
            <v>4.0858809919185601</v>
          </cell>
          <cell r="AI204">
            <v>0.897621470912499</v>
          </cell>
          <cell r="AJ204">
            <v>2468.7978243879402</v>
          </cell>
          <cell r="AK204">
            <v>3011.34094134</v>
          </cell>
          <cell r="AL204">
            <v>29.225642639579998</v>
          </cell>
          <cell r="AM204">
            <v>525.69309225400104</v>
          </cell>
          <cell r="AN204">
            <v>399.25260833154499</v>
          </cell>
          <cell r="AO204">
            <v>13.090744242068601</v>
          </cell>
          <cell r="AP204">
            <v>5.40163374175639</v>
          </cell>
          <cell r="AQ204">
            <v>27.656672449768401</v>
          </cell>
          <cell r="AR204">
            <v>16.697096478040802</v>
          </cell>
          <cell r="AS204">
            <v>6.7888806047250396</v>
          </cell>
          <cell r="AT204">
            <v>33.831853849941602</v>
          </cell>
          <cell r="AU204">
            <v>3.99246418232803</v>
          </cell>
          <cell r="AV204">
            <v>1.5950476632956001</v>
          </cell>
          <cell r="AW204">
            <v>4.3092200715659201</v>
          </cell>
          <cell r="AX204">
            <v>1.6008557919203801</v>
          </cell>
          <cell r="AY204">
            <v>2.9296651811760201E-3</v>
          </cell>
          <cell r="AZ204">
            <v>6.7908523947448904E-3</v>
          </cell>
          <cell r="BA204">
            <v>0.96325776222939097</v>
          </cell>
          <cell r="BB204">
            <v>0.96469602673432697</v>
          </cell>
          <cell r="BC204">
            <v>0.35155982174112199</v>
          </cell>
          <cell r="BD204">
            <v>8.6238824141378299</v>
          </cell>
          <cell r="BE204">
            <v>30.2592621293104</v>
          </cell>
          <cell r="BF204">
            <v>121.145743551724</v>
          </cell>
          <cell r="BH204" t="str">
            <v>NO</v>
          </cell>
          <cell r="BI204" t="str">
            <v>NO</v>
          </cell>
          <cell r="BJ204" t="str">
            <v>NO</v>
          </cell>
          <cell r="BK204" t="str">
            <v/>
          </cell>
          <cell r="BL204" t="str">
            <v>YES</v>
          </cell>
          <cell r="BM204" t="str">
            <v>YES</v>
          </cell>
          <cell r="BO204" t="str">
            <v>YES</v>
          </cell>
          <cell r="BQ204" t="str">
            <v>YES</v>
          </cell>
          <cell r="BR204" t="str">
            <v>YES</v>
          </cell>
          <cell r="BT204" t="str">
            <v/>
          </cell>
          <cell r="BU204" t="str">
            <v>NO</v>
          </cell>
          <cell r="BW204" t="str">
            <v/>
          </cell>
          <cell r="CA204" t="str">
            <v>DUAL CORR</v>
          </cell>
          <cell r="CC204">
            <v>2.547946191381512</v>
          </cell>
          <cell r="CD204">
            <v>4.7948999947267907</v>
          </cell>
          <cell r="CE204">
            <v>0</v>
          </cell>
          <cell r="CF204">
            <v>0</v>
          </cell>
          <cell r="CL204">
            <v>0.32</v>
          </cell>
          <cell r="CY204">
            <v>0.15323248943421228</v>
          </cell>
          <cell r="CZ204">
            <v>0.15323248943421228</v>
          </cell>
          <cell r="DA204">
            <v>0</v>
          </cell>
          <cell r="DB204">
            <v>0</v>
          </cell>
        </row>
        <row r="205">
          <cell r="A205">
            <v>222</v>
          </cell>
          <cell r="B205">
            <v>41681</v>
          </cell>
          <cell r="C205" t="str">
            <v>Austin</v>
          </cell>
          <cell r="D205">
            <v>35</v>
          </cell>
          <cell r="F205" t="str">
            <v>YES</v>
          </cell>
          <cell r="G205">
            <v>5.92</v>
          </cell>
          <cell r="H205">
            <v>2.2772584185004199</v>
          </cell>
          <cell r="I205">
            <v>0</v>
          </cell>
          <cell r="J205">
            <v>9.9994999999999994</v>
          </cell>
          <cell r="K205">
            <v>29.997499999999999</v>
          </cell>
          <cell r="L205">
            <v>2.9998999949997498</v>
          </cell>
          <cell r="M205">
            <v>2.4745337670877601</v>
          </cell>
          <cell r="N205">
            <v>0.98965470911055697</v>
          </cell>
          <cell r="O205">
            <v>0.119985453969288</v>
          </cell>
          <cell r="P205">
            <v>1.13416260119722E-2</v>
          </cell>
          <cell r="Q205">
            <v>0.99889756456675904</v>
          </cell>
          <cell r="R205">
            <v>0.16641099855591801</v>
          </cell>
          <cell r="S205">
            <v>4.8112637249705301</v>
          </cell>
          <cell r="T205">
            <v>0.99594000246394299</v>
          </cell>
          <cell r="U205">
            <v>0.326610263480065</v>
          </cell>
          <cell r="V205">
            <v>11.701121827682901</v>
          </cell>
          <cell r="W205">
            <v>0.99910501944668395</v>
          </cell>
          <cell r="X205">
            <v>0.15045895906499199</v>
          </cell>
          <cell r="Y205">
            <v>2.3013572092811998</v>
          </cell>
          <cell r="Z205">
            <v>0.91872621818648503</v>
          </cell>
          <cell r="AA205">
            <v>0.10173608033789</v>
          </cell>
          <cell r="AB205">
            <v>1.13291071938279E-2</v>
          </cell>
          <cell r="AC205">
            <v>0.104155067786374</v>
          </cell>
          <cell r="AD205">
            <v>2.9234855272211199E-2</v>
          </cell>
          <cell r="AE205">
            <v>10.413459092903199</v>
          </cell>
          <cell r="AF205">
            <v>0.88915088527604103</v>
          </cell>
          <cell r="AG205">
            <v>2.9355492424690701</v>
          </cell>
          <cell r="AH205">
            <v>4.3784755537383599</v>
          </cell>
          <cell r="AI205">
            <v>0.90617744907744902</v>
          </cell>
          <cell r="AJ205">
            <v>2.48464517712276</v>
          </cell>
          <cell r="AK205">
            <v>290.69727387999899</v>
          </cell>
          <cell r="AL205">
            <v>-3.5647883944233301</v>
          </cell>
          <cell r="AM205">
            <v>72.454005772668395</v>
          </cell>
          <cell r="AN205">
            <v>29.432922567724301</v>
          </cell>
          <cell r="AO205">
            <v>3.9944519355019499</v>
          </cell>
          <cell r="AP205">
            <v>3.9331760884424001</v>
          </cell>
          <cell r="AQ205">
            <v>1.88436758808192</v>
          </cell>
          <cell r="AR205">
            <v>13.585929517957</v>
          </cell>
          <cell r="AS205">
            <v>10.129292285459799</v>
          </cell>
          <cell r="AT205">
            <v>18.1750476971316</v>
          </cell>
          <cell r="AU205">
            <v>4.21901792259606</v>
          </cell>
          <cell r="AV205">
            <v>1.6187453429181999</v>
          </cell>
          <cell r="AW205">
            <v>4.5501906922000499</v>
          </cell>
          <cell r="AX205">
            <v>1.6031304737990599</v>
          </cell>
          <cell r="AY205">
            <v>3.73783956221499E-3</v>
          </cell>
          <cell r="AZ205">
            <v>7.2342911714871703E-3</v>
          </cell>
          <cell r="BA205">
            <v>0.93591448586160897</v>
          </cell>
          <cell r="BB205">
            <v>0.93665923958305697</v>
          </cell>
          <cell r="BC205">
            <v>0.35411111642036702</v>
          </cell>
          <cell r="BD205">
            <v>4.01201637297277</v>
          </cell>
          <cell r="BE205">
            <v>6.56171933081077</v>
          </cell>
          <cell r="BF205">
            <v>12.430800218288599</v>
          </cell>
          <cell r="BH205" t="str">
            <v>NO</v>
          </cell>
          <cell r="BI205" t="str">
            <v>NO</v>
          </cell>
          <cell r="BJ205" t="str">
            <v>NO</v>
          </cell>
          <cell r="BK205" t="str">
            <v/>
          </cell>
          <cell r="BL205" t="str">
            <v>YES</v>
          </cell>
          <cell r="BM205" t="str">
            <v>YES</v>
          </cell>
          <cell r="BO205" t="str">
            <v>YES</v>
          </cell>
          <cell r="BQ205" t="str">
            <v>YES</v>
          </cell>
          <cell r="BR205" t="str">
            <v>YES</v>
          </cell>
          <cell r="BT205" t="str">
            <v/>
          </cell>
          <cell r="BU205" t="str">
            <v>YES</v>
          </cell>
          <cell r="BW205" t="str">
            <v/>
          </cell>
          <cell r="CA205" t="str">
            <v>DUAL CORR</v>
          </cell>
          <cell r="CC205">
            <v>4.1302894803718049</v>
          </cell>
          <cell r="CD205">
            <v>5.0947036907200625</v>
          </cell>
          <cell r="CE205">
            <v>3.4862663276693198</v>
          </cell>
          <cell r="CF205">
            <v>4.2485264371762046</v>
          </cell>
          <cell r="CL205">
            <v>0.19</v>
          </cell>
          <cell r="CY205">
            <v>0.7066291364741597</v>
          </cell>
          <cell r="CZ205">
            <v>0.7066291364741597</v>
          </cell>
          <cell r="DA205">
            <v>0.7066291364741597</v>
          </cell>
          <cell r="DB205">
            <v>0.7066291364741597</v>
          </cell>
        </row>
        <row r="206">
          <cell r="A206">
            <v>222</v>
          </cell>
          <cell r="B206">
            <v>41681</v>
          </cell>
          <cell r="C206" t="str">
            <v>Austin</v>
          </cell>
          <cell r="D206">
            <v>39</v>
          </cell>
          <cell r="F206" t="str">
            <v>YES</v>
          </cell>
          <cell r="G206">
            <v>5.92</v>
          </cell>
          <cell r="H206">
            <v>2.3875909745693198</v>
          </cell>
          <cell r="I206">
            <v>0</v>
          </cell>
          <cell r="J206">
            <v>9.9990000000000006</v>
          </cell>
          <cell r="K206">
            <v>30</v>
          </cell>
          <cell r="L206">
            <v>3.0003000300029998</v>
          </cell>
          <cell r="M206">
            <v>5.2884950976432199</v>
          </cell>
          <cell r="N206">
            <v>0.99240289465193898</v>
          </cell>
          <cell r="O206">
            <v>9.9300396539283006E-2</v>
          </cell>
          <cell r="P206">
            <v>3.0248589893032501E-3</v>
          </cell>
          <cell r="Q206">
            <v>0.99799973294722299</v>
          </cell>
          <cell r="R206">
            <v>0.18718614470027001</v>
          </cell>
          <cell r="S206">
            <v>4.0204293850921902</v>
          </cell>
          <cell r="T206">
            <v>0.99075460420540296</v>
          </cell>
          <cell r="U206">
            <v>0.41608519558294799</v>
          </cell>
          <cell r="V206">
            <v>20.018177186316102</v>
          </cell>
          <cell r="W206">
            <v>0.99940771400682404</v>
          </cell>
          <cell r="X206">
            <v>0.101912676513988</v>
          </cell>
          <cell r="Y206">
            <v>4.3225384470422004</v>
          </cell>
          <cell r="Z206">
            <v>0.810868581818326</v>
          </cell>
          <cell r="AA206">
            <v>0.236981500643721</v>
          </cell>
          <cell r="AB206">
            <v>3.0187962812425E-3</v>
          </cell>
          <cell r="AC206">
            <v>4.5261815195193301E-3</v>
          </cell>
          <cell r="AD206">
            <v>3.5293801613378403E-2</v>
          </cell>
          <cell r="AE206">
            <v>16.166902373891901</v>
          </cell>
          <cell r="AF206">
            <v>0.80713129991060895</v>
          </cell>
          <cell r="AG206">
            <v>3.3962113236806801</v>
          </cell>
          <cell r="AH206">
            <v>3.4608866322601699</v>
          </cell>
          <cell r="AI206">
            <v>0.85230014181518199</v>
          </cell>
          <cell r="AJ206">
            <v>2.6008363754244002</v>
          </cell>
          <cell r="AK206">
            <v>1361.1733050994001</v>
          </cell>
          <cell r="AL206">
            <v>30.603254129876301</v>
          </cell>
          <cell r="AM206">
            <v>404.57428501865002</v>
          </cell>
          <cell r="AN206">
            <v>112.52350112517</v>
          </cell>
          <cell r="AO206">
            <v>2.1485440606086499</v>
          </cell>
          <cell r="AP206">
            <v>3.4132011095867498</v>
          </cell>
          <cell r="AQ206">
            <v>14.9757660370019</v>
          </cell>
          <cell r="AR206">
            <v>8.2709660116241199</v>
          </cell>
          <cell r="AS206">
            <v>10.967667303011099</v>
          </cell>
          <cell r="AT206">
            <v>44.841690408298597</v>
          </cell>
          <cell r="AU206">
            <v>4.6559332817649199</v>
          </cell>
          <cell r="AV206">
            <v>1.8404108632694101</v>
          </cell>
          <cell r="AW206">
            <v>5.0990655645400196</v>
          </cell>
          <cell r="AX206">
            <v>1.87520556501457</v>
          </cell>
          <cell r="AY206">
            <v>2.78822761770183E-2</v>
          </cell>
          <cell r="AZ206">
            <v>8.2552485210772193E-3</v>
          </cell>
          <cell r="BA206">
            <v>0.88931158545215006</v>
          </cell>
          <cell r="BB206">
            <v>0.89340835915125705</v>
          </cell>
          <cell r="BC206">
            <v>0.36236893226449801</v>
          </cell>
          <cell r="BD206">
            <v>1.63919655357182</v>
          </cell>
          <cell r="BE206">
            <v>3.67144165357172</v>
          </cell>
          <cell r="BF206">
            <v>7.8463275410718998</v>
          </cell>
          <cell r="BH206" t="str">
            <v>NO</v>
          </cell>
          <cell r="BI206" t="str">
            <v>NO</v>
          </cell>
          <cell r="BJ206" t="str">
            <v>NO</v>
          </cell>
          <cell r="BK206" t="str">
            <v/>
          </cell>
          <cell r="BL206" t="str">
            <v>YES</v>
          </cell>
          <cell r="BM206" t="str">
            <v>YES</v>
          </cell>
          <cell r="BO206" t="str">
            <v>YES</v>
          </cell>
          <cell r="BQ206" t="str">
            <v>YES</v>
          </cell>
          <cell r="BR206" t="str">
            <v>YES</v>
          </cell>
          <cell r="BT206" t="str">
            <v/>
          </cell>
          <cell r="BU206" t="str">
            <v>YES</v>
          </cell>
          <cell r="BW206" t="str">
            <v/>
          </cell>
          <cell r="CA206" t="str">
            <v>DUAL CORR</v>
          </cell>
          <cell r="CC206">
            <v>7.0657099051149066</v>
          </cell>
          <cell r="CD206">
            <v>4.2576347188126293</v>
          </cell>
          <cell r="CE206">
            <v>4.2697402984997312</v>
          </cell>
          <cell r="CF206">
            <v>3.562961323737655</v>
          </cell>
          <cell r="CL206">
            <v>0.32</v>
          </cell>
          <cell r="CY206">
            <v>1.2629104591668652</v>
          </cell>
          <cell r="CZ206">
            <v>1.2629104591668652</v>
          </cell>
          <cell r="DA206">
            <v>1.2629104591668652</v>
          </cell>
          <cell r="DB206">
            <v>1.2629104591668652</v>
          </cell>
        </row>
        <row r="207">
          <cell r="A207">
            <v>222</v>
          </cell>
          <cell r="B207">
            <v>41681</v>
          </cell>
          <cell r="C207" t="str">
            <v>Austin</v>
          </cell>
          <cell r="D207">
            <v>40</v>
          </cell>
          <cell r="F207" t="str">
            <v>YES</v>
          </cell>
          <cell r="G207">
            <v>5.92</v>
          </cell>
          <cell r="H207">
            <v>2.4709243085235402</v>
          </cell>
          <cell r="I207">
            <v>0</v>
          </cell>
          <cell r="J207">
            <v>9.9990000000000006</v>
          </cell>
          <cell r="K207">
            <v>29.999500000000001</v>
          </cell>
          <cell r="L207">
            <v>3.0002500250024999</v>
          </cell>
          <cell r="M207">
            <v>2.0168232794229302</v>
          </cell>
          <cell r="N207">
            <v>0.97250758406503701</v>
          </cell>
          <cell r="O207">
            <v>0.189119859108829</v>
          </cell>
          <cell r="P207">
            <v>1.3144570705329799E-2</v>
          </cell>
          <cell r="Q207">
            <v>0.99967413981076603</v>
          </cell>
          <cell r="R207">
            <v>0.14130872552332999</v>
          </cell>
          <cell r="S207">
            <v>8.1252331026665896</v>
          </cell>
          <cell r="T207">
            <v>0.99845325136544105</v>
          </cell>
          <cell r="U207">
            <v>0.310349064472981</v>
          </cell>
          <cell r="V207">
            <v>15.245400701275599</v>
          </cell>
          <cell r="W207">
            <v>0.999757561992344</v>
          </cell>
          <cell r="X207">
            <v>0.122132178880068</v>
          </cell>
          <cell r="Y207">
            <v>1.7576933801318899</v>
          </cell>
          <cell r="Z207">
            <v>0.84103322269305303</v>
          </cell>
          <cell r="AA207">
            <v>0.16740881840306701</v>
          </cell>
          <cell r="AB207">
            <v>1.3140285276757001E-2</v>
          </cell>
          <cell r="AC207">
            <v>0.34620238705150203</v>
          </cell>
          <cell r="AD207">
            <v>2.0567772186746901E-2</v>
          </cell>
          <cell r="AE207">
            <v>14.428490229516299</v>
          </cell>
          <cell r="AF207">
            <v>0.94618544958199802</v>
          </cell>
          <cell r="AG207">
            <v>3.3944085236407</v>
          </cell>
          <cell r="AH207">
            <v>7.3599201965672201</v>
          </cell>
          <cell r="AI207">
            <v>0.90438589182142404</v>
          </cell>
          <cell r="AJ207">
            <v>6.0309589369549901</v>
          </cell>
          <cell r="AK207">
            <v>1014.05122706601</v>
          </cell>
          <cell r="AL207">
            <v>12.292732941382001</v>
          </cell>
          <cell r="AM207">
            <v>133.68390374000401</v>
          </cell>
          <cell r="AN207">
            <v>60.938025841824199</v>
          </cell>
          <cell r="AO207">
            <v>7.6175253735407997</v>
          </cell>
          <cell r="AP207">
            <v>7.4000622765984501</v>
          </cell>
          <cell r="AQ207">
            <v>2.1223467829108298</v>
          </cell>
          <cell r="AR207">
            <v>18.549863958964799</v>
          </cell>
          <cell r="AS207">
            <v>16.599103238094699</v>
          </cell>
          <cell r="AT207">
            <v>5.6355741455751396</v>
          </cell>
          <cell r="AU207">
            <v>4.8693765039055599</v>
          </cell>
          <cell r="AV207">
            <v>1.8971052461020299</v>
          </cell>
          <cell r="AW207">
            <v>5.2337695347412598</v>
          </cell>
          <cell r="AX207">
            <v>1.7949909960871799</v>
          </cell>
          <cell r="AY207">
            <v>6.8695507788551101E-3</v>
          </cell>
          <cell r="AZ207">
            <v>6.7479836064112597E-3</v>
          </cell>
          <cell r="BA207">
            <v>0.87377120629012095</v>
          </cell>
          <cell r="BB207">
            <v>0.877471321888736</v>
          </cell>
          <cell r="BC207">
            <v>0.35841134498374499</v>
          </cell>
          <cell r="BD207">
            <v>7.7291933690002601</v>
          </cell>
          <cell r="BE207">
            <v>13.9016356440002</v>
          </cell>
          <cell r="BF207">
            <v>21.901194729000199</v>
          </cell>
          <cell r="BH207" t="str">
            <v>NO</v>
          </cell>
          <cell r="BI207" t="str">
            <v>NO</v>
          </cell>
          <cell r="BJ207" t="str">
            <v>NO</v>
          </cell>
          <cell r="BK207" t="str">
            <v/>
          </cell>
          <cell r="BL207" t="str">
            <v>YES</v>
          </cell>
          <cell r="BM207" t="str">
            <v>YES</v>
          </cell>
          <cell r="BO207" t="str">
            <v>YES</v>
          </cell>
          <cell r="BQ207" t="str">
            <v>YES</v>
          </cell>
          <cell r="BR207" t="str">
            <v>YES</v>
          </cell>
          <cell r="BT207" t="str">
            <v/>
          </cell>
          <cell r="BU207" t="str">
            <v>YES</v>
          </cell>
          <cell r="BW207" t="str">
            <v/>
          </cell>
          <cell r="CA207" t="str">
            <v>DUAL CORR</v>
          </cell>
          <cell r="CC207">
            <v>5.3810882849055313</v>
          </cell>
          <cell r="CD207">
            <v>8.604478445359657</v>
          </cell>
          <cell r="CE207">
            <v>5.8735786432439427</v>
          </cell>
          <cell r="CF207">
            <v>8.0328470475193097</v>
          </cell>
          <cell r="CL207">
            <v>0.19</v>
          </cell>
          <cell r="CY207">
            <v>0.33353644011794886</v>
          </cell>
          <cell r="CZ207">
            <v>0.33353644011794886</v>
          </cell>
          <cell r="DA207">
            <v>0.33353644011794886</v>
          </cell>
          <cell r="DB207">
            <v>0.33353644011794886</v>
          </cell>
        </row>
        <row r="208">
          <cell r="A208">
            <v>222</v>
          </cell>
          <cell r="B208">
            <v>41681</v>
          </cell>
          <cell r="C208" t="str">
            <v>Austin</v>
          </cell>
          <cell r="D208">
            <v>41</v>
          </cell>
          <cell r="F208" t="str">
            <v>YES</v>
          </cell>
          <cell r="G208">
            <v>5.92</v>
          </cell>
          <cell r="H208">
            <v>2.4959243070334201</v>
          </cell>
          <cell r="I208">
            <v>0</v>
          </cell>
          <cell r="J208">
            <v>10.0010526316</v>
          </cell>
          <cell r="K208">
            <v>29.9985</v>
          </cell>
          <cell r="L208">
            <v>2.9995342595453098</v>
          </cell>
          <cell r="M208">
            <v>3.31037416323176</v>
          </cell>
          <cell r="N208">
            <v>0.95426348670211403</v>
          </cell>
          <cell r="O208">
            <v>4.1644798531607297</v>
          </cell>
          <cell r="P208">
            <v>9.8641142606774399E-3</v>
          </cell>
          <cell r="Q208">
            <v>0.999994687127712</v>
          </cell>
          <cell r="R208">
            <v>0.19222796141982501</v>
          </cell>
          <cell r="S208">
            <v>5.4172892146321097</v>
          </cell>
          <cell r="T208">
            <v>0.986352073944194</v>
          </cell>
          <cell r="U208">
            <v>9.9728802205363305</v>
          </cell>
          <cell r="V208">
            <v>12.570628134624499</v>
          </cell>
          <cell r="W208">
            <v>0.999692109653879</v>
          </cell>
          <cell r="X208">
            <v>1.4681279654028601</v>
          </cell>
          <cell r="Y208">
            <v>2.0663861102910599</v>
          </cell>
          <cell r="Z208">
            <v>0.59170959799175105</v>
          </cell>
          <cell r="AA208">
            <v>138.38381739919399</v>
          </cell>
          <cell r="AB208">
            <v>9.8640618485205007E-3</v>
          </cell>
          <cell r="AC208">
            <v>0.94821415643403795</v>
          </cell>
          <cell r="AD208">
            <v>3.7609258612690599E-2</v>
          </cell>
          <cell r="AE208">
            <v>11.983541225167301</v>
          </cell>
          <cell r="AF208">
            <v>0.95300147255717904</v>
          </cell>
          <cell r="AG208">
            <v>332.63108284749399</v>
          </cell>
          <cell r="AH208">
            <v>3.7994830390689498</v>
          </cell>
          <cell r="AI208">
            <v>0.69133186908651201</v>
          </cell>
          <cell r="AJ208">
            <v>2184.5921609177599</v>
          </cell>
          <cell r="AK208">
            <v>9250.6277023733601</v>
          </cell>
          <cell r="AL208">
            <v>80.821707594603396</v>
          </cell>
          <cell r="AM208">
            <v>1659.30335156367</v>
          </cell>
          <cell r="AN208">
            <v>642.97127587376099</v>
          </cell>
          <cell r="AO208">
            <v>0.46229426552032499</v>
          </cell>
          <cell r="AP208">
            <v>3.11414974391956</v>
          </cell>
          <cell r="AQ208">
            <v>24.438564520806899</v>
          </cell>
          <cell r="AR208">
            <v>-134.191648235732</v>
          </cell>
          <cell r="AS208">
            <v>12.1702717854758</v>
          </cell>
          <cell r="AT208">
            <v>1382.3638042985999</v>
          </cell>
          <cell r="AU208">
            <v>4.8259262127438696</v>
          </cell>
          <cell r="AV208">
            <v>1.7851728836323599</v>
          </cell>
          <cell r="AW208">
            <v>5.1135334063889104</v>
          </cell>
          <cell r="AX208">
            <v>1.81122654899715</v>
          </cell>
          <cell r="AY208">
            <v>1.15165875522668E-2</v>
          </cell>
          <cell r="AZ208">
            <v>6.9405874087921796E-3</v>
          </cell>
          <cell r="BA208">
            <v>0.86523429668785001</v>
          </cell>
          <cell r="BB208">
            <v>0.87017479010116106</v>
          </cell>
          <cell r="BC208">
            <v>0.36051926250574301</v>
          </cell>
          <cell r="BD208">
            <v>11.8012436729827</v>
          </cell>
          <cell r="BE208">
            <v>56.538539367251801</v>
          </cell>
          <cell r="BF208">
            <v>129.96480483406401</v>
          </cell>
          <cell r="BH208" t="str">
            <v>NO</v>
          </cell>
          <cell r="BI208" t="str">
            <v>NO</v>
          </cell>
          <cell r="BJ208" t="str">
            <v>NO</v>
          </cell>
          <cell r="BK208" t="str">
            <v/>
          </cell>
          <cell r="BL208" t="str">
            <v>YES</v>
          </cell>
          <cell r="BM208" t="str">
            <v>NO</v>
          </cell>
          <cell r="BO208" t="str">
            <v>NO</v>
          </cell>
          <cell r="BQ208" t="str">
            <v>YES</v>
          </cell>
          <cell r="BR208" t="str">
            <v>NO</v>
          </cell>
          <cell r="BT208" t="str">
            <v/>
          </cell>
          <cell r="BU208" t="str">
            <v>YES</v>
          </cell>
          <cell r="BW208" t="str">
            <v/>
          </cell>
          <cell r="CA208" t="str">
            <v>SINGLE CORRx</v>
          </cell>
          <cell r="CC208">
            <v>4.437898829608792</v>
          </cell>
          <cell r="CD208">
            <v>0</v>
          </cell>
          <cell r="CE208">
            <v>5.0792553809764369</v>
          </cell>
          <cell r="CF208">
            <v>5.9036371540172006</v>
          </cell>
          <cell r="CL208">
            <v>0.3</v>
          </cell>
          <cell r="CY208">
            <v>8.2009583487794913E-2</v>
          </cell>
          <cell r="CZ208">
            <v>0</v>
          </cell>
          <cell r="DA208">
            <v>8.2009583487794913E-2</v>
          </cell>
          <cell r="DB208">
            <v>8.2009583487794913E-2</v>
          </cell>
        </row>
        <row r="209">
          <cell r="A209">
            <v>222</v>
          </cell>
          <cell r="B209">
            <v>41681</v>
          </cell>
          <cell r="C209" t="str">
            <v>Austin</v>
          </cell>
          <cell r="D209">
            <v>43</v>
          </cell>
          <cell r="E209" t="str">
            <v>Bimodal cut RHS</v>
          </cell>
          <cell r="F209" t="str">
            <v>YES</v>
          </cell>
          <cell r="G209">
            <v>5.92</v>
          </cell>
          <cell r="H209">
            <v>2.58759097382426</v>
          </cell>
          <cell r="I209">
            <v>0</v>
          </cell>
          <cell r="J209">
            <v>9.9990000000000006</v>
          </cell>
          <cell r="K209">
            <v>30</v>
          </cell>
          <cell r="L209">
            <v>3.0003000300029998</v>
          </cell>
          <cell r="M209">
            <v>4.7212014554646897</v>
          </cell>
          <cell r="N209">
            <v>0.99657751132767003</v>
          </cell>
          <cell r="O209">
            <v>1.0781671484348601</v>
          </cell>
          <cell r="P209">
            <v>8.5908745196125007E-3</v>
          </cell>
          <cell r="Q209">
            <v>0.999992514676595</v>
          </cell>
          <cell r="R209">
            <v>0.190189344272892</v>
          </cell>
          <cell r="S209">
            <v>3.9771098753498202</v>
          </cell>
          <cell r="T209">
            <v>0.99616635293378097</v>
          </cell>
          <cell r="U209">
            <v>4.4459280040156699</v>
          </cell>
          <cell r="V209">
            <v>17.927721917774399</v>
          </cell>
          <cell r="W209">
            <v>0.99987332087898995</v>
          </cell>
          <cell r="X209">
            <v>0.78364210804152301</v>
          </cell>
          <cell r="Y209">
            <v>4.3704377760596698</v>
          </cell>
          <cell r="Z209">
            <v>0.92238336474018601</v>
          </cell>
          <cell r="AA209">
            <v>26.241384414437601</v>
          </cell>
          <cell r="AB209">
            <v>8.5908102089110993E-3</v>
          </cell>
          <cell r="AC209">
            <v>0.90790229920535903</v>
          </cell>
          <cell r="AD209">
            <v>3.7747467402388997E-2</v>
          </cell>
          <cell r="AE209">
            <v>17.224081900431699</v>
          </cell>
          <cell r="AF209">
            <v>0.96062918549607801</v>
          </cell>
          <cell r="AG209">
            <v>198.51087190348301</v>
          </cell>
          <cell r="AH209">
            <v>3.7344802013347298</v>
          </cell>
          <cell r="AI209">
            <v>0.93515232269322501</v>
          </cell>
          <cell r="AJ209">
            <v>326.96730116673501</v>
          </cell>
          <cell r="AK209">
            <v>3916.7634522899998</v>
          </cell>
          <cell r="AL209">
            <v>35.8650458097</v>
          </cell>
          <cell r="AM209">
            <v>1074.7039556750001</v>
          </cell>
          <cell r="AN209">
            <v>290.21800478525398</v>
          </cell>
          <cell r="AO209">
            <v>4.2907687530498304</v>
          </cell>
          <cell r="AP209">
            <v>3.79154087608334</v>
          </cell>
          <cell r="AQ209">
            <v>3.3298375259401398</v>
          </cell>
          <cell r="AR209">
            <v>10.5008680539063</v>
          </cell>
          <cell r="AS209">
            <v>11.5643097334823</v>
          </cell>
          <cell r="AT209">
            <v>7.48971216309128</v>
          </cell>
          <cell r="AU209">
            <v>4.6413388545393497</v>
          </cell>
          <cell r="AV209">
            <v>1.69771325167582</v>
          </cell>
          <cell r="AW209">
            <v>4.8564433962582001</v>
          </cell>
          <cell r="AX209">
            <v>1.73834915214901</v>
          </cell>
          <cell r="AY209">
            <v>4.7480714888750997E-3</v>
          </cell>
          <cell r="AZ209">
            <v>3.11362169146119E-3</v>
          </cell>
          <cell r="BA209">
            <v>0.84127575468978799</v>
          </cell>
          <cell r="BB209">
            <v>0.843591681261189</v>
          </cell>
          <cell r="BC209">
            <v>0.356105361665633</v>
          </cell>
          <cell r="BD209">
            <v>22.9034313645388</v>
          </cell>
          <cell r="BE209">
            <v>66.409760697588695</v>
          </cell>
          <cell r="BF209">
            <v>125.256504875532</v>
          </cell>
          <cell r="BH209" t="str">
            <v>NO</v>
          </cell>
          <cell r="BI209" t="str">
            <v>NO</v>
          </cell>
          <cell r="BJ209" t="str">
            <v>NO</v>
          </cell>
          <cell r="BK209" t="str">
            <v/>
          </cell>
          <cell r="BL209" t="str">
            <v>YES</v>
          </cell>
          <cell r="BM209" t="str">
            <v>YES</v>
          </cell>
          <cell r="BO209" t="str">
            <v>YES</v>
          </cell>
          <cell r="BQ209" t="str">
            <v>YES</v>
          </cell>
          <cell r="BR209" t="str">
            <v>YES</v>
          </cell>
          <cell r="BT209" t="str">
            <v/>
          </cell>
          <cell r="BU209" t="str">
            <v>YES</v>
          </cell>
          <cell r="BW209" t="str">
            <v/>
          </cell>
          <cell r="CA209" t="str">
            <v>DUAL CORR</v>
          </cell>
          <cell r="CC209">
            <v>6.3278529883906653</v>
          </cell>
          <cell r="CD209">
            <v>4.2117593579954598</v>
          </cell>
          <cell r="CE209">
            <v>4.7635887991562269</v>
          </cell>
          <cell r="CF209">
            <v>3.8595303144389441</v>
          </cell>
          <cell r="CL209">
            <v>0.32</v>
          </cell>
          <cell r="CY209">
            <v>6.9819586997622959E-2</v>
          </cell>
          <cell r="CZ209">
            <v>6.9819586997622959E-2</v>
          </cell>
          <cell r="DA209">
            <v>6.9819586997622959E-2</v>
          </cell>
          <cell r="DB209">
            <v>6.9819586997622959E-2</v>
          </cell>
        </row>
        <row r="210">
          <cell r="A210">
            <v>222</v>
          </cell>
          <cell r="B210">
            <v>41681</v>
          </cell>
          <cell r="C210" t="str">
            <v>Austin</v>
          </cell>
          <cell r="D210">
            <v>45</v>
          </cell>
          <cell r="F210" t="str">
            <v>YES</v>
          </cell>
          <cell r="G210">
            <v>5.92</v>
          </cell>
          <cell r="H210">
            <v>2.6459243064746301</v>
          </cell>
          <cell r="I210">
            <v>0</v>
          </cell>
          <cell r="J210">
            <v>10</v>
          </cell>
          <cell r="K210">
            <v>30</v>
          </cell>
          <cell r="L210">
            <v>3</v>
          </cell>
          <cell r="M210">
            <v>4.1814974551652799</v>
          </cell>
          <cell r="N210">
            <v>0.99663308991975497</v>
          </cell>
          <cell r="O210">
            <v>1.4615368996414599</v>
          </cell>
          <cell r="P210">
            <v>9.4709945634594492E-3</v>
          </cell>
          <cell r="Q210">
            <v>0.99999078537651198</v>
          </cell>
          <cell r="R210">
            <v>0.25329593053326399</v>
          </cell>
          <cell r="S210">
            <v>3.4983150641629601</v>
          </cell>
          <cell r="T210">
            <v>0.99577485663766097</v>
          </cell>
          <cell r="U210">
            <v>5.6518222563020499</v>
          </cell>
          <cell r="V210">
            <v>14.947411666646</v>
          </cell>
          <cell r="W210">
            <v>0.99927280166364496</v>
          </cell>
          <cell r="X210">
            <v>2.2559079148967198</v>
          </cell>
          <cell r="Y210">
            <v>3.9349381603203701</v>
          </cell>
          <cell r="Z210">
            <v>0.93767539073345896</v>
          </cell>
          <cell r="AA210">
            <v>40.044892284133702</v>
          </cell>
          <cell r="AB210">
            <v>9.4709072831780598E-3</v>
          </cell>
          <cell r="AC210">
            <v>0.90682491878438298</v>
          </cell>
          <cell r="AD210">
            <v>6.8917515505613203E-2</v>
          </cell>
          <cell r="AE210">
            <v>12.8476079263757</v>
          </cell>
          <cell r="AF210">
            <v>0.85889228440957999</v>
          </cell>
          <cell r="AG210">
            <v>1055.16619572318</v>
          </cell>
          <cell r="AH210">
            <v>3.3115126093101401</v>
          </cell>
          <cell r="AI210">
            <v>0.94225897597443398</v>
          </cell>
          <cell r="AJ210">
            <v>431.77211397186699</v>
          </cell>
          <cell r="AK210">
            <v>3323.0679183000002</v>
          </cell>
          <cell r="AL210">
            <v>32.206228964399997</v>
          </cell>
          <cell r="AM210">
            <v>911.75490995899895</v>
          </cell>
          <cell r="AN210">
            <v>246.88473782374001</v>
          </cell>
          <cell r="AO210">
            <v>4.4618652812089001</v>
          </cell>
          <cell r="AP210">
            <v>3.6332776807174398</v>
          </cell>
          <cell r="AQ210">
            <v>1.9731579140370501</v>
          </cell>
          <cell r="AR210">
            <v>13.674938990611601</v>
          </cell>
          <cell r="AS210">
            <v>13.368835933139</v>
          </cell>
          <cell r="AT210">
            <v>4.0608291941145103</v>
          </cell>
          <cell r="AU210">
            <v>4.52065698287924</v>
          </cell>
          <cell r="AV210">
            <v>1.4040041090533799</v>
          </cell>
          <cell r="AW210">
            <v>4.6699687287996801</v>
          </cell>
          <cell r="AX210">
            <v>1.3973978962010101</v>
          </cell>
          <cell r="AY210">
            <v>2.8286393011466601E-3</v>
          </cell>
          <cell r="AZ210">
            <v>6.5927734567567198E-3</v>
          </cell>
          <cell r="BA210">
            <v>0.825057554764145</v>
          </cell>
          <cell r="BB210">
            <v>0.82689228306045504</v>
          </cell>
          <cell r="BC210">
            <v>0.351141430487172</v>
          </cell>
          <cell r="BD210">
            <v>37.1297651269049</v>
          </cell>
          <cell r="BE210">
            <v>108.81496851666699</v>
          </cell>
          <cell r="BF210">
            <v>176.94087485988101</v>
          </cell>
          <cell r="BH210" t="str">
            <v>YES</v>
          </cell>
          <cell r="BI210" t="str">
            <v>NO</v>
          </cell>
          <cell r="BJ210" t="str">
            <v>NO</v>
          </cell>
          <cell r="BK210" t="str">
            <v/>
          </cell>
          <cell r="BL210" t="str">
            <v>YES</v>
          </cell>
          <cell r="BM210" t="str">
            <v>YES</v>
          </cell>
          <cell r="BO210" t="str">
            <v>YES</v>
          </cell>
          <cell r="BQ210" t="str">
            <v>YES</v>
          </cell>
          <cell r="BR210" t="str">
            <v>YES</v>
          </cell>
          <cell r="BT210" t="str">
            <v/>
          </cell>
          <cell r="BU210" t="str">
            <v>YES</v>
          </cell>
          <cell r="BW210" t="str">
            <v/>
          </cell>
          <cell r="CA210" t="str">
            <v>DUAL CORR</v>
          </cell>
          <cell r="CC210">
            <v>5.276436318326037</v>
          </cell>
          <cell r="CD210">
            <v>3.7047156529485745</v>
          </cell>
          <cell r="CE210">
            <v>4.7513790666046685</v>
          </cell>
          <cell r="CF210">
            <v>3.8597312578639724</v>
          </cell>
          <cell r="CL210">
            <v>0.19</v>
          </cell>
          <cell r="CY210">
            <v>4.2610884584379768E-2</v>
          </cell>
          <cell r="CZ210">
            <v>4.2610884584379768E-2</v>
          </cell>
          <cell r="DA210">
            <v>4.2610884584379768E-2</v>
          </cell>
          <cell r="DB210">
            <v>4.2610884584379768E-2</v>
          </cell>
        </row>
        <row r="211">
          <cell r="A211">
            <v>222</v>
          </cell>
          <cell r="B211">
            <v>41681</v>
          </cell>
          <cell r="C211" t="str">
            <v>Austin</v>
          </cell>
          <cell r="D211">
            <v>46</v>
          </cell>
          <cell r="F211" t="str">
            <v>YES</v>
          </cell>
          <cell r="G211">
            <v>5.92</v>
          </cell>
          <cell r="H211">
            <v>2.69870208576322</v>
          </cell>
          <cell r="I211">
            <v>0</v>
          </cell>
          <cell r="J211">
            <v>10.000500000000001</v>
          </cell>
          <cell r="K211">
            <v>29.998000000000001</v>
          </cell>
          <cell r="L211">
            <v>2.9996500174991301</v>
          </cell>
          <cell r="M211">
            <v>3.7499710189428699</v>
          </cell>
          <cell r="N211">
            <v>0.947658201076784</v>
          </cell>
          <cell r="O211">
            <v>10.0309623424068</v>
          </cell>
          <cell r="P211">
            <v>1.0444660706749299E-2</v>
          </cell>
          <cell r="Q211">
            <v>0.999994309804071</v>
          </cell>
          <cell r="R211">
            <v>0.54989086205762605</v>
          </cell>
          <cell r="S211">
            <v>7.7138939085535201</v>
          </cell>
          <cell r="T211">
            <v>0.98489384845714101</v>
          </cell>
          <cell r="U211">
            <v>28.7828082410755</v>
          </cell>
          <cell r="V211">
            <v>17.085602823075799</v>
          </cell>
          <cell r="W211">
            <v>0.99938176957562197</v>
          </cell>
          <cell r="X211">
            <v>5.7430100701768598</v>
          </cell>
          <cell r="Y211">
            <v>1.9940629789928199</v>
          </cell>
          <cell r="Z211">
            <v>0.500418465138046</v>
          </cell>
          <cell r="AA211">
            <v>883.49094603732794</v>
          </cell>
          <cell r="AB211">
            <v>1.04446012677617E-2</v>
          </cell>
          <cell r="AC211">
            <v>0.95041460114481202</v>
          </cell>
          <cell r="AD211">
            <v>0.31321340928931202</v>
          </cell>
          <cell r="AE211">
            <v>14.463207763733401</v>
          </cell>
          <cell r="AF211">
            <v>0.84598888060932897</v>
          </cell>
          <cell r="AG211">
            <v>8475.5518078570494</v>
          </cell>
          <cell r="AH211">
            <v>3.97120067971602</v>
          </cell>
          <cell r="AI211">
            <v>0.50678469208548604</v>
          </cell>
          <cell r="AJ211">
            <v>27142.662888215102</v>
          </cell>
          <cell r="AK211">
            <v>13495.941672479999</v>
          </cell>
          <cell r="AL211">
            <v>148.445874134447</v>
          </cell>
          <cell r="AM211">
            <v>1842.1272943056699</v>
          </cell>
          <cell r="AN211">
            <v>807.41836556404905</v>
          </cell>
          <cell r="AO211">
            <v>14.6390038274224</v>
          </cell>
          <cell r="AP211">
            <v>7.3113686046785302</v>
          </cell>
          <cell r="AQ211">
            <v>25.6241495650834</v>
          </cell>
          <cell r="AR211">
            <v>16.2080305500652</v>
          </cell>
          <cell r="AS211">
            <v>17.190551161074701</v>
          </cell>
          <cell r="AT211">
            <v>9.3767984403931592</v>
          </cell>
          <cell r="AU211">
            <v>4.81023667863413</v>
          </cell>
          <cell r="AV211">
            <v>1.64478270665703</v>
          </cell>
          <cell r="AW211">
            <v>4.85765199032849</v>
          </cell>
          <cell r="AX211">
            <v>1.3882424385021801</v>
          </cell>
          <cell r="AY211">
            <v>5.7582932094896698E-3</v>
          </cell>
          <cell r="AZ211">
            <v>7.0619406039911497E-3</v>
          </cell>
          <cell r="BA211">
            <v>0.80850188638728704</v>
          </cell>
          <cell r="BB211">
            <v>0.81213277661911798</v>
          </cell>
          <cell r="BC211">
            <v>0.35741130265797999</v>
          </cell>
          <cell r="BD211">
            <v>75.780998955964805</v>
          </cell>
          <cell r="BE211">
            <v>139.21289303923999</v>
          </cell>
          <cell r="BF211">
            <v>363.90717609029298</v>
          </cell>
          <cell r="BH211" t="str">
            <v>YES</v>
          </cell>
          <cell r="BI211" t="str">
            <v>NO</v>
          </cell>
          <cell r="BJ211" t="str">
            <v>NO</v>
          </cell>
          <cell r="BK211" t="str">
            <v/>
          </cell>
          <cell r="BL211" t="str">
            <v>YES</v>
          </cell>
          <cell r="BM211" t="str">
            <v>NO</v>
          </cell>
          <cell r="BO211" t="str">
            <v>NO</v>
          </cell>
          <cell r="BQ211" t="str">
            <v>YES</v>
          </cell>
          <cell r="BR211" t="str">
            <v>NO</v>
          </cell>
          <cell r="BT211" t="str">
            <v/>
          </cell>
          <cell r="BU211" t="str">
            <v>YES</v>
          </cell>
          <cell r="BW211" t="str">
            <v/>
          </cell>
          <cell r="CA211" t="str">
            <v>SINGLE CORRx</v>
          </cell>
          <cell r="CC211">
            <v>6.0315193574355845</v>
          </cell>
          <cell r="CD211">
            <v>0</v>
          </cell>
          <cell r="CE211">
            <v>5.9006654009259432</v>
          </cell>
          <cell r="CF211">
            <v>7.7580140427053736</v>
          </cell>
          <cell r="CL211">
            <v>0.3</v>
          </cell>
          <cell r="CY211">
            <v>3.330655633461814E-2</v>
          </cell>
          <cell r="CZ211">
            <v>0</v>
          </cell>
          <cell r="DA211">
            <v>3.330655633461814E-2</v>
          </cell>
          <cell r="DB211">
            <v>3.330655633461814E-2</v>
          </cell>
        </row>
        <row r="212">
          <cell r="A212">
            <v>222</v>
          </cell>
          <cell r="B212">
            <v>41681</v>
          </cell>
          <cell r="C212" t="str">
            <v>Austin</v>
          </cell>
          <cell r="D212">
            <v>47</v>
          </cell>
          <cell r="F212" t="str">
            <v>YES</v>
          </cell>
          <cell r="G212">
            <v>5.92</v>
          </cell>
          <cell r="H212">
            <v>2.7653687512502101</v>
          </cell>
          <cell r="I212">
            <v>0</v>
          </cell>
          <cell r="J212">
            <v>9.9990000000000006</v>
          </cell>
          <cell r="K212">
            <v>29.998000000000001</v>
          </cell>
          <cell r="L212">
            <v>3.0001000100009998</v>
          </cell>
          <cell r="M212">
            <v>3.0781129809852201</v>
          </cell>
          <cell r="N212">
            <v>0.99563443290749998</v>
          </cell>
          <cell r="O212">
            <v>3.0195746671713901</v>
          </cell>
          <cell r="P212">
            <v>9.0454177674216592E-3</v>
          </cell>
          <cell r="Q212">
            <v>0.99999754343930303</v>
          </cell>
          <cell r="R212">
            <v>0.23666629371943501</v>
          </cell>
          <cell r="S212">
            <v>3.7609094062270301</v>
          </cell>
          <cell r="T212">
            <v>0.98822932849742795</v>
          </cell>
          <cell r="U212">
            <v>17.044217269431901</v>
          </cell>
          <cell r="V212">
            <v>11.172593543604499</v>
          </cell>
          <cell r="W212">
            <v>0.99894281633604898</v>
          </cell>
          <cell r="X212">
            <v>4.9316254357056701</v>
          </cell>
          <cell r="Y212">
            <v>2.9423777699390201</v>
          </cell>
          <cell r="Z212">
            <v>0.951271526238056</v>
          </cell>
          <cell r="AA212">
            <v>95.158058608239003</v>
          </cell>
          <cell r="AB212">
            <v>9.0453955449312194E-3</v>
          </cell>
          <cell r="AC212">
            <v>0.97084621499788804</v>
          </cell>
          <cell r="AD212">
            <v>5.8129310470957797E-2</v>
          </cell>
          <cell r="AE212">
            <v>9.8584264541583604</v>
          </cell>
          <cell r="AF212">
            <v>0.88143453230656799</v>
          </cell>
          <cell r="AG212">
            <v>2805.1349524112202</v>
          </cell>
          <cell r="AH212">
            <v>3.1803174010194999</v>
          </cell>
          <cell r="AI212">
            <v>0.83484942857767697</v>
          </cell>
          <cell r="AJ212">
            <v>3907.2897810793902</v>
          </cell>
          <cell r="AK212">
            <v>10148.1439610367</v>
          </cell>
          <cell r="AL212">
            <v>90.350025829133301</v>
          </cell>
          <cell r="AM212">
            <v>1924.3664567866699</v>
          </cell>
          <cell r="AN212">
            <v>645.59584455505797</v>
          </cell>
          <cell r="AO212">
            <v>45.315009887017503</v>
          </cell>
          <cell r="AP212">
            <v>4.8903853748669102</v>
          </cell>
          <cell r="AQ212">
            <v>423.72948639756902</v>
          </cell>
          <cell r="AR212">
            <v>20.191550354288299</v>
          </cell>
          <cell r="AS212">
            <v>22.9958641356097</v>
          </cell>
          <cell r="AT212">
            <v>165.08951884900301</v>
          </cell>
          <cell r="AU212">
            <v>5.1387296804810196</v>
          </cell>
          <cell r="AV212">
            <v>1.6634617976686801</v>
          </cell>
          <cell r="AW212">
            <v>5.0695553581286097</v>
          </cell>
          <cell r="AX212">
            <v>1.4750030857170799</v>
          </cell>
          <cell r="AY212">
            <v>5.4552223532609396E-3</v>
          </cell>
          <cell r="AZ212">
            <v>6.8919203909250304E-3</v>
          </cell>
          <cell r="BA212">
            <v>0.79018303012098101</v>
          </cell>
          <cell r="BB212">
            <v>0.79438529395893898</v>
          </cell>
          <cell r="BC212">
            <v>0.35706909948616999</v>
          </cell>
          <cell r="BD212">
            <v>80.0296799612656</v>
          </cell>
          <cell r="BE212">
            <v>136.512237233951</v>
          </cell>
          <cell r="BF212">
            <v>258.133308701852</v>
          </cell>
          <cell r="BH212" t="str">
            <v>YES</v>
          </cell>
          <cell r="BI212" t="str">
            <v>NO</v>
          </cell>
          <cell r="BJ212" t="str">
            <v>NO</v>
          </cell>
          <cell r="BK212" t="str">
            <v/>
          </cell>
          <cell r="BL212" t="str">
            <v>YES</v>
          </cell>
          <cell r="BM212" t="str">
            <v>YES</v>
          </cell>
          <cell r="BO212" t="str">
            <v>YES</v>
          </cell>
          <cell r="BQ212" t="str">
            <v>YES</v>
          </cell>
          <cell r="BR212" t="str">
            <v>YES</v>
          </cell>
          <cell r="BT212" t="str">
            <v/>
          </cell>
          <cell r="BU212" t="str">
            <v>YES</v>
          </cell>
          <cell r="BW212" t="str">
            <v/>
          </cell>
          <cell r="CA212" t="str">
            <v>DUAL CORR</v>
          </cell>
          <cell r="CC212">
            <v>3.9435311283402994</v>
          </cell>
          <cell r="CD212">
            <v>3.9825375409903452</v>
          </cell>
          <cell r="CE212">
            <v>5.5482646286745947</v>
          </cell>
          <cell r="CF212">
            <v>5.58426278834557</v>
          </cell>
          <cell r="CL212">
            <v>0.19</v>
          </cell>
          <cell r="CY212">
            <v>3.3965468286702827E-2</v>
          </cell>
          <cell r="CZ212">
            <v>3.3965468286702827E-2</v>
          </cell>
          <cell r="DA212">
            <v>3.3965468286702827E-2</v>
          </cell>
          <cell r="DB212">
            <v>3.3965468286702827E-2</v>
          </cell>
        </row>
        <row r="213">
          <cell r="A213">
            <v>222</v>
          </cell>
          <cell r="B213">
            <v>41681</v>
          </cell>
          <cell r="C213" t="str">
            <v>Austin</v>
          </cell>
          <cell r="D213">
            <v>48</v>
          </cell>
          <cell r="F213" t="str">
            <v>YES</v>
          </cell>
          <cell r="G213">
            <v>5.92</v>
          </cell>
          <cell r="H213">
            <v>2.8181465305388</v>
          </cell>
          <cell r="I213">
            <v>0</v>
          </cell>
          <cell r="J213">
            <v>10</v>
          </cell>
          <cell r="K213">
            <v>30</v>
          </cell>
          <cell r="L213">
            <v>3</v>
          </cell>
          <cell r="M213">
            <v>13.4811037968805</v>
          </cell>
          <cell r="N213">
            <v>0.94799956424642995</v>
          </cell>
          <cell r="O213">
            <v>42.835661855512399</v>
          </cell>
          <cell r="P213">
            <v>9.2655245429701608E-3</v>
          </cell>
          <cell r="Q213">
            <v>0.99999475399992799</v>
          </cell>
          <cell r="R213">
            <v>0.67048218322270103</v>
          </cell>
          <cell r="S213">
            <v>2.71782966297262</v>
          </cell>
          <cell r="T213">
            <v>0.78924289103380896</v>
          </cell>
          <cell r="U213">
            <v>158.34273048643701</v>
          </cell>
          <cell r="V213">
            <v>7.2208513652060899</v>
          </cell>
          <cell r="W213">
            <v>0.99576152269725604</v>
          </cell>
          <cell r="X213">
            <v>19.279157753336101</v>
          </cell>
          <cell r="Y213">
            <v>1.1616078626561499</v>
          </cell>
          <cell r="Z213">
            <v>8.1414635161873597E-2</v>
          </cell>
          <cell r="AA213">
            <v>31641.477881375002</v>
          </cell>
          <cell r="AB213">
            <v>9.2654759315998498E-3</v>
          </cell>
          <cell r="AC213">
            <v>0.94240219168244899</v>
          </cell>
          <cell r="AD213">
            <v>0.46535986192030498</v>
          </cell>
          <cell r="AE213">
            <v>5.8841910865790101</v>
          </cell>
          <cell r="AF213">
            <v>0.81135400087746401</v>
          </cell>
          <cell r="AG213">
            <v>16731.365464423801</v>
          </cell>
          <cell r="AH213">
            <v>0.67016699925036505</v>
          </cell>
          <cell r="AI213">
            <v>0.17442933613337699</v>
          </cell>
          <cell r="AJ213">
            <v>73221.401768967306</v>
          </cell>
          <cell r="AK213">
            <v>14777.9031279383</v>
          </cell>
          <cell r="AL213">
            <v>132.61345516517699</v>
          </cell>
          <cell r="AM213">
            <v>4544.0709306836598</v>
          </cell>
          <cell r="AN213">
            <v>1673.1429630586999</v>
          </cell>
          <cell r="AO213">
            <v>6.5353797236853799</v>
          </cell>
          <cell r="AP213">
            <v>4.5672950384171704</v>
          </cell>
          <cell r="AQ213">
            <v>9.5370266452279306</v>
          </cell>
          <cell r="AR213">
            <v>13.2837478118146</v>
          </cell>
          <cell r="AS213">
            <v>14.951204758872001</v>
          </cell>
          <cell r="AT213">
            <v>5.8852340436304003</v>
          </cell>
          <cell r="AU213">
            <v>5.3847717616591799</v>
          </cell>
          <cell r="AV213">
            <v>1.67992593270338</v>
          </cell>
          <cell r="AW213">
            <v>5.2193084043205697</v>
          </cell>
          <cell r="AX213">
            <v>1.4820339742108699</v>
          </cell>
          <cell r="AY213">
            <v>5.8593144866035101E-3</v>
          </cell>
          <cell r="AZ213">
            <v>7.1686942442984198E-3</v>
          </cell>
          <cell r="BA213">
            <v>0.77549242304281096</v>
          </cell>
          <cell r="BB213">
            <v>0.77937593208976297</v>
          </cell>
          <cell r="BC213">
            <v>0.357517494097841</v>
          </cell>
          <cell r="BD213">
            <v>76.147471689597594</v>
          </cell>
          <cell r="BE213">
            <v>134.24786478942499</v>
          </cell>
          <cell r="BF213">
            <v>329.08749543244301</v>
          </cell>
          <cell r="BH213" t="str">
            <v>YES</v>
          </cell>
          <cell r="BI213" t="str">
            <v>NO</v>
          </cell>
          <cell r="BJ213" t="str">
            <v>NO</v>
          </cell>
          <cell r="BK213" t="str">
            <v/>
          </cell>
          <cell r="BL213" t="str">
            <v>YES</v>
          </cell>
          <cell r="BM213" t="str">
            <v>NO</v>
          </cell>
          <cell r="BO213" t="str">
            <v>NO</v>
          </cell>
          <cell r="BQ213" t="str">
            <v>YES</v>
          </cell>
          <cell r="BR213" t="str">
            <v>NO</v>
          </cell>
          <cell r="BT213" t="str">
            <v/>
          </cell>
          <cell r="BU213" t="str">
            <v>YES</v>
          </cell>
          <cell r="BW213" t="str">
            <v/>
          </cell>
          <cell r="CA213" t="str">
            <v>SINGLE CORRx</v>
          </cell>
          <cell r="CC213">
            <v>2.5489605319177495</v>
          </cell>
          <cell r="CD213">
            <v>0</v>
          </cell>
          <cell r="CE213">
            <v>3.1178446309367778</v>
          </cell>
          <cell r="CF213">
            <v>3.444004209267951</v>
          </cell>
          <cell r="CL213">
            <v>0.3</v>
          </cell>
          <cell r="CY213">
            <v>3.4538367308780162E-2</v>
          </cell>
          <cell r="CZ213">
            <v>0</v>
          </cell>
          <cell r="DA213">
            <v>3.4538367308780162E-2</v>
          </cell>
          <cell r="DB213">
            <v>3.4538367308780162E-2</v>
          </cell>
        </row>
        <row r="214">
          <cell r="A214">
            <v>222</v>
          </cell>
          <cell r="B214">
            <v>41681</v>
          </cell>
          <cell r="C214" t="str">
            <v>Austin</v>
          </cell>
          <cell r="D214">
            <v>50</v>
          </cell>
          <cell r="F214" t="str">
            <v>YES</v>
          </cell>
          <cell r="G214">
            <v>5.92</v>
          </cell>
          <cell r="H214">
            <v>2.9653687505051498</v>
          </cell>
          <cell r="I214">
            <v>0</v>
          </cell>
          <cell r="J214">
            <v>10.0005263158</v>
          </cell>
          <cell r="K214">
            <v>29.9985</v>
          </cell>
          <cell r="L214">
            <v>2.9996921214641299</v>
          </cell>
          <cell r="M214">
            <v>2.6772627968896199</v>
          </cell>
          <cell r="N214">
            <v>0.98642060762911499</v>
          </cell>
          <cell r="O214">
            <v>9.2433157108985101E-2</v>
          </cell>
          <cell r="P214">
            <v>7.2341988856460503E-3</v>
          </cell>
          <cell r="Q214">
            <v>0.99812947876091895</v>
          </cell>
          <cell r="R214">
            <v>0.127522667070495</v>
          </cell>
          <cell r="S214">
            <v>4.4897061228349902</v>
          </cell>
          <cell r="T214">
            <v>0.98685398597816998</v>
          </cell>
          <cell r="U214">
            <v>0.34820031916349897</v>
          </cell>
          <cell r="V214">
            <v>11.5079639637352</v>
          </cell>
          <cell r="W214">
            <v>0.99793392995600005</v>
          </cell>
          <cell r="X214">
            <v>0.13453643299655399</v>
          </cell>
          <cell r="Y214">
            <v>2.40326802260588</v>
          </cell>
          <cell r="Z214">
            <v>0.88360410546750801</v>
          </cell>
          <cell r="AA214">
            <v>6.5047331277003601E-2</v>
          </cell>
          <cell r="AB214">
            <v>7.2206410960122301E-3</v>
          </cell>
          <cell r="AC214">
            <v>2.7065374796513601E-2</v>
          </cell>
          <cell r="AD214">
            <v>1.6654756701210801E-2</v>
          </cell>
          <cell r="AE214">
            <v>9.0129440620242303</v>
          </cell>
          <cell r="AF214">
            <v>0.78155819371670499</v>
          </cell>
          <cell r="AG214">
            <v>1.94112239506816</v>
          </cell>
          <cell r="AH214">
            <v>3.4921777506391298</v>
          </cell>
          <cell r="AI214">
            <v>0.76695051236024703</v>
          </cell>
          <cell r="AJ214">
            <v>2.07092949519929</v>
          </cell>
          <cell r="AK214">
            <v>306.29787049333299</v>
          </cell>
          <cell r="AL214">
            <v>-9.5832570701433095</v>
          </cell>
          <cell r="AM214">
            <v>64.947371990335895</v>
          </cell>
          <cell r="AN214">
            <v>30.840628337041998</v>
          </cell>
          <cell r="AO214">
            <v>0.79286504719019102</v>
          </cell>
          <cell r="AP214">
            <v>4.0994912940957198</v>
          </cell>
          <cell r="AQ214">
            <v>19.414863490645001</v>
          </cell>
          <cell r="AR214">
            <v>10.371091252128799</v>
          </cell>
          <cell r="AS214">
            <v>9.8591652776162597</v>
          </cell>
          <cell r="AT214">
            <v>17.988605352594998</v>
          </cell>
          <cell r="AU214">
            <v>4.0975921143700598</v>
          </cell>
          <cell r="AV214">
            <v>1.7081083416390599</v>
          </cell>
          <cell r="AW214">
            <v>4.1501137360388602</v>
          </cell>
          <cell r="AX214">
            <v>1.69650809206889</v>
          </cell>
          <cell r="AY214">
            <v>0.32141164452402599</v>
          </cell>
          <cell r="AZ214">
            <v>6.5555468692082503E-3</v>
          </cell>
          <cell r="BA214">
            <v>0.64170730166154799</v>
          </cell>
          <cell r="BB214">
            <v>0.64326949467293604</v>
          </cell>
          <cell r="BC214">
            <v>13.6127284739587</v>
          </cell>
          <cell r="BD214">
            <v>1.20194678436502</v>
          </cell>
          <cell r="BE214">
            <v>3.1902580879364</v>
          </cell>
          <cell r="BF214">
            <v>5.7130939806349996</v>
          </cell>
          <cell r="BH214" t="str">
            <v>NO</v>
          </cell>
          <cell r="BI214" t="str">
            <v>NO</v>
          </cell>
          <cell r="BJ214" t="str">
            <v>NO</v>
          </cell>
          <cell r="BK214" t="str">
            <v/>
          </cell>
          <cell r="BL214" t="str">
            <v>YES</v>
          </cell>
          <cell r="BM214" t="str">
            <v>YES</v>
          </cell>
          <cell r="BO214" t="str">
            <v>YES</v>
          </cell>
          <cell r="BQ214" t="str">
            <v>YES</v>
          </cell>
          <cell r="BR214" t="str">
            <v>YES</v>
          </cell>
          <cell r="BT214" t="str">
            <v/>
          </cell>
          <cell r="BU214" t="str">
            <v>YES</v>
          </cell>
          <cell r="BW214" t="str">
            <v/>
          </cell>
          <cell r="CA214" t="str">
            <v>DUAL CORR</v>
          </cell>
          <cell r="CC214">
            <v>4.062525085059602</v>
          </cell>
          <cell r="CD214">
            <v>4.7543610541430503</v>
          </cell>
          <cell r="CE214">
            <v>3.5060517507811002</v>
          </cell>
          <cell r="CF214">
            <v>4.994093162514111</v>
          </cell>
          <cell r="CL214">
            <v>0.19</v>
          </cell>
          <cell r="CY214">
            <v>1.4533940316771801</v>
          </cell>
          <cell r="CZ214">
            <v>1.4533940316771801</v>
          </cell>
          <cell r="DA214">
            <v>1.4533940316771801</v>
          </cell>
          <cell r="DB214">
            <v>1.4533940316771801</v>
          </cell>
        </row>
        <row r="215">
          <cell r="A215">
            <v>222</v>
          </cell>
          <cell r="B215">
            <v>41681</v>
          </cell>
          <cell r="C215" t="str">
            <v>Austin</v>
          </cell>
          <cell r="D215">
            <v>51</v>
          </cell>
          <cell r="F215" t="str">
            <v>YES</v>
          </cell>
          <cell r="G215">
            <v>5.92</v>
          </cell>
          <cell r="H215">
            <v>3.00981319695711</v>
          </cell>
          <cell r="I215">
            <v>0</v>
          </cell>
          <cell r="J215">
            <v>10.001578947400001</v>
          </cell>
          <cell r="K215">
            <v>29.9989473684</v>
          </cell>
          <cell r="L215">
            <v>2.9994211440183101</v>
          </cell>
          <cell r="M215">
            <v>3.9808872745060602</v>
          </cell>
          <cell r="N215">
            <v>0.96763365266350898</v>
          </cell>
          <cell r="O215">
            <v>22.362780589027398</v>
          </cell>
          <cell r="P215">
            <v>9.2754774822712098E-3</v>
          </cell>
          <cell r="Q215">
            <v>0.99999663093080104</v>
          </cell>
          <cell r="R215">
            <v>0.58573588176218705</v>
          </cell>
          <cell r="S215">
            <v>3.0656386234128301</v>
          </cell>
          <cell r="T215">
            <v>0.96854148134012397</v>
          </cell>
          <cell r="U215">
            <v>60.387238853074997</v>
          </cell>
          <cell r="V215">
            <v>10.9509393842382</v>
          </cell>
          <cell r="W215">
            <v>0.99502793924996702</v>
          </cell>
          <cell r="X215">
            <v>22.650207859174099</v>
          </cell>
          <cell r="Y215">
            <v>2.5147230372125602</v>
          </cell>
          <cell r="Z215">
            <v>0.60928344403090495</v>
          </cell>
          <cell r="AA215">
            <v>5735.8843736627896</v>
          </cell>
          <cell r="AB215">
            <v>9.2754462297518596E-3</v>
          </cell>
          <cell r="AC215">
            <v>0.96230955263740503</v>
          </cell>
          <cell r="AD215">
            <v>0.35741254203724498</v>
          </cell>
          <cell r="AE215">
            <v>6.8133547036149702</v>
          </cell>
          <cell r="AF215">
            <v>0.61903607620371204</v>
          </cell>
          <cell r="AG215">
            <v>40408.015297579797</v>
          </cell>
          <cell r="AH215">
            <v>2.27240430209085</v>
          </cell>
          <cell r="AI215">
            <v>0.71470383224458101</v>
          </cell>
          <cell r="AJ215">
            <v>30260.744366876999</v>
          </cell>
          <cell r="AK215">
            <v>20513.808074969998</v>
          </cell>
          <cell r="AL215">
            <v>184.04587397245001</v>
          </cell>
          <cell r="AM215">
            <v>6194.8565759089997</v>
          </cell>
          <cell r="AN215">
            <v>1923.4222994510901</v>
          </cell>
          <cell r="AO215">
            <v>7.80034963445922</v>
          </cell>
          <cell r="AP215">
            <v>3.23833510878449</v>
          </cell>
          <cell r="AQ215">
            <v>25.901023245594502</v>
          </cell>
          <cell r="AR215">
            <v>-2.9418426092969199</v>
          </cell>
          <cell r="AS215">
            <v>10.4176633820719</v>
          </cell>
          <cell r="AT215">
            <v>85.395288941255501</v>
          </cell>
          <cell r="AU215">
            <v>3.9337742208176301</v>
          </cell>
          <cell r="AV215">
            <v>1.6347744173547101</v>
          </cell>
          <cell r="AW215">
            <v>4.0453051311386998</v>
          </cell>
          <cell r="AX215">
            <v>1.74194525283315</v>
          </cell>
          <cell r="AY215">
            <v>0.170388592544548</v>
          </cell>
          <cell r="AZ215">
            <v>6.43015974616073E-3</v>
          </cell>
          <cell r="BA215">
            <v>0.144420820312255</v>
          </cell>
          <cell r="BB215">
            <v>0.14561774698851901</v>
          </cell>
          <cell r="BC215">
            <v>12.267978663207501</v>
          </cell>
          <cell r="BD215">
            <v>58.739371451700698</v>
          </cell>
          <cell r="BE215">
            <v>412.64606329115702</v>
          </cell>
          <cell r="BF215">
            <v>677.04693626047595</v>
          </cell>
          <cell r="BH215" t="str">
            <v>YES</v>
          </cell>
          <cell r="BI215" t="str">
            <v>NO</v>
          </cell>
          <cell r="BJ215" t="str">
            <v>NO</v>
          </cell>
          <cell r="BK215" t="str">
            <v/>
          </cell>
          <cell r="BL215" t="str">
            <v>YES</v>
          </cell>
          <cell r="BM215" t="str">
            <v>NO</v>
          </cell>
          <cell r="BO215" t="str">
            <v>NO</v>
          </cell>
          <cell r="BQ215" t="str">
            <v>NO</v>
          </cell>
          <cell r="BR215" t="str">
            <v>NO</v>
          </cell>
          <cell r="BT215" t="str">
            <v/>
          </cell>
          <cell r="BU215" t="str">
            <v>YES</v>
          </cell>
          <cell r="BW215" t="str">
            <v/>
          </cell>
          <cell r="CA215" t="str">
            <v>DUAL AREA</v>
          </cell>
          <cell r="CC215">
            <v>0</v>
          </cell>
          <cell r="CD215">
            <v>0</v>
          </cell>
          <cell r="CE215">
            <v>3.7654329095777941</v>
          </cell>
          <cell r="CF215">
            <v>3.506676907732817</v>
          </cell>
          <cell r="CL215">
            <v>0.36</v>
          </cell>
          <cell r="CY215">
            <v>0</v>
          </cell>
          <cell r="CZ215">
            <v>0</v>
          </cell>
          <cell r="DA215">
            <v>1.1236511085397237E-2</v>
          </cell>
          <cell r="DB215">
            <v>1.1236511085397237E-2</v>
          </cell>
        </row>
        <row r="216">
          <cell r="A216">
            <v>222</v>
          </cell>
          <cell r="B216">
            <v>41681</v>
          </cell>
          <cell r="C216" t="str">
            <v>Austin</v>
          </cell>
          <cell r="D216">
            <v>52</v>
          </cell>
          <cell r="F216" t="str">
            <v>YES</v>
          </cell>
          <cell r="G216">
            <v>5.92</v>
          </cell>
          <cell r="H216">
            <v>3.0681465296074801</v>
          </cell>
          <cell r="I216">
            <v>0</v>
          </cell>
          <cell r="J216">
            <v>10.000500000000001</v>
          </cell>
          <cell r="K216">
            <v>29.997</v>
          </cell>
          <cell r="L216">
            <v>2.9995500224988798</v>
          </cell>
          <cell r="M216">
            <v>1.58930180768152</v>
          </cell>
          <cell r="N216">
            <v>0.98154720822539898</v>
          </cell>
          <cell r="O216">
            <v>1.4207301675633099</v>
          </cell>
          <cell r="P216">
            <v>8.2239210677144108E-3</v>
          </cell>
          <cell r="Q216">
            <v>0.99999787137219498</v>
          </cell>
          <cell r="R216">
            <v>0.14530256276456099</v>
          </cell>
          <cell r="S216">
            <v>11.933900541378501</v>
          </cell>
          <cell r="T216">
            <v>0.99920910344051905</v>
          </cell>
          <cell r="U216">
            <v>2.8116295291781399</v>
          </cell>
          <cell r="V216">
            <v>17.921543828262799</v>
          </cell>
          <cell r="W216">
            <v>0.99989736100726001</v>
          </cell>
          <cell r="X216">
            <v>1.01055908102008</v>
          </cell>
          <cell r="Y216">
            <v>1.4887299009972701</v>
          </cell>
          <cell r="Z216">
            <v>0.91231916085692399</v>
          </cell>
          <cell r="AA216">
            <v>7.2060409621630903</v>
          </cell>
          <cell r="AB216">
            <v>8.2239035608261402E-3</v>
          </cell>
          <cell r="AC216">
            <v>0.96948288139004901</v>
          </cell>
          <cell r="AD216">
            <v>2.2393914947388099E-2</v>
          </cell>
          <cell r="AE216">
            <v>17.347763124860801</v>
          </cell>
          <cell r="AF216">
            <v>0.96788407335940596</v>
          </cell>
          <cell r="AG216">
            <v>337.82445378667001</v>
          </cell>
          <cell r="AH216">
            <v>10.716423777432301</v>
          </cell>
          <cell r="AI216">
            <v>0.89726589704145998</v>
          </cell>
          <cell r="AJ216">
            <v>1080.6505010932699</v>
          </cell>
          <cell r="AK216">
            <v>2999.9782866700002</v>
          </cell>
          <cell r="AL216">
            <v>25.431384665396699</v>
          </cell>
          <cell r="AM216">
            <v>286.45201475899802</v>
          </cell>
          <cell r="AN216">
            <v>198.68041834620399</v>
          </cell>
          <cell r="AO216">
            <v>3.1045281958906799</v>
          </cell>
          <cell r="AP216">
            <v>8.6872458253371896</v>
          </cell>
          <cell r="AQ216">
            <v>48.008682811314799</v>
          </cell>
          <cell r="AR216">
            <v>14.9609752738418</v>
          </cell>
          <cell r="AS216">
            <v>12.9542967816037</v>
          </cell>
          <cell r="AT216">
            <v>17.7881126812815</v>
          </cell>
          <cell r="AU216">
            <v>4.0538969760954497</v>
          </cell>
          <cell r="AV216">
            <v>1.8323540732522201</v>
          </cell>
          <cell r="AW216">
            <v>4.2605773688247801</v>
          </cell>
          <cell r="AX216">
            <v>1.9837959573597901</v>
          </cell>
          <cell r="AY216">
            <v>0.12715170241589299</v>
          </cell>
          <cell r="AZ216">
            <v>7.5142151669891598E-3</v>
          </cell>
          <cell r="BA216">
            <v>0.135027029630889</v>
          </cell>
          <cell r="BB216">
            <v>0.139166077104344</v>
          </cell>
          <cell r="BC216">
            <v>13.0784608199204</v>
          </cell>
          <cell r="BD216">
            <v>8.9683764864706195</v>
          </cell>
          <cell r="BE216">
            <v>35.5806220423528</v>
          </cell>
          <cell r="BF216">
            <v>148.75826805073601</v>
          </cell>
          <cell r="BH216" t="str">
            <v>NO</v>
          </cell>
          <cell r="BI216" t="str">
            <v>NO</v>
          </cell>
          <cell r="BJ216" t="str">
            <v>NO</v>
          </cell>
          <cell r="BK216" t="str">
            <v/>
          </cell>
          <cell r="BL216" t="str">
            <v>YES</v>
          </cell>
          <cell r="BM216" t="str">
            <v>YES</v>
          </cell>
          <cell r="BO216" t="str">
            <v>YES</v>
          </cell>
          <cell r="BQ216" t="str">
            <v>YES</v>
          </cell>
          <cell r="BR216" t="str">
            <v>YES</v>
          </cell>
          <cell r="BT216" t="str">
            <v/>
          </cell>
          <cell r="BU216" t="str">
            <v>NO</v>
          </cell>
          <cell r="BW216" t="str">
            <v/>
          </cell>
          <cell r="CA216" t="str">
            <v>DUAL CORR</v>
          </cell>
          <cell r="CC216">
            <v>6.3266212866253362</v>
          </cell>
          <cell r="CD216">
            <v>12.636736873252501</v>
          </cell>
          <cell r="CE216">
            <v>0</v>
          </cell>
          <cell r="CF216">
            <v>0</v>
          </cell>
          <cell r="CL216">
            <v>0.32</v>
          </cell>
          <cell r="CY216">
            <v>0.13031537388518377</v>
          </cell>
          <cell r="CZ216">
            <v>0.13031537388518377</v>
          </cell>
          <cell r="DA216">
            <v>0</v>
          </cell>
          <cell r="DB216">
            <v>0</v>
          </cell>
        </row>
        <row r="217">
          <cell r="A217">
            <v>222</v>
          </cell>
          <cell r="B217">
            <v>41681</v>
          </cell>
          <cell r="C217" t="str">
            <v>Austin</v>
          </cell>
          <cell r="D217">
            <v>53</v>
          </cell>
          <cell r="F217" t="str">
            <v>YES</v>
          </cell>
          <cell r="G217">
            <v>5.92</v>
          </cell>
          <cell r="H217">
            <v>3.1070354171097301</v>
          </cell>
          <cell r="I217">
            <v>0</v>
          </cell>
          <cell r="J217">
            <v>9.9994736842100007</v>
          </cell>
          <cell r="K217">
            <v>29.997894736799999</v>
          </cell>
          <cell r="L217">
            <v>2.9999473656467699</v>
          </cell>
          <cell r="M217">
            <v>21.423979112768599</v>
          </cell>
          <cell r="N217">
            <v>0.98332164769585595</v>
          </cell>
          <cell r="O217">
            <v>22.7171133694807</v>
          </cell>
          <cell r="P217">
            <v>8.9624311523138992E-3</v>
          </cell>
          <cell r="Q217">
            <v>0.99999709053964903</v>
          </cell>
          <cell r="R217">
            <v>0.60616424517237899</v>
          </cell>
          <cell r="S217">
            <v>2.7286650917250501</v>
          </cell>
          <cell r="T217">
            <v>0.90117424402267898</v>
          </cell>
          <cell r="U217">
            <v>124.419118413216</v>
          </cell>
          <cell r="V217">
            <v>17.1219864505007</v>
          </cell>
          <cell r="W217">
            <v>0.99881083893005296</v>
          </cell>
          <cell r="X217">
            <v>12.2824018683747</v>
          </cell>
          <cell r="Y217">
            <v>2.39734050532569</v>
          </cell>
          <cell r="Z217">
            <v>0.109997846145596</v>
          </cell>
          <cell r="AA217">
            <v>28372.655156352899</v>
          </cell>
          <cell r="AB217">
            <v>8.9624050743054105E-3</v>
          </cell>
          <cell r="AC217">
            <v>0.96503936093263898</v>
          </cell>
          <cell r="AD217">
            <v>0.38583783664288201</v>
          </cell>
          <cell r="AE217">
            <v>12.676939042513199</v>
          </cell>
          <cell r="AF217">
            <v>0.73950500938710995</v>
          </cell>
          <cell r="AG217">
            <v>34539.871437676702</v>
          </cell>
          <cell r="AH217">
            <v>1.3374161353627101</v>
          </cell>
          <cell r="AI217">
            <v>0.43005172925059898</v>
          </cell>
          <cell r="AJ217">
            <v>75571.280474505693</v>
          </cell>
          <cell r="AK217">
            <v>20187.164682490002</v>
          </cell>
          <cell r="AL217">
            <v>177.27386921889001</v>
          </cell>
          <cell r="AM217">
            <v>6551.6132275689997</v>
          </cell>
          <cell r="AN217">
            <v>1465.0700750429501</v>
          </cell>
          <cell r="AO217">
            <v>6.5768762582032902</v>
          </cell>
          <cell r="AP217">
            <v>2.9262159140881798</v>
          </cell>
          <cell r="AQ217">
            <v>9.1890620650559001</v>
          </cell>
          <cell r="AR217">
            <v>12.536628641678799</v>
          </cell>
          <cell r="AS217">
            <v>11.2525353912167</v>
          </cell>
          <cell r="AT217">
            <v>6.5489704256357699</v>
          </cell>
          <cell r="AU217">
            <v>4.67518642388836</v>
          </cell>
          <cell r="AV217">
            <v>2.0439589741495201</v>
          </cell>
          <cell r="AW217">
            <v>4.8330154437920498</v>
          </cell>
          <cell r="AX217">
            <v>1.97409285422637</v>
          </cell>
          <cell r="AY217">
            <v>0.18860098970834199</v>
          </cell>
          <cell r="AZ217">
            <v>7.3878357334748301E-3</v>
          </cell>
          <cell r="BA217">
            <v>0.161432271346301</v>
          </cell>
          <cell r="BB217">
            <v>0.16526308321414901</v>
          </cell>
          <cell r="BC217">
            <v>16.165799117857901</v>
          </cell>
          <cell r="BD217">
            <v>288.61318459439002</v>
          </cell>
          <cell r="BE217">
            <v>404.79224212780503</v>
          </cell>
          <cell r="BF217">
            <v>754.13964913902498</v>
          </cell>
          <cell r="BH217" t="str">
            <v>YES</v>
          </cell>
          <cell r="BI217" t="str">
            <v>NO</v>
          </cell>
          <cell r="BJ217" t="str">
            <v>NO</v>
          </cell>
          <cell r="BK217" t="str">
            <v/>
          </cell>
          <cell r="BL217" t="str">
            <v>YES</v>
          </cell>
          <cell r="BM217" t="str">
            <v>NO</v>
          </cell>
          <cell r="BO217" t="str">
            <v>NO</v>
          </cell>
          <cell r="BQ217" t="str">
            <v>NO</v>
          </cell>
          <cell r="BR217" t="str">
            <v>NO</v>
          </cell>
          <cell r="BT217" t="str">
            <v/>
          </cell>
          <cell r="BU217" t="str">
            <v>YES</v>
          </cell>
          <cell r="BW217" t="str">
            <v/>
          </cell>
          <cell r="CA217" t="str">
            <v>DUAL AREA</v>
          </cell>
          <cell r="CC217">
            <v>0</v>
          </cell>
          <cell r="CD217">
            <v>0</v>
          </cell>
          <cell r="CE217">
            <v>4.8637223556965656</v>
          </cell>
          <cell r="CF217">
            <v>3.2628158029374696</v>
          </cell>
          <cell r="CL217">
            <v>0.36</v>
          </cell>
          <cell r="CY217">
            <v>0</v>
          </cell>
          <cell r="CZ217">
            <v>0</v>
          </cell>
          <cell r="DA217">
            <v>1.1454523041606785E-2</v>
          </cell>
          <cell r="DB217">
            <v>1.1454523041606785E-2</v>
          </cell>
        </row>
        <row r="218">
          <cell r="A218">
            <v>222</v>
          </cell>
          <cell r="B218">
            <v>41681</v>
          </cell>
          <cell r="C218" t="str">
            <v>Austin</v>
          </cell>
          <cell r="D218">
            <v>54</v>
          </cell>
          <cell r="F218" t="str">
            <v>YES</v>
          </cell>
          <cell r="G218">
            <v>5.92</v>
          </cell>
          <cell r="H218">
            <v>3.1625909730792001</v>
          </cell>
          <cell r="I218">
            <v>0</v>
          </cell>
          <cell r="J218">
            <v>10.002000000000001</v>
          </cell>
          <cell r="K218">
            <v>29.997</v>
          </cell>
          <cell r="L218">
            <v>2.9991001799640098</v>
          </cell>
          <cell r="M218">
            <v>3.7657239961122699</v>
          </cell>
          <cell r="N218">
            <v>0.94746216031406905</v>
          </cell>
          <cell r="O218">
            <v>12.633008096385</v>
          </cell>
          <cell r="P218">
            <v>9.8752599463937905E-3</v>
          </cell>
          <cell r="Q218">
            <v>0.99999858229171401</v>
          </cell>
          <cell r="R218">
            <v>0.32558033190854901</v>
          </cell>
          <cell r="S218">
            <v>6.4425069424340897</v>
          </cell>
          <cell r="T218">
            <v>0.98812438031411498</v>
          </cell>
          <cell r="U218">
            <v>30.329999000244701</v>
          </cell>
          <cell r="V218">
            <v>16.9121522473238</v>
          </cell>
          <cell r="W218">
            <v>0.99896740169452602</v>
          </cell>
          <cell r="X218">
            <v>8.8062371571298605</v>
          </cell>
          <cell r="Y218">
            <v>1.9911782791807999</v>
          </cell>
          <cell r="Z218">
            <v>0.49749781079323602</v>
          </cell>
          <cell r="AA218">
            <v>1402.2315747115899</v>
          </cell>
          <cell r="AB218">
            <v>9.8752459447707802E-3</v>
          </cell>
          <cell r="AC218">
            <v>0.98566799313210396</v>
          </cell>
          <cell r="AD218">
            <v>0.109606547247196</v>
          </cell>
          <cell r="AE218">
            <v>13.0395330730667</v>
          </cell>
          <cell r="AF218">
            <v>0.77021583590092202</v>
          </cell>
          <cell r="AG218">
            <v>17761.6945794245</v>
          </cell>
          <cell r="AH218">
            <v>4.2466920479632204</v>
          </cell>
          <cell r="AI218">
            <v>0.65105700992882098</v>
          </cell>
          <cell r="AJ218">
            <v>26972.349637649801</v>
          </cell>
          <cell r="AK218">
            <v>18797.110580870001</v>
          </cell>
          <cell r="AL218">
            <v>178.35821939070999</v>
          </cell>
          <cell r="AM218">
            <v>3109.01836674067</v>
          </cell>
          <cell r="AN218">
            <v>1361.4053730543801</v>
          </cell>
          <cell r="AO218">
            <v>-6.2585172343321496</v>
          </cell>
          <cell r="AP218">
            <v>5.2539858831373101</v>
          </cell>
          <cell r="AQ218">
            <v>164.68098890805001</v>
          </cell>
          <cell r="AR218">
            <v>970.92263406164</v>
          </cell>
          <cell r="AS218">
            <v>14.453513028227301</v>
          </cell>
          <cell r="AT218">
            <v>7467.8363802429303</v>
          </cell>
          <cell r="AU218">
            <v>4.81190861222015</v>
          </cell>
          <cell r="AV218">
            <v>2.0455137610672298</v>
          </cell>
          <cell r="AW218">
            <v>4.9817583974388802</v>
          </cell>
          <cell r="AX218">
            <v>1.9425165208976301</v>
          </cell>
          <cell r="AY218">
            <v>0.28385191011301503</v>
          </cell>
          <cell r="AZ218">
            <v>7.9220504238033396E-3</v>
          </cell>
          <cell r="BA218">
            <v>9.9377418812034393E-2</v>
          </cell>
          <cell r="BB218">
            <v>9.7386730228237198E-2</v>
          </cell>
          <cell r="BC218">
            <v>16.751916006669699</v>
          </cell>
          <cell r="BD218">
            <v>57.945435936249901</v>
          </cell>
          <cell r="BE218">
            <v>256.40918025777802</v>
          </cell>
          <cell r="BF218">
            <v>526.465277757222</v>
          </cell>
          <cell r="BH218" t="str">
            <v>YES</v>
          </cell>
          <cell r="BI218" t="str">
            <v>NO</v>
          </cell>
          <cell r="BJ218" t="str">
            <v>NO</v>
          </cell>
          <cell r="BK218" t="str">
            <v/>
          </cell>
          <cell r="BL218" t="str">
            <v>YES</v>
          </cell>
          <cell r="BM218" t="str">
            <v>NO</v>
          </cell>
          <cell r="BO218" t="str">
            <v>NO</v>
          </cell>
          <cell r="BQ218" t="str">
            <v>YES</v>
          </cell>
          <cell r="BR218" t="str">
            <v>NO</v>
          </cell>
          <cell r="BT218" t="str">
            <v/>
          </cell>
          <cell r="BU218" t="str">
            <v>YES</v>
          </cell>
          <cell r="BW218" t="str">
            <v/>
          </cell>
          <cell r="CA218" t="str">
            <v>SINGLE CORRx</v>
          </cell>
          <cell r="CC218">
            <v>5.971183741253963</v>
          </cell>
          <cell r="CD218">
            <v>0</v>
          </cell>
          <cell r="CE218">
            <v>4.8748941662866665</v>
          </cell>
          <cell r="CF218">
            <v>6.4020688021850676</v>
          </cell>
          <cell r="CL218">
            <v>0.3</v>
          </cell>
          <cell r="CY218">
            <v>1.8083213946767276E-2</v>
          </cell>
          <cell r="CZ218">
            <v>0</v>
          </cell>
          <cell r="DA218">
            <v>1.8083213946767276E-2</v>
          </cell>
          <cell r="DB218">
            <v>1.8083213946767276E-2</v>
          </cell>
        </row>
        <row r="219">
          <cell r="A219">
            <v>222</v>
          </cell>
          <cell r="B219">
            <v>41681</v>
          </cell>
          <cell r="C219" t="str">
            <v>Austin</v>
          </cell>
          <cell r="D219">
            <v>55</v>
          </cell>
          <cell r="F219" t="str">
            <v>YES</v>
          </cell>
          <cell r="G219">
            <v>5.92</v>
          </cell>
          <cell r="H219">
            <v>3.19870208390057</v>
          </cell>
          <cell r="I219">
            <v>0</v>
          </cell>
          <cell r="J219">
            <v>10.000500000000001</v>
          </cell>
          <cell r="K219">
            <v>29.998000000000001</v>
          </cell>
          <cell r="L219">
            <v>2.9996500174991301</v>
          </cell>
          <cell r="M219">
            <v>2.2166336132695199</v>
          </cell>
          <cell r="N219">
            <v>0.55409307217870296</v>
          </cell>
          <cell r="O219">
            <v>48.653218753006101</v>
          </cell>
          <cell r="P219">
            <v>1.0021661230438199E-2</v>
          </cell>
          <cell r="Q219">
            <v>0.99999856017271305</v>
          </cell>
          <cell r="R219">
            <v>0.42053329272067302</v>
          </cell>
          <cell r="S219">
            <v>490.81841139759001</v>
          </cell>
          <cell r="T219">
            <v>0.97736843678597995</v>
          </cell>
          <cell r="U219">
            <v>53.327603258170797</v>
          </cell>
          <cell r="V219">
            <v>7.18480651371243</v>
          </cell>
          <cell r="W219">
            <v>0.99930698329063194</v>
          </cell>
          <cell r="X219">
            <v>9.3177025920239203</v>
          </cell>
          <cell r="Y219">
            <v>8.7360825227733696E-2</v>
          </cell>
          <cell r="Z219">
            <v>6.6120943943613897E-3</v>
          </cell>
          <cell r="AA219">
            <v>2928.2706204787501</v>
          </cell>
          <cell r="AB219">
            <v>1.0021646799506999E-2</v>
          </cell>
          <cell r="AC219">
            <v>0.98586366168481798</v>
          </cell>
          <cell r="AD219">
            <v>0.183297503121535</v>
          </cell>
          <cell r="AE219">
            <v>6.9316745428663697</v>
          </cell>
          <cell r="AF219">
            <v>0.96408641982056797</v>
          </cell>
          <cell r="AG219">
            <v>4571.0607628342796</v>
          </cell>
          <cell r="AH219">
            <v>8.5935072939808704E-2</v>
          </cell>
          <cell r="AI219">
            <v>1.71031044906567E-4</v>
          </cell>
          <cell r="AJ219">
            <v>127257.682099684</v>
          </cell>
          <cell r="AK219">
            <v>14897.865448869999</v>
          </cell>
          <cell r="AL219">
            <v>146.92260164020001</v>
          </cell>
          <cell r="AM219">
            <v>2737.30931801</v>
          </cell>
          <cell r="AN219">
            <v>1976.9590568146</v>
          </cell>
          <cell r="AO219">
            <v>34.976940626160697</v>
          </cell>
          <cell r="AP219">
            <v>3.6974590194536399</v>
          </cell>
          <cell r="AQ219">
            <v>138.55948953615999</v>
          </cell>
          <cell r="AR219">
            <v>6.7124063477216103</v>
          </cell>
          <cell r="AS219">
            <v>7.5484032321072201</v>
          </cell>
          <cell r="AT219">
            <v>11.0390005361159</v>
          </cell>
          <cell r="AU219">
            <v>4.9367314488459302</v>
          </cell>
          <cell r="AV219">
            <v>2.0374783851501101</v>
          </cell>
          <cell r="AW219">
            <v>5.1058869658430597</v>
          </cell>
          <cell r="AX219">
            <v>1.8626999300849101</v>
          </cell>
          <cell r="AY219">
            <v>0.19649601103056399</v>
          </cell>
          <cell r="AZ219">
            <v>6.2512743971909496E-3</v>
          </cell>
          <cell r="BA219">
            <v>0.136071616836968</v>
          </cell>
          <cell r="BB219">
            <v>0.137058928825738</v>
          </cell>
          <cell r="BC219">
            <v>12.4102743808777</v>
          </cell>
          <cell r="BD219">
            <v>75.592301617857302</v>
          </cell>
          <cell r="BE219">
            <v>164.132704185714</v>
          </cell>
          <cell r="BF219">
            <v>255.871777980714</v>
          </cell>
          <cell r="BH219" t="str">
            <v>YES</v>
          </cell>
          <cell r="BI219" t="str">
            <v>NO</v>
          </cell>
          <cell r="BJ219" t="str">
            <v>NO</v>
          </cell>
          <cell r="BK219" t="str">
            <v/>
          </cell>
          <cell r="BL219" t="str">
            <v>YES</v>
          </cell>
          <cell r="BM219" t="str">
            <v>NO</v>
          </cell>
          <cell r="BO219" t="str">
            <v>NO</v>
          </cell>
          <cell r="BQ219" t="str">
            <v>YES</v>
          </cell>
          <cell r="BR219" t="str">
            <v>NO</v>
          </cell>
          <cell r="BT219" t="str">
            <v/>
          </cell>
          <cell r="BU219" t="str">
            <v>NO</v>
          </cell>
          <cell r="BW219" t="str">
            <v/>
          </cell>
          <cell r="CA219" t="str">
            <v>SINGLE CORR</v>
          </cell>
          <cell r="CC219">
            <v>2.5363635111754546</v>
          </cell>
          <cell r="CD219">
            <v>0</v>
          </cell>
          <cell r="CE219">
            <v>0</v>
          </cell>
          <cell r="CF219">
            <v>0</v>
          </cell>
          <cell r="CL219">
            <v>0.47</v>
          </cell>
          <cell r="CY219">
            <v>2.8249714689829567E-2</v>
          </cell>
          <cell r="CZ219">
            <v>0</v>
          </cell>
          <cell r="DA219">
            <v>0</v>
          </cell>
          <cell r="DB219">
            <v>0</v>
          </cell>
        </row>
        <row r="220">
          <cell r="A220">
            <v>222</v>
          </cell>
          <cell r="B220">
            <v>41681</v>
          </cell>
          <cell r="C220" t="str">
            <v>Austin</v>
          </cell>
          <cell r="D220">
            <v>56</v>
          </cell>
          <cell r="F220" t="str">
            <v>YES</v>
          </cell>
          <cell r="G220">
            <v>5.92</v>
          </cell>
          <cell r="H220">
            <v>3.26259097270668</v>
          </cell>
          <cell r="I220">
            <v>0</v>
          </cell>
          <cell r="J220">
            <v>9.9984999999999999</v>
          </cell>
          <cell r="K220">
            <v>29.998999999999999</v>
          </cell>
          <cell r="L220">
            <v>3.0003500525078799</v>
          </cell>
          <cell r="M220">
            <v>3.1407898804372798</v>
          </cell>
          <cell r="N220">
            <v>0.94521104728452099</v>
          </cell>
          <cell r="O220">
            <v>56.365003418848801</v>
          </cell>
          <cell r="P220">
            <v>1.0607212832667599E-2</v>
          </cell>
          <cell r="Q220">
            <v>0.99999648919222495</v>
          </cell>
          <cell r="R220">
            <v>1.5345873786370801</v>
          </cell>
          <cell r="S220">
            <v>5.8932182329620897</v>
          </cell>
          <cell r="T220">
            <v>0.95607814998934804</v>
          </cell>
          <cell r="U220">
            <v>177.92361231180701</v>
          </cell>
          <cell r="V220">
            <v>10.000031576706601</v>
          </cell>
          <cell r="W220">
            <v>0.99818042814328101</v>
          </cell>
          <cell r="X220">
            <v>35.139833457540597</v>
          </cell>
          <cell r="Y220">
            <v>1.88238966065711</v>
          </cell>
          <cell r="Z220">
            <v>0.561297763112241</v>
          </cell>
          <cell r="AA220">
            <v>24400.1366330315</v>
          </cell>
          <cell r="AB220">
            <v>1.0607175588461601E-2</v>
          </cell>
          <cell r="AC220">
            <v>0.969733704215613</v>
          </cell>
          <cell r="AD220">
            <v>2.6169148723269999</v>
          </cell>
          <cell r="AE220">
            <v>8.4427698992351292</v>
          </cell>
          <cell r="AF220">
            <v>0.84271994407995399</v>
          </cell>
          <cell r="AG220">
            <v>117207.91821898</v>
          </cell>
          <cell r="AH220">
            <v>2.1662578219208402</v>
          </cell>
          <cell r="AI220">
            <v>0.35023488349976101</v>
          </cell>
          <cell r="AJ220">
            <v>484216.61723608</v>
          </cell>
          <cell r="AK220">
            <v>16270.358409546699</v>
          </cell>
          <cell r="AL220">
            <v>149.78935771169699</v>
          </cell>
          <cell r="AM220">
            <v>2518.86675213033</v>
          </cell>
          <cell r="AN220">
            <v>1474.6669869125999</v>
          </cell>
          <cell r="AO220">
            <v>935.58458714297205</v>
          </cell>
          <cell r="AP220">
            <v>5.3350877574267797</v>
          </cell>
          <cell r="AQ220">
            <v>4167.8498170400799</v>
          </cell>
          <cell r="AR220">
            <v>9.0751417465410391</v>
          </cell>
          <cell r="AS220">
            <v>16.290825872022602</v>
          </cell>
          <cell r="AT220">
            <v>37.228726276706503</v>
          </cell>
          <cell r="AU220">
            <v>5.4393198894954899</v>
          </cell>
          <cell r="AV220">
            <v>1.7780914715095699</v>
          </cell>
          <cell r="AW220">
            <v>5.7748767320326904</v>
          </cell>
          <cell r="AX220">
            <v>1.62502763905777</v>
          </cell>
          <cell r="AY220">
            <v>5.4351552055466497E-2</v>
          </cell>
          <cell r="AZ220">
            <v>7.3321756753152801E-3</v>
          </cell>
          <cell r="BA220">
            <v>4.9881786173001097E-2</v>
          </cell>
          <cell r="BB220">
            <v>4.5296586610265699E-2</v>
          </cell>
          <cell r="BC220">
            <v>9.7832793699839797</v>
          </cell>
          <cell r="BD220">
            <v>73.720928429035396</v>
          </cell>
          <cell r="BE220">
            <v>595.28551232087705</v>
          </cell>
          <cell r="BF220">
            <v>1390.6657031935099</v>
          </cell>
          <cell r="BH220" t="str">
            <v>YES</v>
          </cell>
          <cell r="BI220" t="str">
            <v>NO</v>
          </cell>
          <cell r="BJ220" t="str">
            <v>NO</v>
          </cell>
          <cell r="BK220" t="str">
            <v/>
          </cell>
          <cell r="BL220" t="str">
            <v>YES</v>
          </cell>
          <cell r="BM220" t="str">
            <v>NO</v>
          </cell>
          <cell r="BO220" t="str">
            <v>NO</v>
          </cell>
          <cell r="BQ220" t="str">
            <v>YES</v>
          </cell>
          <cell r="BR220" t="str">
            <v>NO</v>
          </cell>
          <cell r="BT220" t="str">
            <v/>
          </cell>
          <cell r="BU220" t="str">
            <v>YES</v>
          </cell>
          <cell r="BW220" t="str">
            <v/>
          </cell>
          <cell r="CA220" t="str">
            <v>SINGLE CORRx</v>
          </cell>
          <cell r="CC220">
            <v>3.5294816449054434</v>
          </cell>
          <cell r="CD220">
            <v>0</v>
          </cell>
          <cell r="CE220">
            <v>3.8941503770386827</v>
          </cell>
          <cell r="CF220">
            <v>6.8402725938107114</v>
          </cell>
          <cell r="CL220">
            <v>0.38</v>
          </cell>
          <cell r="CY220">
            <v>7.7890389880970121E-3</v>
          </cell>
          <cell r="CZ220">
            <v>0</v>
          </cell>
          <cell r="DA220">
            <v>7.7890389880970121E-3</v>
          </cell>
          <cell r="DB220">
            <v>7.7890389880970121E-3</v>
          </cell>
        </row>
        <row r="221">
          <cell r="BH221" t="str">
            <v/>
          </cell>
          <cell r="BI221" t="str">
            <v/>
          </cell>
          <cell r="BK221" t="str">
            <v/>
          </cell>
          <cell r="BL221" t="str">
            <v/>
          </cell>
          <cell r="BM221" t="str">
            <v/>
          </cell>
          <cell r="BO221" t="str">
            <v/>
          </cell>
          <cell r="BQ221" t="str">
            <v/>
          </cell>
          <cell r="BR221" t="str">
            <v/>
          </cell>
          <cell r="BT221" t="str">
            <v/>
          </cell>
          <cell r="BU221" t="str">
            <v/>
          </cell>
          <cell r="BW221" t="str">
            <v/>
          </cell>
          <cell r="CA221" t="str">
            <v/>
          </cell>
          <cell r="CC221">
            <v>0</v>
          </cell>
          <cell r="CD221">
            <v>0</v>
          </cell>
          <cell r="CE221">
            <v>0</v>
          </cell>
          <cell r="CF221">
            <v>0</v>
          </cell>
          <cell r="CL221">
            <v>0</v>
          </cell>
          <cell r="CY221">
            <v>0</v>
          </cell>
          <cell r="CZ221">
            <v>0</v>
          </cell>
          <cell r="DA221">
            <v>0</v>
          </cell>
          <cell r="DB221">
            <v>0</v>
          </cell>
        </row>
        <row r="222">
          <cell r="A222">
            <v>255</v>
          </cell>
          <cell r="B222">
            <v>41696</v>
          </cell>
          <cell r="C222" t="str">
            <v>Austin</v>
          </cell>
          <cell r="D222">
            <v>22</v>
          </cell>
          <cell r="F222" t="str">
            <v>YES</v>
          </cell>
          <cell r="G222">
            <v>2.0099999999999998</v>
          </cell>
          <cell r="H222">
            <v>0.16666666790842999</v>
          </cell>
          <cell r="I222">
            <v>0</v>
          </cell>
          <cell r="J222">
            <v>14.9985</v>
          </cell>
          <cell r="K222">
            <v>19.999500000000001</v>
          </cell>
          <cell r="L222">
            <v>1.3334333433343299</v>
          </cell>
          <cell r="M222">
            <v>5.1227929177824096</v>
          </cell>
          <cell r="N222">
            <v>0.84773644712913299</v>
          </cell>
          <cell r="O222">
            <v>9.91013391716805E-2</v>
          </cell>
          <cell r="P222">
            <v>1.30152187074342E-2</v>
          </cell>
          <cell r="Q222">
            <v>0.99992503368108798</v>
          </cell>
          <cell r="R222">
            <v>0.13990204591759201</v>
          </cell>
          <cell r="S222">
            <v>97.7391724057413</v>
          </cell>
          <cell r="T222">
            <v>0.99990151507584901</v>
          </cell>
          <cell r="U222">
            <v>0.160349240386297</v>
          </cell>
          <cell r="V222">
            <v>295.00605246497503</v>
          </cell>
          <cell r="W222">
            <v>0.99996755764964795</v>
          </cell>
          <cell r="X222">
            <v>9.2024530453772305E-2</v>
          </cell>
          <cell r="Y222">
            <v>0.735562596505135</v>
          </cell>
          <cell r="Z222">
            <v>0.11699570668809001</v>
          </cell>
          <cell r="AA222">
            <v>4.7679634137385997E-2</v>
          </cell>
          <cell r="AB222">
            <v>1.3014242765967399E-2</v>
          </cell>
          <cell r="AC222">
            <v>0.69309654225551498</v>
          </cell>
          <cell r="AD222">
            <v>1.9931823131958099E-2</v>
          </cell>
          <cell r="AE222">
            <v>77.153459038620994</v>
          </cell>
          <cell r="AF222">
            <v>0.26152329840169503</v>
          </cell>
          <cell r="AG222">
            <v>196.26278904223599</v>
          </cell>
          <cell r="AH222">
            <v>50.352336662291897</v>
          </cell>
          <cell r="AI222">
            <v>0.51511973622713703</v>
          </cell>
          <cell r="AJ222">
            <v>128.86520686926301</v>
          </cell>
          <cell r="AK222">
            <v>2365.42285278999</v>
          </cell>
          <cell r="AL222">
            <v>51.815104985763298</v>
          </cell>
          <cell r="AM222">
            <v>39.020258790335198</v>
          </cell>
          <cell r="AN222">
            <v>20.128294598358</v>
          </cell>
          <cell r="AO222">
            <v>49.869053448386502</v>
          </cell>
          <cell r="AP222">
            <v>51.651742992920397</v>
          </cell>
          <cell r="AQ222">
            <v>53.689408495641104</v>
          </cell>
          <cell r="AR222">
            <v>126.167468244113</v>
          </cell>
          <cell r="AS222">
            <v>99.878076994771206</v>
          </cell>
          <cell r="AT222">
            <v>117.624483352127</v>
          </cell>
          <cell r="AU222">
            <v>2.9855796893162099</v>
          </cell>
          <cell r="AV222">
            <v>1.1991656765232399</v>
          </cell>
          <cell r="AW222">
            <v>3.5787117874873702</v>
          </cell>
          <cell r="AX222">
            <v>1.62131599544865</v>
          </cell>
          <cell r="AY222">
            <v>0.527844937915257</v>
          </cell>
          <cell r="AZ222">
            <v>0.14660983564593</v>
          </cell>
          <cell r="BA222">
            <v>0.81756526119137896</v>
          </cell>
          <cell r="BB222">
            <v>0.77236904094422498</v>
          </cell>
          <cell r="BC222">
            <v>16.9664444329904</v>
          </cell>
          <cell r="BD222">
            <v>7.0182682364865103</v>
          </cell>
          <cell r="BE222">
            <v>20.6598005706755</v>
          </cell>
          <cell r="BF222">
            <v>28.351970481081</v>
          </cell>
          <cell r="BH222" t="str">
            <v>NO</v>
          </cell>
          <cell r="BI222" t="str">
            <v>NO</v>
          </cell>
          <cell r="BJ222" t="str">
            <v>YES</v>
          </cell>
          <cell r="BK222" t="str">
            <v/>
          </cell>
          <cell r="BL222" t="str">
            <v>YES</v>
          </cell>
          <cell r="BM222" t="str">
            <v>NO</v>
          </cell>
          <cell r="BO222" t="str">
            <v>NO</v>
          </cell>
          <cell r="BQ222" t="str">
            <v>NO</v>
          </cell>
          <cell r="BR222" t="str">
            <v>YES</v>
          </cell>
          <cell r="BT222" t="str">
            <v/>
          </cell>
          <cell r="BU222" t="str">
            <v>YES</v>
          </cell>
          <cell r="BW222" t="str">
            <v/>
          </cell>
          <cell r="CA222" t="str">
            <v>SINGLE CORRx</v>
          </cell>
          <cell r="CC222">
            <v>0</v>
          </cell>
          <cell r="CD222">
            <v>69.002130622060392</v>
          </cell>
          <cell r="CE222">
            <v>62.219188282071762</v>
          </cell>
          <cell r="CF222">
            <v>42.79691719446015</v>
          </cell>
          <cell r="CL222">
            <v>0.3</v>
          </cell>
          <cell r="CY222">
            <v>0</v>
          </cell>
          <cell r="CZ222">
            <v>5.1538411086652136</v>
          </cell>
          <cell r="DA222">
            <v>5.1538411086652136</v>
          </cell>
          <cell r="DB222">
            <v>5.1538411086652136</v>
          </cell>
        </row>
        <row r="223">
          <cell r="A223">
            <v>255</v>
          </cell>
          <cell r="B223">
            <v>41696</v>
          </cell>
          <cell r="C223" t="str">
            <v>Austin</v>
          </cell>
          <cell r="D223">
            <v>24</v>
          </cell>
          <cell r="F223" t="str">
            <v>YES</v>
          </cell>
          <cell r="G223">
            <v>2.0099999999999998</v>
          </cell>
          <cell r="H223">
            <v>0.32781377993524102</v>
          </cell>
          <cell r="I223">
            <v>0</v>
          </cell>
          <cell r="J223">
            <v>15.000999999999999</v>
          </cell>
          <cell r="K223">
            <v>20</v>
          </cell>
          <cell r="L223">
            <v>1.3332444503699801</v>
          </cell>
          <cell r="M223">
            <v>-49.624705111155599</v>
          </cell>
          <cell r="N223">
            <v>0.61730168416356501</v>
          </cell>
          <cell r="O223">
            <v>0.15302352557302101</v>
          </cell>
          <cell r="P223">
            <v>1.1167411594497601E-2</v>
          </cell>
          <cell r="Q223">
            <v>0.99999418623986103</v>
          </cell>
          <cell r="R223">
            <v>0.15397386631236801</v>
          </cell>
          <cell r="S223">
            <v>2142.7238496612399</v>
          </cell>
          <cell r="T223">
            <v>0.99999095577358799</v>
          </cell>
          <cell r="U223">
            <v>0.19203387392128499</v>
          </cell>
          <cell r="V223">
            <v>500.13441996114801</v>
          </cell>
          <cell r="W223">
            <v>0.99999825345916804</v>
          </cell>
          <cell r="X223">
            <v>8.4388008511043305E-2</v>
          </cell>
          <cell r="Y223">
            <v>-1.2345121852090199E-2</v>
          </cell>
          <cell r="Z223">
            <v>9.4520259441899194E-5</v>
          </cell>
          <cell r="AA223">
            <v>3.8480769140681499E-2</v>
          </cell>
          <cell r="AB223">
            <v>1.1167346661371E-2</v>
          </cell>
          <cell r="AC223">
            <v>0.95544723498245399</v>
          </cell>
          <cell r="AD223">
            <v>2.4162544479679901E-2</v>
          </cell>
          <cell r="AE223">
            <v>348.07134781289301</v>
          </cell>
          <cell r="AF223">
            <v>0.69595437945586602</v>
          </cell>
          <cell r="AG223">
            <v>1263.32028222399</v>
          </cell>
          <cell r="AH223">
            <v>50.387149410741003</v>
          </cell>
          <cell r="AI223">
            <v>2.3515253121255401E-2</v>
          </cell>
          <cell r="AJ223">
            <v>4057.3285805154601</v>
          </cell>
          <cell r="AK223">
            <v>7116.6608206616702</v>
          </cell>
          <cell r="AL223">
            <v>95.168024658363294</v>
          </cell>
          <cell r="AM223">
            <v>12.0777499786674</v>
          </cell>
          <cell r="AN223">
            <v>29.590614990769001</v>
          </cell>
          <cell r="AO223">
            <v>28.751150687381902</v>
          </cell>
          <cell r="AP223">
            <v>116.62524531092799</v>
          </cell>
          <cell r="AQ223">
            <v>3130.41390689742</v>
          </cell>
          <cell r="AR223">
            <v>188.13849575983801</v>
          </cell>
          <cell r="AS223">
            <v>168.39428287374099</v>
          </cell>
          <cell r="AT223">
            <v>144.546741784734</v>
          </cell>
          <cell r="AU223">
            <v>2.3430467095152601</v>
          </cell>
          <cell r="AV223">
            <v>1.23929820333745</v>
          </cell>
          <cell r="AW223">
            <v>2.9053661420569101</v>
          </cell>
          <cell r="AX223">
            <v>1.91895805229982</v>
          </cell>
          <cell r="AY223">
            <v>0.57144213225356799</v>
          </cell>
          <cell r="AZ223">
            <v>0.145776302632736</v>
          </cell>
          <cell r="BA223">
            <v>0.78232949120234796</v>
          </cell>
          <cell r="BB223">
            <v>0.748229347701447</v>
          </cell>
          <cell r="BC223">
            <v>19.2260904309612</v>
          </cell>
          <cell r="BD223">
            <v>4.8647369947248098</v>
          </cell>
          <cell r="BE223">
            <v>45.094487925314503</v>
          </cell>
          <cell r="BF223">
            <v>127.781613999112</v>
          </cell>
          <cell r="BH223" t="str">
            <v>NO</v>
          </cell>
          <cell r="BI223" t="str">
            <v>YES</v>
          </cell>
          <cell r="BJ223" t="str">
            <v>YES</v>
          </cell>
          <cell r="BK223" t="str">
            <v/>
          </cell>
          <cell r="BL223" t="str">
            <v>YES</v>
          </cell>
          <cell r="BM223" t="str">
            <v>NO</v>
          </cell>
          <cell r="BO223" t="str">
            <v>NO</v>
          </cell>
          <cell r="BQ223" t="str">
            <v>YES</v>
          </cell>
          <cell r="BR223" t="str">
            <v>NO</v>
          </cell>
          <cell r="BT223" t="str">
            <v/>
          </cell>
          <cell r="BU223" t="str">
            <v>NO</v>
          </cell>
          <cell r="BW223" t="str">
            <v/>
          </cell>
          <cell r="CA223" t="str">
            <v>SINGLE CORR</v>
          </cell>
          <cell r="CC223">
            <v>264.83883011445249</v>
          </cell>
          <cell r="CD223">
            <v>0</v>
          </cell>
          <cell r="CE223">
            <v>0</v>
          </cell>
          <cell r="CF223">
            <v>0</v>
          </cell>
          <cell r="CL223">
            <v>0.47</v>
          </cell>
          <cell r="CY223">
            <v>2.3612049804029307</v>
          </cell>
          <cell r="CZ223">
            <v>0</v>
          </cell>
          <cell r="DA223">
            <v>0</v>
          </cell>
          <cell r="DB223">
            <v>0</v>
          </cell>
        </row>
        <row r="224">
          <cell r="A224">
            <v>255</v>
          </cell>
          <cell r="B224">
            <v>41696</v>
          </cell>
          <cell r="C224" t="str">
            <v>Austin</v>
          </cell>
          <cell r="D224">
            <v>25</v>
          </cell>
          <cell r="F224" t="str">
            <v>YES</v>
          </cell>
          <cell r="G224">
            <v>2.0099999999999998</v>
          </cell>
          <cell r="H224">
            <v>0.38520569633692497</v>
          </cell>
          <cell r="I224">
            <v>0</v>
          </cell>
          <cell r="J224">
            <v>14.997999999999999</v>
          </cell>
          <cell r="K224">
            <v>20</v>
          </cell>
          <cell r="L224">
            <v>1.33351113481798</v>
          </cell>
          <cell r="M224">
            <v>-17.449523691302499</v>
          </cell>
          <cell r="N224">
            <v>0.92764687562912596</v>
          </cell>
          <cell r="O224">
            <v>0.144122055891682</v>
          </cell>
          <cell r="P224">
            <v>1.8430071551115E-2</v>
          </cell>
          <cell r="Q224">
            <v>0.99990514978488398</v>
          </cell>
          <cell r="R224">
            <v>0.24888325004810399</v>
          </cell>
          <cell r="S224">
            <v>59.042923804480303</v>
          </cell>
          <cell r="T224">
            <v>0.99988013778579998</v>
          </cell>
          <cell r="U224">
            <v>0.27977675230278898</v>
          </cell>
          <cell r="V224">
            <v>5772.0293289527499</v>
          </cell>
          <cell r="W224">
            <v>0.99996698007255802</v>
          </cell>
          <cell r="X224">
            <v>0.14681735902028301</v>
          </cell>
          <cell r="Y224">
            <v>-0.65007274805650594</v>
          </cell>
          <cell r="Z224">
            <v>3.4339958239635801E-2</v>
          </cell>
          <cell r="AA224">
            <v>0.26322508024608698</v>
          </cell>
          <cell r="AB224">
            <v>1.84283226952692E-2</v>
          </cell>
          <cell r="AC224">
            <v>0.78154702414001698</v>
          </cell>
          <cell r="AD224">
            <v>6.3616281077924899E-2</v>
          </cell>
          <cell r="AE224">
            <v>5.2416991467543701</v>
          </cell>
          <cell r="AF224">
            <v>9.0809068384589697E-4</v>
          </cell>
          <cell r="AG224">
            <v>669.57503214911799</v>
          </cell>
          <cell r="AH224">
            <v>41.6361790659112</v>
          </cell>
          <cell r="AI224">
            <v>0.70510035325005205</v>
          </cell>
          <cell r="AJ224">
            <v>197.636912692561</v>
          </cell>
          <cell r="AK224">
            <v>2367.0071081359902</v>
          </cell>
          <cell r="AL224">
            <v>36.092556643628001</v>
          </cell>
          <cell r="AM224">
            <v>58.950983759003201</v>
          </cell>
          <cell r="AN224">
            <v>3.1062547425860099</v>
          </cell>
          <cell r="AO224">
            <v>36.525136446713503</v>
          </cell>
          <cell r="AP224">
            <v>39.775354663128397</v>
          </cell>
          <cell r="AQ224">
            <v>33.9587342878025</v>
          </cell>
          <cell r="AR224">
            <v>-166.27039314567199</v>
          </cell>
          <cell r="AS224">
            <v>-93.624139061790601</v>
          </cell>
          <cell r="AT224">
            <v>4196.7603616370297</v>
          </cell>
          <cell r="AU224">
            <v>2.50186764358472</v>
          </cell>
          <cell r="AV224">
            <v>1.4213299225837099</v>
          </cell>
          <cell r="AW224">
            <v>2.5074047246036102</v>
          </cell>
          <cell r="AX224">
            <v>1.5473469963735</v>
          </cell>
          <cell r="AY224">
            <v>0.41229415363697602</v>
          </cell>
          <cell r="AZ224">
            <v>0.14613135978573399</v>
          </cell>
          <cell r="BA224">
            <v>0.74283831025105795</v>
          </cell>
          <cell r="BB224">
            <v>0.71313397763717401</v>
          </cell>
          <cell r="BC224">
            <v>19.276090299910599</v>
          </cell>
          <cell r="BD224">
            <v>9.1882609533550994</v>
          </cell>
          <cell r="BE224">
            <v>30.731248998578899</v>
          </cell>
          <cell r="BF224">
            <v>48.300610340539201</v>
          </cell>
          <cell r="BH224" t="str">
            <v>NO</v>
          </cell>
          <cell r="BI224" t="str">
            <v>NO</v>
          </cell>
          <cell r="BJ224" t="str">
            <v>YES</v>
          </cell>
          <cell r="BK224" t="str">
            <v/>
          </cell>
          <cell r="BL224" t="str">
            <v>YES</v>
          </cell>
          <cell r="BM224" t="str">
            <v>NO</v>
          </cell>
          <cell r="BO224" t="str">
            <v>NO</v>
          </cell>
          <cell r="BQ224" t="str">
            <v>NO</v>
          </cell>
          <cell r="BR224" t="str">
            <v>YES</v>
          </cell>
          <cell r="BT224" t="str">
            <v/>
          </cell>
          <cell r="BU224" t="str">
            <v>NO</v>
          </cell>
          <cell r="BW224" t="str">
            <v/>
          </cell>
          <cell r="CA224" t="str">
            <v>SINGLE CORR</v>
          </cell>
          <cell r="CC224">
            <v>0</v>
          </cell>
          <cell r="CD224">
            <v>41.684304205963087</v>
          </cell>
          <cell r="CE224">
            <v>0</v>
          </cell>
          <cell r="CF224">
            <v>0</v>
          </cell>
          <cell r="CL224">
            <v>0.47</v>
          </cell>
          <cell r="CY224">
            <v>0</v>
          </cell>
          <cell r="CZ224">
            <v>3.4647901711673432</v>
          </cell>
          <cell r="DA224">
            <v>0</v>
          </cell>
          <cell r="DB224">
            <v>0</v>
          </cell>
        </row>
        <row r="225">
          <cell r="A225">
            <v>255</v>
          </cell>
          <cell r="B225">
            <v>41696</v>
          </cell>
          <cell r="C225" t="str">
            <v>Austin</v>
          </cell>
          <cell r="D225">
            <v>27</v>
          </cell>
          <cell r="E225" t="str">
            <v>Tractor passed 54.30ish</v>
          </cell>
          <cell r="F225" t="str">
            <v>YES</v>
          </cell>
          <cell r="G225">
            <v>2.0099999999999998</v>
          </cell>
          <cell r="H225">
            <v>0.54909458477050099</v>
          </cell>
          <cell r="I225">
            <v>0</v>
          </cell>
          <cell r="J225">
            <v>14.999499999999999</v>
          </cell>
          <cell r="K225">
            <v>20</v>
          </cell>
          <cell r="L225">
            <v>1.33337777925931</v>
          </cell>
          <cell r="M225">
            <v>0.14785524717137</v>
          </cell>
          <cell r="N225">
            <v>0.68221056919422995</v>
          </cell>
          <cell r="O225">
            <v>0.491917261426358</v>
          </cell>
          <cell r="P225">
            <v>1.09934098079281E-2</v>
          </cell>
          <cell r="Q225">
            <v>0.99999630731998201</v>
          </cell>
          <cell r="R225">
            <v>0.139204576914258</v>
          </cell>
          <cell r="S225">
            <v>213.90032954421</v>
          </cell>
          <cell r="T225">
            <v>0.99997460730703203</v>
          </cell>
          <cell r="U225">
            <v>0.365023036620508</v>
          </cell>
          <cell r="V225">
            <v>186.336397059419</v>
          </cell>
          <cell r="W225">
            <v>0.99993093318319703</v>
          </cell>
          <cell r="X225">
            <v>0.60202095025954605</v>
          </cell>
          <cell r="Y225">
            <v>7.8184671179834894E-2</v>
          </cell>
          <cell r="Z225">
            <v>1.2662070752991399E-2</v>
          </cell>
          <cell r="AA225">
            <v>0.24830192736717999</v>
          </cell>
          <cell r="AB225">
            <v>1.0993369207727401E-2</v>
          </cell>
          <cell r="AC225">
            <v>0.97034401518646596</v>
          </cell>
          <cell r="AD225">
            <v>1.9659108750592E-2</v>
          </cell>
          <cell r="AE225">
            <v>54.829225062949199</v>
          </cell>
          <cell r="AF225">
            <v>0.29422828109525201</v>
          </cell>
          <cell r="AG225">
            <v>3756.4691811671701</v>
          </cell>
          <cell r="AH225">
            <v>98.941576649587105</v>
          </cell>
          <cell r="AI225">
            <v>0.46254750681602202</v>
          </cell>
          <cell r="AJ225">
            <v>2860.5902913198902</v>
          </cell>
          <cell r="AK225">
            <v>8518.0355960479792</v>
          </cell>
          <cell r="AL225">
            <v>53.892809676276002</v>
          </cell>
          <cell r="AM225">
            <v>71.379954035398995</v>
          </cell>
          <cell r="AN225">
            <v>96.576935629394796</v>
          </cell>
          <cell r="AO225">
            <v>99.685904577944001</v>
          </cell>
          <cell r="AP225">
            <v>67.811642356031797</v>
          </cell>
          <cell r="AQ225">
            <v>234.03159284158801</v>
          </cell>
          <cell r="AR225">
            <v>127.571051122285</v>
          </cell>
          <cell r="AS225">
            <v>113.21550438933799</v>
          </cell>
          <cell r="AT225">
            <v>291.27122163993999</v>
          </cell>
          <cell r="AU225">
            <v>3.6571221255399502</v>
          </cell>
          <cell r="AV225">
            <v>1.40153236663206</v>
          </cell>
          <cell r="AW225">
            <v>2.6545581239688398</v>
          </cell>
          <cell r="AX225">
            <v>1.7290722825664699</v>
          </cell>
          <cell r="AY225">
            <v>0.66507601528809301</v>
          </cell>
          <cell r="AZ225">
            <v>0.146107675309119</v>
          </cell>
          <cell r="BA225">
            <v>0.76852015032919796</v>
          </cell>
          <cell r="BB225">
            <v>0.74081232091653804</v>
          </cell>
          <cell r="BC225">
            <v>16.980664220121501</v>
          </cell>
          <cell r="BD225">
            <v>-1.0223685626857599</v>
          </cell>
          <cell r="BE225">
            <v>46.498860571314303</v>
          </cell>
          <cell r="BF225">
            <v>99.795605950235597</v>
          </cell>
          <cell r="BH225" t="str">
            <v>NO</v>
          </cell>
          <cell r="BI225" t="str">
            <v>YES</v>
          </cell>
          <cell r="BJ225" t="str">
            <v>YES</v>
          </cell>
          <cell r="BK225" t="str">
            <v/>
          </cell>
          <cell r="BL225" t="str">
            <v>YES</v>
          </cell>
          <cell r="BM225" t="str">
            <v>NO</v>
          </cell>
          <cell r="BO225" t="str">
            <v>NO</v>
          </cell>
          <cell r="BQ225" t="str">
            <v>NO</v>
          </cell>
          <cell r="BR225" t="str">
            <v>NO</v>
          </cell>
          <cell r="BT225" t="str">
            <v/>
          </cell>
          <cell r="BU225" t="str">
            <v>YES</v>
          </cell>
          <cell r="BW225" t="str">
            <v/>
          </cell>
          <cell r="CA225" t="str">
            <v>DUAL AREA</v>
          </cell>
          <cell r="CC225">
            <v>0</v>
          </cell>
          <cell r="CD225">
            <v>0</v>
          </cell>
          <cell r="CE225">
            <v>46.700068452020702</v>
          </cell>
          <cell r="CF225">
            <v>84.249607779622863</v>
          </cell>
          <cell r="CL225">
            <v>0.36</v>
          </cell>
          <cell r="CY225">
            <v>0</v>
          </cell>
          <cell r="CZ225">
            <v>0</v>
          </cell>
          <cell r="DA225">
            <v>2.2898911536696787</v>
          </cell>
          <cell r="DB225">
            <v>2.2898911536696787</v>
          </cell>
        </row>
        <row r="226">
          <cell r="A226">
            <v>255</v>
          </cell>
          <cell r="B226">
            <v>41696</v>
          </cell>
          <cell r="C226" t="str">
            <v>Austin</v>
          </cell>
          <cell r="D226">
            <v>28</v>
          </cell>
          <cell r="E226" t="str">
            <v>Tractor passed</v>
          </cell>
          <cell r="F226" t="str">
            <v>YES</v>
          </cell>
          <cell r="G226">
            <v>2.0099999999999998</v>
          </cell>
          <cell r="H226">
            <v>0.62131680641323295</v>
          </cell>
          <cell r="I226">
            <v>0</v>
          </cell>
          <cell r="J226">
            <v>15</v>
          </cell>
          <cell r="K226">
            <v>19.998999999999999</v>
          </cell>
          <cell r="L226">
            <v>1.3332666666666699</v>
          </cell>
          <cell r="M226">
            <v>1.09338995844583</v>
          </cell>
          <cell r="N226">
            <v>0.72004820635959199</v>
          </cell>
          <cell r="O226">
            <v>0.17200282119702801</v>
          </cell>
          <cell r="P226">
            <v>1.1310832058365101E-2</v>
          </cell>
          <cell r="Q226">
            <v>0.99997247502839803</v>
          </cell>
          <cell r="R226">
            <v>0.10555126821529</v>
          </cell>
          <cell r="S226">
            <v>114.79861429923101</v>
          </cell>
          <cell r="T226">
            <v>0.99994020219254098</v>
          </cell>
          <cell r="U226">
            <v>0.155574477771592</v>
          </cell>
          <cell r="V226">
            <v>104.634239901787</v>
          </cell>
          <cell r="W226">
            <v>0.99996589146259096</v>
          </cell>
          <cell r="X226">
            <v>0.117496531996526</v>
          </cell>
          <cell r="Y226">
            <v>0.45622721575494302</v>
          </cell>
          <cell r="Z226">
            <v>0.19244462575025401</v>
          </cell>
          <cell r="AA226">
            <v>4.5411472497067298E-2</v>
          </cell>
          <cell r="AB226">
            <v>1.1310520679634299E-2</v>
          </cell>
          <cell r="AC226">
            <v>0.82289555324724795</v>
          </cell>
          <cell r="AD226">
            <v>1.1410989382386799E-2</v>
          </cell>
          <cell r="AE226">
            <v>76.181239388634197</v>
          </cell>
          <cell r="AF226">
            <v>0.72804696343679698</v>
          </cell>
          <cell r="AG226">
            <v>112.711250268781</v>
          </cell>
          <cell r="AH226">
            <v>64.197403354491797</v>
          </cell>
          <cell r="AI226">
            <v>0.55918413616334905</v>
          </cell>
          <cell r="AJ226">
            <v>182.696644167806</v>
          </cell>
          <cell r="AK226">
            <v>2293.3711146466599</v>
          </cell>
          <cell r="AL226">
            <v>29.832084000035799</v>
          </cell>
          <cell r="AM226">
            <v>32.319649718577999</v>
          </cell>
          <cell r="AN226">
            <v>28.2887029662187</v>
          </cell>
          <cell r="AO226">
            <v>85.606977055325203</v>
          </cell>
          <cell r="AP226">
            <v>73.423649753071103</v>
          </cell>
          <cell r="AQ226">
            <v>69.528564875098198</v>
          </cell>
          <cell r="AR226">
            <v>77.326248598162607</v>
          </cell>
          <cell r="AS226">
            <v>77.512780870228099</v>
          </cell>
          <cell r="AT226">
            <v>72.797753667211893</v>
          </cell>
          <cell r="AU226">
            <v>3.2229401724698898</v>
          </cell>
          <cell r="AV226">
            <v>1.2726500216341301</v>
          </cell>
          <cell r="AW226">
            <v>2.0398036859208299</v>
          </cell>
          <cell r="AX226">
            <v>1.26460183115806</v>
          </cell>
          <cell r="AY226">
            <v>0.43808161607378998</v>
          </cell>
          <cell r="AZ226">
            <v>0.14493408412113101</v>
          </cell>
          <cell r="BA226">
            <v>0.84781306943828005</v>
          </cell>
          <cell r="BB226">
            <v>0.79699671620784995</v>
          </cell>
          <cell r="BC226">
            <v>18.554044916066399</v>
          </cell>
          <cell r="BD226">
            <v>10.6002137866666</v>
          </cell>
          <cell r="BE226">
            <v>23.846736036666499</v>
          </cell>
          <cell r="BF226">
            <v>34.398643699166698</v>
          </cell>
          <cell r="BH226" t="str">
            <v>NO</v>
          </cell>
          <cell r="BI226" t="str">
            <v>NO</v>
          </cell>
          <cell r="BJ226" t="str">
            <v>YES</v>
          </cell>
          <cell r="BK226" t="str">
            <v/>
          </cell>
          <cell r="BL226" t="str">
            <v>YES</v>
          </cell>
          <cell r="BM226" t="str">
            <v>NO</v>
          </cell>
          <cell r="BO226" t="str">
            <v>NO</v>
          </cell>
          <cell r="BQ226" t="str">
            <v>YES</v>
          </cell>
          <cell r="BR226" t="str">
            <v>YES</v>
          </cell>
          <cell r="BT226" t="str">
            <v/>
          </cell>
          <cell r="BU226" t="str">
            <v>YES</v>
          </cell>
          <cell r="BW226" t="str">
            <v/>
          </cell>
          <cell r="CA226" t="str">
            <v>DUAL AREA</v>
          </cell>
          <cell r="CC226">
            <v>55.403830027996214</v>
          </cell>
          <cell r="CD226">
            <v>81.043769304172315</v>
          </cell>
          <cell r="CE226">
            <v>42.926676654476715</v>
          </cell>
          <cell r="CF226">
            <v>50.094572962204403</v>
          </cell>
          <cell r="CL226">
            <v>0.36</v>
          </cell>
          <cell r="CY226">
            <v>4.4650693207763936</v>
          </cell>
          <cell r="CZ226">
            <v>4.4650693207763936</v>
          </cell>
          <cell r="DA226">
            <v>4.4650693207763936</v>
          </cell>
          <cell r="DB226">
            <v>4.4650693207763936</v>
          </cell>
        </row>
        <row r="227">
          <cell r="A227">
            <v>255</v>
          </cell>
          <cell r="B227">
            <v>41696</v>
          </cell>
          <cell r="C227" t="str">
            <v>Austin</v>
          </cell>
          <cell r="D227">
            <v>29</v>
          </cell>
          <cell r="F227" t="str">
            <v>YES</v>
          </cell>
          <cell r="G227">
            <v>2.0099999999999998</v>
          </cell>
          <cell r="H227">
            <v>0.71576125267893098</v>
          </cell>
          <cell r="I227">
            <v>0</v>
          </cell>
          <cell r="J227">
            <v>15.000500000000001</v>
          </cell>
          <cell r="K227">
            <v>19.999500000000001</v>
          </cell>
          <cell r="L227">
            <v>1.3332555581480601</v>
          </cell>
          <cell r="M227">
            <v>18.658174013822599</v>
          </cell>
          <cell r="N227">
            <v>0.96549560880010399</v>
          </cell>
          <cell r="O227">
            <v>5.4101986438882303E-2</v>
          </cell>
          <cell r="P227">
            <v>1.0505201642345899E-2</v>
          </cell>
          <cell r="Q227">
            <v>0.99999803393981401</v>
          </cell>
          <cell r="R227">
            <v>0.15795094938370699</v>
          </cell>
          <cell r="S227">
            <v>453.09452633278801</v>
          </cell>
          <cell r="T227">
            <v>0.99999843377123399</v>
          </cell>
          <cell r="U227">
            <v>0.140970565659403</v>
          </cell>
          <cell r="V227">
            <v>9532.8698072218594</v>
          </cell>
          <cell r="W227">
            <v>0.99999976248627098</v>
          </cell>
          <cell r="X227">
            <v>5.4896399323553502E-2</v>
          </cell>
          <cell r="Y227">
            <v>1.33852445354645</v>
          </cell>
          <cell r="Z227">
            <v>6.9168422503822602E-2</v>
          </cell>
          <cell r="AA227">
            <v>8.0137391230557603E-2</v>
          </cell>
          <cell r="AB227">
            <v>1.0505180986167199E-2</v>
          </cell>
          <cell r="AC227">
            <v>0.98249283488262196</v>
          </cell>
          <cell r="AD227">
            <v>2.6299972228649601E-2</v>
          </cell>
          <cell r="AE227">
            <v>422.10322177435103</v>
          </cell>
          <cell r="AF227">
            <v>4.4278704110617503E-2</v>
          </cell>
          <cell r="AG227">
            <v>12781.8300669815</v>
          </cell>
          <cell r="AH227">
            <v>342.853184471622</v>
          </cell>
          <cell r="AI227">
            <v>0.756691214649163</v>
          </cell>
          <cell r="AJ227">
            <v>3254.0151208664001</v>
          </cell>
          <cell r="AK227">
            <v>4222.9209265999898</v>
          </cell>
          <cell r="AL227">
            <v>57.39119158071</v>
          </cell>
          <cell r="AM227">
            <v>11.725683111001199</v>
          </cell>
          <cell r="AN227">
            <v>1.2967247911199999</v>
          </cell>
          <cell r="AO227">
            <v>196.68566631503001</v>
          </cell>
          <cell r="AP227">
            <v>277.163496183093</v>
          </cell>
          <cell r="AQ227">
            <v>355.90869568344101</v>
          </cell>
          <cell r="AR227">
            <v>1229.9503835458599</v>
          </cell>
          <cell r="AS227">
            <v>471.71323118087901</v>
          </cell>
          <cell r="AT227">
            <v>6594.8670372898796</v>
          </cell>
          <cell r="AU227">
            <v>2.4481088909495798</v>
          </cell>
          <cell r="AV227">
            <v>1.1815398210597501</v>
          </cell>
          <cell r="AW227">
            <v>2.1657364706042901</v>
          </cell>
          <cell r="AX227">
            <v>1.0052196088287999</v>
          </cell>
          <cell r="AY227">
            <v>0.18882627429513099</v>
          </cell>
          <cell r="AZ227">
            <v>0.146128770461808</v>
          </cell>
          <cell r="BA227">
            <v>0.71555026789283604</v>
          </cell>
          <cell r="BB227">
            <v>0.68531209367115498</v>
          </cell>
          <cell r="BC227">
            <v>17.430117627242801</v>
          </cell>
          <cell r="BD227">
            <v>0.912865817368129</v>
          </cell>
          <cell r="BE227">
            <v>84.701154000701493</v>
          </cell>
          <cell r="BF227">
            <v>187.32785897359599</v>
          </cell>
          <cell r="BH227" t="str">
            <v>NO</v>
          </cell>
          <cell r="BI227" t="str">
            <v>YES</v>
          </cell>
          <cell r="BJ227" t="str">
            <v>YES</v>
          </cell>
          <cell r="BK227" t="str">
            <v/>
          </cell>
          <cell r="BL227" t="str">
            <v>YES</v>
          </cell>
          <cell r="BM227" t="str">
            <v>NO</v>
          </cell>
          <cell r="BO227" t="str">
            <v>NO</v>
          </cell>
          <cell r="BQ227" t="str">
            <v>NO</v>
          </cell>
          <cell r="BR227" t="str">
            <v>YES</v>
          </cell>
          <cell r="BT227" t="str">
            <v/>
          </cell>
          <cell r="BU227" t="str">
            <v>NO</v>
          </cell>
          <cell r="BW227" t="str">
            <v/>
          </cell>
          <cell r="CA227" t="str">
            <v>SINGLE CORR</v>
          </cell>
          <cell r="CC227">
            <v>0</v>
          </cell>
          <cell r="CD227">
            <v>319.8767384725586</v>
          </cell>
          <cell r="CE227">
            <v>0</v>
          </cell>
          <cell r="CF227">
            <v>0</v>
          </cell>
          <cell r="CL227">
            <v>0.47</v>
          </cell>
          <cell r="CY227">
            <v>0</v>
          </cell>
          <cell r="CZ227">
            <v>1.2570942005948418</v>
          </cell>
          <cell r="DA227">
            <v>0</v>
          </cell>
          <cell r="DB227">
            <v>0</v>
          </cell>
        </row>
        <row r="228">
          <cell r="A228">
            <v>255</v>
          </cell>
          <cell r="B228">
            <v>41696</v>
          </cell>
          <cell r="C228" t="str">
            <v>Austin</v>
          </cell>
          <cell r="D228">
            <v>30</v>
          </cell>
          <cell r="F228" t="str">
            <v>YES</v>
          </cell>
          <cell r="G228">
            <v>2.0099999999999998</v>
          </cell>
          <cell r="H228">
            <v>0.77965014148503498</v>
          </cell>
          <cell r="I228">
            <v>0</v>
          </cell>
          <cell r="J228">
            <v>15.000500000000001</v>
          </cell>
          <cell r="K228">
            <v>19.999500000000001</v>
          </cell>
          <cell r="L228">
            <v>1.3332555581480601</v>
          </cell>
          <cell r="M228">
            <v>0.43313549591155998</v>
          </cell>
          <cell r="N228">
            <v>0.87204915861186105</v>
          </cell>
          <cell r="O228">
            <v>0.17132431419137001</v>
          </cell>
          <cell r="P228">
            <v>1.0931585747960401E-2</v>
          </cell>
          <cell r="Q228">
            <v>0.99999531975884004</v>
          </cell>
          <cell r="R228">
            <v>0.219744262817753</v>
          </cell>
          <cell r="S228">
            <v>584.29028600520599</v>
          </cell>
          <cell r="T228">
            <v>0.99999746999323802</v>
          </cell>
          <cell r="U228">
            <v>0.16155428891387799</v>
          </cell>
          <cell r="V228">
            <v>320.933665822286</v>
          </cell>
          <cell r="W228">
            <v>0.999992930813834</v>
          </cell>
          <cell r="X228">
            <v>0.27005039596400998</v>
          </cell>
          <cell r="Y228">
            <v>0.35968318373116598</v>
          </cell>
          <cell r="Z228">
            <v>0.39760973022616902</v>
          </cell>
          <cell r="AA228">
            <v>3.4829479346418599E-2</v>
          </cell>
          <cell r="AB228">
            <v>1.0931534579149501E-2</v>
          </cell>
          <cell r="AC228">
            <v>0.96230159353061295</v>
          </cell>
          <cell r="AD228">
            <v>4.95811329906733E-2</v>
          </cell>
          <cell r="AE228">
            <v>185.71127668910901</v>
          </cell>
          <cell r="AF228">
            <v>0.57865529116016401</v>
          </cell>
          <cell r="AG228">
            <v>4462.5175556518298</v>
          </cell>
          <cell r="AH228">
            <v>313.50436651199101</v>
          </cell>
          <cell r="AI228">
            <v>0.53655448472867495</v>
          </cell>
          <cell r="AJ228">
            <v>4908.4127665468104</v>
          </cell>
          <cell r="AK228">
            <v>8592.5026635083395</v>
          </cell>
          <cell r="AL228">
            <v>68.427991858020107</v>
          </cell>
          <cell r="AM228">
            <v>22.499266560332199</v>
          </cell>
          <cell r="AN228">
            <v>25.700647070402301</v>
          </cell>
          <cell r="AO228">
            <v>283.92432870550402</v>
          </cell>
          <cell r="AP228">
            <v>315.58419214512702</v>
          </cell>
          <cell r="AQ228">
            <v>785.53213976309598</v>
          </cell>
          <cell r="AR228">
            <v>-91.7772561868819</v>
          </cell>
          <cell r="AS228">
            <v>148.364113726516</v>
          </cell>
          <cell r="AT228">
            <v>3735.10606104516</v>
          </cell>
          <cell r="AU228">
            <v>2.0704460940521998</v>
          </cell>
          <cell r="AV228">
            <v>1.0106227572845601</v>
          </cell>
          <cell r="AW228">
            <v>2.17297565479182</v>
          </cell>
          <cell r="AX228">
            <v>0.99134957891068798</v>
          </cell>
          <cell r="AY228">
            <v>0.39168411070140802</v>
          </cell>
          <cell r="AZ228">
            <v>0.14507649893814101</v>
          </cell>
          <cell r="BA228">
            <v>0.67690603500011204</v>
          </cell>
          <cell r="BB228">
            <v>0.67909090971703301</v>
          </cell>
          <cell r="BC228">
            <v>18.312503876948899</v>
          </cell>
          <cell r="BD228">
            <v>32.472113145811399</v>
          </cell>
          <cell r="BE228">
            <v>88.707278017807099</v>
          </cell>
          <cell r="BF228">
            <v>173.076880126557</v>
          </cell>
          <cell r="BH228" t="str">
            <v>NO</v>
          </cell>
          <cell r="BI228" t="str">
            <v>YES</v>
          </cell>
          <cell r="BJ228" t="str">
            <v>YES</v>
          </cell>
          <cell r="BK228" t="str">
            <v/>
          </cell>
          <cell r="BL228" t="str">
            <v>YES</v>
          </cell>
          <cell r="BM228" t="str">
            <v>NO</v>
          </cell>
          <cell r="BO228" t="str">
            <v>NO</v>
          </cell>
          <cell r="BQ228" t="str">
            <v>YES</v>
          </cell>
          <cell r="BR228" t="str">
            <v>YES</v>
          </cell>
          <cell r="BT228" t="str">
            <v/>
          </cell>
          <cell r="BU228" t="str">
            <v>YES</v>
          </cell>
          <cell r="BW228" t="str">
            <v/>
          </cell>
          <cell r="CA228" t="str">
            <v>DUAL AREA</v>
          </cell>
          <cell r="CC228">
            <v>169.94004053210222</v>
          </cell>
          <cell r="CD228">
            <v>412.49862919612747</v>
          </cell>
          <cell r="CE228">
            <v>177.03374570827316</v>
          </cell>
          <cell r="CF228">
            <v>269.61568753800793</v>
          </cell>
          <cell r="CL228">
            <v>0.36</v>
          </cell>
          <cell r="CY228">
            <v>1.2003223620118089</v>
          </cell>
          <cell r="CZ228">
            <v>1.2003223620118089</v>
          </cell>
          <cell r="DA228">
            <v>1.2003223620118089</v>
          </cell>
          <cell r="DB228">
            <v>1.2003223620118089</v>
          </cell>
        </row>
        <row r="229">
          <cell r="A229">
            <v>255</v>
          </cell>
          <cell r="B229">
            <v>41696</v>
          </cell>
          <cell r="C229" t="str">
            <v>Austin</v>
          </cell>
          <cell r="D229">
            <v>31</v>
          </cell>
          <cell r="F229" t="str">
            <v>YES</v>
          </cell>
          <cell r="G229">
            <v>2.0099999999999998</v>
          </cell>
          <cell r="H229">
            <v>0.82687236182391599</v>
          </cell>
          <cell r="I229">
            <v>0</v>
          </cell>
          <cell r="J229">
            <v>14.999000000000001</v>
          </cell>
          <cell r="K229">
            <v>19.999500000000001</v>
          </cell>
          <cell r="L229">
            <v>1.3333888925928401</v>
          </cell>
          <cell r="M229">
            <v>65.605372105706607</v>
          </cell>
          <cell r="N229">
            <v>0.99502777097984496</v>
          </cell>
          <cell r="O229">
            <v>6.4678318392130202E-2</v>
          </cell>
          <cell r="P229">
            <v>1.4223400118611401E-2</v>
          </cell>
          <cell r="Q229">
            <v>0.99994649074220598</v>
          </cell>
          <cell r="R229">
            <v>0.34710953289994501</v>
          </cell>
          <cell r="S229">
            <v>98.205709263088806</v>
          </cell>
          <cell r="T229">
            <v>0.99973196051740998</v>
          </cell>
          <cell r="U229">
            <v>0.77692060603017299</v>
          </cell>
          <cell r="V229">
            <v>1240.6475145025299</v>
          </cell>
          <cell r="W229">
            <v>0.999998705399198</v>
          </cell>
          <cell r="X229">
            <v>5.3983979100074297E-2</v>
          </cell>
          <cell r="Y229">
            <v>2.9002265097330602</v>
          </cell>
          <cell r="Z229">
            <v>4.3986192220889397E-2</v>
          </cell>
          <cell r="AA229">
            <v>0.83824057959424003</v>
          </cell>
          <cell r="AB229">
            <v>1.4222638840329401E-2</v>
          </cell>
          <cell r="AC229">
            <v>0.79073429140805196</v>
          </cell>
          <cell r="AD229">
            <v>0.12624794417958499</v>
          </cell>
          <cell r="AE229">
            <v>414.56290125909402</v>
          </cell>
          <cell r="AF229">
            <v>0.33414999806034201</v>
          </cell>
          <cell r="AG229">
            <v>1570.2646751018201</v>
          </cell>
          <cell r="AH229">
            <v>27.380333613374201</v>
          </cell>
          <cell r="AI229">
            <v>0.27873116623955602</v>
          </cell>
          <cell r="AJ229">
            <v>1700.9581251132099</v>
          </cell>
          <cell r="AK229">
            <v>5067.81829941667</v>
          </cell>
          <cell r="AL229">
            <v>52.570317809623397</v>
          </cell>
          <cell r="AM229">
            <v>60.9535491213326</v>
          </cell>
          <cell r="AN229">
            <v>2.5089490295853301</v>
          </cell>
          <cell r="AO229">
            <v>136.930181407753</v>
          </cell>
          <cell r="AP229">
            <v>71.170027371522195</v>
          </cell>
          <cell r="AQ229">
            <v>152.808110598051</v>
          </cell>
          <cell r="AR229">
            <v>3190.7824834081098</v>
          </cell>
          <cell r="AS229">
            <v>1431.0251617537799</v>
          </cell>
          <cell r="AT229">
            <v>6718.0113856758198</v>
          </cell>
          <cell r="AU229">
            <v>2.41125718507437</v>
          </cell>
          <cell r="AV229">
            <v>1.2713973946884201</v>
          </cell>
          <cell r="AW229">
            <v>2.4072760688164299</v>
          </cell>
          <cell r="AX229">
            <v>1.2167225793580001</v>
          </cell>
          <cell r="AY229">
            <v>0.21801953160250201</v>
          </cell>
          <cell r="AZ229">
            <v>0.14495469780077799</v>
          </cell>
          <cell r="BA229">
            <v>0.70326342669328701</v>
          </cell>
          <cell r="BB229">
            <v>0.67805092207926898</v>
          </cell>
          <cell r="BC229">
            <v>17.837961676568401</v>
          </cell>
          <cell r="BD229">
            <v>90.364230141085301</v>
          </cell>
          <cell r="BE229">
            <v>137.524813923837</v>
          </cell>
          <cell r="BF229">
            <v>145.73296159651201</v>
          </cell>
          <cell r="BH229" t="str">
            <v>NO</v>
          </cell>
          <cell r="BI229" t="str">
            <v>NO</v>
          </cell>
          <cell r="BJ229" t="str">
            <v>YES</v>
          </cell>
          <cell r="BK229" t="str">
            <v/>
          </cell>
          <cell r="BL229" t="str">
            <v>YES</v>
          </cell>
          <cell r="BM229" t="str">
            <v>NO</v>
          </cell>
          <cell r="BO229" t="str">
            <v>NO</v>
          </cell>
          <cell r="BQ229" t="str">
            <v>NO</v>
          </cell>
          <cell r="BR229" t="str">
            <v>NO</v>
          </cell>
          <cell r="BT229" t="str">
            <v/>
          </cell>
          <cell r="BU229" t="str">
            <v>NO</v>
          </cell>
          <cell r="BW229" t="str">
            <v>YES</v>
          </cell>
          <cell r="CA229" t="str">
            <v>TRASH</v>
          </cell>
          <cell r="CC229">
            <v>0</v>
          </cell>
          <cell r="CD229">
            <v>0</v>
          </cell>
          <cell r="CE229">
            <v>0</v>
          </cell>
          <cell r="CF229">
            <v>0</v>
          </cell>
          <cell r="CL229">
            <v>0</v>
          </cell>
          <cell r="CY229">
            <v>0</v>
          </cell>
          <cell r="CZ229">
            <v>0</v>
          </cell>
          <cell r="DA229">
            <v>0</v>
          </cell>
          <cell r="DB229">
            <v>0</v>
          </cell>
        </row>
        <row r="230">
          <cell r="A230">
            <v>255</v>
          </cell>
          <cell r="B230">
            <v>41696</v>
          </cell>
          <cell r="C230" t="str">
            <v>Austin</v>
          </cell>
          <cell r="D230">
            <v>32</v>
          </cell>
          <cell r="F230" t="str">
            <v>YES</v>
          </cell>
          <cell r="G230">
            <v>2.0099999999999998</v>
          </cell>
          <cell r="H230">
            <v>0.89353903010487601</v>
          </cell>
          <cell r="I230">
            <v>0</v>
          </cell>
          <cell r="J230">
            <v>14.9994736842</v>
          </cell>
          <cell r="K230">
            <v>19.999473684200002</v>
          </cell>
          <cell r="L230">
            <v>1.3333450296503999</v>
          </cell>
          <cell r="M230">
            <v>-1.18613181717018</v>
          </cell>
          <cell r="N230">
            <v>0.64088436852894104</v>
          </cell>
          <cell r="O230">
            <v>0.14819043379116401</v>
          </cell>
          <cell r="P230">
            <v>1.04042062335554E-2</v>
          </cell>
          <cell r="Q230">
            <v>0.99983543284253495</v>
          </cell>
          <cell r="R230">
            <v>0.33851975297020198</v>
          </cell>
          <cell r="S230">
            <v>853.62973994631795</v>
          </cell>
          <cell r="T230">
            <v>0.99995536140658003</v>
          </cell>
          <cell r="U230">
            <v>0.176286248067171</v>
          </cell>
          <cell r="V230">
            <v>257.33118513076198</v>
          </cell>
          <cell r="W230">
            <v>0.99997327348666099</v>
          </cell>
          <cell r="X230">
            <v>0.136405985715639</v>
          </cell>
          <cell r="Y230">
            <v>-0.29160362270267498</v>
          </cell>
          <cell r="Z230">
            <v>7.7299890205004801E-2</v>
          </cell>
          <cell r="AA230">
            <v>2.9817634989485201E-2</v>
          </cell>
          <cell r="AB230">
            <v>1.04024935757528E-2</v>
          </cell>
          <cell r="AC230">
            <v>0.396610393673196</v>
          </cell>
          <cell r="AD230">
            <v>0.115622256116415</v>
          </cell>
          <cell r="AE230">
            <v>92.901579224226296</v>
          </cell>
          <cell r="AF230">
            <v>0.36100986414788999</v>
          </cell>
          <cell r="AG230">
            <v>448.77323460733299</v>
          </cell>
          <cell r="AH230">
            <v>25.458408251925398</v>
          </cell>
          <cell r="AI230">
            <v>2.9822381508991299E-2</v>
          </cell>
          <cell r="AJ230">
            <v>681.37162620397203</v>
          </cell>
          <cell r="AK230">
            <v>10544.39908823</v>
          </cell>
          <cell r="AL230">
            <v>301.10233072083003</v>
          </cell>
          <cell r="AM230">
            <v>94.295189772992899</v>
          </cell>
          <cell r="AN230">
            <v>50.749226180915002</v>
          </cell>
          <cell r="AO230">
            <v>125.00680441836001</v>
          </cell>
          <cell r="AP230">
            <v>117.926580859132</v>
          </cell>
          <cell r="AQ230">
            <v>92.464317392604599</v>
          </cell>
          <cell r="AR230">
            <v>243.032085494504</v>
          </cell>
          <cell r="AS230">
            <v>226.277990884936</v>
          </cell>
          <cell r="AT230">
            <v>463.51111613198401</v>
          </cell>
          <cell r="AU230">
            <v>2.9190634217217402</v>
          </cell>
          <cell r="AV230">
            <v>1.4036564487410601</v>
          </cell>
          <cell r="AW230">
            <v>2.8137266946970398</v>
          </cell>
          <cell r="AX230">
            <v>1.5926435302686199</v>
          </cell>
          <cell r="AY230">
            <v>0.79350313212826895</v>
          </cell>
          <cell r="AZ230">
            <v>0.14526012419803899</v>
          </cell>
          <cell r="BA230">
            <v>0.97030364396949298</v>
          </cell>
          <cell r="BB230">
            <v>0.91014771807807704</v>
          </cell>
          <cell r="BC230">
            <v>12.5289968230779</v>
          </cell>
          <cell r="BD230">
            <v>25.041107951850201</v>
          </cell>
          <cell r="BE230">
            <v>54.356385642254097</v>
          </cell>
          <cell r="BF230">
            <v>62.604689395954402</v>
          </cell>
          <cell r="BH230" t="str">
            <v>NO</v>
          </cell>
          <cell r="BI230" t="str">
            <v>NO</v>
          </cell>
          <cell r="BJ230" t="str">
            <v>YES</v>
          </cell>
          <cell r="BK230" t="str">
            <v/>
          </cell>
          <cell r="BL230" t="str">
            <v>YES</v>
          </cell>
          <cell r="BM230" t="str">
            <v>NO</v>
          </cell>
          <cell r="BO230" t="str">
            <v>NO</v>
          </cell>
          <cell r="BQ230" t="str">
            <v>NO</v>
          </cell>
          <cell r="BR230" t="str">
            <v>NO</v>
          </cell>
          <cell r="BT230" t="str">
            <v/>
          </cell>
          <cell r="BU230" t="str">
            <v>YES</v>
          </cell>
          <cell r="BW230" t="str">
            <v/>
          </cell>
          <cell r="CA230" t="str">
            <v>DUAL AREA</v>
          </cell>
          <cell r="CC230">
            <v>0</v>
          </cell>
          <cell r="CD230">
            <v>0</v>
          </cell>
          <cell r="CE230">
            <v>110.01277917963148</v>
          </cell>
          <cell r="CF230">
            <v>78.945170696107454</v>
          </cell>
          <cell r="CL230">
            <v>0.36</v>
          </cell>
          <cell r="CY230">
            <v>0</v>
          </cell>
          <cell r="CZ230">
            <v>0</v>
          </cell>
          <cell r="DA230">
            <v>1.9588743478779422</v>
          </cell>
          <cell r="DB230">
            <v>1.9588743478779422</v>
          </cell>
        </row>
        <row r="231">
          <cell r="A231">
            <v>255</v>
          </cell>
          <cell r="B231">
            <v>41696</v>
          </cell>
          <cell r="C231" t="str">
            <v>Austin</v>
          </cell>
          <cell r="D231">
            <v>33</v>
          </cell>
          <cell r="F231" t="str">
            <v>YES</v>
          </cell>
          <cell r="G231">
            <v>2.0099999999999998</v>
          </cell>
          <cell r="H231">
            <v>0.97965014073997703</v>
          </cell>
          <cell r="I231">
            <v>0</v>
          </cell>
          <cell r="J231">
            <v>15.002000000000001</v>
          </cell>
          <cell r="K231">
            <v>20</v>
          </cell>
          <cell r="L231">
            <v>1.3331555792561001</v>
          </cell>
          <cell r="M231">
            <v>4.9210340202802599E-2</v>
          </cell>
          <cell r="N231">
            <v>0.95707535505591501</v>
          </cell>
          <cell r="O231">
            <v>0.170549031899912</v>
          </cell>
          <cell r="P231">
            <v>1.1000081925681301E-2</v>
          </cell>
          <cell r="Q231">
            <v>0.999995310135671</v>
          </cell>
          <cell r="R231">
            <v>0.11644566370524501</v>
          </cell>
          <cell r="S231">
            <v>1978.02491584068</v>
          </cell>
          <cell r="T231">
            <v>0.99998967644473902</v>
          </cell>
          <cell r="U231">
            <v>0.17275587662460901</v>
          </cell>
          <cell r="V231">
            <v>148.424030117548</v>
          </cell>
          <cell r="W231">
            <v>0.99982160305013401</v>
          </cell>
          <cell r="X231">
            <v>0.718221163724722</v>
          </cell>
          <cell r="Y231">
            <v>4.6998161431610098E-2</v>
          </cell>
          <cell r="Z231">
            <v>4.6731513415370497E-2</v>
          </cell>
          <cell r="AA231">
            <v>2.98322501870458E-2</v>
          </cell>
          <cell r="AB231">
            <v>1.1000030330305201E-2</v>
          </cell>
          <cell r="AC231">
            <v>0.96267834883739301</v>
          </cell>
          <cell r="AD231">
            <v>1.3876610842347E-2</v>
          </cell>
          <cell r="AE231">
            <v>30.096458405717701</v>
          </cell>
          <cell r="AF231">
            <v>0.20273730651147401</v>
          </cell>
          <cell r="AG231">
            <v>2358.3998653999101</v>
          </cell>
          <cell r="AH231">
            <v>47.786913537132598</v>
          </cell>
          <cell r="AI231">
            <v>2.4158654331590899E-2</v>
          </cell>
          <cell r="AJ231">
            <v>2886.6572047989198</v>
          </cell>
          <cell r="AK231">
            <v>4973.3208125900201</v>
          </cell>
          <cell r="AL231">
            <v>51.897528231893297</v>
          </cell>
          <cell r="AM231">
            <v>18.984595043664399</v>
          </cell>
          <cell r="AN231">
            <v>101.47514776107001</v>
          </cell>
          <cell r="AO231">
            <v>25.5255499988486</v>
          </cell>
          <cell r="AP231">
            <v>69.675559800018902</v>
          </cell>
          <cell r="AQ231">
            <v>1649.9773523869001</v>
          </cell>
          <cell r="AR231">
            <v>53.745039625092303</v>
          </cell>
          <cell r="AS231">
            <v>31.2580528542887</v>
          </cell>
          <cell r="AT231">
            <v>107.60754304219201</v>
          </cell>
          <cell r="AU231">
            <v>3.18525274084632</v>
          </cell>
          <cell r="AV231">
            <v>1.33533643613525</v>
          </cell>
          <cell r="AW231">
            <v>3.51957442115132</v>
          </cell>
          <cell r="AX231">
            <v>1.6123541305751301</v>
          </cell>
          <cell r="AY231">
            <v>0.54273592681832905</v>
          </cell>
          <cell r="AZ231">
            <v>0.144597305759599</v>
          </cell>
          <cell r="BA231">
            <v>0.79747554561418399</v>
          </cell>
          <cell r="BB231">
            <v>0.75740191273337698</v>
          </cell>
          <cell r="BC231">
            <v>22.2028333698407</v>
          </cell>
          <cell r="BD231">
            <v>7.1479617741954398</v>
          </cell>
          <cell r="BE231">
            <v>33.7074258945403</v>
          </cell>
          <cell r="BF231">
            <v>104.32794061936799</v>
          </cell>
          <cell r="BH231" t="str">
            <v>NO</v>
          </cell>
          <cell r="BI231" t="str">
            <v>YES</v>
          </cell>
          <cell r="BJ231" t="str">
            <v>YES</v>
          </cell>
          <cell r="BK231" t="str">
            <v/>
          </cell>
          <cell r="BL231" t="str">
            <v>YES</v>
          </cell>
          <cell r="BM231" t="str">
            <v>NO</v>
          </cell>
          <cell r="BO231" t="str">
            <v>NO</v>
          </cell>
          <cell r="BQ231" t="str">
            <v>NO</v>
          </cell>
          <cell r="BR231" t="str">
            <v>NO</v>
          </cell>
          <cell r="BT231" t="str">
            <v/>
          </cell>
          <cell r="BU231" t="str">
            <v>NO</v>
          </cell>
          <cell r="BW231" t="str">
            <v>YES</v>
          </cell>
          <cell r="CA231" t="str">
            <v>TRASH</v>
          </cell>
          <cell r="CC231">
            <v>0</v>
          </cell>
          <cell r="CD231">
            <v>0</v>
          </cell>
          <cell r="CE231">
            <v>0</v>
          </cell>
          <cell r="CF231">
            <v>0</v>
          </cell>
          <cell r="CL231">
            <v>0</v>
          </cell>
          <cell r="CY231">
            <v>0</v>
          </cell>
          <cell r="CZ231">
            <v>0</v>
          </cell>
          <cell r="DA231">
            <v>0</v>
          </cell>
          <cell r="DB231">
            <v>0</v>
          </cell>
        </row>
        <row r="232">
          <cell r="A232">
            <v>255</v>
          </cell>
          <cell r="B232">
            <v>41696</v>
          </cell>
          <cell r="C232" t="str">
            <v>Austin</v>
          </cell>
          <cell r="D232">
            <v>35</v>
          </cell>
          <cell r="F232" t="str">
            <v>YES</v>
          </cell>
          <cell r="G232">
            <v>2.0099999999999998</v>
          </cell>
          <cell r="H232">
            <v>1.3490945845842399</v>
          </cell>
          <cell r="I232">
            <v>0</v>
          </cell>
          <cell r="J232">
            <v>14.999499999999999</v>
          </cell>
          <cell r="K232">
            <v>29.998999999999999</v>
          </cell>
          <cell r="L232">
            <v>2</v>
          </cell>
          <cell r="M232">
            <v>4.3923082060178</v>
          </cell>
          <cell r="N232">
            <v>0.81495210669774298</v>
          </cell>
          <cell r="O232">
            <v>6.5435546218032395E-2</v>
          </cell>
          <cell r="P232">
            <v>9.3136712429209706E-3</v>
          </cell>
          <cell r="Q232">
            <v>0.99989535596735102</v>
          </cell>
          <cell r="R232">
            <v>9.46734204035167E-2</v>
          </cell>
          <cell r="S232">
            <v>191.61631391169999</v>
          </cell>
          <cell r="T232">
            <v>0.99981545715840103</v>
          </cell>
          <cell r="U232">
            <v>0.125725643601274</v>
          </cell>
          <cell r="V232">
            <v>177.14896631443</v>
          </cell>
          <cell r="W232">
            <v>0.99997347909408396</v>
          </cell>
          <cell r="X232">
            <v>4.76580349885007E-2</v>
          </cell>
          <cell r="Y232">
            <v>0.63095910230824004</v>
          </cell>
          <cell r="Z232">
            <v>0.109741059375994</v>
          </cell>
          <cell r="AA232">
            <v>1.65238203047752E-2</v>
          </cell>
          <cell r="AB232">
            <v>9.3126964362616003E-3</v>
          </cell>
          <cell r="AC232">
            <v>0.453116834435424</v>
          </cell>
          <cell r="AD232">
            <v>9.1722951996695695E-3</v>
          </cell>
          <cell r="AE232">
            <v>96.678918574352394</v>
          </cell>
          <cell r="AF232">
            <v>0.54573479271986203</v>
          </cell>
          <cell r="AG232">
            <v>39.806339988474903</v>
          </cell>
          <cell r="AH232">
            <v>24.634060389546701</v>
          </cell>
          <cell r="AI232">
            <v>0.128535576561005</v>
          </cell>
          <cell r="AJ232">
            <v>76.364662253079601</v>
          </cell>
          <cell r="AK232">
            <v>1483.91118026</v>
          </cell>
          <cell r="AL232">
            <v>13.54150476189</v>
          </cell>
          <cell r="AM232">
            <v>14.794060595663399</v>
          </cell>
          <cell r="AN232">
            <v>6.29146406104433</v>
          </cell>
          <cell r="AO232">
            <v>139.483223870296</v>
          </cell>
          <cell r="AP232">
            <v>83.496872224933796</v>
          </cell>
          <cell r="AQ232">
            <v>688.67952810168299</v>
          </cell>
          <cell r="AR232">
            <v>220.65493347114699</v>
          </cell>
          <cell r="AS232">
            <v>191.527661487914</v>
          </cell>
          <cell r="AT232">
            <v>473.208898289709</v>
          </cell>
          <cell r="AU232">
            <v>2.55969331381745</v>
          </cell>
          <cell r="AV232">
            <v>1.5327730671278099</v>
          </cell>
          <cell r="AW232">
            <v>2.1813972751496999</v>
          </cell>
          <cell r="AX232">
            <v>1.2518929790698501</v>
          </cell>
          <cell r="AY232">
            <v>0.42959347653096702</v>
          </cell>
          <cell r="AZ232">
            <v>5.2189507520339698E-2</v>
          </cell>
          <cell r="BA232">
            <v>1.0021354506297</v>
          </cell>
          <cell r="BB232">
            <v>0.97997286808616901</v>
          </cell>
          <cell r="BC232">
            <v>17.574278585357799</v>
          </cell>
          <cell r="BD232">
            <v>11.626778026436901</v>
          </cell>
          <cell r="BE232">
            <v>19.818301754023</v>
          </cell>
          <cell r="BF232">
            <v>22.6015265667817</v>
          </cell>
          <cell r="BH232" t="str">
            <v>NO</v>
          </cell>
          <cell r="BI232" t="str">
            <v>NO</v>
          </cell>
          <cell r="BJ232" t="str">
            <v>YES</v>
          </cell>
          <cell r="BK232" t="str">
            <v/>
          </cell>
          <cell r="BL232" t="str">
            <v>YES</v>
          </cell>
          <cell r="BM232" t="str">
            <v>NO</v>
          </cell>
          <cell r="BO232" t="str">
            <v>NO</v>
          </cell>
          <cell r="BQ232" t="str">
            <v>YES</v>
          </cell>
          <cell r="BR232" t="str">
            <v>NO</v>
          </cell>
          <cell r="BT232" t="str">
            <v/>
          </cell>
          <cell r="BU232" t="str">
            <v>YES</v>
          </cell>
          <cell r="BW232" t="str">
            <v/>
          </cell>
          <cell r="CA232" t="str">
            <v>SINGLE CORRx</v>
          </cell>
          <cell r="CC232">
            <v>93.79725098423522</v>
          </cell>
          <cell r="CD232">
            <v>0</v>
          </cell>
          <cell r="CE232">
            <v>124.88425131127872</v>
          </cell>
          <cell r="CF232">
            <v>106.21894831844246</v>
          </cell>
          <cell r="CL232">
            <v>0.3</v>
          </cell>
          <cell r="CY232">
            <v>5.3726767711748131</v>
          </cell>
          <cell r="CZ232">
            <v>0</v>
          </cell>
          <cell r="DA232">
            <v>5.3726767711748131</v>
          </cell>
          <cell r="DB232">
            <v>5.3726767711748131</v>
          </cell>
        </row>
        <row r="233">
          <cell r="A233">
            <v>255</v>
          </cell>
          <cell r="B233">
            <v>41696</v>
          </cell>
          <cell r="C233" t="str">
            <v>Austin</v>
          </cell>
          <cell r="D233">
            <v>36</v>
          </cell>
          <cell r="F233" t="str">
            <v>YES</v>
          </cell>
          <cell r="G233">
            <v>2.0099999999999998</v>
          </cell>
          <cell r="H233">
            <v>1.4213168062269701</v>
          </cell>
          <cell r="I233">
            <v>0</v>
          </cell>
          <cell r="J233">
            <v>14.999499999999999</v>
          </cell>
          <cell r="K233">
            <v>29.9985</v>
          </cell>
          <cell r="L233">
            <v>1.9999666655555199</v>
          </cell>
          <cell r="M233">
            <v>0.33218375562657898</v>
          </cell>
          <cell r="N233">
            <v>0.69265898574514095</v>
          </cell>
          <cell r="O233">
            <v>0.37930488059402001</v>
          </cell>
          <cell r="P233">
            <v>1.0015113684668101E-2</v>
          </cell>
          <cell r="Q233">
            <v>0.99998534528113603</v>
          </cell>
          <cell r="R233">
            <v>0.29330548141630702</v>
          </cell>
          <cell r="S233">
            <v>548.73171320848405</v>
          </cell>
          <cell r="T233">
            <v>0.99997575656479298</v>
          </cell>
          <cell r="U233">
            <v>0.377232877954367</v>
          </cell>
          <cell r="V233">
            <v>178.069088965953</v>
          </cell>
          <cell r="W233">
            <v>0.99997935038545205</v>
          </cell>
          <cell r="X233">
            <v>0.34815591586675299</v>
          </cell>
          <cell r="Y233">
            <v>0.17616453813919999</v>
          </cell>
          <cell r="Z233">
            <v>5.8754550391155999E-2</v>
          </cell>
          <cell r="AA233">
            <v>0.154747762661057</v>
          </cell>
          <cell r="AB233">
            <v>1.00149668991205E-2</v>
          </cell>
          <cell r="AC233">
            <v>0.87249303611914397</v>
          </cell>
          <cell r="AD233">
            <v>8.7424423396878601E-2</v>
          </cell>
          <cell r="AE233">
            <v>107.606444586656</v>
          </cell>
          <cell r="AF233">
            <v>0.60428355681465196</v>
          </cell>
          <cell r="AG233">
            <v>2360.1842157715</v>
          </cell>
          <cell r="AH233">
            <v>66.110391051521603</v>
          </cell>
          <cell r="AI233">
            <v>0.12047561070931299</v>
          </cell>
          <cell r="AJ233">
            <v>5245.7753948264699</v>
          </cell>
          <cell r="AK233">
            <v>16578.529249970001</v>
          </cell>
          <cell r="AL233">
            <v>175.30893797644001</v>
          </cell>
          <cell r="AM233">
            <v>97.173813698001595</v>
          </cell>
          <cell r="AN233">
            <v>107.292124360323</v>
          </cell>
          <cell r="AO233">
            <v>202.993244282821</v>
          </cell>
          <cell r="AP233">
            <v>194.82963858185599</v>
          </cell>
          <cell r="AQ233">
            <v>214.58400397968001</v>
          </cell>
          <cell r="AR233">
            <v>145.44627085050999</v>
          </cell>
          <cell r="AS233">
            <v>150.19034924074501</v>
          </cell>
          <cell r="AT233">
            <v>79.245598237943597</v>
          </cell>
          <cell r="AU233">
            <v>2.31779704322991</v>
          </cell>
          <cell r="AV233">
            <v>1.28678069641876</v>
          </cell>
          <cell r="AW233">
            <v>1.8703573279399801</v>
          </cell>
          <cell r="AX233">
            <v>0.93152750387431704</v>
          </cell>
          <cell r="AY233">
            <v>0.63198466978989598</v>
          </cell>
          <cell r="AZ233">
            <v>5.1755921616098897E-2</v>
          </cell>
          <cell r="BA233">
            <v>0.87260585646420696</v>
          </cell>
          <cell r="BB233">
            <v>0.856555929110982</v>
          </cell>
          <cell r="BC233">
            <v>18.056704851139902</v>
          </cell>
          <cell r="BD233">
            <v>64.156230130933395</v>
          </cell>
          <cell r="BE233">
            <v>153.03500650020001</v>
          </cell>
          <cell r="BF233">
            <v>184.314747817067</v>
          </cell>
          <cell r="BH233" t="str">
            <v>NO</v>
          </cell>
          <cell r="BI233" t="str">
            <v>YES</v>
          </cell>
          <cell r="BJ233" t="str">
            <v>YES</v>
          </cell>
          <cell r="BK233" t="str">
            <v/>
          </cell>
          <cell r="BL233" t="str">
            <v>YES</v>
          </cell>
          <cell r="BM233" t="str">
            <v>NO</v>
          </cell>
          <cell r="BO233" t="str">
            <v>NO</v>
          </cell>
          <cell r="BQ233" t="str">
            <v>YES</v>
          </cell>
          <cell r="BR233" t="str">
            <v>NO</v>
          </cell>
          <cell r="BT233" t="str">
            <v/>
          </cell>
          <cell r="BU233" t="str">
            <v>NO</v>
          </cell>
          <cell r="BW233" t="str">
            <v/>
          </cell>
          <cell r="CA233" t="str">
            <v>SINGLE CORR</v>
          </cell>
          <cell r="CC233">
            <v>94.284439688051862</v>
          </cell>
          <cell r="CD233">
            <v>0</v>
          </cell>
          <cell r="CE233">
            <v>0</v>
          </cell>
          <cell r="CF233">
            <v>0</v>
          </cell>
          <cell r="CL233">
            <v>0.47</v>
          </cell>
          <cell r="CY233">
            <v>0.69577106515059528</v>
          </cell>
          <cell r="CZ233">
            <v>0</v>
          </cell>
          <cell r="DA233">
            <v>0</v>
          </cell>
          <cell r="DB233">
            <v>0</v>
          </cell>
        </row>
        <row r="234">
          <cell r="A234">
            <v>255</v>
          </cell>
          <cell r="B234">
            <v>41696</v>
          </cell>
          <cell r="C234" t="str">
            <v>Austin</v>
          </cell>
          <cell r="D234">
            <v>37</v>
          </cell>
          <cell r="F234" t="str">
            <v>YES</v>
          </cell>
          <cell r="G234">
            <v>2.0099999999999998</v>
          </cell>
          <cell r="H234">
            <v>1.48242791835219</v>
          </cell>
          <cell r="I234">
            <v>0</v>
          </cell>
          <cell r="J234">
            <v>14.999499999999999</v>
          </cell>
          <cell r="K234">
            <v>29.998999999999999</v>
          </cell>
          <cell r="L234">
            <v>2</v>
          </cell>
          <cell r="M234">
            <v>1.94623223360439</v>
          </cell>
          <cell r="N234">
            <v>0.76477975604487802</v>
          </cell>
          <cell r="O234">
            <v>0.23688959253038699</v>
          </cell>
          <cell r="P234">
            <v>1.36342790288124E-2</v>
          </cell>
          <cell r="Q234">
            <v>0.99999561136290105</v>
          </cell>
          <cell r="R234">
            <v>0.12591039280222599</v>
          </cell>
          <cell r="S234">
            <v>212.802030580425</v>
          </cell>
          <cell r="T234">
            <v>0.99997887141064201</v>
          </cell>
          <cell r="U234">
            <v>0.27624858537392699</v>
          </cell>
          <cell r="V234">
            <v>234.23768955240499</v>
          </cell>
          <cell r="W234">
            <v>0.99999538225388895</v>
          </cell>
          <cell r="X234">
            <v>0.12914435107539801</v>
          </cell>
          <cell r="Y234">
            <v>0.62246398740030995</v>
          </cell>
          <cell r="Z234">
            <v>0.20482947449250599</v>
          </cell>
          <cell r="AA234">
            <v>0.12803943664894701</v>
          </cell>
          <cell r="AB234">
            <v>1.36342191815239E-2</v>
          </cell>
          <cell r="AC234">
            <v>0.97692749154035496</v>
          </cell>
          <cell r="AD234">
            <v>1.6359751006789599E-2</v>
          </cell>
          <cell r="AE234">
            <v>186.886276818005</v>
          </cell>
          <cell r="AF234">
            <v>0.79784518948263194</v>
          </cell>
          <cell r="AG234">
            <v>753.29961311366901</v>
          </cell>
          <cell r="AH234">
            <v>108.746487670116</v>
          </cell>
          <cell r="AI234">
            <v>0.51101105386233703</v>
          </cell>
          <cell r="AJ234">
            <v>1822.14404396138</v>
          </cell>
          <cell r="AK234">
            <v>5105.0038838950004</v>
          </cell>
          <cell r="AL234">
            <v>75.464070358879994</v>
          </cell>
          <cell r="AM234">
            <v>51.6087564533332</v>
          </cell>
          <cell r="AN234">
            <v>28.694636098256002</v>
          </cell>
          <cell r="AO234">
            <v>95.197741616027997</v>
          </cell>
          <cell r="AP234">
            <v>90.323999740949802</v>
          </cell>
          <cell r="AQ234">
            <v>71.640343996173598</v>
          </cell>
          <cell r="AR234">
            <v>79.372183939451801</v>
          </cell>
          <cell r="AS234">
            <v>159.82452320870399</v>
          </cell>
          <cell r="AT234">
            <v>679.92982404129305</v>
          </cell>
          <cell r="AU234">
            <v>1.8666343776969101</v>
          </cell>
          <cell r="AV234">
            <v>1.1618181672635399</v>
          </cell>
          <cell r="AW234">
            <v>1.88186719772731</v>
          </cell>
          <cell r="AX234">
            <v>0.96656225257443196</v>
          </cell>
          <cell r="AY234">
            <v>0.46109011050277698</v>
          </cell>
          <cell r="AZ234">
            <v>5.22583726124397E-2</v>
          </cell>
          <cell r="BA234">
            <v>0.812983355330958</v>
          </cell>
          <cell r="BB234">
            <v>0.79923953546540705</v>
          </cell>
          <cell r="BC234">
            <v>25.5372984278461</v>
          </cell>
          <cell r="BD234">
            <v>9.9030991787759604</v>
          </cell>
          <cell r="BE234">
            <v>106.21453353651</v>
          </cell>
          <cell r="BF234">
            <v>122.541652385039</v>
          </cell>
          <cell r="BH234" t="str">
            <v>NO</v>
          </cell>
          <cell r="BI234" t="str">
            <v>YES</v>
          </cell>
          <cell r="BJ234" t="str">
            <v>YES</v>
          </cell>
          <cell r="BK234" t="str">
            <v/>
          </cell>
          <cell r="BL234" t="str">
            <v>YES</v>
          </cell>
          <cell r="BM234" t="str">
            <v>NO</v>
          </cell>
          <cell r="BO234" t="str">
            <v>NO</v>
          </cell>
          <cell r="BQ234" t="str">
            <v>YES</v>
          </cell>
          <cell r="BR234" t="str">
            <v>YES</v>
          </cell>
          <cell r="BT234" t="str">
            <v/>
          </cell>
          <cell r="BU234" t="str">
            <v>YES</v>
          </cell>
          <cell r="BW234" t="str">
            <v/>
          </cell>
          <cell r="CA234" t="str">
            <v>DUAL AREA</v>
          </cell>
          <cell r="CC234">
            <v>124.02472232277783</v>
          </cell>
          <cell r="CD234">
            <v>225.34983847299057</v>
          </cell>
          <cell r="CE234">
            <v>94.199119443376915</v>
          </cell>
          <cell r="CF234">
            <v>104.75003231856694</v>
          </cell>
          <cell r="CL234">
            <v>0.36</v>
          </cell>
          <cell r="CY234">
            <v>1.0024741994594562</v>
          </cell>
          <cell r="CZ234">
            <v>1.0024741994594562</v>
          </cell>
          <cell r="DA234">
            <v>1.0024741994594562</v>
          </cell>
          <cell r="DB234">
            <v>1.0024741994594562</v>
          </cell>
        </row>
        <row r="235">
          <cell r="A235">
            <v>255</v>
          </cell>
          <cell r="B235">
            <v>41696</v>
          </cell>
          <cell r="C235" t="str">
            <v>Austin</v>
          </cell>
          <cell r="D235">
            <v>38</v>
          </cell>
          <cell r="F235" t="str">
            <v>YES</v>
          </cell>
          <cell r="G235">
            <v>2.0099999999999998</v>
          </cell>
          <cell r="H235">
            <v>1.5324279181659199</v>
          </cell>
          <cell r="I235">
            <v>0</v>
          </cell>
          <cell r="J235">
            <v>14.9985</v>
          </cell>
          <cell r="K235">
            <v>29.9985</v>
          </cell>
          <cell r="L235">
            <v>2.0001000100009998</v>
          </cell>
          <cell r="M235">
            <v>5.3293957505288599E-2</v>
          </cell>
          <cell r="N235">
            <v>0.848181166516917</v>
          </cell>
          <cell r="O235">
            <v>0.42444292354448798</v>
          </cell>
          <cell r="P235">
            <v>1.01909625618667E-2</v>
          </cell>
          <cell r="Q235">
            <v>0.99999069047301503</v>
          </cell>
          <cell r="R235">
            <v>0.18758420795725</v>
          </cell>
          <cell r="S235">
            <v>273.24599308435199</v>
          </cell>
          <cell r="T235">
            <v>0.999965107881573</v>
          </cell>
          <cell r="U235">
            <v>0.36314665500044302</v>
          </cell>
          <cell r="V235">
            <v>88.600181041264307</v>
          </cell>
          <cell r="W235">
            <v>0.99986171805851798</v>
          </cell>
          <cell r="X235">
            <v>0.72301667651146295</v>
          </cell>
          <cell r="Y235">
            <v>4.3732457746252403E-2</v>
          </cell>
          <cell r="Z235">
            <v>1.05233556685611E-2</v>
          </cell>
          <cell r="AA235">
            <v>0.187020659008447</v>
          </cell>
          <cell r="AB235">
            <v>1.01908676780894E-2</v>
          </cell>
          <cell r="AC235">
            <v>0.91771731388607003</v>
          </cell>
          <cell r="AD235">
            <v>3.6448328409469502E-2</v>
          </cell>
          <cell r="AE235">
            <v>42.4747231076513</v>
          </cell>
          <cell r="AF235">
            <v>0.47933139143554998</v>
          </cell>
          <cell r="AG235">
            <v>2038.06086376396</v>
          </cell>
          <cell r="AH235">
            <v>75.788404233533299</v>
          </cell>
          <cell r="AI235">
            <v>0.27735359934252302</v>
          </cell>
          <cell r="AJ235">
            <v>2828.6655336886602</v>
          </cell>
          <cell r="AK235">
            <v>6406.4620374833403</v>
          </cell>
          <cell r="AL235">
            <v>55.431608086289998</v>
          </cell>
          <cell r="AM235">
            <v>38.411995948336397</v>
          </cell>
          <cell r="AN235">
            <v>97.471376344356699</v>
          </cell>
          <cell r="AO235">
            <v>180.44571375696799</v>
          </cell>
          <cell r="AP235">
            <v>156.80192017880401</v>
          </cell>
          <cell r="AQ235">
            <v>152.07510462713799</v>
          </cell>
          <cell r="AR235">
            <v>64.037821533821401</v>
          </cell>
          <cell r="AS235">
            <v>77.080794612246095</v>
          </cell>
          <cell r="AT235">
            <v>71.006639512432798</v>
          </cell>
          <cell r="AU235">
            <v>2.0771116191052701</v>
          </cell>
          <cell r="AV235">
            <v>1.38277840703192</v>
          </cell>
          <cell r="AW235">
            <v>1.7509461303731</v>
          </cell>
          <cell r="AX235">
            <v>0.921011956331104</v>
          </cell>
          <cell r="AY235">
            <v>0.395562287523962</v>
          </cell>
          <cell r="AZ235">
            <v>5.1858062767281499E-2</v>
          </cell>
          <cell r="BA235">
            <v>0.73452022750081103</v>
          </cell>
          <cell r="BB235">
            <v>0.72758140639818103</v>
          </cell>
          <cell r="BC235">
            <v>24.5521419842459</v>
          </cell>
          <cell r="BD235">
            <v>79.247260564678498</v>
          </cell>
          <cell r="BE235">
            <v>109.71276817339201</v>
          </cell>
          <cell r="BF235">
            <v>153.70998535111099</v>
          </cell>
          <cell r="BH235" t="str">
            <v>NO</v>
          </cell>
          <cell r="BI235" t="str">
            <v>YES</v>
          </cell>
          <cell r="BJ235" t="str">
            <v>YES</v>
          </cell>
          <cell r="BK235" t="str">
            <v/>
          </cell>
          <cell r="BL235" t="str">
            <v>YES</v>
          </cell>
          <cell r="BM235" t="str">
            <v>NO</v>
          </cell>
          <cell r="BO235" t="str">
            <v>NO</v>
          </cell>
          <cell r="BQ235" t="str">
            <v>NO</v>
          </cell>
          <cell r="BR235" t="str">
            <v>NO</v>
          </cell>
          <cell r="BT235" t="str">
            <v/>
          </cell>
          <cell r="BU235" t="str">
            <v>NO</v>
          </cell>
          <cell r="BW235" t="str">
            <v>YES</v>
          </cell>
          <cell r="CA235" t="str">
            <v>TRASH</v>
          </cell>
          <cell r="CC235">
            <v>0</v>
          </cell>
          <cell r="CD235">
            <v>0</v>
          </cell>
          <cell r="CE235">
            <v>0</v>
          </cell>
          <cell r="CF235">
            <v>0</v>
          </cell>
          <cell r="CL235">
            <v>0</v>
          </cell>
          <cell r="CY235">
            <v>0</v>
          </cell>
          <cell r="CZ235">
            <v>0</v>
          </cell>
          <cell r="DA235">
            <v>0</v>
          </cell>
          <cell r="DB235">
            <v>0</v>
          </cell>
        </row>
        <row r="236">
          <cell r="A236">
            <v>255</v>
          </cell>
          <cell r="B236">
            <v>41696</v>
          </cell>
          <cell r="C236" t="str">
            <v>Austin</v>
          </cell>
          <cell r="D236">
            <v>39</v>
          </cell>
          <cell r="F236" t="str">
            <v>YES</v>
          </cell>
          <cell r="G236">
            <v>2.0099999999999998</v>
          </cell>
          <cell r="H236">
            <v>1.57687236182392</v>
          </cell>
          <cell r="I236">
            <v>0</v>
          </cell>
          <cell r="J236">
            <v>15.0015</v>
          </cell>
          <cell r="K236">
            <v>29.998999999999999</v>
          </cell>
          <cell r="L236">
            <v>1.9997333599973299</v>
          </cell>
          <cell r="M236">
            <v>-159.917148864003</v>
          </cell>
          <cell r="N236">
            <v>0.90733246459532402</v>
          </cell>
          <cell r="O236">
            <v>0.15207303534726299</v>
          </cell>
          <cell r="P236">
            <v>1.3946282846370801E-2</v>
          </cell>
          <cell r="Q236">
            <v>0.99993352363798704</v>
          </cell>
          <cell r="R236">
            <v>0.33655843861965501</v>
          </cell>
          <cell r="S236">
            <v>191.55297825475401</v>
          </cell>
          <cell r="T236">
            <v>0.99989434548686196</v>
          </cell>
          <cell r="U236">
            <v>0.42427074455223601</v>
          </cell>
          <cell r="V236">
            <v>430.78702836295002</v>
          </cell>
          <cell r="W236">
            <v>0.99999180822949996</v>
          </cell>
          <cell r="X236">
            <v>0.11813049825753499</v>
          </cell>
          <cell r="Y236">
            <v>-5.4952837756539301E-2</v>
          </cell>
          <cell r="Z236">
            <v>3.0853605474279199E-4</v>
          </cell>
          <cell r="AA236">
            <v>0.229500886089892</v>
          </cell>
          <cell r="AB236">
            <v>1.3945355506269901E-2</v>
          </cell>
          <cell r="AC236">
            <v>0.74516534113408806</v>
          </cell>
          <cell r="AD236">
            <v>0.114867134722102</v>
          </cell>
          <cell r="AE236">
            <v>170.93088026113699</v>
          </cell>
          <cell r="AF236">
            <v>0.39678418513466901</v>
          </cell>
          <cell r="AG236">
            <v>1041.8458829149099</v>
          </cell>
          <cell r="AH236">
            <v>39.271507745029197</v>
          </cell>
          <cell r="AI236">
            <v>0.20499476614383499</v>
          </cell>
          <cell r="AJ236">
            <v>1373.0955147019199</v>
          </cell>
          <cell r="AK236">
            <v>4701.3167086133499</v>
          </cell>
          <cell r="AL236">
            <v>131.336746504807</v>
          </cell>
          <cell r="AM236">
            <v>71.742517479336399</v>
          </cell>
          <cell r="AN236">
            <v>22.73866105139</v>
          </cell>
          <cell r="AO236">
            <v>50.433986934138296</v>
          </cell>
          <cell r="AP236">
            <v>27.716648958392401</v>
          </cell>
          <cell r="AQ236">
            <v>121.17517714500001</v>
          </cell>
          <cell r="AR236">
            <v>136.447794479496</v>
          </cell>
          <cell r="AS236">
            <v>116.43348090449599</v>
          </cell>
          <cell r="AT236">
            <v>952.25887364572395</v>
          </cell>
          <cell r="AU236">
            <v>1.9605362985011801</v>
          </cell>
          <cell r="AV236">
            <v>1.33172144791017</v>
          </cell>
          <cell r="AW236">
            <v>1.7943859397298401</v>
          </cell>
          <cell r="AX236">
            <v>0.86143070570814195</v>
          </cell>
          <cell r="AY236">
            <v>0.88996588492737005</v>
          </cell>
          <cell r="AZ236">
            <v>5.2384457525604798E-2</v>
          </cell>
          <cell r="BA236">
            <v>0.90857824938721599</v>
          </cell>
          <cell r="BB236">
            <v>0.89364207497594395</v>
          </cell>
          <cell r="BC236">
            <v>21.9443642858804</v>
          </cell>
          <cell r="BD236">
            <v>5.81242287574696</v>
          </cell>
          <cell r="BE236">
            <v>12.263707012931301</v>
          </cell>
          <cell r="BF236">
            <v>44.1638059711495</v>
          </cell>
          <cell r="BH236" t="str">
            <v>NO</v>
          </cell>
          <cell r="BI236" t="str">
            <v>NO</v>
          </cell>
          <cell r="BJ236" t="str">
            <v>YES</v>
          </cell>
          <cell r="BK236" t="str">
            <v/>
          </cell>
          <cell r="BL236" t="str">
            <v>YES</v>
          </cell>
          <cell r="BM236" t="str">
            <v>NO</v>
          </cell>
          <cell r="BO236" t="str">
            <v>NO</v>
          </cell>
          <cell r="BQ236" t="str">
            <v>NO</v>
          </cell>
          <cell r="BR236" t="str">
            <v>NO</v>
          </cell>
          <cell r="BT236" t="str">
            <v/>
          </cell>
          <cell r="BU236" t="str">
            <v>YES</v>
          </cell>
          <cell r="BW236" t="str">
            <v/>
          </cell>
          <cell r="CA236" t="str">
            <v>DUAL AREA</v>
          </cell>
          <cell r="CC236">
            <v>0</v>
          </cell>
          <cell r="CD236">
            <v>0</v>
          </cell>
          <cell r="CE236">
            <v>109.48736718947232</v>
          </cell>
          <cell r="CF236">
            <v>69.394392793306437</v>
          </cell>
          <cell r="CL236">
            <v>0.36</v>
          </cell>
          <cell r="CY236">
            <v>0</v>
          </cell>
          <cell r="CZ236">
            <v>0</v>
          </cell>
          <cell r="DA236">
            <v>8.6823119115369316</v>
          </cell>
          <cell r="DB236">
            <v>8.6823119115369316</v>
          </cell>
        </row>
        <row r="237">
          <cell r="A237">
            <v>255</v>
          </cell>
          <cell r="B237">
            <v>41696</v>
          </cell>
          <cell r="C237" t="str">
            <v>Austin</v>
          </cell>
          <cell r="D237">
            <v>40</v>
          </cell>
          <cell r="F237" t="str">
            <v>YES</v>
          </cell>
          <cell r="G237">
            <v>2.0099999999999998</v>
          </cell>
          <cell r="H237">
            <v>1.6268723616376499</v>
          </cell>
          <cell r="I237">
            <v>0</v>
          </cell>
          <cell r="J237">
            <v>15.0010526316</v>
          </cell>
          <cell r="K237">
            <v>29.999473684200002</v>
          </cell>
          <cell r="L237">
            <v>1.9998245737106199</v>
          </cell>
          <cell r="M237">
            <v>3.7524259880578299</v>
          </cell>
          <cell r="N237">
            <v>0.92747768892803295</v>
          </cell>
          <cell r="O237">
            <v>0.114204356338515</v>
          </cell>
          <cell r="P237">
            <v>1.52979919337831E-2</v>
          </cell>
          <cell r="Q237">
            <v>0.99995487005660399</v>
          </cell>
          <cell r="R237">
            <v>0.12837218093423</v>
          </cell>
          <cell r="S237">
            <v>57.925941618528597</v>
          </cell>
          <cell r="T237">
            <v>0.99986905093049705</v>
          </cell>
          <cell r="U237">
            <v>0.21868664280082301</v>
          </cell>
          <cell r="V237">
            <v>177.27261384288599</v>
          </cell>
          <cell r="W237">
            <v>0.99996816487422602</v>
          </cell>
          <cell r="X237">
            <v>0.107806518769004</v>
          </cell>
          <cell r="Y237">
            <v>1.6463545919757101</v>
          </cell>
          <cell r="Z237">
            <v>0.40220379671346401</v>
          </cell>
          <cell r="AA237">
            <v>9.5820505642918802E-2</v>
          </cell>
          <cell r="AB237">
            <v>1.5297301343541301E-2</v>
          </cell>
          <cell r="AC237">
            <v>0.838253977588996</v>
          </cell>
          <cell r="AD237">
            <v>1.6871115042983699E-2</v>
          </cell>
          <cell r="AE237">
            <v>88.612699656676199</v>
          </cell>
          <cell r="AF237">
            <v>0.49985091639250001</v>
          </cell>
          <cell r="AG237">
            <v>186.876905355573</v>
          </cell>
          <cell r="AH237">
            <v>40.236560527281299</v>
          </cell>
          <cell r="AI237">
            <v>0.69452974267954903</v>
          </cell>
          <cell r="AJ237">
            <v>114.13664092807799</v>
          </cell>
          <cell r="AK237">
            <v>3703.6378387249902</v>
          </cell>
          <cell r="AL237">
            <v>66.352433785879995</v>
          </cell>
          <cell r="AM237">
            <v>34.202957728999898</v>
          </cell>
          <cell r="AN237">
            <v>16.496387771338</v>
          </cell>
          <cell r="AO237">
            <v>20.2191146319078</v>
          </cell>
          <cell r="AP237">
            <v>81.019190804255601</v>
          </cell>
          <cell r="AQ237">
            <v>1004.19172417264</v>
          </cell>
          <cell r="AR237">
            <v>190.76493268211101</v>
          </cell>
          <cell r="AS237">
            <v>227.647071913893</v>
          </cell>
          <cell r="AT237">
            <v>789.79951929642004</v>
          </cell>
          <cell r="AU237">
            <v>1.6808159869235599</v>
          </cell>
          <cell r="AV237">
            <v>1.1954919759835001</v>
          </cell>
          <cell r="AW237">
            <v>1.8619426861949699</v>
          </cell>
          <cell r="AX237">
            <v>0.85926483557193301</v>
          </cell>
          <cell r="AY237">
            <v>0.64024707916130996</v>
          </cell>
          <cell r="AZ237">
            <v>5.3784716304664901E-2</v>
          </cell>
          <cell r="BA237">
            <v>0.74228581126312598</v>
          </cell>
          <cell r="BB237">
            <v>0.73781312267523402</v>
          </cell>
          <cell r="BC237">
            <v>26.492982585985299</v>
          </cell>
          <cell r="BD237">
            <v>34.654551560203302</v>
          </cell>
          <cell r="BE237">
            <v>41.651133887751698</v>
          </cell>
          <cell r="BF237">
            <v>55.053087747538498</v>
          </cell>
          <cell r="BH237" t="str">
            <v>NO</v>
          </cell>
          <cell r="BI237" t="str">
            <v>NO</v>
          </cell>
          <cell r="BJ237" t="str">
            <v>YES</v>
          </cell>
          <cell r="BK237" t="str">
            <v/>
          </cell>
          <cell r="BL237" t="str">
            <v>YES</v>
          </cell>
          <cell r="BM237" t="str">
            <v>NO</v>
          </cell>
          <cell r="BO237" t="str">
            <v>NO</v>
          </cell>
          <cell r="BQ237" t="str">
            <v>NO</v>
          </cell>
          <cell r="BR237" t="str">
            <v>YES</v>
          </cell>
          <cell r="BT237" t="str">
            <v/>
          </cell>
          <cell r="BU237" t="str">
            <v>YES</v>
          </cell>
          <cell r="BW237" t="str">
            <v/>
          </cell>
          <cell r="CA237" t="str">
            <v>SINGLE CORRx</v>
          </cell>
          <cell r="CC237">
            <v>0</v>
          </cell>
          <cell r="CD237">
            <v>61.34249597097967</v>
          </cell>
          <cell r="CE237">
            <v>118.88747295332995</v>
          </cell>
          <cell r="CF237">
            <v>114.67089169865758</v>
          </cell>
          <cell r="CL237">
            <v>0.3</v>
          </cell>
          <cell r="CY237">
            <v>0</v>
          </cell>
          <cell r="CZ237">
            <v>2.556408902694582</v>
          </cell>
          <cell r="DA237">
            <v>2.556408902694582</v>
          </cell>
          <cell r="DB237">
            <v>2.556408902694582</v>
          </cell>
        </row>
        <row r="238">
          <cell r="A238">
            <v>255</v>
          </cell>
          <cell r="B238">
            <v>41696</v>
          </cell>
          <cell r="C238" t="str">
            <v>Austin</v>
          </cell>
          <cell r="D238">
            <v>41</v>
          </cell>
          <cell r="E238" t="str">
            <v>Not downwind - while on main road - likely interference</v>
          </cell>
          <cell r="F238" t="str">
            <v>NO</v>
          </cell>
          <cell r="G238">
            <v>2.0099999999999998</v>
          </cell>
          <cell r="H238">
            <v>1.65465013962239</v>
          </cell>
          <cell r="I238">
            <v>0</v>
          </cell>
          <cell r="J238">
            <v>14.999499999999999</v>
          </cell>
          <cell r="K238">
            <v>29.9985</v>
          </cell>
          <cell r="L238">
            <v>1.9999666655555199</v>
          </cell>
          <cell r="M238">
            <v>0.69916953164610396</v>
          </cell>
          <cell r="N238">
            <v>0.93853300644012905</v>
          </cell>
          <cell r="O238">
            <v>0.74493642101406798</v>
          </cell>
          <cell r="P238">
            <v>1.5762035271440499E-2</v>
          </cell>
          <cell r="Q238">
            <v>0.999972832896172</v>
          </cell>
          <cell r="R238">
            <v>0.13852949131498599</v>
          </cell>
          <cell r="S238">
            <v>17.129645097630299</v>
          </cell>
          <cell r="T238">
            <v>0.99894182478475602</v>
          </cell>
          <cell r="U238">
            <v>0.86637801784286605</v>
          </cell>
          <cell r="V238">
            <v>11.210600943530901</v>
          </cell>
          <cell r="W238">
            <v>0.99964004166717801</v>
          </cell>
          <cell r="X238">
            <v>0.50627370880446898</v>
          </cell>
          <cell r="Y238">
            <v>0.63310988603218099</v>
          </cell>
          <cell r="Z238">
            <v>0.74623466393039894</v>
          </cell>
          <cell r="AA238">
            <v>0.83615171397314603</v>
          </cell>
          <cell r="AB238">
            <v>1.5761606944573198E-2</v>
          </cell>
          <cell r="AC238">
            <v>0.90137737269252105</v>
          </cell>
          <cell r="AD238">
            <v>2.00483069821079E-2</v>
          </cell>
          <cell r="AE238">
            <v>10.7213688127885</v>
          </cell>
          <cell r="AF238">
            <v>0.95601275289689402</v>
          </cell>
          <cell r="AG238">
            <v>32.443939604397599</v>
          </cell>
          <cell r="AH238">
            <v>13.054005509335701</v>
          </cell>
          <cell r="AI238">
            <v>0.761260977742787</v>
          </cell>
          <cell r="AJ238">
            <v>176.088183040194</v>
          </cell>
          <cell r="AK238">
            <v>806.03160982500401</v>
          </cell>
          <cell r="AL238">
            <v>17.895366307269999</v>
          </cell>
          <cell r="AM238">
            <v>59.779481878333499</v>
          </cell>
          <cell r="AN238">
            <v>74.671101862331</v>
          </cell>
          <cell r="AO238">
            <v>19.704728997854399</v>
          </cell>
          <cell r="AP238">
            <v>4.7733158244947704</v>
          </cell>
          <cell r="AQ238">
            <v>72.108409352606003</v>
          </cell>
          <cell r="AR238">
            <v>11.684186443387301</v>
          </cell>
          <cell r="AS238">
            <v>10.7945879077546</v>
          </cell>
          <cell r="AT238">
            <v>103.779751510593</v>
          </cell>
          <cell r="AU238">
            <v>1.6817330750511601</v>
          </cell>
          <cell r="AV238">
            <v>1.21143322868692</v>
          </cell>
          <cell r="AW238">
            <v>1.7687991437492201</v>
          </cell>
          <cell r="AX238">
            <v>0.77801531110521305</v>
          </cell>
          <cell r="AY238">
            <v>0.40428043465644498</v>
          </cell>
          <cell r="AZ238">
            <v>5.4417063687445498E-2</v>
          </cell>
          <cell r="BA238">
            <v>0.56108193451138899</v>
          </cell>
          <cell r="BB238">
            <v>0.58958484592976201</v>
          </cell>
          <cell r="BC238">
            <v>30.966160952408501</v>
          </cell>
          <cell r="BD238">
            <v>-2.6608983288041901</v>
          </cell>
          <cell r="BE238">
            <v>2.4756869208697498</v>
          </cell>
          <cell r="BF238">
            <v>39.567816324728298</v>
          </cell>
          <cell r="BH238" t="str">
            <v>NO</v>
          </cell>
          <cell r="BI238" t="str">
            <v>NO</v>
          </cell>
          <cell r="BJ238" t="str">
            <v>YES</v>
          </cell>
          <cell r="BK238" t="str">
            <v/>
          </cell>
          <cell r="BL238" t="str">
            <v>YES</v>
          </cell>
          <cell r="BM238" t="str">
            <v>YES</v>
          </cell>
          <cell r="BO238" t="str">
            <v>NO</v>
          </cell>
          <cell r="BQ238" t="str">
            <v>YES</v>
          </cell>
          <cell r="BR238" t="str">
            <v>YES</v>
          </cell>
          <cell r="BT238" t="str">
            <v>YES</v>
          </cell>
          <cell r="BU238" t="str">
            <v>NO</v>
          </cell>
          <cell r="BW238" t="str">
            <v/>
          </cell>
          <cell r="CA238" t="str">
            <v>TRASH</v>
          </cell>
          <cell r="CC238">
            <v>0</v>
          </cell>
          <cell r="CD238">
            <v>0</v>
          </cell>
          <cell r="CE238">
            <v>0</v>
          </cell>
          <cell r="CF238">
            <v>0</v>
          </cell>
          <cell r="CL238">
            <v>0</v>
          </cell>
          <cell r="CY238">
            <v>0</v>
          </cell>
          <cell r="CZ238">
            <v>0</v>
          </cell>
          <cell r="DA238">
            <v>0</v>
          </cell>
          <cell r="DB238">
            <v>0</v>
          </cell>
        </row>
        <row r="239">
          <cell r="A239">
            <v>255</v>
          </cell>
          <cell r="B239">
            <v>41696</v>
          </cell>
          <cell r="C239" t="str">
            <v>Austin</v>
          </cell>
          <cell r="D239">
            <v>42</v>
          </cell>
          <cell r="F239" t="str">
            <v>YES</v>
          </cell>
          <cell r="G239">
            <v>2.0099999999999998</v>
          </cell>
          <cell r="H239">
            <v>1.6727056950330701</v>
          </cell>
          <cell r="I239">
            <v>0</v>
          </cell>
          <cell r="J239">
            <v>15.002000000000001</v>
          </cell>
          <cell r="K239">
            <v>29.999500000000001</v>
          </cell>
          <cell r="L239">
            <v>1.9997000399946701</v>
          </cell>
          <cell r="M239">
            <v>1.32977286213749</v>
          </cell>
          <cell r="N239">
            <v>0.97007238719141098</v>
          </cell>
          <cell r="O239">
            <v>0.24498422072856499</v>
          </cell>
          <cell r="P239">
            <v>1.6462052934646101E-2</v>
          </cell>
          <cell r="Q239">
            <v>0.99996916192407703</v>
          </cell>
          <cell r="R239">
            <v>0.114039622847681</v>
          </cell>
          <cell r="S239">
            <v>24.476269927690399</v>
          </cell>
          <cell r="T239">
            <v>0.99867201401043304</v>
          </cell>
          <cell r="U239">
            <v>0.74936531568488496</v>
          </cell>
          <cell r="V239">
            <v>36.693828382890601</v>
          </cell>
          <cell r="W239">
            <v>0.99898592187574697</v>
          </cell>
          <cell r="X239">
            <v>0.65443071938739406</v>
          </cell>
          <cell r="Y239">
            <v>1.22207941627016</v>
          </cell>
          <cell r="Z239">
            <v>0.87538861651553102</v>
          </cell>
          <cell r="AA239">
            <v>0.167397527028667</v>
          </cell>
          <cell r="AB239">
            <v>1.6461545123377299E-2</v>
          </cell>
          <cell r="AC239">
            <v>0.89777389925442097</v>
          </cell>
          <cell r="AD239">
            <v>1.38215948136278E-2</v>
          </cell>
          <cell r="AE239">
            <v>15.487964853620699</v>
          </cell>
          <cell r="AF239">
            <v>0.42165758987302598</v>
          </cell>
          <cell r="AG239">
            <v>259.06406969340202</v>
          </cell>
          <cell r="AH239">
            <v>13.6052565918203</v>
          </cell>
          <cell r="AI239">
            <v>0.55511460112299005</v>
          </cell>
          <cell r="AJ239">
            <v>199.28301982029399</v>
          </cell>
          <cell r="AK239">
            <v>1198.252138115</v>
          </cell>
          <cell r="AL239">
            <v>31.172564660835</v>
          </cell>
          <cell r="AM239">
            <v>62.085984641999303</v>
          </cell>
          <cell r="AN239">
            <v>53.039830256393998</v>
          </cell>
          <cell r="AO239">
            <v>25.252968203408201</v>
          </cell>
          <cell r="AP239">
            <v>16.621166543180301</v>
          </cell>
          <cell r="AQ239">
            <v>26.744225635101699</v>
          </cell>
          <cell r="AR239">
            <v>28.510812574206</v>
          </cell>
          <cell r="AS239">
            <v>22.0323112590889</v>
          </cell>
          <cell r="AT239">
            <v>27.7311604598064</v>
          </cell>
          <cell r="AU239">
            <v>1.67819027378707</v>
          </cell>
          <cell r="AV239">
            <v>1.2195826934881799</v>
          </cell>
          <cell r="AW239">
            <v>1.7222761882298301</v>
          </cell>
          <cell r="AX239">
            <v>0.80147032046284195</v>
          </cell>
          <cell r="AY239">
            <v>0.31828892737689601</v>
          </cell>
          <cell r="AZ239">
            <v>5.37632306043744E-2</v>
          </cell>
          <cell r="BA239">
            <v>0.50965487448076896</v>
          </cell>
          <cell r="BB239">
            <v>0.540653690492092</v>
          </cell>
          <cell r="BC239">
            <v>33.701180545789001</v>
          </cell>
          <cell r="BD239">
            <v>13.9983829824998</v>
          </cell>
          <cell r="BE239">
            <v>37.692020882499897</v>
          </cell>
          <cell r="BF239">
            <v>55.9921611824998</v>
          </cell>
          <cell r="BH239" t="str">
            <v>NO</v>
          </cell>
          <cell r="BI239" t="str">
            <v>NO</v>
          </cell>
          <cell r="BJ239" t="str">
            <v>YES</v>
          </cell>
          <cell r="BK239" t="str">
            <v/>
          </cell>
          <cell r="BL239" t="str">
            <v>YES</v>
          </cell>
          <cell r="BM239" t="str">
            <v>YES</v>
          </cell>
          <cell r="BO239" t="str">
            <v>YES</v>
          </cell>
          <cell r="BQ239" t="str">
            <v>NO</v>
          </cell>
          <cell r="BR239" t="str">
            <v>YES</v>
          </cell>
          <cell r="BT239" t="str">
            <v/>
          </cell>
          <cell r="BU239" t="str">
            <v>YES</v>
          </cell>
          <cell r="BW239" t="str">
            <v/>
          </cell>
          <cell r="CA239" t="str">
            <v>SINGLE CORRx</v>
          </cell>
          <cell r="CC239">
            <v>0</v>
          </cell>
          <cell r="CD239">
            <v>25.919937847259909</v>
          </cell>
          <cell r="CE239">
            <v>11.963822294780945</v>
          </cell>
          <cell r="CF239">
            <v>20.438233724252729</v>
          </cell>
          <cell r="CL239">
            <v>0.38</v>
          </cell>
          <cell r="CY239">
            <v>0</v>
          </cell>
          <cell r="CZ239">
            <v>2.8249302368239162</v>
          </cell>
          <cell r="DA239">
            <v>2.8249302368239162</v>
          </cell>
          <cell r="DB239">
            <v>2.8249302368239162</v>
          </cell>
        </row>
        <row r="240">
          <cell r="A240">
            <v>255</v>
          </cell>
          <cell r="B240">
            <v>41696</v>
          </cell>
          <cell r="C240" t="str">
            <v>Austin</v>
          </cell>
          <cell r="D240">
            <v>43</v>
          </cell>
          <cell r="F240" t="str">
            <v>YES</v>
          </cell>
          <cell r="G240">
            <v>2.0099999999999998</v>
          </cell>
          <cell r="H240">
            <v>1.7213168079033501</v>
          </cell>
          <cell r="I240">
            <v>0</v>
          </cell>
          <cell r="J240">
            <v>15.0010526316</v>
          </cell>
          <cell r="K240">
            <v>29.9985</v>
          </cell>
          <cell r="L240">
            <v>1.9997596659855501</v>
          </cell>
          <cell r="M240">
            <v>0.55681128889535203</v>
          </cell>
          <cell r="N240">
            <v>0.74241673148171405</v>
          </cell>
          <cell r="O240">
            <v>0.35052116789814503</v>
          </cell>
          <cell r="P240">
            <v>1.04749687343779E-2</v>
          </cell>
          <cell r="Q240">
            <v>0.99999143487568098</v>
          </cell>
          <cell r="R240">
            <v>0.12417334827184801</v>
          </cell>
          <cell r="S240">
            <v>107.16313254281501</v>
          </cell>
          <cell r="T240">
            <v>0.99998841348132195</v>
          </cell>
          <cell r="U240">
            <v>0.144422140769633</v>
          </cell>
          <cell r="V240">
            <v>131.38935418132701</v>
          </cell>
          <cell r="W240">
            <v>0.99989160749614603</v>
          </cell>
          <cell r="X240">
            <v>0.44174496801105601</v>
          </cell>
          <cell r="Y240">
            <v>0.32830854748675498</v>
          </cell>
          <cell r="Z240">
            <v>0.181708605704064</v>
          </cell>
          <cell r="AA240">
            <v>0.15042469522898499</v>
          </cell>
          <cell r="AB240">
            <v>1.04748790043555E-2</v>
          </cell>
          <cell r="AC240">
            <v>0.92757574380931096</v>
          </cell>
          <cell r="AD240">
            <v>1.5961789881193199E-2</v>
          </cell>
          <cell r="AE240">
            <v>45.752977623957001</v>
          </cell>
          <cell r="AF240">
            <v>0.348186638136114</v>
          </cell>
          <cell r="AG240">
            <v>1214.4290798571601</v>
          </cell>
          <cell r="AH240">
            <v>94.577386729800395</v>
          </cell>
          <cell r="AI240">
            <v>0.88254503722385702</v>
          </cell>
          <cell r="AJ240">
            <v>218.836757137044</v>
          </cell>
          <cell r="AK240">
            <v>3981.08733286999</v>
          </cell>
          <cell r="AL240">
            <v>50.939473275449998</v>
          </cell>
          <cell r="AM240">
            <v>39.487320080334499</v>
          </cell>
          <cell r="AN240">
            <v>34.791626321362003</v>
          </cell>
          <cell r="AO240">
            <v>94.501966304347505</v>
          </cell>
          <cell r="AP240">
            <v>96.809287118747605</v>
          </cell>
          <cell r="AQ240">
            <v>53.525570210266501</v>
          </cell>
          <cell r="AR240">
            <v>168.48057500467499</v>
          </cell>
          <cell r="AS240">
            <v>82.978846937301896</v>
          </cell>
          <cell r="AT240">
            <v>969.70568028939101</v>
          </cell>
          <cell r="AU240">
            <v>1.48046976782562</v>
          </cell>
          <cell r="AV240">
            <v>0.87889525311438799</v>
          </cell>
          <cell r="AW240">
            <v>1.8683803331084901</v>
          </cell>
          <cell r="AX240">
            <v>0.77515862522255297</v>
          </cell>
          <cell r="AY240">
            <v>0.29705534702357</v>
          </cell>
          <cell r="AZ240">
            <v>5.3505533456452599E-2</v>
          </cell>
          <cell r="BA240">
            <v>0.68481810450421599</v>
          </cell>
          <cell r="BB240">
            <v>0.68436576371412805</v>
          </cell>
          <cell r="BC240">
            <v>18.125411004827999</v>
          </cell>
          <cell r="BD240">
            <v>39.296777385631898</v>
          </cell>
          <cell r="BE240">
            <v>70.655296884482595</v>
          </cell>
          <cell r="BF240">
            <v>88.423960018505497</v>
          </cell>
          <cell r="BH240" t="str">
            <v>NO</v>
          </cell>
          <cell r="BI240" t="str">
            <v>YES</v>
          </cell>
          <cell r="BJ240" t="str">
            <v>YES</v>
          </cell>
          <cell r="BK240" t="str">
            <v/>
          </cell>
          <cell r="BL240" t="str">
            <v>YES</v>
          </cell>
          <cell r="BM240" t="str">
            <v>NO</v>
          </cell>
          <cell r="BO240" t="str">
            <v>NO</v>
          </cell>
          <cell r="BQ240" t="str">
            <v>NO</v>
          </cell>
          <cell r="BR240" t="str">
            <v>YES</v>
          </cell>
          <cell r="BT240" t="str">
            <v/>
          </cell>
          <cell r="BU240" t="str">
            <v>YES</v>
          </cell>
          <cell r="BW240" t="str">
            <v/>
          </cell>
          <cell r="CA240" t="str">
            <v>SINGLE CORRx</v>
          </cell>
          <cell r="CC240">
            <v>0</v>
          </cell>
          <cell r="CD240">
            <v>113.48008307497295</v>
          </cell>
          <cell r="CE240">
            <v>60.593133879668059</v>
          </cell>
          <cell r="CF240">
            <v>106.76239051823067</v>
          </cell>
          <cell r="CL240">
            <v>0.38</v>
          </cell>
          <cell r="CY240">
            <v>0</v>
          </cell>
          <cell r="CZ240">
            <v>1.5069971279302219</v>
          </cell>
          <cell r="DA240">
            <v>1.5069971279302219</v>
          </cell>
          <cell r="DB240">
            <v>1.5069971279302219</v>
          </cell>
        </row>
        <row r="241">
          <cell r="BH241" t="str">
            <v/>
          </cell>
          <cell r="BI241" t="str">
            <v/>
          </cell>
          <cell r="BK241" t="str">
            <v/>
          </cell>
          <cell r="BL241" t="str">
            <v/>
          </cell>
          <cell r="BM241" t="str">
            <v/>
          </cell>
          <cell r="BO241" t="str">
            <v/>
          </cell>
          <cell r="BQ241" t="str">
            <v/>
          </cell>
          <cell r="BR241" t="str">
            <v/>
          </cell>
          <cell r="BT241" t="str">
            <v/>
          </cell>
          <cell r="BU241" t="str">
            <v/>
          </cell>
          <cell r="BW241" t="str">
            <v/>
          </cell>
          <cell r="CA241" t="str">
            <v/>
          </cell>
          <cell r="CC241">
            <v>0</v>
          </cell>
          <cell r="CD241">
            <v>0</v>
          </cell>
          <cell r="CE241">
            <v>0</v>
          </cell>
          <cell r="CF241">
            <v>0</v>
          </cell>
          <cell r="CL241">
            <v>0</v>
          </cell>
          <cell r="CY241">
            <v>0</v>
          </cell>
          <cell r="CZ241">
            <v>0</v>
          </cell>
          <cell r="DA241">
            <v>0</v>
          </cell>
          <cell r="DB241">
            <v>0</v>
          </cell>
        </row>
        <row r="242">
          <cell r="A242">
            <v>255.1</v>
          </cell>
          <cell r="B242">
            <v>41696</v>
          </cell>
          <cell r="C242" t="str">
            <v>Austin</v>
          </cell>
          <cell r="D242">
            <v>22</v>
          </cell>
          <cell r="F242" t="str">
            <v>YES</v>
          </cell>
          <cell r="G242">
            <v>2.0099999999999998</v>
          </cell>
          <cell r="H242">
            <v>0.16666666790842999</v>
          </cell>
          <cell r="I242">
            <v>0</v>
          </cell>
          <cell r="J242">
            <v>14.999000000000001</v>
          </cell>
          <cell r="K242">
            <v>19.999500000000001</v>
          </cell>
          <cell r="L242">
            <v>1.3333888925928401</v>
          </cell>
          <cell r="M242">
            <v>3.7920012980561602</v>
          </cell>
          <cell r="N242">
            <v>0.85145681894899194</v>
          </cell>
          <cell r="O242">
            <v>9.9251129633750906E-2</v>
          </cell>
          <cell r="P242">
            <v>1.21129043088856E-2</v>
          </cell>
          <cell r="Q242">
            <v>0.99992836418882203</v>
          </cell>
          <cell r="R242">
            <v>0.14315077325497999</v>
          </cell>
          <cell r="S242">
            <v>97.869879889122601</v>
          </cell>
          <cell r="T242">
            <v>0.99991757267496095</v>
          </cell>
          <cell r="U242">
            <v>0.153552667309729</v>
          </cell>
          <cell r="V242">
            <v>252.05141579222999</v>
          </cell>
          <cell r="W242">
            <v>0.99997069992309895</v>
          </cell>
          <cell r="X242">
            <v>9.1543045247855698E-2</v>
          </cell>
          <cell r="Y242">
            <v>0.89223054134786595</v>
          </cell>
          <cell r="Z242">
            <v>0.191915717958999</v>
          </cell>
          <cell r="AA242">
            <v>4.3843638883011099E-2</v>
          </cell>
          <cell r="AB242">
            <v>1.2112036401682E-2</v>
          </cell>
          <cell r="AC242">
            <v>0.67182243612030701</v>
          </cell>
          <cell r="AD242">
            <v>2.0810460330649701E-2</v>
          </cell>
          <cell r="AE242">
            <v>88.081518805173502</v>
          </cell>
          <cell r="AF242">
            <v>0.34944829655811499</v>
          </cell>
          <cell r="AG242">
            <v>188.918629845563</v>
          </cell>
          <cell r="AH242">
            <v>54.683735617295397</v>
          </cell>
          <cell r="AI242">
            <v>0.55869310765526303</v>
          </cell>
          <cell r="AJ242">
            <v>128.15444645226199</v>
          </cell>
          <cell r="AK242">
            <v>2642.70541439</v>
          </cell>
          <cell r="AL242">
            <v>39.108857791379997</v>
          </cell>
          <cell r="AM242">
            <v>46.508323103004102</v>
          </cell>
          <cell r="AN242">
            <v>22.66182367007</v>
          </cell>
          <cell r="AO242">
            <v>52.615687061287304</v>
          </cell>
          <cell r="AP242">
            <v>46.781773826274801</v>
          </cell>
          <cell r="AQ242">
            <v>100.037444387992</v>
          </cell>
          <cell r="AR242">
            <v>102.361151245187</v>
          </cell>
          <cell r="AS242">
            <v>91.3505020241343</v>
          </cell>
          <cell r="AT242">
            <v>109.18727692223401</v>
          </cell>
          <cell r="AU242">
            <v>2.9700081937571601</v>
          </cell>
          <cell r="AV242">
            <v>1.19501792941308</v>
          </cell>
          <cell r="AW242">
            <v>3.5477975818856899</v>
          </cell>
          <cell r="AX242">
            <v>1.61641425958606</v>
          </cell>
          <cell r="AY242">
            <v>0.61219106411150903</v>
          </cell>
          <cell r="AZ242">
            <v>0.14659953698526099</v>
          </cell>
          <cell r="BA242">
            <v>0.83712596919052296</v>
          </cell>
          <cell r="BB242">
            <v>0.790685471302358</v>
          </cell>
          <cell r="BC242">
            <v>16.696119930313898</v>
          </cell>
          <cell r="BD242">
            <v>5.0232194449109802</v>
          </cell>
          <cell r="BE242">
            <v>18.257326541997401</v>
          </cell>
          <cell r="BF242">
            <v>28.009334345419902</v>
          </cell>
          <cell r="BH242" t="str">
            <v>NO</v>
          </cell>
          <cell r="BI242" t="str">
            <v>NO</v>
          </cell>
          <cell r="BJ242" t="str">
            <v>YES</v>
          </cell>
          <cell r="BK242" t="str">
            <v/>
          </cell>
          <cell r="BL242" t="str">
            <v>YES</v>
          </cell>
          <cell r="BM242" t="str">
            <v>NO</v>
          </cell>
          <cell r="BO242" t="str">
            <v>NO</v>
          </cell>
          <cell r="BQ242" t="str">
            <v>NO</v>
          </cell>
          <cell r="BR242" t="str">
            <v>YES</v>
          </cell>
          <cell r="BT242" t="str">
            <v/>
          </cell>
          <cell r="BU242" t="str">
            <v>YES</v>
          </cell>
          <cell r="BW242" t="str">
            <v/>
          </cell>
          <cell r="CA242" t="str">
            <v>SINGLE CORRx</v>
          </cell>
          <cell r="CC242">
            <v>0</v>
          </cell>
          <cell r="CD242">
            <v>69.094407798340512</v>
          </cell>
          <cell r="CE242">
            <v>61.743452327111633</v>
          </cell>
          <cell r="CF242">
            <v>40.115472980539799</v>
          </cell>
          <cell r="CL242">
            <v>0.38</v>
          </cell>
          <cell r="CY242">
            <v>0</v>
          </cell>
          <cell r="CZ242">
            <v>5.827229240711322</v>
          </cell>
          <cell r="DA242">
            <v>5.827229240711322</v>
          </cell>
          <cell r="DB242">
            <v>5.827229240711322</v>
          </cell>
        </row>
        <row r="243">
          <cell r="A243">
            <v>255.1</v>
          </cell>
          <cell r="B243">
            <v>41696</v>
          </cell>
          <cell r="C243" t="str">
            <v>Austin</v>
          </cell>
          <cell r="D243">
            <v>24</v>
          </cell>
          <cell r="F243" t="str">
            <v>YES</v>
          </cell>
          <cell r="G243">
            <v>2.0099999999999998</v>
          </cell>
          <cell r="H243">
            <v>0.32935097347945003</v>
          </cell>
          <cell r="I243">
            <v>0</v>
          </cell>
          <cell r="J243">
            <v>15.0015</v>
          </cell>
          <cell r="K243">
            <v>19.999500000000001</v>
          </cell>
          <cell r="L243">
            <v>1.33316668333167</v>
          </cell>
          <cell r="M243">
            <v>-3857.7236307744902</v>
          </cell>
          <cell r="N243">
            <v>0.63275554898730002</v>
          </cell>
          <cell r="O243">
            <v>0.15099319130422501</v>
          </cell>
          <cell r="P243">
            <v>1.11429516670099E-2</v>
          </cell>
          <cell r="Q243">
            <v>0.99999347625392998</v>
          </cell>
          <cell r="R243">
            <v>0.16311991618052901</v>
          </cell>
          <cell r="S243">
            <v>2149.5325475459999</v>
          </cell>
          <cell r="T243">
            <v>0.99999058409927899</v>
          </cell>
          <cell r="U243">
            <v>0.19595805293253099</v>
          </cell>
          <cell r="V243">
            <v>518.36040699204602</v>
          </cell>
          <cell r="W243">
            <v>0.99999813111011904</v>
          </cell>
          <cell r="X243">
            <v>8.7301792106003501E-2</v>
          </cell>
          <cell r="Y243">
            <v>-1.87411516375898E-4</v>
          </cell>
          <cell r="Z243">
            <v>2.0385053645099999E-8</v>
          </cell>
          <cell r="AA243">
            <v>4.0092107637066603E-2</v>
          </cell>
          <cell r="AB243">
            <v>1.11428789637225E-2</v>
          </cell>
          <cell r="AC243">
            <v>0.95006924248554103</v>
          </cell>
          <cell r="AD243">
            <v>2.7160099721965501E-2</v>
          </cell>
          <cell r="AE243">
            <v>345.07444151282499</v>
          </cell>
          <cell r="AF243">
            <v>0.66570245710988796</v>
          </cell>
          <cell r="AG243">
            <v>1391.41545191</v>
          </cell>
          <cell r="AH243">
            <v>48.296607555056099</v>
          </cell>
          <cell r="AI243">
            <v>2.2468211914144401E-2</v>
          </cell>
          <cell r="AJ243">
            <v>4068.6892967172498</v>
          </cell>
          <cell r="AK243">
            <v>6952.5538151299997</v>
          </cell>
          <cell r="AL243">
            <v>97.614627410539995</v>
          </cell>
          <cell r="AM243">
            <v>16.282208343997699</v>
          </cell>
          <cell r="AN243">
            <v>24.374595625676999</v>
          </cell>
          <cell r="AO243">
            <v>196.649428541617</v>
          </cell>
          <cell r="AP243">
            <v>154.386923112761</v>
          </cell>
          <cell r="AQ243">
            <v>1272.8631204398901</v>
          </cell>
          <cell r="AR243">
            <v>214.728746900212</v>
          </cell>
          <cell r="AS243">
            <v>211.78988096990199</v>
          </cell>
          <cell r="AT243">
            <v>181.34268974538099</v>
          </cell>
          <cell r="AU243">
            <v>2.3512893003084399</v>
          </cell>
          <cell r="AV243">
            <v>1.24347328551458</v>
          </cell>
          <cell r="AW243">
            <v>2.9544465929603199</v>
          </cell>
          <cell r="AX243">
            <v>1.9277378109861401</v>
          </cell>
          <cell r="AY243">
            <v>0.53371992315553796</v>
          </cell>
          <cell r="AZ243">
            <v>0.14591031136192401</v>
          </cell>
          <cell r="BA243">
            <v>0.747605750384985</v>
          </cell>
          <cell r="BB243">
            <v>0.72219493029070003</v>
          </cell>
          <cell r="BC243">
            <v>19.407997205655899</v>
          </cell>
          <cell r="BD243">
            <v>8.3420499289964596</v>
          </cell>
          <cell r="BE243">
            <v>51.2734608017008</v>
          </cell>
          <cell r="BF243">
            <v>129.37875137746599</v>
          </cell>
          <cell r="BH243" t="str">
            <v>NO</v>
          </cell>
          <cell r="BI243" t="str">
            <v>YES</v>
          </cell>
          <cell r="BJ243" t="str">
            <v>YES</v>
          </cell>
          <cell r="BK243" t="str">
            <v/>
          </cell>
          <cell r="BL243" t="str">
            <v>YES</v>
          </cell>
          <cell r="BM243" t="str">
            <v>NO</v>
          </cell>
          <cell r="BO243" t="str">
            <v>NO</v>
          </cell>
          <cell r="BQ243" t="str">
            <v>YES</v>
          </cell>
          <cell r="BR243" t="str">
            <v>NO</v>
          </cell>
          <cell r="BT243" t="str">
            <v/>
          </cell>
          <cell r="BU243" t="str">
            <v>YES</v>
          </cell>
          <cell r="BW243" t="str">
            <v/>
          </cell>
          <cell r="CA243" t="str">
            <v>SINGLE CORRx</v>
          </cell>
          <cell r="CC243">
            <v>274.49928268583858</v>
          </cell>
          <cell r="CD243">
            <v>0</v>
          </cell>
          <cell r="CE243">
            <v>151.04847027523093</v>
          </cell>
          <cell r="CF243">
            <v>301.45666835889472</v>
          </cell>
          <cell r="CL243">
            <v>0.38</v>
          </cell>
          <cell r="CY243">
            <v>2.0749453112635048</v>
          </cell>
          <cell r="CZ243">
            <v>0</v>
          </cell>
          <cell r="DA243">
            <v>2.0749453112635048</v>
          </cell>
          <cell r="DB243">
            <v>2.0749453112635048</v>
          </cell>
        </row>
        <row r="244">
          <cell r="A244">
            <v>255.1</v>
          </cell>
          <cell r="B244">
            <v>41696</v>
          </cell>
          <cell r="C244" t="str">
            <v>Austin</v>
          </cell>
          <cell r="D244">
            <v>25</v>
          </cell>
          <cell r="F244" t="str">
            <v>YES</v>
          </cell>
          <cell r="G244">
            <v>2.0099999999999998</v>
          </cell>
          <cell r="H244">
            <v>0.38574900012463298</v>
          </cell>
          <cell r="I244">
            <v>0</v>
          </cell>
          <cell r="J244">
            <v>14.999499999999999</v>
          </cell>
          <cell r="K244">
            <v>20</v>
          </cell>
          <cell r="L244">
            <v>1.33337777925931</v>
          </cell>
          <cell r="M244">
            <v>-26.4513381299593</v>
          </cell>
          <cell r="N244">
            <v>0.93173552218447298</v>
          </cell>
          <cell r="O244">
            <v>0.14369614093852201</v>
          </cell>
          <cell r="P244">
            <v>1.8281327764600699E-2</v>
          </cell>
          <cell r="Q244">
            <v>0.99991818721433101</v>
          </cell>
          <cell r="R244">
            <v>0.2349427439166</v>
          </cell>
          <cell r="S244">
            <v>57.608206850726397</v>
          </cell>
          <cell r="T244">
            <v>0.99988399475877299</v>
          </cell>
          <cell r="U244">
            <v>0.27976316820028002</v>
          </cell>
          <cell r="V244">
            <v>3813.0834820160599</v>
          </cell>
          <cell r="W244">
            <v>0.99996889964934699</v>
          </cell>
          <cell r="X244">
            <v>0.144827334422061</v>
          </cell>
          <cell r="Y244">
            <v>-0.46904543689778899</v>
          </cell>
          <cell r="Z244">
            <v>1.6431488943206202E-2</v>
          </cell>
          <cell r="AA244">
            <v>0.28384146648127401</v>
          </cell>
          <cell r="AB244">
            <v>1.8279831496022199E-2</v>
          </cell>
          <cell r="AC244">
            <v>0.80319957837781997</v>
          </cell>
          <cell r="AD244">
            <v>5.6614426058349397E-2</v>
          </cell>
          <cell r="AE244">
            <v>8.41340984102081</v>
          </cell>
          <cell r="AF244">
            <v>2.2063897138757701E-3</v>
          </cell>
          <cell r="AG244">
            <v>689.95521011992105</v>
          </cell>
          <cell r="AH244">
            <v>41.588589641318102</v>
          </cell>
          <cell r="AI244">
            <v>0.72183748473956999</v>
          </cell>
          <cell r="AJ244">
            <v>192.344062625297</v>
          </cell>
          <cell r="AK244">
            <v>2439.4442602399999</v>
          </cell>
          <cell r="AL244">
            <v>35.221434693410004</v>
          </cell>
          <cell r="AM244">
            <v>75.474027887998702</v>
          </cell>
          <cell r="AN244">
            <v>7.0258431361170004</v>
          </cell>
          <cell r="AO244">
            <v>27.170813161113902</v>
          </cell>
          <cell r="AP244">
            <v>32.101478355594701</v>
          </cell>
          <cell r="AQ244">
            <v>19.3250545500056</v>
          </cell>
          <cell r="AR244">
            <v>3555.93168469069</v>
          </cell>
          <cell r="AS244">
            <v>10.750647908249899</v>
          </cell>
          <cell r="AT244">
            <v>32423.3993379071</v>
          </cell>
          <cell r="AU244">
            <v>2.5003861849627702</v>
          </cell>
          <cell r="AV244">
            <v>1.41747190019841</v>
          </cell>
          <cell r="AW244">
            <v>2.5178248786830899</v>
          </cell>
          <cell r="AX244">
            <v>1.54884113070397</v>
          </cell>
          <cell r="AY244">
            <v>0.437573239508737</v>
          </cell>
          <cell r="AZ244">
            <v>0.14612141106965601</v>
          </cell>
          <cell r="BA244">
            <v>0.75085629209756999</v>
          </cell>
          <cell r="BB244">
            <v>0.71963286707014096</v>
          </cell>
          <cell r="BC244">
            <v>19.4476995337216</v>
          </cell>
          <cell r="BD244">
            <v>5.2748368572915796</v>
          </cell>
          <cell r="BE244">
            <v>23.588235066666599</v>
          </cell>
          <cell r="BF244">
            <v>48.090516822916598</v>
          </cell>
          <cell r="BH244" t="str">
            <v>NO</v>
          </cell>
          <cell r="BI244" t="str">
            <v>NO</v>
          </cell>
          <cell r="BJ244" t="str">
            <v>YES</v>
          </cell>
          <cell r="BK244" t="str">
            <v/>
          </cell>
          <cell r="BL244" t="str">
            <v>YES</v>
          </cell>
          <cell r="BM244" t="str">
            <v>NO</v>
          </cell>
          <cell r="BO244" t="str">
            <v>NO</v>
          </cell>
          <cell r="BQ244" t="str">
            <v>NO</v>
          </cell>
          <cell r="BR244" t="str">
            <v>YES</v>
          </cell>
          <cell r="BT244" t="str">
            <v/>
          </cell>
          <cell r="BU244" t="str">
            <v>NO</v>
          </cell>
          <cell r="BW244" t="str">
            <v/>
          </cell>
          <cell r="CA244" t="str">
            <v>SINGLE CORR</v>
          </cell>
          <cell r="CC244">
            <v>0</v>
          </cell>
          <cell r="CD244">
            <v>40.671394036612838</v>
          </cell>
          <cell r="CE244">
            <v>0</v>
          </cell>
          <cell r="CF244">
            <v>0</v>
          </cell>
          <cell r="CL244">
            <v>0.47</v>
          </cell>
          <cell r="CY244">
            <v>0</v>
          </cell>
          <cell r="CZ244">
            <v>4.5102834859012093</v>
          </cell>
          <cell r="DA244">
            <v>0</v>
          </cell>
          <cell r="DB244">
            <v>0</v>
          </cell>
        </row>
        <row r="245">
          <cell r="A245">
            <v>255.1</v>
          </cell>
          <cell r="B245">
            <v>41696</v>
          </cell>
          <cell r="C245" t="str">
            <v>Austin</v>
          </cell>
          <cell r="D245">
            <v>27</v>
          </cell>
          <cell r="E245" t="str">
            <v>Tractor passed 54.30ish</v>
          </cell>
          <cell r="F245" t="str">
            <v>YES</v>
          </cell>
          <cell r="G245">
            <v>2.0099999999999998</v>
          </cell>
          <cell r="H245">
            <v>0.55063177831471</v>
          </cell>
          <cell r="I245">
            <v>0</v>
          </cell>
          <cell r="J245">
            <v>14.999499999999999</v>
          </cell>
          <cell r="K245">
            <v>20</v>
          </cell>
          <cell r="L245">
            <v>1.33337777925931</v>
          </cell>
          <cell r="M245">
            <v>-8.50183343546735E-2</v>
          </cell>
          <cell r="N245">
            <v>0.67813850638739603</v>
          </cell>
          <cell r="O245">
            <v>0.48639820525814298</v>
          </cell>
          <cell r="P245">
            <v>1.08818520876888E-2</v>
          </cell>
          <cell r="Q245">
            <v>0.99999460277576901</v>
          </cell>
          <cell r="R245">
            <v>0.16852189013320801</v>
          </cell>
          <cell r="S245">
            <v>245.318549835467</v>
          </cell>
          <cell r="T245">
            <v>0.99997129294575604</v>
          </cell>
          <cell r="U245">
            <v>0.38864077528030599</v>
          </cell>
          <cell r="V245">
            <v>212.79708496016701</v>
          </cell>
          <cell r="W245">
            <v>0.999927703452824</v>
          </cell>
          <cell r="X245">
            <v>0.61677033859581498</v>
          </cell>
          <cell r="Y245">
            <v>-4.4513795744123098E-2</v>
          </cell>
          <cell r="Z245">
            <v>4.1263108156911503E-3</v>
          </cell>
          <cell r="AA245">
            <v>0.24146979690771</v>
          </cell>
          <cell r="AB245">
            <v>1.08817933486214E-2</v>
          </cell>
          <cell r="AC245">
            <v>0.95639733237932001</v>
          </cell>
          <cell r="AD245">
            <v>2.8880351552098501E-2</v>
          </cell>
          <cell r="AE245">
            <v>49.784999516248703</v>
          </cell>
          <cell r="AF245">
            <v>0.23393835447643199</v>
          </cell>
          <cell r="AG245">
            <v>4098.1753991291498</v>
          </cell>
          <cell r="AH245">
            <v>89.934310175066202</v>
          </cell>
          <cell r="AI245">
            <v>0.36659163511787302</v>
          </cell>
          <cell r="AJ245">
            <v>3388.5244010466399</v>
          </cell>
          <cell r="AK245">
            <v>9251.6540766000198</v>
          </cell>
          <cell r="AL245">
            <v>74.980217269632107</v>
          </cell>
          <cell r="AM245">
            <v>66.197389266198201</v>
          </cell>
          <cell r="AN245">
            <v>95.896381373357599</v>
          </cell>
          <cell r="AO245">
            <v>95.204845825903007</v>
          </cell>
          <cell r="AP245">
            <v>80.535288927750798</v>
          </cell>
          <cell r="AQ245">
            <v>214.924065527349</v>
          </cell>
          <cell r="AR245">
            <v>145.05986439728699</v>
          </cell>
          <cell r="AS245">
            <v>123.924866677764</v>
          </cell>
          <cell r="AT245">
            <v>457.92676362013901</v>
          </cell>
          <cell r="AU245">
            <v>3.64036422066998</v>
          </cell>
          <cell r="AV245">
            <v>1.4143444750257901</v>
          </cell>
          <cell r="AW245">
            <v>2.6470738159803102</v>
          </cell>
          <cell r="AX245">
            <v>1.7466462375026</v>
          </cell>
          <cell r="AY245">
            <v>0.55614989846363505</v>
          </cell>
          <cell r="AZ245">
            <v>0.146051400277565</v>
          </cell>
          <cell r="BA245">
            <v>0.77194415821141504</v>
          </cell>
          <cell r="BB245">
            <v>0.738691102859791</v>
          </cell>
          <cell r="BC245">
            <v>16.5466085493313</v>
          </cell>
          <cell r="BD245">
            <v>14.556071878333499</v>
          </cell>
          <cell r="BE245">
            <v>64.337294049333195</v>
          </cell>
          <cell r="BF245">
            <v>111.40919109399999</v>
          </cell>
          <cell r="BH245" t="str">
            <v>NO</v>
          </cell>
          <cell r="BI245" t="str">
            <v>YES</v>
          </cell>
          <cell r="BJ245" t="str">
            <v>YES</v>
          </cell>
          <cell r="BK245" t="str">
            <v/>
          </cell>
          <cell r="BL245" t="str">
            <v>YES</v>
          </cell>
          <cell r="BM245" t="str">
            <v>NO</v>
          </cell>
          <cell r="BO245" t="str">
            <v>NO</v>
          </cell>
          <cell r="BQ245" t="str">
            <v>NO</v>
          </cell>
          <cell r="BR245" t="str">
            <v>NO</v>
          </cell>
          <cell r="BT245" t="str">
            <v/>
          </cell>
          <cell r="BU245" t="str">
            <v>YES</v>
          </cell>
          <cell r="BW245" t="str">
            <v/>
          </cell>
          <cell r="CA245" t="str">
            <v>DUAL AREA</v>
          </cell>
          <cell r="CC245">
            <v>0</v>
          </cell>
          <cell r="CD245">
            <v>0</v>
          </cell>
          <cell r="CE245">
            <v>51.082089560745487</v>
          </cell>
          <cell r="CF245">
            <v>98.669567644336425</v>
          </cell>
          <cell r="CL245">
            <v>0.36</v>
          </cell>
          <cell r="CY245">
            <v>0</v>
          </cell>
          <cell r="CZ245">
            <v>0</v>
          </cell>
          <cell r="DA245">
            <v>1.6536229671264022</v>
          </cell>
          <cell r="DB245">
            <v>1.6536229671264022</v>
          </cell>
        </row>
        <row r="246">
          <cell r="A246">
            <v>255.1</v>
          </cell>
          <cell r="B246">
            <v>41696</v>
          </cell>
          <cell r="C246" t="str">
            <v>Austin</v>
          </cell>
          <cell r="D246">
            <v>28</v>
          </cell>
          <cell r="E246" t="str">
            <v>Tractor passed</v>
          </cell>
          <cell r="F246" t="str">
            <v>YES</v>
          </cell>
          <cell r="G246">
            <v>2.0099999999999998</v>
          </cell>
          <cell r="H246">
            <v>0.62259130552411102</v>
          </cell>
          <cell r="I246">
            <v>0</v>
          </cell>
          <cell r="J246">
            <v>15</v>
          </cell>
          <cell r="K246">
            <v>19.998999999999999</v>
          </cell>
          <cell r="L246">
            <v>1.3332666666666699</v>
          </cell>
          <cell r="M246">
            <v>1.1378595308322099</v>
          </cell>
          <cell r="N246">
            <v>0.72930992896195401</v>
          </cell>
          <cell r="O246">
            <v>0.16843099507345599</v>
          </cell>
          <cell r="P246">
            <v>1.13270881157894E-2</v>
          </cell>
          <cell r="Q246">
            <v>0.99997210092631506</v>
          </cell>
          <cell r="R246">
            <v>0.106141988535033</v>
          </cell>
          <cell r="S246">
            <v>112.523146583377</v>
          </cell>
          <cell r="T246">
            <v>0.99994155339550905</v>
          </cell>
          <cell r="U246">
            <v>0.15362712197786599</v>
          </cell>
          <cell r="V246">
            <v>106.114970325013</v>
          </cell>
          <cell r="W246">
            <v>0.99996666763956299</v>
          </cell>
          <cell r="X246">
            <v>0.116016021147933</v>
          </cell>
          <cell r="Y246">
            <v>0.48328871276815499</v>
          </cell>
          <cell r="Z246">
            <v>0.20758282120971899</v>
          </cell>
          <cell r="AA246">
            <v>4.5041956918444301E-2</v>
          </cell>
          <cell r="AB246">
            <v>1.1326772051161E-2</v>
          </cell>
          <cell r="AC246">
            <v>0.821341129901492</v>
          </cell>
          <cell r="AD246">
            <v>1.1542385877581799E-2</v>
          </cell>
          <cell r="AE246">
            <v>77.152436752218307</v>
          </cell>
          <cell r="AF246">
            <v>0.72704034622999503</v>
          </cell>
          <cell r="AG246">
            <v>112.89656159466</v>
          </cell>
          <cell r="AH246">
            <v>64.662372072234604</v>
          </cell>
          <cell r="AI246">
            <v>0.57462481471623394</v>
          </cell>
          <cell r="AJ246">
            <v>175.935876027646</v>
          </cell>
          <cell r="AK246">
            <v>2229.6859296300199</v>
          </cell>
          <cell r="AL246">
            <v>30.016595716410102</v>
          </cell>
          <cell r="AM246">
            <v>34.680880654999697</v>
          </cell>
          <cell r="AN246">
            <v>29.491817487679</v>
          </cell>
          <cell r="AO246">
            <v>69.544953216627306</v>
          </cell>
          <cell r="AP246">
            <v>68.748454708101406</v>
          </cell>
          <cell r="AQ246">
            <v>46.417361429432098</v>
          </cell>
          <cell r="AR246">
            <v>67.680361530386705</v>
          </cell>
          <cell r="AS246">
            <v>72.785960918191805</v>
          </cell>
          <cell r="AT246">
            <v>55.0621047767116</v>
          </cell>
          <cell r="AU246">
            <v>3.22646903037126</v>
          </cell>
          <cell r="AV246">
            <v>1.2702231115032401</v>
          </cell>
          <cell r="AW246">
            <v>2.0417104709865499</v>
          </cell>
          <cell r="AX246">
            <v>1.26454144365695</v>
          </cell>
          <cell r="AY246">
            <v>0.432592567868957</v>
          </cell>
          <cell r="AZ246">
            <v>0.14492396146530201</v>
          </cell>
          <cell r="BA246">
            <v>0.84568483543226303</v>
          </cell>
          <cell r="BB246">
            <v>0.79512005621642701</v>
          </cell>
          <cell r="BC246">
            <v>18.539681480098199</v>
          </cell>
          <cell r="BD246">
            <v>10.312558692857399</v>
          </cell>
          <cell r="BE246">
            <v>23.676205692857302</v>
          </cell>
          <cell r="BF246">
            <v>35.132801367857503</v>
          </cell>
          <cell r="BH246" t="str">
            <v>NO</v>
          </cell>
          <cell r="BI246" t="str">
            <v>NO</v>
          </cell>
          <cell r="BJ246" t="str">
            <v>YES</v>
          </cell>
          <cell r="BK246" t="str">
            <v/>
          </cell>
          <cell r="BL246" t="str">
            <v>YES</v>
          </cell>
          <cell r="BM246" t="str">
            <v>NO</v>
          </cell>
          <cell r="BO246" t="str">
            <v>NO</v>
          </cell>
          <cell r="BQ246" t="str">
            <v>YES</v>
          </cell>
          <cell r="BR246" t="str">
            <v>YES</v>
          </cell>
          <cell r="BT246" t="str">
            <v/>
          </cell>
          <cell r="BU246" t="str">
            <v>YES</v>
          </cell>
          <cell r="BW246" t="str">
            <v/>
          </cell>
          <cell r="CA246" t="str">
            <v>DUAL AREA</v>
          </cell>
          <cell r="CC246">
            <v>56.187876787094382</v>
          </cell>
          <cell r="CD246">
            <v>79.437369420789764</v>
          </cell>
          <cell r="CE246">
            <v>40.032076701692958</v>
          </cell>
          <cell r="CF246">
            <v>45.387531362429641</v>
          </cell>
          <cell r="CL246">
            <v>0.36</v>
          </cell>
          <cell r="CY246">
            <v>4.4935252068213813</v>
          </cell>
          <cell r="CZ246">
            <v>4.4935252068213813</v>
          </cell>
          <cell r="DA246">
            <v>4.4935252068213813</v>
          </cell>
          <cell r="DB246">
            <v>4.4935252068213813</v>
          </cell>
        </row>
        <row r="247">
          <cell r="A247">
            <v>255.1</v>
          </cell>
          <cell r="B247">
            <v>41696</v>
          </cell>
          <cell r="C247" t="str">
            <v>Austin</v>
          </cell>
          <cell r="D247">
            <v>29</v>
          </cell>
          <cell r="F247" t="str">
            <v>YES</v>
          </cell>
          <cell r="G247">
            <v>2.0099999999999998</v>
          </cell>
          <cell r="H247">
            <v>0.71751230489462603</v>
          </cell>
          <cell r="I247">
            <v>0</v>
          </cell>
          <cell r="J247">
            <v>15.000500000000001</v>
          </cell>
          <cell r="K247">
            <v>19.999500000000001</v>
          </cell>
          <cell r="L247">
            <v>1.3332555581480601</v>
          </cell>
          <cell r="M247">
            <v>-57.437571568188297</v>
          </cell>
          <cell r="N247">
            <v>0.98211067365159899</v>
          </cell>
          <cell r="O247">
            <v>4.7936035031759298E-2</v>
          </cell>
          <cell r="P247">
            <v>1.0641875476282999E-2</v>
          </cell>
          <cell r="Q247">
            <v>0.99999947697835501</v>
          </cell>
          <cell r="R247">
            <v>8.88857217924683E-2</v>
          </cell>
          <cell r="S247">
            <v>390.22361617044299</v>
          </cell>
          <cell r="T247">
            <v>0.99999821747618101</v>
          </cell>
          <cell r="U247">
            <v>0.164084271182456</v>
          </cell>
          <cell r="V247">
            <v>-517034.54524955997</v>
          </cell>
          <cell r="W247">
            <v>0.99999984538393305</v>
          </cell>
          <cell r="X247">
            <v>4.8325328299853601E-2</v>
          </cell>
          <cell r="Y247">
            <v>-0.92303708270572304</v>
          </cell>
          <cell r="Z247">
            <v>1.5777456539690302E-2</v>
          </cell>
          <cell r="AA247">
            <v>0.13367168742581501</v>
          </cell>
          <cell r="AB247">
            <v>1.0641869909718601E-2</v>
          </cell>
          <cell r="AC247">
            <v>0.99540187456963602</v>
          </cell>
          <cell r="AD247">
            <v>8.5093790764869601E-3</v>
          </cell>
          <cell r="AE247">
            <v>-12.508786356274699</v>
          </cell>
          <cell r="AF247">
            <v>2.4193324290044999E-5</v>
          </cell>
          <cell r="AG247">
            <v>16265.5634784347</v>
          </cell>
          <cell r="AH247">
            <v>306.91574915708799</v>
          </cell>
          <cell r="AI247">
            <v>0.78651109094799598</v>
          </cell>
          <cell r="AJ247">
            <v>3472.6014158993398</v>
          </cell>
          <cell r="AK247">
            <v>3228.4243390666702</v>
          </cell>
          <cell r="AL247">
            <v>35.905860081543302</v>
          </cell>
          <cell r="AM247">
            <v>1.7489951316671899</v>
          </cell>
          <cell r="AN247">
            <v>0.43054136894233402</v>
          </cell>
          <cell r="AO247">
            <v>212.29930287269201</v>
          </cell>
          <cell r="AP247">
            <v>36.122414552937897</v>
          </cell>
          <cell r="AQ247">
            <v>536.46881673015196</v>
          </cell>
          <cell r="AR247">
            <v>11941.0048700774</v>
          </cell>
          <cell r="AS247">
            <v>453.314284188339</v>
          </cell>
          <cell r="AT247">
            <v>43782.8427159204</v>
          </cell>
          <cell r="AU247">
            <v>2.43597407254313</v>
          </cell>
          <cell r="AV247">
            <v>1.1660959213715001</v>
          </cell>
          <cell r="AW247">
            <v>2.1762540301233999</v>
          </cell>
          <cell r="AX247">
            <v>1.00159239720478</v>
          </cell>
          <cell r="AY247">
            <v>0.19588564292478799</v>
          </cell>
          <cell r="AZ247">
            <v>0.14610788027792501</v>
          </cell>
          <cell r="BA247">
            <v>0.71364622961545499</v>
          </cell>
          <cell r="BB247">
            <v>0.68546041342921105</v>
          </cell>
          <cell r="BC247">
            <v>25.1852969474727</v>
          </cell>
          <cell r="BD247">
            <v>12.903946831111099</v>
          </cell>
          <cell r="BE247">
            <v>57.501443470925999</v>
          </cell>
          <cell r="BF247">
            <v>235.394801629445</v>
          </cell>
          <cell r="BH247" t="str">
            <v>NO</v>
          </cell>
          <cell r="BI247" t="str">
            <v>YES</v>
          </cell>
          <cell r="BJ247" t="str">
            <v>YES</v>
          </cell>
          <cell r="BK247" t="str">
            <v/>
          </cell>
          <cell r="BL247" t="str">
            <v>YES</v>
          </cell>
          <cell r="BM247" t="str">
            <v>NO</v>
          </cell>
          <cell r="BO247" t="str">
            <v>NO</v>
          </cell>
          <cell r="BQ247" t="str">
            <v>NO</v>
          </cell>
          <cell r="BR247" t="str">
            <v>YES</v>
          </cell>
          <cell r="BT247" t="str">
            <v/>
          </cell>
          <cell r="BU247" t="str">
            <v>NO</v>
          </cell>
          <cell r="BW247" t="str">
            <v/>
          </cell>
          <cell r="CA247" t="str">
            <v>SINGLE CORR</v>
          </cell>
          <cell r="CC247">
            <v>0</v>
          </cell>
          <cell r="CD247">
            <v>275.49098556950736</v>
          </cell>
          <cell r="CE247">
            <v>0</v>
          </cell>
          <cell r="CF247">
            <v>0</v>
          </cell>
          <cell r="CL247">
            <v>0.47</v>
          </cell>
          <cell r="CY247">
            <v>0</v>
          </cell>
          <cell r="CZ247">
            <v>1.8502079367196256</v>
          </cell>
          <cell r="DA247">
            <v>0</v>
          </cell>
          <cell r="DB247">
            <v>0</v>
          </cell>
        </row>
        <row r="248">
          <cell r="A248">
            <v>255.1</v>
          </cell>
          <cell r="B248">
            <v>41696</v>
          </cell>
          <cell r="C248" t="str">
            <v>Austin</v>
          </cell>
          <cell r="D248">
            <v>30</v>
          </cell>
          <cell r="F248" t="str">
            <v>YES</v>
          </cell>
          <cell r="G248">
            <v>2.0099999999999998</v>
          </cell>
          <cell r="H248">
            <v>0.78118733502924398</v>
          </cell>
          <cell r="I248">
            <v>0</v>
          </cell>
          <cell r="J248">
            <v>15.000500000000001</v>
          </cell>
          <cell r="K248">
            <v>19.998999999999999</v>
          </cell>
          <cell r="L248">
            <v>1.3332222259258</v>
          </cell>
          <cell r="M248">
            <v>0.41246128255428599</v>
          </cell>
          <cell r="N248">
            <v>0.93271438964824505</v>
          </cell>
          <cell r="O248">
            <v>0.15143212012933199</v>
          </cell>
          <cell r="P248">
            <v>1.12693242544955E-2</v>
          </cell>
          <cell r="Q248">
            <v>0.99999870539212499</v>
          </cell>
          <cell r="R248">
            <v>0.14570055620552799</v>
          </cell>
          <cell r="S248">
            <v>630.26522215324997</v>
          </cell>
          <cell r="T248">
            <v>0.99999850328548001</v>
          </cell>
          <cell r="U248">
            <v>0.156651511059095</v>
          </cell>
          <cell r="V248">
            <v>257.83517879760302</v>
          </cell>
          <cell r="W248">
            <v>0.99999826978450201</v>
          </cell>
          <cell r="X248">
            <v>0.16842942723158799</v>
          </cell>
          <cell r="Y248">
            <v>0.37806660935332398</v>
          </cell>
          <cell r="Z248">
            <v>0.59723535325543997</v>
          </cell>
          <cell r="AA248">
            <v>2.77698716049526E-2</v>
          </cell>
          <cell r="AB248">
            <v>1.12693096632678E-2</v>
          </cell>
          <cell r="AC248">
            <v>0.98990634190904703</v>
          </cell>
          <cell r="AD248">
            <v>2.2242364638939902E-2</v>
          </cell>
          <cell r="AE248">
            <v>231.237109734223</v>
          </cell>
          <cell r="AF248">
            <v>0.89683925489081295</v>
          </cell>
          <cell r="AG248">
            <v>1771.92900829986</v>
          </cell>
          <cell r="AH248">
            <v>395.26223782658201</v>
          </cell>
          <cell r="AI248">
            <v>0.62713542225778796</v>
          </cell>
          <cell r="AJ248">
            <v>6404.4667452684798</v>
          </cell>
          <cell r="AK248">
            <v>6646.47712749334</v>
          </cell>
          <cell r="AL248">
            <v>67.635451674866601</v>
          </cell>
          <cell r="AM248">
            <v>3.9714249506676</v>
          </cell>
          <cell r="AN248">
            <v>23.247692639601301</v>
          </cell>
          <cell r="AO248">
            <v>1169.96266873287</v>
          </cell>
          <cell r="AP248">
            <v>389.03909802673098</v>
          </cell>
          <cell r="AQ248">
            <v>6555.09396398833</v>
          </cell>
          <cell r="AR248">
            <v>273.16512784670499</v>
          </cell>
          <cell r="AS248">
            <v>258.02241305205803</v>
          </cell>
          <cell r="AT248">
            <v>633.33141702813396</v>
          </cell>
          <cell r="AU248">
            <v>2.0698855970646699</v>
          </cell>
          <cell r="AV248">
            <v>1.0373896580915201</v>
          </cell>
          <cell r="AW248">
            <v>2.1522988443290498</v>
          </cell>
          <cell r="AX248">
            <v>1.0054751884191</v>
          </cell>
          <cell r="AY248">
            <v>0.205312443336126</v>
          </cell>
          <cell r="AZ248">
            <v>0.14530397529289499</v>
          </cell>
          <cell r="BA248">
            <v>0.68547725547384397</v>
          </cell>
          <cell r="BB248">
            <v>0.66915009841402795</v>
          </cell>
          <cell r="BC248">
            <v>16.798290818410301</v>
          </cell>
          <cell r="BD248">
            <v>21.517442436666801</v>
          </cell>
          <cell r="BE248">
            <v>161.75908388666701</v>
          </cell>
          <cell r="BF248">
            <v>241.92481221166699</v>
          </cell>
          <cell r="BH248" t="str">
            <v>NO</v>
          </cell>
          <cell r="BI248" t="str">
            <v>YES</v>
          </cell>
          <cell r="BJ248" t="str">
            <v>YES</v>
          </cell>
          <cell r="BK248" t="str">
            <v/>
          </cell>
          <cell r="BL248" t="str">
            <v>YES</v>
          </cell>
          <cell r="BM248" t="str">
            <v>YES</v>
          </cell>
          <cell r="BO248" t="str">
            <v>NO</v>
          </cell>
          <cell r="BQ248" t="str">
            <v>YES</v>
          </cell>
          <cell r="BR248" t="str">
            <v>YES</v>
          </cell>
          <cell r="BT248" t="str">
            <v>YES</v>
          </cell>
          <cell r="BU248" t="str">
            <v>NO</v>
          </cell>
          <cell r="BW248" t="str">
            <v/>
          </cell>
          <cell r="CA248" t="str">
            <v>TRASH</v>
          </cell>
          <cell r="CC248">
            <v>0</v>
          </cell>
          <cell r="CD248">
            <v>0</v>
          </cell>
          <cell r="CE248">
            <v>0</v>
          </cell>
          <cell r="CF248">
            <v>0</v>
          </cell>
          <cell r="CL248">
            <v>0</v>
          </cell>
          <cell r="CY248">
            <v>0</v>
          </cell>
          <cell r="CZ248">
            <v>0</v>
          </cell>
          <cell r="DA248">
            <v>0</v>
          </cell>
          <cell r="DB248">
            <v>0</v>
          </cell>
        </row>
        <row r="249">
          <cell r="A249">
            <v>255.1</v>
          </cell>
          <cell r="B249">
            <v>41696</v>
          </cell>
          <cell r="C249" t="str">
            <v>Austin</v>
          </cell>
          <cell r="D249">
            <v>31</v>
          </cell>
          <cell r="F249" t="str">
            <v>YES</v>
          </cell>
          <cell r="G249">
            <v>2.0099999999999998</v>
          </cell>
          <cell r="H249">
            <v>0.826801554299891</v>
          </cell>
          <cell r="I249">
            <v>0</v>
          </cell>
          <cell r="J249">
            <v>15.000500000000001</v>
          </cell>
          <cell r="K249">
            <v>19.999473684200002</v>
          </cell>
          <cell r="L249">
            <v>1.33325380381987</v>
          </cell>
          <cell r="M249">
            <v>34.189753519841098</v>
          </cell>
          <cell r="N249">
            <v>0.99556656762301299</v>
          </cell>
          <cell r="O249">
            <v>6.5636026934682706E-2</v>
          </cell>
          <cell r="P249">
            <v>1.3651145233506501E-2</v>
          </cell>
          <cell r="Q249">
            <v>0.99997650402358895</v>
          </cell>
          <cell r="R249">
            <v>0.300185142651689</v>
          </cell>
          <cell r="S249">
            <v>85.510795711499199</v>
          </cell>
          <cell r="T249">
            <v>0.99988468548651999</v>
          </cell>
          <cell r="U249">
            <v>0.66503361803219796</v>
          </cell>
          <cell r="V249">
            <v>1291.3513265426</v>
          </cell>
          <cell r="W249">
            <v>0.99999926142934004</v>
          </cell>
          <cell r="X249">
            <v>5.3216118821897397E-2</v>
          </cell>
          <cell r="Y249">
            <v>5.4850613677847297</v>
          </cell>
          <cell r="Z249">
            <v>0.159714945664159</v>
          </cell>
          <cell r="AA249">
            <v>0.84345540272901898</v>
          </cell>
          <cell r="AB249">
            <v>1.3650824419211199E-2</v>
          </cell>
          <cell r="AC249">
            <v>0.88799021431980896</v>
          </cell>
          <cell r="AD249">
            <v>9.3594370175381206E-2</v>
          </cell>
          <cell r="AE249">
            <v>578.65722899300499</v>
          </cell>
          <cell r="AF249">
            <v>0.44810175954397102</v>
          </cell>
          <cell r="AG249">
            <v>2197.5723790627699</v>
          </cell>
          <cell r="AH249">
            <v>46.385009441544597</v>
          </cell>
          <cell r="AI249">
            <v>0.54238367030104895</v>
          </cell>
          <cell r="AJ249">
            <v>1822.1565727833099</v>
          </cell>
          <cell r="AK249">
            <v>4631.8739616745497</v>
          </cell>
          <cell r="AL249">
            <v>54.543964609281701</v>
          </cell>
          <cell r="AM249">
            <v>67.879115929274903</v>
          </cell>
          <cell r="AN249">
            <v>4.2190749001116297</v>
          </cell>
          <cell r="AO249">
            <v>43.821346882475801</v>
          </cell>
          <cell r="AP249">
            <v>60.650552912285598</v>
          </cell>
          <cell r="AQ249">
            <v>162.095299774186</v>
          </cell>
          <cell r="AR249">
            <v>945.02136478284694</v>
          </cell>
          <cell r="AS249">
            <v>845.84000554838894</v>
          </cell>
          <cell r="AT249">
            <v>1742.2725115829501</v>
          </cell>
          <cell r="AU249">
            <v>2.3998321934089701</v>
          </cell>
          <cell r="AV249">
            <v>1.2679726217524601</v>
          </cell>
          <cell r="AW249">
            <v>2.4034098377982098</v>
          </cell>
          <cell r="AX249">
            <v>1.2138140981269401</v>
          </cell>
          <cell r="AY249">
            <v>0.27651011972907102</v>
          </cell>
          <cell r="AZ249">
            <v>0.144993221212384</v>
          </cell>
          <cell r="BA249">
            <v>0.71263922548015801</v>
          </cell>
          <cell r="BB249">
            <v>0.68594760986528203</v>
          </cell>
          <cell r="BC249">
            <v>18.434007981937999</v>
          </cell>
          <cell r="BD249">
            <v>12.840449615454601</v>
          </cell>
          <cell r="BE249">
            <v>119.139043395455</v>
          </cell>
          <cell r="BF249">
            <v>136.355119565455</v>
          </cell>
          <cell r="BH249" t="str">
            <v>NO</v>
          </cell>
          <cell r="BI249" t="str">
            <v>YES</v>
          </cell>
          <cell r="BJ249" t="str">
            <v>YES</v>
          </cell>
          <cell r="BK249" t="str">
            <v/>
          </cell>
          <cell r="BL249" t="str">
            <v>YES</v>
          </cell>
          <cell r="BM249" t="str">
            <v>NO</v>
          </cell>
          <cell r="BO249" t="str">
            <v>NO</v>
          </cell>
          <cell r="BQ249" t="str">
            <v>NO</v>
          </cell>
          <cell r="BR249" t="str">
            <v>YES</v>
          </cell>
          <cell r="BT249" t="str">
            <v/>
          </cell>
          <cell r="BU249" t="str">
            <v>NO</v>
          </cell>
          <cell r="BW249" t="str">
            <v/>
          </cell>
          <cell r="CA249" t="str">
            <v>SINGLE CORR</v>
          </cell>
          <cell r="CC249">
            <v>0</v>
          </cell>
          <cell r="CD249">
            <v>60.369033071713709</v>
          </cell>
          <cell r="CE249">
            <v>0</v>
          </cell>
          <cell r="CF249">
            <v>0</v>
          </cell>
          <cell r="CL249">
            <v>0.47</v>
          </cell>
          <cell r="CY249">
            <v>0</v>
          </cell>
          <cell r="CZ249">
            <v>0.89298708509523594</v>
          </cell>
          <cell r="DA249">
            <v>0</v>
          </cell>
          <cell r="DB249">
            <v>0</v>
          </cell>
        </row>
        <row r="250">
          <cell r="A250">
            <v>255.1</v>
          </cell>
          <cell r="B250">
            <v>41696</v>
          </cell>
          <cell r="C250" t="str">
            <v>Austin</v>
          </cell>
          <cell r="D250">
            <v>32</v>
          </cell>
          <cell r="F250" t="str">
            <v>YES</v>
          </cell>
          <cell r="G250">
            <v>2.0099999999999998</v>
          </cell>
          <cell r="H250">
            <v>0.89507622364908501</v>
          </cell>
          <cell r="I250">
            <v>1</v>
          </cell>
          <cell r="J250">
            <v>14.999499999999999</v>
          </cell>
          <cell r="K250">
            <v>19.999500000000001</v>
          </cell>
          <cell r="L250">
            <v>1.3333444448148299</v>
          </cell>
          <cell r="M250">
            <v>-8.22889794171601</v>
          </cell>
          <cell r="N250">
            <v>0.69406384994721804</v>
          </cell>
          <cell r="O250">
            <v>0.16979398390284201</v>
          </cell>
          <cell r="P250">
            <v>1.48044546850724E-2</v>
          </cell>
          <cell r="Q250">
            <v>0.99990320266080202</v>
          </cell>
          <cell r="R250">
            <v>0.25345791228474401</v>
          </cell>
          <cell r="S250">
            <v>415.18155467539401</v>
          </cell>
          <cell r="T250">
            <v>0.99990802899711595</v>
          </cell>
          <cell r="U250">
            <v>0.24703144196385601</v>
          </cell>
          <cell r="V250">
            <v>254.38294897029999</v>
          </cell>
          <cell r="W250">
            <v>0.99997119756984298</v>
          </cell>
          <cell r="X250">
            <v>0.13823872406297</v>
          </cell>
          <cell r="Y250">
            <v>-0.149173051083968</v>
          </cell>
          <cell r="Z250">
            <v>1.0071775326568701E-2</v>
          </cell>
          <cell r="AA250">
            <v>6.46989290857439E-2</v>
          </cell>
          <cell r="AB250">
            <v>1.48030212004432E-2</v>
          </cell>
          <cell r="AC250">
            <v>0.69349458915252804</v>
          </cell>
          <cell r="AD250">
            <v>6.4734506601785993E-2</v>
          </cell>
          <cell r="AE250">
            <v>88.822066846226406</v>
          </cell>
          <cell r="AF250">
            <v>0.34915668994779397</v>
          </cell>
          <cell r="AG250">
            <v>435.02728451540401</v>
          </cell>
          <cell r="AH250">
            <v>24.6302413206115</v>
          </cell>
          <cell r="AI250">
            <v>5.9318569319322202E-2</v>
          </cell>
          <cell r="AJ250">
            <v>628.75669468010005</v>
          </cell>
          <cell r="AK250">
            <v>14793.957699860001</v>
          </cell>
          <cell r="AL250">
            <v>332.59210777874</v>
          </cell>
          <cell r="AM250">
            <v>108.54901117199201</v>
          </cell>
          <cell r="AN250">
            <v>53.967689406360002</v>
          </cell>
          <cell r="AO250">
            <v>147.15540122808301</v>
          </cell>
          <cell r="AP250">
            <v>145.19251440064301</v>
          </cell>
          <cell r="AQ250">
            <v>101.81380032647</v>
          </cell>
          <cell r="AR250">
            <v>391.333833494386</v>
          </cell>
          <cell r="AS250">
            <v>337.42198050501202</v>
          </cell>
          <cell r="AT250">
            <v>566.69128264882397</v>
          </cell>
          <cell r="AU250">
            <v>2.95792208164342</v>
          </cell>
          <cell r="AV250">
            <v>1.3930662464102299</v>
          </cell>
          <cell r="AW250">
            <v>2.8449072340730899</v>
          </cell>
          <cell r="AX250">
            <v>1.5826225370970699</v>
          </cell>
          <cell r="AY250">
            <v>0.65742916968055798</v>
          </cell>
          <cell r="AZ250">
            <v>0.145273549525054</v>
          </cell>
          <cell r="BA250">
            <v>1.0150489872164199</v>
          </cell>
          <cell r="BB250">
            <v>0.95238588893453302</v>
          </cell>
          <cell r="BC250">
            <v>8.76572226240744</v>
          </cell>
          <cell r="BD250">
            <v>29.7961607479306</v>
          </cell>
          <cell r="BE250">
            <v>60.851441922286099</v>
          </cell>
          <cell r="BF250">
            <v>75.588734861375499</v>
          </cell>
          <cell r="BH250" t="str">
            <v>NO</v>
          </cell>
          <cell r="BI250" t="str">
            <v>NO</v>
          </cell>
          <cell r="BJ250" t="str">
            <v>YES</v>
          </cell>
          <cell r="BK250" t="str">
            <v/>
          </cell>
          <cell r="BL250" t="str">
            <v>YES</v>
          </cell>
          <cell r="BM250" t="str">
            <v>NO</v>
          </cell>
          <cell r="BO250" t="str">
            <v>NO</v>
          </cell>
          <cell r="BQ250" t="str">
            <v>NO</v>
          </cell>
          <cell r="BR250" t="str">
            <v>NO</v>
          </cell>
          <cell r="BT250" t="str">
            <v/>
          </cell>
          <cell r="BU250" t="str">
            <v>YES</v>
          </cell>
          <cell r="BW250" t="str">
            <v/>
          </cell>
          <cell r="CA250" t="str">
            <v>DUAL AREA</v>
          </cell>
          <cell r="CC250">
            <v>0</v>
          </cell>
          <cell r="CD250">
            <v>0</v>
          </cell>
          <cell r="CE250">
            <v>145.14498535857913</v>
          </cell>
          <cell r="CF250">
            <v>96.217118055540666</v>
          </cell>
          <cell r="CL250">
            <v>0.36</v>
          </cell>
          <cell r="CY250">
            <v>0</v>
          </cell>
          <cell r="CZ250">
            <v>0</v>
          </cell>
          <cell r="DA250">
            <v>1.7483501412935012</v>
          </cell>
          <cell r="DB250">
            <v>1.7483501412935012</v>
          </cell>
        </row>
        <row r="251">
          <cell r="A251">
            <v>255.1</v>
          </cell>
          <cell r="B251">
            <v>41696</v>
          </cell>
          <cell r="C251" t="str">
            <v>Austin</v>
          </cell>
          <cell r="D251">
            <v>33</v>
          </cell>
          <cell r="F251" t="str">
            <v>YES</v>
          </cell>
          <cell r="G251">
            <v>2.0099999999999998</v>
          </cell>
          <cell r="H251">
            <v>0.98118733428418603</v>
          </cell>
          <cell r="I251">
            <v>0</v>
          </cell>
          <cell r="J251">
            <v>15.0015</v>
          </cell>
          <cell r="K251">
            <v>19.998999999999999</v>
          </cell>
          <cell r="L251">
            <v>1.3331333533313301</v>
          </cell>
          <cell r="M251">
            <v>0.18462722361095699</v>
          </cell>
          <cell r="N251">
            <v>0.90581343850270701</v>
          </cell>
          <cell r="O251">
            <v>0.27433882589498698</v>
          </cell>
          <cell r="P251">
            <v>1.0634111634675199E-2</v>
          </cell>
          <cell r="Q251">
            <v>0.99998936581194897</v>
          </cell>
          <cell r="R251">
            <v>0.15427806864462701</v>
          </cell>
          <cell r="S251">
            <v>463.49768975878698</v>
          </cell>
          <cell r="T251">
            <v>0.99996147383247203</v>
          </cell>
          <cell r="U251">
            <v>0.293638125584754</v>
          </cell>
          <cell r="V251">
            <v>83.475783100851203</v>
          </cell>
          <cell r="W251">
            <v>0.99982966532060602</v>
          </cell>
          <cell r="X251">
            <v>0.61751121083620197</v>
          </cell>
          <cell r="Y251">
            <v>0.16484539198953199</v>
          </cell>
          <cell r="Z251">
            <v>0.197514679595026</v>
          </cell>
          <cell r="AA251">
            <v>7.8459425409702299E-2</v>
          </cell>
          <cell r="AB251">
            <v>1.0633998535541599E-2</v>
          </cell>
          <cell r="AC251">
            <v>0.914025023661307</v>
          </cell>
          <cell r="AD251">
            <v>2.4082828237207698E-2</v>
          </cell>
          <cell r="AE251">
            <v>38.160321751632701</v>
          </cell>
          <cell r="AF251">
            <v>0.45706453138853098</v>
          </cell>
          <cell r="AG251">
            <v>1229.27353166137</v>
          </cell>
          <cell r="AH251">
            <v>49.960638906570601</v>
          </cell>
          <cell r="AI251">
            <v>0.107786328034361</v>
          </cell>
          <cell r="AJ251">
            <v>2020.08289187425</v>
          </cell>
          <cell r="AK251">
            <v>3742.4620857199898</v>
          </cell>
          <cell r="AL251">
            <v>-22.835482161833401</v>
          </cell>
          <cell r="AM251">
            <v>58.680760920332197</v>
          </cell>
          <cell r="AN251">
            <v>105.26923080301199</v>
          </cell>
          <cell r="AO251">
            <v>47.844809332341697</v>
          </cell>
          <cell r="AP251">
            <v>4.2254903732023896</v>
          </cell>
          <cell r="AQ251">
            <v>131.92739353551599</v>
          </cell>
          <cell r="AR251">
            <v>2624.3763561267901</v>
          </cell>
          <cell r="AS251">
            <v>17.457464299794299</v>
          </cell>
          <cell r="AT251">
            <v>36670.404618479697</v>
          </cell>
          <cell r="AU251">
            <v>3.2525332896734498</v>
          </cell>
          <cell r="AV251">
            <v>1.3277953837718099</v>
          </cell>
          <cell r="AW251">
            <v>3.4117600911676602</v>
          </cell>
          <cell r="AX251">
            <v>1.5838694550916801</v>
          </cell>
          <cell r="AY251">
            <v>1.0330842249038199</v>
          </cell>
          <cell r="AZ251">
            <v>0.144829948195384</v>
          </cell>
          <cell r="BA251">
            <v>0.811202278241556</v>
          </cell>
          <cell r="BB251">
            <v>0.78830859101697104</v>
          </cell>
          <cell r="BC251">
            <v>21.497706414183501</v>
          </cell>
          <cell r="BD251">
            <v>-6.7032221854651697</v>
          </cell>
          <cell r="BE251">
            <v>-2.9684770465116799</v>
          </cell>
          <cell r="BF251">
            <v>27.1943147267441</v>
          </cell>
          <cell r="BH251" t="str">
            <v>NO</v>
          </cell>
          <cell r="BI251" t="str">
            <v>YES</v>
          </cell>
          <cell r="BJ251" t="str">
            <v>YES</v>
          </cell>
          <cell r="BK251" t="str">
            <v/>
          </cell>
          <cell r="BL251" t="str">
            <v>YES</v>
          </cell>
          <cell r="BM251" t="str">
            <v>NO</v>
          </cell>
          <cell r="BO251" t="str">
            <v>NO</v>
          </cell>
          <cell r="BQ251" t="str">
            <v>NO</v>
          </cell>
          <cell r="BR251" t="str">
            <v>NO</v>
          </cell>
          <cell r="BT251" t="str">
            <v/>
          </cell>
          <cell r="BU251" t="str">
            <v>NO</v>
          </cell>
          <cell r="BW251" t="str">
            <v>YES</v>
          </cell>
          <cell r="CA251" t="str">
            <v>TRASH</v>
          </cell>
          <cell r="CC251">
            <v>0</v>
          </cell>
          <cell r="CD251">
            <v>0</v>
          </cell>
          <cell r="CE251">
            <v>0</v>
          </cell>
          <cell r="CF251">
            <v>0</v>
          </cell>
          <cell r="CL251">
            <v>0</v>
          </cell>
          <cell r="CY251">
            <v>0</v>
          </cell>
          <cell r="CZ251">
            <v>0</v>
          </cell>
          <cell r="DA251">
            <v>0</v>
          </cell>
          <cell r="DB251">
            <v>0</v>
          </cell>
        </row>
        <row r="252">
          <cell r="A252">
            <v>255.1</v>
          </cell>
          <cell r="B252">
            <v>41696</v>
          </cell>
          <cell r="C252" t="str">
            <v>Austin</v>
          </cell>
          <cell r="D252">
            <v>35</v>
          </cell>
          <cell r="F252" t="str">
            <v>YES</v>
          </cell>
          <cell r="G252">
            <v>2.0099999999999998</v>
          </cell>
          <cell r="H252">
            <v>1.35063177812845</v>
          </cell>
          <cell r="I252">
            <v>0</v>
          </cell>
          <cell r="J252">
            <v>14.9994736842</v>
          </cell>
          <cell r="K252">
            <v>29.9989473684</v>
          </cell>
          <cell r="L252">
            <v>2</v>
          </cell>
          <cell r="M252">
            <v>5.6430986951246602</v>
          </cell>
          <cell r="N252">
            <v>0.81352595166664499</v>
          </cell>
          <cell r="O252">
            <v>6.3511933011952695E-2</v>
          </cell>
          <cell r="P252">
            <v>9.4238348735433495E-3</v>
          </cell>
          <cell r="Q252">
            <v>0.99988745346209995</v>
          </cell>
          <cell r="R252">
            <v>9.53999348754965E-2</v>
          </cell>
          <cell r="S252">
            <v>203.19590619192601</v>
          </cell>
          <cell r="T252">
            <v>0.99981169904537504</v>
          </cell>
          <cell r="U252">
            <v>0.123398732300095</v>
          </cell>
          <cell r="V252">
            <v>190.54513237658</v>
          </cell>
          <cell r="W252">
            <v>0.99997254289112902</v>
          </cell>
          <cell r="X252">
            <v>4.7117000144472503E-2</v>
          </cell>
          <cell r="Y252">
            <v>0.52409175012954301</v>
          </cell>
          <cell r="Z252">
            <v>7.1073369065328795E-2</v>
          </cell>
          <cell r="AA252">
            <v>1.63437199453371E-2</v>
          </cell>
          <cell r="AB252">
            <v>9.4227740399798095E-3</v>
          </cell>
          <cell r="AC252">
            <v>0.44092769912222901</v>
          </cell>
          <cell r="AD252">
            <v>9.3186689760185598E-3</v>
          </cell>
          <cell r="AE252">
            <v>95.416657575536107</v>
          </cell>
          <cell r="AF252">
            <v>0.50074245600416301</v>
          </cell>
          <cell r="AG252">
            <v>41.325714732373399</v>
          </cell>
          <cell r="AH252">
            <v>23.1488532698359</v>
          </cell>
          <cell r="AI252">
            <v>0.113902360662148</v>
          </cell>
          <cell r="AJ252">
            <v>73.346149114195399</v>
          </cell>
          <cell r="AK252">
            <v>1456.82422743399</v>
          </cell>
          <cell r="AL252">
            <v>17.409216419420002</v>
          </cell>
          <cell r="AM252">
            <v>14.4409796547973</v>
          </cell>
          <cell r="AN252">
            <v>6.4060422417265999</v>
          </cell>
          <cell r="AO252">
            <v>110.852439305391</v>
          </cell>
          <cell r="AP252">
            <v>84.304425077774098</v>
          </cell>
          <cell r="AQ252">
            <v>2856.1962032607998</v>
          </cell>
          <cell r="AR252">
            <v>240.671434738458</v>
          </cell>
          <cell r="AS252">
            <v>187.13052243389001</v>
          </cell>
          <cell r="AT252">
            <v>499.58534813708201</v>
          </cell>
          <cell r="AU252">
            <v>2.5636184464621001</v>
          </cell>
          <cell r="AV252">
            <v>1.5328302812080301</v>
          </cell>
          <cell r="AW252">
            <v>2.1799310268641299</v>
          </cell>
          <cell r="AX252">
            <v>1.25339108480253</v>
          </cell>
          <cell r="AY252">
            <v>0.41905296981503298</v>
          </cell>
          <cell r="AZ252">
            <v>5.2182407874426101E-2</v>
          </cell>
          <cell r="BA252">
            <v>1.0019908575893901</v>
          </cell>
          <cell r="BB252">
            <v>0.97978585207589397</v>
          </cell>
          <cell r="BC252">
            <v>17.541752224815301</v>
          </cell>
          <cell r="BD252">
            <v>12.473464187176701</v>
          </cell>
          <cell r="BE252">
            <v>19.391332001670602</v>
          </cell>
          <cell r="BF252">
            <v>22.622974275905801</v>
          </cell>
          <cell r="BH252" t="str">
            <v>NO</v>
          </cell>
          <cell r="BI252" t="str">
            <v>NO</v>
          </cell>
          <cell r="BJ252" t="str">
            <v>YES</v>
          </cell>
          <cell r="BK252" t="str">
            <v/>
          </cell>
          <cell r="BL252" t="str">
            <v>YES</v>
          </cell>
          <cell r="BM252" t="str">
            <v>NO</v>
          </cell>
          <cell r="BO252" t="str">
            <v>NO</v>
          </cell>
          <cell r="BQ252" t="str">
            <v>YES</v>
          </cell>
          <cell r="BR252" t="str">
            <v>NO</v>
          </cell>
          <cell r="BT252" t="str">
            <v/>
          </cell>
          <cell r="BU252" t="str">
            <v>YES</v>
          </cell>
          <cell r="BW252" t="str">
            <v/>
          </cell>
          <cell r="CA252" t="str">
            <v>SINGLE CORRx</v>
          </cell>
          <cell r="CC252">
            <v>100.89010746534257</v>
          </cell>
          <cell r="CD252">
            <v>0</v>
          </cell>
          <cell r="CE252">
            <v>120.4115322781898</v>
          </cell>
          <cell r="CF252">
            <v>106.82950611440869</v>
          </cell>
          <cell r="CL252">
            <v>0.3</v>
          </cell>
          <cell r="CY252">
            <v>5.4864527652652484</v>
          </cell>
          <cell r="CZ252">
            <v>0</v>
          </cell>
          <cell r="DA252">
            <v>5.4864527652652484</v>
          </cell>
          <cell r="DB252">
            <v>5.4864527652652484</v>
          </cell>
        </row>
        <row r="253">
          <cell r="A253">
            <v>255.1</v>
          </cell>
          <cell r="B253">
            <v>41696</v>
          </cell>
          <cell r="C253" t="str">
            <v>Austin</v>
          </cell>
          <cell r="D253">
            <v>36</v>
          </cell>
          <cell r="F253" t="str">
            <v>YES</v>
          </cell>
          <cell r="G253">
            <v>2.0099999999999998</v>
          </cell>
          <cell r="H253">
            <v>1.4201013883575799</v>
          </cell>
          <cell r="I253">
            <v>0</v>
          </cell>
          <cell r="J253">
            <v>14.999499999999999</v>
          </cell>
          <cell r="K253">
            <v>29.9985</v>
          </cell>
          <cell r="L253">
            <v>1.9999666655555199</v>
          </cell>
          <cell r="M253">
            <v>0.41125085618447899</v>
          </cell>
          <cell r="N253">
            <v>0.71049861802513103</v>
          </cell>
          <cell r="O253">
            <v>0.37574818863773302</v>
          </cell>
          <cell r="P253">
            <v>1.0314184586107901E-2</v>
          </cell>
          <cell r="Q253">
            <v>0.99998634159668898</v>
          </cell>
          <cell r="R253">
            <v>0.29716251293583601</v>
          </cell>
          <cell r="S253">
            <v>465.68711519408703</v>
          </cell>
          <cell r="T253">
            <v>0.99997817689050394</v>
          </cell>
          <cell r="U253">
            <v>0.375605589913521</v>
          </cell>
          <cell r="V253">
            <v>178.48244425907501</v>
          </cell>
          <cell r="W253">
            <v>0.99998238539462103</v>
          </cell>
          <cell r="X253">
            <v>0.33745439698954599</v>
          </cell>
          <cell r="Y253">
            <v>0.227971455039613</v>
          </cell>
          <cell r="Z253">
            <v>9.6346631186739098E-2</v>
          </cell>
          <cell r="AA253">
            <v>0.156781052267843</v>
          </cell>
          <cell r="AB253">
            <v>1.03140436939042E-2</v>
          </cell>
          <cell r="AC253">
            <v>0.88619307734499297</v>
          </cell>
          <cell r="AD253">
            <v>8.9663273018668402E-2</v>
          </cell>
          <cell r="AE253">
            <v>114.32622866137299</v>
          </cell>
          <cell r="AF253">
            <v>0.64053478887444404</v>
          </cell>
          <cell r="AG253">
            <v>2359.2458141912798</v>
          </cell>
          <cell r="AH253">
            <v>81.230836280923398</v>
          </cell>
          <cell r="AI253">
            <v>0.17442841099602399</v>
          </cell>
          <cell r="AJ253">
            <v>5418.4000437042696</v>
          </cell>
          <cell r="AK253">
            <v>16717.447459564999</v>
          </cell>
          <cell r="AL253">
            <v>173.44691295731701</v>
          </cell>
          <cell r="AM253">
            <v>98.496110933668305</v>
          </cell>
          <cell r="AN253">
            <v>108.14439184089601</v>
          </cell>
          <cell r="AO253">
            <v>193.39388635546101</v>
          </cell>
          <cell r="AP253">
            <v>193.000904380837</v>
          </cell>
          <cell r="AQ253">
            <v>216.607756862185</v>
          </cell>
          <cell r="AR253">
            <v>139.434115484476</v>
          </cell>
          <cell r="AS253">
            <v>146.003469432766</v>
          </cell>
          <cell r="AT253">
            <v>83.327134642805007</v>
          </cell>
          <cell r="AU253">
            <v>2.31099071463245</v>
          </cell>
          <cell r="AV253">
            <v>1.28304732639775</v>
          </cell>
          <cell r="AW253">
            <v>1.8595142183583699</v>
          </cell>
          <cell r="AX253">
            <v>0.93383599440269505</v>
          </cell>
          <cell r="AY253">
            <v>0.65705128471298802</v>
          </cell>
          <cell r="AZ253">
            <v>5.1810114334419899E-2</v>
          </cell>
          <cell r="BA253">
            <v>0.858168842674077</v>
          </cell>
          <cell r="BB253">
            <v>0.84324439193742895</v>
          </cell>
          <cell r="BC253">
            <v>17.784846804261299</v>
          </cell>
          <cell r="BD253">
            <v>52.039837233219799</v>
          </cell>
          <cell r="BE253">
            <v>151.631542088207</v>
          </cell>
          <cell r="BF253">
            <v>184.98667241303599</v>
          </cell>
          <cell r="BH253" t="str">
            <v>NO</v>
          </cell>
          <cell r="BI253" t="str">
            <v>YES</v>
          </cell>
          <cell r="BJ253" t="str">
            <v>YES</v>
          </cell>
          <cell r="BK253" t="str">
            <v/>
          </cell>
          <cell r="BL253" t="str">
            <v>YES</v>
          </cell>
          <cell r="BM253" t="str">
            <v>NO</v>
          </cell>
          <cell r="BO253" t="str">
            <v>NO</v>
          </cell>
          <cell r="BQ253" t="str">
            <v>YES</v>
          </cell>
          <cell r="BR253" t="str">
            <v>NO</v>
          </cell>
          <cell r="BT253" t="str">
            <v/>
          </cell>
          <cell r="BU253" t="str">
            <v>NO</v>
          </cell>
          <cell r="BW253" t="str">
            <v/>
          </cell>
          <cell r="CA253" t="str">
            <v>SINGLE CORR</v>
          </cell>
          <cell r="CC253">
            <v>94.503304020039039</v>
          </cell>
          <cell r="CD253">
            <v>0</v>
          </cell>
          <cell r="CE253">
            <v>0</v>
          </cell>
          <cell r="CF253">
            <v>0</v>
          </cell>
          <cell r="CL253">
            <v>0.47</v>
          </cell>
          <cell r="CY253">
            <v>0.70163256020210674</v>
          </cell>
          <cell r="CZ253">
            <v>0</v>
          </cell>
          <cell r="DA253">
            <v>0</v>
          </cell>
          <cell r="DB253">
            <v>0</v>
          </cell>
        </row>
        <row r="254">
          <cell r="A254">
            <v>255.1</v>
          </cell>
          <cell r="B254">
            <v>41696</v>
          </cell>
          <cell r="C254" t="str">
            <v>Austin</v>
          </cell>
          <cell r="D254">
            <v>37</v>
          </cell>
          <cell r="F254" t="str">
            <v>YES</v>
          </cell>
          <cell r="G254">
            <v>2.0099999999999998</v>
          </cell>
          <cell r="H254">
            <v>1.48351294454187</v>
          </cell>
          <cell r="I254">
            <v>0</v>
          </cell>
          <cell r="J254">
            <v>14.999499999999999</v>
          </cell>
          <cell r="K254">
            <v>29.998999999999999</v>
          </cell>
          <cell r="L254">
            <v>2</v>
          </cell>
          <cell r="M254">
            <v>1.94623223360439</v>
          </cell>
          <cell r="N254">
            <v>0.76477975604487802</v>
          </cell>
          <cell r="O254">
            <v>0.23688959253038699</v>
          </cell>
          <cell r="P254">
            <v>1.36342790288124E-2</v>
          </cell>
          <cell r="Q254">
            <v>0.99999561136290105</v>
          </cell>
          <cell r="R254">
            <v>0.12591039280222599</v>
          </cell>
          <cell r="S254">
            <v>212.802030580425</v>
          </cell>
          <cell r="T254">
            <v>0.99997887141064201</v>
          </cell>
          <cell r="U254">
            <v>0.27624858537392699</v>
          </cell>
          <cell r="V254">
            <v>234.23768955240499</v>
          </cell>
          <cell r="W254">
            <v>0.99999538225388895</v>
          </cell>
          <cell r="X254">
            <v>0.12914435107539801</v>
          </cell>
          <cell r="Y254">
            <v>0.62246398740030995</v>
          </cell>
          <cell r="Z254">
            <v>0.20482947449250599</v>
          </cell>
          <cell r="AA254">
            <v>0.12803943664894701</v>
          </cell>
          <cell r="AB254">
            <v>1.36342191815239E-2</v>
          </cell>
          <cell r="AC254">
            <v>0.97692749154035496</v>
          </cell>
          <cell r="AD254">
            <v>1.6359751006789599E-2</v>
          </cell>
          <cell r="AE254">
            <v>186.886276818005</v>
          </cell>
          <cell r="AF254">
            <v>0.79784518948263194</v>
          </cell>
          <cell r="AG254">
            <v>753.29961311366901</v>
          </cell>
          <cell r="AH254">
            <v>108.746487670116</v>
          </cell>
          <cell r="AI254">
            <v>0.51101105386233703</v>
          </cell>
          <cell r="AJ254">
            <v>1822.14404396138</v>
          </cell>
          <cell r="AK254">
            <v>5105.0038838950004</v>
          </cell>
          <cell r="AL254">
            <v>75.464070358879994</v>
          </cell>
          <cell r="AM254">
            <v>51.6087564533332</v>
          </cell>
          <cell r="AN254">
            <v>28.694636098256002</v>
          </cell>
          <cell r="AO254">
            <v>95.197741616027997</v>
          </cell>
          <cell r="AP254">
            <v>90.323999740949802</v>
          </cell>
          <cell r="AQ254">
            <v>71.640343996173598</v>
          </cell>
          <cell r="AR254">
            <v>79.372183939451801</v>
          </cell>
          <cell r="AS254">
            <v>159.82452320870399</v>
          </cell>
          <cell r="AT254">
            <v>679.92982404129305</v>
          </cell>
          <cell r="AU254">
            <v>1.8666343776969101</v>
          </cell>
          <cell r="AV254">
            <v>1.1618181672635399</v>
          </cell>
          <cell r="AW254">
            <v>1.88186719772731</v>
          </cell>
          <cell r="AX254">
            <v>0.96656225257443196</v>
          </cell>
          <cell r="AY254">
            <v>0.46109011050277698</v>
          </cell>
          <cell r="AZ254">
            <v>5.22583726124397E-2</v>
          </cell>
          <cell r="BA254">
            <v>0.812983355330958</v>
          </cell>
          <cell r="BB254">
            <v>0.79923953546540705</v>
          </cell>
          <cell r="BC254">
            <v>25.5372984278461</v>
          </cell>
          <cell r="BD254">
            <v>9.9030991787759604</v>
          </cell>
          <cell r="BE254">
            <v>106.21453353651</v>
          </cell>
          <cell r="BF254">
            <v>122.541652385039</v>
          </cell>
          <cell r="BH254" t="str">
            <v>NO</v>
          </cell>
          <cell r="BI254" t="str">
            <v>YES</v>
          </cell>
          <cell r="BJ254" t="str">
            <v>YES</v>
          </cell>
          <cell r="BK254" t="str">
            <v/>
          </cell>
          <cell r="BL254" t="str">
            <v>YES</v>
          </cell>
          <cell r="BM254" t="str">
            <v>NO</v>
          </cell>
          <cell r="BO254" t="str">
            <v>NO</v>
          </cell>
          <cell r="BQ254" t="str">
            <v>YES</v>
          </cell>
          <cell r="BR254" t="str">
            <v>YES</v>
          </cell>
          <cell r="BT254" t="str">
            <v/>
          </cell>
          <cell r="BU254" t="str">
            <v>YES</v>
          </cell>
          <cell r="BW254" t="str">
            <v/>
          </cell>
          <cell r="CA254" t="str">
            <v>DUAL AREA</v>
          </cell>
          <cell r="CC254">
            <v>124.02472232277783</v>
          </cell>
          <cell r="CD254">
            <v>225.34983847299057</v>
          </cell>
          <cell r="CE254">
            <v>94.199119443376915</v>
          </cell>
          <cell r="CF254">
            <v>104.75003231856694</v>
          </cell>
          <cell r="CL254">
            <v>0.36</v>
          </cell>
          <cell r="CY254">
            <v>1.0016484895277724</v>
          </cell>
          <cell r="CZ254">
            <v>1.0016484895277724</v>
          </cell>
          <cell r="DA254">
            <v>1.0016484895277724</v>
          </cell>
          <cell r="DB254">
            <v>1.0016484895277724</v>
          </cell>
        </row>
        <row r="255">
          <cell r="A255">
            <v>255.1</v>
          </cell>
          <cell r="B255">
            <v>41696</v>
          </cell>
          <cell r="C255" t="str">
            <v>Austin</v>
          </cell>
          <cell r="D255">
            <v>38</v>
          </cell>
          <cell r="F255" t="str">
            <v>YES</v>
          </cell>
          <cell r="G255">
            <v>2.0099999999999998</v>
          </cell>
          <cell r="H255">
            <v>1.5328458622098</v>
          </cell>
          <cell r="I255">
            <v>0</v>
          </cell>
          <cell r="J255">
            <v>14.9985</v>
          </cell>
          <cell r="K255">
            <v>29.998000000000001</v>
          </cell>
          <cell r="L255">
            <v>2.000066673334</v>
          </cell>
          <cell r="M255">
            <v>0.21083494263740701</v>
          </cell>
          <cell r="N255">
            <v>0.893718671634398</v>
          </cell>
          <cell r="O255">
            <v>0.40199561446081999</v>
          </cell>
          <cell r="P255">
            <v>1.07696911696551E-2</v>
          </cell>
          <cell r="Q255">
            <v>0.99999221465994403</v>
          </cell>
          <cell r="R255">
            <v>0.20221926959121</v>
          </cell>
          <cell r="S255">
            <v>221.15523951223901</v>
          </cell>
          <cell r="T255">
            <v>0.99997997364178903</v>
          </cell>
          <cell r="U255">
            <v>0.32431470990056899</v>
          </cell>
          <cell r="V255">
            <v>75.862356700689901</v>
          </cell>
          <cell r="W255">
            <v>0.99992472173696201</v>
          </cell>
          <cell r="X255">
            <v>0.62884807533914</v>
          </cell>
          <cell r="Y255">
            <v>0.18478557117247901</v>
          </cell>
          <cell r="Z255">
            <v>0.21011108198846601</v>
          </cell>
          <cell r="AA255">
            <v>0.17214684761776999</v>
          </cell>
          <cell r="AB255">
            <v>1.0769607313569299E-2</v>
          </cell>
          <cell r="AC255">
            <v>0.93708408302596002</v>
          </cell>
          <cell r="AD255">
            <v>4.19327525462189E-2</v>
          </cell>
          <cell r="AE255">
            <v>52.925714992609002</v>
          </cell>
          <cell r="AF255">
            <v>0.69760197476184105</v>
          </cell>
          <cell r="AG255">
            <v>1628.3607149372599</v>
          </cell>
          <cell r="AH255">
            <v>111.720451290144</v>
          </cell>
          <cell r="AI255">
            <v>0.50515743643339395</v>
          </cell>
          <cell r="AJ255">
            <v>2664.6410470309702</v>
          </cell>
          <cell r="AK255">
            <v>6489.2125010350101</v>
          </cell>
          <cell r="AL255">
            <v>44.608606886970001</v>
          </cell>
          <cell r="AM255">
            <v>68.560077448995301</v>
          </cell>
          <cell r="AN255">
            <v>94.074846467293995</v>
          </cell>
          <cell r="AO255">
            <v>78.7336275944851</v>
          </cell>
          <cell r="AP255">
            <v>78.631719917500106</v>
          </cell>
          <cell r="AQ255">
            <v>73.526058684496505</v>
          </cell>
          <cell r="AR255">
            <v>75.513595276804807</v>
          </cell>
          <cell r="AS255">
            <v>66.301688038103507</v>
          </cell>
          <cell r="AT255">
            <v>151.26793268117501</v>
          </cell>
          <cell r="AU255">
            <v>2.0627850486695798</v>
          </cell>
          <cell r="AV255">
            <v>1.3674538204744799</v>
          </cell>
          <cell r="AW255">
            <v>1.7287336184826001</v>
          </cell>
          <cell r="AX255">
            <v>0.91878182196401403</v>
          </cell>
          <cell r="AY255">
            <v>0.57834178000285297</v>
          </cell>
          <cell r="AZ255">
            <v>5.19401403858816E-2</v>
          </cell>
          <cell r="BA255">
            <v>0.73422453853885306</v>
          </cell>
          <cell r="BB255">
            <v>0.73035170355539802</v>
          </cell>
          <cell r="BC255">
            <v>25.704079111237899</v>
          </cell>
          <cell r="BD255">
            <v>1.53726745514598</v>
          </cell>
          <cell r="BE255">
            <v>97.566180732458605</v>
          </cell>
          <cell r="BF255">
            <v>142.341990641271</v>
          </cell>
          <cell r="BH255" t="str">
            <v>NO</v>
          </cell>
          <cell r="BI255" t="str">
            <v>YES</v>
          </cell>
          <cell r="BJ255" t="str">
            <v>YES</v>
          </cell>
          <cell r="BK255" t="str">
            <v/>
          </cell>
          <cell r="BL255" t="str">
            <v>YES</v>
          </cell>
          <cell r="BM255" t="str">
            <v>NO</v>
          </cell>
          <cell r="BO255" t="str">
            <v>NO</v>
          </cell>
          <cell r="BQ255" t="str">
            <v>YES</v>
          </cell>
          <cell r="BR255" t="str">
            <v>YES</v>
          </cell>
          <cell r="BT255" t="str">
            <v/>
          </cell>
          <cell r="BU255" t="str">
            <v>NO</v>
          </cell>
          <cell r="BW255" t="str">
            <v/>
          </cell>
          <cell r="CA255" t="str">
            <v>TRASH</v>
          </cell>
          <cell r="CC255">
            <v>0</v>
          </cell>
          <cell r="CD255">
            <v>0</v>
          </cell>
          <cell r="CE255">
            <v>0</v>
          </cell>
          <cell r="CF255">
            <v>0</v>
          </cell>
          <cell r="CL255">
            <v>0</v>
          </cell>
          <cell r="CY255">
            <v>0</v>
          </cell>
          <cell r="CZ255">
            <v>0</v>
          </cell>
          <cell r="DA255">
            <v>0</v>
          </cell>
          <cell r="DB255">
            <v>0</v>
          </cell>
        </row>
        <row r="256">
          <cell r="A256">
            <v>255.1</v>
          </cell>
          <cell r="B256">
            <v>41696</v>
          </cell>
          <cell r="C256" t="str">
            <v>Austin</v>
          </cell>
          <cell r="D256">
            <v>39</v>
          </cell>
          <cell r="F256" t="str">
            <v>YES</v>
          </cell>
          <cell r="G256">
            <v>2.0099999999999998</v>
          </cell>
          <cell r="H256">
            <v>1.5784095553681301</v>
          </cell>
          <cell r="I256">
            <v>0</v>
          </cell>
          <cell r="J256">
            <v>15.002000000000001</v>
          </cell>
          <cell r="K256">
            <v>29.998999999999999</v>
          </cell>
          <cell r="L256">
            <v>1.99966671110519</v>
          </cell>
          <cell r="M256">
            <v>97.522213709839207</v>
          </cell>
          <cell r="N256">
            <v>0.90845410130687398</v>
          </cell>
          <cell r="O256">
            <v>0.150700123850011</v>
          </cell>
          <cell r="P256">
            <v>1.4524621808794699E-2</v>
          </cell>
          <cell r="Q256">
            <v>0.99992778142767103</v>
          </cell>
          <cell r="R256">
            <v>0.346776950083164</v>
          </cell>
          <cell r="S256">
            <v>181.73468800492</v>
          </cell>
          <cell r="T256">
            <v>0.99989491907825301</v>
          </cell>
          <cell r="U256">
            <v>0.41826894257844499</v>
          </cell>
          <cell r="V256">
            <v>421.46623389154303</v>
          </cell>
          <cell r="W256">
            <v>0.99999197417797503</v>
          </cell>
          <cell r="X256">
            <v>0.115587804862161</v>
          </cell>
          <cell r="Y256">
            <v>9.1406672680542297E-2</v>
          </cell>
          <cell r="Z256">
            <v>8.4283005629581798E-4</v>
          </cell>
          <cell r="AA256">
            <v>0.228099499423215</v>
          </cell>
          <cell r="AB256">
            <v>1.4523572564294301E-2</v>
          </cell>
          <cell r="AC256">
            <v>0.74485446153684698</v>
          </cell>
          <cell r="AD256">
            <v>0.12185190329453401</v>
          </cell>
          <cell r="AE256">
            <v>173.751208969277</v>
          </cell>
          <cell r="AF256">
            <v>0.412250853050938</v>
          </cell>
          <cell r="AG256">
            <v>991.198991822994</v>
          </cell>
          <cell r="AH256">
            <v>40.643850647737402</v>
          </cell>
          <cell r="AI256">
            <v>0.223620375517952</v>
          </cell>
          <cell r="AJ256">
            <v>1309.31147251025</v>
          </cell>
          <cell r="AK256">
            <v>4784.44290384333</v>
          </cell>
          <cell r="AL256">
            <v>145.67090484103301</v>
          </cell>
          <cell r="AM256">
            <v>107.696124519669</v>
          </cell>
          <cell r="AN256">
            <v>17.135828836444301</v>
          </cell>
          <cell r="AO256">
            <v>39.122037602192897</v>
          </cell>
          <cell r="AP256">
            <v>20.826510836770499</v>
          </cell>
          <cell r="AQ256">
            <v>80.649773932888905</v>
          </cell>
          <cell r="AR256">
            <v>72.336613313662497</v>
          </cell>
          <cell r="AS256">
            <v>132.575075309086</v>
          </cell>
          <cell r="AT256">
            <v>1054.8105063783901</v>
          </cell>
          <cell r="AU256">
            <v>1.9869463952036901</v>
          </cell>
          <cell r="AV256">
            <v>1.34250916298092</v>
          </cell>
          <cell r="AW256">
            <v>1.7852491315475001</v>
          </cell>
          <cell r="AX256">
            <v>0.861130272070744</v>
          </cell>
          <cell r="AY256">
            <v>0.94217057028163098</v>
          </cell>
          <cell r="AZ256">
            <v>5.2319533023306102E-2</v>
          </cell>
          <cell r="BA256">
            <v>0.89139074240213401</v>
          </cell>
          <cell r="BB256">
            <v>0.87830988608074501</v>
          </cell>
          <cell r="BC256">
            <v>21.882671309766899</v>
          </cell>
          <cell r="BD256">
            <v>5.4051419756925698</v>
          </cell>
          <cell r="BE256">
            <v>11.357841713030201</v>
          </cell>
          <cell r="BF256">
            <v>42.267371840822499</v>
          </cell>
          <cell r="BH256" t="str">
            <v>NO</v>
          </cell>
          <cell r="BI256" t="str">
            <v>NO</v>
          </cell>
          <cell r="BJ256" t="str">
            <v>YES</v>
          </cell>
          <cell r="BK256" t="str">
            <v/>
          </cell>
          <cell r="BL256" t="str">
            <v>YES</v>
          </cell>
          <cell r="BM256" t="str">
            <v>NO</v>
          </cell>
          <cell r="BO256" t="str">
            <v>NO</v>
          </cell>
          <cell r="BQ256" t="str">
            <v>NO</v>
          </cell>
          <cell r="BR256" t="str">
            <v>NO</v>
          </cell>
          <cell r="BT256" t="str">
            <v/>
          </cell>
          <cell r="BU256" t="str">
            <v>NO</v>
          </cell>
          <cell r="BW256" t="str">
            <v>YES</v>
          </cell>
          <cell r="CA256" t="str">
            <v>TRASH</v>
          </cell>
          <cell r="CC256">
            <v>0</v>
          </cell>
          <cell r="CD256">
            <v>0</v>
          </cell>
          <cell r="CE256">
            <v>0</v>
          </cell>
          <cell r="CF256">
            <v>0</v>
          </cell>
          <cell r="CL256">
            <v>0</v>
          </cell>
          <cell r="CY256">
            <v>0</v>
          </cell>
          <cell r="CZ256">
            <v>0</v>
          </cell>
          <cell r="DA256">
            <v>0</v>
          </cell>
          <cell r="DB256">
            <v>0</v>
          </cell>
        </row>
        <row r="257">
          <cell r="A257">
            <v>255.1</v>
          </cell>
          <cell r="B257">
            <v>41696</v>
          </cell>
          <cell r="C257" t="str">
            <v>Austin</v>
          </cell>
          <cell r="D257">
            <v>40</v>
          </cell>
          <cell r="F257" t="str">
            <v>YES</v>
          </cell>
          <cell r="G257">
            <v>2.0099999999999998</v>
          </cell>
          <cell r="H257">
            <v>1.62616022117436</v>
          </cell>
          <cell r="I257">
            <v>0</v>
          </cell>
          <cell r="J257">
            <v>15.0015</v>
          </cell>
          <cell r="K257">
            <v>29.998999999999999</v>
          </cell>
          <cell r="L257">
            <v>1.9997333599973299</v>
          </cell>
          <cell r="M257">
            <v>3.70847895988349</v>
          </cell>
          <cell r="N257">
            <v>0.932638776073623</v>
          </cell>
          <cell r="O257">
            <v>0.112032601125358</v>
          </cell>
          <cell r="P257">
            <v>1.57886416100021E-2</v>
          </cell>
          <cell r="Q257">
            <v>0.99996170277352403</v>
          </cell>
          <cell r="R257">
            <v>0.127714112373221</v>
          </cell>
          <cell r="S257">
            <v>60.700043915986299</v>
          </cell>
          <cell r="T257">
            <v>0.99988894909233195</v>
          </cell>
          <cell r="U257">
            <v>0.21748879271319599</v>
          </cell>
          <cell r="V257">
            <v>186.853593402477</v>
          </cell>
          <cell r="W257">
            <v>0.99997349701199401</v>
          </cell>
          <cell r="X257">
            <v>0.10623122362529</v>
          </cell>
          <cell r="Y257">
            <v>1.72608143745306</v>
          </cell>
          <cell r="Z257">
            <v>0.42956866050520498</v>
          </cell>
          <cell r="AA257">
            <v>9.49814181761581E-2</v>
          </cell>
          <cell r="AB257">
            <v>1.5788036774930202E-2</v>
          </cell>
          <cell r="AC257">
            <v>0.86675776054255105</v>
          </cell>
          <cell r="AD257">
            <v>1.6681588665248898E-2</v>
          </cell>
          <cell r="AE257">
            <v>97.046237471954001</v>
          </cell>
          <cell r="AF257">
            <v>0.51935669819216501</v>
          </cell>
          <cell r="AG257">
            <v>209.24729829275299</v>
          </cell>
          <cell r="AH257">
            <v>43.068965224217102</v>
          </cell>
          <cell r="AI257">
            <v>0.70945880379989801</v>
          </cell>
          <cell r="AJ257">
            <v>126.486648454164</v>
          </cell>
          <cell r="AK257">
            <v>3736.98941292667</v>
          </cell>
          <cell r="AL257">
            <v>61.210240552696703</v>
          </cell>
          <cell r="AM257">
            <v>36.470667400331401</v>
          </cell>
          <cell r="AN257">
            <v>19.481686739209302</v>
          </cell>
          <cell r="AO257">
            <v>3.1162552667413501</v>
          </cell>
          <cell r="AP257">
            <v>77.309525359672094</v>
          </cell>
          <cell r="AQ257">
            <v>1010.34188874316</v>
          </cell>
          <cell r="AR257">
            <v>241.467527813999</v>
          </cell>
          <cell r="AS257">
            <v>196.750033601095</v>
          </cell>
          <cell r="AT257">
            <v>323.77607992129703</v>
          </cell>
          <cell r="AU257">
            <v>1.67738283527414</v>
          </cell>
          <cell r="AV257">
            <v>1.19468151732282</v>
          </cell>
          <cell r="AW257">
            <v>1.86682981911677</v>
          </cell>
          <cell r="AX257">
            <v>0.85987718798318302</v>
          </cell>
          <cell r="AY257">
            <v>0.665819821028939</v>
          </cell>
          <cell r="AZ257">
            <v>5.3814617997353799E-2</v>
          </cell>
          <cell r="BA257">
            <v>0.74337004647694904</v>
          </cell>
          <cell r="BB257">
            <v>0.739477645432155</v>
          </cell>
          <cell r="BC257">
            <v>26.340124787958</v>
          </cell>
          <cell r="BD257">
            <v>32.490615471666601</v>
          </cell>
          <cell r="BE257">
            <v>41.4987664760001</v>
          </cell>
          <cell r="BF257">
            <v>54.126561917166597</v>
          </cell>
          <cell r="BH257" t="str">
            <v>NO</v>
          </cell>
          <cell r="BI257" t="str">
            <v>NO</v>
          </cell>
          <cell r="BJ257" t="str">
            <v>YES</v>
          </cell>
          <cell r="BK257" t="str">
            <v/>
          </cell>
          <cell r="BL257" t="str">
            <v>YES</v>
          </cell>
          <cell r="BM257" t="str">
            <v>NO</v>
          </cell>
          <cell r="BO257" t="str">
            <v>NO</v>
          </cell>
          <cell r="BQ257" t="str">
            <v>YES</v>
          </cell>
          <cell r="BR257" t="str">
            <v>YES</v>
          </cell>
          <cell r="BT257" t="str">
            <v/>
          </cell>
          <cell r="BU257" t="str">
            <v>YES</v>
          </cell>
          <cell r="BW257" t="str">
            <v/>
          </cell>
          <cell r="CA257" t="str">
            <v>DUAL AREA</v>
          </cell>
          <cell r="CC257">
            <v>98.948871604382234</v>
          </cell>
          <cell r="CD257">
            <v>64.279203795479248</v>
          </cell>
          <cell r="CE257">
            <v>101.57918019240282</v>
          </cell>
          <cell r="CF257">
            <v>108.50747065097875</v>
          </cell>
          <cell r="CL257">
            <v>0.36</v>
          </cell>
          <cell r="CY257">
            <v>2.5636816733882992</v>
          </cell>
          <cell r="CZ257">
            <v>2.5636816733882992</v>
          </cell>
          <cell r="DA257">
            <v>2.5636816733882992</v>
          </cell>
          <cell r="DB257">
            <v>2.5636816733882992</v>
          </cell>
        </row>
        <row r="258">
          <cell r="A258">
            <v>255.1</v>
          </cell>
          <cell r="B258">
            <v>41696</v>
          </cell>
          <cell r="C258" t="str">
            <v>Austin</v>
          </cell>
          <cell r="D258">
            <v>41</v>
          </cell>
          <cell r="E258" t="str">
            <v>Not downwind - while on main road - likely interference</v>
          </cell>
          <cell r="F258" t="str">
            <v>NO</v>
          </cell>
          <cell r="G258">
            <v>2.0099999999999998</v>
          </cell>
          <cell r="H258">
            <v>1.6536610582843401</v>
          </cell>
          <cell r="I258">
            <v>0</v>
          </cell>
          <cell r="J258">
            <v>14.999000000000001</v>
          </cell>
          <cell r="K258">
            <v>29.9985</v>
          </cell>
          <cell r="L258">
            <v>2.0000333355556998</v>
          </cell>
          <cell r="M258">
            <v>0.68660060609819296</v>
          </cell>
          <cell r="N258">
            <v>0.93671598040030002</v>
          </cell>
          <cell r="O258">
            <v>0.81134952519203896</v>
          </cell>
          <cell r="P258">
            <v>1.6965120332664899E-2</v>
          </cell>
          <cell r="Q258">
            <v>0.99997534806952004</v>
          </cell>
          <cell r="R258">
            <v>0.13601920151233601</v>
          </cell>
          <cell r="S258">
            <v>16.4420520339877</v>
          </cell>
          <cell r="T258">
            <v>0.99894292690598896</v>
          </cell>
          <cell r="U258">
            <v>0.89266804117887499</v>
          </cell>
          <cell r="V258">
            <v>10.737525400591601</v>
          </cell>
          <cell r="W258">
            <v>0.99956617843585005</v>
          </cell>
          <cell r="X258">
            <v>0.57310101896142696</v>
          </cell>
          <cell r="Y258">
            <v>0.62045348110287302</v>
          </cell>
          <cell r="Z258">
            <v>0.73699074246497698</v>
          </cell>
          <cell r="AA258">
            <v>0.99928388114017896</v>
          </cell>
          <cell r="AB258">
            <v>1.69647019790167E-2</v>
          </cell>
          <cell r="AC258">
            <v>0.92105833882782795</v>
          </cell>
          <cell r="AD258">
            <v>1.9700518821665298E-2</v>
          </cell>
          <cell r="AE258">
            <v>10.2213974446629</v>
          </cell>
          <cell r="AF258">
            <v>0.95151558819888105</v>
          </cell>
          <cell r="AG258">
            <v>38.7229292931735</v>
          </cell>
          <cell r="AH258">
            <v>12.771170317652199</v>
          </cell>
          <cell r="AI258">
            <v>0.77591325025714497</v>
          </cell>
          <cell r="AJ258">
            <v>178.970828839246</v>
          </cell>
          <cell r="AK258">
            <v>902.49018408500694</v>
          </cell>
          <cell r="AL258">
            <v>12.06657548674</v>
          </cell>
          <cell r="AM258">
            <v>39.079842873000302</v>
          </cell>
          <cell r="AN258">
            <v>74.919535986721002</v>
          </cell>
          <cell r="AO258">
            <v>7.9773208883664397</v>
          </cell>
          <cell r="AP258">
            <v>11.8020003265745</v>
          </cell>
          <cell r="AQ258">
            <v>41.631919277644599</v>
          </cell>
          <cell r="AR258">
            <v>35.013930779380601</v>
          </cell>
          <cell r="AS258">
            <v>12.2249554964484</v>
          </cell>
          <cell r="AT258">
            <v>60.5147566351148</v>
          </cell>
          <cell r="AU258">
            <v>1.6853553754114301</v>
          </cell>
          <cell r="AV258">
            <v>1.2164885013417199</v>
          </cell>
          <cell r="AW258">
            <v>1.75596364078955</v>
          </cell>
          <cell r="AX258">
            <v>0.76445687038139698</v>
          </cell>
          <cell r="AY258">
            <v>0.36269837576733699</v>
          </cell>
          <cell r="AZ258">
            <v>5.43890399540976E-2</v>
          </cell>
          <cell r="BA258">
            <v>0.51508314493982099</v>
          </cell>
          <cell r="BB258">
            <v>0.54622110896110998</v>
          </cell>
          <cell r="BC258">
            <v>39.567095538254897</v>
          </cell>
          <cell r="BD258">
            <v>3.0115545227867</v>
          </cell>
          <cell r="BE258">
            <v>10.1100478267713</v>
          </cell>
          <cell r="BF258">
            <v>56.565347004140897</v>
          </cell>
          <cell r="BH258" t="str">
            <v>NO</v>
          </cell>
          <cell r="BI258" t="str">
            <v>NO</v>
          </cell>
          <cell r="BJ258" t="str">
            <v>YES</v>
          </cell>
          <cell r="BK258" t="str">
            <v/>
          </cell>
          <cell r="BL258" t="str">
            <v>YES</v>
          </cell>
          <cell r="BM258" t="str">
            <v>YES</v>
          </cell>
          <cell r="BO258" t="str">
            <v>NO</v>
          </cell>
          <cell r="BQ258" t="str">
            <v>YES</v>
          </cell>
          <cell r="BR258" t="str">
            <v>YES</v>
          </cell>
          <cell r="BT258" t="str">
            <v>YES</v>
          </cell>
          <cell r="BU258" t="str">
            <v>NO</v>
          </cell>
          <cell r="BW258" t="str">
            <v/>
          </cell>
          <cell r="CA258" t="str">
            <v>TRASH</v>
          </cell>
          <cell r="CC258">
            <v>0</v>
          </cell>
          <cell r="CD258">
            <v>0</v>
          </cell>
          <cell r="CE258">
            <v>0</v>
          </cell>
          <cell r="CF258">
            <v>0</v>
          </cell>
          <cell r="CL258">
            <v>0</v>
          </cell>
          <cell r="CY258">
            <v>0</v>
          </cell>
          <cell r="CZ258">
            <v>0</v>
          </cell>
          <cell r="DA258">
            <v>0</v>
          </cell>
          <cell r="DB258">
            <v>0</v>
          </cell>
        </row>
        <row r="259">
          <cell r="A259">
            <v>255.1</v>
          </cell>
          <cell r="B259">
            <v>41696</v>
          </cell>
          <cell r="C259" t="str">
            <v>Austin</v>
          </cell>
          <cell r="D259">
            <v>42</v>
          </cell>
          <cell r="F259" t="str">
            <v>YES</v>
          </cell>
          <cell r="G259">
            <v>2.0099999999999998</v>
          </cell>
          <cell r="H259">
            <v>1.6693185847252601</v>
          </cell>
          <cell r="I259">
            <v>1</v>
          </cell>
          <cell r="J259">
            <v>15.0025</v>
          </cell>
          <cell r="K259">
            <v>29.999500000000001</v>
          </cell>
          <cell r="L259">
            <v>1.9996333944342599</v>
          </cell>
          <cell r="M259">
            <v>1.2714011652334101</v>
          </cell>
          <cell r="N259">
            <v>0.98314205861051396</v>
          </cell>
          <cell r="O259">
            <v>0.19832747227439401</v>
          </cell>
          <cell r="P259">
            <v>2.0776719718984999E-2</v>
          </cell>
          <cell r="Q259">
            <v>0.99972316801424099</v>
          </cell>
          <cell r="R259">
            <v>0.239928013755418</v>
          </cell>
          <cell r="S259">
            <v>14.580036503334</v>
          </cell>
          <cell r="T259">
            <v>0.99781643416745203</v>
          </cell>
          <cell r="U259">
            <v>0.67591751138106004</v>
          </cell>
          <cell r="V259">
            <v>18.188758549797701</v>
          </cell>
          <cell r="W259">
            <v>0.99868830093429595</v>
          </cell>
          <cell r="X259">
            <v>0.52320953909893597</v>
          </cell>
          <cell r="Y259">
            <v>1.2158988134153901</v>
          </cell>
          <cell r="Z259">
            <v>0.93008100109109204</v>
          </cell>
          <cell r="AA259">
            <v>0.10555265294368101</v>
          </cell>
          <cell r="AB259">
            <v>2.0770963982892299E-2</v>
          </cell>
          <cell r="AC259">
            <v>0.60886922406965305</v>
          </cell>
          <cell r="AD259">
            <v>6.0703283180108002E-2</v>
          </cell>
          <cell r="AE259">
            <v>12.6626756965372</v>
          </cell>
          <cell r="AF259">
            <v>0.69526427661999002</v>
          </cell>
          <cell r="AG259">
            <v>66.745851386420199</v>
          </cell>
          <cell r="AH259">
            <v>9.9291585966706108</v>
          </cell>
          <cell r="AI259">
            <v>0.67951326377926002</v>
          </cell>
          <cell r="AJ259">
            <v>70.195774324867202</v>
          </cell>
          <cell r="AK259">
            <v>589.92441123999697</v>
          </cell>
          <cell r="AL259">
            <v>40.67933438144</v>
          </cell>
          <cell r="AM259">
            <v>60.7141983809991</v>
          </cell>
          <cell r="AN259">
            <v>53.550818891497002</v>
          </cell>
          <cell r="AO259">
            <v>10.818053571097</v>
          </cell>
          <cell r="AP259">
            <v>7.4782935035590796</v>
          </cell>
          <cell r="AQ259">
            <v>9.9908822151459606</v>
          </cell>
          <cell r="AR259">
            <v>1.4142156123974201</v>
          </cell>
          <cell r="AS259">
            <v>8.6585390547395704</v>
          </cell>
          <cell r="AT259">
            <v>47.517269225828699</v>
          </cell>
          <cell r="AU259">
            <v>1.67455554785984</v>
          </cell>
          <cell r="AV259">
            <v>1.2146473210692299</v>
          </cell>
          <cell r="AW259">
            <v>1.71562638987081</v>
          </cell>
          <cell r="AX259">
            <v>0.80092638900560997</v>
          </cell>
          <cell r="AY259">
            <v>0.350256950082031</v>
          </cell>
          <cell r="AZ259">
            <v>5.3725217250136598E-2</v>
          </cell>
          <cell r="BA259">
            <v>0.51073915973000406</v>
          </cell>
          <cell r="BB259">
            <v>0.542021219920509</v>
          </cell>
          <cell r="BC259">
            <v>32.331410776802898</v>
          </cell>
          <cell r="BD259">
            <v>2.8849258805264499</v>
          </cell>
          <cell r="BE259">
            <v>9.2564826807015397</v>
          </cell>
          <cell r="BF259">
            <v>29.9190102535965</v>
          </cell>
          <cell r="BH259" t="str">
            <v>NO</v>
          </cell>
          <cell r="BI259" t="str">
            <v>NO</v>
          </cell>
          <cell r="BJ259" t="str">
            <v>YES</v>
          </cell>
          <cell r="BK259" t="str">
            <v/>
          </cell>
          <cell r="BL259" t="str">
            <v>YES</v>
          </cell>
          <cell r="BM259" t="str">
            <v>YES</v>
          </cell>
          <cell r="BO259" t="str">
            <v>YES</v>
          </cell>
          <cell r="BQ259" t="str">
            <v>YES</v>
          </cell>
          <cell r="BR259" t="str">
            <v>YES</v>
          </cell>
          <cell r="BT259" t="str">
            <v/>
          </cell>
          <cell r="BU259" t="str">
            <v>YES</v>
          </cell>
          <cell r="BW259" t="str">
            <v/>
          </cell>
          <cell r="CA259" t="str">
            <v>DUAL CORR</v>
          </cell>
          <cell r="CC259">
            <v>9.6325528100599005</v>
          </cell>
          <cell r="CD259">
            <v>15.440001319386422</v>
          </cell>
          <cell r="CE259">
            <v>5.8340291156682387</v>
          </cell>
          <cell r="CF259">
            <v>10.289513095717794</v>
          </cell>
          <cell r="CL259">
            <v>0.32</v>
          </cell>
          <cell r="CY259">
            <v>11.493526294231559</v>
          </cell>
          <cell r="CZ259">
            <v>11.493526294231559</v>
          </cell>
          <cell r="DA259">
            <v>11.493526294231559</v>
          </cell>
          <cell r="DB259">
            <v>11.493526294231559</v>
          </cell>
        </row>
        <row r="260">
          <cell r="A260">
            <v>255.1</v>
          </cell>
          <cell r="B260">
            <v>41696</v>
          </cell>
          <cell r="C260" t="str">
            <v>Austin</v>
          </cell>
          <cell r="D260">
            <v>43</v>
          </cell>
          <cell r="F260" t="str">
            <v>YES</v>
          </cell>
          <cell r="G260">
            <v>2.0099999999999998</v>
          </cell>
          <cell r="H260">
            <v>1.7214580848813099</v>
          </cell>
          <cell r="I260">
            <v>0</v>
          </cell>
          <cell r="J260">
            <v>15.000500000000001</v>
          </cell>
          <cell r="K260">
            <v>29.9985</v>
          </cell>
          <cell r="L260">
            <v>1.9998333388887</v>
          </cell>
          <cell r="M260">
            <v>0.81887222056073194</v>
          </cell>
          <cell r="N260">
            <v>0.79484763067281805</v>
          </cell>
          <cell r="O260">
            <v>0.33251683105852697</v>
          </cell>
          <cell r="P260">
            <v>1.00525013858814E-2</v>
          </cell>
          <cell r="Q260">
            <v>0.99999369381301595</v>
          </cell>
          <cell r="R260">
            <v>0.117994224606302</v>
          </cell>
          <cell r="S260">
            <v>100.89115815856201</v>
          </cell>
          <cell r="T260">
            <v>0.99999036632087701</v>
          </cell>
          <cell r="U260">
            <v>0.14583895011925099</v>
          </cell>
          <cell r="V260">
            <v>124.70220546847</v>
          </cell>
          <cell r="W260">
            <v>0.99992804410228397</v>
          </cell>
          <cell r="X260">
            <v>0.39858119344988302</v>
          </cell>
          <cell r="Y260">
            <v>0.517887586403322</v>
          </cell>
          <cell r="Z260">
            <v>0.33879831137807198</v>
          </cell>
          <cell r="AA260">
            <v>0.16177119825727199</v>
          </cell>
          <cell r="AB260">
            <v>1.00524379861222E-2</v>
          </cell>
          <cell r="AC260">
            <v>0.94124851481911898</v>
          </cell>
          <cell r="AD260">
            <v>1.43055246090455E-2</v>
          </cell>
          <cell r="AE260">
            <v>58.844186750351497</v>
          </cell>
          <cell r="AF260">
            <v>0.47184371572293798</v>
          </cell>
          <cell r="AG260">
            <v>1197.86779655337</v>
          </cell>
          <cell r="AH260">
            <v>91.880192785385503</v>
          </cell>
          <cell r="AI260">
            <v>0.91067749862883296</v>
          </cell>
          <cell r="AJ260">
            <v>202.58501334803199</v>
          </cell>
          <cell r="AK260">
            <v>4104.3265973199896</v>
          </cell>
          <cell r="AL260">
            <v>60.031194980990001</v>
          </cell>
          <cell r="AM260">
            <v>41.894957767999202</v>
          </cell>
          <cell r="AN260">
            <v>32.985704026786003</v>
          </cell>
          <cell r="AO260">
            <v>59.813376852252098</v>
          </cell>
          <cell r="AP260">
            <v>87.337593569933802</v>
          </cell>
          <cell r="AQ260">
            <v>112.585075157185</v>
          </cell>
          <cell r="AR260">
            <v>201.714395462082</v>
          </cell>
          <cell r="AS260">
            <v>78.066270406801806</v>
          </cell>
          <cell r="AT260">
            <v>499.17931665289399</v>
          </cell>
          <cell r="AU260">
            <v>1.4936267538753101</v>
          </cell>
          <cell r="AV260">
            <v>0.88479327156371002</v>
          </cell>
          <cell r="AW260">
            <v>1.8604731564472901</v>
          </cell>
          <cell r="AX260">
            <v>0.76962615078994301</v>
          </cell>
          <cell r="AY260">
            <v>0.38833337991995698</v>
          </cell>
          <cell r="AZ260">
            <v>5.3388326317125798E-2</v>
          </cell>
          <cell r="BA260">
            <v>0.70425012615652305</v>
          </cell>
          <cell r="BB260">
            <v>0.70134811006732201</v>
          </cell>
          <cell r="BC260">
            <v>18.640002236157901</v>
          </cell>
          <cell r="BD260">
            <v>4.4926448737613196</v>
          </cell>
          <cell r="BE260">
            <v>49.9220205888289</v>
          </cell>
          <cell r="BF260">
            <v>87.459984383490806</v>
          </cell>
          <cell r="BH260" t="str">
            <v>NO</v>
          </cell>
          <cell r="BI260" t="str">
            <v>YES</v>
          </cell>
          <cell r="BJ260" t="str">
            <v>YES</v>
          </cell>
          <cell r="BK260" t="str">
            <v/>
          </cell>
          <cell r="BL260" t="str">
            <v>YES</v>
          </cell>
          <cell r="BM260" t="str">
            <v>NO</v>
          </cell>
          <cell r="BO260" t="str">
            <v>NO</v>
          </cell>
          <cell r="BQ260" t="str">
            <v>NO</v>
          </cell>
          <cell r="BR260" t="str">
            <v>YES</v>
          </cell>
          <cell r="BT260" t="str">
            <v/>
          </cell>
          <cell r="BU260" t="str">
            <v>YES</v>
          </cell>
          <cell r="BW260" t="str">
            <v/>
          </cell>
          <cell r="CA260" t="str">
            <v>SINGLE CORRx</v>
          </cell>
          <cell r="CC260">
            <v>0</v>
          </cell>
          <cell r="CD260">
            <v>106.83839430309266</v>
          </cell>
          <cell r="CE260">
            <v>65.886523837130795</v>
          </cell>
          <cell r="CF260">
            <v>103.74194829212517</v>
          </cell>
          <cell r="CL260">
            <v>0.38</v>
          </cell>
          <cell r="CY260">
            <v>0</v>
          </cell>
          <cell r="CZ260">
            <v>2.1311162053915158</v>
          </cell>
          <cell r="DA260">
            <v>2.1311162053915158</v>
          </cell>
          <cell r="DB260">
            <v>2.1311162053915158</v>
          </cell>
        </row>
        <row r="261">
          <cell r="BH261" t="str">
            <v/>
          </cell>
          <cell r="BI261" t="str">
            <v/>
          </cell>
          <cell r="BK261" t="str">
            <v/>
          </cell>
          <cell r="BL261" t="str">
            <v/>
          </cell>
          <cell r="BM261" t="str">
            <v/>
          </cell>
          <cell r="BO261" t="str">
            <v/>
          </cell>
          <cell r="BQ261" t="str">
            <v/>
          </cell>
          <cell r="BR261" t="str">
            <v/>
          </cell>
          <cell r="BT261" t="str">
            <v/>
          </cell>
          <cell r="BU261" t="str">
            <v/>
          </cell>
          <cell r="BW261" t="str">
            <v/>
          </cell>
          <cell r="CA261" t="str">
            <v/>
          </cell>
          <cell r="CC261">
            <v>0</v>
          </cell>
          <cell r="CD261">
            <v>0</v>
          </cell>
          <cell r="CE261">
            <v>0</v>
          </cell>
          <cell r="CF261">
            <v>0</v>
          </cell>
          <cell r="CL261">
            <v>0</v>
          </cell>
          <cell r="CY261">
            <v>0</v>
          </cell>
          <cell r="CZ261">
            <v>0</v>
          </cell>
          <cell r="DA261">
            <v>0</v>
          </cell>
          <cell r="DB261">
            <v>0</v>
          </cell>
        </row>
        <row r="262">
          <cell r="A262">
            <v>443</v>
          </cell>
          <cell r="B262">
            <v>41724</v>
          </cell>
          <cell r="C262" t="str">
            <v>Austin</v>
          </cell>
          <cell r="D262">
            <v>9</v>
          </cell>
          <cell r="F262" t="str">
            <v>YES</v>
          </cell>
          <cell r="G262">
            <v>12.91</v>
          </cell>
          <cell r="H262">
            <v>0.16666666790842999</v>
          </cell>
          <cell r="I262">
            <v>0</v>
          </cell>
          <cell r="J262">
            <v>10</v>
          </cell>
          <cell r="K262">
            <v>19.998999999999999</v>
          </cell>
          <cell r="L262">
            <v>1.9999</v>
          </cell>
          <cell r="M262">
            <v>4.3450452541531899</v>
          </cell>
          <cell r="N262">
            <v>0.945488482159203</v>
          </cell>
          <cell r="O262">
            <v>0.50587474753808503</v>
          </cell>
          <cell r="P262">
            <v>7.9518184726907096E-2</v>
          </cell>
          <cell r="Q262">
            <v>0.99990281279522797</v>
          </cell>
          <cell r="R262">
            <v>3.4440536035679701</v>
          </cell>
          <cell r="S262">
            <v>180.855392958621</v>
          </cell>
          <cell r="T262">
            <v>0.99999570616995603</v>
          </cell>
          <cell r="U262">
            <v>0.72161516474127296</v>
          </cell>
          <cell r="V262">
            <v>603.89411830549602</v>
          </cell>
          <cell r="W262">
            <v>0.99999889677763298</v>
          </cell>
          <cell r="X262">
            <v>0.36576994678529401</v>
          </cell>
          <cell r="Y262">
            <v>1.96053283006086</v>
          </cell>
          <cell r="Z262">
            <v>0.42390233812739198</v>
          </cell>
          <cell r="AA262">
            <v>2.5835291089867698</v>
          </cell>
          <cell r="AB262">
            <v>7.9510406959497001E-2</v>
          </cell>
          <cell r="AC262">
            <v>0.98466908632289996</v>
          </cell>
          <cell r="AD262">
            <v>12.659924100889199</v>
          </cell>
          <cell r="AE262">
            <v>430.63499112108798</v>
          </cell>
          <cell r="AF262">
            <v>0.71309605935797404</v>
          </cell>
          <cell r="AG262">
            <v>36901.322230633101</v>
          </cell>
          <cell r="AH262">
            <v>158.58234643705401</v>
          </cell>
          <cell r="AI262">
            <v>0.876842337369235</v>
          </cell>
          <cell r="AJ262">
            <v>15840.425836394899</v>
          </cell>
          <cell r="AK262">
            <v>11277.0937049233</v>
          </cell>
          <cell r="AL262">
            <v>943.610606111533</v>
          </cell>
          <cell r="AM262">
            <v>71.314146181000396</v>
          </cell>
          <cell r="AN262">
            <v>22.373603703493</v>
          </cell>
          <cell r="AO262">
            <v>105.459977481029</v>
          </cell>
          <cell r="AP262">
            <v>107.299731118076</v>
          </cell>
          <cell r="AQ262">
            <v>139.55910109363501</v>
          </cell>
          <cell r="AR262">
            <v>-1806.916549502</v>
          </cell>
          <cell r="AS262">
            <v>371.08242050778102</v>
          </cell>
          <cell r="AT262">
            <v>13953.890027944801</v>
          </cell>
          <cell r="AU262">
            <v>7.8569994888910202</v>
          </cell>
          <cell r="AV262">
            <v>1.9287880881899899</v>
          </cell>
          <cell r="AW262" t="str">
            <v>NaN</v>
          </cell>
          <cell r="AX262" t="str">
            <v>NaN</v>
          </cell>
          <cell r="AY262">
            <v>0.22007082763241001</v>
          </cell>
          <cell r="AZ262" t="str">
            <v>NaN</v>
          </cell>
          <cell r="BA262">
            <v>1.32467029952267</v>
          </cell>
          <cell r="BB262" t="str">
            <v>NaN</v>
          </cell>
          <cell r="BC262">
            <v>22.635856556476401</v>
          </cell>
          <cell r="BD262">
            <v>17.634079887696299</v>
          </cell>
          <cell r="BE262">
            <v>118.509769358432</v>
          </cell>
          <cell r="BF262">
            <v>706.34973606372603</v>
          </cell>
          <cell r="BH262" t="str">
            <v>YES</v>
          </cell>
          <cell r="BI262" t="str">
            <v>YES</v>
          </cell>
          <cell r="BJ262" t="str">
            <v>YES</v>
          </cell>
          <cell r="BK262" t="str">
            <v/>
          </cell>
          <cell r="BL262" t="str">
            <v>YES</v>
          </cell>
          <cell r="BM262" t="str">
            <v>NO</v>
          </cell>
          <cell r="BO262" t="str">
            <v>NO</v>
          </cell>
          <cell r="BQ262" t="str">
            <v>NO</v>
          </cell>
          <cell r="BR262" t="str">
            <v>YES</v>
          </cell>
          <cell r="BT262" t="str">
            <v/>
          </cell>
          <cell r="BU262" t="str">
            <v>YES</v>
          </cell>
          <cell r="BW262" t="str">
            <v/>
          </cell>
          <cell r="CA262" t="str">
            <v>SINGLE CORRx</v>
          </cell>
          <cell r="CC262">
            <v>0</v>
          </cell>
          <cell r="CD262">
            <v>127.67752323341497</v>
          </cell>
          <cell r="CE262">
            <v>177.92458160043452</v>
          </cell>
          <cell r="CF262">
            <v>111.63605680788626</v>
          </cell>
          <cell r="CL262">
            <v>0.38</v>
          </cell>
          <cell r="CY262">
            <v>0</v>
          </cell>
          <cell r="CZ262">
            <v>1.1664888498745409</v>
          </cell>
          <cell r="DA262">
            <v>1.1664888498745409</v>
          </cell>
          <cell r="DB262">
            <v>1.1664888498745409</v>
          </cell>
        </row>
        <row r="263">
          <cell r="A263">
            <v>443</v>
          </cell>
          <cell r="B263">
            <v>41724</v>
          </cell>
          <cell r="C263" t="str">
            <v>Austin</v>
          </cell>
          <cell r="D263">
            <v>10</v>
          </cell>
          <cell r="F263" t="str">
            <v>YES</v>
          </cell>
          <cell r="G263">
            <v>12.91</v>
          </cell>
          <cell r="H263">
            <v>0.19337072409689399</v>
          </cell>
          <cell r="I263">
            <v>0</v>
          </cell>
          <cell r="J263">
            <v>9.9975000000000005</v>
          </cell>
          <cell r="K263">
            <v>20</v>
          </cell>
          <cell r="L263">
            <v>2.0005001250312602</v>
          </cell>
          <cell r="M263">
            <v>-17.441629399636899</v>
          </cell>
          <cell r="N263">
            <v>0.88595166651984703</v>
          </cell>
          <cell r="O263">
            <v>0.89455562413197098</v>
          </cell>
          <cell r="P263">
            <v>7.8669396649801701E-2</v>
          </cell>
          <cell r="Q263">
            <v>0.99993546783182197</v>
          </cell>
          <cell r="R263">
            <v>4.17900850193615</v>
          </cell>
          <cell r="S263">
            <v>296.28897848279001</v>
          </cell>
          <cell r="T263">
            <v>0.99998834342331899</v>
          </cell>
          <cell r="U263">
            <v>1.7706061213745401</v>
          </cell>
          <cell r="V263">
            <v>1247.9663701976699</v>
          </cell>
          <cell r="W263">
            <v>0.999997600666927</v>
          </cell>
          <cell r="X263">
            <v>0.80329927455365502</v>
          </cell>
          <cell r="Y263">
            <v>-0.37838695427576302</v>
          </cell>
          <cell r="Z263">
            <v>1.8893753714528699E-2</v>
          </cell>
          <cell r="AA263">
            <v>6.2842106320009901</v>
          </cell>
          <cell r="AB263">
            <v>7.86642881963492E-2</v>
          </cell>
          <cell r="AC263">
            <v>0.98955168621017897</v>
          </cell>
          <cell r="AD263">
            <v>18.157927836958901</v>
          </cell>
          <cell r="AE263">
            <v>263.46247672754902</v>
          </cell>
          <cell r="AF263">
            <v>0.21111293611995499</v>
          </cell>
          <cell r="AG263">
            <v>219239.17641779999</v>
          </cell>
          <cell r="AH263">
            <v>146.43607364155301</v>
          </cell>
          <cell r="AI263">
            <v>0.49422819373416499</v>
          </cell>
          <cell r="AJ263">
            <v>140558.76859697801</v>
          </cell>
          <cell r="AK263">
            <v>29671.35661304</v>
          </cell>
          <cell r="AL263">
            <v>2071.96484779193</v>
          </cell>
          <cell r="AM263">
            <v>66.340893073000998</v>
          </cell>
          <cell r="AN263">
            <v>55.241078411353001</v>
          </cell>
          <cell r="AO263">
            <v>192.402018425938</v>
          </cell>
          <cell r="AP263">
            <v>33.940576459810302</v>
          </cell>
          <cell r="AQ263">
            <v>2280.95543047413</v>
          </cell>
          <cell r="AR263">
            <v>155.473592525247</v>
          </cell>
          <cell r="AS263">
            <v>285.382763647567</v>
          </cell>
          <cell r="AT263">
            <v>7588.0339330782199</v>
          </cell>
          <cell r="AU263">
            <v>7.8033331287965302</v>
          </cell>
          <cell r="AV263">
            <v>1.8293902270881699</v>
          </cell>
          <cell r="AW263" t="str">
            <v>NaN</v>
          </cell>
          <cell r="AX263" t="str">
            <v>NaN</v>
          </cell>
          <cell r="AY263">
            <v>0.28973010982635999</v>
          </cell>
          <cell r="AZ263" t="str">
            <v>NaN</v>
          </cell>
          <cell r="BA263">
            <v>1.3253937484354601</v>
          </cell>
          <cell r="BB263" t="str">
            <v>NaN</v>
          </cell>
          <cell r="BC263">
            <v>16.823038635079001</v>
          </cell>
          <cell r="BD263">
            <v>14.4326953121858</v>
          </cell>
          <cell r="BE263">
            <v>263.952601363197</v>
          </cell>
          <cell r="BF263">
            <v>907.80522844557402</v>
          </cell>
          <cell r="BH263" t="str">
            <v>NO</v>
          </cell>
          <cell r="BI263" t="str">
            <v>YES</v>
          </cell>
          <cell r="BJ263" t="str">
            <v>YES</v>
          </cell>
          <cell r="BK263" t="str">
            <v/>
          </cell>
          <cell r="BL263" t="str">
            <v>YES</v>
          </cell>
          <cell r="BM263" t="str">
            <v>NO</v>
          </cell>
          <cell r="BO263" t="str">
            <v>NO</v>
          </cell>
          <cell r="BQ263" t="str">
            <v>NO</v>
          </cell>
          <cell r="BR263" t="str">
            <v>NO</v>
          </cell>
          <cell r="BT263" t="str">
            <v/>
          </cell>
          <cell r="BU263" t="str">
            <v>YES</v>
          </cell>
          <cell r="BW263" t="str">
            <v/>
          </cell>
          <cell r="CA263" t="str">
            <v>DUAL AREA</v>
          </cell>
          <cell r="CC263">
            <v>0</v>
          </cell>
          <cell r="CD263">
            <v>0</v>
          </cell>
          <cell r="CE263">
            <v>189.55767498249941</v>
          </cell>
          <cell r="CF263">
            <v>315.7626736461815</v>
          </cell>
          <cell r="CL263">
            <v>0.36</v>
          </cell>
          <cell r="CY263">
            <v>0</v>
          </cell>
          <cell r="CZ263">
            <v>0</v>
          </cell>
          <cell r="DA263">
            <v>0.52373162395015271</v>
          </cell>
          <cell r="DB263">
            <v>0.52373162395015271</v>
          </cell>
        </row>
        <row r="264">
          <cell r="A264">
            <v>443</v>
          </cell>
          <cell r="B264">
            <v>41724</v>
          </cell>
          <cell r="C264" t="str">
            <v>Austin</v>
          </cell>
          <cell r="D264">
            <v>12</v>
          </cell>
          <cell r="F264" t="str">
            <v>YES</v>
          </cell>
          <cell r="G264">
            <v>12.91</v>
          </cell>
          <cell r="H264">
            <v>0.22948183491826099</v>
          </cell>
          <cell r="I264">
            <v>0</v>
          </cell>
          <cell r="J264">
            <v>9.9994999999999994</v>
          </cell>
          <cell r="K264">
            <v>19.999500000000001</v>
          </cell>
          <cell r="L264">
            <v>2.0000500025001302</v>
          </cell>
          <cell r="M264">
            <v>-7.3979149139010802</v>
          </cell>
          <cell r="N264">
            <v>0.78248737736642004</v>
          </cell>
          <cell r="O264">
            <v>0.646886745313203</v>
          </cell>
          <cell r="P264">
            <v>7.6512699307539497E-2</v>
          </cell>
          <cell r="Q264">
            <v>0.99995683955123305</v>
          </cell>
          <cell r="R264">
            <v>1.6742642564841701</v>
          </cell>
          <cell r="S264">
            <v>2029.0011600780399</v>
          </cell>
          <cell r="T264">
            <v>0.999977230195914</v>
          </cell>
          <cell r="U264">
            <v>1.21251980539069</v>
          </cell>
          <cell r="V264">
            <v>416.83014433423801</v>
          </cell>
          <cell r="W264">
            <v>0.99999897232112001</v>
          </cell>
          <cell r="X264">
            <v>0.25759319488614602</v>
          </cell>
          <cell r="Y264">
            <v>-0.32944839922000402</v>
          </cell>
          <cell r="Z264">
            <v>3.1991125582721998E-2</v>
          </cell>
          <cell r="AA264">
            <v>1.48972196154959</v>
          </cell>
          <cell r="AB264">
            <v>7.6509377510136603E-2</v>
          </cell>
          <cell r="AC264">
            <v>0.99259513164137803</v>
          </cell>
          <cell r="AD264">
            <v>2.9202692733211602</v>
          </cell>
          <cell r="AE264">
            <v>353.67812270213602</v>
          </cell>
          <cell r="AF264">
            <v>0.84849371869932599</v>
          </cell>
          <cell r="AG264">
            <v>10131.622484528199</v>
          </cell>
          <cell r="AH264">
            <v>21.4156023722051</v>
          </cell>
          <cell r="AI264">
            <v>1.05545108367948E-2</v>
          </cell>
          <cell r="AJ264">
            <v>66166.815521834898</v>
          </cell>
          <cell r="AK264">
            <v>12422.2577088667</v>
          </cell>
          <cell r="AL264">
            <v>941.11925104616603</v>
          </cell>
          <cell r="AM264">
            <v>63.732755622332803</v>
          </cell>
          <cell r="AN264">
            <v>32.416012316961996</v>
          </cell>
          <cell r="AO264">
            <v>-1075.74158129169</v>
          </cell>
          <cell r="AP264">
            <v>38.332484338543502</v>
          </cell>
          <cell r="AQ264">
            <v>9161.5605740733499</v>
          </cell>
          <cell r="AR264">
            <v>-1082.23275764922</v>
          </cell>
          <cell r="AS264">
            <v>323.13367497746998</v>
          </cell>
          <cell r="AT264">
            <v>11372.0149097019</v>
          </cell>
          <cell r="AU264">
            <v>7.68351297933257</v>
          </cell>
          <cell r="AV264">
            <v>1.78624669081174</v>
          </cell>
          <cell r="AW264" t="str">
            <v>NaN</v>
          </cell>
          <cell r="AX264" t="str">
            <v>NaN</v>
          </cell>
          <cell r="AY264">
            <v>0.33137552770066703</v>
          </cell>
          <cell r="AZ264" t="str">
            <v>NaN</v>
          </cell>
          <cell r="BA264">
            <v>1.3205298602230899</v>
          </cell>
          <cell r="BB264" t="str">
            <v>NaN</v>
          </cell>
          <cell r="BC264">
            <v>20.568136202110399</v>
          </cell>
          <cell r="BD264">
            <v>37.225814438011597</v>
          </cell>
          <cell r="BE264">
            <v>83.466347253830506</v>
          </cell>
          <cell r="BF264">
            <v>287.07554294725202</v>
          </cell>
          <cell r="BH264" t="str">
            <v>YES</v>
          </cell>
          <cell r="BI264" t="str">
            <v>YES</v>
          </cell>
          <cell r="BJ264" t="str">
            <v>YES</v>
          </cell>
          <cell r="BK264" t="str">
            <v/>
          </cell>
          <cell r="BL264" t="str">
            <v>YES</v>
          </cell>
          <cell r="BM264" t="str">
            <v>NO</v>
          </cell>
          <cell r="BO264" t="str">
            <v>NO</v>
          </cell>
          <cell r="BQ264" t="str">
            <v>YES</v>
          </cell>
          <cell r="BR264" t="str">
            <v>NO</v>
          </cell>
          <cell r="BT264" t="str">
            <v/>
          </cell>
          <cell r="BU264" t="str">
            <v>YES</v>
          </cell>
          <cell r="BW264" t="str">
            <v/>
          </cell>
          <cell r="CA264" t="str">
            <v>SINGLE CORRx</v>
          </cell>
          <cell r="CC264">
            <v>147.13368389793851</v>
          </cell>
          <cell r="CD264">
            <v>0</v>
          </cell>
          <cell r="CE264">
            <v>135.26764722035145</v>
          </cell>
          <cell r="CF264">
            <v>137.60419746448625</v>
          </cell>
          <cell r="CL264">
            <v>0.3</v>
          </cell>
          <cell r="CY264">
            <v>1.6562402585728373</v>
          </cell>
          <cell r="CZ264">
            <v>0</v>
          </cell>
          <cell r="DA264">
            <v>1.6562402585728373</v>
          </cell>
          <cell r="DB264">
            <v>1.6562402585728373</v>
          </cell>
        </row>
        <row r="265">
          <cell r="A265">
            <v>443</v>
          </cell>
          <cell r="B265">
            <v>41724</v>
          </cell>
          <cell r="C265" t="str">
            <v>Austin</v>
          </cell>
          <cell r="D265">
            <v>13</v>
          </cell>
          <cell r="F265" t="str">
            <v>YES</v>
          </cell>
          <cell r="G265">
            <v>12.91</v>
          </cell>
          <cell r="H265">
            <v>0.25725961290299898</v>
          </cell>
          <cell r="I265">
            <v>0</v>
          </cell>
          <cell r="J265">
            <v>9.9990000000000006</v>
          </cell>
          <cell r="K265">
            <v>20</v>
          </cell>
          <cell r="L265">
            <v>2.000200020002</v>
          </cell>
          <cell r="M265">
            <v>3.9005768117913902</v>
          </cell>
          <cell r="N265">
            <v>0.81193570514645197</v>
          </cell>
          <cell r="O265">
            <v>0.98477184998007905</v>
          </cell>
          <cell r="P265">
            <v>7.7252806391312795E-2</v>
          </cell>
          <cell r="Q265">
            <v>0.99993407057408201</v>
          </cell>
          <cell r="R265">
            <v>2.4239752694814198</v>
          </cell>
          <cell r="S265">
            <v>194.881606669078</v>
          </cell>
          <cell r="T265">
            <v>0.99998130742339197</v>
          </cell>
          <cell r="U265">
            <v>1.28684602421043</v>
          </cell>
          <cell r="V265">
            <v>340.168866560808</v>
          </cell>
          <cell r="W265">
            <v>0.99999545494765696</v>
          </cell>
          <cell r="X265">
            <v>0.63453346579629399</v>
          </cell>
          <cell r="Y265">
            <v>0.662482842600567</v>
          </cell>
          <cell r="Z265">
            <v>0.12854565289828099</v>
          </cell>
          <cell r="AA265">
            <v>3.5660179154736502</v>
          </cell>
          <cell r="AB265">
            <v>7.7247682425937103E-2</v>
          </cell>
          <cell r="AC265">
            <v>0.988942019304766</v>
          </cell>
          <cell r="AD265">
            <v>6.0642448602741696</v>
          </cell>
          <cell r="AE265">
            <v>222.92422886416901</v>
          </cell>
          <cell r="AF265">
            <v>0.65533103573624496</v>
          </cell>
          <cell r="AG265">
            <v>31325.859320595799</v>
          </cell>
          <cell r="AH265">
            <v>113.96800974230599</v>
          </cell>
          <cell r="AI265">
            <v>0.584795462427394</v>
          </cell>
          <cell r="AJ265">
            <v>37736.611885134102</v>
          </cell>
          <cell r="AK265">
            <v>27918.521028566702</v>
          </cell>
          <cell r="AL265">
            <v>2108.5455043944698</v>
          </cell>
          <cell r="AM265">
            <v>305.01174851233202</v>
          </cell>
          <cell r="AN265">
            <v>82.039646794833999</v>
          </cell>
          <cell r="AO265">
            <v>78.364303762629305</v>
          </cell>
          <cell r="AP265">
            <v>63.936048596194198</v>
          </cell>
          <cell r="AQ265">
            <v>53.009856907323297</v>
          </cell>
          <cell r="AR265">
            <v>-15649.2331617522</v>
          </cell>
          <cell r="AS265">
            <v>175.367263050036</v>
          </cell>
          <cell r="AT265">
            <v>129391.04317356599</v>
          </cell>
          <cell r="AU265">
            <v>7.9234136108625099</v>
          </cell>
          <cell r="AV265">
            <v>1.5050562682349899</v>
          </cell>
          <cell r="AW265" t="str">
            <v>NaN</v>
          </cell>
          <cell r="AX265" t="str">
            <v>NaN</v>
          </cell>
          <cell r="AY265">
            <v>0.37229557006819602</v>
          </cell>
          <cell r="AZ265" t="str">
            <v>NaN</v>
          </cell>
          <cell r="BA265">
            <v>1.3234684585413199</v>
          </cell>
          <cell r="BB265" t="str">
            <v>NaN</v>
          </cell>
          <cell r="BC265">
            <v>16.965367749943098</v>
          </cell>
          <cell r="BD265">
            <v>60.107072130128202</v>
          </cell>
          <cell r="BE265">
            <v>270.180058787436</v>
          </cell>
          <cell r="BF265">
            <v>649.44378417859002</v>
          </cell>
          <cell r="BH265" t="str">
            <v>YES</v>
          </cell>
          <cell r="BI265" t="str">
            <v>YES</v>
          </cell>
          <cell r="BJ265" t="str">
            <v>YES</v>
          </cell>
          <cell r="BK265" t="str">
            <v/>
          </cell>
          <cell r="BL265" t="str">
            <v>YES</v>
          </cell>
          <cell r="BM265" t="str">
            <v>NO</v>
          </cell>
          <cell r="BO265" t="str">
            <v>NO</v>
          </cell>
          <cell r="BQ265" t="str">
            <v>NO</v>
          </cell>
          <cell r="BR265" t="str">
            <v>NO</v>
          </cell>
          <cell r="BT265" t="str">
            <v/>
          </cell>
          <cell r="BU265" t="str">
            <v>YES</v>
          </cell>
          <cell r="BW265" t="str">
            <v/>
          </cell>
          <cell r="CA265" t="str">
            <v>DUAL AREA</v>
          </cell>
          <cell r="CC265">
            <v>0</v>
          </cell>
          <cell r="CD265">
            <v>0</v>
          </cell>
          <cell r="CE265">
            <v>120.11573409055991</v>
          </cell>
          <cell r="CF265">
            <v>64.622021749339837</v>
          </cell>
          <cell r="CL265">
            <v>0.36</v>
          </cell>
          <cell r="CY265">
            <v>0</v>
          </cell>
          <cell r="CZ265">
            <v>0</v>
          </cell>
          <cell r="DA265">
            <v>0.51165998400561075</v>
          </cell>
          <cell r="DB265">
            <v>0.51165998400561075</v>
          </cell>
        </row>
        <row r="266">
          <cell r="A266">
            <v>443</v>
          </cell>
          <cell r="B266">
            <v>41724</v>
          </cell>
          <cell r="C266" t="str">
            <v>Austin</v>
          </cell>
          <cell r="D266">
            <v>14</v>
          </cell>
          <cell r="E266" t="str">
            <v>plume right after melissa moved tracers</v>
          </cell>
          <cell r="F266" t="str">
            <v>YES</v>
          </cell>
          <cell r="G266">
            <v>12.91</v>
          </cell>
          <cell r="H266">
            <v>0.39892627950757698</v>
          </cell>
          <cell r="I266">
            <v>0</v>
          </cell>
          <cell r="J266">
            <v>9.9994999999999994</v>
          </cell>
          <cell r="K266">
            <v>19.999500000000001</v>
          </cell>
          <cell r="L266">
            <v>2.0000500025001302</v>
          </cell>
          <cell r="M266">
            <v>2.3195504318176599</v>
          </cell>
          <cell r="N266">
            <v>0.94559799917659904</v>
          </cell>
          <cell r="O266">
            <v>0.55119084871478696</v>
          </cell>
          <cell r="P266">
            <v>8.3035543204266496E-2</v>
          </cell>
          <cell r="Q266">
            <v>0.99979314246614903</v>
          </cell>
          <cell r="R266">
            <v>4.0052002875792301</v>
          </cell>
          <cell r="S266">
            <v>138.88334448038</v>
          </cell>
          <cell r="T266">
            <v>0.99999339522855102</v>
          </cell>
          <cell r="U266">
            <v>0.71317066612282698</v>
          </cell>
          <cell r="V266">
            <v>280.57750371246101</v>
          </cell>
          <cell r="W266">
            <v>0.99999862700262399</v>
          </cell>
          <cell r="X266">
            <v>0.32515451812909901</v>
          </cell>
          <cell r="Y266">
            <v>1.6693673909572599</v>
          </cell>
          <cell r="Z266">
            <v>0.67111279658910405</v>
          </cell>
          <cell r="AA266">
            <v>1.5789057646798601</v>
          </cell>
          <cell r="AB266">
            <v>8.3018244692456597E-2</v>
          </cell>
          <cell r="AC266">
            <v>0.97046341321070595</v>
          </cell>
          <cell r="AD266">
            <v>17.229025871735701</v>
          </cell>
          <cell r="AE266">
            <v>253.208420244384</v>
          </cell>
          <cell r="AF266">
            <v>0.90245322320810395</v>
          </cell>
          <cell r="AG266">
            <v>8012.0825146720899</v>
          </cell>
          <cell r="AH266">
            <v>123.188515102834</v>
          </cell>
          <cell r="AI266">
            <v>0.88698685853359105</v>
          </cell>
          <cell r="AJ266">
            <v>9282.4247448266506</v>
          </cell>
          <cell r="AK266">
            <v>8303.4378832766706</v>
          </cell>
          <cell r="AL266">
            <v>756.28196046239998</v>
          </cell>
          <cell r="AM266">
            <v>67.059040617999798</v>
          </cell>
          <cell r="AN266">
            <v>30.626476190712001</v>
          </cell>
          <cell r="AO266">
            <v>138.72262248543601</v>
          </cell>
          <cell r="AP266">
            <v>103.36378960600599</v>
          </cell>
          <cell r="AQ266">
            <v>99.333982952007801</v>
          </cell>
          <cell r="AR266">
            <v>298.33302791465201</v>
          </cell>
          <cell r="AS266">
            <v>254.02700414066501</v>
          </cell>
          <cell r="AT266">
            <v>155.20269377031099</v>
          </cell>
          <cell r="AU266">
            <v>9.3816036985837208</v>
          </cell>
          <cell r="AV266">
            <v>2.0228974461500102</v>
          </cell>
          <cell r="AW266" t="str">
            <v>NaN</v>
          </cell>
          <cell r="AX266" t="str">
            <v>NaN</v>
          </cell>
          <cell r="AY266">
            <v>0.15159813902226199</v>
          </cell>
          <cell r="AZ266">
            <v>3.9716646180192598E-2</v>
          </cell>
          <cell r="BA266">
            <v>1.31738755937049</v>
          </cell>
          <cell r="BB266">
            <v>1.3207330424084101</v>
          </cell>
          <cell r="BC266">
            <v>17.054790640004398</v>
          </cell>
          <cell r="BD266">
            <v>51.3195996189786</v>
          </cell>
          <cell r="BE266">
            <v>117.598902115269</v>
          </cell>
          <cell r="BF266">
            <v>497.47493490747303</v>
          </cell>
          <cell r="BH266" t="str">
            <v>YES</v>
          </cell>
          <cell r="BI266" t="str">
            <v>YES</v>
          </cell>
          <cell r="BJ266" t="str">
            <v>YES</v>
          </cell>
          <cell r="BK266" t="str">
            <v/>
          </cell>
          <cell r="BL266" t="str">
            <v>YES</v>
          </cell>
          <cell r="BM266" t="str">
            <v>YES</v>
          </cell>
          <cell r="BO266" t="str">
            <v>YES</v>
          </cell>
          <cell r="BQ266" t="str">
            <v>YES</v>
          </cell>
          <cell r="BR266" t="str">
            <v>YES</v>
          </cell>
          <cell r="BT266" t="str">
            <v/>
          </cell>
          <cell r="BU266" t="str">
            <v>YES</v>
          </cell>
          <cell r="BW266" t="str">
            <v/>
          </cell>
          <cell r="CA266" t="str">
            <v>DUAL CORR</v>
          </cell>
          <cell r="CC266">
            <v>99.038906617558197</v>
          </cell>
          <cell r="CD266">
            <v>98.049189912118194</v>
          </cell>
          <cell r="CE266">
            <v>95.700432490724808</v>
          </cell>
          <cell r="CF266">
            <v>87.416708260231317</v>
          </cell>
          <cell r="CL266">
            <v>0.19</v>
          </cell>
          <cell r="CY266">
            <v>1.1755239383299088</v>
          </cell>
          <cell r="CZ266">
            <v>1.1755239383299088</v>
          </cell>
          <cell r="DA266">
            <v>1.1755239383299088</v>
          </cell>
          <cell r="DB266">
            <v>1.1755239383299088</v>
          </cell>
        </row>
        <row r="267">
          <cell r="A267">
            <v>443</v>
          </cell>
          <cell r="B267">
            <v>41724</v>
          </cell>
          <cell r="C267" t="str">
            <v>Austin</v>
          </cell>
          <cell r="D267">
            <v>15</v>
          </cell>
          <cell r="F267" t="str">
            <v>YES</v>
          </cell>
          <cell r="G267">
            <v>12.91</v>
          </cell>
          <cell r="H267">
            <v>0.41559294518083301</v>
          </cell>
          <cell r="I267">
            <v>0</v>
          </cell>
          <cell r="J267">
            <v>10</v>
          </cell>
          <cell r="K267">
            <v>20</v>
          </cell>
          <cell r="L267">
            <v>2</v>
          </cell>
          <cell r="M267">
            <v>3.2018461518840402</v>
          </cell>
          <cell r="N267">
            <v>0.897804686511121</v>
          </cell>
          <cell r="O267">
            <v>0.71002967206109502</v>
          </cell>
          <cell r="P267">
            <v>8.0366650737037998E-2</v>
          </cell>
          <cell r="Q267">
            <v>0.99995451236271604</v>
          </cell>
          <cell r="R267">
            <v>2.6240471818192299</v>
          </cell>
          <cell r="S267">
            <v>205.55657452420701</v>
          </cell>
          <cell r="T267">
            <v>0.999996537093784</v>
          </cell>
          <cell r="U267">
            <v>0.72167787600531297</v>
          </cell>
          <cell r="V267">
            <v>517.82207123988906</v>
          </cell>
          <cell r="W267">
            <v>0.99999805794688201</v>
          </cell>
          <cell r="X267">
            <v>0.54044178451635205</v>
          </cell>
          <cell r="Y267">
            <v>1.3093953240336</v>
          </cell>
          <cell r="Z267">
            <v>0.35842051786144002</v>
          </cell>
          <cell r="AA267">
            <v>2.6904644081267</v>
          </cell>
          <cell r="AB267">
            <v>8.0362971270331096E-2</v>
          </cell>
          <cell r="AC267">
            <v>0.99291556485563504</v>
          </cell>
          <cell r="AD267">
            <v>7.1225970552126796</v>
          </cell>
          <cell r="AE267">
            <v>340.50541076219201</v>
          </cell>
          <cell r="AF267">
            <v>0.65757094645180303</v>
          </cell>
          <cell r="AG267">
            <v>52930.268857205701</v>
          </cell>
          <cell r="AH267">
            <v>179.31797845356101</v>
          </cell>
          <cell r="AI267">
            <v>0.87235038767517403</v>
          </cell>
          <cell r="AJ267">
            <v>19731.177100368699</v>
          </cell>
          <cell r="AK267">
            <v>31930.96424899</v>
          </cell>
          <cell r="AL267">
            <v>2243.7499591059</v>
          </cell>
          <cell r="AM267">
            <v>133.52477319899501</v>
          </cell>
          <cell r="AN267">
            <v>82.063392239125406</v>
          </cell>
          <cell r="AO267">
            <v>153.74714485788201</v>
          </cell>
          <cell r="AP267">
            <v>169.29475456086999</v>
          </cell>
          <cell r="AQ267">
            <v>157.84547688563799</v>
          </cell>
          <cell r="AR267">
            <v>419.79569785280501</v>
          </cell>
          <cell r="AS267">
            <v>340.52613197899598</v>
          </cell>
          <cell r="AT267">
            <v>412.168772390426</v>
          </cell>
          <cell r="AU267">
            <v>9.5562186975996006</v>
          </cell>
          <cell r="AV267">
            <v>1.91931094690448</v>
          </cell>
          <cell r="AW267" t="str">
            <v>NaN</v>
          </cell>
          <cell r="AX267" t="str">
            <v>NaN</v>
          </cell>
          <cell r="AY267">
            <v>0.25202639615123801</v>
          </cell>
          <cell r="AZ267">
            <v>7.1306602845276901</v>
          </cell>
          <cell r="BA267">
            <v>8.3911299409451008</v>
          </cell>
          <cell r="BB267">
            <v>1.31928329666407</v>
          </cell>
          <cell r="BC267">
            <v>12.2607435965467</v>
          </cell>
          <cell r="BD267">
            <v>30.486775166438299</v>
          </cell>
          <cell r="BE267">
            <v>332.756836533561</v>
          </cell>
          <cell r="BF267">
            <v>818.59943407904098</v>
          </cell>
          <cell r="BH267" t="str">
            <v>YES</v>
          </cell>
          <cell r="BI267" t="str">
            <v>YES</v>
          </cell>
          <cell r="BJ267" t="str">
            <v>YES</v>
          </cell>
          <cell r="BK267" t="str">
            <v/>
          </cell>
          <cell r="BL267" t="str">
            <v>YES</v>
          </cell>
          <cell r="BM267" t="str">
            <v>NO</v>
          </cell>
          <cell r="BO267" t="str">
            <v>NO</v>
          </cell>
          <cell r="BQ267" t="str">
            <v>NO</v>
          </cell>
          <cell r="BR267" t="str">
            <v>YES</v>
          </cell>
          <cell r="BT267" t="str">
            <v/>
          </cell>
          <cell r="BU267" t="str">
            <v>YES</v>
          </cell>
          <cell r="BW267" t="str">
            <v/>
          </cell>
          <cell r="CA267" t="str">
            <v>SINGLE CORRx</v>
          </cell>
          <cell r="CC267">
            <v>0</v>
          </cell>
          <cell r="CD267">
            <v>145.12294161409014</v>
          </cell>
          <cell r="CE267">
            <v>137.35272296627639</v>
          </cell>
          <cell r="CF267">
            <v>168.8320468156887</v>
          </cell>
          <cell r="CL267">
            <v>0.3</v>
          </cell>
          <cell r="CY267">
            <v>0</v>
          </cell>
          <cell r="CZ267">
            <v>0.4154394722522009</v>
          </cell>
          <cell r="DA267">
            <v>0.4154394722522009</v>
          </cell>
          <cell r="DB267">
            <v>0.4154394722522009</v>
          </cell>
        </row>
        <row r="268">
          <cell r="A268">
            <v>443</v>
          </cell>
          <cell r="B268">
            <v>41724</v>
          </cell>
          <cell r="C268" t="str">
            <v>Austin</v>
          </cell>
          <cell r="D268">
            <v>16</v>
          </cell>
          <cell r="F268" t="str">
            <v>YES</v>
          </cell>
          <cell r="G268">
            <v>12.91</v>
          </cell>
          <cell r="H268">
            <v>0.46559294499456899</v>
          </cell>
          <cell r="I268">
            <v>0</v>
          </cell>
          <cell r="J268">
            <v>9.9989473684199996</v>
          </cell>
          <cell r="K268">
            <v>19.999473684200002</v>
          </cell>
          <cell r="L268">
            <v>2.0001579113582499</v>
          </cell>
          <cell r="M268">
            <v>4.5084453518724903</v>
          </cell>
          <cell r="N268">
            <v>0.98227037699346798</v>
          </cell>
          <cell r="O268">
            <v>0.24090057779438501</v>
          </cell>
          <cell r="P268">
            <v>8.1326857018923504E-2</v>
          </cell>
          <cell r="Q268">
            <v>0.99993190945865995</v>
          </cell>
          <cell r="R268">
            <v>1.8315143771116</v>
          </cell>
          <cell r="S268">
            <v>129.624203199373</v>
          </cell>
          <cell r="T268">
            <v>0.99999684027503299</v>
          </cell>
          <cell r="U268">
            <v>0.39324119292686899</v>
          </cell>
          <cell r="V268">
            <v>555.406360573342</v>
          </cell>
          <cell r="W268">
            <v>0.99999903074847696</v>
          </cell>
          <cell r="X268">
            <v>0.217790993019362</v>
          </cell>
          <cell r="Y268">
            <v>3.2388175447630898</v>
          </cell>
          <cell r="Z268">
            <v>0.70479647721705696</v>
          </cell>
          <cell r="AA268">
            <v>0.94480079633843195</v>
          </cell>
          <cell r="AB268">
            <v>8.1321282426199404E-2</v>
          </cell>
          <cell r="AC268">
            <v>0.98967415170096895</v>
          </cell>
          <cell r="AD268">
            <v>3.5234398798950002</v>
          </cell>
          <cell r="AE268">
            <v>427.56699352242799</v>
          </cell>
          <cell r="AF268">
            <v>0.76982658005455495</v>
          </cell>
          <cell r="AG268">
            <v>11753.84842101</v>
          </cell>
          <cell r="AH268">
            <v>123.088853962557</v>
          </cell>
          <cell r="AI268">
            <v>0.94957933760205904</v>
          </cell>
          <cell r="AJ268">
            <v>2574.7404859031199</v>
          </cell>
          <cell r="AK268">
            <v>10846.920233549999</v>
          </cell>
          <cell r="AL268">
            <v>830.82817114379998</v>
          </cell>
          <cell r="AM268">
            <v>75.494938884000902</v>
          </cell>
          <cell r="AN268">
            <v>20.337929647235999</v>
          </cell>
          <cell r="AO268">
            <v>-141.51143688873199</v>
          </cell>
          <cell r="AP268">
            <v>141.247396394015</v>
          </cell>
          <cell r="AQ268">
            <v>1609.1501323242601</v>
          </cell>
          <cell r="AR268">
            <v>66.6943825837769</v>
          </cell>
          <cell r="AS268">
            <v>593.87603245825596</v>
          </cell>
          <cell r="AT268">
            <v>5899.2650682755602</v>
          </cell>
          <cell r="AU268">
            <v>9.6117010406308303</v>
          </cell>
          <cell r="AV268">
            <v>1.8912698227692799</v>
          </cell>
          <cell r="AW268" t="str">
            <v>NaN</v>
          </cell>
          <cell r="AX268" t="str">
            <v>NaN</v>
          </cell>
          <cell r="AY268">
            <v>0.22060202418348601</v>
          </cell>
          <cell r="AZ268">
            <v>1696.6149843430501</v>
          </cell>
          <cell r="BA268">
            <v>1.31942771818114</v>
          </cell>
          <cell r="BB268">
            <v>1697.22098397131</v>
          </cell>
          <cell r="BC268">
            <v>16.5451518137614</v>
          </cell>
          <cell r="BD268">
            <v>51.286033665602901</v>
          </cell>
          <cell r="BE268">
            <v>157.73761037198599</v>
          </cell>
          <cell r="BF268">
            <v>280.36422606783702</v>
          </cell>
          <cell r="BH268" t="str">
            <v>YES</v>
          </cell>
          <cell r="BI268" t="str">
            <v>YES</v>
          </cell>
          <cell r="BJ268" t="str">
            <v>YES</v>
          </cell>
          <cell r="BK268" t="str">
            <v/>
          </cell>
          <cell r="BL268" t="str">
            <v>YES</v>
          </cell>
          <cell r="BM268" t="str">
            <v>YES</v>
          </cell>
          <cell r="BO268" t="str">
            <v>NO</v>
          </cell>
          <cell r="BQ268" t="str">
            <v>YES</v>
          </cell>
          <cell r="BR268" t="str">
            <v>YES</v>
          </cell>
          <cell r="BT268" t="str">
            <v>YES</v>
          </cell>
          <cell r="BU268" t="str">
            <v>YES</v>
          </cell>
          <cell r="BW268" t="str">
            <v/>
          </cell>
          <cell r="CA268" t="str">
            <v>TRASH</v>
          </cell>
          <cell r="CC268">
            <v>0</v>
          </cell>
          <cell r="CD268">
            <v>0</v>
          </cell>
          <cell r="CE268">
            <v>0</v>
          </cell>
          <cell r="CF268">
            <v>0</v>
          </cell>
          <cell r="CL268">
            <v>0</v>
          </cell>
          <cell r="CY268">
            <v>0</v>
          </cell>
          <cell r="CZ268">
            <v>0</v>
          </cell>
          <cell r="DA268">
            <v>0</v>
          </cell>
          <cell r="DB268">
            <v>0</v>
          </cell>
        </row>
        <row r="269">
          <cell r="A269">
            <v>443</v>
          </cell>
          <cell r="B269">
            <v>41724</v>
          </cell>
          <cell r="C269" t="str">
            <v>Austin</v>
          </cell>
          <cell r="D269">
            <v>17</v>
          </cell>
          <cell r="F269" t="str">
            <v>YES</v>
          </cell>
          <cell r="G269">
            <v>12.91</v>
          </cell>
          <cell r="H269">
            <v>0.50170405581593502</v>
          </cell>
          <cell r="I269">
            <v>0</v>
          </cell>
          <cell r="J269">
            <v>9.9994999999999994</v>
          </cell>
          <cell r="K269">
            <v>19.999500000000001</v>
          </cell>
          <cell r="L269">
            <v>2.0000500025001302</v>
          </cell>
          <cell r="M269">
            <v>3.9366258529579898</v>
          </cell>
          <cell r="N269">
            <v>0.96303968400230999</v>
          </cell>
          <cell r="O269">
            <v>0.21731578566898099</v>
          </cell>
          <cell r="P269">
            <v>8.2155556844680205E-2</v>
          </cell>
          <cell r="Q269">
            <v>0.99992086250869805</v>
          </cell>
          <cell r="R269">
            <v>1.1334638136219399</v>
          </cell>
          <cell r="S269">
            <v>130.38328950110599</v>
          </cell>
          <cell r="T269">
            <v>0.99998695722068098</v>
          </cell>
          <cell r="U269">
            <v>0.45860565999069303</v>
          </cell>
          <cell r="V269">
            <v>421.42441897925403</v>
          </cell>
          <cell r="W269">
            <v>0.99999825329227598</v>
          </cell>
          <cell r="X269">
            <v>0.16782260358833101</v>
          </cell>
          <cell r="Y269">
            <v>2.37374230504442</v>
          </cell>
          <cell r="Z269">
            <v>0.57841459396081696</v>
          </cell>
          <cell r="AA269">
            <v>0.50290118966994701</v>
          </cell>
          <cell r="AB269">
            <v>8.2149010862802296E-2</v>
          </cell>
          <cell r="AC269">
            <v>0.98825311877810196</v>
          </cell>
          <cell r="AD269">
            <v>1.3314524234110501</v>
          </cell>
          <cell r="AE269">
            <v>321.64509984033901</v>
          </cell>
          <cell r="AF269">
            <v>0.76323184782524001</v>
          </cell>
          <cell r="AG269">
            <v>3929.9758017325398</v>
          </cell>
          <cell r="AH269">
            <v>106.719037173468</v>
          </cell>
          <cell r="AI269">
            <v>0.818491737468233</v>
          </cell>
          <cell r="AJ269">
            <v>3012.7492781962301</v>
          </cell>
          <cell r="AK269">
            <v>10740.596741249999</v>
          </cell>
          <cell r="AL269">
            <v>856.06868764590001</v>
          </cell>
          <cell r="AM269">
            <v>103.115042698332</v>
          </cell>
          <cell r="AN269">
            <v>24.239580073574299</v>
          </cell>
          <cell r="AO269">
            <v>101.774957702867</v>
          </cell>
          <cell r="AP269">
            <v>86.007983064658703</v>
          </cell>
          <cell r="AQ269">
            <v>656.61671634592904</v>
          </cell>
          <cell r="AR269">
            <v>401.53394575106398</v>
          </cell>
          <cell r="AS269">
            <v>411.50012825288502</v>
          </cell>
          <cell r="AT269">
            <v>711.86378730453498</v>
          </cell>
          <cell r="AU269">
            <v>9.7591286115602305</v>
          </cell>
          <cell r="AV269">
            <v>1.8137026034682699</v>
          </cell>
          <cell r="AW269" t="str">
            <v>NaN</v>
          </cell>
          <cell r="AX269" t="str">
            <v>NaN</v>
          </cell>
          <cell r="AY269">
            <v>0.31764157026405498</v>
          </cell>
          <cell r="AZ269">
            <v>1054.68248468465</v>
          </cell>
          <cell r="BA269">
            <v>1.3210718049810399</v>
          </cell>
          <cell r="BB269">
            <v>1055.5091746276701</v>
          </cell>
          <cell r="BC269">
            <v>16.335852185008498</v>
          </cell>
          <cell r="BD269">
            <v>80.024353848405994</v>
          </cell>
          <cell r="BE269">
            <v>139.21398893454099</v>
          </cell>
          <cell r="BF269">
            <v>184.49728903980699</v>
          </cell>
          <cell r="BH269" t="str">
            <v>YES</v>
          </cell>
          <cell r="BI269" t="str">
            <v>YES</v>
          </cell>
          <cell r="BJ269" t="str">
            <v>YES</v>
          </cell>
          <cell r="BK269" t="str">
            <v/>
          </cell>
          <cell r="BL269" t="str">
            <v>YES</v>
          </cell>
          <cell r="BM269" t="str">
            <v>YES</v>
          </cell>
          <cell r="BO269" t="str">
            <v>NO</v>
          </cell>
          <cell r="BQ269" t="str">
            <v>YES</v>
          </cell>
          <cell r="BR269" t="str">
            <v>YES</v>
          </cell>
          <cell r="BT269" t="str">
            <v>YES</v>
          </cell>
          <cell r="BU269" t="str">
            <v>NO</v>
          </cell>
          <cell r="BW269" t="str">
            <v/>
          </cell>
          <cell r="CA269" t="str">
            <v>TRASH</v>
          </cell>
          <cell r="CC269">
            <v>0</v>
          </cell>
          <cell r="CD269">
            <v>0</v>
          </cell>
          <cell r="CE269">
            <v>0</v>
          </cell>
          <cell r="CF269">
            <v>0</v>
          </cell>
          <cell r="CL269">
            <v>0</v>
          </cell>
          <cell r="CY269">
            <v>0</v>
          </cell>
          <cell r="CZ269">
            <v>0</v>
          </cell>
          <cell r="DA269">
            <v>0</v>
          </cell>
          <cell r="DB269">
            <v>0</v>
          </cell>
        </row>
        <row r="270">
          <cell r="A270">
            <v>443</v>
          </cell>
          <cell r="B270">
            <v>41724</v>
          </cell>
          <cell r="C270" t="str">
            <v>Austin</v>
          </cell>
          <cell r="D270">
            <v>18</v>
          </cell>
          <cell r="F270" t="str">
            <v>YES</v>
          </cell>
          <cell r="G270">
            <v>12.91</v>
          </cell>
          <cell r="H270">
            <v>0.54198183305561498</v>
          </cell>
          <cell r="I270">
            <v>0</v>
          </cell>
          <cell r="J270">
            <v>9.9990000000000006</v>
          </cell>
          <cell r="K270">
            <v>20</v>
          </cell>
          <cell r="L270">
            <v>2.000200020002</v>
          </cell>
          <cell r="M270">
            <v>2.87726831735776</v>
          </cell>
          <cell r="N270">
            <v>0.89810091171806306</v>
          </cell>
          <cell r="O270">
            <v>1.0942203793545899</v>
          </cell>
          <cell r="P270">
            <v>8.2777382702866303E-2</v>
          </cell>
          <cell r="Q270">
            <v>0.99995681778124301</v>
          </cell>
          <cell r="R270">
            <v>3.4055318800767198</v>
          </cell>
          <cell r="S270">
            <v>172.32115733657901</v>
          </cell>
          <cell r="T270">
            <v>0.99999789371241998</v>
          </cell>
          <cell r="U270">
            <v>0.74956090179889201</v>
          </cell>
          <cell r="V270">
            <v>441.51557534311098</v>
          </cell>
          <cell r="W270">
            <v>0.99999686107582197</v>
          </cell>
          <cell r="X270">
            <v>0.91502409406934104</v>
          </cell>
          <cell r="Y270">
            <v>1.31532367828857</v>
          </cell>
          <cell r="Z270">
            <v>0.39979618332091199</v>
          </cell>
          <cell r="AA270">
            <v>6.0559654682795303</v>
          </cell>
          <cell r="AB270">
            <v>8.2773783544574001E-2</v>
          </cell>
          <cell r="AC270">
            <v>0.99365103283821798</v>
          </cell>
          <cell r="AD270">
            <v>12.3443756629718</v>
          </cell>
          <cell r="AE270">
            <v>273.910655080411</v>
          </cell>
          <cell r="AF270">
            <v>0.62038535124307503</v>
          </cell>
          <cell r="AG270">
            <v>107042.75692134201</v>
          </cell>
          <cell r="AH270">
            <v>162.17733824637099</v>
          </cell>
          <cell r="AI270">
            <v>0.94113223906261101</v>
          </cell>
          <cell r="AJ270">
            <v>16599.3789890851</v>
          </cell>
          <cell r="AK270">
            <v>21427.014883205</v>
          </cell>
          <cell r="AL270">
            <v>1763.4156989615301</v>
          </cell>
          <cell r="AM270">
            <v>124.49544722966699</v>
          </cell>
          <cell r="AN270">
            <v>65.947908150797005</v>
          </cell>
          <cell r="AO270">
            <v>135.009573115021</v>
          </cell>
          <cell r="AP270">
            <v>172.80997198924001</v>
          </cell>
          <cell r="AQ270">
            <v>240.03088745018599</v>
          </cell>
          <cell r="AR270">
            <v>368.25993208311297</v>
          </cell>
          <cell r="AS270">
            <v>301.57925544207399</v>
          </cell>
          <cell r="AT270">
            <v>302.67508268628899</v>
          </cell>
          <cell r="AU270">
            <v>10.205131655936601</v>
          </cell>
          <cell r="AV270">
            <v>1.86919827619905</v>
          </cell>
          <cell r="AW270" t="str">
            <v>NaN</v>
          </cell>
          <cell r="AX270" t="str">
            <v>NaN</v>
          </cell>
          <cell r="AY270">
            <v>0.165876377516079</v>
          </cell>
          <cell r="AZ270">
            <v>3.8032055487693402E-2</v>
          </cell>
          <cell r="BA270">
            <v>1.3180638394417501</v>
          </cell>
          <cell r="BB270">
            <v>1.31378029459492</v>
          </cell>
          <cell r="BC270">
            <v>16.139323217780699</v>
          </cell>
          <cell r="BD270">
            <v>93.9487082958331</v>
          </cell>
          <cell r="BE270">
            <v>411.95532601916602</v>
          </cell>
          <cell r="BF270">
            <v>1149.15598944063</v>
          </cell>
          <cell r="BH270" t="str">
            <v>YES</v>
          </cell>
          <cell r="BI270" t="str">
            <v>YES</v>
          </cell>
          <cell r="BJ270" t="str">
            <v>YES</v>
          </cell>
          <cell r="BK270" t="str">
            <v/>
          </cell>
          <cell r="BL270" t="str">
            <v>YES</v>
          </cell>
          <cell r="BM270" t="str">
            <v>NO</v>
          </cell>
          <cell r="BO270" t="str">
            <v>NO</v>
          </cell>
          <cell r="BQ270" t="str">
            <v>NO</v>
          </cell>
          <cell r="BR270" t="str">
            <v>YES</v>
          </cell>
          <cell r="BT270" t="str">
            <v/>
          </cell>
          <cell r="BU270" t="str">
            <v>YES</v>
          </cell>
          <cell r="BW270" t="str">
            <v/>
          </cell>
          <cell r="CA270" t="str">
            <v>SINGLE CORRx</v>
          </cell>
          <cell r="CC270">
            <v>0</v>
          </cell>
          <cell r="CD270">
            <v>121.65873707962479</v>
          </cell>
          <cell r="CE270">
            <v>114.68111866190539</v>
          </cell>
          <cell r="CF270">
            <v>121.51024671316563</v>
          </cell>
          <cell r="CL270">
            <v>0.3</v>
          </cell>
          <cell r="CY270">
            <v>0</v>
          </cell>
          <cell r="CZ270">
            <v>0.33557115499310936</v>
          </cell>
          <cell r="DA270">
            <v>0.33557115499310936</v>
          </cell>
          <cell r="DB270">
            <v>0.33557115499310936</v>
          </cell>
        </row>
        <row r="271">
          <cell r="A271">
            <v>443</v>
          </cell>
          <cell r="B271">
            <v>41724</v>
          </cell>
          <cell r="C271" t="str">
            <v>Austin</v>
          </cell>
          <cell r="D271">
            <v>19</v>
          </cell>
          <cell r="E271" t="str">
            <v>tractor trailer passed near end</v>
          </cell>
          <cell r="F271" t="str">
            <v>YES</v>
          </cell>
          <cell r="G271">
            <v>12.91</v>
          </cell>
          <cell r="H271">
            <v>0.57114850077778101</v>
          </cell>
          <cell r="I271">
            <v>0</v>
          </cell>
          <cell r="J271">
            <v>9.9984999999999999</v>
          </cell>
          <cell r="K271">
            <v>19.9985</v>
          </cell>
          <cell r="L271">
            <v>2.0001500225033801</v>
          </cell>
          <cell r="M271">
            <v>5.6803322846938498</v>
          </cell>
          <cell r="N271">
            <v>0.89958518095640305</v>
          </cell>
          <cell r="O271">
            <v>0.92303682071015203</v>
          </cell>
          <cell r="P271">
            <v>8.20438564840303E-2</v>
          </cell>
          <cell r="Q271">
            <v>0.99994627079211795</v>
          </cell>
          <cell r="R271">
            <v>3.24915786438569</v>
          </cell>
          <cell r="S271">
            <v>166.53168322918401</v>
          </cell>
          <cell r="T271">
            <v>0.99999799280369905</v>
          </cell>
          <cell r="U271">
            <v>0.62589348578269999</v>
          </cell>
          <cell r="V271">
            <v>734.61026845614504</v>
          </cell>
          <cell r="W271">
            <v>0.99999644302456203</v>
          </cell>
          <cell r="X271">
            <v>0.83318002556898996</v>
          </cell>
          <cell r="Y271">
            <v>1.0966197566084701</v>
          </cell>
          <cell r="Z271">
            <v>0.17091476031149999</v>
          </cell>
          <cell r="AA271">
            <v>6.4921575129838898</v>
          </cell>
          <cell r="AB271">
            <v>8.2039418423637406E-2</v>
          </cell>
          <cell r="AC271">
            <v>0.99197369754664499</v>
          </cell>
          <cell r="AD271">
            <v>11.202575431198699</v>
          </cell>
          <cell r="AE271">
            <v>251.617894420054</v>
          </cell>
          <cell r="AF271">
            <v>0.342517672595756</v>
          </cell>
          <cell r="AG271">
            <v>135251.300721812</v>
          </cell>
          <cell r="AH271">
            <v>157.750141832753</v>
          </cell>
          <cell r="AI271">
            <v>0.94726614255199004</v>
          </cell>
          <cell r="AJ271">
            <v>10847.930833488001</v>
          </cell>
          <cell r="AK271">
            <v>18288.31816092</v>
          </cell>
          <cell r="AL271">
            <v>1490.1627929232</v>
          </cell>
          <cell r="AM271">
            <v>92.057461112000198</v>
          </cell>
          <cell r="AN271">
            <v>56.202087046241999</v>
          </cell>
          <cell r="AO271">
            <v>81.850237189426807</v>
          </cell>
          <cell r="AP271">
            <v>175.15968639111099</v>
          </cell>
          <cell r="AQ271">
            <v>788.65511096464104</v>
          </cell>
          <cell r="AR271">
            <v>287.31506660961702</v>
          </cell>
          <cell r="AS271">
            <v>153.559281984541</v>
          </cell>
          <cell r="AT271">
            <v>275.21080643786502</v>
          </cell>
          <cell r="AU271">
            <v>10.240513748239</v>
          </cell>
          <cell r="AV271">
            <v>1.8942382015773001</v>
          </cell>
          <cell r="AW271">
            <v>14.0565633408753</v>
          </cell>
          <cell r="AX271">
            <v>1.8120008228668001</v>
          </cell>
          <cell r="AY271">
            <v>0.265628008429386</v>
          </cell>
          <cell r="AZ271">
            <v>3.8459219967634399E-2</v>
          </cell>
          <cell r="BA271">
            <v>1.2593371903364099</v>
          </cell>
          <cell r="BB271">
            <v>1.2574690163726301</v>
          </cell>
          <cell r="BC271">
            <v>24.519508470404801</v>
          </cell>
          <cell r="BD271">
            <v>30.930058158464998</v>
          </cell>
          <cell r="BE271">
            <v>371.37355910421002</v>
          </cell>
          <cell r="BF271">
            <v>979.894981535439</v>
          </cell>
          <cell r="BH271" t="str">
            <v>YES</v>
          </cell>
          <cell r="BI271" t="str">
            <v>YES</v>
          </cell>
          <cell r="BJ271" t="str">
            <v>YES</v>
          </cell>
          <cell r="BK271" t="str">
            <v/>
          </cell>
          <cell r="BL271" t="str">
            <v>YES</v>
          </cell>
          <cell r="BM271" t="str">
            <v>NO</v>
          </cell>
          <cell r="BO271" t="str">
            <v>NO</v>
          </cell>
          <cell r="BQ271" t="str">
            <v>NO</v>
          </cell>
          <cell r="BR271" t="str">
            <v>YES</v>
          </cell>
          <cell r="BT271" t="str">
            <v/>
          </cell>
          <cell r="BU271" t="str">
            <v>YES</v>
          </cell>
          <cell r="BW271" t="str">
            <v/>
          </cell>
          <cell r="CA271" t="str">
            <v>SINGLE CORRx</v>
          </cell>
          <cell r="CC271">
            <v>0</v>
          </cell>
          <cell r="CD271">
            <v>117.56255050717692</v>
          </cell>
          <cell r="CE271">
            <v>114.84996881071778</v>
          </cell>
          <cell r="CF271">
            <v>140.24484380962286</v>
          </cell>
          <cell r="CL271">
            <v>0.3</v>
          </cell>
          <cell r="CY271">
            <v>0</v>
          </cell>
          <cell r="CZ271">
            <v>0.37224062179134099</v>
          </cell>
          <cell r="DA271">
            <v>0.37224062179134099</v>
          </cell>
          <cell r="DB271">
            <v>0.37224062179134099</v>
          </cell>
        </row>
        <row r="272">
          <cell r="A272">
            <v>443</v>
          </cell>
          <cell r="B272">
            <v>41724</v>
          </cell>
          <cell r="C272" t="str">
            <v>Austin</v>
          </cell>
          <cell r="D272">
            <v>20</v>
          </cell>
          <cell r="F272" t="str">
            <v>YES</v>
          </cell>
          <cell r="G272">
            <v>12.91</v>
          </cell>
          <cell r="H272">
            <v>0.61142627801746097</v>
          </cell>
          <cell r="I272">
            <v>0</v>
          </cell>
          <cell r="J272">
            <v>10</v>
          </cell>
          <cell r="K272">
            <v>20</v>
          </cell>
          <cell r="L272">
            <v>2</v>
          </cell>
          <cell r="M272">
            <v>5.9971038369100702</v>
          </cell>
          <cell r="N272">
            <v>0.79609473319131996</v>
          </cell>
          <cell r="O272">
            <v>1.6895145757460299</v>
          </cell>
          <cell r="P272">
            <v>7.9662638751202497E-2</v>
          </cell>
          <cell r="Q272">
            <v>0.99993943568499699</v>
          </cell>
          <cell r="R272">
            <v>4.1726880283293903</v>
          </cell>
          <cell r="S272">
            <v>205.705286274066</v>
          </cell>
          <cell r="T272">
            <v>0.999985403935295</v>
          </cell>
          <cell r="U272">
            <v>2.0419586443378699</v>
          </cell>
          <cell r="V272">
            <v>430.68093558276797</v>
          </cell>
          <cell r="W272">
            <v>0.99999461348754504</v>
          </cell>
          <cell r="X272">
            <v>1.24044332243783</v>
          </cell>
          <cell r="Y272">
            <v>0.43685075830485898</v>
          </cell>
          <cell r="Z272">
            <v>5.3802879713751903E-2</v>
          </cell>
          <cell r="AA272">
            <v>10.772373569279999</v>
          </cell>
          <cell r="AB272">
            <v>7.9657783127558099E-2</v>
          </cell>
          <cell r="AC272">
            <v>0.99042578768690703</v>
          </cell>
          <cell r="AD272">
            <v>18.267422361888801</v>
          </cell>
          <cell r="AE272">
            <v>215.433193769778</v>
          </cell>
          <cell r="AF272">
            <v>0.50021260642099596</v>
          </cell>
          <cell r="AG272">
            <v>148841.83705627499</v>
          </cell>
          <cell r="AH272">
            <v>127.1622338911</v>
          </cell>
          <cell r="AI272">
            <v>0.61816776834083098</v>
          </cell>
          <cell r="AJ272">
            <v>113713.574086907</v>
          </cell>
          <cell r="AK272">
            <v>25149.068116840001</v>
          </cell>
          <cell r="AL272">
            <v>2214.2722174935998</v>
          </cell>
          <cell r="AM272">
            <v>173.476466344671</v>
          </cell>
          <cell r="AN272">
            <v>61.509016046454001</v>
          </cell>
          <cell r="AO272">
            <v>119.161201757016</v>
          </cell>
          <cell r="AP272">
            <v>71.8127950590533</v>
          </cell>
          <cell r="AQ272">
            <v>113.02766960181999</v>
          </cell>
          <cell r="AR272">
            <v>1024.90462352393</v>
          </cell>
          <cell r="AS272">
            <v>372.94809951364499</v>
          </cell>
          <cell r="AT272">
            <v>1900.8375001832201</v>
          </cell>
          <cell r="AU272">
            <v>10.735318534791499</v>
          </cell>
          <cell r="AV272">
            <v>2.0619938372278801</v>
          </cell>
          <cell r="AW272">
            <v>13.856548392632</v>
          </cell>
          <cell r="AX272">
            <v>2.0771463223781201</v>
          </cell>
          <cell r="AY272">
            <v>0.25591589231912099</v>
          </cell>
          <cell r="AZ272">
            <v>4.2103700269458401E-2</v>
          </cell>
          <cell r="BA272">
            <v>1.3172104064054699</v>
          </cell>
          <cell r="BB272">
            <v>1.3193390299833301</v>
          </cell>
          <cell r="BC272">
            <v>18.8019839254865</v>
          </cell>
          <cell r="BD272">
            <v>12.9705297916659</v>
          </cell>
          <cell r="BE272">
            <v>247.011252887778</v>
          </cell>
          <cell r="BF272">
            <v>917.85160625361095</v>
          </cell>
          <cell r="BH272" t="str">
            <v>NO</v>
          </cell>
          <cell r="BI272" t="str">
            <v>YES</v>
          </cell>
          <cell r="BJ272" t="str">
            <v>YES</v>
          </cell>
          <cell r="BK272" t="str">
            <v/>
          </cell>
          <cell r="BL272" t="str">
            <v>YES</v>
          </cell>
          <cell r="BM272" t="str">
            <v>NO</v>
          </cell>
          <cell r="BO272" t="str">
            <v>NO</v>
          </cell>
          <cell r="BQ272" t="str">
            <v>NO</v>
          </cell>
          <cell r="BR272" t="str">
            <v>NO</v>
          </cell>
          <cell r="BT272" t="str">
            <v/>
          </cell>
          <cell r="BU272" t="str">
            <v>YES</v>
          </cell>
          <cell r="BW272" t="str">
            <v/>
          </cell>
          <cell r="CA272" t="str">
            <v>DUAL AREA</v>
          </cell>
          <cell r="CC272">
            <v>0</v>
          </cell>
          <cell r="CD272">
            <v>0</v>
          </cell>
          <cell r="CE272">
            <v>144.33040253057854</v>
          </cell>
          <cell r="CF272">
            <v>102.34957204634379</v>
          </cell>
          <cell r="CL272">
            <v>0.36</v>
          </cell>
          <cell r="CY272">
            <v>0</v>
          </cell>
          <cell r="CZ272">
            <v>0</v>
          </cell>
          <cell r="DA272">
            <v>0.55965193059694218</v>
          </cell>
          <cell r="DB272">
            <v>0.55965193059694218</v>
          </cell>
        </row>
        <row r="273">
          <cell r="A273">
            <v>443</v>
          </cell>
          <cell r="B273">
            <v>41724</v>
          </cell>
          <cell r="C273" t="str">
            <v>Austin</v>
          </cell>
          <cell r="D273">
            <v>21</v>
          </cell>
          <cell r="F273" t="str">
            <v>YES</v>
          </cell>
          <cell r="G273">
            <v>12.91</v>
          </cell>
          <cell r="H273">
            <v>0.62809294648468506</v>
          </cell>
          <cell r="I273">
            <v>0</v>
          </cell>
          <cell r="J273">
            <v>9.9994999999999994</v>
          </cell>
          <cell r="K273">
            <v>20</v>
          </cell>
          <cell r="L273">
            <v>2.0001000050002502</v>
          </cell>
          <cell r="M273">
            <v>2.02487902388813</v>
          </cell>
          <cell r="N273">
            <v>0.93413628180311903</v>
          </cell>
          <cell r="O273">
            <v>0.83448578509448801</v>
          </cell>
          <cell r="P273">
            <v>8.2762732376330694E-2</v>
          </cell>
          <cell r="Q273">
            <v>0.99992544672336703</v>
          </cell>
          <cell r="R273">
            <v>3.7228735837682101</v>
          </cell>
          <cell r="S273">
            <v>160.474198651227</v>
          </cell>
          <cell r="T273">
            <v>0.99999508683453397</v>
          </cell>
          <cell r="U273">
            <v>0.95243801448737797</v>
          </cell>
          <cell r="V273">
            <v>284.66999074291601</v>
          </cell>
          <cell r="W273">
            <v>0.99999881898624199</v>
          </cell>
          <cell r="X273">
            <v>0.46695705492416401</v>
          </cell>
          <cell r="Y273">
            <v>1.46002883678366</v>
          </cell>
          <cell r="Z273">
            <v>0.65887551723434701</v>
          </cell>
          <cell r="AA273">
            <v>2.92728506294891</v>
          </cell>
          <cell r="AB273">
            <v>8.2756519419367097E-2</v>
          </cell>
          <cell r="AC273">
            <v>0.98908417026431406</v>
          </cell>
          <cell r="AD273">
            <v>14.8268852871315</v>
          </cell>
          <cell r="AE273">
            <v>259.804795203487</v>
          </cell>
          <cell r="AF273">
            <v>0.91265148001121299</v>
          </cell>
          <cell r="AG273">
            <v>17134.740954012999</v>
          </cell>
          <cell r="AH273">
            <v>142.45002055966299</v>
          </cell>
          <cell r="AI273">
            <v>0.88767740761942504</v>
          </cell>
          <cell r="AJ273">
            <v>22033.785162833101</v>
          </cell>
          <cell r="AK273">
            <v>15641.266831159999</v>
          </cell>
          <cell r="AL273">
            <v>1196.8114165290001</v>
          </cell>
          <cell r="AM273">
            <v>90.447724766333195</v>
          </cell>
          <cell r="AN273">
            <v>59.888900289509998</v>
          </cell>
          <cell r="AO273">
            <v>125.028581360304</v>
          </cell>
          <cell r="AP273">
            <v>139.70878119051301</v>
          </cell>
          <cell r="AQ273">
            <v>203.29983748088901</v>
          </cell>
          <cell r="AR273">
            <v>349.79033704862798</v>
          </cell>
          <cell r="AS273">
            <v>263.23068995197701</v>
          </cell>
          <cell r="AT273">
            <v>603.14233300417504</v>
          </cell>
          <cell r="AU273">
            <v>10.915881255754201</v>
          </cell>
          <cell r="AV273">
            <v>2.04750592093635</v>
          </cell>
          <cell r="AW273">
            <v>13.8373150730496</v>
          </cell>
          <cell r="AX273">
            <v>2.1469900665216701</v>
          </cell>
          <cell r="AY273">
            <v>0.234981850349088</v>
          </cell>
          <cell r="AZ273">
            <v>4.2680794148097702E-2</v>
          </cell>
          <cell r="BA273">
            <v>1.2271407313470799</v>
          </cell>
          <cell r="BB273">
            <v>1.22967909959188</v>
          </cell>
          <cell r="BC273">
            <v>24.8804312134328</v>
          </cell>
          <cell r="BD273">
            <v>49.108564286868798</v>
          </cell>
          <cell r="BE273">
            <v>442.38111221010098</v>
          </cell>
          <cell r="BF273">
            <v>852.00767626767697</v>
          </cell>
          <cell r="BH273" t="str">
            <v>YES</v>
          </cell>
          <cell r="BI273" t="str">
            <v>YES</v>
          </cell>
          <cell r="BJ273" t="str">
            <v>YES</v>
          </cell>
          <cell r="BK273" t="str">
            <v/>
          </cell>
          <cell r="BL273" t="str">
            <v>YES</v>
          </cell>
          <cell r="BM273" t="str">
            <v>YES</v>
          </cell>
          <cell r="BO273" t="str">
            <v>YES</v>
          </cell>
          <cell r="BQ273" t="str">
            <v>YES</v>
          </cell>
          <cell r="BR273" t="str">
            <v>YES</v>
          </cell>
          <cell r="BT273" t="str">
            <v/>
          </cell>
          <cell r="BU273" t="str">
            <v>YES</v>
          </cell>
          <cell r="BW273" t="str">
            <v/>
          </cell>
          <cell r="CA273" t="str">
            <v>DUAL CORR</v>
          </cell>
          <cell r="CC273">
            <v>100.48348230691273</v>
          </cell>
          <cell r="CD273">
            <v>113.29478424776624</v>
          </cell>
          <cell r="CE273">
            <v>92.188888030174269</v>
          </cell>
          <cell r="CF273">
            <v>122.08968673703254</v>
          </cell>
          <cell r="CL273">
            <v>0.19</v>
          </cell>
          <cell r="CY273">
            <v>0.31249147113713049</v>
          </cell>
          <cell r="CZ273">
            <v>0.31249147113713049</v>
          </cell>
          <cell r="DA273">
            <v>0.31249147113713049</v>
          </cell>
          <cell r="DB273">
            <v>0.31249147113713049</v>
          </cell>
        </row>
        <row r="274">
          <cell r="A274">
            <v>443</v>
          </cell>
          <cell r="B274">
            <v>41724</v>
          </cell>
          <cell r="C274" t="str">
            <v>Austin</v>
          </cell>
          <cell r="D274">
            <v>22</v>
          </cell>
          <cell r="F274" t="str">
            <v>YES</v>
          </cell>
          <cell r="G274">
            <v>12.91</v>
          </cell>
          <cell r="H274">
            <v>0.65864850115031004</v>
          </cell>
          <cell r="I274">
            <v>0</v>
          </cell>
          <cell r="J274">
            <v>9.9984210526300004</v>
          </cell>
          <cell r="K274">
            <v>19.999473684200002</v>
          </cell>
          <cell r="L274">
            <v>2.0002631994518101</v>
          </cell>
          <cell r="M274">
            <v>3.0278960448877301</v>
          </cell>
          <cell r="N274">
            <v>0.820118683336993</v>
          </cell>
          <cell r="O274">
            <v>0.91712067656451102</v>
          </cell>
          <cell r="P274">
            <v>8.1867934390357402E-2</v>
          </cell>
          <cell r="Q274">
            <v>0.999977202120231</v>
          </cell>
          <cell r="R274">
            <v>1.63622700591459</v>
          </cell>
          <cell r="S274">
            <v>223.50095833135501</v>
          </cell>
          <cell r="T274">
            <v>0.99998966831605496</v>
          </cell>
          <cell r="U274">
            <v>1.09782473873104</v>
          </cell>
          <cell r="V274">
            <v>377.65145297767702</v>
          </cell>
          <cell r="W274">
            <v>0.99999727704977903</v>
          </cell>
          <cell r="X274">
            <v>0.56358941946358398</v>
          </cell>
          <cell r="Y274">
            <v>0.78507004541912095</v>
          </cell>
          <cell r="Z274">
            <v>0.19768066083081501</v>
          </cell>
          <cell r="AA274">
            <v>2.97908460785216</v>
          </cell>
          <cell r="AB274">
            <v>8.1866055423097994E-2</v>
          </cell>
          <cell r="AC274">
            <v>0.99656438861444896</v>
          </cell>
          <cell r="AD274">
            <v>2.82665452117562</v>
          </cell>
          <cell r="AE274">
            <v>272.01386552735403</v>
          </cell>
          <cell r="AF274">
            <v>0.72027559458643697</v>
          </cell>
          <cell r="AG274">
            <v>34221.314789509903</v>
          </cell>
          <cell r="AH274">
            <v>147.41676549003199</v>
          </cell>
          <cell r="AI274">
            <v>0.65957320040580902</v>
          </cell>
          <cell r="AJ274">
            <v>41647.609026013699</v>
          </cell>
          <cell r="AK274">
            <v>17682.829666413301</v>
          </cell>
          <cell r="AL274">
            <v>1450.77544895233</v>
          </cell>
          <cell r="AM274">
            <v>118.000841476666</v>
          </cell>
          <cell r="AN274">
            <v>53.912434334541999</v>
          </cell>
          <cell r="AO274">
            <v>130.928552461908</v>
          </cell>
          <cell r="AP274">
            <v>110.405347434532</v>
          </cell>
          <cell r="AQ274">
            <v>84.271771366586094</v>
          </cell>
          <cell r="AR274">
            <v>1142.08769334614</v>
          </cell>
          <cell r="AS274">
            <v>265.76628201857</v>
          </cell>
          <cell r="AT274">
            <v>3175.6449407043801</v>
          </cell>
          <cell r="AU274">
            <v>11.156263115072599</v>
          </cell>
          <cell r="AV274">
            <v>1.89283495395385</v>
          </cell>
          <cell r="AW274">
            <v>13.4649997583274</v>
          </cell>
          <cell r="AX274">
            <v>2.2097639341816802</v>
          </cell>
          <cell r="AY274">
            <v>0.24057500568068499</v>
          </cell>
          <cell r="AZ274">
            <v>4.1386243331124097E-2</v>
          </cell>
          <cell r="BA274">
            <v>1.32076158869604</v>
          </cell>
          <cell r="BB274">
            <v>1.3236991867602299</v>
          </cell>
          <cell r="BC274">
            <v>20.141163266289901</v>
          </cell>
          <cell r="BD274">
            <v>58.370349976587399</v>
          </cell>
          <cell r="BE274">
            <v>325.64728103174599</v>
          </cell>
          <cell r="BF274">
            <v>738.56621921761905</v>
          </cell>
          <cell r="BH274" t="str">
            <v>YES</v>
          </cell>
          <cell r="BI274" t="str">
            <v>YES</v>
          </cell>
          <cell r="BJ274" t="str">
            <v>YES</v>
          </cell>
          <cell r="BK274" t="str">
            <v/>
          </cell>
          <cell r="BL274" t="str">
            <v>YES</v>
          </cell>
          <cell r="BM274" t="str">
            <v>NO</v>
          </cell>
          <cell r="BO274" t="str">
            <v>NO</v>
          </cell>
          <cell r="BQ274" t="str">
            <v>NO</v>
          </cell>
          <cell r="BR274" t="str">
            <v>NO</v>
          </cell>
          <cell r="BT274" t="str">
            <v/>
          </cell>
          <cell r="BU274" t="str">
            <v>YES</v>
          </cell>
          <cell r="BW274" t="str">
            <v/>
          </cell>
          <cell r="CA274" t="str">
            <v>DUAL AREA</v>
          </cell>
          <cell r="CC274">
            <v>0</v>
          </cell>
          <cell r="CD274">
            <v>0</v>
          </cell>
          <cell r="CE274">
            <v>115.76278022302438</v>
          </cell>
          <cell r="CF274">
            <v>105.79373045054187</v>
          </cell>
          <cell r="CL274">
            <v>0.36</v>
          </cell>
          <cell r="CY274">
            <v>0</v>
          </cell>
          <cell r="CZ274">
            <v>0</v>
          </cell>
          <cell r="DA274">
            <v>0.42450937750755546</v>
          </cell>
          <cell r="DB274">
            <v>0.42450937750755546</v>
          </cell>
        </row>
        <row r="275">
          <cell r="A275">
            <v>443</v>
          </cell>
          <cell r="B275">
            <v>41724</v>
          </cell>
          <cell r="C275" t="str">
            <v>Austin</v>
          </cell>
          <cell r="D275">
            <v>23</v>
          </cell>
          <cell r="F275" t="str">
            <v>YES</v>
          </cell>
          <cell r="G275">
            <v>12.91</v>
          </cell>
          <cell r="H275">
            <v>0.68225961271673397</v>
          </cell>
          <cell r="I275">
            <v>0</v>
          </cell>
          <cell r="J275">
            <v>10.000500000000001</v>
          </cell>
          <cell r="K275">
            <v>19.999500000000001</v>
          </cell>
          <cell r="L275">
            <v>1.9998500074996299</v>
          </cell>
          <cell r="M275">
            <v>1.98242318332536</v>
          </cell>
          <cell r="N275">
            <v>0.80724878831782299</v>
          </cell>
          <cell r="O275">
            <v>1.40968720467051</v>
          </cell>
          <cell r="P275">
            <v>8.2889116492396303E-2</v>
          </cell>
          <cell r="Q275">
            <v>0.999916864203658</v>
          </cell>
          <cell r="R275">
            <v>3.97569292177988</v>
          </cell>
          <cell r="S275">
            <v>175.92194648454199</v>
          </cell>
          <cell r="T275">
            <v>0.99999503916640797</v>
          </cell>
          <cell r="U275">
            <v>0.96783085706423699</v>
          </cell>
          <cell r="V275">
            <v>309.13356628405597</v>
          </cell>
          <cell r="W275">
            <v>0.99999313337671403</v>
          </cell>
          <cell r="X275">
            <v>1.13864781135893</v>
          </cell>
          <cell r="Y275">
            <v>0.77851758265120097</v>
          </cell>
          <cell r="Z275">
            <v>0.28181810235778898</v>
          </cell>
          <cell r="AA275">
            <v>5.2604871442548697</v>
          </cell>
          <cell r="AB275">
            <v>8.2882177521069703E-2</v>
          </cell>
          <cell r="AC275">
            <v>0.98787861416853595</v>
          </cell>
          <cell r="AD275">
            <v>16.564303355627999</v>
          </cell>
          <cell r="AE275">
            <v>186.650641924372</v>
          </cell>
          <cell r="AF275">
            <v>0.60378225013264197</v>
          </cell>
          <cell r="AG275">
            <v>77863.891675545994</v>
          </cell>
          <cell r="AH275">
            <v>152.50654885185301</v>
          </cell>
          <cell r="AI275">
            <v>0.86689463885305296</v>
          </cell>
          <cell r="AJ275">
            <v>26157.589924353299</v>
          </cell>
          <cell r="AK275">
            <v>27347.76526824</v>
          </cell>
          <cell r="AL275">
            <v>2095.7492494336998</v>
          </cell>
          <cell r="AM275">
            <v>135.44241308900001</v>
          </cell>
          <cell r="AN275">
            <v>137.23875302349899</v>
          </cell>
          <cell r="AO275">
            <v>-129.16945103069301</v>
          </cell>
          <cell r="AP275">
            <v>188.81841674952901</v>
          </cell>
          <cell r="AQ275">
            <v>2061.3151371030699</v>
          </cell>
          <cell r="AR275">
            <v>143.34148125591</v>
          </cell>
          <cell r="AS275">
            <v>150.06266788465001</v>
          </cell>
          <cell r="AT275">
            <v>340.93297189615902</v>
          </cell>
          <cell r="AU275">
            <v>10.801366122295301</v>
          </cell>
          <cell r="AV275">
            <v>2.10788558467581</v>
          </cell>
          <cell r="AW275">
            <v>12.750286992499801</v>
          </cell>
          <cell r="AX275">
            <v>2.7119394043648999</v>
          </cell>
          <cell r="AY275">
            <v>0.30543549781519902</v>
          </cell>
          <cell r="AZ275">
            <v>3.9377939104560201E-2</v>
          </cell>
          <cell r="BA275">
            <v>1.1130079567195299</v>
          </cell>
          <cell r="BB275">
            <v>1.1161618921568399</v>
          </cell>
          <cell r="BC275">
            <v>21.5601527869552</v>
          </cell>
          <cell r="BD275">
            <v>92.8177718131669</v>
          </cell>
          <cell r="BE275">
            <v>456.661473086667</v>
          </cell>
          <cell r="BF275">
            <v>902.55555068433296</v>
          </cell>
          <cell r="BH275" t="str">
            <v>YES</v>
          </cell>
          <cell r="BI275" t="str">
            <v>YES</v>
          </cell>
          <cell r="BJ275" t="str">
            <v>YES</v>
          </cell>
          <cell r="BK275" t="str">
            <v/>
          </cell>
          <cell r="BL275" t="str">
            <v>YES</v>
          </cell>
          <cell r="BM275" t="str">
            <v>NO</v>
          </cell>
          <cell r="BO275" t="str">
            <v>NO</v>
          </cell>
          <cell r="BQ275" t="str">
            <v>NO</v>
          </cell>
          <cell r="BR275" t="str">
            <v>YES</v>
          </cell>
          <cell r="BT275" t="str">
            <v/>
          </cell>
          <cell r="BU275" t="str">
            <v>NO</v>
          </cell>
          <cell r="BW275" t="str">
            <v/>
          </cell>
          <cell r="CA275" t="str">
            <v>SINGLE CORR</v>
          </cell>
          <cell r="CC275">
            <v>0</v>
          </cell>
          <cell r="CD275">
            <v>124.1977891957312</v>
          </cell>
          <cell r="CE275">
            <v>0</v>
          </cell>
          <cell r="CF275">
            <v>0</v>
          </cell>
          <cell r="CL275">
            <v>0.47</v>
          </cell>
          <cell r="CY275">
            <v>0</v>
          </cell>
          <cell r="CZ275">
            <v>0.30271948194670384</v>
          </cell>
          <cell r="DA275">
            <v>0</v>
          </cell>
          <cell r="DB275">
            <v>0</v>
          </cell>
        </row>
        <row r="276">
          <cell r="A276">
            <v>443</v>
          </cell>
          <cell r="B276">
            <v>41724</v>
          </cell>
          <cell r="C276" t="str">
            <v>Austin</v>
          </cell>
          <cell r="D276">
            <v>24</v>
          </cell>
          <cell r="F276" t="str">
            <v>YES</v>
          </cell>
          <cell r="G276">
            <v>12.91</v>
          </cell>
          <cell r="H276">
            <v>0.71142627764493205</v>
          </cell>
          <cell r="I276">
            <v>0</v>
          </cell>
          <cell r="J276">
            <v>10.000999999999999</v>
          </cell>
          <cell r="K276">
            <v>19.999500000000001</v>
          </cell>
          <cell r="L276">
            <v>1.9997500249975</v>
          </cell>
          <cell r="M276">
            <v>3.8945211200293199</v>
          </cell>
          <cell r="N276">
            <v>0.94391595153611396</v>
          </cell>
          <cell r="O276">
            <v>0.54342877584271199</v>
          </cell>
          <cell r="P276">
            <v>8.1455418324083997E-2</v>
          </cell>
          <cell r="Q276">
            <v>0.99995851952121595</v>
          </cell>
          <cell r="R276">
            <v>2.3010111978502201</v>
          </cell>
          <cell r="S276">
            <v>185.89498379810101</v>
          </cell>
          <cell r="T276">
            <v>0.99999201929419002</v>
          </cell>
          <cell r="U276">
            <v>1.0059596511515601</v>
          </cell>
          <cell r="V276">
            <v>501.19388723524497</v>
          </cell>
          <cell r="W276">
            <v>0.99999937137358896</v>
          </cell>
          <cell r="X276">
            <v>0.28232491550050498</v>
          </cell>
          <cell r="Y276">
            <v>1.92675728372746</v>
          </cell>
          <cell r="Z276">
            <v>0.46352417107374899</v>
          </cell>
          <cell r="AA276">
            <v>2.6281019131166099</v>
          </cell>
          <cell r="AB276">
            <v>8.1452016955825393E-2</v>
          </cell>
          <cell r="AC276">
            <v>0.99370408341836103</v>
          </cell>
          <cell r="AD276">
            <v>5.5776777977654799</v>
          </cell>
          <cell r="AE276">
            <v>432.843996065071</v>
          </cell>
          <cell r="AF276">
            <v>0.86362530547681204</v>
          </cell>
          <cell r="AG276">
            <v>18095.9603971777</v>
          </cell>
          <cell r="AH276">
            <v>145.708425875513</v>
          </cell>
          <cell r="AI276">
            <v>0.78381492603777403</v>
          </cell>
          <cell r="AJ276">
            <v>28686.235012729499</v>
          </cell>
          <cell r="AK276">
            <v>18136.82788361</v>
          </cell>
          <cell r="AL276">
            <v>1552.5660761633001</v>
          </cell>
          <cell r="AM276">
            <v>116.51105886800001</v>
          </cell>
          <cell r="AN276">
            <v>30.839102862207</v>
          </cell>
          <cell r="AO276">
            <v>151.35077460053401</v>
          </cell>
          <cell r="AP276">
            <v>122.959154326892</v>
          </cell>
          <cell r="AQ276">
            <v>116.314435323353</v>
          </cell>
          <cell r="AR276">
            <v>268.84514011162599</v>
          </cell>
          <cell r="AS276">
            <v>392.240896413592</v>
          </cell>
          <cell r="AT276">
            <v>905.755173703173</v>
          </cell>
          <cell r="AU276">
            <v>10.4941790860543</v>
          </cell>
          <cell r="AV276">
            <v>2.0038540531593099</v>
          </cell>
          <cell r="AW276">
            <v>11.8439465017407</v>
          </cell>
          <cell r="AX276">
            <v>2.5831489850051002</v>
          </cell>
          <cell r="AY276">
            <v>0.13442517474896201</v>
          </cell>
          <cell r="AZ276">
            <v>3.76348302395869E-2</v>
          </cell>
          <cell r="BA276">
            <v>1.3242002857602999</v>
          </cell>
          <cell r="BB276">
            <v>1.3258352870826899</v>
          </cell>
          <cell r="BC276">
            <v>10.7540139799169</v>
          </cell>
          <cell r="BD276">
            <v>67.912032659015495</v>
          </cell>
          <cell r="BE276">
            <v>281.38265317515197</v>
          </cell>
          <cell r="BF276">
            <v>804.847813638258</v>
          </cell>
          <cell r="BH276" t="str">
            <v>YES</v>
          </cell>
          <cell r="BI276" t="str">
            <v>YES</v>
          </cell>
          <cell r="BJ276" t="str">
            <v>YES</v>
          </cell>
          <cell r="BK276" t="str">
            <v/>
          </cell>
          <cell r="BL276" t="str">
            <v>YES</v>
          </cell>
          <cell r="BM276" t="str">
            <v>NO</v>
          </cell>
          <cell r="BO276" t="str">
            <v>NO</v>
          </cell>
          <cell r="BQ276" t="str">
            <v>YES</v>
          </cell>
          <cell r="BR276" t="str">
            <v>YES</v>
          </cell>
          <cell r="BT276" t="str">
            <v/>
          </cell>
          <cell r="BU276" t="str">
            <v>YES</v>
          </cell>
          <cell r="BW276" t="str">
            <v/>
          </cell>
          <cell r="CA276" t="str">
            <v>DUAL AREA</v>
          </cell>
          <cell r="CC276">
            <v>176.93913433826086</v>
          </cell>
          <cell r="CD276">
            <v>131.23857751499528</v>
          </cell>
          <cell r="CE276">
            <v>207.62408366896295</v>
          </cell>
          <cell r="CF276">
            <v>109.89755389076835</v>
          </cell>
          <cell r="CL276">
            <v>0.36</v>
          </cell>
          <cell r="CY276">
            <v>0.49128943450456469</v>
          </cell>
          <cell r="CZ276">
            <v>0.49128943450456469</v>
          </cell>
          <cell r="DA276">
            <v>0.49128943450456469</v>
          </cell>
          <cell r="DB276">
            <v>0.49128943450456469</v>
          </cell>
        </row>
        <row r="277">
          <cell r="A277">
            <v>443</v>
          </cell>
          <cell r="B277">
            <v>41724</v>
          </cell>
          <cell r="C277" t="str">
            <v>Austin</v>
          </cell>
          <cell r="D277">
            <v>25</v>
          </cell>
          <cell r="F277" t="str">
            <v>YES</v>
          </cell>
          <cell r="G277">
            <v>12.91</v>
          </cell>
          <cell r="H277">
            <v>0.81281516700983103</v>
          </cell>
          <cell r="I277">
            <v>0</v>
          </cell>
          <cell r="J277">
            <v>9.9994999999999994</v>
          </cell>
          <cell r="K277">
            <v>19.998999999999999</v>
          </cell>
          <cell r="L277">
            <v>2</v>
          </cell>
          <cell r="M277">
            <v>2.5282253681470399</v>
          </cell>
          <cell r="N277">
            <v>0.87933523303140404</v>
          </cell>
          <cell r="O277">
            <v>0.33356910539303097</v>
          </cell>
          <cell r="P277">
            <v>8.4372988367651405E-2</v>
          </cell>
          <cell r="Q277">
            <v>0.999928420993074</v>
          </cell>
          <cell r="R277">
            <v>1.30998283585172</v>
          </cell>
          <cell r="S277">
            <v>206.07854459576299</v>
          </cell>
          <cell r="T277">
            <v>0.99999345778411097</v>
          </cell>
          <cell r="U277">
            <v>0.39462623630410498</v>
          </cell>
          <cell r="V277">
            <v>392.69722633899403</v>
          </cell>
          <cell r="W277">
            <v>0.99999783403500397</v>
          </cell>
          <cell r="X277">
            <v>0.22706206403717599</v>
          </cell>
          <cell r="Y277">
            <v>1.1620454756590299</v>
          </cell>
          <cell r="Z277">
            <v>0.38822296035549703</v>
          </cell>
          <cell r="AA277">
            <v>0.44779505899838601</v>
          </cell>
          <cell r="AB277">
            <v>8.4366905607811293E-2</v>
          </cell>
          <cell r="AC277">
            <v>0.989902222908843</v>
          </cell>
          <cell r="AD277">
            <v>1.76625436898594</v>
          </cell>
          <cell r="AE277">
            <v>294.37143270939299</v>
          </cell>
          <cell r="AF277">
            <v>0.749612615933132</v>
          </cell>
          <cell r="AG277">
            <v>6090.9911884999101</v>
          </cell>
          <cell r="AH277">
            <v>161.270073864517</v>
          </cell>
          <cell r="AI277">
            <v>0.78256093610070898</v>
          </cell>
          <cell r="AJ277">
            <v>5289.4814456488602</v>
          </cell>
          <cell r="AK277">
            <v>20420.971393565</v>
          </cell>
          <cell r="AL277">
            <v>1437.1254577196</v>
          </cell>
          <cell r="AM277">
            <v>84.4369997449962</v>
          </cell>
          <cell r="AN277">
            <v>56.765196692201002</v>
          </cell>
          <cell r="AO277">
            <v>221.18448891550699</v>
          </cell>
          <cell r="AP277">
            <v>217.97460901556701</v>
          </cell>
          <cell r="AQ277">
            <v>273.24511590644698</v>
          </cell>
          <cell r="AR277">
            <v>-1708.24204574389</v>
          </cell>
          <cell r="AS277">
            <v>311.14599846421203</v>
          </cell>
          <cell r="AT277">
            <v>20094.815543995799</v>
          </cell>
          <cell r="AU277">
            <v>8.1176528199360494</v>
          </cell>
          <cell r="AV277">
            <v>1.6367361601958099</v>
          </cell>
          <cell r="AW277">
            <v>9.0752418825209098</v>
          </cell>
          <cell r="AX277">
            <v>2.4075630300907598</v>
          </cell>
          <cell r="AY277">
            <v>0.37819995740335199</v>
          </cell>
          <cell r="AZ277">
            <v>9881.2550793556493</v>
          </cell>
          <cell r="BA277">
            <v>9880.7006521738804</v>
          </cell>
          <cell r="BB277">
            <v>2.9450801161797799</v>
          </cell>
          <cell r="BC277">
            <v>14.6399983510975</v>
          </cell>
          <cell r="BD277">
            <v>26.3164931964319</v>
          </cell>
          <cell r="BE277">
            <v>238.28197897851501</v>
          </cell>
          <cell r="BF277">
            <v>372.97660349235503</v>
          </cell>
          <cell r="BH277" t="str">
            <v>YES</v>
          </cell>
          <cell r="BI277" t="str">
            <v>YES</v>
          </cell>
          <cell r="BJ277" t="str">
            <v>YES</v>
          </cell>
          <cell r="BK277" t="str">
            <v/>
          </cell>
          <cell r="BL277" t="str">
            <v>YES</v>
          </cell>
          <cell r="BM277" t="str">
            <v>NO</v>
          </cell>
          <cell r="BO277" t="str">
            <v>NO</v>
          </cell>
          <cell r="BQ277" t="str">
            <v>NO</v>
          </cell>
          <cell r="BR277" t="str">
            <v>YES</v>
          </cell>
          <cell r="BT277" t="str">
            <v/>
          </cell>
          <cell r="BU277" t="str">
            <v>YES</v>
          </cell>
          <cell r="BW277" t="str">
            <v/>
          </cell>
          <cell r="CA277" t="str">
            <v>SINGLE CORRx</v>
          </cell>
          <cell r="CC277">
            <v>0</v>
          </cell>
          <cell r="CD277">
            <v>145.48417791198443</v>
          </cell>
          <cell r="CE277">
            <v>126.98348445560291</v>
          </cell>
          <cell r="CF277">
            <v>170.73658451988078</v>
          </cell>
          <cell r="CL277">
            <v>0.3</v>
          </cell>
          <cell r="CY277">
            <v>0</v>
          </cell>
          <cell r="CZ277">
            <v>0.58015434129946963</v>
          </cell>
          <cell r="DA277">
            <v>0.58015434129946963</v>
          </cell>
          <cell r="DB277">
            <v>0.58015434129946963</v>
          </cell>
        </row>
        <row r="278">
          <cell r="A278">
            <v>443</v>
          </cell>
          <cell r="B278">
            <v>41724</v>
          </cell>
          <cell r="C278" t="str">
            <v>Austin</v>
          </cell>
          <cell r="D278">
            <v>26</v>
          </cell>
          <cell r="F278" t="str">
            <v>YES</v>
          </cell>
          <cell r="G278">
            <v>12.91</v>
          </cell>
          <cell r="H278">
            <v>0.86003739014267899</v>
          </cell>
          <cell r="I278">
            <v>0</v>
          </cell>
          <cell r="J278">
            <v>10</v>
          </cell>
          <cell r="K278">
            <v>19.999500000000001</v>
          </cell>
          <cell r="L278">
            <v>1.9999499999999999</v>
          </cell>
          <cell r="M278">
            <v>1.9962424448920899</v>
          </cell>
          <cell r="N278">
            <v>0.96279465139039799</v>
          </cell>
          <cell r="O278">
            <v>0.25314095775642798</v>
          </cell>
          <cell r="P278">
            <v>7.9681583866533401E-2</v>
          </cell>
          <cell r="Q278">
            <v>0.99998739309742002</v>
          </cell>
          <cell r="R278">
            <v>0.68078234076146604</v>
          </cell>
          <cell r="S278">
            <v>170.17248216159899</v>
          </cell>
          <cell r="T278">
            <v>0.99999789217728696</v>
          </cell>
          <cell r="U278">
            <v>0.27749298976044601</v>
          </cell>
          <cell r="V278">
            <v>323.193830799186</v>
          </cell>
          <cell r="W278">
            <v>0.99999906513252401</v>
          </cell>
          <cell r="X278">
            <v>0.18480100448452</v>
          </cell>
          <cell r="Y278">
            <v>1.6630110274944701</v>
          </cell>
          <cell r="Z278">
            <v>0.79318658613113802</v>
          </cell>
          <cell r="AA278">
            <v>0.28520081398828401</v>
          </cell>
          <cell r="AB278">
            <v>7.9680572937937302E-2</v>
          </cell>
          <cell r="AC278">
            <v>0.99799306271743005</v>
          </cell>
          <cell r="AD278">
            <v>0.48054071712780599</v>
          </cell>
          <cell r="AE278">
            <v>294.44107112851901</v>
          </cell>
          <cell r="AF278">
            <v>0.91103470364566996</v>
          </cell>
          <cell r="AG278">
            <v>3348.4178398087001</v>
          </cell>
          <cell r="AH278">
            <v>160.38240114277201</v>
          </cell>
          <cell r="AI278">
            <v>0.94246767183201896</v>
          </cell>
          <cell r="AJ278">
            <v>2165.3642700873302</v>
          </cell>
          <cell r="AK278">
            <v>19425.293271629998</v>
          </cell>
          <cell r="AL278">
            <v>1556.5736939276301</v>
          </cell>
          <cell r="AM278">
            <v>128.32626209833401</v>
          </cell>
          <cell r="AN278">
            <v>62.721891957175302</v>
          </cell>
          <cell r="AO278">
            <v>149.83754316325701</v>
          </cell>
          <cell r="AP278">
            <v>151.17593699458601</v>
          </cell>
          <cell r="AQ278">
            <v>109.43538206304299</v>
          </cell>
          <cell r="AR278">
            <v>298.740104774955</v>
          </cell>
          <cell r="AS278">
            <v>294.01916134295601</v>
          </cell>
          <cell r="AT278">
            <v>251.940017235011</v>
          </cell>
          <cell r="AU278">
            <v>7.1187811528215903</v>
          </cell>
          <cell r="AV278">
            <v>1.9381312546412399</v>
          </cell>
          <cell r="AW278">
            <v>8.32593140847532</v>
          </cell>
          <cell r="AX278">
            <v>1.9711058604540701</v>
          </cell>
          <cell r="AY278">
            <v>0.32003400688394201</v>
          </cell>
          <cell r="AZ278">
            <v>9961.1642568699808</v>
          </cell>
          <cell r="BA278">
            <v>9960.6730007313399</v>
          </cell>
          <cell r="BB278">
            <v>2.94032407693124</v>
          </cell>
          <cell r="BC278">
            <v>16.942976835032201</v>
          </cell>
          <cell r="BD278">
            <v>74.578336666567097</v>
          </cell>
          <cell r="BE278">
            <v>308.29651187223902</v>
          </cell>
          <cell r="BF278">
            <v>493.773758944478</v>
          </cell>
          <cell r="BH278" t="str">
            <v>YES</v>
          </cell>
          <cell r="BI278" t="str">
            <v>YES</v>
          </cell>
          <cell r="BJ278" t="str">
            <v>YES</v>
          </cell>
          <cell r="BK278" t="str">
            <v/>
          </cell>
          <cell r="BL278" t="str">
            <v>YES</v>
          </cell>
          <cell r="BM278" t="str">
            <v>YES</v>
          </cell>
          <cell r="BO278" t="str">
            <v>YES</v>
          </cell>
          <cell r="BQ278" t="str">
            <v>YES</v>
          </cell>
          <cell r="BR278" t="str">
            <v>YES</v>
          </cell>
          <cell r="BT278" t="str">
            <v/>
          </cell>
          <cell r="BU278" t="str">
            <v>YES</v>
          </cell>
          <cell r="BW278" t="str">
            <v/>
          </cell>
          <cell r="CA278" t="str">
            <v>DUAL CORR</v>
          </cell>
          <cell r="CC278">
            <v>114.08742227211265</v>
          </cell>
          <cell r="CD278">
            <v>120.13876886177874</v>
          </cell>
          <cell r="CE278">
            <v>109.32591972141462</v>
          </cell>
          <cell r="CF278">
            <v>106.86755749836942</v>
          </cell>
          <cell r="CL278">
            <v>0.19</v>
          </cell>
          <cell r="CY278">
            <v>0.44840054698738385</v>
          </cell>
          <cell r="CZ278">
            <v>0.44840054698738385</v>
          </cell>
          <cell r="DA278">
            <v>0.44840054698738385</v>
          </cell>
          <cell r="DB278">
            <v>0.44840054698738385</v>
          </cell>
        </row>
        <row r="279">
          <cell r="A279">
            <v>443</v>
          </cell>
          <cell r="B279">
            <v>41724</v>
          </cell>
          <cell r="C279" t="str">
            <v>Austin</v>
          </cell>
          <cell r="D279">
            <v>27</v>
          </cell>
          <cell r="F279" t="str">
            <v>YES</v>
          </cell>
          <cell r="G279">
            <v>12.91</v>
          </cell>
          <cell r="H279">
            <v>0.89892627764493205</v>
          </cell>
          <cell r="I279">
            <v>0</v>
          </cell>
          <cell r="J279">
            <v>9.9994999999999994</v>
          </cell>
          <cell r="K279">
            <v>19.999500000000001</v>
          </cell>
          <cell r="L279">
            <v>2.0000500025001302</v>
          </cell>
          <cell r="M279">
            <v>2.2430410391837099</v>
          </cell>
          <cell r="N279">
            <v>0.80595146324586597</v>
          </cell>
          <cell r="O279">
            <v>0.48566184601776002</v>
          </cell>
          <cell r="P279">
            <v>8.1275574995929703E-2</v>
          </cell>
          <cell r="Q279">
            <v>0.99980916966946698</v>
          </cell>
          <cell r="R279">
            <v>2.2156508565669002</v>
          </cell>
          <cell r="S279">
            <v>218.07806970056799</v>
          </cell>
          <cell r="T279">
            <v>0.99998751338537895</v>
          </cell>
          <cell r="U279">
            <v>0.56485423595728101</v>
          </cell>
          <cell r="V279">
            <v>294.03754710259602</v>
          </cell>
          <cell r="W279">
            <v>0.99999750881528804</v>
          </cell>
          <cell r="X279">
            <v>0.25229740067268802</v>
          </cell>
          <cell r="Y279">
            <v>0.77010498758456503</v>
          </cell>
          <cell r="Z279">
            <v>0.24876265379337001</v>
          </cell>
          <cell r="AA279">
            <v>0.66116885001568704</v>
          </cell>
          <cell r="AB279">
            <v>8.1259959737230006E-2</v>
          </cell>
          <cell r="AC279">
            <v>0.97154505700772698</v>
          </cell>
          <cell r="AD279">
            <v>5.0787954221830196</v>
          </cell>
          <cell r="AE279">
            <v>241.929230476074</v>
          </cell>
          <cell r="AF279">
            <v>0.82278141060939802</v>
          </cell>
          <cell r="AG279">
            <v>4653.9532446659196</v>
          </cell>
          <cell r="AH279">
            <v>136.82331506292101</v>
          </cell>
          <cell r="AI279">
            <v>0.627397366152042</v>
          </cell>
          <cell r="AJ279">
            <v>9784.9511314286901</v>
          </cell>
          <cell r="AK279">
            <v>19508.257936486702</v>
          </cell>
          <cell r="AL279">
            <v>1287.5359889224701</v>
          </cell>
          <cell r="AM279">
            <v>76.466820587001195</v>
          </cell>
          <cell r="AN279">
            <v>72.179426988814697</v>
          </cell>
          <cell r="AO279">
            <v>-538.98694489119202</v>
          </cell>
          <cell r="AP279">
            <v>195.731516305063</v>
          </cell>
          <cell r="AQ279">
            <v>7452.3385101435597</v>
          </cell>
          <cell r="AR279">
            <v>277.76876767309301</v>
          </cell>
          <cell r="AS279">
            <v>255.74663707413001</v>
          </cell>
          <cell r="AT279">
            <v>123.33795971075099</v>
          </cell>
          <cell r="AU279">
            <v>5.7208276864179801</v>
          </cell>
          <cell r="AV279">
            <v>2.0327632281455599</v>
          </cell>
          <cell r="AW279">
            <v>8.0168317132314399</v>
          </cell>
          <cell r="AX279">
            <v>1.84350048644975</v>
          </cell>
          <cell r="AY279">
            <v>0.29448736805033798</v>
          </cell>
          <cell r="AZ279">
            <v>7486.0003907615401</v>
          </cell>
          <cell r="BA279">
            <v>7598.9334356734698</v>
          </cell>
          <cell r="BB279">
            <v>425.37637693364502</v>
          </cell>
          <cell r="BC279">
            <v>14.326412499746199</v>
          </cell>
          <cell r="BD279">
            <v>82.827609204566201</v>
          </cell>
          <cell r="BE279">
            <v>342.24229679586801</v>
          </cell>
          <cell r="BF279">
            <v>402.36627119771703</v>
          </cell>
          <cell r="BH279" t="str">
            <v>YES</v>
          </cell>
          <cell r="BI279" t="str">
            <v>YES</v>
          </cell>
          <cell r="BJ279" t="str">
            <v>YES</v>
          </cell>
          <cell r="BK279" t="str">
            <v/>
          </cell>
          <cell r="BL279" t="str">
            <v>YES</v>
          </cell>
          <cell r="BM279" t="str">
            <v>NO</v>
          </cell>
          <cell r="BO279" t="str">
            <v>NO</v>
          </cell>
          <cell r="BQ279" t="str">
            <v>YES</v>
          </cell>
          <cell r="BR279" t="str">
            <v>NO</v>
          </cell>
          <cell r="BT279" t="str">
            <v/>
          </cell>
          <cell r="BU279" t="str">
            <v>YES</v>
          </cell>
          <cell r="BW279" t="str">
            <v/>
          </cell>
          <cell r="CA279" t="str">
            <v>SINGLE CORRx</v>
          </cell>
          <cell r="CC279">
            <v>103.79006436451002</v>
          </cell>
          <cell r="CD279">
            <v>0</v>
          </cell>
          <cell r="CE279">
            <v>95.402125205210169</v>
          </cell>
          <cell r="CF279">
            <v>180.11061106872089</v>
          </cell>
          <cell r="CL279">
            <v>0.38</v>
          </cell>
          <cell r="CY279">
            <v>0.40392530628751749</v>
          </cell>
          <cell r="CZ279">
            <v>0</v>
          </cell>
          <cell r="DA279">
            <v>0.40392530628751749</v>
          </cell>
          <cell r="DB279">
            <v>0.40392530628751749</v>
          </cell>
        </row>
        <row r="280">
          <cell r="A280">
            <v>443</v>
          </cell>
          <cell r="B280">
            <v>41724</v>
          </cell>
          <cell r="C280" t="str">
            <v>Austin</v>
          </cell>
          <cell r="D280">
            <v>28</v>
          </cell>
          <cell r="F280" t="str">
            <v>YES</v>
          </cell>
          <cell r="G280">
            <v>12.91</v>
          </cell>
          <cell r="H280">
            <v>0.94337072409689404</v>
          </cell>
          <cell r="I280">
            <v>0</v>
          </cell>
          <cell r="J280">
            <v>9.9994999999999994</v>
          </cell>
          <cell r="K280">
            <v>19.9985</v>
          </cell>
          <cell r="L280">
            <v>1.99994999749988</v>
          </cell>
          <cell r="M280">
            <v>2.46760134744064</v>
          </cell>
          <cell r="N280">
            <v>0.937569354478065</v>
          </cell>
          <cell r="O280">
            <v>0.27867533997432697</v>
          </cell>
          <cell r="P280">
            <v>7.7997125897405997E-2</v>
          </cell>
          <cell r="Q280">
            <v>0.999976176778127</v>
          </cell>
          <cell r="R280">
            <v>0.80576698670525704</v>
          </cell>
          <cell r="S280">
            <v>173.26931175962699</v>
          </cell>
          <cell r="T280">
            <v>0.99999592224354905</v>
          </cell>
          <cell r="U280">
            <v>0.33235775430403502</v>
          </cell>
          <cell r="V280">
            <v>370.74325806032101</v>
          </cell>
          <cell r="W280">
            <v>0.99999873928253902</v>
          </cell>
          <cell r="X280">
            <v>0.184798224149407</v>
          </cell>
          <cell r="Y280">
            <v>1.6388191750482399</v>
          </cell>
          <cell r="Z280">
            <v>0.61320546745078797</v>
          </cell>
          <cell r="AA280">
            <v>0.40455611824759202</v>
          </cell>
          <cell r="AB280">
            <v>7.7995256406196103E-2</v>
          </cell>
          <cell r="AC280">
            <v>0.99605157167770098</v>
          </cell>
          <cell r="AD280">
            <v>0.67462687787476705</v>
          </cell>
          <cell r="AE280">
            <v>315.98657005018998</v>
          </cell>
          <cell r="AF280">
            <v>0.85230456604983396</v>
          </cell>
          <cell r="AG280">
            <v>4131.9199156279501</v>
          </cell>
          <cell r="AH280">
            <v>154.37001913155501</v>
          </cell>
          <cell r="AI280">
            <v>0.89092169904173701</v>
          </cell>
          <cell r="AJ280">
            <v>3051.5689756826</v>
          </cell>
          <cell r="AK280">
            <v>12397.20292992</v>
          </cell>
          <cell r="AL280">
            <v>1028.2220244537</v>
          </cell>
          <cell r="AM280">
            <v>110.118907188999</v>
          </cell>
          <cell r="AN280">
            <v>34.489183115488999</v>
          </cell>
          <cell r="AO280">
            <v>93.690683092609305</v>
          </cell>
          <cell r="AP280">
            <v>113.15172955505599</v>
          </cell>
          <cell r="AQ280">
            <v>56.173534216244697</v>
          </cell>
          <cell r="AR280">
            <v>473.40583860782698</v>
          </cell>
          <cell r="AS280">
            <v>303.10844989732601</v>
          </cell>
          <cell r="AT280">
            <v>1304.4537918733099</v>
          </cell>
          <cell r="AU280">
            <v>4.0864104808336901</v>
          </cell>
          <cell r="AV280">
            <v>1.9836452092888801</v>
          </cell>
          <cell r="AW280">
            <v>7.6744029172746604</v>
          </cell>
          <cell r="AX280">
            <v>1.4129777119754801</v>
          </cell>
          <cell r="AY280">
            <v>0.32190521988029402</v>
          </cell>
          <cell r="AZ280">
            <v>5962.46450235885</v>
          </cell>
          <cell r="BA280">
            <v>5959.5553382673997</v>
          </cell>
          <cell r="BB280">
            <v>2.9423060048909999</v>
          </cell>
          <cell r="BC280">
            <v>18.3945839931596</v>
          </cell>
          <cell r="BD280">
            <v>23.683113456317098</v>
          </cell>
          <cell r="BE280">
            <v>141.87781761419399</v>
          </cell>
          <cell r="BF280">
            <v>366.885264433548</v>
          </cell>
          <cell r="BH280" t="str">
            <v>YES</v>
          </cell>
          <cell r="BI280" t="str">
            <v>YES</v>
          </cell>
          <cell r="BJ280" t="str">
            <v>YES</v>
          </cell>
          <cell r="BK280" t="str">
            <v/>
          </cell>
          <cell r="BL280" t="str">
            <v>YES</v>
          </cell>
          <cell r="BM280" t="str">
            <v>YES</v>
          </cell>
          <cell r="BO280" t="str">
            <v>YES</v>
          </cell>
          <cell r="BQ280" t="str">
            <v>YES</v>
          </cell>
          <cell r="BR280" t="str">
            <v>YES</v>
          </cell>
          <cell r="BT280" t="str">
            <v/>
          </cell>
          <cell r="BU280" t="str">
            <v>YES</v>
          </cell>
          <cell r="BW280" t="str">
            <v/>
          </cell>
          <cell r="CA280" t="str">
            <v>DUAL CORR</v>
          </cell>
          <cell r="CC280">
            <v>130.86582647678853</v>
          </cell>
          <cell r="CD280">
            <v>122.31895949223897</v>
          </cell>
          <cell r="CE280">
            <v>126.88018179429712</v>
          </cell>
          <cell r="CF280">
            <v>79.475623760119291</v>
          </cell>
          <cell r="CL280">
            <v>0.19</v>
          </cell>
          <cell r="CY280">
            <v>0.97436179159260183</v>
          </cell>
          <cell r="CZ280">
            <v>0.97436179159260183</v>
          </cell>
          <cell r="DA280">
            <v>0.97436179159260183</v>
          </cell>
          <cell r="DB280">
            <v>0.97436179159260183</v>
          </cell>
        </row>
        <row r="281">
          <cell r="A281">
            <v>443</v>
          </cell>
          <cell r="B281">
            <v>41724</v>
          </cell>
          <cell r="C281" t="str">
            <v>Austin</v>
          </cell>
          <cell r="D281">
            <v>29</v>
          </cell>
          <cell r="F281" t="str">
            <v>YES</v>
          </cell>
          <cell r="G281">
            <v>12.91</v>
          </cell>
          <cell r="H281">
            <v>0.97392627876251903</v>
          </cell>
          <cell r="I281">
            <v>0</v>
          </cell>
          <cell r="J281">
            <v>10.0010526316</v>
          </cell>
          <cell r="K281">
            <v>20</v>
          </cell>
          <cell r="L281">
            <v>1.99978949583833</v>
          </cell>
          <cell r="M281">
            <v>1.71363773101437</v>
          </cell>
          <cell r="N281">
            <v>0.91277607950016004</v>
          </cell>
          <cell r="O281">
            <v>0.321057529734808</v>
          </cell>
          <cell r="P281">
            <v>8.2050586294691794E-2</v>
          </cell>
          <cell r="Q281">
            <v>0.99993303501350095</v>
          </cell>
          <cell r="R281">
            <v>1.4332401964839401</v>
          </cell>
          <cell r="S281">
            <v>201.25259882959401</v>
          </cell>
          <cell r="T281">
            <v>0.99999742033234296</v>
          </cell>
          <cell r="U281">
            <v>0.28035702498034998</v>
          </cell>
          <cell r="V281">
            <v>320.46662561190601</v>
          </cell>
          <cell r="W281">
            <v>0.99999821995177995</v>
          </cell>
          <cell r="X281">
            <v>0.23288527339159701</v>
          </cell>
          <cell r="Y281">
            <v>1.2102665404842401</v>
          </cell>
          <cell r="Z281">
            <v>0.61863558252078399</v>
          </cell>
          <cell r="AA281">
            <v>0.326459028518023</v>
          </cell>
          <cell r="AB281">
            <v>8.2045054419614599E-2</v>
          </cell>
          <cell r="AC281">
            <v>0.99001742673353998</v>
          </cell>
          <cell r="AD281">
            <v>2.1306727090967699</v>
          </cell>
          <cell r="AE281">
            <v>270.93638007410402</v>
          </cell>
          <cell r="AF281">
            <v>0.84544185302103603</v>
          </cell>
          <cell r="AG281">
            <v>4851.81422684071</v>
          </cell>
          <cell r="AH281">
            <v>182.21374298158699</v>
          </cell>
          <cell r="AI281">
            <v>0.90539587551937295</v>
          </cell>
          <cell r="AJ281">
            <v>2969.7666932781599</v>
          </cell>
          <cell r="AK281">
            <v>16073.71261746</v>
          </cell>
          <cell r="AL281">
            <v>1116.2971657802</v>
          </cell>
          <cell r="AM281">
            <v>66.030418425664806</v>
          </cell>
          <cell r="AN281">
            <v>57.481888024054697</v>
          </cell>
          <cell r="AO281">
            <v>2215.9908790053901</v>
          </cell>
          <cell r="AP281">
            <v>206.42657265970399</v>
          </cell>
          <cell r="AQ281">
            <v>16469.924154932</v>
          </cell>
          <cell r="AR281">
            <v>234.18039068431401</v>
          </cell>
          <cell r="AS281">
            <v>240.457465868421</v>
          </cell>
          <cell r="AT281">
            <v>268.05591001243903</v>
          </cell>
          <cell r="AU281">
            <v>3.0723055790242899</v>
          </cell>
          <cell r="AV281">
            <v>1.75001449722002</v>
          </cell>
          <cell r="AW281">
            <v>8.0369738358296701</v>
          </cell>
          <cell r="AX281">
            <v>1.4224402958323199</v>
          </cell>
          <cell r="AY281">
            <v>0.31340601138222801</v>
          </cell>
          <cell r="AZ281">
            <v>5974.2946888165798</v>
          </cell>
          <cell r="BA281">
            <v>5971.3678171587198</v>
          </cell>
          <cell r="BB281">
            <v>2.9456509845342702</v>
          </cell>
          <cell r="BC281">
            <v>16.592082955529701</v>
          </cell>
          <cell r="BD281">
            <v>47.495838915050101</v>
          </cell>
          <cell r="BE281">
            <v>267.61625663186601</v>
          </cell>
          <cell r="BF281">
            <v>406.37034793184102</v>
          </cell>
          <cell r="BH281" t="str">
            <v>YES</v>
          </cell>
          <cell r="BI281" t="str">
            <v>YES</v>
          </cell>
          <cell r="BJ281" t="str">
            <v>YES</v>
          </cell>
          <cell r="BK281" t="str">
            <v/>
          </cell>
          <cell r="BL281" t="str">
            <v>YES</v>
          </cell>
          <cell r="BM281" t="str">
            <v>YES</v>
          </cell>
          <cell r="BO281" t="str">
            <v>YES</v>
          </cell>
          <cell r="BQ281" t="str">
            <v>YES</v>
          </cell>
          <cell r="BR281" t="str">
            <v>YES</v>
          </cell>
          <cell r="BT281" t="str">
            <v/>
          </cell>
          <cell r="BU281" t="str">
            <v>YES</v>
          </cell>
          <cell r="BW281" t="str">
            <v/>
          </cell>
          <cell r="CA281" t="str">
            <v>DUAL CORR</v>
          </cell>
          <cell r="CC281">
            <v>113.13662670638213</v>
          </cell>
          <cell r="CD281">
            <v>142.08433477369337</v>
          </cell>
          <cell r="CE281">
            <v>98.720101485221107</v>
          </cell>
          <cell r="CF281">
            <v>171.86080867717149</v>
          </cell>
          <cell r="CL281">
            <v>0.19</v>
          </cell>
          <cell r="CY281">
            <v>0.51656176010255761</v>
          </cell>
          <cell r="CZ281">
            <v>0.51656176010255761</v>
          </cell>
          <cell r="DA281">
            <v>0.51656176010255761</v>
          </cell>
          <cell r="DB281">
            <v>0.51656176010255761</v>
          </cell>
        </row>
        <row r="282">
          <cell r="A282">
            <v>443</v>
          </cell>
          <cell r="B282">
            <v>41724</v>
          </cell>
          <cell r="C282" t="str">
            <v>Austin</v>
          </cell>
          <cell r="D282">
            <v>30</v>
          </cell>
          <cell r="E282" t="str">
            <v>Sketchy baseline</v>
          </cell>
          <cell r="F282" t="str">
            <v>YES</v>
          </cell>
          <cell r="G282">
            <v>12.91</v>
          </cell>
          <cell r="H282">
            <v>1.0211485018953701</v>
          </cell>
          <cell r="I282">
            <v>0</v>
          </cell>
          <cell r="J282">
            <v>10</v>
          </cell>
          <cell r="K282">
            <v>19.999500000000001</v>
          </cell>
          <cell r="L282">
            <v>1.9999499999999999</v>
          </cell>
          <cell r="M282">
            <v>2.82762101868268</v>
          </cell>
          <cell r="N282">
            <v>0.96128977092425005</v>
          </cell>
          <cell r="O282">
            <v>0.18416048142434899</v>
          </cell>
          <cell r="P282">
            <v>7.8406337346587598E-2</v>
          </cell>
          <cell r="Q282">
            <v>0.99997770027404898</v>
          </cell>
          <cell r="R282">
            <v>0.51709559538827299</v>
          </cell>
          <cell r="S282">
            <v>130.462829031642</v>
          </cell>
          <cell r="T282">
            <v>0.999995620112064</v>
          </cell>
          <cell r="U282">
            <v>0.22847076352575399</v>
          </cell>
          <cell r="V282">
            <v>344.92519481264401</v>
          </cell>
          <cell r="W282">
            <v>0.999998019219281</v>
          </cell>
          <cell r="X282">
            <v>0.153640559617923</v>
          </cell>
          <cell r="Y282">
            <v>2.0528134592864702</v>
          </cell>
          <cell r="Z282">
            <v>0.69325969042857705</v>
          </cell>
          <cell r="AA282">
            <v>0.238875311735332</v>
          </cell>
          <cell r="AB282">
            <v>7.8404578119135093E-2</v>
          </cell>
          <cell r="AC282">
            <v>0.99634104036906501</v>
          </cell>
          <cell r="AD282">
            <v>0.27847130432485301</v>
          </cell>
          <cell r="AE282">
            <v>279.14177547984798</v>
          </cell>
          <cell r="AF282">
            <v>0.80928046647065499</v>
          </cell>
          <cell r="AG282">
            <v>2352.5733988226798</v>
          </cell>
          <cell r="AH282">
            <v>121.41124060246599</v>
          </cell>
          <cell r="AI282">
            <v>0.93061533083741299</v>
          </cell>
          <cell r="AJ282">
            <v>855.87733955367901</v>
          </cell>
          <cell r="AK282">
            <v>7494.2039271512404</v>
          </cell>
          <cell r="AL282">
            <v>585.76469937136301</v>
          </cell>
          <cell r="AM282">
            <v>63.900563649374398</v>
          </cell>
          <cell r="AN282">
            <v>22.659060655080602</v>
          </cell>
          <cell r="AO282">
            <v>110.53020087297701</v>
          </cell>
          <cell r="AP282">
            <v>112.460274672743</v>
          </cell>
          <cell r="AQ282">
            <v>177.40627423841701</v>
          </cell>
          <cell r="AR282">
            <v>1290.3741741469801</v>
          </cell>
          <cell r="AS282">
            <v>280.95949891137599</v>
          </cell>
          <cell r="AT282">
            <v>6160.2848330667703</v>
          </cell>
          <cell r="AU282">
            <v>2.0526149801420002</v>
          </cell>
          <cell r="AV282">
            <v>1.1403813336201301</v>
          </cell>
          <cell r="AW282">
            <v>8.4433686277712994</v>
          </cell>
          <cell r="AX282">
            <v>1.5599854822794801</v>
          </cell>
          <cell r="AY282">
            <v>0.299792171498037</v>
          </cell>
          <cell r="AZ282">
            <v>6210.9237946294097</v>
          </cell>
          <cell r="BA282">
            <v>6208.00414353012</v>
          </cell>
          <cell r="BB282">
            <v>2.9415360740738201</v>
          </cell>
          <cell r="BC282">
            <v>18.292403684625999</v>
          </cell>
          <cell r="BD282">
            <v>14.63963105375</v>
          </cell>
          <cell r="BE282">
            <v>105.17478842375</v>
          </cell>
          <cell r="BF282">
            <v>241.17775742875</v>
          </cell>
          <cell r="BH282" t="str">
            <v>NO</v>
          </cell>
          <cell r="BI282" t="str">
            <v>YES</v>
          </cell>
          <cell r="BJ282" t="str">
            <v>YES</v>
          </cell>
          <cell r="BK282" t="str">
            <v/>
          </cell>
          <cell r="BL282" t="str">
            <v>YES</v>
          </cell>
          <cell r="BM282" t="str">
            <v>YES</v>
          </cell>
          <cell r="BO282" t="str">
            <v>YES</v>
          </cell>
          <cell r="BQ282" t="str">
            <v>YES</v>
          </cell>
          <cell r="BR282" t="str">
            <v>YES</v>
          </cell>
          <cell r="BT282" t="str">
            <v/>
          </cell>
          <cell r="BU282" t="str">
            <v>YES</v>
          </cell>
          <cell r="BW282" t="str">
            <v/>
          </cell>
          <cell r="CA282" t="str">
            <v>DUAL CORR</v>
          </cell>
          <cell r="CC282">
            <v>121.75859376886332</v>
          </cell>
          <cell r="CD282">
            <v>92.104454627406852</v>
          </cell>
          <cell r="CE282">
            <v>116.7503819577457</v>
          </cell>
          <cell r="CF282">
            <v>82.797011445786509</v>
          </cell>
          <cell r="CL282">
            <v>0.19</v>
          </cell>
          <cell r="CY282">
            <v>1.3143865238962322</v>
          </cell>
          <cell r="CZ282">
            <v>1.3143865238962322</v>
          </cell>
          <cell r="DA282">
            <v>1.3143865238962322</v>
          </cell>
          <cell r="DB282">
            <v>1.3143865238962322</v>
          </cell>
        </row>
        <row r="283">
          <cell r="A283">
            <v>443</v>
          </cell>
          <cell r="B283">
            <v>41724</v>
          </cell>
          <cell r="C283" t="str">
            <v>Austin</v>
          </cell>
          <cell r="D283">
            <v>31</v>
          </cell>
          <cell r="F283" t="str">
            <v>YES</v>
          </cell>
          <cell r="G283">
            <v>12.91</v>
          </cell>
          <cell r="H283">
            <v>1.04892627988011</v>
          </cell>
          <cell r="I283">
            <v>0</v>
          </cell>
          <cell r="J283">
            <v>9.9994999999999994</v>
          </cell>
          <cell r="K283">
            <v>20</v>
          </cell>
          <cell r="L283">
            <v>2.0001000050002502</v>
          </cell>
          <cell r="M283">
            <v>2.09928402934991</v>
          </cell>
          <cell r="N283">
            <v>0.92270980059722696</v>
          </cell>
          <cell r="O283">
            <v>0.25415463700150198</v>
          </cell>
          <cell r="P283">
            <v>8.1382055036915799E-2</v>
          </cell>
          <cell r="Q283">
            <v>0.99995448416622901</v>
          </cell>
          <cell r="R283">
            <v>1.04903836583084</v>
          </cell>
          <cell r="S283">
            <v>208.18772724982799</v>
          </cell>
          <cell r="T283">
            <v>0.99999640570234705</v>
          </cell>
          <cell r="U283">
            <v>0.29381886658899697</v>
          </cell>
          <cell r="V283">
            <v>380.69537380377</v>
          </cell>
          <cell r="W283">
            <v>0.99999876979540903</v>
          </cell>
          <cell r="X283">
            <v>0.17189264968603599</v>
          </cell>
          <cell r="Y283">
            <v>1.4048425966324101</v>
          </cell>
          <cell r="Z283">
            <v>0.60170887242411597</v>
          </cell>
          <cell r="AA283">
            <v>0.26332342079045901</v>
          </cell>
          <cell r="AB283">
            <v>8.1378326163352305E-2</v>
          </cell>
          <cell r="AC283">
            <v>0.99308353764315804</v>
          </cell>
          <cell r="AD283">
            <v>1.1435041968993001</v>
          </cell>
          <cell r="AE283">
            <v>323.09032368344299</v>
          </cell>
          <cell r="AF283">
            <v>0.84868361541884396</v>
          </cell>
          <cell r="AG283">
            <v>3751.5261535159798</v>
          </cell>
          <cell r="AH283">
            <v>180.12603156785201</v>
          </cell>
          <cell r="AI283">
            <v>0.86520654460991597</v>
          </cell>
          <cell r="AJ283">
            <v>3341.8798276103098</v>
          </cell>
          <cell r="AK283">
            <v>12513.6626283267</v>
          </cell>
          <cell r="AL283">
            <v>898.501835394267</v>
          </cell>
          <cell r="AM283">
            <v>54.497427764998399</v>
          </cell>
          <cell r="AN283">
            <v>43.567406215414003</v>
          </cell>
          <cell r="AO283">
            <v>250.71121852789801</v>
          </cell>
          <cell r="AP283">
            <v>207.789117219487</v>
          </cell>
          <cell r="AQ283">
            <v>462.94704843178403</v>
          </cell>
          <cell r="AR283">
            <v>301.55197703003398</v>
          </cell>
          <cell r="AS283">
            <v>278.09744554781798</v>
          </cell>
          <cell r="AT283">
            <v>297.467890880987</v>
          </cell>
          <cell r="AU283">
            <v>1.6085780606145399</v>
          </cell>
          <cell r="AV283">
            <v>0.67102187262459001</v>
          </cell>
          <cell r="AW283">
            <v>8.63176204663635</v>
          </cell>
          <cell r="AX283">
            <v>1.57678174536938</v>
          </cell>
          <cell r="AY283">
            <v>0.29043673033088502</v>
          </cell>
          <cell r="AZ283">
            <v>6370.1305852477299</v>
          </cell>
          <cell r="BA283">
            <v>6367.1955549947897</v>
          </cell>
          <cell r="BB283">
            <v>2.9458860751576599</v>
          </cell>
          <cell r="BC283">
            <v>16.337066081112301</v>
          </cell>
          <cell r="BD283">
            <v>48.0045625410052</v>
          </cell>
          <cell r="BE283">
            <v>171.740962108677</v>
          </cell>
          <cell r="BF283">
            <v>367.02429098206397</v>
          </cell>
          <cell r="BH283" t="str">
            <v>YES</v>
          </cell>
          <cell r="BI283" t="str">
            <v>YES</v>
          </cell>
          <cell r="BJ283" t="str">
            <v>YES</v>
          </cell>
          <cell r="BK283" t="str">
            <v/>
          </cell>
          <cell r="BL283" t="str">
            <v>YES</v>
          </cell>
          <cell r="BM283" t="str">
            <v>YES</v>
          </cell>
          <cell r="BO283" t="str">
            <v>YES</v>
          </cell>
          <cell r="BQ283" t="str">
            <v>YES</v>
          </cell>
          <cell r="BR283" t="str">
            <v>YES</v>
          </cell>
          <cell r="BT283" t="str">
            <v/>
          </cell>
          <cell r="BU283" t="str">
            <v>YES</v>
          </cell>
          <cell r="BW283" t="str">
            <v/>
          </cell>
          <cell r="CA283" t="str">
            <v>DUAL CORR</v>
          </cell>
          <cell r="CC283">
            <v>134.37874767938314</v>
          </cell>
          <cell r="CD283">
            <v>146.98053543837855</v>
          </cell>
          <cell r="CE283">
            <v>101.38547196989613</v>
          </cell>
          <cell r="CF283">
            <v>162.1112441066953</v>
          </cell>
          <cell r="CL283">
            <v>0.19</v>
          </cell>
          <cell r="CY283">
            <v>0.80493507699308531</v>
          </cell>
          <cell r="CZ283">
            <v>0.80493507699308531</v>
          </cell>
          <cell r="DA283">
            <v>0.80493507699308531</v>
          </cell>
          <cell r="DB283">
            <v>0.80493507699308531</v>
          </cell>
        </row>
        <row r="284">
          <cell r="A284">
            <v>443</v>
          </cell>
          <cell r="B284">
            <v>41724</v>
          </cell>
          <cell r="C284" t="str">
            <v>Austin</v>
          </cell>
          <cell r="D284">
            <v>32</v>
          </cell>
          <cell r="F284" t="str">
            <v>YES</v>
          </cell>
          <cell r="G284">
            <v>12.91</v>
          </cell>
          <cell r="H284">
            <v>1.0878151673823599</v>
          </cell>
          <cell r="I284">
            <v>0</v>
          </cell>
          <cell r="J284">
            <v>10</v>
          </cell>
          <cell r="K284">
            <v>19.9985</v>
          </cell>
          <cell r="L284">
            <v>1.9998499999999999</v>
          </cell>
          <cell r="M284">
            <v>2.4760360878533199</v>
          </cell>
          <cell r="N284">
            <v>0.893961950587704</v>
          </cell>
          <cell r="O284">
            <v>0.32922181870563999</v>
          </cell>
          <cell r="P284">
            <v>7.8376305017532205E-2</v>
          </cell>
          <cell r="Q284">
            <v>0.99998218448412102</v>
          </cell>
          <cell r="R284">
            <v>0.66466004913356103</v>
          </cell>
          <cell r="S284">
            <v>199.66748921098201</v>
          </cell>
          <cell r="T284">
            <v>0.99999258948677106</v>
          </cell>
          <cell r="U284">
            <v>0.42736397175340701</v>
          </cell>
          <cell r="V284">
            <v>363.49148511261399</v>
          </cell>
          <cell r="W284">
            <v>0.99999858784784901</v>
          </cell>
          <cell r="X284">
            <v>0.18655607828913501</v>
          </cell>
          <cell r="Y284">
            <v>1.26350922356706</v>
          </cell>
          <cell r="Z284">
            <v>0.44122930643563302</v>
          </cell>
          <cell r="AA284">
            <v>0.45812932097646097</v>
          </cell>
          <cell r="AB284">
            <v>7.8374900101007297E-2</v>
          </cell>
          <cell r="AC284">
            <v>0.997072492168528</v>
          </cell>
          <cell r="AD284">
            <v>0.455069691378298</v>
          </cell>
          <cell r="AE284">
            <v>306.33437943778102</v>
          </cell>
          <cell r="AF284">
            <v>0.84275412049401099</v>
          </cell>
          <cell r="AG284">
            <v>3967.6362931366598</v>
          </cell>
          <cell r="AH284">
            <v>154.130127262283</v>
          </cell>
          <cell r="AI284">
            <v>0.77192829764568704</v>
          </cell>
          <cell r="AJ284">
            <v>5754.7171763185797</v>
          </cell>
          <cell r="AK284">
            <v>17252.840144043301</v>
          </cell>
          <cell r="AL284">
            <v>1335.94782140457</v>
          </cell>
          <cell r="AM284">
            <v>85.052883668664293</v>
          </cell>
          <cell r="AN284">
            <v>47.431210272714303</v>
          </cell>
          <cell r="AO284">
            <v>42.022570028343701</v>
          </cell>
          <cell r="AP284">
            <v>159.20575246477401</v>
          </cell>
          <cell r="AQ284">
            <v>1143.5964561140099</v>
          </cell>
          <cell r="AR284">
            <v>-58.935967220705599</v>
          </cell>
          <cell r="AS284">
            <v>310.82829167927002</v>
          </cell>
          <cell r="AT284">
            <v>5382.5693018786596</v>
          </cell>
          <cell r="AU284">
            <v>1.37953037781233</v>
          </cell>
          <cell r="AV284">
            <v>0.26311903583865898</v>
          </cell>
          <cell r="AW284">
            <v>8.6837367347457199</v>
          </cell>
          <cell r="AX284">
            <v>1.63430876511844</v>
          </cell>
          <cell r="AY284">
            <v>0.428840778288333</v>
          </cell>
          <cell r="AZ284">
            <v>6544.6473379576801</v>
          </cell>
          <cell r="BA284">
            <v>6541.7073023762396</v>
          </cell>
          <cell r="BB284">
            <v>2.9463832125904101</v>
          </cell>
          <cell r="BC284">
            <v>17.9514744399767</v>
          </cell>
          <cell r="BD284">
            <v>27.059304492862999</v>
          </cell>
          <cell r="BE284">
            <v>192.043261163804</v>
          </cell>
          <cell r="BF284">
            <v>359.99995256902002</v>
          </cell>
          <cell r="BH284" t="str">
            <v>YES</v>
          </cell>
          <cell r="BI284" t="str">
            <v>YES</v>
          </cell>
          <cell r="BJ284" t="str">
            <v>YES</v>
          </cell>
          <cell r="BK284" t="str">
            <v/>
          </cell>
          <cell r="BL284" t="str">
            <v>YES</v>
          </cell>
          <cell r="BM284" t="str">
            <v>NO</v>
          </cell>
          <cell r="BO284" t="str">
            <v>NO</v>
          </cell>
          <cell r="BQ284" t="str">
            <v>YES</v>
          </cell>
          <cell r="BR284" t="str">
            <v>YES</v>
          </cell>
          <cell r="BT284" t="str">
            <v/>
          </cell>
          <cell r="BU284" t="str">
            <v>YES</v>
          </cell>
          <cell r="BW284" t="str">
            <v/>
          </cell>
          <cell r="CA284" t="str">
            <v>DUAL AREA</v>
          </cell>
          <cell r="CC284">
            <v>128.31249424475274</v>
          </cell>
          <cell r="CD284">
            <v>140.95467498939956</v>
          </cell>
          <cell r="CE284">
            <v>128.4017956917034</v>
          </cell>
          <cell r="CF284">
            <v>143.20021942179278</v>
          </cell>
          <cell r="CL284">
            <v>0.36</v>
          </cell>
          <cell r="CY284">
            <v>0.7198394972052774</v>
          </cell>
          <cell r="CZ284">
            <v>0.7198394972052774</v>
          </cell>
          <cell r="DA284">
            <v>0.7198394972052774</v>
          </cell>
          <cell r="DB284">
            <v>0.7198394972052774</v>
          </cell>
        </row>
        <row r="285">
          <cell r="A285">
            <v>443</v>
          </cell>
          <cell r="B285">
            <v>41724</v>
          </cell>
          <cell r="C285" t="str">
            <v>Austin</v>
          </cell>
          <cell r="D285">
            <v>33</v>
          </cell>
          <cell r="F285" t="str">
            <v>YES</v>
          </cell>
          <cell r="G285">
            <v>12.91</v>
          </cell>
          <cell r="H285">
            <v>1.12392627820373</v>
          </cell>
          <cell r="I285">
            <v>0</v>
          </cell>
          <cell r="J285">
            <v>10.0005263158</v>
          </cell>
          <cell r="K285">
            <v>20</v>
          </cell>
          <cell r="L285">
            <v>1.9998947423798701</v>
          </cell>
          <cell r="M285">
            <v>2.2398880832340602</v>
          </cell>
          <cell r="N285">
            <v>0.94353804109287398</v>
          </cell>
          <cell r="O285">
            <v>0.213741094100038</v>
          </cell>
          <cell r="P285">
            <v>7.9769395786635305E-2</v>
          </cell>
          <cell r="Q285">
            <v>0.99996751253629002</v>
          </cell>
          <cell r="R285">
            <v>0.82703348331100601</v>
          </cell>
          <cell r="S285">
            <v>192.403778616132</v>
          </cell>
          <cell r="T285">
            <v>0.999996221379164</v>
          </cell>
          <cell r="U285">
            <v>0.28116040402321102</v>
          </cell>
          <cell r="V285">
            <v>374.71574834404203</v>
          </cell>
          <cell r="W285">
            <v>0.99999923603080698</v>
          </cell>
          <cell r="X285">
            <v>0.12642135779979299</v>
          </cell>
          <cell r="Y285">
            <v>1.6196035812623599</v>
          </cell>
          <cell r="Z285">
            <v>0.67179154136904595</v>
          </cell>
          <cell r="AA285">
            <v>0.21823903103933101</v>
          </cell>
          <cell r="AB285">
            <v>7.9766787706939596E-2</v>
          </cell>
          <cell r="AC285">
            <v>0.99485536067522895</v>
          </cell>
          <cell r="AD285">
            <v>0.71054094440300197</v>
          </cell>
          <cell r="AE285">
            <v>338.41367737218002</v>
          </cell>
          <cell r="AF285">
            <v>0.90312035276885605</v>
          </cell>
          <cell r="AG285">
            <v>2092.1001141513002</v>
          </cell>
          <cell r="AH285">
            <v>168.79206301310001</v>
          </cell>
          <cell r="AI285">
            <v>0.87727708055574805</v>
          </cell>
          <cell r="AJ285">
            <v>2650.1813447537402</v>
          </cell>
          <cell r="AK285">
            <v>13346.9773999667</v>
          </cell>
          <cell r="AL285">
            <v>954.04452016089999</v>
          </cell>
          <cell r="AM285">
            <v>72.939305082665797</v>
          </cell>
          <cell r="AN285">
            <v>38.138438309770002</v>
          </cell>
          <cell r="AO285">
            <v>177.97933382793201</v>
          </cell>
          <cell r="AP285">
            <v>186.203360824165</v>
          </cell>
          <cell r="AQ285">
            <v>205.41216403053701</v>
          </cell>
          <cell r="AR285">
            <v>192.97654419879299</v>
          </cell>
          <cell r="AS285">
            <v>344.387152339387</v>
          </cell>
          <cell r="AT285">
            <v>912.19711371563903</v>
          </cell>
          <cell r="AU285">
            <v>1.42589447944856</v>
          </cell>
          <cell r="AV285">
            <v>0.25217073393469203</v>
          </cell>
          <cell r="AW285">
            <v>8.7886264799751306</v>
          </cell>
          <cell r="AX285">
            <v>1.6958065500938999</v>
          </cell>
          <cell r="AY285">
            <v>0.321391578020782</v>
          </cell>
          <cell r="AZ285">
            <v>6681.8640074615196</v>
          </cell>
          <cell r="BA285">
            <v>6678.9178047818104</v>
          </cell>
          <cell r="BB285">
            <v>2.9491483989944598</v>
          </cell>
          <cell r="BC285">
            <v>18.078276263669</v>
          </cell>
          <cell r="BD285">
            <v>58.229478535582203</v>
          </cell>
          <cell r="BE285">
            <v>215.30295534872999</v>
          </cell>
          <cell r="BF285">
            <v>307.75405583920599</v>
          </cell>
          <cell r="BH285" t="str">
            <v>YES</v>
          </cell>
          <cell r="BI285" t="str">
            <v>YES</v>
          </cell>
          <cell r="BJ285" t="str">
            <v>YES</v>
          </cell>
          <cell r="BK285" t="str">
            <v/>
          </cell>
          <cell r="BL285" t="str">
            <v>YES</v>
          </cell>
          <cell r="BM285" t="str">
            <v>YES</v>
          </cell>
          <cell r="BO285" t="str">
            <v>YES</v>
          </cell>
          <cell r="BQ285" t="str">
            <v>YES</v>
          </cell>
          <cell r="BR285" t="str">
            <v>YES</v>
          </cell>
          <cell r="BT285" t="str">
            <v/>
          </cell>
          <cell r="BU285" t="str">
            <v>YES</v>
          </cell>
          <cell r="BW285" t="str">
            <v/>
          </cell>
          <cell r="CA285" t="str">
            <v>DUAL CORR</v>
          </cell>
          <cell r="CC285">
            <v>132.28162098975267</v>
          </cell>
          <cell r="CD285">
            <v>135.8370677029892</v>
          </cell>
          <cell r="CE285">
            <v>123.54284034165164</v>
          </cell>
          <cell r="CF285">
            <v>129.18913929460894</v>
          </cell>
          <cell r="CL285">
            <v>0.19</v>
          </cell>
          <cell r="CY285">
            <v>0.64207351141048741</v>
          </cell>
          <cell r="CZ285">
            <v>0.64207351141048741</v>
          </cell>
          <cell r="DA285">
            <v>0.64207351141048741</v>
          </cell>
          <cell r="DB285">
            <v>0.64207351141048741</v>
          </cell>
        </row>
        <row r="286">
          <cell r="A286">
            <v>443</v>
          </cell>
          <cell r="B286">
            <v>41724</v>
          </cell>
          <cell r="C286" t="str">
            <v>Austin</v>
          </cell>
          <cell r="D286">
            <v>34</v>
          </cell>
          <cell r="E286" t="str">
            <v>Small interference removed with baseline</v>
          </cell>
          <cell r="F286" t="str">
            <v>YES</v>
          </cell>
          <cell r="G286">
            <v>12.91</v>
          </cell>
          <cell r="H286">
            <v>1.1600373890250899</v>
          </cell>
          <cell r="I286">
            <v>0</v>
          </cell>
          <cell r="J286">
            <v>10.000500000000001</v>
          </cell>
          <cell r="K286">
            <v>19.999500000000001</v>
          </cell>
          <cell r="L286">
            <v>1.9998500074996299</v>
          </cell>
          <cell r="M286">
            <v>-40.335592851384902</v>
          </cell>
          <cell r="N286">
            <v>0.83961062584476798</v>
          </cell>
          <cell r="O286">
            <v>0.31233312990103901</v>
          </cell>
          <cell r="P286">
            <v>8.14916641009302E-2</v>
          </cell>
          <cell r="Q286">
            <v>0.99989626787191699</v>
          </cell>
          <cell r="R286">
            <v>0.79513260479113301</v>
          </cell>
          <cell r="S286">
            <v>131.76164833083001</v>
          </cell>
          <cell r="T286">
            <v>0.99997329123213896</v>
          </cell>
          <cell r="U286">
            <v>0.40213186792194799</v>
          </cell>
          <cell r="V286">
            <v>562.09600482456699</v>
          </cell>
          <cell r="W286">
            <v>0.99998700980196698</v>
          </cell>
          <cell r="X286">
            <v>0.28043657325614302</v>
          </cell>
          <cell r="Y286">
            <v>-0.10465310232266101</v>
          </cell>
          <cell r="Z286">
            <v>2.0986789796415598E-3</v>
          </cell>
          <cell r="AA286">
            <v>0.52931702916559198</v>
          </cell>
          <cell r="AB286">
            <v>8.1483153782789794E-2</v>
          </cell>
          <cell r="AC286">
            <v>0.98441349380653198</v>
          </cell>
          <cell r="AD286">
            <v>0.66139222763108896</v>
          </cell>
          <cell r="AE286">
            <v>110.119948933969</v>
          </cell>
          <cell r="AF286">
            <v>0.195906958038749</v>
          </cell>
          <cell r="AG286">
            <v>5058.9281686982804</v>
          </cell>
          <cell r="AH286">
            <v>90.016748208546403</v>
          </cell>
          <cell r="AI286">
            <v>0.68316042573636704</v>
          </cell>
          <cell r="AJ286">
            <v>1993.3870380113401</v>
          </cell>
          <cell r="AK286">
            <v>15216.1827550833</v>
          </cell>
          <cell r="AL286">
            <v>1182.9396353318</v>
          </cell>
          <cell r="AM286">
            <v>92.267994363891603</v>
          </cell>
          <cell r="AN286">
            <v>40.705114646207299</v>
          </cell>
          <cell r="AO286">
            <v>-60.175106400156501</v>
          </cell>
          <cell r="AP286">
            <v>164.78278530118499</v>
          </cell>
          <cell r="AQ286">
            <v>1775.0711977987401</v>
          </cell>
          <cell r="AR286">
            <v>471.22230241873098</v>
          </cell>
          <cell r="AS286">
            <v>321.69313668919102</v>
          </cell>
          <cell r="AT286">
            <v>326.24831744579399</v>
          </cell>
          <cell r="AU286">
            <v>1.60665065385672</v>
          </cell>
          <cell r="AV286">
            <v>0.24799634764054199</v>
          </cell>
          <cell r="AW286">
            <v>8.7914405335447405</v>
          </cell>
          <cell r="AX286">
            <v>1.66898817038109</v>
          </cell>
          <cell r="AY286">
            <v>0.26480515714712899</v>
          </cell>
          <cell r="AZ286">
            <v>6796.6402465453502</v>
          </cell>
          <cell r="BA286">
            <v>6793.6991367902001</v>
          </cell>
          <cell r="BB286">
            <v>2.94224345873796</v>
          </cell>
          <cell r="BC286">
            <v>17.986765391125701</v>
          </cell>
          <cell r="BD286">
            <v>266.42865286416702</v>
          </cell>
          <cell r="BE286">
            <v>288.847799966666</v>
          </cell>
          <cell r="BF286">
            <v>335.05724565666702</v>
          </cell>
          <cell r="BH286" t="str">
            <v>YES</v>
          </cell>
          <cell r="BI286" t="str">
            <v>YES</v>
          </cell>
          <cell r="BJ286" t="str">
            <v>YES</v>
          </cell>
          <cell r="BK286" t="str">
            <v/>
          </cell>
          <cell r="BL286" t="str">
            <v>YES</v>
          </cell>
          <cell r="BM286" t="str">
            <v>NO</v>
          </cell>
          <cell r="BO286" t="str">
            <v>NO</v>
          </cell>
          <cell r="BQ286" t="str">
            <v>NO</v>
          </cell>
          <cell r="BR286" t="str">
            <v>NO</v>
          </cell>
          <cell r="BT286" t="str">
            <v/>
          </cell>
          <cell r="BU286" t="str">
            <v>YES</v>
          </cell>
          <cell r="BW286" t="str">
            <v/>
          </cell>
          <cell r="CA286" t="str">
            <v>DUAL AREA</v>
          </cell>
          <cell r="CC286">
            <v>0</v>
          </cell>
          <cell r="CD286">
            <v>0</v>
          </cell>
          <cell r="CE286">
            <v>131.96329564128939</v>
          </cell>
          <cell r="CF286">
            <v>116.42559842687037</v>
          </cell>
          <cell r="CL286">
            <v>0.36</v>
          </cell>
          <cell r="CY286">
            <v>0</v>
          </cell>
          <cell r="CZ286">
            <v>0</v>
          </cell>
          <cell r="DA286">
            <v>0.47859227099450941</v>
          </cell>
          <cell r="DB286">
            <v>0.47859227099450941</v>
          </cell>
        </row>
        <row r="287">
          <cell r="BH287" t="str">
            <v/>
          </cell>
          <cell r="BI287" t="str">
            <v/>
          </cell>
          <cell r="BK287" t="str">
            <v/>
          </cell>
          <cell r="BL287" t="str">
            <v/>
          </cell>
          <cell r="BM287" t="str">
            <v/>
          </cell>
          <cell r="BO287" t="str">
            <v/>
          </cell>
          <cell r="BQ287" t="str">
            <v/>
          </cell>
          <cell r="BR287" t="str">
            <v/>
          </cell>
          <cell r="BT287" t="str">
            <v/>
          </cell>
          <cell r="BU287" t="str">
            <v/>
          </cell>
          <cell r="BW287" t="str">
            <v/>
          </cell>
          <cell r="CA287" t="str">
            <v/>
          </cell>
          <cell r="CC287">
            <v>0</v>
          </cell>
          <cell r="CD287">
            <v>0</v>
          </cell>
          <cell r="CE287">
            <v>0</v>
          </cell>
          <cell r="CF287">
            <v>0</v>
          </cell>
          <cell r="CL287">
            <v>0</v>
          </cell>
          <cell r="CY287">
            <v>0</v>
          </cell>
          <cell r="CZ287">
            <v>0</v>
          </cell>
          <cell r="DA287">
            <v>0</v>
          </cell>
          <cell r="DB287">
            <v>0</v>
          </cell>
        </row>
        <row r="288">
          <cell r="A288">
            <v>440</v>
          </cell>
          <cell r="B288">
            <v>41725</v>
          </cell>
          <cell r="C288" t="str">
            <v>Austin</v>
          </cell>
          <cell r="D288">
            <v>29</v>
          </cell>
          <cell r="F288" t="str">
            <v>YES</v>
          </cell>
          <cell r="G288">
            <v>7.41</v>
          </cell>
          <cell r="H288">
            <v>0.16666666790842999</v>
          </cell>
          <cell r="I288">
            <v>0</v>
          </cell>
          <cell r="J288">
            <v>10</v>
          </cell>
          <cell r="K288">
            <v>20</v>
          </cell>
          <cell r="L288">
            <v>2</v>
          </cell>
          <cell r="M288">
            <v>-25.9086945365571</v>
          </cell>
          <cell r="N288">
            <v>0.98739649973374499</v>
          </cell>
          <cell r="O288">
            <v>0.29541298630232998</v>
          </cell>
          <cell r="P288">
            <v>3.7981062086715603E-2</v>
          </cell>
          <cell r="Q288">
            <v>0.99998555994341498</v>
          </cell>
          <cell r="R288">
            <v>0.34749051188475699</v>
          </cell>
          <cell r="S288">
            <v>39.396153638415903</v>
          </cell>
          <cell r="T288">
            <v>0.99982674420216</v>
          </cell>
          <cell r="U288">
            <v>1.2032717023983699</v>
          </cell>
          <cell r="V288">
            <v>-1054.9416461226499</v>
          </cell>
          <cell r="W288">
            <v>0.99998924484219898</v>
          </cell>
          <cell r="X288">
            <v>0.29967690427867499</v>
          </cell>
          <cell r="Y288">
            <v>-2.6732228040564001</v>
          </cell>
          <cell r="Z288">
            <v>0.101859651637388</v>
          </cell>
          <cell r="AA288">
            <v>6.2662409996752197</v>
          </cell>
          <cell r="AB288">
            <v>3.7980512838939502E-2</v>
          </cell>
          <cell r="AC288">
            <v>0.99006043689884304</v>
          </cell>
          <cell r="AD288">
            <v>0.123581508943591</v>
          </cell>
          <cell r="AE288">
            <v>-81.338917562104996</v>
          </cell>
          <cell r="AF288">
            <v>7.7101935484268996E-2</v>
          </cell>
          <cell r="AG288">
            <v>7875.5336393661401</v>
          </cell>
          <cell r="AH288">
            <v>31.040894984104099</v>
          </cell>
          <cell r="AI288">
            <v>0.78778027055394295</v>
          </cell>
          <cell r="AJ288">
            <v>1810.9731534290299</v>
          </cell>
          <cell r="AK288">
            <v>7287.3524137600098</v>
          </cell>
          <cell r="AL288">
            <v>286.28119096760599</v>
          </cell>
          <cell r="AM288">
            <v>240.80908490499701</v>
          </cell>
          <cell r="AN288">
            <v>15.905966235696001</v>
          </cell>
          <cell r="AO288">
            <v>20.467058158534599</v>
          </cell>
          <cell r="AP288">
            <v>21.112655600489202</v>
          </cell>
          <cell r="AQ288">
            <v>27.080454442250399</v>
          </cell>
          <cell r="AR288">
            <v>4235.3630217255904</v>
          </cell>
          <cell r="AS288">
            <v>33.5097729386598</v>
          </cell>
          <cell r="AT288">
            <v>27610.6130363265</v>
          </cell>
          <cell r="AU288">
            <v>9.7398934270307702</v>
          </cell>
          <cell r="AV288">
            <v>1.6962656891299901</v>
          </cell>
          <cell r="AW288">
            <v>10.653103221649401</v>
          </cell>
          <cell r="AX288">
            <v>1.7122118727218301</v>
          </cell>
          <cell r="AY288">
            <v>0.51735516676614801</v>
          </cell>
          <cell r="AZ288">
            <v>91.206017174550198</v>
          </cell>
          <cell r="BA288">
            <v>0.70970028853546197</v>
          </cell>
          <cell r="BB288">
            <v>91.723466615125005</v>
          </cell>
          <cell r="BC288">
            <v>20.026651616754101</v>
          </cell>
          <cell r="BD288">
            <v>2.50675760190245</v>
          </cell>
          <cell r="BE288">
            <v>36.5830903130434</v>
          </cell>
          <cell r="BF288">
            <v>135.47482678885899</v>
          </cell>
          <cell r="BH288" t="str">
            <v>NO</v>
          </cell>
          <cell r="BI288" t="str">
            <v>YES</v>
          </cell>
          <cell r="BJ288" t="str">
            <v>YES</v>
          </cell>
          <cell r="BK288" t="str">
            <v/>
          </cell>
          <cell r="BL288" t="str">
            <v>YES</v>
          </cell>
          <cell r="BM288" t="str">
            <v>NO</v>
          </cell>
          <cell r="BO288" t="str">
            <v>NO</v>
          </cell>
          <cell r="BQ288" t="str">
            <v>NO</v>
          </cell>
          <cell r="BR288" t="str">
            <v>YES</v>
          </cell>
          <cell r="BT288" t="str">
            <v/>
          </cell>
          <cell r="BU288" t="str">
            <v>NO</v>
          </cell>
          <cell r="BW288" t="str">
            <v/>
          </cell>
          <cell r="CA288" t="str">
            <v>SINGLE CORR</v>
          </cell>
          <cell r="CC288">
            <v>0</v>
          </cell>
          <cell r="CD288">
            <v>27.813684468721629</v>
          </cell>
          <cell r="CE288">
            <v>0</v>
          </cell>
          <cell r="CF288">
            <v>0</v>
          </cell>
          <cell r="CL288">
            <v>0.47</v>
          </cell>
          <cell r="CY288">
            <v>0</v>
          </cell>
          <cell r="CZ288">
            <v>0.75031060658853688</v>
          </cell>
          <cell r="DA288">
            <v>0</v>
          </cell>
          <cell r="DB288">
            <v>0</v>
          </cell>
        </row>
        <row r="289">
          <cell r="A289">
            <v>440</v>
          </cell>
          <cell r="B289">
            <v>41725</v>
          </cell>
          <cell r="C289" t="str">
            <v>Austin</v>
          </cell>
          <cell r="D289">
            <v>30</v>
          </cell>
          <cell r="F289" t="str">
            <v>YES</v>
          </cell>
          <cell r="G289">
            <v>7.41</v>
          </cell>
          <cell r="H289">
            <v>0.51253383513539996</v>
          </cell>
          <cell r="I289">
            <v>0</v>
          </cell>
          <cell r="J289">
            <v>10.000500000000001</v>
          </cell>
          <cell r="K289">
            <v>19.999500000000001</v>
          </cell>
          <cell r="L289">
            <v>1.9998500074996299</v>
          </cell>
          <cell r="M289">
            <v>-75.962480104736798</v>
          </cell>
          <cell r="N289">
            <v>0.99761052554433205</v>
          </cell>
          <cell r="O289">
            <v>0.54891819949846699</v>
          </cell>
          <cell r="P289">
            <v>3.71640786042364E-2</v>
          </cell>
          <cell r="Q289">
            <v>0.99996454132238399</v>
          </cell>
          <cell r="R289">
            <v>1.22672824125952</v>
          </cell>
          <cell r="S289">
            <v>159.45199227006901</v>
          </cell>
          <cell r="T289">
            <v>0.99708004946791295</v>
          </cell>
          <cell r="U289">
            <v>11.140660657897</v>
          </cell>
          <cell r="V289">
            <v>-1847.9289969983499</v>
          </cell>
          <cell r="W289">
            <v>0.99999267002089098</v>
          </cell>
          <cell r="X289">
            <v>0.55735605091715001</v>
          </cell>
          <cell r="Y289">
            <v>-5.1130495024322498</v>
          </cell>
          <cell r="Z289">
            <v>6.7148947922662502E-2</v>
          </cell>
          <cell r="AA289">
            <v>119.881217719262</v>
          </cell>
          <cell r="AB289">
            <v>3.7162758948336601E-2</v>
          </cell>
          <cell r="AC289">
            <v>0.97489959517672498</v>
          </cell>
          <cell r="AD289">
            <v>1.5397001503626899</v>
          </cell>
          <cell r="AE289">
            <v>-70.989300694942997</v>
          </cell>
          <cell r="AF289">
            <v>3.8415318151398002E-2</v>
          </cell>
          <cell r="AG289">
            <v>41637.7214933328</v>
          </cell>
          <cell r="AH289">
            <v>2.1069628665250599</v>
          </cell>
          <cell r="AI289">
            <v>1.31750776549847E-2</v>
          </cell>
          <cell r="AJ289">
            <v>42730.652905461699</v>
          </cell>
          <cell r="AK289">
            <v>20716.842968913301</v>
          </cell>
          <cell r="AL289">
            <v>776.89257184268604</v>
          </cell>
          <cell r="AM289">
            <v>935.404802913666</v>
          </cell>
          <cell r="AN289">
            <v>26.156140808151399</v>
          </cell>
          <cell r="AO289">
            <v>40.6960598094388</v>
          </cell>
          <cell r="AP289">
            <v>27.819737683369699</v>
          </cell>
          <cell r="AQ289">
            <v>51.909275033283102</v>
          </cell>
          <cell r="AR289">
            <v>-2786.7240101089201</v>
          </cell>
          <cell r="AS289">
            <v>49.707042077915801</v>
          </cell>
          <cell r="AT289">
            <v>32792.755477163701</v>
          </cell>
          <cell r="AU289">
            <v>9.8785840047159201</v>
          </cell>
          <cell r="AV289">
            <v>1.85955785698805</v>
          </cell>
          <cell r="AW289">
            <v>9.9428016804873298</v>
          </cell>
          <cell r="AX289">
            <v>1.5749804533790699</v>
          </cell>
          <cell r="AY289">
            <v>0.58736116007648997</v>
          </cell>
          <cell r="AZ289">
            <v>0.186817624378282</v>
          </cell>
          <cell r="BA289">
            <v>0.38866677170995501</v>
          </cell>
          <cell r="BB289">
            <v>0.48774908625716301</v>
          </cell>
          <cell r="BC289">
            <v>22.4946827263337</v>
          </cell>
          <cell r="BD289">
            <v>6.8715016469177499</v>
          </cell>
          <cell r="BE289">
            <v>163.30035759523301</v>
          </cell>
          <cell r="BF289">
            <v>387.80636981046598</v>
          </cell>
          <cell r="BH289" t="str">
            <v>NO</v>
          </cell>
          <cell r="BI289" t="str">
            <v>YES</v>
          </cell>
          <cell r="BJ289" t="str">
            <v>YES</v>
          </cell>
          <cell r="BK289" t="str">
            <v/>
          </cell>
          <cell r="BL289" t="str">
            <v>YES</v>
          </cell>
          <cell r="BM289" t="str">
            <v>NO</v>
          </cell>
          <cell r="BO289" t="str">
            <v>NO</v>
          </cell>
          <cell r="BQ289" t="str">
            <v>NO</v>
          </cell>
          <cell r="BR289" t="str">
            <v>NO</v>
          </cell>
          <cell r="BT289" t="str">
            <v/>
          </cell>
          <cell r="BU289" t="str">
            <v>NO</v>
          </cell>
          <cell r="BW289" t="str">
            <v>YES</v>
          </cell>
          <cell r="CA289" t="str">
            <v>TRASH</v>
          </cell>
          <cell r="CC289">
            <v>0</v>
          </cell>
          <cell r="CD289">
            <v>0</v>
          </cell>
          <cell r="CE289">
            <v>0</v>
          </cell>
          <cell r="CF289">
            <v>0</v>
          </cell>
          <cell r="CL289">
            <v>0</v>
          </cell>
          <cell r="CY289">
            <v>0</v>
          </cell>
          <cell r="CZ289">
            <v>0</v>
          </cell>
          <cell r="DA289">
            <v>0</v>
          </cell>
          <cell r="DB289">
            <v>0</v>
          </cell>
        </row>
        <row r="290">
          <cell r="A290">
            <v>440</v>
          </cell>
          <cell r="B290">
            <v>41725</v>
          </cell>
          <cell r="C290" t="str">
            <v>Austin</v>
          </cell>
          <cell r="D290">
            <v>31</v>
          </cell>
          <cell r="F290" t="str">
            <v>YES</v>
          </cell>
          <cell r="G290">
            <v>7.41</v>
          </cell>
          <cell r="H290">
            <v>0.57364494726061799</v>
          </cell>
          <cell r="I290">
            <v>0</v>
          </cell>
          <cell r="J290">
            <v>9.9994999999999994</v>
          </cell>
          <cell r="K290">
            <v>20</v>
          </cell>
          <cell r="L290">
            <v>2.0001000050002502</v>
          </cell>
          <cell r="M290">
            <v>-1.2765377948793899</v>
          </cell>
          <cell r="N290">
            <v>0.69616007364713395</v>
          </cell>
          <cell r="O290">
            <v>2.8201549184638202</v>
          </cell>
          <cell r="P290">
            <v>3.8663016676519203E-2</v>
          </cell>
          <cell r="Q290">
            <v>0.99999476275300503</v>
          </cell>
          <cell r="R290">
            <v>0.43392420426107797</v>
          </cell>
          <cell r="S290">
            <v>64.358596636107094</v>
          </cell>
          <cell r="T290">
            <v>0.99984262438801197</v>
          </cell>
          <cell r="U290">
            <v>2.3773447179080698</v>
          </cell>
          <cell r="V290">
            <v>-197.03556331705701</v>
          </cell>
          <cell r="W290">
            <v>0.99969551097498399</v>
          </cell>
          <cell r="X290">
            <v>3.3066969797908601</v>
          </cell>
          <cell r="Y290">
            <v>-0.42039708272075799</v>
          </cell>
          <cell r="Z290">
            <v>0.14638431941839999</v>
          </cell>
          <cell r="AA290">
            <v>12.6156594787758</v>
          </cell>
          <cell r="AB290">
            <v>3.8662813885006198E-2</v>
          </cell>
          <cell r="AC290">
            <v>0.99649819189398003</v>
          </cell>
          <cell r="AD290">
            <v>0.194654632479525</v>
          </cell>
          <cell r="AE290">
            <v>-15.3589784631393</v>
          </cell>
          <cell r="AF290">
            <v>7.7926542901166101E-2</v>
          </cell>
          <cell r="AG290">
            <v>34168.626215132099</v>
          </cell>
          <cell r="AH290">
            <v>38.952871485988801</v>
          </cell>
          <cell r="AI290">
            <v>0.60515208293466705</v>
          </cell>
          <cell r="AJ290">
            <v>14631.600970792</v>
          </cell>
          <cell r="AK290">
            <v>7314.7073002033203</v>
          </cell>
          <cell r="AL290">
            <v>249.37683423230601</v>
          </cell>
          <cell r="AM290">
            <v>157.75191158100299</v>
          </cell>
          <cell r="AN290">
            <v>148.09129077970101</v>
          </cell>
          <cell r="AO290">
            <v>27.128893570181098</v>
          </cell>
          <cell r="AP290">
            <v>9.9482104833598797</v>
          </cell>
          <cell r="AQ290">
            <v>99.365240763035104</v>
          </cell>
          <cell r="AR290">
            <v>-58.380118074850401</v>
          </cell>
          <cell r="AS290">
            <v>6.6420526957572497</v>
          </cell>
          <cell r="AT290">
            <v>6898.1849638378199</v>
          </cell>
          <cell r="AU290">
            <v>9.5481602408141395</v>
          </cell>
          <cell r="AV290">
            <v>1.6285468524982201</v>
          </cell>
          <cell r="AW290">
            <v>9.7760124037780205</v>
          </cell>
          <cell r="AX290">
            <v>1.5459651970217201</v>
          </cell>
          <cell r="AY290">
            <v>0.38479870410959799</v>
          </cell>
          <cell r="AZ290">
            <v>0.188155184240553</v>
          </cell>
          <cell r="BA290">
            <v>0.45144508684396401</v>
          </cell>
          <cell r="BB290">
            <v>0.52475036396447206</v>
          </cell>
          <cell r="BC290">
            <v>21.6449271061649</v>
          </cell>
          <cell r="BD290">
            <v>1.5492186021690499</v>
          </cell>
          <cell r="BE290">
            <v>9.2243407788887506</v>
          </cell>
          <cell r="BF290">
            <v>152.90033189576701</v>
          </cell>
          <cell r="BH290" t="str">
            <v>NO</v>
          </cell>
          <cell r="BI290" t="str">
            <v>YES</v>
          </cell>
          <cell r="BJ290" t="str">
            <v>YES</v>
          </cell>
          <cell r="BK290" t="str">
            <v/>
          </cell>
          <cell r="BL290" t="str">
            <v>YES</v>
          </cell>
          <cell r="BM290" t="str">
            <v>NO</v>
          </cell>
          <cell r="BO290" t="str">
            <v>NO</v>
          </cell>
          <cell r="BQ290" t="str">
            <v>NO</v>
          </cell>
          <cell r="BR290" t="str">
            <v>NO</v>
          </cell>
          <cell r="BT290" t="str">
            <v/>
          </cell>
          <cell r="BU290" t="str">
            <v>YES</v>
          </cell>
          <cell r="BW290" t="str">
            <v/>
          </cell>
          <cell r="CA290" t="str">
            <v>DUAL AREA</v>
          </cell>
          <cell r="CC290">
            <v>0</v>
          </cell>
          <cell r="CD290">
            <v>0</v>
          </cell>
          <cell r="CE290">
            <v>17.434938670558434</v>
          </cell>
          <cell r="CF290">
            <v>32.736106346906752</v>
          </cell>
          <cell r="CL290">
            <v>0.36</v>
          </cell>
          <cell r="CY290">
            <v>0</v>
          </cell>
          <cell r="CZ290">
            <v>0</v>
          </cell>
          <cell r="DA290">
            <v>2.9756793836675173</v>
          </cell>
          <cell r="DB290">
            <v>2.9756793836675173</v>
          </cell>
        </row>
        <row r="291">
          <cell r="A291">
            <v>440</v>
          </cell>
          <cell r="B291">
            <v>41725</v>
          </cell>
          <cell r="C291" t="str">
            <v>Austin</v>
          </cell>
          <cell r="D291">
            <v>32</v>
          </cell>
          <cell r="F291" t="str">
            <v>YES</v>
          </cell>
          <cell r="G291">
            <v>7.41</v>
          </cell>
          <cell r="H291">
            <v>0.606978281401098</v>
          </cell>
          <cell r="I291">
            <v>0</v>
          </cell>
          <cell r="J291">
            <v>9.9994736842100007</v>
          </cell>
          <cell r="K291">
            <v>20</v>
          </cell>
          <cell r="L291">
            <v>2.0001052686984599</v>
          </cell>
          <cell r="M291">
            <v>-0.18316932144919601</v>
          </cell>
          <cell r="N291">
            <v>0.92447065646520998</v>
          </cell>
          <cell r="O291">
            <v>1.4209811714125899</v>
          </cell>
          <cell r="P291">
            <v>3.7471698549839401E-2</v>
          </cell>
          <cell r="Q291">
            <v>0.99998990122442699</v>
          </cell>
          <cell r="R291">
            <v>0.50245418660827901</v>
          </cell>
          <cell r="S291">
            <v>108.682185303724</v>
          </cell>
          <cell r="T291">
            <v>0.99997426476664197</v>
          </cell>
          <cell r="U291">
            <v>0.80157332582546403</v>
          </cell>
          <cell r="V291">
            <v>-67.524759333116506</v>
          </cell>
          <cell r="W291">
            <v>0.999259359644731</v>
          </cell>
          <cell r="X291">
            <v>4.3019700988934897</v>
          </cell>
          <cell r="Y291">
            <v>-0.167744561898345</v>
          </cell>
          <cell r="Z291">
            <v>0.24481648040792101</v>
          </cell>
          <cell r="AA291">
            <v>2.1390402515926699</v>
          </cell>
          <cell r="AB291">
            <v>3.7471319596396102E-2</v>
          </cell>
          <cell r="AC291">
            <v>0.99283901589777301</v>
          </cell>
          <cell r="AD291">
            <v>0.25983732290170602</v>
          </cell>
          <cell r="AE291">
            <v>-15.406867604220301</v>
          </cell>
          <cell r="AF291">
            <v>0.22799704653636299</v>
          </cell>
          <cell r="AG291">
            <v>19807.453526858801</v>
          </cell>
          <cell r="AH291">
            <v>83.343875279315995</v>
          </cell>
          <cell r="AI291">
            <v>0.76683892521613894</v>
          </cell>
          <cell r="AJ291">
            <v>5982.2661718240497</v>
          </cell>
          <cell r="AK291">
            <v>6136.29823547666</v>
          </cell>
          <cell r="AL291">
            <v>261.69431309701599</v>
          </cell>
          <cell r="AM291">
            <v>83.608053767336699</v>
          </cell>
          <cell r="AN291">
            <v>374.46017175220601</v>
          </cell>
          <cell r="AO291">
            <v>25.150364636885001</v>
          </cell>
          <cell r="AP291">
            <v>7.8224807145033104</v>
          </cell>
          <cell r="AQ291">
            <v>48.158739670278003</v>
          </cell>
          <cell r="AR291">
            <v>1633.2522290096499</v>
          </cell>
          <cell r="AS291">
            <v>0.21544635811871199</v>
          </cell>
          <cell r="AT291">
            <v>7517.6220288578197</v>
          </cell>
          <cell r="AU291">
            <v>9.1983538471061603</v>
          </cell>
          <cell r="AV291">
            <v>1.75429651810006</v>
          </cell>
          <cell r="AW291">
            <v>9.16227971926868</v>
          </cell>
          <cell r="AX291">
            <v>1.57265388657052</v>
          </cell>
          <cell r="AY291">
            <v>0.47750657796657597</v>
          </cell>
          <cell r="AZ291">
            <v>0.188725192314038</v>
          </cell>
          <cell r="BA291">
            <v>0.55266790859770198</v>
          </cell>
          <cell r="BB291">
            <v>0.60592967547943</v>
          </cell>
          <cell r="BC291">
            <v>23.230049738914499</v>
          </cell>
          <cell r="BD291">
            <v>0.316966205296694</v>
          </cell>
          <cell r="BE291">
            <v>1.81257490634698</v>
          </cell>
          <cell r="BF291">
            <v>29.607401946849201</v>
          </cell>
          <cell r="BH291" t="str">
            <v>NO</v>
          </cell>
          <cell r="BI291" t="str">
            <v>YES</v>
          </cell>
          <cell r="BJ291" t="str">
            <v>YES</v>
          </cell>
          <cell r="BK291" t="str">
            <v/>
          </cell>
          <cell r="BL291" t="str">
            <v>YES</v>
          </cell>
          <cell r="BM291" t="str">
            <v>NO</v>
          </cell>
          <cell r="BO291" t="str">
            <v>NO</v>
          </cell>
          <cell r="BQ291" t="str">
            <v>NO</v>
          </cell>
          <cell r="BR291" t="str">
            <v>YES</v>
          </cell>
          <cell r="BT291" t="str">
            <v/>
          </cell>
          <cell r="BU291" t="str">
            <v>NO</v>
          </cell>
          <cell r="BW291" t="str">
            <v/>
          </cell>
          <cell r="CA291" t="str">
            <v>SINGLE CORR</v>
          </cell>
          <cell r="CC291">
            <v>0</v>
          </cell>
          <cell r="CD291">
            <v>76.729622824429143</v>
          </cell>
          <cell r="CE291">
            <v>0</v>
          </cell>
          <cell r="CF291">
            <v>0</v>
          </cell>
          <cell r="CL291">
            <v>0.47</v>
          </cell>
          <cell r="CY291">
            <v>0</v>
          </cell>
          <cell r="CZ291">
            <v>15.143473843507099</v>
          </cell>
          <cell r="DA291">
            <v>0</v>
          </cell>
          <cell r="DB291">
            <v>0</v>
          </cell>
        </row>
        <row r="292">
          <cell r="A292">
            <v>440</v>
          </cell>
          <cell r="B292">
            <v>41725</v>
          </cell>
          <cell r="C292" t="str">
            <v>Austin</v>
          </cell>
          <cell r="D292">
            <v>33</v>
          </cell>
          <cell r="F292" t="str">
            <v>YES</v>
          </cell>
          <cell r="G292">
            <v>7.41</v>
          </cell>
          <cell r="H292">
            <v>0.820867169648409</v>
          </cell>
          <cell r="I292">
            <v>0</v>
          </cell>
          <cell r="J292">
            <v>10</v>
          </cell>
          <cell r="K292">
            <v>20</v>
          </cell>
          <cell r="L292">
            <v>2</v>
          </cell>
          <cell r="M292">
            <v>3.76008137719124</v>
          </cell>
          <cell r="N292">
            <v>0.93563228534272003</v>
          </cell>
          <cell r="O292">
            <v>2.80468925642344</v>
          </cell>
          <cell r="P292">
            <v>3.6617205787953702E-2</v>
          </cell>
          <cell r="Q292">
            <v>0.99997985733600403</v>
          </cell>
          <cell r="R292">
            <v>1.24240723735207</v>
          </cell>
          <cell r="S292">
            <v>50.462149936638703</v>
          </cell>
          <cell r="T292">
            <v>0.99899151048183599</v>
          </cell>
          <cell r="U292">
            <v>8.7912404378627294</v>
          </cell>
          <cell r="V292">
            <v>77.758302220008005</v>
          </cell>
          <cell r="W292">
            <v>0.999970691535083</v>
          </cell>
          <cell r="X292">
            <v>1.4977833560082101</v>
          </cell>
          <cell r="Y292">
            <v>1.77497268322403</v>
          </cell>
          <cell r="Z292">
            <v>0.43745274917777999</v>
          </cell>
          <cell r="AA292">
            <v>63.384483745048001</v>
          </cell>
          <cell r="AB292">
            <v>3.6616467216078301E-2</v>
          </cell>
          <cell r="AC292">
            <v>0.98515968150380395</v>
          </cell>
          <cell r="AD292">
            <v>1.6229276264639301</v>
          </cell>
          <cell r="AE292">
            <v>66.050852119073099</v>
          </cell>
          <cell r="AF292">
            <v>0.84941304024626196</v>
          </cell>
          <cell r="AG292">
            <v>12100.325263132399</v>
          </cell>
          <cell r="AH292">
            <v>14.118259546578299</v>
          </cell>
          <cell r="AI292">
            <v>0.27949664218894099</v>
          </cell>
          <cell r="AJ292">
            <v>57895.617236382102</v>
          </cell>
          <cell r="AK292">
            <v>8392.7863343999998</v>
          </cell>
          <cell r="AL292">
            <v>316.58001123868002</v>
          </cell>
          <cell r="AM292">
            <v>216.94321707900201</v>
          </cell>
          <cell r="AN292">
            <v>85.455037605749993</v>
          </cell>
          <cell r="AO292">
            <v>241.79652294349</v>
          </cell>
          <cell r="AP292">
            <v>53.383379979297501</v>
          </cell>
          <cell r="AQ292">
            <v>1213.9853510727201</v>
          </cell>
          <cell r="AR292">
            <v>459.893996016328</v>
          </cell>
          <cell r="AS292">
            <v>70.810420928678994</v>
          </cell>
          <cell r="AT292">
            <v>3265.1641898768298</v>
          </cell>
          <cell r="AU292">
            <v>9.9401236007430906</v>
          </cell>
          <cell r="AV292">
            <v>1.8279582395488301</v>
          </cell>
          <cell r="AW292">
            <v>10.6980316983995</v>
          </cell>
          <cell r="AX292">
            <v>1.9237462816643101</v>
          </cell>
          <cell r="AY292">
            <v>0.23853349636284099</v>
          </cell>
          <cell r="AZ292">
            <v>5.60738858392811E-2</v>
          </cell>
          <cell r="BA292">
            <v>0.30510945440731602</v>
          </cell>
          <cell r="BB292">
            <v>0.33701404238190102</v>
          </cell>
          <cell r="BC292">
            <v>20.445728259672102</v>
          </cell>
          <cell r="BD292">
            <v>6.4437146666705303E-2</v>
          </cell>
          <cell r="BE292">
            <v>72.101954557154599</v>
          </cell>
          <cell r="BF292">
            <v>261.99881260959302</v>
          </cell>
          <cell r="BH292" t="str">
            <v>NO</v>
          </cell>
          <cell r="BI292" t="str">
            <v>YES</v>
          </cell>
          <cell r="BJ292" t="str">
            <v>YES</v>
          </cell>
          <cell r="BK292" t="str">
            <v/>
          </cell>
          <cell r="BL292" t="str">
            <v>YES</v>
          </cell>
          <cell r="BM292" t="str">
            <v>NO</v>
          </cell>
          <cell r="BO292" t="str">
            <v>NO</v>
          </cell>
          <cell r="BQ292" t="str">
            <v>YES</v>
          </cell>
          <cell r="BR292" t="str">
            <v>NO</v>
          </cell>
          <cell r="BT292" t="str">
            <v/>
          </cell>
          <cell r="BU292" t="str">
            <v>YES</v>
          </cell>
          <cell r="BW292" t="str">
            <v/>
          </cell>
          <cell r="CA292" t="str">
            <v>SINGLE CORRx</v>
          </cell>
          <cell r="CC292">
            <v>27.448680683662822</v>
          </cell>
          <cell r="CD292">
            <v>0</v>
          </cell>
          <cell r="CE292">
            <v>34.669150690817226</v>
          </cell>
          <cell r="CF292">
            <v>27.312709896473237</v>
          </cell>
          <cell r="CL292">
            <v>0.3</v>
          </cell>
          <cell r="CY292">
            <v>0.38069260191697701</v>
          </cell>
          <cell r="CZ292">
            <v>0</v>
          </cell>
          <cell r="DA292">
            <v>0.38069260191697701</v>
          </cell>
          <cell r="DB292">
            <v>0.38069260191697701</v>
          </cell>
        </row>
        <row r="293">
          <cell r="A293">
            <v>440</v>
          </cell>
          <cell r="B293">
            <v>41725</v>
          </cell>
          <cell r="C293" t="str">
            <v>Austin</v>
          </cell>
          <cell r="D293">
            <v>34</v>
          </cell>
          <cell r="F293" t="str">
            <v>YES</v>
          </cell>
          <cell r="G293">
            <v>7.41</v>
          </cell>
          <cell r="H293">
            <v>0.85697828046977498</v>
          </cell>
          <cell r="I293">
            <v>0</v>
          </cell>
          <cell r="J293">
            <v>9.9984999999999999</v>
          </cell>
          <cell r="K293">
            <v>19.999500000000001</v>
          </cell>
          <cell r="L293">
            <v>2.00025003750563</v>
          </cell>
          <cell r="M293">
            <v>2.09689019601349</v>
          </cell>
          <cell r="N293">
            <v>0.69045482867374697</v>
          </cell>
          <cell r="O293">
            <v>7.1579668290322402</v>
          </cell>
          <cell r="P293">
            <v>3.64903854331858E-2</v>
          </cell>
          <cell r="Q293">
            <v>0.99998504437239599</v>
          </cell>
          <cell r="R293">
            <v>1.2135647284953801</v>
          </cell>
          <cell r="S293">
            <v>-123140.723836829</v>
          </cell>
          <cell r="T293">
            <v>0.99895775344761595</v>
          </cell>
          <cell r="U293">
            <v>10.129315625211699</v>
          </cell>
          <cell r="V293">
            <v>52.471529696643202</v>
          </cell>
          <cell r="W293">
            <v>0.99972348293566105</v>
          </cell>
          <cell r="X293">
            <v>5.2163687694734397</v>
          </cell>
          <cell r="Y293">
            <v>0.38933571563934299</v>
          </cell>
          <cell r="Z293">
            <v>9.2954140415522898E-2</v>
          </cell>
          <cell r="AA293">
            <v>96.449869948933895</v>
          </cell>
          <cell r="AB293">
            <v>3.6489838961733599E-2</v>
          </cell>
          <cell r="AC293">
            <v>0.98886322990781905</v>
          </cell>
          <cell r="AD293">
            <v>1.5283258114213401</v>
          </cell>
          <cell r="AE293">
            <v>29.779161878396899</v>
          </cell>
          <cell r="AF293">
            <v>0.56737286554634203</v>
          </cell>
          <cell r="AG293">
            <v>44092.303031195101</v>
          </cell>
          <cell r="AH293">
            <v>-7.7753791297728598E-3</v>
          </cell>
          <cell r="AI293">
            <v>6.30763448139504E-8</v>
          </cell>
          <cell r="AJ293">
            <v>101917.556109132</v>
          </cell>
          <cell r="AK293">
            <v>20583.509586389999</v>
          </cell>
          <cell r="AL293">
            <v>768.07367232989998</v>
          </cell>
          <cell r="AM293">
            <v>434.82104371100201</v>
          </cell>
          <cell r="AN293">
            <v>276.31718489682203</v>
          </cell>
          <cell r="AO293">
            <v>-39.140561469817101</v>
          </cell>
          <cell r="AP293">
            <v>111.790836790169</v>
          </cell>
          <cell r="AQ293">
            <v>1351.43898184417</v>
          </cell>
          <cell r="AR293">
            <v>-1786.1884953604099</v>
          </cell>
          <cell r="AS293">
            <v>35.835091309885698</v>
          </cell>
          <cell r="AT293">
            <v>18901.727245681501</v>
          </cell>
          <cell r="AU293">
            <v>9.4650716528613899</v>
          </cell>
          <cell r="AV293">
            <v>1.5365032823542999</v>
          </cell>
          <cell r="AW293">
            <v>10.6518033372834</v>
          </cell>
          <cell r="AX293">
            <v>1.7614841893072699</v>
          </cell>
          <cell r="AY293">
            <v>0.151017119741197</v>
          </cell>
          <cell r="AZ293">
            <v>5.63641252805063E-2</v>
          </cell>
          <cell r="BA293">
            <v>0.306475071879656</v>
          </cell>
          <cell r="BB293">
            <v>0.33812202876734299</v>
          </cell>
          <cell r="BC293">
            <v>9.5379233520756301</v>
          </cell>
          <cell r="BD293">
            <v>77.967794410416204</v>
          </cell>
          <cell r="BE293">
            <v>277.01504323095202</v>
          </cell>
          <cell r="BF293">
            <v>586.742169279167</v>
          </cell>
          <cell r="BH293" t="str">
            <v>YES</v>
          </cell>
          <cell r="BI293" t="str">
            <v>YES</v>
          </cell>
          <cell r="BJ293" t="str">
            <v>YES</v>
          </cell>
          <cell r="BK293" t="str">
            <v/>
          </cell>
          <cell r="BL293" t="str">
            <v>YES</v>
          </cell>
          <cell r="BM293" t="str">
            <v>NO</v>
          </cell>
          <cell r="BO293" t="str">
            <v>NO</v>
          </cell>
          <cell r="BQ293" t="str">
            <v>NO</v>
          </cell>
          <cell r="BR293" t="str">
            <v>NO</v>
          </cell>
          <cell r="BT293" t="str">
            <v/>
          </cell>
          <cell r="BU293" t="str">
            <v>YES</v>
          </cell>
          <cell r="BW293" t="str">
            <v/>
          </cell>
          <cell r="CA293" t="str">
            <v>DUAL AREA</v>
          </cell>
          <cell r="CC293">
            <v>0</v>
          </cell>
          <cell r="CD293">
            <v>0</v>
          </cell>
          <cell r="CE293">
            <v>26.291846415110985</v>
          </cell>
          <cell r="CF293">
            <v>33.419712958293182</v>
          </cell>
          <cell r="CL293">
            <v>0.36</v>
          </cell>
          <cell r="CY293">
            <v>0</v>
          </cell>
          <cell r="CZ293">
            <v>0</v>
          </cell>
          <cell r="DA293">
            <v>9.9087328845092373E-2</v>
          </cell>
          <cell r="DB293">
            <v>9.9087328845092373E-2</v>
          </cell>
        </row>
        <row r="294">
          <cell r="A294">
            <v>440</v>
          </cell>
          <cell r="B294">
            <v>41725</v>
          </cell>
          <cell r="C294" t="str">
            <v>Austin</v>
          </cell>
          <cell r="D294">
            <v>35</v>
          </cell>
          <cell r="F294" t="str">
            <v>YES</v>
          </cell>
          <cell r="G294">
            <v>7.41</v>
          </cell>
          <cell r="H294">
            <v>0.89864494744688295</v>
          </cell>
          <cell r="I294">
            <v>0</v>
          </cell>
          <cell r="J294">
            <v>10</v>
          </cell>
          <cell r="K294">
            <v>19.9985</v>
          </cell>
          <cell r="L294">
            <v>1.9998499999999999</v>
          </cell>
          <cell r="M294">
            <v>-9.0108648812173708</v>
          </cell>
          <cell r="N294">
            <v>0.85753148000680102</v>
          </cell>
          <cell r="O294">
            <v>5.6015971672354503</v>
          </cell>
          <cell r="P294">
            <v>3.8428571415987503E-2</v>
          </cell>
          <cell r="Q294">
            <v>0.99996968996676305</v>
          </cell>
          <cell r="R294">
            <v>1.3825071866776399</v>
          </cell>
          <cell r="S294">
            <v>-49.713898660171303</v>
          </cell>
          <cell r="T294">
            <v>0.99744202377883395</v>
          </cell>
          <cell r="U294">
            <v>12.709814774046899</v>
          </cell>
          <cell r="V294">
            <v>48.969068033797299</v>
          </cell>
          <cell r="W294">
            <v>0.99988825748852095</v>
          </cell>
          <cell r="X294">
            <v>2.65320732753568</v>
          </cell>
          <cell r="Y294">
            <v>-0.51856327390579804</v>
          </cell>
          <cell r="Z294">
            <v>4.7889661571850498E-2</v>
          </cell>
          <cell r="AA294">
            <v>183.73932803559899</v>
          </cell>
          <cell r="AB294">
            <v>3.8427404889323502E-2</v>
          </cell>
          <cell r="AC294">
            <v>0.97982799735377601</v>
          </cell>
          <cell r="AD294">
            <v>1.97589532504135</v>
          </cell>
          <cell r="AE294">
            <v>38.6152769017163</v>
          </cell>
          <cell r="AF294">
            <v>0.78847650572807904</v>
          </cell>
          <cell r="AG294">
            <v>13748.055019463</v>
          </cell>
          <cell r="AH294">
            <v>-6.7573177085599596</v>
          </cell>
          <cell r="AI294">
            <v>0.135575392601544</v>
          </cell>
          <cell r="AJ294">
            <v>56183.626805134903</v>
          </cell>
          <cell r="AK294">
            <v>18137.4880845767</v>
          </cell>
          <cell r="AL294">
            <v>698.28856770411005</v>
          </cell>
          <cell r="AM294">
            <v>567.68427738166599</v>
          </cell>
          <cell r="AN294">
            <v>288.273746434033</v>
          </cell>
          <cell r="AO294">
            <v>88.388057547202095</v>
          </cell>
          <cell r="AP294">
            <v>111.310954850187</v>
          </cell>
          <cell r="AQ294">
            <v>139.766438239156</v>
          </cell>
          <cell r="AR294">
            <v>-554.66233109725499</v>
          </cell>
          <cell r="AS294">
            <v>75.063168628722096</v>
          </cell>
          <cell r="AT294">
            <v>5342.1974312551201</v>
          </cell>
          <cell r="AU294">
            <v>9.65312734104279</v>
          </cell>
          <cell r="AV294">
            <v>1.7560059892424</v>
          </cell>
          <cell r="AW294">
            <v>11.2405435031318</v>
          </cell>
          <cell r="AX294">
            <v>1.3947923966439799</v>
          </cell>
          <cell r="AY294">
            <v>0.20821555371221401</v>
          </cell>
          <cell r="AZ294">
            <v>5.3939598900671598E-2</v>
          </cell>
          <cell r="BA294">
            <v>0.32457689321497402</v>
          </cell>
          <cell r="BB294">
            <v>0.35054406654151998</v>
          </cell>
          <cell r="BC294">
            <v>11.712124896312</v>
          </cell>
          <cell r="BD294">
            <v>10.5286910933862</v>
          </cell>
          <cell r="BE294">
            <v>278.977254313228</v>
          </cell>
          <cell r="BF294">
            <v>528.58326869812197</v>
          </cell>
          <cell r="BH294" t="str">
            <v>NO</v>
          </cell>
          <cell r="BI294" t="str">
            <v>YES</v>
          </cell>
          <cell r="BJ294" t="str">
            <v>YES</v>
          </cell>
          <cell r="BK294" t="str">
            <v/>
          </cell>
          <cell r="BL294" t="str">
            <v>YES</v>
          </cell>
          <cell r="BM294" t="str">
            <v>NO</v>
          </cell>
          <cell r="BO294" t="str">
            <v>NO</v>
          </cell>
          <cell r="BQ294" t="str">
            <v>YES</v>
          </cell>
          <cell r="BR294" t="str">
            <v>NO</v>
          </cell>
          <cell r="BT294" t="str">
            <v/>
          </cell>
          <cell r="BU294" t="str">
            <v>YES</v>
          </cell>
          <cell r="BW294" t="str">
            <v/>
          </cell>
          <cell r="CA294" t="str">
            <v>SINGLE CORRx</v>
          </cell>
          <cell r="CC294">
            <v>17.286081015930446</v>
          </cell>
          <cell r="CD294">
            <v>0</v>
          </cell>
          <cell r="CE294">
            <v>22.209907676489351</v>
          </cell>
          <cell r="CF294">
            <v>22.554977683675752</v>
          </cell>
          <cell r="CL294">
            <v>0.3</v>
          </cell>
          <cell r="CY294">
            <v>9.8390389392979671E-2</v>
          </cell>
          <cell r="CZ294">
            <v>0</v>
          </cell>
          <cell r="DA294">
            <v>9.8390389392979671E-2</v>
          </cell>
          <cell r="DB294">
            <v>9.8390389392979671E-2</v>
          </cell>
        </row>
        <row r="295">
          <cell r="A295">
            <v>440</v>
          </cell>
          <cell r="B295">
            <v>41725</v>
          </cell>
          <cell r="C295" t="str">
            <v>Austin</v>
          </cell>
          <cell r="D295">
            <v>36</v>
          </cell>
          <cell r="F295" t="str">
            <v>YES</v>
          </cell>
          <cell r="G295">
            <v>7.41</v>
          </cell>
          <cell r="H295">
            <v>0.94586717057973202</v>
          </cell>
          <cell r="I295">
            <v>0</v>
          </cell>
          <cell r="J295">
            <v>9.9994736842100007</v>
          </cell>
          <cell r="K295">
            <v>20</v>
          </cell>
          <cell r="L295">
            <v>2.0001052686984599</v>
          </cell>
          <cell r="M295">
            <v>67.589915263273497</v>
          </cell>
          <cell r="N295">
            <v>0.92962431479107799</v>
          </cell>
          <cell r="O295">
            <v>4.78934057662185</v>
          </cell>
          <cell r="P295">
            <v>3.7879600814977099E-2</v>
          </cell>
          <cell r="Q295">
            <v>0.999985772957942</v>
          </cell>
          <cell r="R295">
            <v>0.927332133259124</v>
          </cell>
          <cell r="S295">
            <v>-59.2382550112997</v>
          </cell>
          <cell r="T295">
            <v>0.99528821940481405</v>
          </cell>
          <cell r="U295">
            <v>16.906092419498702</v>
          </cell>
          <cell r="V295">
            <v>63.322753846644197</v>
          </cell>
          <cell r="W295">
            <v>0.99986835702182597</v>
          </cell>
          <cell r="X295">
            <v>2.8193249885185998</v>
          </cell>
          <cell r="Y295">
            <v>0.18011934773330601</v>
          </cell>
          <cell r="Z295">
            <v>2.4631033828940202E-3</v>
          </cell>
          <cell r="AA295">
            <v>313.17678207382897</v>
          </cell>
          <cell r="AB295">
            <v>3.7879061119366599E-2</v>
          </cell>
          <cell r="AC295">
            <v>0.99015375995393995</v>
          </cell>
          <cell r="AD295">
            <v>0.89249436359350398</v>
          </cell>
          <cell r="AE295">
            <v>41.4380969393914</v>
          </cell>
          <cell r="AF295">
            <v>0.65430887492031198</v>
          </cell>
          <cell r="AG295">
            <v>21623.576238665901</v>
          </cell>
          <cell r="AH295">
            <v>-3.3474568696971398</v>
          </cell>
          <cell r="AI295">
            <v>5.6240772519435898E-2</v>
          </cell>
          <cell r="AJ295">
            <v>59033.7677939118</v>
          </cell>
          <cell r="AK295">
            <v>17984.651197610001</v>
          </cell>
          <cell r="AL295">
            <v>655.18793225063996</v>
          </cell>
          <cell r="AM295">
            <v>741.62908870499996</v>
          </cell>
          <cell r="AN295">
            <v>306.99678382261197</v>
          </cell>
          <cell r="AO295">
            <v>59.451626415631303</v>
          </cell>
          <cell r="AP295">
            <v>76.294179429420893</v>
          </cell>
          <cell r="AQ295">
            <v>255.471021714763</v>
          </cell>
          <cell r="AR295">
            <v>82.036792181317495</v>
          </cell>
          <cell r="AS295">
            <v>50.5209615382919</v>
          </cell>
          <cell r="AT295">
            <v>90.343356264528595</v>
          </cell>
          <cell r="AU295">
            <v>10.131564608449199</v>
          </cell>
          <cell r="AV295">
            <v>1.84235493402447</v>
          </cell>
          <cell r="AW295">
            <v>11.630460693611001</v>
          </cell>
          <cell r="AX295">
            <v>1.4509467488454</v>
          </cell>
          <cell r="AY295">
            <v>0.18681397072078901</v>
          </cell>
          <cell r="AZ295">
            <v>5.5505502777344499E-2</v>
          </cell>
          <cell r="BA295">
            <v>0.328572754657184</v>
          </cell>
          <cell r="BB295">
            <v>0.355578422074315</v>
          </cell>
          <cell r="BC295">
            <v>11.798777098155099</v>
          </cell>
          <cell r="BD295">
            <v>68.571364384524202</v>
          </cell>
          <cell r="BE295">
            <v>345.37657830238101</v>
          </cell>
          <cell r="BF295">
            <v>508.81634035416698</v>
          </cell>
          <cell r="BH295" t="str">
            <v>YES</v>
          </cell>
          <cell r="BI295" t="str">
            <v>YES</v>
          </cell>
          <cell r="BJ295" t="str">
            <v>YES</v>
          </cell>
          <cell r="BK295" t="str">
            <v/>
          </cell>
          <cell r="BL295" t="str">
            <v>YES</v>
          </cell>
          <cell r="BM295" t="str">
            <v>NO</v>
          </cell>
          <cell r="BO295" t="str">
            <v>NO</v>
          </cell>
          <cell r="BQ295" t="str">
            <v>NO</v>
          </cell>
          <cell r="BR295" t="str">
            <v>NO</v>
          </cell>
          <cell r="BT295" t="str">
            <v/>
          </cell>
          <cell r="BU295" t="str">
            <v>YES</v>
          </cell>
          <cell r="BW295" t="str">
            <v/>
          </cell>
          <cell r="CA295" t="str">
            <v>DUAL AREA</v>
          </cell>
          <cell r="CC295">
            <v>0</v>
          </cell>
          <cell r="CD295">
            <v>0</v>
          </cell>
          <cell r="CE295">
            <v>20.678548021975644</v>
          </cell>
          <cell r="CF295">
            <v>17.120638792207959</v>
          </cell>
          <cell r="CL295">
            <v>0.36</v>
          </cell>
          <cell r="CY295">
            <v>0</v>
          </cell>
          <cell r="CZ295">
            <v>0</v>
          </cell>
          <cell r="DA295">
            <v>7.9474644223358995E-2</v>
          </cell>
          <cell r="DB295">
            <v>7.9474644223358995E-2</v>
          </cell>
        </row>
        <row r="296">
          <cell r="A296">
            <v>440</v>
          </cell>
          <cell r="B296">
            <v>41725</v>
          </cell>
          <cell r="C296" t="str">
            <v>Austin</v>
          </cell>
          <cell r="D296">
            <v>37</v>
          </cell>
          <cell r="F296" t="str">
            <v>YES</v>
          </cell>
          <cell r="G296">
            <v>7.41</v>
          </cell>
          <cell r="H296">
            <v>0.99031161423772596</v>
          </cell>
          <cell r="I296">
            <v>0</v>
          </cell>
          <cell r="J296">
            <v>9.9969999999999999</v>
          </cell>
          <cell r="K296">
            <v>19.998999999999999</v>
          </cell>
          <cell r="L296">
            <v>2.0005001500450099</v>
          </cell>
          <cell r="M296">
            <v>2.6252887048345901</v>
          </cell>
          <cell r="N296">
            <v>0.68925253235990902</v>
          </cell>
          <cell r="O296">
            <v>5.8051443354081602</v>
          </cell>
          <cell r="P296">
            <v>3.72968110572666E-2</v>
          </cell>
          <cell r="Q296">
            <v>0.99996611377552003</v>
          </cell>
          <cell r="R296">
            <v>1.06063999156364</v>
          </cell>
          <cell r="S296">
            <v>87.636088911587095</v>
          </cell>
          <cell r="T296">
            <v>0.99803619171650304</v>
          </cell>
          <cell r="U296">
            <v>8.0770323116583196</v>
          </cell>
          <cell r="V296">
            <v>31.133442482394301</v>
          </cell>
          <cell r="W296">
            <v>0.99985825278430795</v>
          </cell>
          <cell r="X296">
            <v>2.1689979187039299</v>
          </cell>
          <cell r="Y296">
            <v>0.35100542700297499</v>
          </cell>
          <cell r="Z296">
            <v>6.8914628232806294E-2</v>
          </cell>
          <cell r="AA296">
            <v>66.715889695187002</v>
          </cell>
          <cell r="AB296">
            <v>3.7295545408247803E-2</v>
          </cell>
          <cell r="AC296">
            <v>0.97615216978722696</v>
          </cell>
          <cell r="AD296">
            <v>1.16065904336906</v>
          </cell>
          <cell r="AE296">
            <v>27.368252814430999</v>
          </cell>
          <cell r="AF296">
            <v>0.878938103424447</v>
          </cell>
          <cell r="AG296">
            <v>4134.9176113664098</v>
          </cell>
          <cell r="AH296">
            <v>5.4285159615209002</v>
          </cell>
          <cell r="AI296">
            <v>6.1821940020647198E-2</v>
          </cell>
          <cell r="AJ296">
            <v>32043.847755063001</v>
          </cell>
          <cell r="AK296">
            <v>11438.679274243301</v>
          </cell>
          <cell r="AL296">
            <v>462.71267985944701</v>
          </cell>
          <cell r="AM296">
            <v>356.58250466933299</v>
          </cell>
          <cell r="AN296">
            <v>252.400086122294</v>
          </cell>
          <cell r="AO296">
            <v>19.247180282375599</v>
          </cell>
          <cell r="AP296">
            <v>5.4860605981585104</v>
          </cell>
          <cell r="AQ296">
            <v>149.730579076596</v>
          </cell>
          <cell r="AR296">
            <v>153.10958585828101</v>
          </cell>
          <cell r="AS296">
            <v>63.784025966988501</v>
          </cell>
          <cell r="AT296">
            <v>234.99982861740099</v>
          </cell>
          <cell r="AU296">
            <v>10.1816380171202</v>
          </cell>
          <cell r="AV296">
            <v>1.7909580454245799</v>
          </cell>
          <cell r="AW296">
            <v>11.8216461620427</v>
          </cell>
          <cell r="AX296">
            <v>1.4252608417378201</v>
          </cell>
          <cell r="AY296">
            <v>0.232834899144017</v>
          </cell>
          <cell r="AZ296">
            <v>5.5445463818055998E-2</v>
          </cell>
          <cell r="BA296">
            <v>0.37224436110068299</v>
          </cell>
          <cell r="BB296">
            <v>0.39079662036402701</v>
          </cell>
          <cell r="BC296">
            <v>12.326553484094999</v>
          </cell>
          <cell r="BD296">
            <v>22.014457073184101</v>
          </cell>
          <cell r="BE296">
            <v>119.42774011542301</v>
          </cell>
          <cell r="BF296">
            <v>248.927276339179</v>
          </cell>
          <cell r="BH296" t="str">
            <v>NO</v>
          </cell>
          <cell r="BI296" t="str">
            <v>YES</v>
          </cell>
          <cell r="BJ296" t="str">
            <v>YES</v>
          </cell>
          <cell r="BK296" t="str">
            <v/>
          </cell>
          <cell r="BL296" t="str">
            <v>YES</v>
          </cell>
          <cell r="BM296" t="str">
            <v>NO</v>
          </cell>
          <cell r="BO296" t="str">
            <v>NO</v>
          </cell>
          <cell r="BQ296" t="str">
            <v>YES</v>
          </cell>
          <cell r="BR296" t="str">
            <v>NO</v>
          </cell>
          <cell r="BT296" t="str">
            <v/>
          </cell>
          <cell r="BU296" t="str">
            <v>YES</v>
          </cell>
          <cell r="BW296" t="str">
            <v/>
          </cell>
          <cell r="CA296" t="str">
            <v>SINGLE CORRx</v>
          </cell>
          <cell r="CC296">
            <v>10.986808164726302</v>
          </cell>
          <cell r="CD296">
            <v>0</v>
          </cell>
          <cell r="CE296">
            <v>15.993031102679145</v>
          </cell>
          <cell r="CF296">
            <v>22.646382468275611</v>
          </cell>
          <cell r="CL296">
            <v>0.3</v>
          </cell>
          <cell r="CY296">
            <v>0.22983505052623929</v>
          </cell>
          <cell r="CZ296">
            <v>0</v>
          </cell>
          <cell r="DA296">
            <v>0.22983505052623929</v>
          </cell>
          <cell r="DB296">
            <v>0.22983505052623929</v>
          </cell>
        </row>
        <row r="297">
          <cell r="A297">
            <v>440</v>
          </cell>
          <cell r="B297">
            <v>41725</v>
          </cell>
          <cell r="C297" t="str">
            <v>Austin</v>
          </cell>
          <cell r="D297">
            <v>38</v>
          </cell>
          <cell r="F297" t="str">
            <v>YES</v>
          </cell>
          <cell r="G297">
            <v>7.41</v>
          </cell>
          <cell r="H297">
            <v>1.0208671689033499</v>
          </cell>
          <cell r="I297">
            <v>0</v>
          </cell>
          <cell r="J297">
            <v>9.9994999999999994</v>
          </cell>
          <cell r="K297">
            <v>20</v>
          </cell>
          <cell r="L297">
            <v>2.0001000050002502</v>
          </cell>
          <cell r="M297">
            <v>-7.6175384603722804</v>
          </cell>
          <cell r="N297">
            <v>0.92300000790001302</v>
          </cell>
          <cell r="O297">
            <v>5.4534169552804697</v>
          </cell>
          <cell r="P297">
            <v>3.7862083679901397E-2</v>
          </cell>
          <cell r="Q297">
            <v>0.99991409401119002</v>
          </cell>
          <cell r="R297">
            <v>1.1904458621441001</v>
          </cell>
          <cell r="S297">
            <v>-25.396987532761901</v>
          </cell>
          <cell r="T297">
            <v>0.980625837024937</v>
          </cell>
          <cell r="U297">
            <v>18.0533495264214</v>
          </cell>
          <cell r="V297">
            <v>27.893167549568201</v>
          </cell>
          <cell r="W297">
            <v>0.99914444464736296</v>
          </cell>
          <cell r="X297">
            <v>3.7580005002041501</v>
          </cell>
          <cell r="Y297">
            <v>-1.1953911488354401</v>
          </cell>
          <cell r="Z297">
            <v>0.14362833374764999</v>
          </cell>
          <cell r="AA297">
            <v>308.254499214497</v>
          </cell>
          <cell r="AB297">
            <v>3.7858826158030302E-2</v>
          </cell>
          <cell r="AC297">
            <v>0.94329539454525202</v>
          </cell>
          <cell r="AD297">
            <v>1.4555822868499899</v>
          </cell>
          <cell r="AE297">
            <v>16.726085627494601</v>
          </cell>
          <cell r="AF297">
            <v>0.59913399435291004</v>
          </cell>
          <cell r="AG297">
            <v>6772.2203942064398</v>
          </cell>
          <cell r="AH297">
            <v>-1.81143597933852</v>
          </cell>
          <cell r="AI297">
            <v>6.9913534544497197E-2</v>
          </cell>
          <cell r="AJ297">
            <v>15712.8577654409</v>
          </cell>
          <cell r="AK297">
            <v>14038.490254906699</v>
          </cell>
          <cell r="AL297">
            <v>436.57395631483303</v>
          </cell>
          <cell r="AM297">
            <v>1112.93323114133</v>
          </cell>
          <cell r="AN297">
            <v>428.28931404853603</v>
          </cell>
          <cell r="AO297">
            <v>88.584192866520993</v>
          </cell>
          <cell r="AP297">
            <v>43.633152366317503</v>
          </cell>
          <cell r="AQ297">
            <v>240.152456272633</v>
          </cell>
          <cell r="AR297">
            <v>151.06573164624299</v>
          </cell>
          <cell r="AS297">
            <v>52.529081322450097</v>
          </cell>
          <cell r="AT297">
            <v>686.53260459206604</v>
          </cell>
          <cell r="AU297">
            <v>10.2742208061683</v>
          </cell>
          <cell r="AV297">
            <v>1.71243689710235</v>
          </cell>
          <cell r="AW297">
            <v>11.9249910599817</v>
          </cell>
          <cell r="AX297">
            <v>1.4147201974685299</v>
          </cell>
          <cell r="AY297">
            <v>0.26885613534450797</v>
          </cell>
          <cell r="AZ297">
            <v>5.6382604796977501E-2</v>
          </cell>
          <cell r="BA297">
            <v>0.378131613588088</v>
          </cell>
          <cell r="BB297">
            <v>0.397512270360312</v>
          </cell>
          <cell r="BC297">
            <v>12.098526090502901</v>
          </cell>
          <cell r="BD297">
            <v>33.640668047341897</v>
          </cell>
          <cell r="BE297">
            <v>219.709280790549</v>
          </cell>
          <cell r="BF297">
            <v>285.85277848090698</v>
          </cell>
          <cell r="BH297" t="str">
            <v>YES</v>
          </cell>
          <cell r="BI297" t="str">
            <v>YES</v>
          </cell>
          <cell r="BJ297" t="str">
            <v>YES</v>
          </cell>
          <cell r="BK297" t="str">
            <v/>
          </cell>
          <cell r="BL297" t="str">
            <v>YES</v>
          </cell>
          <cell r="BM297" t="str">
            <v>NO</v>
          </cell>
          <cell r="BO297" t="str">
            <v>NO</v>
          </cell>
          <cell r="BQ297" t="str">
            <v>NO</v>
          </cell>
          <cell r="BR297" t="str">
            <v>NO</v>
          </cell>
          <cell r="BT297" t="str">
            <v/>
          </cell>
          <cell r="BU297" t="str">
            <v>YES</v>
          </cell>
          <cell r="BW297" t="str">
            <v/>
          </cell>
          <cell r="CA297" t="str">
            <v>DUAL AREA</v>
          </cell>
          <cell r="CC297">
            <v>0</v>
          </cell>
          <cell r="CD297">
            <v>0</v>
          </cell>
          <cell r="CE297">
            <v>11.570074522259734</v>
          </cell>
          <cell r="CF297">
            <v>8.9054525847880992</v>
          </cell>
          <cell r="CL297">
            <v>0.36</v>
          </cell>
          <cell r="CY297">
            <v>0</v>
          </cell>
          <cell r="CZ297">
            <v>0</v>
          </cell>
          <cell r="DA297">
            <v>0.12493182165495283</v>
          </cell>
          <cell r="DB297">
            <v>0.12493182165495283</v>
          </cell>
        </row>
        <row r="298">
          <cell r="A298">
            <v>440</v>
          </cell>
          <cell r="B298">
            <v>41725</v>
          </cell>
          <cell r="C298" t="str">
            <v>Austin</v>
          </cell>
          <cell r="D298">
            <v>39</v>
          </cell>
          <cell r="F298" t="str">
            <v>YES</v>
          </cell>
          <cell r="G298">
            <v>7.41</v>
          </cell>
          <cell r="H298">
            <v>1.20420050248504</v>
          </cell>
          <cell r="I298">
            <v>0</v>
          </cell>
          <cell r="J298">
            <v>10.000500000000001</v>
          </cell>
          <cell r="K298">
            <v>19.999500000000001</v>
          </cell>
          <cell r="L298">
            <v>1.9998500074996299</v>
          </cell>
          <cell r="M298">
            <v>-12.2863494412648</v>
          </cell>
          <cell r="N298">
            <v>0.88887893478486901</v>
          </cell>
          <cell r="O298">
            <v>3.3683355947489502</v>
          </cell>
          <cell r="P298">
            <v>3.5951358568821902E-2</v>
          </cell>
          <cell r="Q298">
            <v>0.99998576576202503</v>
          </cell>
          <cell r="R298">
            <v>0.92984387022964199</v>
          </cell>
          <cell r="S298">
            <v>26.476323720476099</v>
          </cell>
          <cell r="T298">
            <v>0.99993906892329298</v>
          </cell>
          <cell r="U298">
            <v>1.92398437394946</v>
          </cell>
          <cell r="V298">
            <v>-602.41779414118798</v>
          </cell>
          <cell r="W298">
            <v>0.99980714757848599</v>
          </cell>
          <cell r="X298">
            <v>3.4206952181466401</v>
          </cell>
          <cell r="Y298">
            <v>-0.54100412627138295</v>
          </cell>
          <cell r="Z298">
            <v>3.8496389786409901E-2</v>
          </cell>
          <cell r="AA298">
            <v>88.337517761815803</v>
          </cell>
          <cell r="AB298">
            <v>3.5950846159919898E-2</v>
          </cell>
          <cell r="AC298">
            <v>0.989078685231354</v>
          </cell>
          <cell r="AD298">
            <v>0.88146760817501002</v>
          </cell>
          <cell r="AE298">
            <v>-8.4829977493851096</v>
          </cell>
          <cell r="AF298">
            <v>1.4078869424416799E-2</v>
          </cell>
          <cell r="AG298">
            <v>60895.642579244603</v>
          </cell>
          <cell r="AH298">
            <v>25.3901686633968</v>
          </cell>
          <cell r="AI298">
            <v>0.95891784599407104</v>
          </cell>
          <cell r="AJ298">
            <v>2537.4485738732501</v>
          </cell>
          <cell r="AK298">
            <v>26050.1493560567</v>
          </cell>
          <cell r="AL298">
            <v>1058.2533218277499</v>
          </cell>
          <cell r="AM298">
            <v>906.393058105004</v>
          </cell>
          <cell r="AN298">
            <v>320.29766451214999</v>
          </cell>
          <cell r="AO298">
            <v>-86.524205384603107</v>
          </cell>
          <cell r="AP298">
            <v>27.922383846504399</v>
          </cell>
          <cell r="AQ298">
            <v>1178.21474123198</v>
          </cell>
          <cell r="AR298">
            <v>1239.43242093652</v>
          </cell>
          <cell r="AS298">
            <v>27.778731831185699</v>
          </cell>
          <cell r="AT298">
            <v>4949.7767219525103</v>
          </cell>
          <cell r="AU298">
            <v>9.55707773494313</v>
          </cell>
          <cell r="AV298">
            <v>1.5518725572177401</v>
          </cell>
          <cell r="AW298">
            <v>9.5586162323532804</v>
          </cell>
          <cell r="AX298">
            <v>1.8060307618029501</v>
          </cell>
          <cell r="AY298">
            <v>0.32720556690443597</v>
          </cell>
          <cell r="AZ298">
            <v>75.604823695941406</v>
          </cell>
          <cell r="BA298">
            <v>0.44331533748437302</v>
          </cell>
          <cell r="BB298">
            <v>75.990620985190006</v>
          </cell>
          <cell r="BC298">
            <v>10.517321793356899</v>
          </cell>
          <cell r="BD298">
            <v>22.085701410315401</v>
          </cell>
          <cell r="BE298">
            <v>148.15902336315301</v>
          </cell>
          <cell r="BF298">
            <v>355.02882214153198</v>
          </cell>
          <cell r="BH298" t="str">
            <v>NO</v>
          </cell>
          <cell r="BI298" t="str">
            <v>YES</v>
          </cell>
          <cell r="BJ298" t="str">
            <v>YES</v>
          </cell>
          <cell r="BK298" t="str">
            <v/>
          </cell>
          <cell r="BL298" t="str">
            <v>YES</v>
          </cell>
          <cell r="BM298" t="str">
            <v>NO</v>
          </cell>
          <cell r="BO298" t="str">
            <v>NO</v>
          </cell>
          <cell r="BQ298" t="str">
            <v>NO</v>
          </cell>
          <cell r="BR298" t="str">
            <v>YES</v>
          </cell>
          <cell r="BT298" t="str">
            <v/>
          </cell>
          <cell r="BU298" t="str">
            <v>YES</v>
          </cell>
          <cell r="BW298" t="str">
            <v/>
          </cell>
          <cell r="CA298" t="str">
            <v>SINGLE CORRx</v>
          </cell>
          <cell r="CC298">
            <v>0</v>
          </cell>
          <cell r="CD298">
            <v>18.691817239542459</v>
          </cell>
          <cell r="CE298">
            <v>28.711300539237328</v>
          </cell>
          <cell r="CF298">
            <v>20.290254317139016</v>
          </cell>
          <cell r="CL298">
            <v>0.3</v>
          </cell>
          <cell r="CY298">
            <v>0</v>
          </cell>
          <cell r="CZ298">
            <v>0.18526499473733221</v>
          </cell>
          <cell r="DA298">
            <v>0.18526499473733221</v>
          </cell>
          <cell r="DB298">
            <v>0.18526499473733221</v>
          </cell>
        </row>
        <row r="299">
          <cell r="A299">
            <v>440</v>
          </cell>
          <cell r="B299">
            <v>41725</v>
          </cell>
          <cell r="C299" t="str">
            <v>Austin</v>
          </cell>
          <cell r="D299">
            <v>40</v>
          </cell>
          <cell r="F299" t="str">
            <v>YES</v>
          </cell>
          <cell r="G299">
            <v>7.41</v>
          </cell>
          <cell r="H299">
            <v>1.2542005022987699</v>
          </cell>
          <cell r="I299">
            <v>0</v>
          </cell>
          <cell r="J299">
            <v>10</v>
          </cell>
          <cell r="K299">
            <v>19.999500000000001</v>
          </cell>
          <cell r="L299">
            <v>1.9999499999999999</v>
          </cell>
          <cell r="M299">
            <v>-13.0898370653524</v>
          </cell>
          <cell r="N299">
            <v>0.94490938072069497</v>
          </cell>
          <cell r="O299">
            <v>2.3890274321818099</v>
          </cell>
          <cell r="P299">
            <v>3.7008674943201203E-2</v>
          </cell>
          <cell r="Q299">
            <v>0.999966722868181</v>
          </cell>
          <cell r="R299">
            <v>1.2377621953857401</v>
          </cell>
          <cell r="S299">
            <v>33.706345688955999</v>
          </cell>
          <cell r="T299">
            <v>0.99876406081358904</v>
          </cell>
          <cell r="U299">
            <v>7.5460165246362001</v>
          </cell>
          <cell r="V299">
            <v>-5050.7326621779202</v>
          </cell>
          <cell r="W299">
            <v>0.99986427994222704</v>
          </cell>
          <cell r="X299">
            <v>2.4981087663575199</v>
          </cell>
          <cell r="Y299">
            <v>-1.1216480186736399</v>
          </cell>
          <cell r="Z299">
            <v>8.0665160081283396E-2</v>
          </cell>
          <cell r="AA299">
            <v>92.346786293342703</v>
          </cell>
          <cell r="AB299">
            <v>3.7007441672890697E-2</v>
          </cell>
          <cell r="AC299">
            <v>0.97621428699512702</v>
          </cell>
          <cell r="AD299">
            <v>1.5828568369432501</v>
          </cell>
          <cell r="AE299">
            <v>-1.45800253122534</v>
          </cell>
          <cell r="AF299">
            <v>2.8863230776199301E-4</v>
          </cell>
          <cell r="AG299">
            <v>47420.608785969998</v>
          </cell>
          <cell r="AH299">
            <v>13.992474525368801</v>
          </cell>
          <cell r="AI299">
            <v>0.41461463026332901</v>
          </cell>
          <cell r="AJ299">
            <v>27767.345160227102</v>
          </cell>
          <cell r="AK299">
            <v>25509.269487936701</v>
          </cell>
          <cell r="AL299">
            <v>967.83076390419706</v>
          </cell>
          <cell r="AM299">
            <v>1123.621436249</v>
          </cell>
          <cell r="AN299">
            <v>88.899022113943701</v>
          </cell>
          <cell r="AO299">
            <v>46.2222394943023</v>
          </cell>
          <cell r="AP299">
            <v>23.397531191354702</v>
          </cell>
          <cell r="AQ299">
            <v>109.829340113624</v>
          </cell>
          <cell r="AR299">
            <v>1050716.9535671901</v>
          </cell>
          <cell r="AS299">
            <v>519.12851661870502</v>
          </cell>
          <cell r="AT299">
            <v>8439245.9966904707</v>
          </cell>
          <cell r="AU299">
            <v>9.6500339712475895</v>
          </cell>
          <cell r="AV299">
            <v>1.55243338794791</v>
          </cell>
          <cell r="AW299">
            <v>8.6404043572172906</v>
          </cell>
          <cell r="AX299">
            <v>1.81991246371353</v>
          </cell>
          <cell r="AY299">
            <v>0.22263759726652699</v>
          </cell>
          <cell r="AZ299">
            <v>3.3911676524873299E-2</v>
          </cell>
          <cell r="BA299">
            <v>0.37747780033879302</v>
          </cell>
          <cell r="BB299">
            <v>0.365297557509427</v>
          </cell>
          <cell r="BC299">
            <v>12.330697694761501</v>
          </cell>
          <cell r="BD299">
            <v>261.46910358739598</v>
          </cell>
          <cell r="BE299">
            <v>439.96917341437501</v>
          </cell>
          <cell r="BF299">
            <v>545.42055321619796</v>
          </cell>
          <cell r="BH299" t="str">
            <v>YES</v>
          </cell>
          <cell r="BI299" t="str">
            <v>YES</v>
          </cell>
          <cell r="BJ299" t="str">
            <v>YES</v>
          </cell>
          <cell r="BK299" t="str">
            <v/>
          </cell>
          <cell r="BL299" t="str">
            <v>YES</v>
          </cell>
          <cell r="BM299" t="str">
            <v>NO</v>
          </cell>
          <cell r="BO299" t="str">
            <v>NO</v>
          </cell>
          <cell r="BQ299" t="str">
            <v>NO</v>
          </cell>
          <cell r="BR299" t="str">
            <v>NO</v>
          </cell>
          <cell r="BT299" t="str">
            <v/>
          </cell>
          <cell r="BU299" t="str">
            <v>NO</v>
          </cell>
          <cell r="BW299" t="str">
            <v>YES</v>
          </cell>
          <cell r="CA299" t="str">
            <v>TRASH</v>
          </cell>
          <cell r="CC299">
            <v>0</v>
          </cell>
          <cell r="CD299">
            <v>0</v>
          </cell>
          <cell r="CE299">
            <v>0</v>
          </cell>
          <cell r="CF299">
            <v>0</v>
          </cell>
          <cell r="CL299">
            <v>0</v>
          </cell>
          <cell r="CY299">
            <v>0</v>
          </cell>
          <cell r="CZ299">
            <v>0</v>
          </cell>
          <cell r="DA299">
            <v>0</v>
          </cell>
          <cell r="DB299">
            <v>0</v>
          </cell>
        </row>
        <row r="300">
          <cell r="A300">
            <v>440</v>
          </cell>
          <cell r="B300">
            <v>41725</v>
          </cell>
          <cell r="C300" t="str">
            <v>Austin</v>
          </cell>
          <cell r="D300">
            <v>41</v>
          </cell>
          <cell r="F300" t="str">
            <v>YES</v>
          </cell>
          <cell r="G300">
            <v>7.41</v>
          </cell>
          <cell r="H300">
            <v>1.30420050211251</v>
          </cell>
          <cell r="I300">
            <v>0</v>
          </cell>
          <cell r="J300">
            <v>9.9990000000000006</v>
          </cell>
          <cell r="K300">
            <v>19.998999999999999</v>
          </cell>
          <cell r="L300">
            <v>2.0001000100009998</v>
          </cell>
          <cell r="M300">
            <v>2.2385954106764698</v>
          </cell>
          <cell r="N300">
            <v>0.97278826775656402</v>
          </cell>
          <cell r="O300">
            <v>0.90894444468550195</v>
          </cell>
          <cell r="P300">
            <v>3.9153780826439097E-2</v>
          </cell>
          <cell r="Q300">
            <v>0.99998809451076398</v>
          </cell>
          <cell r="R300">
            <v>0.82002808473523103</v>
          </cell>
          <cell r="S300">
            <v>57.172217698151698</v>
          </cell>
          <cell r="T300">
            <v>0.99986692074815697</v>
          </cell>
          <cell r="U300">
            <v>2.7401250006250701</v>
          </cell>
          <cell r="V300">
            <v>105.957474967237</v>
          </cell>
          <cell r="W300">
            <v>0.99998973632664101</v>
          </cell>
          <cell r="X300">
            <v>0.76083917573912496</v>
          </cell>
          <cell r="Y300">
            <v>1.9084473387093099</v>
          </cell>
          <cell r="Z300">
            <v>0.82407257446337401</v>
          </cell>
          <cell r="AA300">
            <v>4.6120451961273004</v>
          </cell>
          <cell r="AB300">
            <v>3.91533139613644E-2</v>
          </cell>
          <cell r="AC300">
            <v>0.99227006608437296</v>
          </cell>
          <cell r="AD300">
            <v>0.71309320914497398</v>
          </cell>
          <cell r="AE300">
            <v>95.008440824795699</v>
          </cell>
          <cell r="AF300">
            <v>0.89665656549200501</v>
          </cell>
          <cell r="AG300">
            <v>6170.8678585576399</v>
          </cell>
          <cell r="AH300">
            <v>39.834602262358899</v>
          </cell>
          <cell r="AI300">
            <v>0.69665478058233499</v>
          </cell>
          <cell r="AJ300">
            <v>18113.4222359019</v>
          </cell>
          <cell r="AK300">
            <v>7262.9591976900001</v>
          </cell>
          <cell r="AL300">
            <v>289.67741188431</v>
          </cell>
          <cell r="AM300">
            <v>99.3996947030017</v>
          </cell>
          <cell r="AN300">
            <v>48.676470659430997</v>
          </cell>
          <cell r="AO300">
            <v>385.64228228095197</v>
          </cell>
          <cell r="AP300">
            <v>56.873428885197903</v>
          </cell>
          <cell r="AQ300">
            <v>2713.9256180474899</v>
          </cell>
          <cell r="AR300">
            <v>-256.32502190190002</v>
          </cell>
          <cell r="AS300">
            <v>151.33791131591099</v>
          </cell>
          <cell r="AT300">
            <v>4580.1927002705197</v>
          </cell>
          <cell r="AU300">
            <v>9.1035744701359604</v>
          </cell>
          <cell r="AV300">
            <v>1.86222344773079</v>
          </cell>
          <cell r="AW300">
            <v>7.7921534158028001</v>
          </cell>
          <cell r="AX300">
            <v>2.1402945533677298</v>
          </cell>
          <cell r="AY300">
            <v>0.15713713694277501</v>
          </cell>
          <cell r="AZ300">
            <v>1.14406542404579E-2</v>
          </cell>
          <cell r="BA300">
            <v>0.34817190344686799</v>
          </cell>
          <cell r="BB300">
            <v>0.33726759977599702</v>
          </cell>
          <cell r="BC300">
            <v>15.7137136942775</v>
          </cell>
          <cell r="BD300">
            <v>24.245631794190398</v>
          </cell>
          <cell r="BE300">
            <v>144.66366756904799</v>
          </cell>
          <cell r="BF300">
            <v>239.41760472419</v>
          </cell>
          <cell r="BH300" t="str">
            <v>NO</v>
          </cell>
          <cell r="BI300" t="str">
            <v>YES</v>
          </cell>
          <cell r="BJ300" t="str">
            <v>YES</v>
          </cell>
          <cell r="BK300" t="str">
            <v/>
          </cell>
          <cell r="BL300" t="str">
            <v>YES</v>
          </cell>
          <cell r="BM300" t="str">
            <v>YES</v>
          </cell>
          <cell r="BO300" t="str">
            <v>YES</v>
          </cell>
          <cell r="BQ300" t="str">
            <v>YES</v>
          </cell>
          <cell r="BR300" t="str">
            <v>NO</v>
          </cell>
          <cell r="BT300" t="str">
            <v/>
          </cell>
          <cell r="BU300" t="str">
            <v>YES</v>
          </cell>
          <cell r="BW300" t="str">
            <v/>
          </cell>
          <cell r="CA300" t="str">
            <v>SINGLE CORRx</v>
          </cell>
          <cell r="CC300">
            <v>37.399248364568315</v>
          </cell>
          <cell r="CD300">
            <v>0</v>
          </cell>
          <cell r="CE300">
            <v>52.665449643239562</v>
          </cell>
          <cell r="CF300">
            <v>51.583587116939334</v>
          </cell>
          <cell r="CL300">
            <v>0.3</v>
          </cell>
          <cell r="CY300">
            <v>0.18974135762569108</v>
          </cell>
          <cell r="CZ300">
            <v>0</v>
          </cell>
          <cell r="DA300">
            <v>0.18974135762569108</v>
          </cell>
          <cell r="DB300">
            <v>0.18974135762569108</v>
          </cell>
        </row>
        <row r="301">
          <cell r="A301">
            <v>440</v>
          </cell>
          <cell r="B301">
            <v>41725</v>
          </cell>
          <cell r="C301" t="str">
            <v>Austin</v>
          </cell>
          <cell r="D301">
            <v>42</v>
          </cell>
          <cell r="F301" t="str">
            <v>YES</v>
          </cell>
          <cell r="G301">
            <v>7.41</v>
          </cell>
          <cell r="H301">
            <v>1.3403116129338699</v>
          </cell>
          <cell r="I301">
            <v>0</v>
          </cell>
          <cell r="J301">
            <v>10.0015</v>
          </cell>
          <cell r="K301">
            <v>19.999500000000001</v>
          </cell>
          <cell r="L301">
            <v>1.9996500524921299</v>
          </cell>
          <cell r="M301">
            <v>1.73078963364073</v>
          </cell>
          <cell r="N301">
            <v>0.95432793036850405</v>
          </cell>
          <cell r="O301">
            <v>1.16814767227686</v>
          </cell>
          <cell r="P301">
            <v>3.6844584700859703E-2</v>
          </cell>
          <cell r="Q301">
            <v>0.99995509040207897</v>
          </cell>
          <cell r="R301">
            <v>1.2222634394229801</v>
          </cell>
          <cell r="S301">
            <v>52.072314872647397</v>
          </cell>
          <cell r="T301">
            <v>0.99971507401798998</v>
          </cell>
          <cell r="U301">
            <v>3.0775057168189899</v>
          </cell>
          <cell r="V301">
            <v>98.909615378376998</v>
          </cell>
          <cell r="W301">
            <v>0.99985661977236495</v>
          </cell>
          <cell r="X301">
            <v>2.1826740130495099</v>
          </cell>
          <cell r="Y301">
            <v>1.4413232046582101</v>
          </cell>
          <cell r="Z301">
            <v>0.78043277187393201</v>
          </cell>
          <cell r="AA301">
            <v>5.0975330738762299</v>
          </cell>
          <cell r="AB301">
            <v>3.68429277048005E-2</v>
          </cell>
          <cell r="AC301">
            <v>0.96788897106429905</v>
          </cell>
          <cell r="AD301">
            <v>1.5991252363675701</v>
          </cell>
          <cell r="AE301">
            <v>41.1565964818274</v>
          </cell>
          <cell r="AF301">
            <v>0.41604341330044797</v>
          </cell>
          <cell r="AG301">
            <v>20736.052796767701</v>
          </cell>
          <cell r="AH301">
            <v>29.364477027257202</v>
          </cell>
          <cell r="AI301">
            <v>0.56375647839784904</v>
          </cell>
          <cell r="AJ301">
            <v>15490.8239794276</v>
          </cell>
          <cell r="AK301">
            <v>6608.7671037483397</v>
          </cell>
          <cell r="AL301">
            <v>246.54372282276699</v>
          </cell>
          <cell r="AM301">
            <v>161.85137177166601</v>
          </cell>
          <cell r="AN301">
            <v>91.167003217741296</v>
          </cell>
          <cell r="AO301">
            <v>52.607915022324299</v>
          </cell>
          <cell r="AP301">
            <v>33.1648238311803</v>
          </cell>
          <cell r="AQ301">
            <v>79.742270628222002</v>
          </cell>
          <cell r="AR301">
            <v>71.201387350235507</v>
          </cell>
          <cell r="AS301">
            <v>60.460146014578498</v>
          </cell>
          <cell r="AT301">
            <v>77.059370871198297</v>
          </cell>
          <cell r="AU301">
            <v>8.9857336370764802</v>
          </cell>
          <cell r="AV301">
            <v>1.7803874592120299</v>
          </cell>
          <cell r="AW301">
            <v>7.4987839440004596</v>
          </cell>
          <cell r="AX301">
            <v>2.0636364468485899</v>
          </cell>
          <cell r="AY301">
            <v>8.3975318758522099E-2</v>
          </cell>
          <cell r="AZ301">
            <v>1.0770662077396799E-2</v>
          </cell>
          <cell r="BA301">
            <v>0.36797280553875999</v>
          </cell>
          <cell r="BB301">
            <v>0.35832105451961799</v>
          </cell>
          <cell r="BC301">
            <v>9.7519725009896607</v>
          </cell>
          <cell r="BD301">
            <v>25.4003934925001</v>
          </cell>
          <cell r="BE301">
            <v>172.32585737311101</v>
          </cell>
          <cell r="BF301">
            <v>396.73174969027798</v>
          </cell>
          <cell r="BH301" t="str">
            <v>NO</v>
          </cell>
          <cell r="BI301" t="str">
            <v>YES</v>
          </cell>
          <cell r="BJ301" t="str">
            <v>YES</v>
          </cell>
          <cell r="BK301" t="str">
            <v/>
          </cell>
          <cell r="BL301" t="str">
            <v>YES</v>
          </cell>
          <cell r="BM301" t="str">
            <v>YES</v>
          </cell>
          <cell r="BO301" t="str">
            <v>YES</v>
          </cell>
          <cell r="BQ301" t="str">
            <v>NO</v>
          </cell>
          <cell r="BR301" t="str">
            <v>NO</v>
          </cell>
          <cell r="BT301" t="str">
            <v/>
          </cell>
          <cell r="BU301" t="str">
            <v>YES</v>
          </cell>
          <cell r="BW301" t="str">
            <v/>
          </cell>
          <cell r="CA301" t="str">
            <v>DUAL AREA</v>
          </cell>
          <cell r="CC301">
            <v>0</v>
          </cell>
          <cell r="CD301">
            <v>0</v>
          </cell>
          <cell r="CE301">
            <v>25.593083456616821</v>
          </cell>
          <cell r="CF301">
            <v>28.826897661943249</v>
          </cell>
          <cell r="CL301">
            <v>0.36</v>
          </cell>
          <cell r="CY301">
            <v>0</v>
          </cell>
          <cell r="CZ301">
            <v>0</v>
          </cell>
          <cell r="DA301">
            <v>0.15928358693282091</v>
          </cell>
          <cell r="DB301">
            <v>0.15928358693282091</v>
          </cell>
        </row>
        <row r="302">
          <cell r="A302">
            <v>440</v>
          </cell>
          <cell r="B302">
            <v>41725</v>
          </cell>
          <cell r="C302" t="str">
            <v>Austin</v>
          </cell>
          <cell r="D302">
            <v>43</v>
          </cell>
          <cell r="F302" t="str">
            <v>YES</v>
          </cell>
          <cell r="G302">
            <v>7.41</v>
          </cell>
          <cell r="H302">
            <v>1.3625338347628699</v>
          </cell>
          <cell r="I302">
            <v>0</v>
          </cell>
          <cell r="J302">
            <v>9.9990000000000006</v>
          </cell>
          <cell r="K302">
            <v>19.998999999999999</v>
          </cell>
          <cell r="L302">
            <v>2.0001000100009998</v>
          </cell>
          <cell r="M302">
            <v>1.07810672528562</v>
          </cell>
          <cell r="N302">
            <v>0.93645258342105098</v>
          </cell>
          <cell r="O302">
            <v>3.35709574750457</v>
          </cell>
          <cell r="P302">
            <v>3.6185207071951803E-2</v>
          </cell>
          <cell r="Q302">
            <v>0.99995548983038196</v>
          </cell>
          <cell r="R302">
            <v>1.6656052919608699</v>
          </cell>
          <cell r="S302">
            <v>39.699166577275697</v>
          </cell>
          <cell r="T302">
            <v>0.99911730836636203</v>
          </cell>
          <cell r="U302">
            <v>7.4179269933945697</v>
          </cell>
          <cell r="V302">
            <v>98.271583995069804</v>
          </cell>
          <cell r="W302">
            <v>0.99877377184238103</v>
          </cell>
          <cell r="X302">
            <v>8.7422497402613502</v>
          </cell>
          <cell r="Y302">
            <v>0.93147707791386303</v>
          </cell>
          <cell r="Z302">
            <v>0.76093701894082999</v>
          </cell>
          <cell r="AA302">
            <v>23.328461466040501</v>
          </cell>
          <cell r="AB302">
            <v>3.6183594281672997E-2</v>
          </cell>
          <cell r="AC302">
            <v>0.96703640989794104</v>
          </cell>
          <cell r="AD302">
            <v>2.86895114661798</v>
          </cell>
          <cell r="AE302">
            <v>7.6342853955056098</v>
          </cell>
          <cell r="AF302">
            <v>7.7590196953999699E-2</v>
          </cell>
          <cell r="AG302">
            <v>59296.897838340199</v>
          </cell>
          <cell r="AH302">
            <v>16.579399918966399</v>
          </cell>
          <cell r="AI302">
            <v>0.41725669918703301</v>
          </cell>
          <cell r="AJ302">
            <v>37461.516410792501</v>
          </cell>
          <cell r="AK302">
            <v>28318.488849279998</v>
          </cell>
          <cell r="AL302">
            <v>1023.33652334639</v>
          </cell>
          <cell r="AM302">
            <v>826.42225464099999</v>
          </cell>
          <cell r="AN302">
            <v>547.09364891675898</v>
          </cell>
          <cell r="AO302">
            <v>573.33677278053199</v>
          </cell>
          <cell r="AP302">
            <v>30.286702856727</v>
          </cell>
          <cell r="AQ302">
            <v>4433.9844659820601</v>
          </cell>
          <cell r="AR302">
            <v>676.989428293836</v>
          </cell>
          <cell r="AS302">
            <v>52.428333548075898</v>
          </cell>
          <cell r="AT302">
            <v>2719.6914714498898</v>
          </cell>
          <cell r="AU302">
            <v>9.0084053122110905</v>
          </cell>
          <cell r="AV302">
            <v>1.76215185566967</v>
          </cell>
          <cell r="AW302">
            <v>7.6068719812558401</v>
          </cell>
          <cell r="AX302">
            <v>2.0950630430559198</v>
          </cell>
          <cell r="AY302">
            <v>0.176149522298543</v>
          </cell>
          <cell r="AZ302">
            <v>1.0364081728243201E-2</v>
          </cell>
          <cell r="BA302">
            <v>0.36393258669239797</v>
          </cell>
          <cell r="BB302">
            <v>0.35437516193582003</v>
          </cell>
          <cell r="BC302">
            <v>10.065686988488199</v>
          </cell>
          <cell r="BD302">
            <v>261.61696105806402</v>
          </cell>
          <cell r="BE302">
            <v>531.69674099139797</v>
          </cell>
          <cell r="BF302">
            <v>629.92944205266099</v>
          </cell>
          <cell r="BH302" t="str">
            <v>YES</v>
          </cell>
          <cell r="BI302" t="str">
            <v>YES</v>
          </cell>
          <cell r="BJ302" t="str">
            <v>YES</v>
          </cell>
          <cell r="BK302" t="str">
            <v/>
          </cell>
          <cell r="BL302" t="str">
            <v>YES</v>
          </cell>
          <cell r="BM302" t="str">
            <v>YES</v>
          </cell>
          <cell r="BO302" t="str">
            <v>YES</v>
          </cell>
          <cell r="BQ302" t="str">
            <v>NO</v>
          </cell>
          <cell r="BR302" t="str">
            <v>NO</v>
          </cell>
          <cell r="BT302" t="str">
            <v/>
          </cell>
          <cell r="BU302" t="str">
            <v>YES</v>
          </cell>
          <cell r="BW302" t="str">
            <v/>
          </cell>
          <cell r="CA302" t="str">
            <v>DUAL AREA</v>
          </cell>
          <cell r="CC302">
            <v>0</v>
          </cell>
          <cell r="CD302">
            <v>0</v>
          </cell>
          <cell r="CE302">
            <v>18.270047442390027</v>
          </cell>
          <cell r="CF302">
            <v>24.190845990249635</v>
          </cell>
          <cell r="CL302">
            <v>0.36</v>
          </cell>
          <cell r="CY302">
            <v>0</v>
          </cell>
          <cell r="CZ302">
            <v>0</v>
          </cell>
          <cell r="DA302">
            <v>5.1624692362195426E-2</v>
          </cell>
          <cell r="DB302">
            <v>5.1624692362195426E-2</v>
          </cell>
        </row>
        <row r="303">
          <cell r="A303">
            <v>440</v>
          </cell>
          <cell r="B303">
            <v>41725</v>
          </cell>
          <cell r="C303" t="str">
            <v>Austin</v>
          </cell>
          <cell r="D303">
            <v>44</v>
          </cell>
          <cell r="F303" t="str">
            <v>YES</v>
          </cell>
          <cell r="G303">
            <v>7.41</v>
          </cell>
          <cell r="H303">
            <v>1.4042005017399799</v>
          </cell>
          <cell r="I303">
            <v>0</v>
          </cell>
          <cell r="J303">
            <v>10</v>
          </cell>
          <cell r="K303">
            <v>19.999500000000001</v>
          </cell>
          <cell r="L303">
            <v>1.9999499999999999</v>
          </cell>
          <cell r="M303">
            <v>1.25817126046746</v>
          </cell>
          <cell r="N303">
            <v>0.98216855405220904</v>
          </cell>
          <cell r="O303">
            <v>2.49619160372258</v>
          </cell>
          <cell r="P303">
            <v>3.55762262226871E-2</v>
          </cell>
          <cell r="Q303">
            <v>0.99998284804250903</v>
          </cell>
          <cell r="R303">
            <v>1.1039208068941</v>
          </cell>
          <cell r="S303">
            <v>33.154918090249502</v>
          </cell>
          <cell r="T303">
            <v>0.99791587438456597</v>
          </cell>
          <cell r="U303">
            <v>12.1790863649213</v>
          </cell>
          <cell r="V303">
            <v>57.416199107450097</v>
          </cell>
          <cell r="W303">
            <v>0.99837963494656201</v>
          </cell>
          <cell r="X303">
            <v>10.7331456032167</v>
          </cell>
          <cell r="Y303">
            <v>1.2008179606935601</v>
          </cell>
          <cell r="Z303">
            <v>0.926462281048126</v>
          </cell>
          <cell r="AA303">
            <v>16.296814265852198</v>
          </cell>
          <cell r="AB303">
            <v>3.5575615237987898E-2</v>
          </cell>
          <cell r="AC303">
            <v>0.98659539511724703</v>
          </cell>
          <cell r="AD303">
            <v>1.2710244962014301</v>
          </cell>
          <cell r="AE303">
            <v>9.0266813421019094</v>
          </cell>
          <cell r="AF303">
            <v>0.15695965228674399</v>
          </cell>
          <cell r="AG303">
            <v>62313.552216650198</v>
          </cell>
          <cell r="AH303">
            <v>10.0388702203725</v>
          </cell>
          <cell r="AI303">
            <v>0.30215382217815301</v>
          </cell>
          <cell r="AJ303">
            <v>51581.486412655198</v>
          </cell>
          <cell r="AK303">
            <v>18666.150059416701</v>
          </cell>
          <cell r="AL303">
            <v>694.085910353347</v>
          </cell>
          <cell r="AM303">
            <v>664.17290983199996</v>
          </cell>
          <cell r="AN303">
            <v>408.45479558882897</v>
          </cell>
          <cell r="AO303">
            <v>110.256207097979</v>
          </cell>
          <cell r="AP303">
            <v>40.221223144805798</v>
          </cell>
          <cell r="AQ303">
            <v>665.97099423711302</v>
          </cell>
          <cell r="AR303">
            <v>138.47705512923599</v>
          </cell>
          <cell r="AS303">
            <v>141.39335470613099</v>
          </cell>
          <cell r="AT303">
            <v>127.73909609819</v>
          </cell>
          <cell r="AU303">
            <v>8.8613763510203505</v>
          </cell>
          <cell r="AV303">
            <v>1.6688299102814199</v>
          </cell>
          <cell r="AW303">
            <v>7.4705406834047103</v>
          </cell>
          <cell r="AX303">
            <v>2.0372147904468001</v>
          </cell>
          <cell r="AY303">
            <v>0.16203206999643399</v>
          </cell>
          <cell r="AZ303">
            <v>1.2287641360361401E-2</v>
          </cell>
          <cell r="BA303">
            <v>0.34943562957661101</v>
          </cell>
          <cell r="BB303">
            <v>0.33738797300451301</v>
          </cell>
          <cell r="BC303">
            <v>11.6663090397433</v>
          </cell>
          <cell r="BD303">
            <v>135.914056452381</v>
          </cell>
          <cell r="BE303">
            <v>353.19583376357201</v>
          </cell>
          <cell r="BF303">
            <v>592.45691023571396</v>
          </cell>
          <cell r="BH303" t="str">
            <v>YES</v>
          </cell>
          <cell r="BI303" t="str">
            <v>YES</v>
          </cell>
          <cell r="BJ303" t="str">
            <v>YES</v>
          </cell>
          <cell r="BK303" t="str">
            <v/>
          </cell>
          <cell r="BL303" t="str">
            <v>YES</v>
          </cell>
          <cell r="BM303" t="str">
            <v>YES</v>
          </cell>
          <cell r="BO303" t="str">
            <v>YES</v>
          </cell>
          <cell r="BQ303" t="str">
            <v>NO</v>
          </cell>
          <cell r="BR303" t="str">
            <v>NO</v>
          </cell>
          <cell r="BT303" t="str">
            <v/>
          </cell>
          <cell r="BU303" t="str">
            <v>YES</v>
          </cell>
          <cell r="BW303" t="str">
            <v/>
          </cell>
          <cell r="CA303" t="str">
            <v>DUAL AREA</v>
          </cell>
          <cell r="CC303">
            <v>0</v>
          </cell>
          <cell r="CD303">
            <v>0</v>
          </cell>
          <cell r="CE303">
            <v>16.131897683990136</v>
          </cell>
          <cell r="CF303">
            <v>19.841177333976116</v>
          </cell>
          <cell r="CL303">
            <v>0.36</v>
          </cell>
          <cell r="CY303">
            <v>0</v>
          </cell>
          <cell r="CZ303">
            <v>0</v>
          </cell>
          <cell r="DA303">
            <v>7.7715188175285402E-2</v>
          </cell>
          <cell r="DB303">
            <v>7.7715188175285402E-2</v>
          </cell>
        </row>
        <row r="304">
          <cell r="A304">
            <v>440</v>
          </cell>
          <cell r="B304">
            <v>41725</v>
          </cell>
          <cell r="C304" t="str">
            <v>Austin</v>
          </cell>
          <cell r="D304">
            <v>45</v>
          </cell>
          <cell r="F304" t="str">
            <v>YES</v>
          </cell>
          <cell r="G304">
            <v>7.41</v>
          </cell>
          <cell r="H304">
            <v>1.44031161256135</v>
          </cell>
          <cell r="I304">
            <v>0</v>
          </cell>
          <cell r="J304">
            <v>10</v>
          </cell>
          <cell r="K304">
            <v>20</v>
          </cell>
          <cell r="L304">
            <v>2</v>
          </cell>
          <cell r="M304">
            <v>1.27768398437705</v>
          </cell>
          <cell r="N304">
            <v>0.96656321681754698</v>
          </cell>
          <cell r="O304">
            <v>3.29833996518115</v>
          </cell>
          <cell r="P304">
            <v>3.5375137930447803E-2</v>
          </cell>
          <cell r="Q304">
            <v>0.99998931425761595</v>
          </cell>
          <cell r="R304">
            <v>0.86288965460741596</v>
          </cell>
          <cell r="S304">
            <v>34.497809666240997</v>
          </cell>
          <cell r="T304">
            <v>0.99798261470996097</v>
          </cell>
          <cell r="U304">
            <v>11.865716821834001</v>
          </cell>
          <cell r="V304">
            <v>98.709173529862099</v>
          </cell>
          <cell r="W304">
            <v>0.99829199212456499</v>
          </cell>
          <cell r="X304">
            <v>10.912328072654001</v>
          </cell>
          <cell r="Y304">
            <v>1.1675493941976101</v>
          </cell>
          <cell r="Z304">
            <v>0.86388343693412295</v>
          </cell>
          <cell r="AA304">
            <v>27.575342541199799</v>
          </cell>
          <cell r="AB304">
            <v>3.5374759443756301E-2</v>
          </cell>
          <cell r="AC304">
            <v>0.99151197644812905</v>
          </cell>
          <cell r="AD304">
            <v>0.75836393801806601</v>
          </cell>
          <cell r="AE304">
            <v>5.57655811109057</v>
          </cell>
          <cell r="AF304">
            <v>5.6398162734152199E-2</v>
          </cell>
          <cell r="AG304">
            <v>66799.136566368295</v>
          </cell>
          <cell r="AH304">
            <v>10.1088341517519</v>
          </cell>
          <cell r="AI304">
            <v>0.29243544664721099</v>
          </cell>
          <cell r="AJ304">
            <v>50089.666385015902</v>
          </cell>
          <cell r="AK304">
            <v>33910.054387019998</v>
          </cell>
          <cell r="AL304">
            <v>1276.7142790764899</v>
          </cell>
          <cell r="AM304">
            <v>1563.0326240673401</v>
          </cell>
          <cell r="AN304">
            <v>925.135514009904</v>
          </cell>
          <cell r="AO304">
            <v>23.4187389781716</v>
          </cell>
          <cell r="AP304">
            <v>37.269902417836498</v>
          </cell>
          <cell r="AQ304">
            <v>194.638756955009</v>
          </cell>
          <cell r="AR304">
            <v>28.731626809147102</v>
          </cell>
          <cell r="AS304">
            <v>129.31463562850399</v>
          </cell>
          <cell r="AT304">
            <v>34860.113845569198</v>
          </cell>
          <cell r="AU304">
            <v>8.6002554268692695</v>
          </cell>
          <cell r="AV304">
            <v>1.65686703560656</v>
          </cell>
          <cell r="AW304">
            <v>6.9117506356156104</v>
          </cell>
          <cell r="AX304">
            <v>2.1793235187709699</v>
          </cell>
          <cell r="AY304">
            <v>0.33666762892539998</v>
          </cell>
          <cell r="AZ304">
            <v>1.1828356723686999E-2</v>
          </cell>
          <cell r="BA304">
            <v>0.38678176719449697</v>
          </cell>
          <cell r="BB304">
            <v>0.37664256404530999</v>
          </cell>
          <cell r="BC304">
            <v>10.2712157977241</v>
          </cell>
          <cell r="BD304">
            <v>41.381118116837598</v>
          </cell>
          <cell r="BE304">
            <v>229.38697953773499</v>
          </cell>
          <cell r="BF304">
            <v>487.38626174279199</v>
          </cell>
          <cell r="BH304" t="str">
            <v>YES</v>
          </cell>
          <cell r="BI304" t="str">
            <v>YES</v>
          </cell>
          <cell r="BJ304" t="str">
            <v>YES</v>
          </cell>
          <cell r="BK304" t="str">
            <v/>
          </cell>
          <cell r="BL304" t="str">
            <v>YES</v>
          </cell>
          <cell r="BM304" t="str">
            <v>YES</v>
          </cell>
          <cell r="BO304" t="str">
            <v>YES</v>
          </cell>
          <cell r="BQ304" t="str">
            <v>NO</v>
          </cell>
          <cell r="BR304" t="str">
            <v>NO</v>
          </cell>
          <cell r="BT304" t="str">
            <v/>
          </cell>
          <cell r="BU304" t="str">
            <v>YES</v>
          </cell>
          <cell r="BW304" t="str">
            <v/>
          </cell>
          <cell r="CA304" t="str">
            <v>DUAL AREA</v>
          </cell>
          <cell r="CC304">
            <v>0</v>
          </cell>
          <cell r="CD304">
            <v>0</v>
          </cell>
          <cell r="CE304">
            <v>12.938914372375841</v>
          </cell>
          <cell r="CF304">
            <v>15.316697827418277</v>
          </cell>
          <cell r="CL304">
            <v>0.36</v>
          </cell>
          <cell r="CY304">
            <v>0</v>
          </cell>
          <cell r="CZ304">
            <v>0</v>
          </cell>
          <cell r="DA304">
            <v>0.11966102321490926</v>
          </cell>
          <cell r="DB304">
            <v>0.11966102321490926</v>
          </cell>
        </row>
        <row r="305">
          <cell r="A305">
            <v>440</v>
          </cell>
          <cell r="B305">
            <v>41725</v>
          </cell>
          <cell r="C305" t="str">
            <v>Austin</v>
          </cell>
          <cell r="D305">
            <v>46</v>
          </cell>
          <cell r="F305" t="str">
            <v>YES</v>
          </cell>
          <cell r="G305">
            <v>7.41</v>
          </cell>
          <cell r="H305">
            <v>1.4903116151690501</v>
          </cell>
          <cell r="I305">
            <v>0</v>
          </cell>
          <cell r="J305">
            <v>9.9975000000000005</v>
          </cell>
          <cell r="K305">
            <v>19.9985</v>
          </cell>
          <cell r="L305">
            <v>2.00035008752188</v>
          </cell>
          <cell r="M305">
            <v>1.3980703235054199</v>
          </cell>
          <cell r="N305">
            <v>0.99474750734954998</v>
          </cell>
          <cell r="O305">
            <v>0.65134278200575602</v>
          </cell>
          <cell r="P305">
            <v>3.8496153250161702E-2</v>
          </cell>
          <cell r="Q305">
            <v>0.999923879756212</v>
          </cell>
          <cell r="R305">
            <v>2.04403584657571</v>
          </cell>
          <cell r="S305">
            <v>35.701088976102703</v>
          </cell>
          <cell r="T305">
            <v>0.99981209879336796</v>
          </cell>
          <cell r="U305">
            <v>3.2105261690970002</v>
          </cell>
          <cell r="V305">
            <v>48.765078012023501</v>
          </cell>
          <cell r="W305">
            <v>0.99991918904258503</v>
          </cell>
          <cell r="X305">
            <v>2.1049622663041601</v>
          </cell>
          <cell r="Y305">
            <v>1.3764818899756499</v>
          </cell>
          <cell r="Z305">
            <v>0.97672116571077805</v>
          </cell>
          <cell r="AA305">
            <v>1.3096034944000099</v>
          </cell>
          <cell r="AB305">
            <v>3.8493218347893599E-2</v>
          </cell>
          <cell r="AC305">
            <v>0.95099620377905303</v>
          </cell>
          <cell r="AD305">
            <v>4.4167334506993301</v>
          </cell>
          <cell r="AE305">
            <v>40.900589950454197</v>
          </cell>
          <cell r="AF305">
            <v>0.83865923617560201</v>
          </cell>
          <cell r="AG305">
            <v>9333.0998216399603</v>
          </cell>
          <cell r="AH305">
            <v>28.7965228818756</v>
          </cell>
          <cell r="AI305">
            <v>0.80644897800071702</v>
          </cell>
          <cell r="AJ305">
            <v>11196.3707502082</v>
          </cell>
          <cell r="AK305">
            <v>9908.6278712866697</v>
          </cell>
          <cell r="AL305">
            <v>355.47811286316301</v>
          </cell>
          <cell r="AM305">
            <v>289.06842188099898</v>
          </cell>
          <cell r="AN305">
            <v>210.45878950879401</v>
          </cell>
          <cell r="AO305">
            <v>-39.786457432486799</v>
          </cell>
          <cell r="AP305">
            <v>30.9266313672018</v>
          </cell>
          <cell r="AQ305">
            <v>915.46139643928495</v>
          </cell>
          <cell r="AR305">
            <v>63.144320294755197</v>
          </cell>
          <cell r="AS305">
            <v>51.7501821959913</v>
          </cell>
          <cell r="AT305">
            <v>44.874186212337897</v>
          </cell>
          <cell r="AU305">
            <v>8.8625694089924991</v>
          </cell>
          <cell r="AV305">
            <v>1.56567426807827</v>
          </cell>
          <cell r="AW305">
            <v>6.9396925546928703</v>
          </cell>
          <cell r="AX305">
            <v>2.2865446550041599</v>
          </cell>
          <cell r="AY305">
            <v>0.108901986071279</v>
          </cell>
          <cell r="AZ305">
            <v>1.1422206180312099E-2</v>
          </cell>
          <cell r="BA305">
            <v>0.41802313390811402</v>
          </cell>
          <cell r="BB305">
            <v>0.40814261697522403</v>
          </cell>
          <cell r="BC305">
            <v>10.3170302593843</v>
          </cell>
          <cell r="BD305">
            <v>42.904932319459697</v>
          </cell>
          <cell r="BE305">
            <v>263.99523836144101</v>
          </cell>
          <cell r="BF305">
            <v>446.78795109306299</v>
          </cell>
          <cell r="BH305" t="str">
            <v>YES</v>
          </cell>
          <cell r="BI305" t="str">
            <v>YES</v>
          </cell>
          <cell r="BJ305" t="str">
            <v>YES</v>
          </cell>
          <cell r="BK305" t="str">
            <v/>
          </cell>
          <cell r="BL305" t="str">
            <v>YES</v>
          </cell>
          <cell r="BM305" t="str">
            <v>YES</v>
          </cell>
          <cell r="BO305" t="str">
            <v>YES</v>
          </cell>
          <cell r="BQ305" t="str">
            <v>YES</v>
          </cell>
          <cell r="BR305" t="str">
            <v>YES</v>
          </cell>
          <cell r="BT305" t="str">
            <v/>
          </cell>
          <cell r="BU305" t="str">
            <v>YES</v>
          </cell>
          <cell r="BW305" t="str">
            <v/>
          </cell>
          <cell r="CA305" t="str">
            <v>DUAL CORR</v>
          </cell>
          <cell r="CC305">
            <v>17.209769020109736</v>
          </cell>
          <cell r="CD305">
            <v>25.203078444467224</v>
          </cell>
          <cell r="CE305">
            <v>16.615467618701839</v>
          </cell>
          <cell r="CF305">
            <v>24.198307687036898</v>
          </cell>
          <cell r="CL305">
            <v>0.19</v>
          </cell>
          <cell r="CY305">
            <v>0.10397415064768062</v>
          </cell>
          <cell r="CZ305">
            <v>0.10397415064768062</v>
          </cell>
          <cell r="DA305">
            <v>0.10397415064768062</v>
          </cell>
          <cell r="DB305">
            <v>0.10397415064768062</v>
          </cell>
        </row>
        <row r="306">
          <cell r="A306">
            <v>440</v>
          </cell>
          <cell r="B306">
            <v>41725</v>
          </cell>
          <cell r="C306" t="str">
            <v>Austin</v>
          </cell>
          <cell r="D306">
            <v>47</v>
          </cell>
          <cell r="F306" t="str">
            <v>YES</v>
          </cell>
          <cell r="G306">
            <v>7.41</v>
          </cell>
          <cell r="H306">
            <v>1.5097560575231901</v>
          </cell>
          <cell r="I306">
            <v>0</v>
          </cell>
          <cell r="J306">
            <v>10</v>
          </cell>
          <cell r="K306">
            <v>19.998999999999999</v>
          </cell>
          <cell r="L306">
            <v>1.9999</v>
          </cell>
          <cell r="M306">
            <v>4.7845672180641703</v>
          </cell>
          <cell r="N306">
            <v>0.93767046488005401</v>
          </cell>
          <cell r="O306">
            <v>0.91385294449707799</v>
          </cell>
          <cell r="P306">
            <v>3.9479567468406203E-2</v>
          </cell>
          <cell r="Q306">
            <v>0.99992714736781296</v>
          </cell>
          <cell r="R306">
            <v>0.94970737768108604</v>
          </cell>
          <cell r="S306">
            <v>38.631783174096398</v>
          </cell>
          <cell r="T306">
            <v>0.99969342202925604</v>
          </cell>
          <cell r="U306">
            <v>1.9475816092970399</v>
          </cell>
          <cell r="V306">
            <v>127.983297870808</v>
          </cell>
          <cell r="W306">
            <v>0.99995377244291195</v>
          </cell>
          <cell r="X306">
            <v>0.75593937722242199</v>
          </cell>
          <cell r="Y306">
            <v>1.7712353971629</v>
          </cell>
          <cell r="Z306">
            <v>0.34458896776911502</v>
          </cell>
          <cell r="AA306">
            <v>8.1031543348475701</v>
          </cell>
          <cell r="AB306">
            <v>3.9476686585511199E-2</v>
          </cell>
          <cell r="AC306">
            <v>0.95520350155906897</v>
          </cell>
          <cell r="AD306">
            <v>0.92511726855328402</v>
          </cell>
          <cell r="AE306">
            <v>72.829058408074403</v>
          </cell>
          <cell r="AF306">
            <v>0.56902496301470096</v>
          </cell>
          <cell r="AG306">
            <v>5455.3089810391302</v>
          </cell>
          <cell r="AH306">
            <v>26.494078823873199</v>
          </cell>
          <cell r="AI306">
            <v>0.68559994422533999</v>
          </cell>
          <cell r="AJ306">
            <v>3979.69557565166</v>
          </cell>
          <cell r="AK306">
            <v>14413.539672626701</v>
          </cell>
          <cell r="AL306">
            <v>541.86103872373303</v>
          </cell>
          <cell r="AM306">
            <v>462.39252605199903</v>
          </cell>
          <cell r="AN306">
            <v>104.57331577941601</v>
          </cell>
          <cell r="AO306">
            <v>32.383863682864899</v>
          </cell>
          <cell r="AP306">
            <v>28.1934244511225</v>
          </cell>
          <cell r="AQ306">
            <v>79.854115954611004</v>
          </cell>
          <cell r="AR306">
            <v>212.40532794801601</v>
          </cell>
          <cell r="AS306">
            <v>127.63579056248101</v>
          </cell>
          <cell r="AT306">
            <v>206.30744603317501</v>
          </cell>
          <cell r="AU306">
            <v>8.7402936105313191</v>
          </cell>
          <cell r="AV306">
            <v>1.54249928533134</v>
          </cell>
          <cell r="AW306">
            <v>6.5501259587172802</v>
          </cell>
          <cell r="AX306">
            <v>2.2740524010996501</v>
          </cell>
          <cell r="AY306">
            <v>0.211516693188808</v>
          </cell>
          <cell r="AZ306">
            <v>1.02817722223151E-2</v>
          </cell>
          <cell r="BA306">
            <v>0.46302539424355599</v>
          </cell>
          <cell r="BB306">
            <v>0.45452306724763902</v>
          </cell>
          <cell r="BC306">
            <v>8.9583540644671604</v>
          </cell>
          <cell r="BD306">
            <v>97.736321915377204</v>
          </cell>
          <cell r="BE306">
            <v>153.829669790476</v>
          </cell>
          <cell r="BF306">
            <v>220.83848841884901</v>
          </cell>
          <cell r="BH306" t="str">
            <v>YES</v>
          </cell>
          <cell r="BI306" t="str">
            <v>YES</v>
          </cell>
          <cell r="BJ306" t="str">
            <v>YES</v>
          </cell>
          <cell r="BK306" t="str">
            <v/>
          </cell>
          <cell r="BL306" t="str">
            <v>YES</v>
          </cell>
          <cell r="BM306" t="str">
            <v>NO</v>
          </cell>
          <cell r="BO306" t="str">
            <v>NO</v>
          </cell>
          <cell r="BQ306" t="str">
            <v>NO</v>
          </cell>
          <cell r="BR306" t="str">
            <v>NO</v>
          </cell>
          <cell r="BT306" t="str">
            <v/>
          </cell>
          <cell r="BU306" t="str">
            <v>NO</v>
          </cell>
          <cell r="BW306" t="str">
            <v>YES</v>
          </cell>
          <cell r="CA306" t="str">
            <v>TRASH</v>
          </cell>
          <cell r="CC306">
            <v>0</v>
          </cell>
          <cell r="CD306">
            <v>0</v>
          </cell>
          <cell r="CE306">
            <v>0</v>
          </cell>
          <cell r="CF306">
            <v>0</v>
          </cell>
          <cell r="CL306">
            <v>0</v>
          </cell>
          <cell r="CY306">
            <v>0</v>
          </cell>
          <cell r="CZ306">
            <v>0</v>
          </cell>
          <cell r="DA306">
            <v>0</v>
          </cell>
          <cell r="DB306">
            <v>0</v>
          </cell>
        </row>
        <row r="307">
          <cell r="A307">
            <v>440</v>
          </cell>
          <cell r="B307">
            <v>41725</v>
          </cell>
          <cell r="C307" t="str">
            <v>Austin</v>
          </cell>
          <cell r="D307">
            <v>48</v>
          </cell>
          <cell r="F307" t="str">
            <v>YES</v>
          </cell>
          <cell r="G307">
            <v>7.41</v>
          </cell>
          <cell r="H307">
            <v>1.54864494781941</v>
          </cell>
          <cell r="I307">
            <v>0</v>
          </cell>
          <cell r="J307">
            <v>9.9984999999999999</v>
          </cell>
          <cell r="K307">
            <v>19.9985</v>
          </cell>
          <cell r="L307">
            <v>2.0001500225033801</v>
          </cell>
          <cell r="M307">
            <v>1.2832927250131201</v>
          </cell>
          <cell r="N307">
            <v>0.98410311516951798</v>
          </cell>
          <cell r="O307">
            <v>1.8125460370101001</v>
          </cell>
          <cell r="P307">
            <v>3.7653339879512499E-2</v>
          </cell>
          <cell r="Q307">
            <v>0.99996814024369296</v>
          </cell>
          <cell r="R307">
            <v>1.23726592375847</v>
          </cell>
          <cell r="S307">
            <v>25.763452222521199</v>
          </cell>
          <cell r="T307">
            <v>0.99884464152218899</v>
          </cell>
          <cell r="U307">
            <v>7.4552669952492199</v>
          </cell>
          <cell r="V307">
            <v>29.222152188423699</v>
          </cell>
          <cell r="W307">
            <v>0.999527178865669</v>
          </cell>
          <cell r="X307">
            <v>4.7668603451948899</v>
          </cell>
          <cell r="Y307">
            <v>1.22984582141149</v>
          </cell>
          <cell r="Z307">
            <v>0.93371215699085297</v>
          </cell>
          <cell r="AA307">
            <v>8.8092072526227607</v>
          </cell>
          <cell r="AB307">
            <v>3.7652138514259997E-2</v>
          </cell>
          <cell r="AC307">
            <v>0.97795915407766498</v>
          </cell>
          <cell r="AD307">
            <v>1.59431715406454</v>
          </cell>
          <cell r="AE307">
            <v>20.8044068910901</v>
          </cell>
          <cell r="AF307">
            <v>0.71160241111521205</v>
          </cell>
          <cell r="AG307">
            <v>14390.6200328534</v>
          </cell>
          <cell r="AH307">
            <v>14.557187986592499</v>
          </cell>
          <cell r="AI307">
            <v>0.56437795282791303</v>
          </cell>
          <cell r="AJ307">
            <v>21736.906272443201</v>
          </cell>
          <cell r="AK307">
            <v>15078.05920376</v>
          </cell>
          <cell r="AL307">
            <v>534.11497917118402</v>
          </cell>
          <cell r="AM307">
            <v>575.53467507833204</v>
          </cell>
          <cell r="AN307">
            <v>455.44528235980999</v>
          </cell>
          <cell r="AO307">
            <v>107.469372215131</v>
          </cell>
          <cell r="AP307">
            <v>25.3242004758844</v>
          </cell>
          <cell r="AQ307">
            <v>156.157431644871</v>
          </cell>
          <cell r="AR307">
            <v>93.498198051418299</v>
          </cell>
          <cell r="AS307">
            <v>39.421769522291498</v>
          </cell>
          <cell r="AT307">
            <v>114.854508437937</v>
          </cell>
          <cell r="AU307">
            <v>8.4073724357047901</v>
          </cell>
          <cell r="AV307">
            <v>1.4982566593526001</v>
          </cell>
          <cell r="AW307">
            <v>5.7539804109937203</v>
          </cell>
          <cell r="AX307">
            <v>1.96432110599676</v>
          </cell>
          <cell r="AY307">
            <v>0.177606540778105</v>
          </cell>
          <cell r="AZ307">
            <v>1.13877760975378E-2</v>
          </cell>
          <cell r="BA307">
            <v>0.44545379624757098</v>
          </cell>
          <cell r="BB307">
            <v>0.43705850322398798</v>
          </cell>
          <cell r="BC307">
            <v>12.295837438484201</v>
          </cell>
          <cell r="BD307">
            <v>73.921297465000194</v>
          </cell>
          <cell r="BE307">
            <v>256.16451570735302</v>
          </cell>
          <cell r="BF307">
            <v>477.78756709294203</v>
          </cell>
          <cell r="BH307" t="str">
            <v>YES</v>
          </cell>
          <cell r="BI307" t="str">
            <v>YES</v>
          </cell>
          <cell r="BJ307" t="str">
            <v>YES</v>
          </cell>
          <cell r="BK307" t="str">
            <v/>
          </cell>
          <cell r="BL307" t="str">
            <v>YES</v>
          </cell>
          <cell r="BM307" t="str">
            <v>YES</v>
          </cell>
          <cell r="BO307" t="str">
            <v>YES</v>
          </cell>
          <cell r="BQ307" t="str">
            <v>NO</v>
          </cell>
          <cell r="BR307" t="str">
            <v>NO</v>
          </cell>
          <cell r="BT307" t="str">
            <v/>
          </cell>
          <cell r="BU307" t="str">
            <v>YES</v>
          </cell>
          <cell r="BW307" t="str">
            <v/>
          </cell>
          <cell r="CA307" t="str">
            <v>DUAL AREA</v>
          </cell>
          <cell r="CC307">
            <v>0</v>
          </cell>
          <cell r="CD307">
            <v>0</v>
          </cell>
          <cell r="CE307">
            <v>11.684732989479418</v>
          </cell>
          <cell r="CF307">
            <v>18.494648325352415</v>
          </cell>
          <cell r="CL307">
            <v>0.36</v>
          </cell>
          <cell r="CY307">
            <v>0</v>
          </cell>
          <cell r="CZ307">
            <v>0</v>
          </cell>
          <cell r="DA307">
            <v>0.10715254846233539</v>
          </cell>
          <cell r="DB307">
            <v>0.10715254846233539</v>
          </cell>
        </row>
        <row r="308">
          <cell r="A308">
            <v>440</v>
          </cell>
          <cell r="B308">
            <v>41725</v>
          </cell>
          <cell r="C308" t="str">
            <v>Austin</v>
          </cell>
          <cell r="D308">
            <v>49</v>
          </cell>
          <cell r="F308" t="str">
            <v>YES</v>
          </cell>
          <cell r="G308">
            <v>7.41</v>
          </cell>
          <cell r="H308">
            <v>1.5736449463293001</v>
          </cell>
          <cell r="I308">
            <v>0</v>
          </cell>
          <cell r="J308">
            <v>9.9979999999999993</v>
          </cell>
          <cell r="K308">
            <v>19.998999999999999</v>
          </cell>
          <cell r="L308">
            <v>2.000300060012</v>
          </cell>
          <cell r="M308">
            <v>2.4146486899036699</v>
          </cell>
          <cell r="N308">
            <v>0.95368111342586803</v>
          </cell>
          <cell r="O308">
            <v>1.3502351033832301</v>
          </cell>
          <cell r="P308">
            <v>3.8126826425572302E-2</v>
          </cell>
          <cell r="Q308">
            <v>0.99993413270974196</v>
          </cell>
          <cell r="R308">
            <v>1.00713658290231</v>
          </cell>
          <cell r="S308">
            <v>28.601042570526001</v>
          </cell>
          <cell r="T308">
            <v>0.99912200837727705</v>
          </cell>
          <cell r="U308">
            <v>3.6781102676298301</v>
          </cell>
          <cell r="V308">
            <v>55.990350181156501</v>
          </cell>
          <cell r="W308">
            <v>0.99986039044499198</v>
          </cell>
          <cell r="X308">
            <v>1.46548338242911</v>
          </cell>
          <cell r="Y308">
            <v>1.7903742719094999</v>
          </cell>
          <cell r="Z308">
            <v>0.69962397422293698</v>
          </cell>
          <cell r="AA308">
            <v>9.9278726774686401</v>
          </cell>
          <cell r="AB308">
            <v>3.8124311298826603E-2</v>
          </cell>
          <cell r="AC308">
            <v>0.95652377883983397</v>
          </cell>
          <cell r="AD308">
            <v>1.0391501656550099</v>
          </cell>
          <cell r="AE308">
            <v>38.938253915693402</v>
          </cell>
          <cell r="AF308">
            <v>0.69534866533814099</v>
          </cell>
          <cell r="AG308">
            <v>4792.0502529610403</v>
          </cell>
          <cell r="AH308">
            <v>16.6250594138492</v>
          </cell>
          <cell r="AI308">
            <v>0.58076316760544799</v>
          </cell>
          <cell r="AJ308">
            <v>6594.4367877355498</v>
          </cell>
          <cell r="AK308">
            <v>22877.394270098299</v>
          </cell>
          <cell r="AL308">
            <v>913.75449789507695</v>
          </cell>
          <cell r="AM308">
            <v>901.18384033433404</v>
          </cell>
          <cell r="AN308">
            <v>409.07472579116597</v>
          </cell>
          <cell r="AO308">
            <v>50.276630984745999</v>
          </cell>
          <cell r="AP308">
            <v>24.7210410326079</v>
          </cell>
          <cell r="AQ308">
            <v>203.167279360045</v>
          </cell>
          <cell r="AR308">
            <v>87.758707942714196</v>
          </cell>
          <cell r="AS308">
            <v>60.698247078723</v>
          </cell>
          <cell r="AT308">
            <v>129.17637755942101</v>
          </cell>
          <cell r="AU308">
            <v>8.3612464434573202</v>
          </cell>
          <cell r="AV308">
            <v>1.46892378731815</v>
          </cell>
          <cell r="AW308">
            <v>5.7098885579330299</v>
          </cell>
          <cell r="AX308">
            <v>1.93759245393276</v>
          </cell>
          <cell r="AY308">
            <v>0.244128880396599</v>
          </cell>
          <cell r="AZ308">
            <v>1.22407944138341E-2</v>
          </cell>
          <cell r="BA308">
            <v>0.48296325905544701</v>
          </cell>
          <cell r="BB308">
            <v>0.47382221092326099</v>
          </cell>
          <cell r="BC308">
            <v>9.8748760609860398</v>
          </cell>
          <cell r="BD308">
            <v>181.63268764493401</v>
          </cell>
          <cell r="BE308">
            <v>258.65155556609898</v>
          </cell>
          <cell r="BF308">
            <v>334.515904721781</v>
          </cell>
          <cell r="BH308" t="str">
            <v>YES</v>
          </cell>
          <cell r="BI308" t="str">
            <v>YES</v>
          </cell>
          <cell r="BJ308" t="str">
            <v>YES</v>
          </cell>
          <cell r="BK308" t="str">
            <v/>
          </cell>
          <cell r="BL308" t="str">
            <v>YES</v>
          </cell>
          <cell r="BM308" t="str">
            <v>NO</v>
          </cell>
          <cell r="BO308" t="str">
            <v>NO</v>
          </cell>
          <cell r="BQ308" t="str">
            <v>NO</v>
          </cell>
          <cell r="BR308" t="str">
            <v>NO</v>
          </cell>
          <cell r="BT308" t="str">
            <v/>
          </cell>
          <cell r="BU308" t="str">
            <v>YES</v>
          </cell>
          <cell r="BW308" t="str">
            <v/>
          </cell>
          <cell r="CA308" t="str">
            <v>DUAL AREA</v>
          </cell>
          <cell r="CC308">
            <v>0</v>
          </cell>
          <cell r="CD308">
            <v>0</v>
          </cell>
          <cell r="CE308">
            <v>19.737481991080251</v>
          </cell>
          <cell r="CF308">
            <v>17.92157388960711</v>
          </cell>
          <cell r="CL308">
            <v>0.36</v>
          </cell>
          <cell r="CY308">
            <v>0</v>
          </cell>
          <cell r="CZ308">
            <v>0</v>
          </cell>
          <cell r="DA308">
            <v>0.1061222331471664</v>
          </cell>
          <cell r="DB308">
            <v>0.1061222331471664</v>
          </cell>
        </row>
        <row r="309">
          <cell r="A309">
            <v>440</v>
          </cell>
          <cell r="B309">
            <v>41725</v>
          </cell>
          <cell r="C309" t="str">
            <v>Austin</v>
          </cell>
          <cell r="D309">
            <v>50</v>
          </cell>
          <cell r="F309" t="str">
            <v>YES</v>
          </cell>
          <cell r="G309">
            <v>7.41</v>
          </cell>
          <cell r="H309">
            <v>1.62364494614303</v>
          </cell>
          <cell r="I309">
            <v>0</v>
          </cell>
          <cell r="J309">
            <v>10</v>
          </cell>
          <cell r="K309">
            <v>19.998000000000001</v>
          </cell>
          <cell r="L309">
            <v>1.9998</v>
          </cell>
          <cell r="M309">
            <v>1.47427253501651</v>
          </cell>
          <cell r="N309">
            <v>0.99236223977280102</v>
          </cell>
          <cell r="O309">
            <v>1.54204649604885</v>
          </cell>
          <cell r="P309">
            <v>3.8160428980845998E-2</v>
          </cell>
          <cell r="Q309">
            <v>0.99998579762393902</v>
          </cell>
          <cell r="R309">
            <v>0.90541241429362895</v>
          </cell>
          <cell r="S309">
            <v>33.488120655613699</v>
          </cell>
          <cell r="T309">
            <v>0.99721512132122503</v>
          </cell>
          <cell r="U309">
            <v>12.6925415280881</v>
          </cell>
          <cell r="V309">
            <v>69.385383052332401</v>
          </cell>
          <cell r="W309">
            <v>0.99849257596414098</v>
          </cell>
          <cell r="X309">
            <v>9.3290454080540499</v>
          </cell>
          <cell r="Y309">
            <v>1.4388561395355499</v>
          </cell>
          <cell r="Z309">
            <v>0.96504803787022997</v>
          </cell>
          <cell r="AA309">
            <v>7.6736777066988102</v>
          </cell>
          <cell r="AB309">
            <v>3.8159886215160699E-2</v>
          </cell>
          <cell r="AC309">
            <v>0.99031299709416798</v>
          </cell>
          <cell r="AD309">
            <v>0.84879472471091</v>
          </cell>
          <cell r="AE309">
            <v>8.3791723800098605</v>
          </cell>
          <cell r="AF309">
            <v>0.120580435727734</v>
          </cell>
          <cell r="AG309">
            <v>52404.3937989841</v>
          </cell>
          <cell r="AH309">
            <v>8.0822670440865405</v>
          </cell>
          <cell r="AI309">
            <v>0.24067268707169201</v>
          </cell>
          <cell r="AJ309">
            <v>45248.126316075402</v>
          </cell>
          <cell r="AK309">
            <v>13590.033823129999</v>
          </cell>
          <cell r="AL309">
            <v>524.38429864564</v>
          </cell>
          <cell r="AM309">
            <v>527.47038738566698</v>
          </cell>
          <cell r="AN309">
            <v>308.27719647737001</v>
          </cell>
          <cell r="AO309">
            <v>-844.37831032728502</v>
          </cell>
          <cell r="AP309">
            <v>75.949476452242493</v>
          </cell>
          <cell r="AQ309">
            <v>8266.7251599282208</v>
          </cell>
          <cell r="AR309">
            <v>-1730.69321645997</v>
          </cell>
          <cell r="AS309">
            <v>12.6723931560356</v>
          </cell>
          <cell r="AT309">
            <v>20853.132518761999</v>
          </cell>
          <cell r="AU309">
            <v>8.5071222611216708</v>
          </cell>
          <cell r="AV309">
            <v>1.4731536032341801</v>
          </cell>
          <cell r="AW309">
            <v>6.0176811191933899</v>
          </cell>
          <cell r="AX309">
            <v>2.0727949752073398</v>
          </cell>
          <cell r="AY309">
            <v>0.23360197826786699</v>
          </cell>
          <cell r="AZ309">
            <v>1.27021313974757E-2</v>
          </cell>
          <cell r="BA309">
            <v>0.35912071447500099</v>
          </cell>
          <cell r="BB309">
            <v>0.34715073789638801</v>
          </cell>
          <cell r="BC309">
            <v>13.7863462584315</v>
          </cell>
          <cell r="BD309">
            <v>32.6690746972778</v>
          </cell>
          <cell r="BE309">
            <v>151.804392388445</v>
          </cell>
          <cell r="BF309">
            <v>365.12232168550003</v>
          </cell>
          <cell r="BH309" t="str">
            <v>YES</v>
          </cell>
          <cell r="BI309" t="str">
            <v>YES</v>
          </cell>
          <cell r="BJ309" t="str">
            <v>YES</v>
          </cell>
          <cell r="BK309" t="str">
            <v/>
          </cell>
          <cell r="BL309" t="str">
            <v>YES</v>
          </cell>
          <cell r="BM309" t="str">
            <v>YES</v>
          </cell>
          <cell r="BO309" t="str">
            <v>YES</v>
          </cell>
          <cell r="BQ309" t="str">
            <v>NO</v>
          </cell>
          <cell r="BR309" t="str">
            <v>NO</v>
          </cell>
          <cell r="BT309" t="str">
            <v/>
          </cell>
          <cell r="BU309" t="str">
            <v>YES</v>
          </cell>
          <cell r="BW309" t="str">
            <v/>
          </cell>
          <cell r="CA309" t="str">
            <v>DUAL AREA</v>
          </cell>
          <cell r="CC309">
            <v>0</v>
          </cell>
          <cell r="CD309">
            <v>0</v>
          </cell>
          <cell r="CE309">
            <v>15.561585463935048</v>
          </cell>
          <cell r="CF309">
            <v>18.187948844467307</v>
          </cell>
          <cell r="CL309">
            <v>0.36</v>
          </cell>
          <cell r="CY309">
            <v>0</v>
          </cell>
          <cell r="CZ309">
            <v>0</v>
          </cell>
          <cell r="DA309">
            <v>0.18081611639685435</v>
          </cell>
          <cell r="DB309">
            <v>0.18081611639685435</v>
          </cell>
        </row>
        <row r="310">
          <cell r="A310">
            <v>440</v>
          </cell>
          <cell r="B310">
            <v>41725</v>
          </cell>
          <cell r="C310" t="str">
            <v>Austin</v>
          </cell>
          <cell r="D310">
            <v>51</v>
          </cell>
          <cell r="F310" t="str">
            <v>YES</v>
          </cell>
          <cell r="G310">
            <v>7.41</v>
          </cell>
          <cell r="H310">
            <v>1.65697828028351</v>
          </cell>
          <cell r="I310">
            <v>1</v>
          </cell>
          <cell r="J310">
            <v>9.9979999999999993</v>
          </cell>
          <cell r="K310">
            <v>19.999500000000001</v>
          </cell>
          <cell r="L310">
            <v>2.000350070014</v>
          </cell>
          <cell r="M310">
            <v>1.9971396305754501</v>
          </cell>
          <cell r="N310">
            <v>0.96548566107422895</v>
          </cell>
          <cell r="O310">
            <v>1.64895108755437</v>
          </cell>
          <cell r="P310">
            <v>3.7048435689890503E-2</v>
          </cell>
          <cell r="Q310">
            <v>0.99993865399603599</v>
          </cell>
          <cell r="R310">
            <v>1.4978158337504599</v>
          </cell>
          <cell r="S310">
            <v>30.3479719238745</v>
          </cell>
          <cell r="T310">
            <v>0.99940589525956502</v>
          </cell>
          <cell r="U310">
            <v>4.6617629579373503</v>
          </cell>
          <cell r="V310">
            <v>76.803546301330002</v>
          </cell>
          <cell r="W310">
            <v>0.99969256877339796</v>
          </cell>
          <cell r="X310">
            <v>3.3514417897087099</v>
          </cell>
          <cell r="Y310">
            <v>1.6854302788637501</v>
          </cell>
          <cell r="Z310">
            <v>0.80652483185275303</v>
          </cell>
          <cell r="AA310">
            <v>12.231175422602499</v>
          </cell>
          <cell r="AB310">
            <v>3.7046159657395598E-2</v>
          </cell>
          <cell r="AC310">
            <v>0.95709830951128605</v>
          </cell>
          <cell r="AD310">
            <v>2.31460812470517</v>
          </cell>
          <cell r="AE310">
            <v>27.284703177047099</v>
          </cell>
          <cell r="AF310">
            <v>0.35514390050000599</v>
          </cell>
          <cell r="AG310">
            <v>24262.5275170278</v>
          </cell>
          <cell r="AH310">
            <v>19.599367948498099</v>
          </cell>
          <cell r="AI310">
            <v>0.64543701158849798</v>
          </cell>
          <cell r="AJ310">
            <v>13340.3316949687</v>
          </cell>
          <cell r="AK310">
            <v>17779.706440756701</v>
          </cell>
          <cell r="AL310">
            <v>696.92971125802296</v>
          </cell>
          <cell r="AM310">
            <v>443.99313329366697</v>
          </cell>
          <cell r="AN310">
            <v>163.12619349117199</v>
          </cell>
          <cell r="AO310">
            <v>196.50952806140401</v>
          </cell>
          <cell r="AP310">
            <v>49.681669750779399</v>
          </cell>
          <cell r="AQ310">
            <v>458.70838639779203</v>
          </cell>
          <cell r="AR310">
            <v>-31034.631367581402</v>
          </cell>
          <cell r="AS310">
            <v>292.95425342161002</v>
          </cell>
          <cell r="AT310">
            <v>263925.10002242902</v>
          </cell>
          <cell r="AU310">
            <v>8.4844672643893109</v>
          </cell>
          <cell r="AV310">
            <v>1.4531929121451701</v>
          </cell>
          <cell r="AW310">
            <v>6.2832370540031404</v>
          </cell>
          <cell r="AX310">
            <v>1.9947900666907601</v>
          </cell>
          <cell r="AY310">
            <v>0.22681562275240399</v>
          </cell>
          <cell r="AZ310">
            <v>1.3197920213173101E-2</v>
          </cell>
          <cell r="BA310">
            <v>0.39237997984412898</v>
          </cell>
          <cell r="BB310">
            <v>0.38056483384954598</v>
          </cell>
          <cell r="BC310">
            <v>12.0078859104214</v>
          </cell>
          <cell r="BD310">
            <v>62.426944048556997</v>
          </cell>
          <cell r="BE310">
            <v>256.362085035348</v>
          </cell>
          <cell r="BF310">
            <v>427.80000832139302</v>
          </cell>
          <cell r="BH310" t="str">
            <v>YES</v>
          </cell>
          <cell r="BI310" t="str">
            <v>YES</v>
          </cell>
          <cell r="BJ310" t="str">
            <v>YES</v>
          </cell>
          <cell r="BK310" t="str">
            <v/>
          </cell>
          <cell r="BL310" t="str">
            <v>YES</v>
          </cell>
          <cell r="BM310" t="str">
            <v>YES</v>
          </cell>
          <cell r="BO310" t="str">
            <v>YES</v>
          </cell>
          <cell r="BQ310" t="str">
            <v>NO</v>
          </cell>
          <cell r="BR310" t="str">
            <v>NO</v>
          </cell>
          <cell r="BT310" t="str">
            <v/>
          </cell>
          <cell r="BU310" t="str">
            <v>YES</v>
          </cell>
          <cell r="BW310" t="str">
            <v/>
          </cell>
          <cell r="CA310" t="str">
            <v>DUAL AREA</v>
          </cell>
          <cell r="CC310">
            <v>0</v>
          </cell>
          <cell r="CD310">
            <v>0</v>
          </cell>
          <cell r="CE310">
            <v>38.467035808396922</v>
          </cell>
          <cell r="CF310">
            <v>28.271065460495024</v>
          </cell>
          <cell r="CL310">
            <v>0.36</v>
          </cell>
          <cell r="CY310">
            <v>0</v>
          </cell>
          <cell r="CZ310">
            <v>0</v>
          </cell>
          <cell r="DA310">
            <v>0.10706996972613213</v>
          </cell>
          <cell r="DB310">
            <v>0.10706996972613213</v>
          </cell>
        </row>
        <row r="311">
          <cell r="A311">
            <v>440</v>
          </cell>
          <cell r="B311">
            <v>41725</v>
          </cell>
          <cell r="C311" t="str">
            <v>Austin</v>
          </cell>
          <cell r="D311">
            <v>52</v>
          </cell>
          <cell r="F311" t="str">
            <v>YES</v>
          </cell>
          <cell r="G311">
            <v>7.41</v>
          </cell>
          <cell r="H311">
            <v>1.6930893911048801</v>
          </cell>
          <cell r="I311">
            <v>0</v>
          </cell>
          <cell r="J311">
            <v>9.9990000000000006</v>
          </cell>
          <cell r="K311">
            <v>19.998000000000001</v>
          </cell>
          <cell r="L311">
            <v>2</v>
          </cell>
          <cell r="M311">
            <v>1.9206793197793399</v>
          </cell>
          <cell r="N311">
            <v>0.96414616838476497</v>
          </cell>
          <cell r="O311">
            <v>2.0589548201042698</v>
          </cell>
          <cell r="P311">
            <v>3.7963321924786998E-2</v>
          </cell>
          <cell r="Q311">
            <v>0.99995049169583605</v>
          </cell>
          <cell r="R311">
            <v>1.16898804144861</v>
          </cell>
          <cell r="S311">
            <v>21.291058045126501</v>
          </cell>
          <cell r="T311">
            <v>0.99892022954095805</v>
          </cell>
          <cell r="U311">
            <v>5.4641910502265301</v>
          </cell>
          <cell r="V311">
            <v>52.172286742381701</v>
          </cell>
          <cell r="W311">
            <v>0.999364662059261</v>
          </cell>
          <cell r="X311">
            <v>4.1866599683159</v>
          </cell>
          <cell r="Y311">
            <v>1.6261706991301701</v>
          </cell>
          <cell r="Z311">
            <v>0.80704390307233298</v>
          </cell>
          <cell r="AA311">
            <v>18.053225415337302</v>
          </cell>
          <cell r="AB311">
            <v>3.7961439623281898E-2</v>
          </cell>
          <cell r="AC311">
            <v>0.96669165657820899</v>
          </cell>
          <cell r="AD311">
            <v>1.4133713411576101</v>
          </cell>
          <cell r="AE311">
            <v>19.095389071404</v>
          </cell>
          <cell r="AF311">
            <v>0.36577359490716599</v>
          </cell>
          <cell r="AG311">
            <v>18053.033531033401</v>
          </cell>
          <cell r="AH311">
            <v>14.2738652217491</v>
          </cell>
          <cell r="AI311">
            <v>0.66968969009085899</v>
          </cell>
          <cell r="AJ311">
            <v>9402.1678261139496</v>
          </cell>
          <cell r="AK311">
            <v>10847.9165385</v>
          </cell>
          <cell r="AL311">
            <v>355.10553621597001</v>
          </cell>
          <cell r="AM311">
            <v>339.76785056100101</v>
          </cell>
          <cell r="AN311">
            <v>156.35279821882801</v>
          </cell>
          <cell r="AO311">
            <v>220.80601678413601</v>
          </cell>
          <cell r="AP311">
            <v>57.396161563477399</v>
          </cell>
          <cell r="AQ311">
            <v>1126.82429101755</v>
          </cell>
          <cell r="AR311">
            <v>824.94651859978705</v>
          </cell>
          <cell r="AS311">
            <v>213.20288524816499</v>
          </cell>
          <cell r="AT311">
            <v>4852.9855680769897</v>
          </cell>
          <cell r="AU311">
            <v>8.2727807162178308</v>
          </cell>
          <cell r="AV311">
            <v>1.52204668312961</v>
          </cell>
          <cell r="AW311">
            <v>6.1480084209622596</v>
          </cell>
          <cell r="AX311">
            <v>2.0746504946128099</v>
          </cell>
          <cell r="AY311">
            <v>0.27770874276665403</v>
          </cell>
          <cell r="AZ311">
            <v>1.0136837252532199E-2</v>
          </cell>
          <cell r="BA311">
            <v>0.35804990881299897</v>
          </cell>
          <cell r="BB311">
            <v>0.34860046903452102</v>
          </cell>
          <cell r="BC311">
            <v>15.869071015237299</v>
          </cell>
          <cell r="BD311">
            <v>23.725025632043199</v>
          </cell>
          <cell r="BE311">
            <v>115.75357926978501</v>
          </cell>
          <cell r="BF311">
            <v>253.026221158737</v>
          </cell>
          <cell r="BH311" t="str">
            <v>NO</v>
          </cell>
          <cell r="BI311" t="str">
            <v>YES</v>
          </cell>
          <cell r="BJ311" t="str">
            <v>YES</v>
          </cell>
          <cell r="BK311" t="str">
            <v/>
          </cell>
          <cell r="BL311" t="str">
            <v>YES</v>
          </cell>
          <cell r="BM311" t="str">
            <v>YES</v>
          </cell>
          <cell r="BO311" t="str">
            <v>YES</v>
          </cell>
          <cell r="BQ311" t="str">
            <v>NO</v>
          </cell>
          <cell r="BR311" t="str">
            <v>NO</v>
          </cell>
          <cell r="BT311" t="str">
            <v/>
          </cell>
          <cell r="BU311" t="str">
            <v>YES</v>
          </cell>
          <cell r="BW311" t="str">
            <v/>
          </cell>
          <cell r="CA311" t="str">
            <v>DUAL AREA</v>
          </cell>
          <cell r="CC311">
            <v>0</v>
          </cell>
          <cell r="CD311">
            <v>0</v>
          </cell>
          <cell r="CE311">
            <v>24.489050725384526</v>
          </cell>
          <cell r="CF311">
            <v>22.538516226974544</v>
          </cell>
          <cell r="CL311">
            <v>0.36</v>
          </cell>
          <cell r="CY311">
            <v>0</v>
          </cell>
          <cell r="CZ311">
            <v>0</v>
          </cell>
          <cell r="DA311">
            <v>0.23713029745446249</v>
          </cell>
          <cell r="DB311">
            <v>0.23713029745446249</v>
          </cell>
        </row>
        <row r="312">
          <cell r="BH312" t="str">
            <v/>
          </cell>
          <cell r="BI312" t="str">
            <v/>
          </cell>
          <cell r="BK312" t="str">
            <v/>
          </cell>
          <cell r="BL312" t="str">
            <v/>
          </cell>
          <cell r="BM312" t="str">
            <v/>
          </cell>
          <cell r="BO312" t="str">
            <v/>
          </cell>
          <cell r="BQ312" t="str">
            <v/>
          </cell>
          <cell r="BR312" t="str">
            <v/>
          </cell>
          <cell r="BT312" t="str">
            <v/>
          </cell>
          <cell r="BU312" t="str">
            <v/>
          </cell>
          <cell r="BW312" t="str">
            <v/>
          </cell>
          <cell r="CA312" t="str">
            <v/>
          </cell>
          <cell r="CC312">
            <v>0</v>
          </cell>
          <cell r="CD312">
            <v>0</v>
          </cell>
          <cell r="CE312">
            <v>0</v>
          </cell>
          <cell r="CF312">
            <v>0</v>
          </cell>
          <cell r="CL312">
            <v>0</v>
          </cell>
          <cell r="CY312">
            <v>0</v>
          </cell>
          <cell r="CZ312">
            <v>0</v>
          </cell>
          <cell r="DA312">
            <v>0</v>
          </cell>
          <cell r="DB312">
            <v>0</v>
          </cell>
        </row>
        <row r="313">
          <cell r="A313">
            <v>301</v>
          </cell>
          <cell r="B313">
            <v>41722</v>
          </cell>
          <cell r="C313" t="str">
            <v>Austin</v>
          </cell>
          <cell r="D313">
            <v>7</v>
          </cell>
          <cell r="F313" t="str">
            <v>YES</v>
          </cell>
          <cell r="G313">
            <v>8.17</v>
          </cell>
          <cell r="H313">
            <v>0.16666666790842999</v>
          </cell>
          <cell r="I313">
            <v>0</v>
          </cell>
          <cell r="J313">
            <v>9.9990000000000006</v>
          </cell>
          <cell r="K313">
            <v>20</v>
          </cell>
          <cell r="L313">
            <v>2.000200020002</v>
          </cell>
          <cell r="M313">
            <v>1.19705724820215</v>
          </cell>
          <cell r="N313">
            <v>0.93669198664434805</v>
          </cell>
          <cell r="O313">
            <v>0.43697792084347098</v>
          </cell>
          <cell r="P313">
            <v>4.7854833547336398E-2</v>
          </cell>
          <cell r="Q313">
            <v>0.99980589004451503</v>
          </cell>
          <cell r="R313">
            <v>0.21700198295512901</v>
          </cell>
          <cell r="S313">
            <v>11.9300274798199</v>
          </cell>
          <cell r="T313">
            <v>0.99982557651258697</v>
          </cell>
          <cell r="U313">
            <v>0.206187100237777</v>
          </cell>
          <cell r="V313">
            <v>15.4333780719692</v>
          </cell>
          <cell r="W313">
            <v>0.99893602030188</v>
          </cell>
          <cell r="X313">
            <v>0.50875376426890195</v>
          </cell>
          <cell r="Y313">
            <v>1.01759928307477</v>
          </cell>
          <cell r="Z313">
            <v>0.75692808135223</v>
          </cell>
          <cell r="AA313">
            <v>0.436007593616415</v>
          </cell>
          <cell r="AB313">
            <v>4.7845521371451802E-2</v>
          </cell>
          <cell r="AC313">
            <v>0.92148972218650305</v>
          </cell>
          <cell r="AD313">
            <v>4.8585846450982302E-2</v>
          </cell>
          <cell r="AE313">
            <v>12.297168349379699</v>
          </cell>
          <cell r="AF313">
            <v>0.79593822481353205</v>
          </cell>
          <cell r="AG313">
            <v>50.833830015843098</v>
          </cell>
          <cell r="AH313">
            <v>11.638959595605399</v>
          </cell>
          <cell r="AI313">
            <v>0.97543068441309599</v>
          </cell>
          <cell r="AJ313">
            <v>6.1204623502320397</v>
          </cell>
          <cell r="AK313">
            <v>1082.1878107625</v>
          </cell>
          <cell r="AL313">
            <v>59.348457882747503</v>
          </cell>
          <cell r="AM313">
            <v>97.415607370999098</v>
          </cell>
          <cell r="AN313">
            <v>113.153387839865</v>
          </cell>
          <cell r="AO313">
            <v>21.855101537084501</v>
          </cell>
          <cell r="AP313">
            <v>10.9949609018432</v>
          </cell>
          <cell r="AQ313">
            <v>104.16142735089799</v>
          </cell>
          <cell r="AR313">
            <v>7.60635415394428</v>
          </cell>
          <cell r="AS313">
            <v>6.9937992713991699</v>
          </cell>
          <cell r="AT313">
            <v>14.9008113682287</v>
          </cell>
          <cell r="AU313">
            <v>5.4070846449046703</v>
          </cell>
          <cell r="AV313">
            <v>1.2956802560551699</v>
          </cell>
          <cell r="AW313">
            <v>4.9507531413852002</v>
          </cell>
          <cell r="AX313">
            <v>1.0395720665825601</v>
          </cell>
          <cell r="AY313">
            <v>9.6944217644481107E-2</v>
          </cell>
          <cell r="AZ313">
            <v>6.5181537596615297E-2</v>
          </cell>
          <cell r="BA313">
            <v>1.0489050871677901</v>
          </cell>
          <cell r="BB313">
            <v>1.1053182646620601</v>
          </cell>
          <cell r="BC313">
            <v>4.98570262171617</v>
          </cell>
          <cell r="BD313">
            <v>3.7277372087498901</v>
          </cell>
          <cell r="BE313">
            <v>11.139184188749899</v>
          </cell>
          <cell r="BF313">
            <v>19.725159708749999</v>
          </cell>
          <cell r="BH313" t="str">
            <v>NO</v>
          </cell>
          <cell r="BI313" t="str">
            <v>YES</v>
          </cell>
          <cell r="BJ313" t="str">
            <v>YES</v>
          </cell>
          <cell r="BK313" t="str">
            <v/>
          </cell>
          <cell r="BL313" t="str">
            <v>YES</v>
          </cell>
          <cell r="BM313" t="str">
            <v>YES</v>
          </cell>
          <cell r="BO313" t="str">
            <v>YES</v>
          </cell>
          <cell r="BQ313" t="str">
            <v>YES</v>
          </cell>
          <cell r="BR313" t="str">
            <v>YES</v>
          </cell>
          <cell r="BT313" t="str">
            <v/>
          </cell>
          <cell r="BU313" t="str">
            <v>NO</v>
          </cell>
          <cell r="BW313" t="str">
            <v/>
          </cell>
          <cell r="CA313" t="str">
            <v>DUAL CORR</v>
          </cell>
          <cell r="CC313">
            <v>5.4474376611591868</v>
          </cell>
          <cell r="CD313">
            <v>8.4225994007528495</v>
          </cell>
          <cell r="CE313">
            <v>0</v>
          </cell>
          <cell r="CF313">
            <v>0</v>
          </cell>
          <cell r="CL313">
            <v>0.32</v>
          </cell>
          <cell r="CY313">
            <v>0.67748313595832343</v>
          </cell>
          <cell r="CZ313">
            <v>0.67748313595832343</v>
          </cell>
          <cell r="DA313">
            <v>0</v>
          </cell>
          <cell r="DB313">
            <v>0</v>
          </cell>
        </row>
        <row r="314">
          <cell r="A314">
            <v>301</v>
          </cell>
          <cell r="B314">
            <v>41722</v>
          </cell>
          <cell r="C314" t="str">
            <v>Austin</v>
          </cell>
          <cell r="D314">
            <v>777</v>
          </cell>
          <cell r="F314" t="str">
            <v>YES</v>
          </cell>
          <cell r="G314">
            <v>8.17</v>
          </cell>
          <cell r="H314">
            <v>0.188311695121229</v>
          </cell>
          <cell r="I314">
            <v>0</v>
          </cell>
          <cell r="J314">
            <v>9.9994999999999994</v>
          </cell>
          <cell r="K314">
            <v>20</v>
          </cell>
          <cell r="L314">
            <v>2.0001000050002502</v>
          </cell>
          <cell r="M314">
            <v>3.3855657634602698</v>
          </cell>
          <cell r="N314">
            <v>0.97718347669660399</v>
          </cell>
          <cell r="O314">
            <v>0.29634730772116602</v>
          </cell>
          <cell r="P314">
            <v>5.0605878126236202E-2</v>
          </cell>
          <cell r="Q314">
            <v>0.99985602665264794</v>
          </cell>
          <cell r="R314">
            <v>0.17785758168060201</v>
          </cell>
          <cell r="S314">
            <v>8.1556684165030902</v>
          </cell>
          <cell r="T314">
            <v>0.99921504035939301</v>
          </cell>
          <cell r="U314">
            <v>0.41800041476042998</v>
          </cell>
          <cell r="V314">
            <v>26.309724897878599</v>
          </cell>
          <cell r="W314">
            <v>0.99969876413433201</v>
          </cell>
          <cell r="X314">
            <v>0.257144298140421</v>
          </cell>
          <cell r="Y314">
            <v>2.6084216595232999</v>
          </cell>
          <cell r="Z314">
            <v>0.75093444058852599</v>
          </cell>
          <cell r="AA314">
            <v>0.91569960049232402</v>
          </cell>
          <cell r="AB314">
            <v>5.0598572520592501E-2</v>
          </cell>
          <cell r="AC314">
            <v>0.94649344758515896</v>
          </cell>
          <cell r="AD314">
            <v>3.36363991202022E-2</v>
          </cell>
          <cell r="AE314">
            <v>21.762583757201501</v>
          </cell>
          <cell r="AF314">
            <v>0.82691919906969502</v>
          </cell>
          <cell r="AG314">
            <v>40.224671542584701</v>
          </cell>
          <cell r="AH314">
            <v>7.7445870955577298</v>
          </cell>
          <cell r="AI314">
            <v>0.94883844483128799</v>
          </cell>
          <cell r="AJ314">
            <v>11.8901503876096</v>
          </cell>
          <cell r="AK314">
            <v>1116.0372618700001</v>
          </cell>
          <cell r="AL314">
            <v>53.096860222820901</v>
          </cell>
          <cell r="AM314">
            <v>133.81034757899999</v>
          </cell>
          <cell r="AN314">
            <v>19.859393342545399</v>
          </cell>
          <cell r="AO314">
            <v>8.4727827326622407</v>
          </cell>
          <cell r="AP314">
            <v>8.35549789854349</v>
          </cell>
          <cell r="AQ314">
            <v>0.99067935990340805</v>
          </cell>
          <cell r="AR314">
            <v>45.731253607240198</v>
          </cell>
          <cell r="AS314">
            <v>40.299908729804301</v>
          </cell>
          <cell r="AT314">
            <v>213.673142520113</v>
          </cell>
          <cell r="AU314">
            <v>5.4478799617779003</v>
          </cell>
          <cell r="AV314">
            <v>1.3051019541168201</v>
          </cell>
          <cell r="AW314">
            <v>4.9151461670976904</v>
          </cell>
          <cell r="AX314">
            <v>1.05570190205704</v>
          </cell>
          <cell r="AY314">
            <v>4.9036179755464898E-4</v>
          </cell>
          <cell r="AZ314">
            <v>6.4625989628542602E-2</v>
          </cell>
          <cell r="BA314">
            <v>1.04093959662853</v>
          </cell>
          <cell r="BB314">
            <v>1.0977554924177899</v>
          </cell>
          <cell r="BC314">
            <v>5.0437213462763898E-2</v>
          </cell>
          <cell r="BD314">
            <v>19.58362825</v>
          </cell>
          <cell r="BE314">
            <v>27.0033178500003</v>
          </cell>
          <cell r="BF314">
            <v>48.394128305000002</v>
          </cell>
          <cell r="BH314" t="str">
            <v>NO</v>
          </cell>
          <cell r="BI314" t="str">
            <v>YES</v>
          </cell>
          <cell r="BJ314" t="str">
            <v>YES</v>
          </cell>
          <cell r="BK314" t="str">
            <v/>
          </cell>
          <cell r="BL314" t="str">
            <v>YES</v>
          </cell>
          <cell r="BM314" t="str">
            <v>YES</v>
          </cell>
          <cell r="BO314" t="str">
            <v>YES</v>
          </cell>
          <cell r="BQ314" t="str">
            <v>YES</v>
          </cell>
          <cell r="BR314" t="str">
            <v>YES</v>
          </cell>
          <cell r="BT314" t="str">
            <v/>
          </cell>
          <cell r="BU314" t="str">
            <v>NO</v>
          </cell>
          <cell r="BW314" t="str">
            <v/>
          </cell>
          <cell r="CA314" t="str">
            <v>DUAL CORR</v>
          </cell>
          <cell r="CC314">
            <v>9.2868685223066976</v>
          </cell>
          <cell r="CD314">
            <v>5.7579019020511817</v>
          </cell>
          <cell r="CE314">
            <v>0</v>
          </cell>
          <cell r="CF314">
            <v>0</v>
          </cell>
          <cell r="CL314">
            <v>0.32</v>
          </cell>
          <cell r="CY314">
            <v>0.27946971102336493</v>
          </cell>
          <cell r="CZ314">
            <v>0.27946971102336493</v>
          </cell>
          <cell r="DA314">
            <v>0</v>
          </cell>
          <cell r="DB314">
            <v>0</v>
          </cell>
        </row>
        <row r="315">
          <cell r="A315">
            <v>301</v>
          </cell>
          <cell r="B315">
            <v>41722</v>
          </cell>
          <cell r="C315" t="str">
            <v>Austin</v>
          </cell>
          <cell r="D315">
            <v>8</v>
          </cell>
          <cell r="F315" t="str">
            <v>YES</v>
          </cell>
          <cell r="G315">
            <v>8.17</v>
          </cell>
          <cell r="H315">
            <v>0.222042613662779</v>
          </cell>
          <cell r="I315">
            <v>0</v>
          </cell>
          <cell r="J315">
            <v>9.9990000000000006</v>
          </cell>
          <cell r="K315">
            <v>20</v>
          </cell>
          <cell r="L315">
            <v>2.000200020002</v>
          </cell>
          <cell r="M315">
            <v>3.5323761599505601</v>
          </cell>
          <cell r="N315">
            <v>0.80579511602101594</v>
          </cell>
          <cell r="O315">
            <v>1.00123904819975</v>
          </cell>
          <cell r="P315">
            <v>5.1452524566350397E-2</v>
          </cell>
          <cell r="Q315">
            <v>0.99991696114244999</v>
          </cell>
          <cell r="R315">
            <v>0.15657026661683099</v>
          </cell>
          <cell r="S315">
            <v>8.7467897543015791</v>
          </cell>
          <cell r="T315">
            <v>0.99973825467224597</v>
          </cell>
          <cell r="U315">
            <v>0.27944219780796298</v>
          </cell>
          <cell r="V315">
            <v>34.891007723933299</v>
          </cell>
          <cell r="W315">
            <v>0.99663213757779601</v>
          </cell>
          <cell r="X315">
            <v>0.99784696224869496</v>
          </cell>
          <cell r="Y315">
            <v>0.66904682216740696</v>
          </cell>
          <cell r="Z315">
            <v>0.141031761611183</v>
          </cell>
          <cell r="AA315">
            <v>3.4365045603973901</v>
          </cell>
          <cell r="AB315">
            <v>5.1448240341665903E-2</v>
          </cell>
          <cell r="AC315">
            <v>0.96942360977433295</v>
          </cell>
          <cell r="AD315">
            <v>2.5051816871322598E-2</v>
          </cell>
          <cell r="AE315">
            <v>6.7998141355805704</v>
          </cell>
          <cell r="AF315">
            <v>0.194228184864081</v>
          </cell>
          <cell r="AG315">
            <v>241.789607341557</v>
          </cell>
          <cell r="AH315">
            <v>8.5727832945676994</v>
          </cell>
          <cell r="AI315">
            <v>0.97984629018732505</v>
          </cell>
          <cell r="AJ315">
            <v>6.0475651922131304</v>
          </cell>
          <cell r="AK315">
            <v>5353.8782723766899</v>
          </cell>
          <cell r="AL315">
            <v>254.99753730473799</v>
          </cell>
          <cell r="AM315">
            <v>602.45094426283697</v>
          </cell>
          <cell r="AN315">
            <v>220.98732749945</v>
          </cell>
          <cell r="AO315">
            <v>8.8126372369320407</v>
          </cell>
          <cell r="AP315">
            <v>8.9023030328189492</v>
          </cell>
          <cell r="AQ315">
            <v>0.95144404376509495</v>
          </cell>
          <cell r="AR315">
            <v>22.114453112393601</v>
          </cell>
          <cell r="AS315">
            <v>26.0248439723104</v>
          </cell>
          <cell r="AT315">
            <v>45.282607729929403</v>
          </cell>
          <cell r="AU315">
            <v>5.61047996615744</v>
          </cell>
          <cell r="AV315">
            <v>1.2896784137577999</v>
          </cell>
          <cell r="AW315">
            <v>5.1888778088407603</v>
          </cell>
          <cell r="AX315">
            <v>1.0909911267913399</v>
          </cell>
          <cell r="AY315">
            <v>1.11243023374752E-3</v>
          </cell>
          <cell r="AZ315">
            <v>6.5346478794309798E-2</v>
          </cell>
          <cell r="BA315">
            <v>1.0403213749405</v>
          </cell>
          <cell r="BB315">
            <v>1.0976793029332601</v>
          </cell>
          <cell r="BC315">
            <v>3.7780649448029002E-2</v>
          </cell>
          <cell r="BD315">
            <v>39.881588486666701</v>
          </cell>
          <cell r="BE315">
            <v>51.452339721666803</v>
          </cell>
          <cell r="BF315">
            <v>63.705800316666902</v>
          </cell>
          <cell r="BH315" t="str">
            <v>YES</v>
          </cell>
          <cell r="BI315" t="str">
            <v>YES</v>
          </cell>
          <cell r="BJ315" t="str">
            <v>YES</v>
          </cell>
          <cell r="BK315" t="str">
            <v/>
          </cell>
          <cell r="BL315" t="str">
            <v>YES</v>
          </cell>
          <cell r="BM315" t="str">
            <v>NO</v>
          </cell>
          <cell r="BO315" t="str">
            <v>NO</v>
          </cell>
          <cell r="BQ315" t="str">
            <v>NO</v>
          </cell>
          <cell r="BR315" t="str">
            <v>YES</v>
          </cell>
          <cell r="BT315" t="str">
            <v/>
          </cell>
          <cell r="BU315" t="str">
            <v>YES</v>
          </cell>
          <cell r="BW315" t="str">
            <v/>
          </cell>
          <cell r="CA315" t="str">
            <v>SINGLE CORRx</v>
          </cell>
          <cell r="CC315">
            <v>0</v>
          </cell>
          <cell r="CD315">
            <v>6.1752335665369147</v>
          </cell>
          <cell r="CE315">
            <v>8.5513049984762581</v>
          </cell>
          <cell r="CF315">
            <v>6.2741009808242199</v>
          </cell>
          <cell r="CL315">
            <v>0.3</v>
          </cell>
          <cell r="CY315">
            <v>0</v>
          </cell>
          <cell r="CZ315">
            <v>0.14667184188387347</v>
          </cell>
          <cell r="DA315">
            <v>0.14667184188387347</v>
          </cell>
          <cell r="DB315">
            <v>0.14667184188387347</v>
          </cell>
        </row>
        <row r="316">
          <cell r="A316">
            <v>301</v>
          </cell>
          <cell r="B316">
            <v>41722</v>
          </cell>
          <cell r="C316" t="str">
            <v>Austin</v>
          </cell>
          <cell r="D316">
            <v>10</v>
          </cell>
          <cell r="F316" t="str">
            <v>YES</v>
          </cell>
          <cell r="G316">
            <v>8.17</v>
          </cell>
          <cell r="H316">
            <v>0.303134833462536</v>
          </cell>
          <cell r="I316">
            <v>0</v>
          </cell>
          <cell r="J316">
            <v>7.0845000000000002</v>
          </cell>
          <cell r="K316">
            <v>20</v>
          </cell>
          <cell r="L316">
            <v>2.8230644364457618</v>
          </cell>
          <cell r="M316">
            <v>2.74886542109041</v>
          </cell>
          <cell r="N316">
            <v>0.98683303971652603</v>
          </cell>
          <cell r="O316">
            <v>0.28816546156788603</v>
          </cell>
          <cell r="P316">
            <v>5.67461119298064E-2</v>
          </cell>
          <cell r="Q316">
            <v>0.99993012416442795</v>
          </cell>
          <cell r="R316">
            <v>0.14937173811760401</v>
          </cell>
          <cell r="S316">
            <v>7.77593521446782</v>
          </cell>
          <cell r="T316">
            <v>0.99923874344318697</v>
          </cell>
          <cell r="U316">
            <v>0.49645712148284699</v>
          </cell>
          <cell r="V316">
            <v>20.491425516018101</v>
          </cell>
          <cell r="W316">
            <v>0.99986565815064099</v>
          </cell>
          <cell r="X316">
            <v>0.207034622351291</v>
          </cell>
          <cell r="Y316">
            <v>2.4637879831887002</v>
          </cell>
          <cell r="Z316">
            <v>0.88277499707612805</v>
          </cell>
          <cell r="AA316">
            <v>0.67853245885637603</v>
          </cell>
          <cell r="AB316">
            <v>5.6742133702366401E-2</v>
          </cell>
          <cell r="AC316">
            <v>0.97862266423367195</v>
          </cell>
          <cell r="AD316">
            <v>2.3531643221191698E-2</v>
          </cell>
          <cell r="AE316">
            <v>19.394483569040499</v>
          </cell>
          <cell r="AF316">
            <v>0.94634077594902799</v>
          </cell>
          <cell r="AG316">
            <v>17.953412471282501</v>
          </cell>
          <cell r="AH316">
            <v>7.4278504638884604</v>
          </cell>
          <cell r="AI316">
            <v>0.95449588198607005</v>
          </cell>
          <cell r="AJ316">
            <v>15.224860483818199</v>
          </cell>
          <cell r="AK316">
            <v>1812.74582001571</v>
          </cell>
          <cell r="AL316">
            <v>92.114079847636404</v>
          </cell>
          <cell r="AM316">
            <v>188.21712131685899</v>
          </cell>
          <cell r="AN316">
            <v>96.896492922341906</v>
          </cell>
          <cell r="AO316">
            <v>10.856110974770701</v>
          </cell>
          <cell r="AP316">
            <v>9.3354424250504398</v>
          </cell>
          <cell r="AQ316">
            <v>2.9944504054049101</v>
          </cell>
          <cell r="AR316">
            <v>18.552803579741799</v>
          </cell>
          <cell r="AS316">
            <v>18.182726283967199</v>
          </cell>
          <cell r="AT316">
            <v>2.3156411381249198</v>
          </cell>
          <cell r="AU316">
            <v>5.60369334217107</v>
          </cell>
          <cell r="AV316">
            <v>1.2779528535696301</v>
          </cell>
          <cell r="AW316">
            <v>5.2490524930356797</v>
          </cell>
          <cell r="AX316">
            <v>1.0231814266696</v>
          </cell>
          <cell r="AY316">
            <v>6.8253816227793697E-4</v>
          </cell>
          <cell r="AZ316">
            <v>6.6326933914365893E-2</v>
          </cell>
          <cell r="BA316">
            <v>1.03890731307693</v>
          </cell>
          <cell r="BB316">
            <v>1.0972074783987</v>
          </cell>
          <cell r="BC316">
            <v>5.9930180102452997E-2</v>
          </cell>
          <cell r="BD316">
            <v>33.725773296785398</v>
          </cell>
          <cell r="BE316">
            <v>48.362678614285599</v>
          </cell>
          <cell r="BF316">
            <v>55.360921169285596</v>
          </cell>
          <cell r="BH316" t="str">
            <v>YES</v>
          </cell>
          <cell r="BI316" t="str">
            <v>YES</v>
          </cell>
          <cell r="BJ316" t="str">
            <v>YES</v>
          </cell>
          <cell r="BK316" t="str">
            <v/>
          </cell>
          <cell r="BL316" t="str">
            <v>YES</v>
          </cell>
          <cell r="BM316" t="str">
            <v>YES</v>
          </cell>
          <cell r="BO316" t="str">
            <v>YES</v>
          </cell>
          <cell r="BQ316" t="str">
            <v>YES</v>
          </cell>
          <cell r="BR316" t="str">
            <v>YES</v>
          </cell>
          <cell r="BT316" t="str">
            <v/>
          </cell>
          <cell r="BU316" t="str">
            <v>YES</v>
          </cell>
          <cell r="BW316" t="str">
            <v/>
          </cell>
          <cell r="CA316" t="str">
            <v>DUAL CORR</v>
          </cell>
          <cell r="CC316">
            <v>5.124554093608527</v>
          </cell>
          <cell r="CD316">
            <v>5.4898102614142807</v>
          </cell>
          <cell r="CE316">
            <v>4.6785660380757461</v>
          </cell>
          <cell r="CF316">
            <v>6.7995862436796122</v>
          </cell>
          <cell r="CL316">
            <v>0.19</v>
          </cell>
          <cell r="CY316">
            <v>0.15604200702776008</v>
          </cell>
          <cell r="CZ316">
            <v>0.15604200702776008</v>
          </cell>
          <cell r="DA316">
            <v>0.15604200702776008</v>
          </cell>
          <cell r="DB316">
            <v>0.15604200702776008</v>
          </cell>
        </row>
        <row r="317">
          <cell r="A317">
            <v>301</v>
          </cell>
          <cell r="B317">
            <v>41722</v>
          </cell>
          <cell r="C317" t="str">
            <v>Austin</v>
          </cell>
          <cell r="D317">
            <v>11</v>
          </cell>
          <cell r="F317" t="str">
            <v>YES</v>
          </cell>
          <cell r="G317">
            <v>8.17</v>
          </cell>
          <cell r="H317">
            <v>0.39111369475722302</v>
          </cell>
          <cell r="I317">
            <v>0</v>
          </cell>
          <cell r="J317">
            <v>9.9994999999999994</v>
          </cell>
          <cell r="K317">
            <v>20</v>
          </cell>
          <cell r="L317">
            <v>2.0001000050002502</v>
          </cell>
          <cell r="M317">
            <v>33.991567551657099</v>
          </cell>
          <cell r="N317">
            <v>0.99609436028461895</v>
          </cell>
          <cell r="O317">
            <v>6.2173779052773E-2</v>
          </cell>
          <cell r="P317">
            <v>5.6347615740155003E-2</v>
          </cell>
          <cell r="Q317">
            <v>0.99971352780516298</v>
          </cell>
          <cell r="R317">
            <v>0.15124498286891899</v>
          </cell>
          <cell r="S317">
            <v>9.0821077911215298</v>
          </cell>
          <cell r="T317">
            <v>0.99974493699080702</v>
          </cell>
          <cell r="U317">
            <v>0.14334566607745799</v>
          </cell>
          <cell r="V317">
            <v>299.588796117551</v>
          </cell>
          <cell r="W317">
            <v>0.99995189501339699</v>
          </cell>
          <cell r="X317">
            <v>6.1872444354814399E-2</v>
          </cell>
          <cell r="Y317">
            <v>6.1222417298748297</v>
          </cell>
          <cell r="Z317">
            <v>0.17940378891952599</v>
          </cell>
          <cell r="AA317">
            <v>0.84064269464222097</v>
          </cell>
          <cell r="AB317">
            <v>5.6331417837686103E-2</v>
          </cell>
          <cell r="AC317">
            <v>0.91669289111753705</v>
          </cell>
          <cell r="AD317">
            <v>2.3865559601217699E-2</v>
          </cell>
          <cell r="AE317">
            <v>56.334312231251303</v>
          </cell>
          <cell r="AF317">
            <v>0.18802973555543301</v>
          </cell>
          <cell r="AG317">
            <v>67.197355654442106</v>
          </cell>
          <cell r="AH317">
            <v>8.8926523033974494</v>
          </cell>
          <cell r="AI317">
            <v>0.97888686683103299</v>
          </cell>
          <cell r="AJ317">
            <v>1.7472890087978199</v>
          </cell>
          <cell r="AK317">
            <v>930.91305158999899</v>
          </cell>
          <cell r="AL317">
            <v>43.320837907813299</v>
          </cell>
          <cell r="AM317">
            <v>98.704656562333199</v>
          </cell>
          <cell r="AN317">
            <v>-0.98921511436765996</v>
          </cell>
          <cell r="AO317">
            <v>9.6017434897126606</v>
          </cell>
          <cell r="AP317">
            <v>9.5087797672747705</v>
          </cell>
          <cell r="AQ317">
            <v>1.5892039837184699</v>
          </cell>
          <cell r="AR317">
            <v>25270.938669873201</v>
          </cell>
          <cell r="AS317">
            <v>-92.403605872824699</v>
          </cell>
          <cell r="AT317">
            <v>183533.39288757599</v>
          </cell>
          <cell r="AU317">
            <v>5.4807992955473699</v>
          </cell>
          <cell r="AV317">
            <v>1.5509959917971301</v>
          </cell>
          <cell r="AW317">
            <v>4.9170646390449697</v>
          </cell>
          <cell r="AX317">
            <v>1.2180810878505699</v>
          </cell>
          <cell r="AY317">
            <v>5.7619545492459002E-4</v>
          </cell>
          <cell r="AZ317">
            <v>2.7838260624893699E-2</v>
          </cell>
          <cell r="BA317">
            <v>1.04218903427825</v>
          </cell>
          <cell r="BB317">
            <v>1.06286240905816</v>
          </cell>
          <cell r="BC317">
            <v>3.9890454571702399E-2</v>
          </cell>
          <cell r="BD317">
            <v>12.426436564705799</v>
          </cell>
          <cell r="BE317">
            <v>16.096289337058799</v>
          </cell>
          <cell r="BF317">
            <v>24.7897041470587</v>
          </cell>
          <cell r="BH317" t="str">
            <v>NO</v>
          </cell>
          <cell r="BI317" t="str">
            <v>YES</v>
          </cell>
          <cell r="BJ317" t="str">
            <v>YES</v>
          </cell>
          <cell r="BK317" t="str">
            <v/>
          </cell>
          <cell r="BL317" t="str">
            <v>YES</v>
          </cell>
          <cell r="BM317" t="str">
            <v>NO</v>
          </cell>
          <cell r="BO317" t="str">
            <v>NO</v>
          </cell>
          <cell r="BQ317" t="str">
            <v>NO</v>
          </cell>
          <cell r="BR317" t="str">
            <v>YES</v>
          </cell>
          <cell r="BT317" t="str">
            <v/>
          </cell>
          <cell r="BU317" t="str">
            <v>NO</v>
          </cell>
          <cell r="BW317" t="str">
            <v/>
          </cell>
          <cell r="CA317" t="str">
            <v>SINGLE CORR</v>
          </cell>
          <cell r="CC317">
            <v>0</v>
          </cell>
          <cell r="CD317">
            <v>6.4119681005317997</v>
          </cell>
          <cell r="CE317">
            <v>0</v>
          </cell>
          <cell r="CF317">
            <v>0</v>
          </cell>
          <cell r="CL317">
            <v>0.47</v>
          </cell>
          <cell r="CY317">
            <v>0</v>
          </cell>
          <cell r="CZ317">
            <v>0.46884156206343469</v>
          </cell>
          <cell r="DA317">
            <v>0</v>
          </cell>
          <cell r="DB317">
            <v>0</v>
          </cell>
        </row>
        <row r="318">
          <cell r="A318">
            <v>301</v>
          </cell>
          <cell r="B318">
            <v>41722</v>
          </cell>
          <cell r="C318" t="str">
            <v>Austin</v>
          </cell>
          <cell r="D318">
            <v>12</v>
          </cell>
          <cell r="F318" t="str">
            <v>YES</v>
          </cell>
          <cell r="G318">
            <v>8.17</v>
          </cell>
          <cell r="H318">
            <v>0.41509386152028999</v>
          </cell>
          <cell r="I318">
            <v>0</v>
          </cell>
          <cell r="J318">
            <v>10</v>
          </cell>
          <cell r="K318">
            <v>20</v>
          </cell>
          <cell r="L318">
            <v>2</v>
          </cell>
          <cell r="M318">
            <v>7.3311608918977003</v>
          </cell>
          <cell r="N318">
            <v>0.89033825623449203</v>
          </cell>
          <cell r="O318">
            <v>0.30313508940657002</v>
          </cell>
          <cell r="P318">
            <v>5.3500746434032999E-2</v>
          </cell>
          <cell r="Q318">
            <v>0.99957527930552603</v>
          </cell>
          <cell r="R318">
            <v>0.181006967983661</v>
          </cell>
          <cell r="S318">
            <v>10.3982836396333</v>
          </cell>
          <cell r="T318">
            <v>0.99970098785600203</v>
          </cell>
          <cell r="U318">
            <v>0.15234870744522799</v>
          </cell>
          <cell r="V318">
            <v>76.762875751334306</v>
          </cell>
          <cell r="W318">
            <v>0.99882057273687896</v>
          </cell>
          <cell r="X318">
            <v>0.30134194505739897</v>
          </cell>
          <cell r="Y318">
            <v>0.84361561381119499</v>
          </cell>
          <cell r="Z318">
            <v>0.10066854932983001</v>
          </cell>
          <cell r="AA318">
            <v>0.67781226352675406</v>
          </cell>
          <cell r="AB318">
            <v>5.3477948864606398E-2</v>
          </cell>
          <cell r="AC318">
            <v>0.87000106436390701</v>
          </cell>
          <cell r="AD318">
            <v>3.3733456173179202E-2</v>
          </cell>
          <cell r="AE318">
            <v>9.6345771949846792</v>
          </cell>
          <cell r="AF318">
            <v>0.12536266354505299</v>
          </cell>
          <cell r="AG318">
            <v>69.042952655590099</v>
          </cell>
          <cell r="AH318">
            <v>10.069523596549301</v>
          </cell>
          <cell r="AI318">
            <v>0.96809091657281399</v>
          </cell>
          <cell r="AJ318">
            <v>2.5188695297138599</v>
          </cell>
          <cell r="AK318">
            <v>1247.4364388633201</v>
          </cell>
          <cell r="AL318">
            <v>61.550649974876599</v>
          </cell>
          <cell r="AM318">
            <v>121.04767897299701</v>
          </cell>
          <cell r="AN318">
            <v>19.570129702932999</v>
          </cell>
          <cell r="AO318">
            <v>11.0306695260449</v>
          </cell>
          <cell r="AP318">
            <v>10.3189037016889</v>
          </cell>
          <cell r="AQ318">
            <v>9.1158871800217103</v>
          </cell>
          <cell r="AR318">
            <v>96.882731274728897</v>
          </cell>
          <cell r="AS318">
            <v>120.71537600427899</v>
          </cell>
          <cell r="AT318">
            <v>489.61105691954702</v>
          </cell>
          <cell r="AU318">
            <v>5.3922356607688897</v>
          </cell>
          <cell r="AV318">
            <v>1.5267756330740601</v>
          </cell>
          <cell r="AW318">
            <v>4.8765923090610199</v>
          </cell>
          <cell r="AX318">
            <v>1.2665936546037</v>
          </cell>
          <cell r="AY318">
            <v>1.26598370499718E-3</v>
          </cell>
          <cell r="AZ318">
            <v>97.695943092965805</v>
          </cell>
          <cell r="BA318">
            <v>98.672986944152001</v>
          </cell>
          <cell r="BB318">
            <v>1.0604198448104101</v>
          </cell>
          <cell r="BC318">
            <v>5.9188848545322602E-2</v>
          </cell>
          <cell r="BD318">
            <v>8.0290162216665006</v>
          </cell>
          <cell r="BE318">
            <v>16.010750428245299</v>
          </cell>
          <cell r="BF318">
            <v>23.0734091838594</v>
          </cell>
          <cell r="BH318" t="str">
            <v>NO</v>
          </cell>
          <cell r="BI318" t="str">
            <v>YES</v>
          </cell>
          <cell r="BJ318" t="str">
            <v>YES</v>
          </cell>
          <cell r="BK318" t="str">
            <v/>
          </cell>
          <cell r="BL318" t="str">
            <v>YES</v>
          </cell>
          <cell r="BM318" t="str">
            <v>NO</v>
          </cell>
          <cell r="BO318" t="str">
            <v>NO</v>
          </cell>
          <cell r="BQ318" t="str">
            <v>NO</v>
          </cell>
          <cell r="BR318" t="str">
            <v>YES</v>
          </cell>
          <cell r="BT318" t="str">
            <v/>
          </cell>
          <cell r="BU318" t="str">
            <v>NO</v>
          </cell>
          <cell r="BW318" t="str">
            <v/>
          </cell>
          <cell r="CA318" t="str">
            <v>SINGLE CORR</v>
          </cell>
          <cell r="CC318">
            <v>0</v>
          </cell>
          <cell r="CD318">
            <v>7.3411882495811094</v>
          </cell>
          <cell r="CE318">
            <v>0</v>
          </cell>
          <cell r="CF318">
            <v>0</v>
          </cell>
          <cell r="CL318">
            <v>0.47</v>
          </cell>
          <cell r="CY318">
            <v>0</v>
          </cell>
          <cell r="CZ318">
            <v>0.47134639129083766</v>
          </cell>
          <cell r="DA318">
            <v>0</v>
          </cell>
          <cell r="DB318">
            <v>0</v>
          </cell>
        </row>
        <row r="319">
          <cell r="A319">
            <v>301</v>
          </cell>
          <cell r="B319">
            <v>41722</v>
          </cell>
          <cell r="C319" t="str">
            <v>Austin</v>
          </cell>
          <cell r="D319">
            <v>13</v>
          </cell>
          <cell r="F319" t="str">
            <v>YES</v>
          </cell>
          <cell r="G319">
            <v>8.17</v>
          </cell>
          <cell r="H319">
            <v>0.47292194422334399</v>
          </cell>
          <cell r="I319">
            <v>0</v>
          </cell>
          <cell r="J319">
            <v>9.9994999999999994</v>
          </cell>
          <cell r="K319">
            <v>20</v>
          </cell>
          <cell r="L319">
            <v>2.0001000050002502</v>
          </cell>
          <cell r="M319">
            <v>2.2953719237211101</v>
          </cell>
          <cell r="N319">
            <v>0.969455540411302</v>
          </cell>
          <cell r="O319">
            <v>0.35128295833513201</v>
          </cell>
          <cell r="P319">
            <v>4.9552252519833598E-2</v>
          </cell>
          <cell r="Q319">
            <v>0.99985930164136005</v>
          </cell>
          <cell r="R319">
            <v>0.229624359481651</v>
          </cell>
          <cell r="S319">
            <v>10.8640735386351</v>
          </cell>
          <cell r="T319">
            <v>0.99961327584872195</v>
          </cell>
          <cell r="U319">
            <v>0.38187954667241297</v>
          </cell>
          <cell r="V319">
            <v>26.1912932989894</v>
          </cell>
          <cell r="W319">
            <v>0.99950901748842902</v>
          </cell>
          <cell r="X319">
            <v>0.42881132185584098</v>
          </cell>
          <cell r="Y319">
            <v>1.90656103711961</v>
          </cell>
          <cell r="Z319">
            <v>0.79965910351744096</v>
          </cell>
          <cell r="AA319">
            <v>0.67318610565515602</v>
          </cell>
          <cell r="AB319">
            <v>4.95452624991344E-2</v>
          </cell>
          <cell r="AC319">
            <v>0.94553075287410404</v>
          </cell>
          <cell r="AD319">
            <v>5.3634102115054497E-2</v>
          </cell>
          <cell r="AE319">
            <v>19.580392821526601</v>
          </cell>
          <cell r="AF319">
            <v>0.74722390493937496</v>
          </cell>
          <cell r="AG319">
            <v>95.873158153683093</v>
          </cell>
          <cell r="AH319">
            <v>10.3856416259878</v>
          </cell>
          <cell r="AI319">
            <v>0.95558904566566805</v>
          </cell>
          <cell r="AJ319">
            <v>16.844229070119301</v>
          </cell>
          <cell r="AK319">
            <v>3875.2995022699902</v>
          </cell>
          <cell r="AL319">
            <v>254.78732905619</v>
          </cell>
          <cell r="AM319">
            <v>504.586617810002</v>
          </cell>
          <cell r="AN319">
            <v>277.19867726044203</v>
          </cell>
          <cell r="AO319">
            <v>6.04496567497588</v>
          </cell>
          <cell r="AP319">
            <v>7.1915263843126898</v>
          </cell>
          <cell r="AQ319">
            <v>6.54140551857164</v>
          </cell>
          <cell r="AR319">
            <v>12.4135312883468</v>
          </cell>
          <cell r="AS319">
            <v>13.024300296553401</v>
          </cell>
          <cell r="AT319">
            <v>6.9426783759269899</v>
          </cell>
          <cell r="AU319">
            <v>5.1593391429020601</v>
          </cell>
          <cell r="AV319">
            <v>2.32442316167797</v>
          </cell>
          <cell r="AW319">
            <v>4.7931048584712999</v>
          </cell>
          <cell r="AX319">
            <v>1.20609131733118</v>
          </cell>
          <cell r="AY319">
            <v>9.3075750302730605E-4</v>
          </cell>
          <cell r="AZ319">
            <v>440.000345030228</v>
          </cell>
          <cell r="BA319">
            <v>440.86388768860502</v>
          </cell>
          <cell r="BB319">
            <v>1.0594039046489101</v>
          </cell>
          <cell r="BC319">
            <v>2.4280630513755799E-2</v>
          </cell>
          <cell r="BD319">
            <v>10.059461872530401</v>
          </cell>
          <cell r="BE319">
            <v>25.1398581505231</v>
          </cell>
          <cell r="BF319">
            <v>40.288749090267899</v>
          </cell>
          <cell r="BH319" t="str">
            <v>NO</v>
          </cell>
          <cell r="BI319" t="str">
            <v>YES</v>
          </cell>
          <cell r="BJ319" t="str">
            <v>YES</v>
          </cell>
          <cell r="BK319" t="str">
            <v/>
          </cell>
          <cell r="BL319" t="str">
            <v>YES</v>
          </cell>
          <cell r="BM319" t="str">
            <v>YES</v>
          </cell>
          <cell r="BO319" t="str">
            <v>YES</v>
          </cell>
          <cell r="BQ319" t="str">
            <v>NO</v>
          </cell>
          <cell r="BR319" t="str">
            <v>YES</v>
          </cell>
          <cell r="BT319" t="str">
            <v/>
          </cell>
          <cell r="BU319" t="str">
            <v>YES</v>
          </cell>
          <cell r="BW319" t="str">
            <v/>
          </cell>
          <cell r="CA319" t="str">
            <v>SINGLE CORRx</v>
          </cell>
          <cell r="CC319">
            <v>0</v>
          </cell>
          <cell r="CD319">
            <v>7.6700359182763798</v>
          </cell>
          <cell r="CE319">
            <v>4.9347721958278656</v>
          </cell>
          <cell r="CF319">
            <v>5.4221839264726936</v>
          </cell>
          <cell r="CL319">
            <v>0.3</v>
          </cell>
          <cell r="CY319">
            <v>0</v>
          </cell>
          <cell r="CZ319">
            <v>0.30018504444324512</v>
          </cell>
          <cell r="DA319">
            <v>0.30018504444324512</v>
          </cell>
          <cell r="DB319">
            <v>0.30018504444324512</v>
          </cell>
        </row>
        <row r="320">
          <cell r="A320">
            <v>301</v>
          </cell>
          <cell r="B320">
            <v>41722</v>
          </cell>
          <cell r="C320" t="str">
            <v>Austin</v>
          </cell>
          <cell r="D320">
            <v>15</v>
          </cell>
          <cell r="F320" t="str">
            <v>YES</v>
          </cell>
          <cell r="G320">
            <v>8.17</v>
          </cell>
          <cell r="H320">
            <v>0.55930408369749796</v>
          </cell>
          <cell r="I320">
            <v>0</v>
          </cell>
          <cell r="J320">
            <v>10</v>
          </cell>
          <cell r="K320">
            <v>20</v>
          </cell>
          <cell r="L320">
            <v>2</v>
          </cell>
          <cell r="M320">
            <v>0.88743885260788102</v>
          </cell>
          <cell r="N320">
            <v>0.97406426577285898</v>
          </cell>
          <cell r="O320">
            <v>0.190125642609211</v>
          </cell>
          <cell r="P320">
            <v>4.7829862582993897E-2</v>
          </cell>
          <cell r="Q320">
            <v>0.99958270558946105</v>
          </cell>
          <cell r="R320">
            <v>0.15236701043637099</v>
          </cell>
          <cell r="S320">
            <v>9.6721538304273196</v>
          </cell>
          <cell r="T320">
            <v>0.99954497285306199</v>
          </cell>
          <cell r="U320">
            <v>0.15977481438015601</v>
          </cell>
          <cell r="V320">
            <v>8.9303270181352303</v>
          </cell>
          <cell r="W320">
            <v>0.99856562996016096</v>
          </cell>
          <cell r="X320">
            <v>0.28407127246959901</v>
          </cell>
          <cell r="Y320">
            <v>0.84606802058966402</v>
          </cell>
          <cell r="Z320">
            <v>0.89764802715223002</v>
          </cell>
          <cell r="AA320">
            <v>6.4999219723729795E-2</v>
          </cell>
          <cell r="AB320">
            <v>4.7809849455993703E-2</v>
          </cell>
          <cell r="AC320">
            <v>0.84497042442220405</v>
          </cell>
          <cell r="AD320">
            <v>2.3897680445945198E-2</v>
          </cell>
          <cell r="AE320">
            <v>8.0009403834962498</v>
          </cell>
          <cell r="AF320">
            <v>0.89462610650625696</v>
          </cell>
          <cell r="AG320">
            <v>6.0045570354880802</v>
          </cell>
          <cell r="AH320">
            <v>9.2728441986593797</v>
          </cell>
          <cell r="AI320">
            <v>0.95827443834050896</v>
          </cell>
          <cell r="AJ320">
            <v>2.3776621183411599</v>
          </cell>
          <cell r="AK320">
            <v>617.47922093666102</v>
          </cell>
          <cell r="AL320">
            <v>23.1989066873967</v>
          </cell>
          <cell r="AM320">
            <v>53.543034391669003</v>
          </cell>
          <cell r="AN320">
            <v>67.629270206155297</v>
          </cell>
          <cell r="AO320">
            <v>16.5838901221246</v>
          </cell>
          <cell r="AP320">
            <v>11.355148222262899</v>
          </cell>
          <cell r="AQ320">
            <v>42.400535631599297</v>
          </cell>
          <cell r="AR320">
            <v>22.665662054534401</v>
          </cell>
          <cell r="AS320">
            <v>8.9669064846624291</v>
          </cell>
          <cell r="AT320">
            <v>101.329272760799</v>
          </cell>
          <cell r="AU320">
            <v>4.5812926898924902</v>
          </cell>
          <cell r="AV320">
            <v>3.7111951191839898</v>
          </cell>
          <cell r="AW320">
            <v>5.2103846929330002</v>
          </cell>
          <cell r="AX320">
            <v>1.19817015051475</v>
          </cell>
          <cell r="AY320">
            <v>8.4242874936814901E-4</v>
          </cell>
          <cell r="AZ320">
            <v>1614.929936841</v>
          </cell>
          <cell r="BA320">
            <v>1615.4633542604599</v>
          </cell>
          <cell r="BB320">
            <v>1.06077262447808</v>
          </cell>
          <cell r="BC320">
            <v>3.9904519706912299E-2</v>
          </cell>
          <cell r="BD320">
            <v>2.4587759698222298</v>
          </cell>
          <cell r="BE320">
            <v>5.6044757579554698</v>
          </cell>
          <cell r="BF320">
            <v>10.8141406377555</v>
          </cell>
          <cell r="BH320" t="str">
            <v>NO</v>
          </cell>
          <cell r="BI320" t="str">
            <v>NO</v>
          </cell>
          <cell r="BJ320" t="str">
            <v>YES</v>
          </cell>
          <cell r="BK320" t="str">
            <v/>
          </cell>
          <cell r="BL320" t="str">
            <v>YES</v>
          </cell>
          <cell r="BM320" t="str">
            <v>YES</v>
          </cell>
          <cell r="BO320" t="str">
            <v>NO</v>
          </cell>
          <cell r="BQ320" t="str">
            <v>YES</v>
          </cell>
          <cell r="BR320" t="str">
            <v>YES</v>
          </cell>
          <cell r="BT320" t="str">
            <v>YES</v>
          </cell>
          <cell r="BU320" t="str">
            <v>NO</v>
          </cell>
          <cell r="BW320" t="str">
            <v/>
          </cell>
          <cell r="CA320" t="str">
            <v>TRASH</v>
          </cell>
          <cell r="CC320">
            <v>0</v>
          </cell>
          <cell r="CD320">
            <v>0</v>
          </cell>
          <cell r="CE320">
            <v>0</v>
          </cell>
          <cell r="CF320">
            <v>0</v>
          </cell>
          <cell r="CL320">
            <v>0</v>
          </cell>
          <cell r="CY320">
            <v>0</v>
          </cell>
          <cell r="CZ320">
            <v>0</v>
          </cell>
          <cell r="DA320">
            <v>0</v>
          </cell>
          <cell r="DB320">
            <v>0</v>
          </cell>
        </row>
        <row r="321">
          <cell r="A321">
            <v>301</v>
          </cell>
          <cell r="B321">
            <v>41722</v>
          </cell>
          <cell r="C321" t="str">
            <v>Austin</v>
          </cell>
          <cell r="D321">
            <v>16</v>
          </cell>
          <cell r="F321" t="str">
            <v>YES</v>
          </cell>
          <cell r="G321">
            <v>8.17</v>
          </cell>
          <cell r="H321">
            <v>0.61177483387291398</v>
          </cell>
          <cell r="I321">
            <v>0</v>
          </cell>
          <cell r="J321">
            <v>9.9994999999999994</v>
          </cell>
          <cell r="K321">
            <v>20</v>
          </cell>
          <cell r="L321">
            <v>2.0001000050002502</v>
          </cell>
          <cell r="M321">
            <v>1.1520702911676299</v>
          </cell>
          <cell r="N321">
            <v>0.82778088047403198</v>
          </cell>
          <cell r="O321">
            <v>0.59485530484441695</v>
          </cell>
          <cell r="P321">
            <v>5.5524953730137001E-2</v>
          </cell>
          <cell r="Q321">
            <v>0.99944212007783895</v>
          </cell>
          <cell r="R321">
            <v>0.18905563956835</v>
          </cell>
          <cell r="S321">
            <v>7.6647983389909102</v>
          </cell>
          <cell r="T321">
            <v>0.99944453233032604</v>
          </cell>
          <cell r="U321">
            <v>0.18995165996198199</v>
          </cell>
          <cell r="V321">
            <v>11.272001552077599</v>
          </cell>
          <cell r="W321">
            <v>0.99330485409611602</v>
          </cell>
          <cell r="X321">
            <v>0.65850579931945796</v>
          </cell>
          <cell r="Y321">
            <v>0.71495720088293002</v>
          </cell>
          <cell r="Z321">
            <v>0.42487357153210997</v>
          </cell>
          <cell r="AA321">
            <v>0.66682516120623803</v>
          </cell>
          <cell r="AB321">
            <v>5.5493864682353698E-2</v>
          </cell>
          <cell r="AC321">
            <v>0.84575533518261803</v>
          </cell>
          <cell r="AD321">
            <v>3.7047238799068898E-2</v>
          </cell>
          <cell r="AE321">
            <v>6.03102272445346</v>
          </cell>
          <cell r="AF321">
            <v>0.53140998889872804</v>
          </cell>
          <cell r="AG321">
            <v>30.9096099390601</v>
          </cell>
          <cell r="AH321">
            <v>7.4183200305594603</v>
          </cell>
          <cell r="AI321">
            <v>0.96729576392120198</v>
          </cell>
          <cell r="AJ321">
            <v>2.1572700155831899</v>
          </cell>
          <cell r="AK321">
            <v>963.66918708999799</v>
          </cell>
          <cell r="AL321">
            <v>49.787198665606603</v>
          </cell>
          <cell r="AM321">
            <v>106.692899113667</v>
          </cell>
          <cell r="AN321">
            <v>159.150701809477</v>
          </cell>
          <cell r="AO321">
            <v>10.0202391062685</v>
          </cell>
          <cell r="AP321">
            <v>8.8829886430472005</v>
          </cell>
          <cell r="AQ321">
            <v>7.3545092793786599</v>
          </cell>
          <cell r="AR321">
            <v>5.9010515020381096</v>
          </cell>
          <cell r="AS321">
            <v>6.3310752325511901</v>
          </cell>
          <cell r="AT321">
            <v>3.8965728497799699</v>
          </cell>
          <cell r="AU321">
            <v>3.4520835426140701</v>
          </cell>
          <cell r="AV321">
            <v>4.6647842068567797</v>
          </cell>
          <cell r="AW321">
            <v>5.8151648923093102</v>
          </cell>
          <cell r="AX321">
            <v>1.31817721226993</v>
          </cell>
          <cell r="AY321">
            <v>6.0520453998262602E-4</v>
          </cell>
          <cell r="AZ321">
            <v>2322.8157985716002</v>
          </cell>
          <cell r="BA321">
            <v>2322.9658854961299</v>
          </cell>
          <cell r="BB321">
            <v>1.06120231198316</v>
          </cell>
          <cell r="BC321">
            <v>3.5140908773184702E-2</v>
          </cell>
          <cell r="BD321">
            <v>10.4488092709289</v>
          </cell>
          <cell r="BE321">
            <v>15.9896677639071</v>
          </cell>
          <cell r="BF321">
            <v>23.404520895901399</v>
          </cell>
          <cell r="BH321" t="str">
            <v>NO</v>
          </cell>
          <cell r="BI321" t="str">
            <v>NO</v>
          </cell>
          <cell r="BJ321" t="str">
            <v>YES</v>
          </cell>
          <cell r="BK321" t="str">
            <v/>
          </cell>
          <cell r="BL321" t="str">
            <v>YES</v>
          </cell>
          <cell r="BM321" t="str">
            <v>NO</v>
          </cell>
          <cell r="BO321" t="str">
            <v>NO</v>
          </cell>
          <cell r="BQ321" t="str">
            <v>NO</v>
          </cell>
          <cell r="BR321" t="str">
            <v>YES</v>
          </cell>
          <cell r="BT321" t="str">
            <v/>
          </cell>
          <cell r="BU321" t="str">
            <v>NO</v>
          </cell>
          <cell r="BW321" t="str">
            <v/>
          </cell>
          <cell r="CA321" t="str">
            <v>SINGLE CORR</v>
          </cell>
          <cell r="CC321">
            <v>0</v>
          </cell>
          <cell r="CD321">
            <v>5.411347627327582</v>
          </cell>
          <cell r="CE321">
            <v>0</v>
          </cell>
          <cell r="CF321">
            <v>0</v>
          </cell>
          <cell r="CL321">
            <v>0.47</v>
          </cell>
          <cell r="CY321">
            <v>0</v>
          </cell>
          <cell r="CZ321">
            <v>0.47196786997953416</v>
          </cell>
          <cell r="DA321">
            <v>0</v>
          </cell>
          <cell r="DB321">
            <v>0</v>
          </cell>
        </row>
        <row r="322">
          <cell r="A322">
            <v>301</v>
          </cell>
          <cell r="B322">
            <v>41722</v>
          </cell>
          <cell r="C322" t="str">
            <v>Austin</v>
          </cell>
          <cell r="D322">
            <v>17</v>
          </cell>
          <cell r="F322" t="str">
            <v>YES</v>
          </cell>
          <cell r="G322">
            <v>8.17</v>
          </cell>
          <cell r="H322">
            <v>0.62951700109988495</v>
          </cell>
          <cell r="I322">
            <v>0</v>
          </cell>
          <cell r="J322">
            <v>10</v>
          </cell>
          <cell r="K322">
            <v>20</v>
          </cell>
          <cell r="L322">
            <v>2</v>
          </cell>
          <cell r="M322">
            <v>3.2365883994882698</v>
          </cell>
          <cell r="N322">
            <v>0.94969393650552902</v>
          </cell>
          <cell r="O322">
            <v>0.65094951783449195</v>
          </cell>
          <cell r="P322">
            <v>5.2241571016724497E-2</v>
          </cell>
          <cell r="Q322">
            <v>0.99994178993146698</v>
          </cell>
          <cell r="R322">
            <v>0.20909108810303201</v>
          </cell>
          <cell r="S322">
            <v>10.1395134128995</v>
          </cell>
          <cell r="T322">
            <v>0.99992757265919296</v>
          </cell>
          <cell r="U322">
            <v>0.23404577238989799</v>
          </cell>
          <cell r="V322">
            <v>34.280838353828898</v>
          </cell>
          <cell r="W322">
            <v>0.999404108034328</v>
          </cell>
          <cell r="X322">
            <v>0.66854373585855797</v>
          </cell>
          <cell r="Y322">
            <v>1.97128529100699</v>
          </cell>
          <cell r="Z322">
            <v>0.57389816332822596</v>
          </cell>
          <cell r="AA322">
            <v>3.1704023711366598</v>
          </cell>
          <cell r="AB322">
            <v>5.2238521554868501E-2</v>
          </cell>
          <cell r="AC322">
            <v>0.97900131575806904</v>
          </cell>
          <cell r="AD322">
            <v>4.4443060979046399E-2</v>
          </cell>
          <cell r="AE322">
            <v>20.1449350896014</v>
          </cell>
          <cell r="AF322">
            <v>0.58729349920062901</v>
          </cell>
          <cell r="AG322">
            <v>313.36804695772003</v>
          </cell>
          <cell r="AH322">
            <v>10.0638358617616</v>
          </cell>
          <cell r="AI322">
            <v>0.99246378130269697</v>
          </cell>
          <cell r="AJ322">
            <v>5.7222508733104398</v>
          </cell>
          <cell r="AK322">
            <v>6692.5690986249901</v>
          </cell>
          <cell r="AL322">
            <v>356.81434282319998</v>
          </cell>
          <cell r="AM322">
            <v>595.85526520699796</v>
          </cell>
          <cell r="AN322">
            <v>290.61051175289498</v>
          </cell>
          <cell r="AO322">
            <v>13.366266879895299</v>
          </cell>
          <cell r="AP322">
            <v>11.422860209264799</v>
          </cell>
          <cell r="AQ322">
            <v>15.823327425993501</v>
          </cell>
          <cell r="AR322">
            <v>22.1545668624344</v>
          </cell>
          <cell r="AS322">
            <v>20.887330092024101</v>
          </cell>
          <cell r="AT322">
            <v>11.4850829342564</v>
          </cell>
          <cell r="AU322">
            <v>2.75628248822039</v>
          </cell>
          <cell r="AV322">
            <v>4.4734690082962096</v>
          </cell>
          <cell r="AW322">
            <v>5.9106158362771497</v>
          </cell>
          <cell r="AX322">
            <v>1.3005729220295399</v>
          </cell>
          <cell r="AY322">
            <v>3.9572009449254097E-4</v>
          </cell>
          <cell r="AZ322">
            <v>2547.9414124175901</v>
          </cell>
          <cell r="BA322">
            <v>2548.1983103154498</v>
          </cell>
          <cell r="BB322">
            <v>1.06198095415253</v>
          </cell>
          <cell r="BC322">
            <v>9.6911043549193793E-3</v>
          </cell>
          <cell r="BD322">
            <v>24.516476395016898</v>
          </cell>
          <cell r="BE322">
            <v>42.5736969679906</v>
          </cell>
          <cell r="BF322">
            <v>70.480101017174405</v>
          </cell>
          <cell r="BH322" t="str">
            <v>YES</v>
          </cell>
          <cell r="BI322" t="str">
            <v>YES</v>
          </cell>
          <cell r="BJ322" t="str">
            <v>YES</v>
          </cell>
          <cell r="BK322" t="str">
            <v/>
          </cell>
          <cell r="BL322" t="str">
            <v>YES</v>
          </cell>
          <cell r="BM322" t="str">
            <v>NO</v>
          </cell>
          <cell r="BO322" t="str">
            <v>NO</v>
          </cell>
          <cell r="BQ322" t="str">
            <v>NO</v>
          </cell>
          <cell r="BR322" t="str">
            <v>YES</v>
          </cell>
          <cell r="BT322" t="str">
            <v/>
          </cell>
          <cell r="BU322" t="str">
            <v>YES</v>
          </cell>
          <cell r="BW322" t="str">
            <v/>
          </cell>
          <cell r="CA322" t="str">
            <v>SINGLE CORRx</v>
          </cell>
          <cell r="CC322">
            <v>0</v>
          </cell>
          <cell r="CD322">
            <v>7.158496469507047</v>
          </cell>
          <cell r="CE322">
            <v>8.1293580110530428</v>
          </cell>
          <cell r="CF322">
            <v>7.9297004818574708</v>
          </cell>
          <cell r="CL322">
            <v>0.3</v>
          </cell>
          <cell r="CY322">
            <v>0</v>
          </cell>
          <cell r="CZ322">
            <v>0.17725990397041719</v>
          </cell>
          <cell r="DA322">
            <v>0.17725990397041719</v>
          </cell>
          <cell r="DB322">
            <v>0.17725990397041719</v>
          </cell>
        </row>
        <row r="323">
          <cell r="A323">
            <v>301</v>
          </cell>
          <cell r="B323">
            <v>41722</v>
          </cell>
          <cell r="C323" t="str">
            <v>Austin</v>
          </cell>
          <cell r="D323">
            <v>18</v>
          </cell>
          <cell r="F323" t="str">
            <v>YES</v>
          </cell>
          <cell r="G323">
            <v>8.17</v>
          </cell>
          <cell r="H323">
            <v>0.603503778576851</v>
          </cell>
          <cell r="I323">
            <v>0</v>
          </cell>
          <cell r="J323">
            <v>10</v>
          </cell>
          <cell r="K323">
            <v>20</v>
          </cell>
          <cell r="L323">
            <v>2</v>
          </cell>
          <cell r="M323">
            <v>2.2898957327465399</v>
          </cell>
          <cell r="N323">
            <v>0.90788761702106402</v>
          </cell>
          <cell r="O323">
            <v>0.86846612295478898</v>
          </cell>
          <cell r="P323">
            <v>5.3039657399348697E-2</v>
          </cell>
          <cell r="Q323">
            <v>0.99995004407056198</v>
          </cell>
          <cell r="R323">
            <v>0.179520718395872</v>
          </cell>
          <cell r="S323">
            <v>10.1389848690958</v>
          </cell>
          <cell r="T323">
            <v>0.99983452609985102</v>
          </cell>
          <cell r="U323">
            <v>0.32787076406994597</v>
          </cell>
          <cell r="V323">
            <v>27.4766418818602</v>
          </cell>
          <cell r="W323">
            <v>0.99849124677850198</v>
          </cell>
          <cell r="X323">
            <v>0.98656156196672695</v>
          </cell>
          <cell r="Y323">
            <v>1.3430537198519099</v>
          </cell>
          <cell r="Z323">
            <v>0.51700325233904498</v>
          </cell>
          <cell r="AA323">
            <v>3.0994581430491102</v>
          </cell>
          <cell r="AB323">
            <v>5.3037000167598797E-2</v>
          </cell>
          <cell r="AC323">
            <v>0.98245301154287101</v>
          </cell>
          <cell r="AD323">
            <v>3.2587666450930003E-2</v>
          </cell>
          <cell r="AE323">
            <v>12.8154903487005</v>
          </cell>
          <cell r="AF323">
            <v>0.46570829739885999</v>
          </cell>
          <cell r="AG323">
            <v>346.56363190122102</v>
          </cell>
          <cell r="AH323">
            <v>9.9677223154610708</v>
          </cell>
          <cell r="AI323">
            <v>0.98294422256408198</v>
          </cell>
          <cell r="AJ323">
            <v>11.0630806061823</v>
          </cell>
          <cell r="AK323">
            <v>9621.1530647066502</v>
          </cell>
          <cell r="AL323">
            <v>496.74776197298598</v>
          </cell>
          <cell r="AM323">
            <v>969.41844004433801</v>
          </cell>
          <cell r="AN323">
            <v>729.85547700149698</v>
          </cell>
          <cell r="AO323">
            <v>9.90332674912319</v>
          </cell>
          <cell r="AP323">
            <v>9.7961944087463806</v>
          </cell>
          <cell r="AQ323">
            <v>2.4214923144508602</v>
          </cell>
          <cell r="AR323">
            <v>16.770575063485399</v>
          </cell>
          <cell r="AS323">
            <v>12.430091313393101</v>
          </cell>
          <cell r="AT323">
            <v>17.996555625965499</v>
          </cell>
          <cell r="AU323">
            <v>3.0226746371874502</v>
          </cell>
          <cell r="AV323">
            <v>4.2904148516207599</v>
          </cell>
          <cell r="AW323">
            <v>5.8344982798316103</v>
          </cell>
          <cell r="AX323">
            <v>1.2806627949108</v>
          </cell>
          <cell r="AY323">
            <v>1.5243883662459099E-3</v>
          </cell>
          <cell r="AZ323">
            <v>2658.8925959736498</v>
          </cell>
          <cell r="BA323">
            <v>2659.0520544342698</v>
          </cell>
          <cell r="BB323">
            <v>1.0617895011260401</v>
          </cell>
          <cell r="BC323">
            <v>2.2676851729278E-2</v>
          </cell>
          <cell r="BD323">
            <v>20.372470916293199</v>
          </cell>
          <cell r="BE323">
            <v>32.986058544522699</v>
          </cell>
          <cell r="BF323">
            <v>55.688980658450603</v>
          </cell>
          <cell r="BH323" t="str">
            <v>NO</v>
          </cell>
          <cell r="BI323" t="str">
            <v>YES</v>
          </cell>
          <cell r="BJ323" t="str">
            <v>YES</v>
          </cell>
          <cell r="BK323" t="str">
            <v/>
          </cell>
          <cell r="BL323" t="str">
            <v>YES</v>
          </cell>
          <cell r="BM323" t="str">
            <v>NO</v>
          </cell>
          <cell r="BO323" t="str">
            <v>NO</v>
          </cell>
          <cell r="BQ323" t="str">
            <v>NO</v>
          </cell>
          <cell r="BR323" t="str">
            <v>YES</v>
          </cell>
          <cell r="BT323" t="str">
            <v/>
          </cell>
          <cell r="BU323" t="str">
            <v>YES</v>
          </cell>
          <cell r="BW323" t="str">
            <v/>
          </cell>
          <cell r="CA323" t="str">
            <v>SINGLE CORRx</v>
          </cell>
          <cell r="CC323">
            <v>0</v>
          </cell>
          <cell r="CD323">
            <v>7.1581233175816346</v>
          </cell>
          <cell r="CE323">
            <v>4.653341844873875</v>
          </cell>
          <cell r="CF323">
            <v>7.0068133461255657</v>
          </cell>
          <cell r="CL323">
            <v>0.38</v>
          </cell>
          <cell r="CY323">
            <v>0</v>
          </cell>
          <cell r="CZ323">
            <v>0.22878178749442504</v>
          </cell>
          <cell r="DA323">
            <v>0.22878178749442504</v>
          </cell>
          <cell r="DB323">
            <v>0.22878178749442504</v>
          </cell>
        </row>
        <row r="324">
          <cell r="A324">
            <v>301</v>
          </cell>
          <cell r="B324">
            <v>41722</v>
          </cell>
          <cell r="C324" t="str">
            <v>Austin</v>
          </cell>
          <cell r="D324">
            <v>19</v>
          </cell>
          <cell r="F324" t="str">
            <v>YES</v>
          </cell>
          <cell r="G324">
            <v>8.17</v>
          </cell>
          <cell r="H324">
            <v>0.69764922279864605</v>
          </cell>
          <cell r="I324">
            <v>0</v>
          </cell>
          <cell r="J324">
            <v>10</v>
          </cell>
          <cell r="K324">
            <v>20</v>
          </cell>
          <cell r="L324">
            <v>2</v>
          </cell>
          <cell r="M324">
            <v>1.36654953523048</v>
          </cell>
          <cell r="N324">
            <v>0.96827119353305002</v>
          </cell>
          <cell r="O324">
            <v>0.32722162443381603</v>
          </cell>
          <cell r="P324">
            <v>5.17362955838599E-2</v>
          </cell>
          <cell r="Q324">
            <v>0.99989470989242402</v>
          </cell>
          <cell r="R324">
            <v>0.17517903353887301</v>
          </cell>
          <cell r="S324">
            <v>11.8073021828039</v>
          </cell>
          <cell r="T324">
            <v>0.99972286980696301</v>
          </cell>
          <cell r="U324">
            <v>0.284864804510228</v>
          </cell>
          <cell r="V324">
            <v>16.055179901792801</v>
          </cell>
          <cell r="W324">
            <v>0.99971893117630695</v>
          </cell>
          <cell r="X324">
            <v>0.28641318880350303</v>
          </cell>
          <cell r="Y324">
            <v>1.24554980410526</v>
          </cell>
          <cell r="Z324">
            <v>0.86638637488461201</v>
          </cell>
          <cell r="AA324">
            <v>0.29483617857254202</v>
          </cell>
          <cell r="AB324">
            <v>5.1730833109588897E-2</v>
          </cell>
          <cell r="AC324">
            <v>0.96194547019409704</v>
          </cell>
          <cell r="AD324">
            <v>3.1355917066888797E-2</v>
          </cell>
          <cell r="AE324">
            <v>14.9660586427408</v>
          </cell>
          <cell r="AF324">
            <v>0.931900778457594</v>
          </cell>
          <cell r="AG324">
            <v>20.170042015033498</v>
          </cell>
          <cell r="AH324">
            <v>11.364823125725099</v>
          </cell>
          <cell r="AI324">
            <v>0.96225623344455002</v>
          </cell>
          <cell r="AJ324">
            <v>11.1791785572025</v>
          </cell>
          <cell r="AK324">
            <v>2300.24529090334</v>
          </cell>
          <cell r="AL324">
            <v>136.10048760971</v>
          </cell>
          <cell r="AM324">
            <v>193.31397682833401</v>
          </cell>
          <cell r="AN324">
            <v>197.33047193839101</v>
          </cell>
          <cell r="AO324">
            <v>14.808697939643199</v>
          </cell>
          <cell r="AP324">
            <v>11.3972005274216</v>
          </cell>
          <cell r="AQ324">
            <v>19.4021295016626</v>
          </cell>
          <cell r="AR324">
            <v>17.245207913819801</v>
          </cell>
          <cell r="AS324">
            <v>11.2431610725114</v>
          </cell>
          <cell r="AT324">
            <v>79.054743753785999</v>
          </cell>
          <cell r="AU324">
            <v>1.6571620069842401</v>
          </cell>
          <cell r="AV324">
            <v>3.6152410043527099</v>
          </cell>
          <cell r="AW324">
            <v>6.4124767744854303</v>
          </cell>
          <cell r="AX324">
            <v>1.30332827174397</v>
          </cell>
          <cell r="AY324">
            <v>7.7888025106182001E-4</v>
          </cell>
          <cell r="AZ324">
            <v>3152.00682670786</v>
          </cell>
          <cell r="BA324">
            <v>3152.0209544611298</v>
          </cell>
          <cell r="BB324">
            <v>1.06066219610923</v>
          </cell>
          <cell r="BC324">
            <v>2.6205316858154699E-2</v>
          </cell>
          <cell r="BD324">
            <v>3.8282546074686898</v>
          </cell>
          <cell r="BE324">
            <v>16.373029253459201</v>
          </cell>
          <cell r="BF324">
            <v>37.936368958883698</v>
          </cell>
          <cell r="BH324" t="str">
            <v>NO</v>
          </cell>
          <cell r="BI324" t="str">
            <v>YES</v>
          </cell>
          <cell r="BJ324" t="str">
            <v>YES</v>
          </cell>
          <cell r="BK324" t="str">
            <v/>
          </cell>
          <cell r="BL324" t="str">
            <v>YES</v>
          </cell>
          <cell r="BM324" t="str">
            <v>YES</v>
          </cell>
          <cell r="BO324" t="str">
            <v>YES</v>
          </cell>
          <cell r="BQ324" t="str">
            <v>YES</v>
          </cell>
          <cell r="BR324" t="str">
            <v>YES</v>
          </cell>
          <cell r="BT324" t="str">
            <v/>
          </cell>
          <cell r="BU324" t="str">
            <v>NO</v>
          </cell>
          <cell r="BW324" t="str">
            <v/>
          </cell>
          <cell r="CA324" t="str">
            <v>DUAL CORR</v>
          </cell>
          <cell r="CC324">
            <v>5.6674785053328582</v>
          </cell>
          <cell r="CD324">
            <v>8.3359553410595524</v>
          </cell>
          <cell r="CE324">
            <v>0</v>
          </cell>
          <cell r="CF324">
            <v>0</v>
          </cell>
          <cell r="CL324">
            <v>0.19</v>
          </cell>
          <cell r="CY324">
            <v>0.4609171167648925</v>
          </cell>
          <cell r="CZ324">
            <v>0.4609171167648925</v>
          </cell>
          <cell r="DA324">
            <v>0</v>
          </cell>
          <cell r="DB324">
            <v>0</v>
          </cell>
        </row>
        <row r="325">
          <cell r="A325">
            <v>301</v>
          </cell>
          <cell r="B325">
            <v>41722</v>
          </cell>
          <cell r="C325" t="str">
            <v>Austin</v>
          </cell>
          <cell r="D325">
            <v>20</v>
          </cell>
          <cell r="F325" t="str">
            <v>YES</v>
          </cell>
          <cell r="G325">
            <v>8.17</v>
          </cell>
          <cell r="H325">
            <v>0.738237001933157</v>
          </cell>
          <cell r="I325">
            <v>0</v>
          </cell>
          <cell r="J325">
            <v>10.000999999999999</v>
          </cell>
          <cell r="K325">
            <v>20</v>
          </cell>
          <cell r="L325">
            <v>1.9998000199980004</v>
          </cell>
          <cell r="M325">
            <v>1.02754594526579</v>
          </cell>
          <cell r="N325">
            <v>0.90818000208014205</v>
          </cell>
          <cell r="O325">
            <v>0.51491858584820005</v>
          </cell>
          <cell r="P325">
            <v>4.86686592361446E-2</v>
          </cell>
          <cell r="Q325">
            <v>0.99980759965484201</v>
          </cell>
          <cell r="R325">
            <v>0.16292304240678401</v>
          </cell>
          <cell r="S325">
            <v>9.7620562894464804</v>
          </cell>
          <cell r="T325">
            <v>0.99976868585010503</v>
          </cell>
          <cell r="U325">
            <v>0.179366660858538</v>
          </cell>
          <cell r="V325">
            <v>12.6171267586144</v>
          </cell>
          <cell r="W325">
            <v>0.99603784482061497</v>
          </cell>
          <cell r="X325">
            <v>0.74217506019845003</v>
          </cell>
          <cell r="Y325">
            <v>0.834567575725356</v>
          </cell>
          <cell r="Z325">
            <v>0.66627951430857701</v>
          </cell>
          <cell r="AA325">
            <v>0.50396850388315495</v>
          </cell>
          <cell r="AB325">
            <v>4.8659271387747699E-2</v>
          </cell>
          <cell r="AC325">
            <v>0.92450438458106299</v>
          </cell>
          <cell r="AD325">
            <v>2.7225540854110601E-2</v>
          </cell>
          <cell r="AE325">
            <v>7.6944261186145999</v>
          </cell>
          <cell r="AF325">
            <v>0.60739873522902899</v>
          </cell>
          <cell r="AG325">
            <v>55.282064415590902</v>
          </cell>
          <cell r="AH325">
            <v>9.5492480462893194</v>
          </cell>
          <cell r="AI325">
            <v>0.97797177124743595</v>
          </cell>
          <cell r="AJ325">
            <v>3.1017881757743102</v>
          </cell>
          <cell r="AK325">
            <v>1952.05835049333</v>
          </cell>
          <cell r="AL325">
            <v>91.2607338794366</v>
          </cell>
          <cell r="AM325">
            <v>215.615518305997</v>
          </cell>
          <cell r="AN325">
            <v>231.120237474455</v>
          </cell>
          <cell r="AO325">
            <v>8.77070005786236</v>
          </cell>
          <cell r="AP325">
            <v>9.0987955141158103</v>
          </cell>
          <cell r="AQ325">
            <v>1.887685518946</v>
          </cell>
          <cell r="AR325">
            <v>8.6674796401545695</v>
          </cell>
          <cell r="AS325">
            <v>8.3846381704592794</v>
          </cell>
          <cell r="AT325">
            <v>3.5042699772353201</v>
          </cell>
          <cell r="AU325">
            <v>1.0073767151351101</v>
          </cell>
          <cell r="AV325">
            <v>2.5878828759020598</v>
          </cell>
          <cell r="AW325">
            <v>6.67814676671731</v>
          </cell>
          <cell r="AX325">
            <v>1.2126850744561299</v>
          </cell>
          <cell r="AY325">
            <v>1.05912240104156E-3</v>
          </cell>
          <cell r="AZ325">
            <v>5548.1945226192902</v>
          </cell>
          <cell r="BA325">
            <v>5547.7377130655204</v>
          </cell>
          <cell r="BB325">
            <v>1.05974104739302</v>
          </cell>
          <cell r="BC325">
            <v>4.3327734588063598E-2</v>
          </cell>
          <cell r="BD325">
            <v>12.0544850498852</v>
          </cell>
          <cell r="BE325">
            <v>23.014957274023001</v>
          </cell>
          <cell r="BF325">
            <v>32.171814594023203</v>
          </cell>
          <cell r="BH325" t="str">
            <v>NO</v>
          </cell>
          <cell r="BI325" t="str">
            <v>YES</v>
          </cell>
          <cell r="BJ325" t="str">
            <v>YES</v>
          </cell>
          <cell r="BK325" t="str">
            <v/>
          </cell>
          <cell r="BL325" t="str">
            <v>YES</v>
          </cell>
          <cell r="BM325" t="str">
            <v>NO</v>
          </cell>
          <cell r="BO325" t="str">
            <v>NO</v>
          </cell>
          <cell r="BQ325" t="str">
            <v>NO</v>
          </cell>
          <cell r="BR325" t="str">
            <v>YES</v>
          </cell>
          <cell r="BT325" t="str">
            <v/>
          </cell>
          <cell r="BU325" t="str">
            <v>NO</v>
          </cell>
          <cell r="BW325" t="str">
            <v/>
          </cell>
          <cell r="CA325" t="str">
            <v>SINGLE CORR</v>
          </cell>
          <cell r="CC325">
            <v>0</v>
          </cell>
          <cell r="CD325">
            <v>6.892011740349214</v>
          </cell>
          <cell r="CE325">
            <v>0</v>
          </cell>
          <cell r="CF325">
            <v>0</v>
          </cell>
          <cell r="CL325">
            <v>0.47</v>
          </cell>
          <cell r="CY325">
            <v>0</v>
          </cell>
          <cell r="CZ325">
            <v>0.32790021490630872</v>
          </cell>
          <cell r="DA325">
            <v>0</v>
          </cell>
          <cell r="DB325">
            <v>0</v>
          </cell>
        </row>
        <row r="326">
          <cell r="A326">
            <v>301</v>
          </cell>
          <cell r="B326">
            <v>41722</v>
          </cell>
          <cell r="C326" t="str">
            <v>Austin</v>
          </cell>
          <cell r="D326">
            <v>22</v>
          </cell>
          <cell r="F326" t="str">
            <v>YES</v>
          </cell>
          <cell r="G326">
            <v>8.17</v>
          </cell>
          <cell r="H326">
            <v>0.81246244534850098</v>
          </cell>
          <cell r="I326">
            <v>0</v>
          </cell>
          <cell r="J326">
            <v>10</v>
          </cell>
          <cell r="K326">
            <v>20</v>
          </cell>
          <cell r="L326">
            <v>2</v>
          </cell>
          <cell r="M326">
            <v>2.4844612807279498</v>
          </cell>
          <cell r="N326">
            <v>0.96288104970160104</v>
          </cell>
          <cell r="O326">
            <v>0.22602835452776099</v>
          </cell>
          <cell r="P326">
            <v>5.9536649217993502E-2</v>
          </cell>
          <cell r="Q326">
            <v>0.99932490129512797</v>
          </cell>
          <cell r="R326">
            <v>0.24708519448014199</v>
          </cell>
          <cell r="S326">
            <v>9.2836966131552092</v>
          </cell>
          <cell r="T326">
            <v>0.99885996247704301</v>
          </cell>
          <cell r="U326">
            <v>0.32244674509420301</v>
          </cell>
          <cell r="V326">
            <v>23.502893497729598</v>
          </cell>
          <cell r="W326">
            <v>0.99927084619351403</v>
          </cell>
          <cell r="X326">
            <v>0.25657187558915401</v>
          </cell>
          <cell r="Y326">
            <v>1.92954778999747</v>
          </cell>
          <cell r="Z326">
            <v>0.74207220721850198</v>
          </cell>
          <cell r="AA326">
            <v>0.30434092903070098</v>
          </cell>
          <cell r="AB326">
            <v>5.9496286481948601E-2</v>
          </cell>
          <cell r="AC326">
            <v>0.83878582771674903</v>
          </cell>
          <cell r="AD326">
            <v>6.2993189916013007E-2</v>
          </cell>
          <cell r="AE326">
            <v>16.7388462248046</v>
          </cell>
          <cell r="AF326">
            <v>0.71168301178135795</v>
          </cell>
          <cell r="AG326">
            <v>26.695126340685398</v>
          </cell>
          <cell r="AH326">
            <v>8.4426128962682903</v>
          </cell>
          <cell r="AI326">
            <v>0.90835210304602099</v>
          </cell>
          <cell r="AJ326">
            <v>8.4856331330336907</v>
          </cell>
          <cell r="AK326">
            <v>1178.7279816433299</v>
          </cell>
          <cell r="AL326">
            <v>49.206396572313302</v>
          </cell>
          <cell r="AM326">
            <v>81.427988302669704</v>
          </cell>
          <cell r="AN326">
            <v>31.7634587903067</v>
          </cell>
          <cell r="AO326">
            <v>13.815535706692399</v>
          </cell>
          <cell r="AP326">
            <v>12.723223509000301</v>
          </cell>
          <cell r="AQ326">
            <v>70.259381614302995</v>
          </cell>
          <cell r="AR326">
            <v>61.550860356527899</v>
          </cell>
          <cell r="AS326">
            <v>28.068759858017099</v>
          </cell>
          <cell r="AT326">
            <v>272.41313678929401</v>
          </cell>
          <cell r="AU326">
            <v>0.79807484819340202</v>
          </cell>
          <cell r="AV326">
            <v>4.8872059532085899E-2</v>
          </cell>
          <cell r="AW326">
            <v>6.4456899617061802</v>
          </cell>
          <cell r="AX326">
            <v>1.2985190526649399</v>
          </cell>
          <cell r="AY326">
            <v>1.51296588976636E-4</v>
          </cell>
          <cell r="AZ326">
            <v>10181.452174194401</v>
          </cell>
          <cell r="BA326">
            <v>10181.0126687341</v>
          </cell>
          <cell r="BB326">
            <v>1.06176008817868</v>
          </cell>
          <cell r="BC326">
            <v>7.4612016481628799E-3</v>
          </cell>
          <cell r="BD326">
            <v>9.9257327875001202</v>
          </cell>
          <cell r="BE326">
            <v>13.642770456666501</v>
          </cell>
          <cell r="BF326">
            <v>24.598358224999998</v>
          </cell>
          <cell r="BH326" t="str">
            <v>NO</v>
          </cell>
          <cell r="BI326" t="str">
            <v>NO</v>
          </cell>
          <cell r="BJ326" t="str">
            <v>YES</v>
          </cell>
          <cell r="BK326" t="str">
            <v/>
          </cell>
          <cell r="BL326" t="str">
            <v>YES</v>
          </cell>
          <cell r="BM326" t="str">
            <v>NO</v>
          </cell>
          <cell r="BO326" t="str">
            <v>NO</v>
          </cell>
          <cell r="BQ326" t="str">
            <v>NO</v>
          </cell>
          <cell r="BR326" t="str">
            <v>YES</v>
          </cell>
          <cell r="BT326" t="str">
            <v/>
          </cell>
          <cell r="BU326" t="str">
            <v>YES</v>
          </cell>
          <cell r="BW326" t="str">
            <v/>
          </cell>
          <cell r="CA326" t="str">
            <v>SINGLE CORRx</v>
          </cell>
          <cell r="CC326">
            <v>0</v>
          </cell>
          <cell r="CD326">
            <v>6.5542898088875772</v>
          </cell>
          <cell r="CE326">
            <v>13.099674700636649</v>
          </cell>
          <cell r="CF326">
            <v>10.219851581583368</v>
          </cell>
          <cell r="CL326">
            <v>0.3</v>
          </cell>
          <cell r="CY326">
            <v>0</v>
          </cell>
          <cell r="CZ326">
            <v>0.55315813310660999</v>
          </cell>
          <cell r="DA326">
            <v>0.55315813310660999</v>
          </cell>
          <cell r="DB326">
            <v>0.55315813310660999</v>
          </cell>
        </row>
        <row r="327">
          <cell r="A327">
            <v>301</v>
          </cell>
          <cell r="B327">
            <v>41722</v>
          </cell>
          <cell r="C327" t="str">
            <v>Austin</v>
          </cell>
          <cell r="D327">
            <v>23</v>
          </cell>
          <cell r="F327" t="str">
            <v>YES</v>
          </cell>
          <cell r="G327">
            <v>8.17</v>
          </cell>
          <cell r="H327">
            <v>0.83888889010995604</v>
          </cell>
          <cell r="I327">
            <v>0</v>
          </cell>
          <cell r="J327">
            <v>9.9994999999999994</v>
          </cell>
          <cell r="K327">
            <v>20</v>
          </cell>
          <cell r="L327">
            <v>2.0001000050002502</v>
          </cell>
          <cell r="M327">
            <v>3.3416707563494898</v>
          </cell>
          <cell r="N327">
            <v>0.90139955004289896</v>
          </cell>
          <cell r="O327">
            <v>0.34513690011090398</v>
          </cell>
          <cell r="P327">
            <v>5.5457112691900998E-2</v>
          </cell>
          <cell r="Q327">
            <v>0.99951358579831795</v>
          </cell>
          <cell r="R327">
            <v>0.183352640769955</v>
          </cell>
          <cell r="S327">
            <v>8.7386451633697799</v>
          </cell>
          <cell r="T327">
            <v>0.99844240989869404</v>
          </cell>
          <cell r="U327">
            <v>0.32991167313658398</v>
          </cell>
          <cell r="V327">
            <v>24.3658802472814</v>
          </cell>
          <cell r="W327">
            <v>0.99879867383562404</v>
          </cell>
          <cell r="X327">
            <v>0.28805035118219002</v>
          </cell>
          <cell r="Y327">
            <v>1.33970570651052</v>
          </cell>
          <cell r="Z327">
            <v>0.35359147371736799</v>
          </cell>
          <cell r="AA327">
            <v>0.66146127748097505</v>
          </cell>
          <cell r="AB327">
            <v>5.5430041475606498E-2</v>
          </cell>
          <cell r="AC327">
            <v>0.86254109720614602</v>
          </cell>
          <cell r="AD327">
            <v>3.4189887484875302E-2</v>
          </cell>
          <cell r="AE327">
            <v>14.198034044681201</v>
          </cell>
          <cell r="AF327">
            <v>0.58199942652435099</v>
          </cell>
          <cell r="AG327">
            <v>29.187108058093301</v>
          </cell>
          <cell r="AH327">
            <v>7.7962512245372002</v>
          </cell>
          <cell r="AI327">
            <v>0.89074790832864603</v>
          </cell>
          <cell r="AJ327">
            <v>7.6285842831990403</v>
          </cell>
          <cell r="AK327">
            <v>1786.6638162833301</v>
          </cell>
          <cell r="AL327">
            <v>69.824482491916598</v>
          </cell>
          <cell r="AM327">
            <v>136.24096033267099</v>
          </cell>
          <cell r="AN327">
            <v>87.280297144979698</v>
          </cell>
          <cell r="AO327">
            <v>5.5283007774654296</v>
          </cell>
          <cell r="AP327">
            <v>11.448330197349501</v>
          </cell>
          <cell r="AQ327">
            <v>51.546229551805602</v>
          </cell>
          <cell r="AR327">
            <v>22.1519257856155</v>
          </cell>
          <cell r="AS327">
            <v>21.572869319805999</v>
          </cell>
          <cell r="AT327">
            <v>18.978468246717298</v>
          </cell>
          <cell r="AU327">
            <v>0.82635399524471098</v>
          </cell>
          <cell r="AV327">
            <v>5.4169256583420297E-2</v>
          </cell>
          <cell r="AW327">
            <v>6.5537799900363503</v>
          </cell>
          <cell r="AX327">
            <v>1.2960599117048099</v>
          </cell>
          <cell r="AY327">
            <v>1.1523885233334901E-3</v>
          </cell>
          <cell r="AZ327">
            <v>10765.1531131056</v>
          </cell>
          <cell r="BA327">
            <v>10764.828400085</v>
          </cell>
          <cell r="BB327">
            <v>1.0614398172605499</v>
          </cell>
          <cell r="BC327">
            <v>2.8415059479455999E-2</v>
          </cell>
          <cell r="BD327">
            <v>4.8796279889656899</v>
          </cell>
          <cell r="BE327">
            <v>11.0805321508736</v>
          </cell>
          <cell r="BF327">
            <v>19.576015459609199</v>
          </cell>
          <cell r="BH327" t="str">
            <v>NO</v>
          </cell>
          <cell r="BI327" t="str">
            <v>YES</v>
          </cell>
          <cell r="BJ327" t="str">
            <v>YES</v>
          </cell>
          <cell r="BK327" t="str">
            <v/>
          </cell>
          <cell r="BL327" t="str">
            <v>YES</v>
          </cell>
          <cell r="BM327" t="str">
            <v>NO</v>
          </cell>
          <cell r="BO327" t="str">
            <v>NO</v>
          </cell>
          <cell r="BQ327" t="str">
            <v>NO</v>
          </cell>
          <cell r="BR327" t="str">
            <v>YES</v>
          </cell>
          <cell r="BT327" t="str">
            <v/>
          </cell>
          <cell r="BU327" t="str">
            <v>YES</v>
          </cell>
          <cell r="BW327" t="str">
            <v/>
          </cell>
          <cell r="CA327" t="str">
            <v>SINGLE CORRx</v>
          </cell>
          <cell r="CC327">
            <v>0</v>
          </cell>
          <cell r="CD327">
            <v>6.1694834853390645</v>
          </cell>
          <cell r="CE327">
            <v>7.2256948379091677</v>
          </cell>
          <cell r="CF327">
            <v>9.2584832873755598</v>
          </cell>
          <cell r="CL327">
            <v>0.3</v>
          </cell>
          <cell r="CY327">
            <v>0</v>
          </cell>
          <cell r="CZ327">
            <v>0.6810692242444939</v>
          </cell>
          <cell r="DA327">
            <v>0.6810692242444939</v>
          </cell>
          <cell r="DB327">
            <v>0.6810692242444939</v>
          </cell>
        </row>
        <row r="328">
          <cell r="A328">
            <v>301</v>
          </cell>
          <cell r="B328">
            <v>41722</v>
          </cell>
          <cell r="C328" t="str">
            <v>Austin</v>
          </cell>
          <cell r="D328">
            <v>24</v>
          </cell>
          <cell r="F328" t="str">
            <v>YES</v>
          </cell>
          <cell r="G328">
            <v>8.17</v>
          </cell>
          <cell r="H328">
            <v>0.90000000223517396</v>
          </cell>
          <cell r="I328">
            <v>0</v>
          </cell>
          <cell r="J328">
            <v>10</v>
          </cell>
          <cell r="K328">
            <v>20</v>
          </cell>
          <cell r="L328">
            <v>2</v>
          </cell>
          <cell r="M328">
            <v>2.35442322134582</v>
          </cell>
          <cell r="N328">
            <v>0.97273054726874997</v>
          </cell>
          <cell r="O328">
            <v>0.28421353100472502</v>
          </cell>
          <cell r="P328">
            <v>5.1630469608711399E-2</v>
          </cell>
          <cell r="Q328">
            <v>0.99983690596236996</v>
          </cell>
          <cell r="R328">
            <v>0.19331895196641199</v>
          </cell>
          <cell r="S328">
            <v>9.7634994205696</v>
          </cell>
          <cell r="T328">
            <v>0.99975333038178404</v>
          </cell>
          <cell r="U328">
            <v>0.238681580299174</v>
          </cell>
          <cell r="V328">
            <v>23.432589069544001</v>
          </cell>
          <cell r="W328">
            <v>0.99959469506231502</v>
          </cell>
          <cell r="X328">
            <v>0.30466033247316199</v>
          </cell>
          <cell r="Y328">
            <v>1.98062847833074</v>
          </cell>
          <cell r="Z328">
            <v>0.813539776958211</v>
          </cell>
          <cell r="AA328">
            <v>0.46328875749850801</v>
          </cell>
          <cell r="AB328">
            <v>5.1622025166494598E-2</v>
          </cell>
          <cell r="AC328">
            <v>0.94202846316632904</v>
          </cell>
          <cell r="AD328">
            <v>3.7949172295521701E-2</v>
          </cell>
          <cell r="AE328">
            <v>19.1578338017897</v>
          </cell>
          <cell r="AF328">
            <v>0.817240113361417</v>
          </cell>
          <cell r="AG328">
            <v>42.292399206844003</v>
          </cell>
          <cell r="AH328">
            <v>9.5367870469343696</v>
          </cell>
          <cell r="AI328">
            <v>0.97653606995238496</v>
          </cell>
          <cell r="AJ328">
            <v>5.4297795582332</v>
          </cell>
          <cell r="AK328">
            <v>5331.9000027550101</v>
          </cell>
          <cell r="AL328">
            <v>288.42656006178998</v>
          </cell>
          <cell r="AM328">
            <v>551.97502570999302</v>
          </cell>
          <cell r="AN328">
            <v>312.245913877335</v>
          </cell>
          <cell r="AO328">
            <v>10.856444063453001</v>
          </cell>
          <cell r="AP328">
            <v>9.6880146717763296</v>
          </cell>
          <cell r="AQ328">
            <v>13.995458261984</v>
          </cell>
          <cell r="AR328">
            <v>17.270342525495501</v>
          </cell>
          <cell r="AS328">
            <v>16.680244104830201</v>
          </cell>
          <cell r="AT328">
            <v>4.7773736648165004</v>
          </cell>
          <cell r="AU328">
            <v>0.88504893600940004</v>
          </cell>
          <cell r="AV328">
            <v>5.5112593017219103E-2</v>
          </cell>
          <cell r="AW328">
            <v>6.36685837314237</v>
          </cell>
          <cell r="AX328">
            <v>1.3138940802148</v>
          </cell>
          <cell r="AY328">
            <v>8.4242883219650896E-4</v>
          </cell>
          <cell r="AZ328">
            <v>10745.0830554064</v>
          </cell>
          <cell r="BA328">
            <v>10744.761535201</v>
          </cell>
          <cell r="BB328">
            <v>1.0598769283196099</v>
          </cell>
          <cell r="BC328">
            <v>1.90738603516191E-2</v>
          </cell>
          <cell r="BD328">
            <v>23.5114395423102</v>
          </cell>
          <cell r="BE328">
            <v>32.587721442299703</v>
          </cell>
          <cell r="BF328">
            <v>43.7997990675632</v>
          </cell>
          <cell r="BH328" t="str">
            <v>NO</v>
          </cell>
          <cell r="BI328" t="str">
            <v>YES</v>
          </cell>
          <cell r="BJ328" t="str">
            <v>YES</v>
          </cell>
          <cell r="BK328" t="str">
            <v/>
          </cell>
          <cell r="BL328" t="str">
            <v>YES</v>
          </cell>
          <cell r="BM328" t="str">
            <v>YES</v>
          </cell>
          <cell r="BO328" t="str">
            <v>YES</v>
          </cell>
          <cell r="BQ328" t="str">
            <v>YES</v>
          </cell>
          <cell r="BR328" t="str">
            <v>YES</v>
          </cell>
          <cell r="BT328" t="str">
            <v/>
          </cell>
          <cell r="BU328" t="str">
            <v>YES</v>
          </cell>
          <cell r="BW328" t="str">
            <v/>
          </cell>
          <cell r="CA328" t="str">
            <v>DUAL CORR</v>
          </cell>
          <cell r="CC328">
            <v>8.271703941549033</v>
          </cell>
          <cell r="CD328">
            <v>6.8930305909221374</v>
          </cell>
          <cell r="CE328">
            <v>6.0278153126190164</v>
          </cell>
          <cell r="CF328">
            <v>6.8197313766199388</v>
          </cell>
          <cell r="CL328">
            <v>0.19</v>
          </cell>
          <cell r="CY328">
            <v>0.23157830932039211</v>
          </cell>
          <cell r="CZ328">
            <v>0.23157830932039211</v>
          </cell>
          <cell r="DA328">
            <v>0.23157830932039211</v>
          </cell>
          <cell r="DB328">
            <v>0.23157830932039211</v>
          </cell>
        </row>
        <row r="329">
          <cell r="A329">
            <v>301</v>
          </cell>
          <cell r="B329">
            <v>41722</v>
          </cell>
          <cell r="C329" t="str">
            <v>Austin</v>
          </cell>
          <cell r="D329">
            <v>25</v>
          </cell>
          <cell r="E329" t="str">
            <v>See 24</v>
          </cell>
          <cell r="F329" t="str">
            <v>NO</v>
          </cell>
          <cell r="G329">
            <v>8.17</v>
          </cell>
          <cell r="H329">
            <v>0.91944444458931696</v>
          </cell>
          <cell r="I329">
            <v>0</v>
          </cell>
          <cell r="J329">
            <v>10</v>
          </cell>
          <cell r="K329">
            <v>20</v>
          </cell>
          <cell r="L329">
            <v>2</v>
          </cell>
          <cell r="M329">
            <v>2.35442322134582</v>
          </cell>
          <cell r="N329">
            <v>0.97273054726874997</v>
          </cell>
          <cell r="O329">
            <v>0.28421353100472502</v>
          </cell>
          <cell r="P329">
            <v>5.0769480391780801E-2</v>
          </cell>
          <cell r="Q329">
            <v>0.99985169638500504</v>
          </cell>
          <cell r="R329">
            <v>0.18778454234656</v>
          </cell>
          <cell r="S329">
            <v>9.9458589970692</v>
          </cell>
          <cell r="T329">
            <v>0.99976296354774996</v>
          </cell>
          <cell r="U329">
            <v>0.23830631204158301</v>
          </cell>
          <cell r="V329">
            <v>23.776624667178201</v>
          </cell>
          <cell r="W329">
            <v>0.99962339403045597</v>
          </cell>
          <cell r="X329">
            <v>0.29915886807130498</v>
          </cell>
          <cell r="Y329">
            <v>1.98062847833074</v>
          </cell>
          <cell r="Z329">
            <v>0.813539776958211</v>
          </cell>
          <cell r="AA329">
            <v>0.46328875749850701</v>
          </cell>
          <cell r="AB329">
            <v>5.0761930570461002E-2</v>
          </cell>
          <cell r="AC329">
            <v>0.94530502061212096</v>
          </cell>
          <cell r="AD329">
            <v>3.5804281029255897E-2</v>
          </cell>
          <cell r="AE329">
            <v>19.5943445133605</v>
          </cell>
          <cell r="AF329">
            <v>0.82379015554410595</v>
          </cell>
          <cell r="AG329">
            <v>42.316853217479597</v>
          </cell>
          <cell r="AH329">
            <v>9.7156378045465104</v>
          </cell>
          <cell r="AI329">
            <v>0.97661861284401597</v>
          </cell>
          <cell r="AJ329">
            <v>5.6150479637277302</v>
          </cell>
          <cell r="AK329">
            <v>5292.1216419250204</v>
          </cell>
          <cell r="AL329">
            <v>284.77962349933</v>
          </cell>
          <cell r="AM329">
            <v>554.65103111400197</v>
          </cell>
          <cell r="AN329">
            <v>306.55738753311499</v>
          </cell>
          <cell r="AO329">
            <v>9.7061733274331292</v>
          </cell>
          <cell r="AP329">
            <v>9.53424083128216</v>
          </cell>
          <cell r="AQ329">
            <v>2.9356042266622402</v>
          </cell>
          <cell r="AR329">
            <v>17.446159043330699</v>
          </cell>
          <cell r="AS329">
            <v>16.986656586433</v>
          </cell>
          <cell r="AT329">
            <v>5.2613569924538099</v>
          </cell>
          <cell r="AU329">
            <v>0.88504893600940004</v>
          </cell>
          <cell r="AV329">
            <v>5.5112593017219103E-2</v>
          </cell>
          <cell r="AW329">
            <v>6.36685837314237</v>
          </cell>
          <cell r="AX329">
            <v>1.3138940802148</v>
          </cell>
          <cell r="AY329">
            <v>8.4242883219650896E-4</v>
          </cell>
          <cell r="AZ329">
            <v>10745.0830554064</v>
          </cell>
          <cell r="BA329">
            <v>10744.761535201</v>
          </cell>
          <cell r="BB329">
            <v>1.0598769283196099</v>
          </cell>
          <cell r="BC329">
            <v>1.90738603516191E-2</v>
          </cell>
          <cell r="BD329">
            <v>22.664479887853499</v>
          </cell>
          <cell r="BE329">
            <v>32.521264936793401</v>
          </cell>
          <cell r="BF329">
            <v>43.795246851318602</v>
          </cell>
          <cell r="BH329" t="str">
            <v>NO</v>
          </cell>
          <cell r="BI329" t="str">
            <v>YES</v>
          </cell>
          <cell r="BJ329" t="str">
            <v>YES</v>
          </cell>
          <cell r="BK329" t="str">
            <v/>
          </cell>
          <cell r="BL329" t="str">
            <v>YES</v>
          </cell>
          <cell r="BM329" t="str">
            <v>YES</v>
          </cell>
          <cell r="BO329" t="str">
            <v>YES</v>
          </cell>
          <cell r="BQ329" t="str">
            <v>YES</v>
          </cell>
          <cell r="BR329" t="str">
            <v>YES</v>
          </cell>
          <cell r="BT329" t="str">
            <v/>
          </cell>
          <cell r="BU329" t="str">
            <v>YES</v>
          </cell>
          <cell r="BW329" t="str">
            <v/>
          </cell>
          <cell r="CA329" t="str">
            <v>TRASH</v>
          </cell>
          <cell r="CC329">
            <v>0</v>
          </cell>
          <cell r="CD329">
            <v>0</v>
          </cell>
          <cell r="CE329">
            <v>0</v>
          </cell>
          <cell r="CF329">
            <v>0</v>
          </cell>
          <cell r="CL329">
            <v>0</v>
          </cell>
          <cell r="CY329">
            <v>0</v>
          </cell>
          <cell r="CZ329">
            <v>0</v>
          </cell>
          <cell r="DA329">
            <v>0</v>
          </cell>
          <cell r="DB329">
            <v>0</v>
          </cell>
        </row>
        <row r="330">
          <cell r="A330">
            <v>301</v>
          </cell>
          <cell r="B330">
            <v>41722</v>
          </cell>
          <cell r="C330" t="str">
            <v>Austin</v>
          </cell>
          <cell r="D330">
            <v>26</v>
          </cell>
          <cell r="F330" t="str">
            <v>YES</v>
          </cell>
          <cell r="G330">
            <v>8.17</v>
          </cell>
          <cell r="H330">
            <v>1.00833333469927</v>
          </cell>
          <cell r="I330">
            <v>0</v>
          </cell>
          <cell r="J330">
            <v>9.9990000000000006</v>
          </cell>
          <cell r="K330">
            <v>20</v>
          </cell>
          <cell r="L330">
            <v>2.000200020002</v>
          </cell>
          <cell r="M330">
            <v>3.3822554005562102</v>
          </cell>
          <cell r="N330">
            <v>0.95816700011004197</v>
          </cell>
          <cell r="O330">
            <v>0.496305646725264</v>
          </cell>
          <cell r="P330">
            <v>4.7583973729002103E-2</v>
          </cell>
          <cell r="Q330">
            <v>0.999937299599711</v>
          </cell>
          <cell r="R330">
            <v>0.17058538003139401</v>
          </cell>
          <cell r="S330">
            <v>9.5126060781869004</v>
          </cell>
          <cell r="T330">
            <v>0.99980299023499197</v>
          </cell>
          <cell r="U330">
            <v>0.303720891187296</v>
          </cell>
          <cell r="V330">
            <v>32.321907682551597</v>
          </cell>
          <cell r="W330">
            <v>0.99948874469272897</v>
          </cell>
          <cell r="X330">
            <v>0.48689975866030899</v>
          </cell>
          <cell r="Y330">
            <v>2.1571854135617898</v>
          </cell>
          <cell r="Z330">
            <v>0.60763018345597897</v>
          </cell>
          <cell r="AA330">
            <v>2.0790414860163899</v>
          </cell>
          <cell r="AB330">
            <v>4.7580983252301097E-2</v>
          </cell>
          <cell r="AC330">
            <v>0.97293070335245602</v>
          </cell>
          <cell r="AD330">
            <v>2.9672477378546301E-2</v>
          </cell>
          <cell r="AE330">
            <v>21.054288187513301</v>
          </cell>
          <cell r="AF330">
            <v>0.65106021798292801</v>
          </cell>
          <cell r="AG330">
            <v>164.37751303344899</v>
          </cell>
          <cell r="AH330">
            <v>9.34411795170133</v>
          </cell>
          <cell r="AI330">
            <v>0.98209221386552903</v>
          </cell>
          <cell r="AJ330">
            <v>8.4359465455711895</v>
          </cell>
          <cell r="AK330">
            <v>4485.9606045350001</v>
          </cell>
          <cell r="AL330">
            <v>207.37819501455999</v>
          </cell>
          <cell r="AM330">
            <v>467.67454216999897</v>
          </cell>
          <cell r="AN330">
            <v>160.30609407487199</v>
          </cell>
          <cell r="AO330">
            <v>7.02486852721331</v>
          </cell>
          <cell r="AP330">
            <v>9.4825688311509992</v>
          </cell>
          <cell r="AQ330">
            <v>26.601091457246199</v>
          </cell>
          <cell r="AR330">
            <v>25.1797666385676</v>
          </cell>
          <cell r="AS330">
            <v>24.2995695844658</v>
          </cell>
          <cell r="AT330">
            <v>15.0775469502608</v>
          </cell>
          <cell r="AU330">
            <v>0.97956412971252205</v>
          </cell>
          <cell r="AV330">
            <v>5.2064890671692399E-2</v>
          </cell>
          <cell r="AW330">
            <v>5.9510860005156401</v>
          </cell>
          <cell r="AX330">
            <v>1.2749872460090499</v>
          </cell>
          <cell r="AY330">
            <v>1.06453628264548E-3</v>
          </cell>
          <cell r="AZ330">
            <v>10185.135419198899</v>
          </cell>
          <cell r="BA330">
            <v>10184.8645151933</v>
          </cell>
          <cell r="BB330">
            <v>1.0623956828663199</v>
          </cell>
          <cell r="BC330">
            <v>3.2754962542937902E-2</v>
          </cell>
          <cell r="BD330">
            <v>19.0410119478951</v>
          </cell>
          <cell r="BE330">
            <v>38.288563083477101</v>
          </cell>
          <cell r="BF330">
            <v>57.938214766601703</v>
          </cell>
          <cell r="BH330" t="str">
            <v>NO</v>
          </cell>
          <cell r="BI330" t="str">
            <v>YES</v>
          </cell>
          <cell r="BJ330" t="str">
            <v>YES</v>
          </cell>
          <cell r="BK330" t="str">
            <v/>
          </cell>
          <cell r="BL330" t="str">
            <v>YES</v>
          </cell>
          <cell r="BM330" t="str">
            <v>NO</v>
          </cell>
          <cell r="BO330" t="str">
            <v>NO</v>
          </cell>
          <cell r="BQ330" t="str">
            <v>NO</v>
          </cell>
          <cell r="BR330" t="str">
            <v>YES</v>
          </cell>
          <cell r="BT330" t="str">
            <v/>
          </cell>
          <cell r="BU330" t="str">
            <v>YES</v>
          </cell>
          <cell r="BW330" t="str">
            <v/>
          </cell>
          <cell r="CA330" t="str">
            <v>SINGLE CORRx</v>
          </cell>
          <cell r="CC330">
            <v>0</v>
          </cell>
          <cell r="CD330">
            <v>6.7158998911999515</v>
          </cell>
          <cell r="CE330">
            <v>9.8772647922666259</v>
          </cell>
          <cell r="CF330">
            <v>6.7719918473785086</v>
          </cell>
          <cell r="CL330">
            <v>0.3</v>
          </cell>
          <cell r="CY330">
            <v>0</v>
          </cell>
          <cell r="CZ330">
            <v>0.19709826717075968</v>
          </cell>
          <cell r="DA330">
            <v>0.19709826717075968</v>
          </cell>
          <cell r="DB330">
            <v>0.19709826717075968</v>
          </cell>
        </row>
        <row r="331">
          <cell r="A331">
            <v>301</v>
          </cell>
          <cell r="B331">
            <v>41722</v>
          </cell>
          <cell r="C331" t="str">
            <v>Austin</v>
          </cell>
          <cell r="D331">
            <v>27</v>
          </cell>
          <cell r="F331" t="str">
            <v>YES</v>
          </cell>
          <cell r="G331">
            <v>8.17</v>
          </cell>
          <cell r="H331">
            <v>1.0472222249954899</v>
          </cell>
          <cell r="I331">
            <v>1</v>
          </cell>
          <cell r="J331">
            <v>10.000500000000001</v>
          </cell>
          <cell r="K331">
            <v>20</v>
          </cell>
          <cell r="L331">
            <v>1.99990000499975</v>
          </cell>
          <cell r="M331">
            <v>2.1441452607812499</v>
          </cell>
          <cell r="N331">
            <v>0.85894404616107201</v>
          </cell>
          <cell r="O331">
            <v>0.28053558073660201</v>
          </cell>
          <cell r="P331">
            <v>4.8073555917116498E-2</v>
          </cell>
          <cell r="Q331">
            <v>0.99787339617437998</v>
          </cell>
          <cell r="R331">
            <v>0.260646597973334</v>
          </cell>
          <cell r="S331">
            <v>9.6168322750340103</v>
          </cell>
          <cell r="T331">
            <v>0.99799835226253997</v>
          </cell>
          <cell r="U331">
            <v>0.25392522870148398</v>
          </cell>
          <cell r="V331">
            <v>22.4960024154447</v>
          </cell>
          <cell r="W331">
            <v>0.997259129938322</v>
          </cell>
          <cell r="X331">
            <v>0.29594703270291001</v>
          </cell>
          <cell r="Y331">
            <v>1.02111373894387</v>
          </cell>
          <cell r="Z331">
            <v>0.38429894996351399</v>
          </cell>
          <cell r="AA331">
            <v>0.25698410455639598</v>
          </cell>
          <cell r="AB331">
            <v>4.7970868369909499E-2</v>
          </cell>
          <cell r="AC331">
            <v>0.51803479236720096</v>
          </cell>
          <cell r="AD331">
            <v>6.9714589313580502E-2</v>
          </cell>
          <cell r="AE331">
            <v>9.3832105100908407</v>
          </cell>
          <cell r="AF331">
            <v>0.41595705201039801</v>
          </cell>
          <cell r="AG331">
            <v>19.017636322238499</v>
          </cell>
          <cell r="AH331">
            <v>8.0958416251923193</v>
          </cell>
          <cell r="AI331">
            <v>0.84013411620276401</v>
          </cell>
          <cell r="AJ331">
            <v>5.2055610787773698</v>
          </cell>
          <cell r="AK331">
            <v>932.17767059999596</v>
          </cell>
          <cell r="AL331">
            <v>-12.8041784171233</v>
          </cell>
          <cell r="AM331">
            <v>102.98021534967199</v>
          </cell>
          <cell r="AN331">
            <v>28.023806705530301</v>
          </cell>
          <cell r="AO331">
            <v>10.638428114041201</v>
          </cell>
          <cell r="AP331">
            <v>9.0006486814266307</v>
          </cell>
          <cell r="AQ331">
            <v>14.3023052844433</v>
          </cell>
          <cell r="AR331">
            <v>176.502244529162</v>
          </cell>
          <cell r="AS331">
            <v>29.4528376855875</v>
          </cell>
          <cell r="AT331">
            <v>1212.2084004360199</v>
          </cell>
          <cell r="AU331">
            <v>1.0123679404361099</v>
          </cell>
          <cell r="AV331">
            <v>4.9815396223439098E-2</v>
          </cell>
          <cell r="AW331">
            <v>5.8429584603388296</v>
          </cell>
          <cell r="AX331">
            <v>1.2532901200800199</v>
          </cell>
          <cell r="AY331">
            <v>9.3889259368090401E-4</v>
          </cell>
          <cell r="AZ331">
            <v>10087.343944149699</v>
          </cell>
          <cell r="BA331">
            <v>10087.083649734101</v>
          </cell>
          <cell r="BB331">
            <v>1.06304231921336</v>
          </cell>
          <cell r="BC331">
            <v>3.9302480665712201E-2</v>
          </cell>
          <cell r="BD331">
            <v>6.7028440833334999</v>
          </cell>
          <cell r="BE331">
            <v>11.462373133</v>
          </cell>
          <cell r="BF331">
            <v>15.240055845999899</v>
          </cell>
          <cell r="BH331" t="str">
            <v>NO</v>
          </cell>
          <cell r="BI331" t="str">
            <v>NO</v>
          </cell>
          <cell r="BJ331" t="str">
            <v>YES</v>
          </cell>
          <cell r="BK331" t="str">
            <v/>
          </cell>
          <cell r="BL331" t="str">
            <v>YES</v>
          </cell>
          <cell r="BM331" t="str">
            <v>NO</v>
          </cell>
          <cell r="BO331" t="str">
            <v>NO</v>
          </cell>
          <cell r="BQ331" t="str">
            <v>NO</v>
          </cell>
          <cell r="BR331" t="str">
            <v>YES</v>
          </cell>
          <cell r="BT331" t="str">
            <v/>
          </cell>
          <cell r="BU331" t="str">
            <v>YES</v>
          </cell>
          <cell r="BW331" t="str">
            <v/>
          </cell>
          <cell r="CA331" t="str">
            <v>SINGLE CORRx</v>
          </cell>
          <cell r="CC331">
            <v>0</v>
          </cell>
          <cell r="CD331">
            <v>6.7894835861740113</v>
          </cell>
          <cell r="CE331">
            <v>11.742700558691194</v>
          </cell>
          <cell r="CF331">
            <v>6.3907172189234824</v>
          </cell>
          <cell r="CL331">
            <v>0.38</v>
          </cell>
          <cell r="CY331">
            <v>0</v>
          </cell>
          <cell r="CZ331">
            <v>0.6583810654780623</v>
          </cell>
          <cell r="DA331">
            <v>0.6583810654780623</v>
          </cell>
          <cell r="DB331">
            <v>0.6583810654780623</v>
          </cell>
        </row>
        <row r="332">
          <cell r="A332">
            <v>301</v>
          </cell>
          <cell r="B332">
            <v>41722</v>
          </cell>
          <cell r="C332" t="str">
            <v>Austin</v>
          </cell>
          <cell r="D332">
            <v>28</v>
          </cell>
          <cell r="F332" t="str">
            <v>YES</v>
          </cell>
          <cell r="G332">
            <v>8.17</v>
          </cell>
          <cell r="H332">
            <v>1.1000000014901199</v>
          </cell>
          <cell r="I332">
            <v>0</v>
          </cell>
          <cell r="J332">
            <v>10.002000000000001</v>
          </cell>
          <cell r="K332">
            <v>20</v>
          </cell>
          <cell r="L332">
            <v>1.999600079984003</v>
          </cell>
          <cell r="M332">
            <v>1.02635211062692</v>
          </cell>
          <cell r="N332">
            <v>0.91806835762287997</v>
          </cell>
          <cell r="O332">
            <v>0.32778482724449598</v>
          </cell>
          <cell r="P332">
            <v>5.1616141553268102E-2</v>
          </cell>
          <cell r="Q332">
            <v>0.99964600139301696</v>
          </cell>
          <cell r="R332">
            <v>0.171265073565327</v>
          </cell>
          <cell r="S332">
            <v>11.4107474779615</v>
          </cell>
          <cell r="T332">
            <v>0.99957053198170398</v>
          </cell>
          <cell r="U332">
            <v>0.18911802577103101</v>
          </cell>
          <cell r="V332">
            <v>12.809461165339799</v>
          </cell>
          <cell r="W332">
            <v>0.99833256573751605</v>
          </cell>
          <cell r="X332">
            <v>0.37257825944947798</v>
          </cell>
          <cell r="Y332">
            <v>0.85443250649578695</v>
          </cell>
          <cell r="Z332">
            <v>0.69898228828843201</v>
          </cell>
          <cell r="AA332">
            <v>0.20446568807065199</v>
          </cell>
          <cell r="AB332">
            <v>5.15978143596931E-2</v>
          </cell>
          <cell r="AC332">
            <v>0.88205043399646699</v>
          </cell>
          <cell r="AD332">
            <v>2.9818314079541199E-2</v>
          </cell>
          <cell r="AE332">
            <v>10.0373080789665</v>
          </cell>
          <cell r="AF332">
            <v>0.78226878124587695</v>
          </cell>
          <cell r="AG332">
            <v>18.236363819080601</v>
          </cell>
          <cell r="AH332">
            <v>10.801572689846999</v>
          </cell>
          <cell r="AI332">
            <v>0.94620410799792298</v>
          </cell>
          <cell r="AJ332">
            <v>4.5057454972945301</v>
          </cell>
          <cell r="AK332">
            <v>1992.4625261866599</v>
          </cell>
          <cell r="AL332">
            <v>119.714780384943</v>
          </cell>
          <cell r="AM332">
            <v>236.31786474900201</v>
          </cell>
          <cell r="AN332">
            <v>171.30185845762799</v>
          </cell>
          <cell r="AO332">
            <v>7.3788336060872401</v>
          </cell>
          <cell r="AP332">
            <v>7.9777648371196701</v>
          </cell>
          <cell r="AQ332">
            <v>3.3904930429307001</v>
          </cell>
          <cell r="AR332">
            <v>11.410830995647901</v>
          </cell>
          <cell r="AS332">
            <v>11.622855430879101</v>
          </cell>
          <cell r="AT332">
            <v>6.1455083478145998</v>
          </cell>
          <cell r="AU332">
            <v>1.06666390303775</v>
          </cell>
          <cell r="AV332">
            <v>5.4169256949569103E-2</v>
          </cell>
          <cell r="AW332">
            <v>5.76847128151935</v>
          </cell>
          <cell r="AX332">
            <v>1.1679810417184</v>
          </cell>
          <cell r="AY332">
            <v>6.0521364158552305E-4</v>
          </cell>
          <cell r="AZ332">
            <v>9878.2829765207607</v>
          </cell>
          <cell r="BA332">
            <v>9878.0273154224396</v>
          </cell>
          <cell r="BB332">
            <v>1.06497066724345</v>
          </cell>
          <cell r="BC332">
            <v>1.49230760938896E-2</v>
          </cell>
          <cell r="BD332">
            <v>5.6974508374253201</v>
          </cell>
          <cell r="BE332">
            <v>12.3174407627814</v>
          </cell>
          <cell r="BF332">
            <v>20.197745679701299</v>
          </cell>
          <cell r="BH332" t="str">
            <v>NO</v>
          </cell>
          <cell r="BI332" t="str">
            <v>YES</v>
          </cell>
          <cell r="BJ332" t="str">
            <v>YES</v>
          </cell>
          <cell r="BK332" t="str">
            <v/>
          </cell>
          <cell r="BL332" t="str">
            <v>YES</v>
          </cell>
          <cell r="BM332" t="str">
            <v>NO</v>
          </cell>
          <cell r="BO332" t="str">
            <v>NO</v>
          </cell>
          <cell r="BQ332" t="str">
            <v>YES</v>
          </cell>
          <cell r="BR332" t="str">
            <v>YES</v>
          </cell>
          <cell r="BT332" t="str">
            <v/>
          </cell>
          <cell r="BU332" t="str">
            <v>YES</v>
          </cell>
          <cell r="BW332" t="str">
            <v/>
          </cell>
          <cell r="CA332" t="str">
            <v>DUAL AREA</v>
          </cell>
          <cell r="CC332">
            <v>4.522644139323222</v>
          </cell>
          <cell r="CD332">
            <v>8.055987719440818</v>
          </cell>
          <cell r="CE332">
            <v>4.106668461931763</v>
          </cell>
          <cell r="CF332">
            <v>5.9524849929642167</v>
          </cell>
          <cell r="CL332">
            <v>0.36</v>
          </cell>
          <cell r="CY332">
            <v>0.61267673874386519</v>
          </cell>
          <cell r="CZ332">
            <v>0.61267673874386519</v>
          </cell>
          <cell r="DA332">
            <v>0.61267673874386519</v>
          </cell>
          <cell r="DB332">
            <v>0.61267673874386519</v>
          </cell>
        </row>
        <row r="333">
          <cell r="A333">
            <v>301</v>
          </cell>
          <cell r="B333">
            <v>41722</v>
          </cell>
          <cell r="C333" t="str">
            <v>Austin</v>
          </cell>
          <cell r="D333">
            <v>29</v>
          </cell>
          <cell r="F333" t="str">
            <v>YES</v>
          </cell>
          <cell r="G333">
            <v>8.17</v>
          </cell>
          <cell r="H333">
            <v>1.1500000013038501</v>
          </cell>
          <cell r="I333">
            <v>0</v>
          </cell>
          <cell r="J333">
            <v>9.9990000000000006</v>
          </cell>
          <cell r="K333">
            <v>20</v>
          </cell>
          <cell r="L333">
            <v>2.000200020002</v>
          </cell>
          <cell r="M333">
            <v>1.5912470288077201</v>
          </cell>
          <cell r="N333">
            <v>0.92959474663914698</v>
          </cell>
          <cell r="O333">
            <v>0.28640861360782599</v>
          </cell>
          <cell r="P333">
            <v>4.78827057191707E-2</v>
          </cell>
          <cell r="Q333">
            <v>0.99948607460610694</v>
          </cell>
          <cell r="R333">
            <v>0.17660034710245401</v>
          </cell>
          <cell r="S333">
            <v>9.0689684687589907</v>
          </cell>
          <cell r="T333">
            <v>0.99894535316564403</v>
          </cell>
          <cell r="U333">
            <v>0.25429452576651501</v>
          </cell>
          <cell r="V333">
            <v>15.0508585880683</v>
          </cell>
          <cell r="W333">
            <v>0.998378126837135</v>
          </cell>
          <cell r="X333">
            <v>0.31423075173487702</v>
          </cell>
          <cell r="Y333">
            <v>1.23406915235332</v>
          </cell>
          <cell r="Z333">
            <v>0.69598092696660996</v>
          </cell>
          <cell r="AA333">
            <v>0.24613275831155301</v>
          </cell>
          <cell r="AB333">
            <v>4.7858028507209001E-2</v>
          </cell>
          <cell r="AC333">
            <v>0.81597434129237101</v>
          </cell>
          <cell r="AD333">
            <v>3.1647463853546602E-2</v>
          </cell>
          <cell r="AE333">
            <v>10.984240021294299</v>
          </cell>
          <cell r="AF333">
            <v>0.72861739609988396</v>
          </cell>
          <cell r="AG333">
            <v>16.626829028237498</v>
          </cell>
          <cell r="AH333">
            <v>8.3355952364379107</v>
          </cell>
          <cell r="AI333">
            <v>0.91815160549321295</v>
          </cell>
          <cell r="AJ333">
            <v>5.0146149463617</v>
          </cell>
          <cell r="AK333">
            <v>2617.1890669672098</v>
          </cell>
          <cell r="AL333">
            <v>140.15223863533399</v>
          </cell>
          <cell r="AM333">
            <v>250.320418660993</v>
          </cell>
          <cell r="AN333">
            <v>196.15107822585699</v>
          </cell>
          <cell r="AO333">
            <v>20.743025462340299</v>
          </cell>
          <cell r="AP333">
            <v>10.8745458535331</v>
          </cell>
          <cell r="AQ333">
            <v>107.435726990954</v>
          </cell>
          <cell r="AR333">
            <v>14.8733760249914</v>
          </cell>
          <cell r="AS333">
            <v>13.85350472276</v>
          </cell>
          <cell r="AT333">
            <v>5.6120550128348201</v>
          </cell>
          <cell r="AU333">
            <v>1.1062547090833801</v>
          </cell>
          <cell r="AV333">
            <v>5.5402850697330697E-2</v>
          </cell>
          <cell r="AW333">
            <v>5.9856351686189102</v>
          </cell>
          <cell r="AX333">
            <v>1.1909585821608499</v>
          </cell>
          <cell r="AY333">
            <v>6.3298967817611198E-4</v>
          </cell>
          <cell r="AZ333">
            <v>9752.4449509759506</v>
          </cell>
          <cell r="BA333">
            <v>9752.1991259102906</v>
          </cell>
          <cell r="BB333">
            <v>1.0624095028631999</v>
          </cell>
          <cell r="BC333">
            <v>1.3980140131496999E-2</v>
          </cell>
          <cell r="BD333">
            <v>10.195728008572001</v>
          </cell>
          <cell r="BE333">
            <v>17.882072408572</v>
          </cell>
          <cell r="BF333">
            <v>20.9165152285718</v>
          </cell>
          <cell r="BH333" t="str">
            <v>NO</v>
          </cell>
          <cell r="BI333" t="str">
            <v>NO</v>
          </cell>
          <cell r="BJ333" t="str">
            <v>YES</v>
          </cell>
          <cell r="BK333" t="str">
            <v/>
          </cell>
          <cell r="BL333" t="str">
            <v>YES</v>
          </cell>
          <cell r="BM333" t="str">
            <v>NO</v>
          </cell>
          <cell r="BO333" t="str">
            <v>NO</v>
          </cell>
          <cell r="BQ333" t="str">
            <v>NO</v>
          </cell>
          <cell r="BR333" t="str">
            <v>YES</v>
          </cell>
          <cell r="BT333" t="str">
            <v/>
          </cell>
          <cell r="BU333" t="str">
            <v>YES</v>
          </cell>
          <cell r="BW333" t="str">
            <v/>
          </cell>
          <cell r="CA333" t="str">
            <v>SINGLE CORRx</v>
          </cell>
          <cell r="CC333">
            <v>0</v>
          </cell>
          <cell r="CD333">
            <v>6.4026917389438465</v>
          </cell>
          <cell r="CE333">
            <v>4.7095094364033292</v>
          </cell>
          <cell r="CF333">
            <v>7.3814812677395834</v>
          </cell>
          <cell r="CL333">
            <v>0.38</v>
          </cell>
          <cell r="CY333">
            <v>0</v>
          </cell>
          <cell r="CZ333">
            <v>0.42202096400158245</v>
          </cell>
          <cell r="DA333">
            <v>0.42202096400158245</v>
          </cell>
          <cell r="DB333">
            <v>0.42202096400158245</v>
          </cell>
        </row>
        <row r="334">
          <cell r="A334">
            <v>301</v>
          </cell>
          <cell r="B334">
            <v>41722</v>
          </cell>
          <cell r="C334" t="str">
            <v>Austin</v>
          </cell>
          <cell r="D334">
            <v>30</v>
          </cell>
          <cell r="F334" t="str">
            <v>YES</v>
          </cell>
          <cell r="G334">
            <v>8.17</v>
          </cell>
          <cell r="H334">
            <v>1.20000000111759</v>
          </cell>
          <cell r="I334">
            <v>0</v>
          </cell>
          <cell r="J334">
            <v>9.9990000000000006</v>
          </cell>
          <cell r="K334">
            <v>20</v>
          </cell>
          <cell r="L334">
            <v>2.000200020002</v>
          </cell>
          <cell r="M334">
            <v>4.5963465678898601</v>
          </cell>
          <cell r="N334">
            <v>0.889421806625452</v>
          </cell>
          <cell r="O334">
            <v>0.67774354088937205</v>
          </cell>
          <cell r="P334">
            <v>5.5678588198922303E-2</v>
          </cell>
          <cell r="Q334">
            <v>0.99945307857020504</v>
          </cell>
          <cell r="R334">
            <v>0.30474429778255502</v>
          </cell>
          <cell r="S334">
            <v>8.0590559727618505</v>
          </cell>
          <cell r="T334">
            <v>0.99445267581643304</v>
          </cell>
          <cell r="U334">
            <v>0.97888465591074802</v>
          </cell>
          <cell r="V334">
            <v>25.120160536040299</v>
          </cell>
          <cell r="W334">
            <v>0.998009471912921</v>
          </cell>
          <cell r="X334">
            <v>0.58135650681633999</v>
          </cell>
          <cell r="Y334">
            <v>1.10984018043387</v>
          </cell>
          <cell r="Z334">
            <v>0.21020444456765799</v>
          </cell>
          <cell r="AA334">
            <v>2.8553848154217301</v>
          </cell>
          <cell r="AB334">
            <v>5.5648025318357497E-2</v>
          </cell>
          <cell r="AC334">
            <v>0.849035172564513</v>
          </cell>
          <cell r="AD334">
            <v>9.4914509027054395E-2</v>
          </cell>
          <cell r="AE334">
            <v>11.099954076089899</v>
          </cell>
          <cell r="AF334">
            <v>0.44099161738539899</v>
          </cell>
          <cell r="AG334">
            <v>96.361004181613893</v>
          </cell>
          <cell r="AH334">
            <v>5.8827741031880798</v>
          </cell>
          <cell r="AI334">
            <v>0.72582397146330102</v>
          </cell>
          <cell r="AJ334">
            <v>47.262041597215102</v>
          </cell>
          <cell r="AK334">
            <v>2049.09813324999</v>
          </cell>
          <cell r="AL334">
            <v>72.342633876489998</v>
          </cell>
          <cell r="AM334">
            <v>200.23734342700601</v>
          </cell>
          <cell r="AN334">
            <v>79.937833381375</v>
          </cell>
          <cell r="AO334">
            <v>14.627016924415599</v>
          </cell>
          <cell r="AP334">
            <v>11.0123278721224</v>
          </cell>
          <cell r="AQ334">
            <v>26.992686331554999</v>
          </cell>
          <cell r="AR334">
            <v>1835.4880148117099</v>
          </cell>
          <cell r="AS334">
            <v>19.708117185103099</v>
          </cell>
          <cell r="AT334">
            <v>19106.6885432981</v>
          </cell>
          <cell r="AU334">
            <v>1.1493646979129499</v>
          </cell>
          <cell r="AV334">
            <v>5.1411811641572103E-2</v>
          </cell>
          <cell r="AW334">
            <v>5.9779857044286802</v>
          </cell>
          <cell r="AX334">
            <v>1.1714619489870199</v>
          </cell>
          <cell r="AY334">
            <v>0.218010912736333</v>
          </cell>
          <cell r="AZ334">
            <v>9573.7856485535303</v>
          </cell>
          <cell r="BA334">
            <v>9573.4829931417898</v>
          </cell>
          <cell r="BB334">
            <v>1.0840956628584499</v>
          </cell>
          <cell r="BC334">
            <v>7.2670304245444299</v>
          </cell>
          <cell r="BD334">
            <v>7.0091984403737797</v>
          </cell>
          <cell r="BE334">
            <v>18.730138957819101</v>
          </cell>
          <cell r="BF334">
            <v>30.499060617632399</v>
          </cell>
          <cell r="BH334" t="str">
            <v>NO</v>
          </cell>
          <cell r="BI334" t="str">
            <v>NO</v>
          </cell>
          <cell r="BJ334" t="str">
            <v>YES</v>
          </cell>
          <cell r="BK334" t="str">
            <v/>
          </cell>
          <cell r="BL334" t="str">
            <v>YES</v>
          </cell>
          <cell r="BM334" t="str">
            <v>NO</v>
          </cell>
          <cell r="BO334" t="str">
            <v>NO</v>
          </cell>
          <cell r="BQ334" t="str">
            <v>NO</v>
          </cell>
          <cell r="BR334" t="str">
            <v>NO</v>
          </cell>
          <cell r="BT334" t="str">
            <v/>
          </cell>
          <cell r="BU334" t="str">
            <v>YES</v>
          </cell>
          <cell r="BW334" t="str">
            <v/>
          </cell>
          <cell r="CA334" t="str">
            <v>DUAL AREA</v>
          </cell>
          <cell r="CC334">
            <v>0</v>
          </cell>
          <cell r="CD334">
            <v>0</v>
          </cell>
          <cell r="CE334">
            <v>9.0477722159737386</v>
          </cell>
          <cell r="CF334">
            <v>7.2247426844326652</v>
          </cell>
          <cell r="CL334">
            <v>0.36</v>
          </cell>
          <cell r="CY334">
            <v>0</v>
          </cell>
          <cell r="CZ334">
            <v>0</v>
          </cell>
          <cell r="DA334">
            <v>0.40291262404442768</v>
          </cell>
          <cell r="DB334">
            <v>0.40291262404442768</v>
          </cell>
        </row>
        <row r="335">
          <cell r="A335">
            <v>301</v>
          </cell>
          <cell r="B335">
            <v>41722</v>
          </cell>
          <cell r="C335" t="str">
            <v>Austin</v>
          </cell>
          <cell r="D335">
            <v>31</v>
          </cell>
          <cell r="F335" t="str">
            <v>YES</v>
          </cell>
          <cell r="G335">
            <v>8.17</v>
          </cell>
          <cell r="H335">
            <v>1.3666666690260201</v>
          </cell>
          <cell r="I335">
            <v>0</v>
          </cell>
          <cell r="J335">
            <v>9.9990000000000006</v>
          </cell>
          <cell r="K335">
            <v>20</v>
          </cell>
          <cell r="L335">
            <v>2.000200020002</v>
          </cell>
          <cell r="M335">
            <v>1.5924556915046599</v>
          </cell>
          <cell r="N335">
            <v>0.86836018049207697</v>
          </cell>
          <cell r="O335">
            <v>0.70191422050656105</v>
          </cell>
          <cell r="P335">
            <v>5.1829934504194201E-2</v>
          </cell>
          <cell r="Q335">
            <v>0.99991780126505803</v>
          </cell>
          <cell r="R335">
            <v>0.174182573276808</v>
          </cell>
          <cell r="S335">
            <v>12.3816053221862</v>
          </cell>
          <cell r="T335">
            <v>0.999812033730891</v>
          </cell>
          <cell r="U335">
            <v>0.26391504322911902</v>
          </cell>
          <cell r="V335">
            <v>21.978314762472799</v>
          </cell>
          <cell r="W335">
            <v>0.99861503989857803</v>
          </cell>
          <cell r="X335">
            <v>0.71522026719465304</v>
          </cell>
          <cell r="Y335">
            <v>0.97588308284910996</v>
          </cell>
          <cell r="Z335">
            <v>0.490588844430351</v>
          </cell>
          <cell r="AA335">
            <v>1.27165451416244</v>
          </cell>
          <cell r="AB335">
            <v>5.1825662354152702E-2</v>
          </cell>
          <cell r="AC335">
            <v>0.97014762138291999</v>
          </cell>
          <cell r="AD335">
            <v>3.0742980604028899E-2</v>
          </cell>
          <cell r="AE335">
            <v>13.142984223803101</v>
          </cell>
          <cell r="AF335">
            <v>0.59716674957168003</v>
          </cell>
          <cell r="AG335">
            <v>149.84437383481199</v>
          </cell>
          <cell r="AH335">
            <v>12.032484199859899</v>
          </cell>
          <cell r="AI335">
            <v>0.97161935043451197</v>
          </cell>
          <cell r="AJ335">
            <v>10.556925622808</v>
          </cell>
          <cell r="AK335">
            <v>6120.7540735016501</v>
          </cell>
          <cell r="AL335">
            <v>293.10602396641701</v>
          </cell>
          <cell r="AM335">
            <v>552.58812875366198</v>
          </cell>
          <cell r="AN335">
            <v>235.871660695153</v>
          </cell>
          <cell r="AO335">
            <v>9.3815299375374508</v>
          </cell>
          <cell r="AP335">
            <v>10.825783317432901</v>
          </cell>
          <cell r="AQ335">
            <v>8.0512626168225001</v>
          </cell>
          <cell r="AR335">
            <v>90.910774681870294</v>
          </cell>
          <cell r="AS335">
            <v>23.821088254415699</v>
          </cell>
          <cell r="AT335">
            <v>451.13580915468901</v>
          </cell>
          <cell r="AU335">
            <v>1.30483716418374</v>
          </cell>
          <cell r="AV335">
            <v>5.7434651906858501E-2</v>
          </cell>
          <cell r="AW335">
            <v>6.3715100921076901</v>
          </cell>
          <cell r="AX335">
            <v>1.2691315071584099</v>
          </cell>
          <cell r="AY335">
            <v>7.4130321767429397E-4</v>
          </cell>
          <cell r="AZ335">
            <v>9018.8785088035802</v>
          </cell>
          <cell r="BA335">
            <v>9018.5247694467107</v>
          </cell>
          <cell r="BB335">
            <v>1.11529981346898</v>
          </cell>
          <cell r="BC335">
            <v>1.39722072441228E-2</v>
          </cell>
          <cell r="BD335">
            <v>21.1437109020526</v>
          </cell>
          <cell r="BE335">
            <v>29.391317375649098</v>
          </cell>
          <cell r="BF335">
            <v>49.426819234508898</v>
          </cell>
          <cell r="BH335" t="str">
            <v>NO</v>
          </cell>
          <cell r="BI335" t="str">
            <v>YES</v>
          </cell>
          <cell r="BJ335" t="str">
            <v>YES</v>
          </cell>
          <cell r="BK335" t="str">
            <v/>
          </cell>
          <cell r="BL335" t="str">
            <v>YES</v>
          </cell>
          <cell r="BM335" t="str">
            <v>NO</v>
          </cell>
          <cell r="BO335" t="str">
            <v>NO</v>
          </cell>
          <cell r="BQ335" t="str">
            <v>NO</v>
          </cell>
          <cell r="BR335" t="str">
            <v>YES</v>
          </cell>
          <cell r="BT335" t="str">
            <v/>
          </cell>
          <cell r="BU335" t="str">
            <v>YES</v>
          </cell>
          <cell r="BW335" t="str">
            <v/>
          </cell>
          <cell r="CA335" t="str">
            <v>SINGLE CORRx</v>
          </cell>
          <cell r="CC335">
            <v>0</v>
          </cell>
          <cell r="CD335">
            <v>8.7414133574634576</v>
          </cell>
          <cell r="CE335">
            <v>9.1592610954626767</v>
          </cell>
          <cell r="CF335">
            <v>7.8200239039491457</v>
          </cell>
          <cell r="CL335">
            <v>0.3</v>
          </cell>
          <cell r="CY335">
            <v>0</v>
          </cell>
          <cell r="CZ335">
            <v>0.25676322499460574</v>
          </cell>
          <cell r="DA335">
            <v>0.25676322499460574</v>
          </cell>
          <cell r="DB335">
            <v>0.25676322499460574</v>
          </cell>
        </row>
        <row r="336">
          <cell r="A336">
            <v>301</v>
          </cell>
          <cell r="B336">
            <v>41722</v>
          </cell>
          <cell r="C336" t="str">
            <v>Austin</v>
          </cell>
          <cell r="D336">
            <v>32</v>
          </cell>
          <cell r="F336" t="str">
            <v>YES</v>
          </cell>
          <cell r="G336">
            <v>8.17</v>
          </cell>
          <cell r="H336">
            <v>1.41666666883975</v>
          </cell>
          <cell r="I336">
            <v>0</v>
          </cell>
          <cell r="J336">
            <v>10.000500000000001</v>
          </cell>
          <cell r="K336">
            <v>20</v>
          </cell>
          <cell r="L336">
            <v>1.99990000499975</v>
          </cell>
          <cell r="M336">
            <v>2.69196866007126</v>
          </cell>
          <cell r="N336">
            <v>0.99041043103909698</v>
          </cell>
          <cell r="O336">
            <v>6.9703906759706002E-2</v>
          </cell>
          <cell r="P336">
            <v>5.8451699395570697E-2</v>
          </cell>
          <cell r="Q336">
            <v>0.99917541642347996</v>
          </cell>
          <cell r="R336">
            <v>0.166671575029817</v>
          </cell>
          <cell r="S336">
            <v>9.2438618770837309</v>
          </cell>
          <cell r="T336">
            <v>0.998542841932758</v>
          </cell>
          <cell r="U336">
            <v>0.222544983197596</v>
          </cell>
          <cell r="V336">
            <v>24.313803771258101</v>
          </cell>
          <cell r="W336">
            <v>0.99975053270402603</v>
          </cell>
          <cell r="X336">
            <v>9.1569944213345897E-2</v>
          </cell>
          <cell r="Y336">
            <v>2.4911135597162302</v>
          </cell>
          <cell r="Z336">
            <v>0.91520447519586701</v>
          </cell>
          <cell r="AA336">
            <v>3.9142483689157397E-2</v>
          </cell>
          <cell r="AB336">
            <v>5.8403296634064503E-2</v>
          </cell>
          <cell r="AC336">
            <v>0.80411669958356402</v>
          </cell>
          <cell r="AD336">
            <v>2.9141257711487199E-2</v>
          </cell>
          <cell r="AE336">
            <v>21.182988588989701</v>
          </cell>
          <cell r="AF336">
            <v>0.87101524992109502</v>
          </cell>
          <cell r="AG336">
            <v>4.5236979883678901</v>
          </cell>
          <cell r="AH336">
            <v>8.2070050947044209</v>
          </cell>
          <cell r="AI336">
            <v>0.88652220224706002</v>
          </cell>
          <cell r="AJ336">
            <v>3.9798447886697201</v>
          </cell>
          <cell r="AK336">
            <v>221.67618845666101</v>
          </cell>
          <cell r="AL336">
            <v>24.547437361743299</v>
          </cell>
          <cell r="AM336">
            <v>13.625355869000501</v>
          </cell>
          <cell r="AN336">
            <v>6.7419046133523297</v>
          </cell>
          <cell r="AO336">
            <v>197.96388608968201</v>
          </cell>
          <cell r="AP336">
            <v>9.2915879107424608</v>
          </cell>
          <cell r="AQ336">
            <v>1260.4653654621</v>
          </cell>
          <cell r="AR336">
            <v>10.839084738124599</v>
          </cell>
          <cell r="AS336">
            <v>22.525768173509601</v>
          </cell>
          <cell r="AT336">
            <v>36.043992015200999</v>
          </cell>
          <cell r="AU336">
            <v>1.33914919594132</v>
          </cell>
          <cell r="AV336">
            <v>4.6912822180934302E-2</v>
          </cell>
          <cell r="AW336">
            <v>6.4913253815890597</v>
          </cell>
          <cell r="AX336">
            <v>1.3039389259123999</v>
          </cell>
          <cell r="AY336">
            <v>7.4468016533287397E-4</v>
          </cell>
          <cell r="AZ336">
            <v>8925.7111695798994</v>
          </cell>
          <cell r="BA336">
            <v>8925.3650763114201</v>
          </cell>
          <cell r="BB336">
            <v>1.11655717574907</v>
          </cell>
          <cell r="BC336">
            <v>5.8279317286920602E-2</v>
          </cell>
          <cell r="BD336">
            <v>0.355363829407224</v>
          </cell>
          <cell r="BE336">
            <v>1.54890527822204</v>
          </cell>
          <cell r="BF336">
            <v>9.6553110420741195</v>
          </cell>
          <cell r="BH336" t="str">
            <v>NO</v>
          </cell>
          <cell r="BI336" t="str">
            <v>NO</v>
          </cell>
          <cell r="BJ336" t="str">
            <v>YES</v>
          </cell>
          <cell r="BK336" t="str">
            <v/>
          </cell>
          <cell r="BL336" t="str">
            <v>YES</v>
          </cell>
          <cell r="BM336" t="str">
            <v>YES</v>
          </cell>
          <cell r="BO336" t="str">
            <v>YES</v>
          </cell>
          <cell r="BQ336" t="str">
            <v>YES</v>
          </cell>
          <cell r="BR336" t="str">
            <v>YES</v>
          </cell>
          <cell r="BT336" t="str">
            <v/>
          </cell>
          <cell r="BU336" t="str">
            <v>YES</v>
          </cell>
          <cell r="BW336" t="str">
            <v/>
          </cell>
          <cell r="CA336" t="str">
            <v>DUAL CORR</v>
          </cell>
          <cell r="CC336">
            <v>8.5832018698906722</v>
          </cell>
          <cell r="CD336">
            <v>6.5261664852211139</v>
          </cell>
          <cell r="CE336">
            <v>11.607344155380439</v>
          </cell>
          <cell r="CF336">
            <v>11.486187264030931</v>
          </cell>
          <cell r="CL336">
            <v>0.19</v>
          </cell>
          <cell r="CY336">
            <v>4.8722213955357363</v>
          </cell>
          <cell r="CZ336">
            <v>4.8722213955357363</v>
          </cell>
          <cell r="DA336">
            <v>4.8722213955357363</v>
          </cell>
          <cell r="DB336">
            <v>4.8722213955357363</v>
          </cell>
        </row>
        <row r="337">
          <cell r="A337">
            <v>301</v>
          </cell>
          <cell r="B337">
            <v>41722</v>
          </cell>
          <cell r="C337" t="str">
            <v>Austin</v>
          </cell>
          <cell r="D337">
            <v>33</v>
          </cell>
          <cell r="F337" t="str">
            <v>YES</v>
          </cell>
          <cell r="G337">
            <v>8.17</v>
          </cell>
          <cell r="H337">
            <v>1.477777778171</v>
          </cell>
          <cell r="I337">
            <v>0</v>
          </cell>
          <cell r="J337">
            <v>10</v>
          </cell>
          <cell r="K337">
            <v>20</v>
          </cell>
          <cell r="L337">
            <v>2</v>
          </cell>
          <cell r="M337">
            <v>0.792443094400895</v>
          </cell>
          <cell r="N337">
            <v>0.92955918588445996</v>
          </cell>
          <cell r="O337">
            <v>0.236920229288099</v>
          </cell>
          <cell r="P337">
            <v>5.7813461805390397E-2</v>
          </cell>
          <cell r="Q337">
            <v>0.99942270422868595</v>
          </cell>
          <cell r="R337">
            <v>0.15535310935309099</v>
          </cell>
          <cell r="S337">
            <v>11.9174185634323</v>
          </cell>
          <cell r="T337">
            <v>0.99935214798294503</v>
          </cell>
          <cell r="U337">
            <v>0.16488168869957401</v>
          </cell>
          <cell r="V337">
            <v>10.4382453930731</v>
          </cell>
          <cell r="W337">
            <v>0.99773669018607503</v>
          </cell>
          <cell r="X337">
            <v>0.30875541918986399</v>
          </cell>
          <cell r="Y337">
            <v>0.69912392383570399</v>
          </cell>
          <cell r="Z337">
            <v>0.72758379427565301</v>
          </cell>
          <cell r="AA337">
            <v>8.8092422221118405E-2</v>
          </cell>
          <cell r="AB337">
            <v>5.7779955505932602E-2</v>
          </cell>
          <cell r="AC337">
            <v>0.85166017888033396</v>
          </cell>
          <cell r="AD337">
            <v>2.44549637418668E-2</v>
          </cell>
          <cell r="AE337">
            <v>8.35060747348661</v>
          </cell>
          <cell r="AF337">
            <v>0.79816969382293801</v>
          </cell>
          <cell r="AG337">
            <v>8.4880433037825895</v>
          </cell>
          <cell r="AH337">
            <v>10.9056056159686</v>
          </cell>
          <cell r="AI337">
            <v>0.91450057015948505</v>
          </cell>
          <cell r="AJ337">
            <v>3.5957080811161601</v>
          </cell>
          <cell r="AK337">
            <v>2572.02367766</v>
          </cell>
          <cell r="AL337">
            <v>175.26320513000999</v>
          </cell>
          <cell r="AM337">
            <v>187.04602639099801</v>
          </cell>
          <cell r="AN337">
            <v>250.14833996635301</v>
          </cell>
          <cell r="AO337">
            <v>15.2120128081116</v>
          </cell>
          <cell r="AP337">
            <v>14.089866316292399</v>
          </cell>
          <cell r="AQ337">
            <v>6.7735120512745803</v>
          </cell>
          <cell r="AR337">
            <v>12.384768270677499</v>
          </cell>
          <cell r="AS337">
            <v>10.2011271203473</v>
          </cell>
          <cell r="AT337">
            <v>6.6312487333181496</v>
          </cell>
          <cell r="AU337">
            <v>1.39947804297894</v>
          </cell>
          <cell r="AV337">
            <v>5.8377988314817497E-2</v>
          </cell>
          <cell r="AW337">
            <v>6.4018532646123303</v>
          </cell>
          <cell r="AX337">
            <v>1.3434823517554</v>
          </cell>
          <cell r="AY337">
            <v>1.8532858437514399E-4</v>
          </cell>
          <cell r="AZ337">
            <v>8676.92558953558</v>
          </cell>
          <cell r="BA337">
            <v>8676.5862831242594</v>
          </cell>
          <cell r="BB337">
            <v>1.1150966254086201</v>
          </cell>
          <cell r="BC337">
            <v>3.2705044301496E-3</v>
          </cell>
          <cell r="BD337">
            <v>8.3961872851066399</v>
          </cell>
          <cell r="BE337">
            <v>11.864010366929399</v>
          </cell>
          <cell r="BF337">
            <v>16.4132639952545</v>
          </cell>
          <cell r="BH337" t="str">
            <v>NO</v>
          </cell>
          <cell r="BI337" t="str">
            <v>YES</v>
          </cell>
          <cell r="BJ337" t="str">
            <v>YES</v>
          </cell>
          <cell r="BK337" t="str">
            <v/>
          </cell>
          <cell r="BL337" t="str">
            <v>YES</v>
          </cell>
          <cell r="BM337" t="str">
            <v>NO</v>
          </cell>
          <cell r="BO337" t="str">
            <v>NO</v>
          </cell>
          <cell r="BQ337" t="str">
            <v>YES</v>
          </cell>
          <cell r="BR337" t="str">
            <v>YES</v>
          </cell>
          <cell r="BT337" t="str">
            <v/>
          </cell>
          <cell r="BU337" t="str">
            <v>NO</v>
          </cell>
          <cell r="BW337" t="str">
            <v/>
          </cell>
          <cell r="CA337" t="str">
            <v>TRASH</v>
          </cell>
          <cell r="CC337">
            <v>0</v>
          </cell>
          <cell r="CD337">
            <v>0</v>
          </cell>
          <cell r="CE337">
            <v>0</v>
          </cell>
          <cell r="CF337">
            <v>0</v>
          </cell>
          <cell r="CL337">
            <v>0</v>
          </cell>
          <cell r="CY337">
            <v>0</v>
          </cell>
          <cell r="CZ337">
            <v>0</v>
          </cell>
          <cell r="DA337">
            <v>0</v>
          </cell>
          <cell r="DB337">
            <v>0</v>
          </cell>
        </row>
        <row r="338">
          <cell r="A338">
            <v>301</v>
          </cell>
          <cell r="B338">
            <v>41722</v>
          </cell>
          <cell r="C338" t="str">
            <v>Austin</v>
          </cell>
          <cell r="D338">
            <v>34</v>
          </cell>
          <cell r="F338" t="str">
            <v>YES</v>
          </cell>
          <cell r="G338">
            <v>8.17</v>
          </cell>
          <cell r="H338">
            <v>1.5194444451481099</v>
          </cell>
          <cell r="I338">
            <v>0</v>
          </cell>
          <cell r="J338">
            <v>10.0010526316</v>
          </cell>
          <cell r="K338">
            <v>20</v>
          </cell>
          <cell r="L338">
            <v>1.9997894958383331</v>
          </cell>
          <cell r="M338">
            <v>1.88491532233709</v>
          </cell>
          <cell r="N338">
            <v>0.92320947012838395</v>
          </cell>
          <cell r="O338">
            <v>6.8744595256360605E-2</v>
          </cell>
          <cell r="P338">
            <v>3.8052440861016598E-2</v>
          </cell>
          <cell r="Q338">
            <v>0.99458673298945699</v>
          </cell>
          <cell r="R338">
            <v>0.15374449487635899</v>
          </cell>
          <cell r="S338">
            <v>12.8879469357913</v>
          </cell>
          <cell r="T338">
            <v>0.99557683979874101</v>
          </cell>
          <cell r="U338">
            <v>0.13922115788950301</v>
          </cell>
          <cell r="V338">
            <v>19.2918873113498</v>
          </cell>
          <cell r="W338">
            <v>0.99896002790629801</v>
          </cell>
          <cell r="X338">
            <v>6.7281790687218193E-2</v>
          </cell>
          <cell r="Y338">
            <v>1.3339264413474501</v>
          </cell>
          <cell r="Z338">
            <v>0.63397917463091902</v>
          </cell>
          <cell r="AA338">
            <v>1.69156863862902E-2</v>
          </cell>
          <cell r="AB338">
            <v>3.7845033443998297E-2</v>
          </cell>
          <cell r="AC338">
            <v>0.20785320178692801</v>
          </cell>
          <cell r="AD338">
            <v>2.4109769224357699E-2</v>
          </cell>
          <cell r="AE338">
            <v>13.890023000671601</v>
          </cell>
          <cell r="AF338">
            <v>0.71924139351848604</v>
          </cell>
          <cell r="AG338">
            <v>1.24010766675071</v>
          </cell>
          <cell r="AH338">
            <v>7.3826680665779802</v>
          </cell>
          <cell r="AI338">
            <v>0.57027482439495103</v>
          </cell>
          <cell r="AJ338">
            <v>1.89809135877266</v>
          </cell>
          <cell r="AK338">
            <v>241.00090280334601</v>
          </cell>
          <cell r="AL338">
            <v>23.183926646373401</v>
          </cell>
          <cell r="AM338">
            <v>16.2684460876686</v>
          </cell>
          <cell r="AN338">
            <v>9.3982480430170003</v>
          </cell>
          <cell r="AO338">
            <v>16.410254132767701</v>
          </cell>
          <cell r="AP338">
            <v>8.6585206302199396</v>
          </cell>
          <cell r="AQ338">
            <v>76.559528741944007</v>
          </cell>
          <cell r="AR338">
            <v>7.4325750081370003</v>
          </cell>
          <cell r="AS338">
            <v>14.721010456227001</v>
          </cell>
          <cell r="AT338">
            <v>40.1164319665465</v>
          </cell>
          <cell r="AU338">
            <v>1.4427137166992401</v>
          </cell>
          <cell r="AV338">
            <v>5.1556940259538303E-2</v>
          </cell>
          <cell r="AW338">
            <v>6.2327721026440903</v>
          </cell>
          <cell r="AX338">
            <v>1.2779763710362999</v>
          </cell>
          <cell r="AY338">
            <v>2.3924307709953201E-4</v>
          </cell>
          <cell r="AZ338">
            <v>8542.7016102206708</v>
          </cell>
          <cell r="BA338">
            <v>8542.37274106105</v>
          </cell>
          <cell r="BB338">
            <v>1.11463094928988</v>
          </cell>
          <cell r="BC338">
            <v>7.8297734323483307E-3</v>
          </cell>
          <cell r="BD338">
            <v>0.67868256437304797</v>
          </cell>
          <cell r="BE338">
            <v>1.5008658609483501</v>
          </cell>
          <cell r="BF338">
            <v>3.4625384316209402</v>
          </cell>
          <cell r="BH338" t="str">
            <v>NO</v>
          </cell>
          <cell r="BI338" t="str">
            <v>NO</v>
          </cell>
          <cell r="BJ338" t="str">
            <v>YES</v>
          </cell>
          <cell r="BK338" t="str">
            <v/>
          </cell>
          <cell r="BL338" t="str">
            <v>YES</v>
          </cell>
          <cell r="BM338" t="str">
            <v>NO</v>
          </cell>
          <cell r="BO338" t="str">
            <v>NO</v>
          </cell>
          <cell r="BQ338" t="str">
            <v>NO</v>
          </cell>
          <cell r="BR338" t="str">
            <v>NO</v>
          </cell>
          <cell r="BT338" t="str">
            <v/>
          </cell>
          <cell r="BU338" t="str">
            <v>YES</v>
          </cell>
          <cell r="BW338" t="str">
            <v/>
          </cell>
          <cell r="CA338" t="str">
            <v>DUAL AREA</v>
          </cell>
          <cell r="CC338">
            <v>0</v>
          </cell>
          <cell r="CD338">
            <v>0</v>
          </cell>
          <cell r="CE338">
            <v>9.0529930032177788</v>
          </cell>
          <cell r="CF338">
            <v>10.458690182348304</v>
          </cell>
          <cell r="CL338">
            <v>0.36</v>
          </cell>
          <cell r="CY338">
            <v>0</v>
          </cell>
          <cell r="CZ338">
            <v>0</v>
          </cell>
          <cell r="DA338">
            <v>5.0281704931599878</v>
          </cell>
          <cell r="DB338">
            <v>5.0281704931599878</v>
          </cell>
        </row>
        <row r="339">
          <cell r="A339">
            <v>301</v>
          </cell>
          <cell r="B339">
            <v>41722</v>
          </cell>
          <cell r="C339" t="str">
            <v>Austin</v>
          </cell>
          <cell r="D339">
            <v>35</v>
          </cell>
          <cell r="F339" t="str">
            <v>YES</v>
          </cell>
          <cell r="G339">
            <v>8.17</v>
          </cell>
          <cell r="H339">
            <v>1.55277777928859</v>
          </cell>
          <cell r="I339">
            <v>0</v>
          </cell>
          <cell r="J339">
            <v>10.0005263158</v>
          </cell>
          <cell r="K339">
            <v>20</v>
          </cell>
          <cell r="L339">
            <v>1.9998947423798747</v>
          </cell>
          <cell r="M339">
            <v>1.7053836574736001</v>
          </cell>
          <cell r="N339">
            <v>0.97645298652332702</v>
          </cell>
          <cell r="O339">
            <v>0.154838565793189</v>
          </cell>
          <cell r="P339">
            <v>4.5779212940257198E-2</v>
          </cell>
          <cell r="Q339">
            <v>0.99966339592724296</v>
          </cell>
          <cell r="R339">
            <v>0.14606427858791299</v>
          </cell>
          <cell r="S339">
            <v>9.2777343311925602</v>
          </cell>
          <cell r="T339">
            <v>0.99981985566774301</v>
          </cell>
          <cell r="U339">
            <v>0.107352937079077</v>
          </cell>
          <cell r="V339">
            <v>15.9034634571056</v>
          </cell>
          <cell r="W339">
            <v>0.99964860111815101</v>
          </cell>
          <cell r="X339">
            <v>0.14937910330377499</v>
          </cell>
          <cell r="Y339">
            <v>1.5551870823827501</v>
          </cell>
          <cell r="Z339">
            <v>0.88261862837844796</v>
          </cell>
          <cell r="AA339">
            <v>9.1633816822812506E-2</v>
          </cell>
          <cell r="AB339">
            <v>4.5763765987938403E-2</v>
          </cell>
          <cell r="AC339">
            <v>0.86099222020187904</v>
          </cell>
          <cell r="AD339">
            <v>2.2373864427106701E-2</v>
          </cell>
          <cell r="AE339">
            <v>14.599843308192</v>
          </cell>
          <cell r="AF339">
            <v>0.91770518359067299</v>
          </cell>
          <cell r="AG339">
            <v>5.4454038094857298</v>
          </cell>
          <cell r="AH339">
            <v>9.1343976793907995</v>
          </cell>
          <cell r="AI339">
            <v>0.98437101452765596</v>
          </cell>
          <cell r="AJ339">
            <v>1.0341615759392699</v>
          </cell>
          <cell r="AK339">
            <v>838.02812400000698</v>
          </cell>
          <cell r="AL339">
            <v>41.871316100809999</v>
          </cell>
          <cell r="AM339">
            <v>96.051919591999606</v>
          </cell>
          <cell r="AN339">
            <v>57.408989249732002</v>
          </cell>
          <cell r="AO339">
            <v>9.0298242662056794</v>
          </cell>
          <cell r="AP339">
            <v>8.8207309557096192</v>
          </cell>
          <cell r="AQ339">
            <v>2.9785499066488099</v>
          </cell>
          <cell r="AR339">
            <v>13.2553588975418</v>
          </cell>
          <cell r="AS339">
            <v>14.2462447132293</v>
          </cell>
          <cell r="AT339">
            <v>8.1259598529793209</v>
          </cell>
          <cell r="AU339">
            <v>1.46634251512034</v>
          </cell>
          <cell r="AV339">
            <v>4.6767693499396898E-2</v>
          </cell>
          <cell r="AW339">
            <v>6.0513649594467802</v>
          </cell>
          <cell r="AX339">
            <v>1.21166206035184</v>
          </cell>
          <cell r="AY339">
            <v>3.0261072464918802E-4</v>
          </cell>
          <cell r="AZ339">
            <v>8456.6168402637304</v>
          </cell>
          <cell r="BA339">
            <v>8456.2870626057302</v>
          </cell>
          <cell r="BB339">
            <v>1.11403217899782</v>
          </cell>
          <cell r="BC339">
            <v>2.4208857971935099E-2</v>
          </cell>
          <cell r="BD339">
            <v>16.509816222222401</v>
          </cell>
          <cell r="BE339">
            <v>18.923681272222201</v>
          </cell>
          <cell r="BF339">
            <v>24.584899572222302</v>
          </cell>
          <cell r="BH339" t="str">
            <v>NO</v>
          </cell>
          <cell r="BI339" t="str">
            <v>YES</v>
          </cell>
          <cell r="BJ339" t="str">
            <v>YES</v>
          </cell>
          <cell r="BK339" t="str">
            <v/>
          </cell>
          <cell r="BL339" t="str">
            <v>YES</v>
          </cell>
          <cell r="BM339" t="str">
            <v>YES</v>
          </cell>
          <cell r="BO339" t="str">
            <v>YES</v>
          </cell>
          <cell r="BQ339" t="str">
            <v>YES</v>
          </cell>
          <cell r="BR339" t="str">
            <v>YES</v>
          </cell>
          <cell r="BT339" t="str">
            <v/>
          </cell>
          <cell r="BU339" t="str">
            <v>YES</v>
          </cell>
          <cell r="BW339" t="str">
            <v/>
          </cell>
          <cell r="CA339" t="str">
            <v>DUAL CORR</v>
          </cell>
          <cell r="CC339">
            <v>5.6142180699747311</v>
          </cell>
          <cell r="CD339">
            <v>6.550080437821947</v>
          </cell>
          <cell r="CE339">
            <v>5.1531911869377476</v>
          </cell>
          <cell r="CF339">
            <v>6.1596671681019135</v>
          </cell>
          <cell r="CL339">
            <v>0.19</v>
          </cell>
          <cell r="CY339">
            <v>0.39879182742784908</v>
          </cell>
          <cell r="CZ339">
            <v>0.39879182742784908</v>
          </cell>
          <cell r="DA339">
            <v>0.39879182742784908</v>
          </cell>
          <cell r="DB339">
            <v>0.39879182742784908</v>
          </cell>
        </row>
        <row r="340">
          <cell r="A340">
            <v>301</v>
          </cell>
          <cell r="B340">
            <v>41722</v>
          </cell>
          <cell r="C340" t="str">
            <v>Austin</v>
          </cell>
          <cell r="D340">
            <v>36</v>
          </cell>
          <cell r="F340" t="str">
            <v>YES</v>
          </cell>
          <cell r="G340">
            <v>8.17</v>
          </cell>
          <cell r="H340">
            <v>1.59305555652827</v>
          </cell>
          <cell r="I340">
            <v>0</v>
          </cell>
          <cell r="J340">
            <v>10</v>
          </cell>
          <cell r="K340">
            <v>20</v>
          </cell>
          <cell r="L340">
            <v>2</v>
          </cell>
          <cell r="M340">
            <v>1.7721303005528499</v>
          </cell>
          <cell r="N340">
            <v>0.98022246708879501</v>
          </cell>
          <cell r="O340">
            <v>0.13859306271098401</v>
          </cell>
          <cell r="P340">
            <v>5.3255902096493002E-2</v>
          </cell>
          <cell r="Q340">
            <v>0.99978279424221606</v>
          </cell>
          <cell r="R340">
            <v>0.16837439612925401</v>
          </cell>
          <cell r="S340">
            <v>13.7140318242896</v>
          </cell>
          <cell r="T340">
            <v>0.99973234320649396</v>
          </cell>
          <cell r="U340">
            <v>0.18714439497549901</v>
          </cell>
          <cell r="V340">
            <v>24.329278473756698</v>
          </cell>
          <cell r="W340">
            <v>0.99981052820338201</v>
          </cell>
          <cell r="X340">
            <v>0.15716587653051001</v>
          </cell>
          <cell r="Y340">
            <v>1.6329081002322501</v>
          </cell>
          <cell r="Z340">
            <v>0.89708294853602799</v>
          </cell>
          <cell r="AA340">
            <v>7.82694750444759E-2</v>
          </cell>
          <cell r="AB340">
            <v>5.32442992872642E-2</v>
          </cell>
          <cell r="AC340">
            <v>0.92844574939674196</v>
          </cell>
          <cell r="AD340">
            <v>2.97526663192587E-2</v>
          </cell>
          <cell r="AE340">
            <v>21.871313980953001</v>
          </cell>
          <cell r="AF340">
            <v>0.89880027560433495</v>
          </cell>
          <cell r="AG340">
            <v>13.7809794178029</v>
          </cell>
          <cell r="AH340">
            <v>13.053098310199699</v>
          </cell>
          <cell r="AI340">
            <v>0.95154985894800703</v>
          </cell>
          <cell r="AJ340">
            <v>6.59774916003387</v>
          </cell>
          <cell r="AK340">
            <v>922.67662132000601</v>
          </cell>
          <cell r="AL340">
            <v>41.222829236467497</v>
          </cell>
          <cell r="AM340">
            <v>69.067591121501195</v>
          </cell>
          <cell r="AN340">
            <v>35.2864912740813</v>
          </cell>
          <cell r="AO340">
            <v>12.2678329468553</v>
          </cell>
          <cell r="AP340">
            <v>13.0997397290803</v>
          </cell>
          <cell r="AQ340">
            <v>7.9262108676545404</v>
          </cell>
          <cell r="AR340">
            <v>30.780589307171802</v>
          </cell>
          <cell r="AS340">
            <v>26.260231843688299</v>
          </cell>
          <cell r="AT340">
            <v>13.4858648277323</v>
          </cell>
          <cell r="AU340">
            <v>1.4885887774719999</v>
          </cell>
          <cell r="AV340">
            <v>4.6840257840107598E-2</v>
          </cell>
          <cell r="AW340">
            <v>5.9622773590787697</v>
          </cell>
          <cell r="AX340">
            <v>1.23501665569246</v>
          </cell>
          <cell r="AY340">
            <v>4.5390705756643299E-4</v>
          </cell>
          <cell r="AZ340">
            <v>8333.1853571923602</v>
          </cell>
          <cell r="BA340">
            <v>8332.8631881715392</v>
          </cell>
          <cell r="BB340">
            <v>1.11465166582787</v>
          </cell>
          <cell r="BC340">
            <v>3.6312564605314603E-2</v>
          </cell>
          <cell r="BD340">
            <v>8.3554258125001297</v>
          </cell>
          <cell r="BE340">
            <v>23.945387740000101</v>
          </cell>
          <cell r="BF340">
            <v>31.566470820000099</v>
          </cell>
          <cell r="BH340" t="str">
            <v>NO</v>
          </cell>
          <cell r="BI340" t="str">
            <v>YES</v>
          </cell>
          <cell r="BJ340" t="str">
            <v>YES</v>
          </cell>
          <cell r="BK340" t="str">
            <v/>
          </cell>
          <cell r="BL340" t="str">
            <v>YES</v>
          </cell>
          <cell r="BM340" t="str">
            <v>YES</v>
          </cell>
          <cell r="BO340" t="str">
            <v>YES</v>
          </cell>
          <cell r="BQ340" t="str">
            <v>YES</v>
          </cell>
          <cell r="BR340" t="str">
            <v>YES</v>
          </cell>
          <cell r="BT340" t="str">
            <v/>
          </cell>
          <cell r="BU340" t="str">
            <v>YES</v>
          </cell>
          <cell r="BW340" t="str">
            <v/>
          </cell>
          <cell r="CA340" t="str">
            <v>DUAL CORR</v>
          </cell>
          <cell r="CC340">
            <v>8.5882353012361143</v>
          </cell>
          <cell r="CD340">
            <v>9.6821064679484579</v>
          </cell>
          <cell r="CE340">
            <v>9.2302984957078866</v>
          </cell>
          <cell r="CF340">
            <v>9.431481308013014</v>
          </cell>
          <cell r="CL340">
            <v>0.19</v>
          </cell>
          <cell r="CY340">
            <v>0.31515920803425768</v>
          </cell>
          <cell r="CZ340">
            <v>0.31515920803425768</v>
          </cell>
          <cell r="DA340">
            <v>0.31515920803425768</v>
          </cell>
          <cell r="DB340">
            <v>0.31515920803425768</v>
          </cell>
        </row>
        <row r="341">
          <cell r="A341">
            <v>301</v>
          </cell>
          <cell r="B341">
            <v>41722</v>
          </cell>
          <cell r="C341" t="str">
            <v>Austin</v>
          </cell>
          <cell r="D341">
            <v>37</v>
          </cell>
          <cell r="F341" t="str">
            <v>YES</v>
          </cell>
          <cell r="G341">
            <v>8.17</v>
          </cell>
          <cell r="H341">
            <v>1.62222222425044</v>
          </cell>
          <cell r="I341">
            <v>0</v>
          </cell>
          <cell r="J341">
            <v>9.9984999999999999</v>
          </cell>
          <cell r="K341">
            <v>20</v>
          </cell>
          <cell r="L341">
            <v>2.000300045006751</v>
          </cell>
          <cell r="M341">
            <v>1.83908346880776</v>
          </cell>
          <cell r="N341">
            <v>0.97272511277155405</v>
          </cell>
          <cell r="O341">
            <v>0.214858272094857</v>
          </cell>
          <cell r="P341">
            <v>4.7652374732629399E-2</v>
          </cell>
          <cell r="Q341">
            <v>0.99984965602721998</v>
          </cell>
          <cell r="R341">
            <v>0.166364746893333</v>
          </cell>
          <cell r="S341">
            <v>12.1650619441318</v>
          </cell>
          <cell r="T341">
            <v>0.99978079541082598</v>
          </cell>
          <cell r="U341">
            <v>0.20133889525899501</v>
          </cell>
          <cell r="V341">
            <v>22.4474935902292</v>
          </cell>
          <cell r="W341">
            <v>0.99974487569962001</v>
          </cell>
          <cell r="X341">
            <v>0.21669800564974701</v>
          </cell>
          <cell r="Y341">
            <v>1.63267858875357</v>
          </cell>
          <cell r="Z341">
            <v>0.85578015566298804</v>
          </cell>
          <cell r="AA341">
            <v>0.18951571440749199</v>
          </cell>
          <cell r="AB341">
            <v>4.7645193139835999E-2</v>
          </cell>
          <cell r="AC341">
            <v>0.93761132043019402</v>
          </cell>
          <cell r="AD341">
            <v>2.8451351356134299E-2</v>
          </cell>
          <cell r="AE341">
            <v>19.8848273484857</v>
          </cell>
          <cell r="AF341">
            <v>0.88561080565355998</v>
          </cell>
          <cell r="AG341">
            <v>21.546005420164398</v>
          </cell>
          <cell r="AH341">
            <v>11.780164641869099</v>
          </cell>
          <cell r="AI341">
            <v>0.96814668224397804</v>
          </cell>
          <cell r="AJ341">
            <v>5.9997953560447801</v>
          </cell>
          <cell r="AK341">
            <v>2316.3791010799901</v>
          </cell>
          <cell r="AL341">
            <v>119.711405398767</v>
          </cell>
          <cell r="AM341">
            <v>191.02813534200001</v>
          </cell>
          <cell r="AN341">
            <v>111.991960199343</v>
          </cell>
          <cell r="AO341">
            <v>12.032039695643199</v>
          </cell>
          <cell r="AP341">
            <v>12.108521459603599</v>
          </cell>
          <cell r="AQ341">
            <v>4.6147316305534902</v>
          </cell>
          <cell r="AR341">
            <v>20.3381052088898</v>
          </cell>
          <cell r="AS341">
            <v>20.551868894181499</v>
          </cell>
          <cell r="AT341">
            <v>4.6602991553831696</v>
          </cell>
          <cell r="AU341">
            <v>1.5327042468652901</v>
          </cell>
          <cell r="AV341">
            <v>4.9380009947820998E-2</v>
          </cell>
          <cell r="AW341">
            <v>6.4517542034899602</v>
          </cell>
          <cell r="AX341">
            <v>1.3913080501905299</v>
          </cell>
          <cell r="AY341">
            <v>8.8498713591459604E-4</v>
          </cell>
          <cell r="AZ341">
            <v>8220.6149135838205</v>
          </cell>
          <cell r="BA341">
            <v>8220.2996800760102</v>
          </cell>
          <cell r="BB341">
            <v>1.1146174858589999</v>
          </cell>
          <cell r="BC341">
            <v>3.9824421116156798E-2</v>
          </cell>
          <cell r="BD341">
            <v>19.330199443733999</v>
          </cell>
          <cell r="BE341">
            <v>28.385252279387899</v>
          </cell>
          <cell r="BF341">
            <v>42.388697606497701</v>
          </cell>
          <cell r="BH341" t="str">
            <v>NO</v>
          </cell>
          <cell r="BI341" t="str">
            <v>YES</v>
          </cell>
          <cell r="BJ341" t="str">
            <v>YES</v>
          </cell>
          <cell r="BK341" t="str">
            <v/>
          </cell>
          <cell r="BL341" t="str">
            <v>YES</v>
          </cell>
          <cell r="BM341" t="str">
            <v>YES</v>
          </cell>
          <cell r="BO341" t="str">
            <v>YES</v>
          </cell>
          <cell r="BQ341" t="str">
            <v>YES</v>
          </cell>
          <cell r="BR341" t="str">
            <v>YES</v>
          </cell>
          <cell r="BT341" t="str">
            <v/>
          </cell>
          <cell r="BU341" t="str">
            <v>YES</v>
          </cell>
          <cell r="BW341" t="str">
            <v/>
          </cell>
          <cell r="CA341" t="str">
            <v>DUAL CORR</v>
          </cell>
          <cell r="CC341">
            <v>7.9227766425653048</v>
          </cell>
          <cell r="CD341">
            <v>8.5885337325570497</v>
          </cell>
          <cell r="CE341">
            <v>7.3001594842397495</v>
          </cell>
          <cell r="CF341">
            <v>8.5608522662625663</v>
          </cell>
          <cell r="CL341">
            <v>0.19</v>
          </cell>
          <cell r="CY341">
            <v>0.26586374367691162</v>
          </cell>
          <cell r="CZ341">
            <v>0.26586374367691162</v>
          </cell>
          <cell r="DA341">
            <v>0.26586374367691162</v>
          </cell>
          <cell r="DB341">
            <v>0.26586374367691162</v>
          </cell>
        </row>
        <row r="342">
          <cell r="A342">
            <v>301</v>
          </cell>
          <cell r="B342">
            <v>41722</v>
          </cell>
          <cell r="C342" t="str">
            <v>Austin</v>
          </cell>
          <cell r="D342">
            <v>40</v>
          </cell>
          <cell r="E342" t="str">
            <v>See 404</v>
          </cell>
          <cell r="F342" t="str">
            <v>NO</v>
          </cell>
          <cell r="G342">
            <v>8.17</v>
          </cell>
          <cell r="H342">
            <v>1.7083333348855401</v>
          </cell>
          <cell r="I342">
            <v>0</v>
          </cell>
          <cell r="J342">
            <v>10.000999999999999</v>
          </cell>
          <cell r="K342">
            <v>20</v>
          </cell>
          <cell r="L342">
            <v>1.9998000199980004</v>
          </cell>
          <cell r="M342">
            <v>2.3141092289276401</v>
          </cell>
          <cell r="N342">
            <v>0.93398433371032497</v>
          </cell>
          <cell r="O342">
            <v>0.89751980156087796</v>
          </cell>
          <cell r="P342">
            <v>4.9932612727372698E-2</v>
          </cell>
          <cell r="Q342">
            <v>0.99995137218210595</v>
          </cell>
          <cell r="R342">
            <v>0.26071568702037301</v>
          </cell>
          <cell r="S342">
            <v>12.212363316538999</v>
          </cell>
          <cell r="T342">
            <v>0.99972640463651197</v>
          </cell>
          <cell r="U342">
            <v>0.61978064907715602</v>
          </cell>
          <cell r="V342">
            <v>30.935979793066299</v>
          </cell>
          <cell r="W342">
            <v>0.99927237464053797</v>
          </cell>
          <cell r="X342">
            <v>1.0081196776257999</v>
          </cell>
          <cell r="Y342">
            <v>1.5600517393965601</v>
          </cell>
          <cell r="Z342">
            <v>0.61833647917875501</v>
          </cell>
          <cell r="AA342">
            <v>3.7625163431814399</v>
          </cell>
          <cell r="AB342">
            <v>4.9930178441361397E-2</v>
          </cell>
          <cell r="AC342">
            <v>0.98077302334009597</v>
          </cell>
          <cell r="AD342">
            <v>6.90387421706187E-2</v>
          </cell>
          <cell r="AE342">
            <v>18.217928135224302</v>
          </cell>
          <cell r="AF342">
            <v>0.58846200855036601</v>
          </cell>
          <cell r="AG342">
            <v>581.34518581024702</v>
          </cell>
          <cell r="AH342">
            <v>11.730243335110099</v>
          </cell>
          <cell r="AI342">
            <v>0.96025734691868003</v>
          </cell>
          <cell r="AJ342">
            <v>56.141110954952403</v>
          </cell>
          <cell r="AK342">
            <v>5952.02135593001</v>
          </cell>
          <cell r="AL342">
            <v>439.17862503601998</v>
          </cell>
          <cell r="AM342">
            <v>481.64893327400398</v>
          </cell>
          <cell r="AN342">
            <v>335.15059366065901</v>
          </cell>
          <cell r="AO342">
            <v>52.857011603929401</v>
          </cell>
          <cell r="AP342">
            <v>12.017925867085401</v>
          </cell>
          <cell r="AQ342">
            <v>554.51813528574201</v>
          </cell>
          <cell r="AR342">
            <v>14.1351813106346</v>
          </cell>
          <cell r="AS342">
            <v>10.9881970729747</v>
          </cell>
          <cell r="AT342">
            <v>13.7632094670314</v>
          </cell>
          <cell r="AU342">
            <v>1.6113831182193501</v>
          </cell>
          <cell r="AV342">
            <v>5.4749771317571597E-2</v>
          </cell>
          <cell r="AW342">
            <v>6.94177032068096</v>
          </cell>
          <cell r="AX342">
            <v>1.4426344098845301</v>
          </cell>
          <cell r="AY342">
            <v>1.4873435830207501E-2</v>
          </cell>
          <cell r="AZ342">
            <v>7936.7848230018299</v>
          </cell>
          <cell r="BA342">
            <v>7936.3710576575604</v>
          </cell>
          <cell r="BB342">
            <v>1.01382283771673</v>
          </cell>
          <cell r="BC342">
            <v>0.34769070771913602</v>
          </cell>
          <cell r="BD342">
            <v>4.9088848350327199</v>
          </cell>
          <cell r="BE342">
            <v>28.549380560250501</v>
          </cell>
          <cell r="BF342">
            <v>67.351815855381105</v>
          </cell>
          <cell r="BH342" t="str">
            <v>NO</v>
          </cell>
          <cell r="BI342" t="str">
            <v>YES</v>
          </cell>
          <cell r="BJ342" t="str">
            <v>YES</v>
          </cell>
          <cell r="BK342" t="str">
            <v/>
          </cell>
          <cell r="BL342" t="str">
            <v>YES</v>
          </cell>
          <cell r="BM342" t="str">
            <v>NO</v>
          </cell>
          <cell r="BO342" t="str">
            <v>NO</v>
          </cell>
          <cell r="BQ342" t="str">
            <v>NO</v>
          </cell>
          <cell r="BR342" t="str">
            <v>YES</v>
          </cell>
          <cell r="BT342" t="str">
            <v/>
          </cell>
          <cell r="BU342" t="str">
            <v>YES</v>
          </cell>
          <cell r="BW342" t="str">
            <v/>
          </cell>
          <cell r="CA342" t="str">
            <v>TRASH</v>
          </cell>
          <cell r="CC342">
            <v>0</v>
          </cell>
          <cell r="CD342">
            <v>0</v>
          </cell>
          <cell r="CE342">
            <v>0</v>
          </cell>
          <cell r="CF342">
            <v>0</v>
          </cell>
          <cell r="CL342">
            <v>0</v>
          </cell>
          <cell r="CY342">
            <v>0</v>
          </cell>
          <cell r="CZ342">
            <v>0</v>
          </cell>
          <cell r="DA342">
            <v>0</v>
          </cell>
          <cell r="DB342">
            <v>0</v>
          </cell>
        </row>
        <row r="343">
          <cell r="A343">
            <v>301</v>
          </cell>
          <cell r="B343">
            <v>41722</v>
          </cell>
          <cell r="C343" t="str">
            <v>Austin</v>
          </cell>
          <cell r="D343">
            <v>404</v>
          </cell>
          <cell r="F343" t="str">
            <v>YES</v>
          </cell>
          <cell r="G343">
            <v>8.17</v>
          </cell>
          <cell r="H343">
            <v>1.72500000055879</v>
          </cell>
          <cell r="I343">
            <v>0</v>
          </cell>
          <cell r="J343">
            <v>10</v>
          </cell>
          <cell r="K343">
            <v>20</v>
          </cell>
          <cell r="L343">
            <v>2</v>
          </cell>
          <cell r="M343">
            <v>1.6505046065134501</v>
          </cell>
          <cell r="N343">
            <v>0.99056010937883598</v>
          </cell>
          <cell r="O343">
            <v>0.21611675806903899</v>
          </cell>
          <cell r="P343">
            <v>5.3316197223409002E-2</v>
          </cell>
          <cell r="Q343">
            <v>0.99989158815536106</v>
          </cell>
          <cell r="R343">
            <v>0.16940836269267001</v>
          </cell>
          <cell r="S343">
            <v>8.6090576987135705</v>
          </cell>
          <cell r="T343">
            <v>0.99986229126499404</v>
          </cell>
          <cell r="U343">
            <v>0.19194513227226501</v>
          </cell>
          <cell r="V343">
            <v>14.278344820509901</v>
          </cell>
          <cell r="W343">
            <v>0.99978970094816899</v>
          </cell>
          <cell r="X343">
            <v>0.236201815801385</v>
          </cell>
          <cell r="Y343">
            <v>1.59340921841489</v>
          </cell>
          <cell r="Z343">
            <v>0.95287372114247904</v>
          </cell>
          <cell r="AA343">
            <v>0.18084386194544899</v>
          </cell>
          <cell r="AB343">
            <v>5.3310400058793499E-2</v>
          </cell>
          <cell r="AC343">
            <v>0.96305003079615004</v>
          </cell>
          <cell r="AD343">
            <v>3.0699482977522698E-2</v>
          </cell>
          <cell r="AE343">
            <v>13.6883452030089</v>
          </cell>
          <cell r="AF343">
            <v>0.95847607013349501</v>
          </cell>
          <cell r="AG343">
            <v>11.6906967607973</v>
          </cell>
          <cell r="AH343">
            <v>8.5208923511839405</v>
          </cell>
          <cell r="AI343">
            <v>0.98962084521590499</v>
          </cell>
          <cell r="AJ343">
            <v>2.9221596222785702</v>
          </cell>
          <cell r="AK343">
            <v>791.86809656285902</v>
          </cell>
          <cell r="AL343">
            <v>37.935783362158602</v>
          </cell>
          <cell r="AM343">
            <v>86.054564747426497</v>
          </cell>
          <cell r="AN343">
            <v>76.067788970029994</v>
          </cell>
          <cell r="AO343">
            <v>7.0766029589604198</v>
          </cell>
          <cell r="AP343">
            <v>9.2177677580232498</v>
          </cell>
          <cell r="AQ343">
            <v>60.5311491207313</v>
          </cell>
          <cell r="AR343">
            <v>8.8758518397261401</v>
          </cell>
          <cell r="AS343">
            <v>10.242630292197999</v>
          </cell>
          <cell r="AT343">
            <v>3.4818988526494601</v>
          </cell>
          <cell r="AU343">
            <v>1.6194269644831301</v>
          </cell>
          <cell r="AV343">
            <v>4.5896921328287599E-2</v>
          </cell>
          <cell r="AW343">
            <v>7.0517672191229597</v>
          </cell>
          <cell r="AX343">
            <v>1.4851641701265099</v>
          </cell>
          <cell r="AY343">
            <v>8.2182869321143696E-4</v>
          </cell>
          <cell r="AZ343">
            <v>7892.7416668551496</v>
          </cell>
          <cell r="BA343">
            <v>7892.3291267447203</v>
          </cell>
          <cell r="BB343">
            <v>1.0144550413895801</v>
          </cell>
          <cell r="BC343">
            <v>9.2455727986286707E-2</v>
          </cell>
          <cell r="BD343">
            <v>6.1124314907143598</v>
          </cell>
          <cell r="BE343">
            <v>27.179337355714299</v>
          </cell>
          <cell r="BF343">
            <v>40.166708815714401</v>
          </cell>
          <cell r="BH343" t="str">
            <v>NO</v>
          </cell>
          <cell r="BI343" t="str">
            <v>YES</v>
          </cell>
          <cell r="BJ343" t="str">
            <v>YES</v>
          </cell>
          <cell r="BK343" t="str">
            <v/>
          </cell>
          <cell r="BL343" t="str">
            <v>YES</v>
          </cell>
          <cell r="BM343" t="str">
            <v>YES</v>
          </cell>
          <cell r="BO343" t="str">
            <v>YES</v>
          </cell>
          <cell r="BQ343" t="str">
            <v>YES</v>
          </cell>
          <cell r="BR343" t="str">
            <v>YES</v>
          </cell>
          <cell r="BT343" t="str">
            <v/>
          </cell>
          <cell r="BU343" t="str">
            <v>YES</v>
          </cell>
          <cell r="BW343" t="str">
            <v/>
          </cell>
          <cell r="CA343" t="str">
            <v>DUAL CORR</v>
          </cell>
          <cell r="CC343">
            <v>5.040255721639995</v>
          </cell>
          <cell r="CD343">
            <v>6.0779947352917807</v>
          </cell>
          <cell r="CE343">
            <v>3.6747411995479613</v>
          </cell>
          <cell r="CF343">
            <v>6.4965627077917132</v>
          </cell>
          <cell r="CL343">
            <v>0.19</v>
          </cell>
          <cell r="CY343">
            <v>0.27765980227715242</v>
          </cell>
          <cell r="CZ343">
            <v>0.27765980227715242</v>
          </cell>
          <cell r="DA343">
            <v>0.27765980227715242</v>
          </cell>
          <cell r="DB343">
            <v>0.27765980227715242</v>
          </cell>
        </row>
        <row r="344">
          <cell r="A344">
            <v>301</v>
          </cell>
          <cell r="B344">
            <v>41722</v>
          </cell>
          <cell r="C344" t="str">
            <v>Austin</v>
          </cell>
          <cell r="D344">
            <v>41</v>
          </cell>
          <cell r="F344" t="str">
            <v>YES</v>
          </cell>
          <cell r="G344">
            <v>8.17</v>
          </cell>
          <cell r="H344">
            <v>1.8083333345130099</v>
          </cell>
          <cell r="I344">
            <v>0</v>
          </cell>
          <cell r="J344">
            <v>9.9990000000000006</v>
          </cell>
          <cell r="K344">
            <v>20</v>
          </cell>
          <cell r="L344">
            <v>2.000200020002</v>
          </cell>
          <cell r="M344">
            <v>0.496732912509252</v>
          </cell>
          <cell r="N344">
            <v>0.99137413773570404</v>
          </cell>
          <cell r="O344">
            <v>0.15176905377636701</v>
          </cell>
          <cell r="P344">
            <v>4.7752986062427602E-2</v>
          </cell>
          <cell r="Q344">
            <v>0.99962439786477897</v>
          </cell>
          <cell r="R344">
            <v>0.22792638593165701</v>
          </cell>
          <cell r="S344">
            <v>16.308516899153499</v>
          </cell>
          <cell r="T344">
            <v>0.99982789750368795</v>
          </cell>
          <cell r="U344">
            <v>0.15438329665682499</v>
          </cell>
          <cell r="V344">
            <v>8.1247552612591196</v>
          </cell>
          <cell r="W344">
            <v>0.99972309248199298</v>
          </cell>
          <cell r="X344">
            <v>0.19694549105345899</v>
          </cell>
          <cell r="Y344">
            <v>0.49135599185263401</v>
          </cell>
          <cell r="Z344">
            <v>0.94716870266844</v>
          </cell>
          <cell r="AA344">
            <v>3.0504538327033901E-2</v>
          </cell>
          <cell r="AB344">
            <v>4.77350022989649E-2</v>
          </cell>
          <cell r="AC344">
            <v>0.85788944946092005</v>
          </cell>
          <cell r="AD344">
            <v>5.5428139000815897E-2</v>
          </cell>
          <cell r="AE344">
            <v>7.9766581419217903</v>
          </cell>
          <cell r="AF344">
            <v>0.98149605945288898</v>
          </cell>
          <cell r="AG344">
            <v>2.7172251835915402</v>
          </cell>
          <cell r="AH344">
            <v>15.591888270409401</v>
          </cell>
          <cell r="AI344">
            <v>0.95589282660196695</v>
          </cell>
          <cell r="AJ344">
            <v>6.4769513298551198</v>
          </cell>
          <cell r="AK344">
            <v>370.67846044499402</v>
          </cell>
          <cell r="AL344">
            <v>11.65349405273</v>
          </cell>
          <cell r="AM344">
            <v>21.727300883999</v>
          </cell>
          <cell r="AN344">
            <v>45.613428595776</v>
          </cell>
          <cell r="AO344">
            <v>17.517938444581301</v>
          </cell>
          <cell r="AP344">
            <v>16.684082452669202</v>
          </cell>
          <cell r="AQ344">
            <v>44.876105690963698</v>
          </cell>
          <cell r="AR344">
            <v>8.1997118154078308</v>
          </cell>
          <cell r="AS344">
            <v>8.2517450918980408</v>
          </cell>
          <cell r="AT344">
            <v>4.5434244010465603</v>
          </cell>
          <cell r="AU344">
            <v>1.6924500064257</v>
          </cell>
          <cell r="AV344">
            <v>4.5969485674128403E-2</v>
          </cell>
          <cell r="AW344">
            <v>7.3973554483240003</v>
          </cell>
          <cell r="AX344">
            <v>1.38811751198554</v>
          </cell>
          <cell r="AY344">
            <v>9.2663180134211498E-4</v>
          </cell>
          <cell r="AZ344">
            <v>7660.0732021786998</v>
          </cell>
          <cell r="BA344">
            <v>7659.6702658553004</v>
          </cell>
          <cell r="BB344">
            <v>1.01253432777595</v>
          </cell>
          <cell r="BC344">
            <v>0.101087105600958</v>
          </cell>
          <cell r="BD344">
            <v>2.4970733552082698</v>
          </cell>
          <cell r="BE344">
            <v>7.3664445918746004</v>
          </cell>
          <cell r="BF344">
            <v>13.4118821391925</v>
          </cell>
          <cell r="BH344" t="str">
            <v>NO</v>
          </cell>
          <cell r="BI344" t="str">
            <v>YES</v>
          </cell>
          <cell r="BJ344" t="str">
            <v>YES</v>
          </cell>
          <cell r="BK344" t="str">
            <v/>
          </cell>
          <cell r="BL344" t="str">
            <v>YES</v>
          </cell>
          <cell r="BM344" t="str">
            <v>YES</v>
          </cell>
          <cell r="BO344" t="str">
            <v>NO</v>
          </cell>
          <cell r="BQ344" t="str">
            <v>YES</v>
          </cell>
          <cell r="BR344" t="str">
            <v>YES</v>
          </cell>
          <cell r="BT344" t="str">
            <v>YES</v>
          </cell>
          <cell r="BU344" t="str">
            <v>NO</v>
          </cell>
          <cell r="BW344" t="str">
            <v/>
          </cell>
          <cell r="CA344" t="str">
            <v>TRASH</v>
          </cell>
          <cell r="CC344">
            <v>0</v>
          </cell>
          <cell r="CD344">
            <v>0</v>
          </cell>
          <cell r="CE344">
            <v>0</v>
          </cell>
          <cell r="CF344">
            <v>0</v>
          </cell>
          <cell r="CL344">
            <v>0</v>
          </cell>
          <cell r="CY344">
            <v>0</v>
          </cell>
          <cell r="CZ344">
            <v>0</v>
          </cell>
          <cell r="DA344">
            <v>0</v>
          </cell>
          <cell r="DB344">
            <v>0</v>
          </cell>
        </row>
        <row r="345">
          <cell r="A345">
            <v>301</v>
          </cell>
          <cell r="B345">
            <v>41722</v>
          </cell>
          <cell r="C345" t="str">
            <v>Austin</v>
          </cell>
          <cell r="D345">
            <v>42</v>
          </cell>
          <cell r="F345" t="str">
            <v>YES</v>
          </cell>
          <cell r="G345">
            <v>8.17</v>
          </cell>
          <cell r="H345">
            <v>1.8916666684672201</v>
          </cell>
          <cell r="I345">
            <v>0</v>
          </cell>
          <cell r="J345">
            <v>9.9990000000000006</v>
          </cell>
          <cell r="K345">
            <v>20</v>
          </cell>
          <cell r="L345">
            <v>2.000200020002</v>
          </cell>
          <cell r="M345">
            <v>0.56592155412114997</v>
          </cell>
          <cell r="N345">
            <v>0.93693916991719906</v>
          </cell>
          <cell r="O345">
            <v>0.30612799429645998</v>
          </cell>
          <cell r="P345">
            <v>5.5442708766578502E-2</v>
          </cell>
          <cell r="Q345">
            <v>0.99958307381273304</v>
          </cell>
          <cell r="R345">
            <v>0.17903013616705599</v>
          </cell>
          <cell r="S345">
            <v>14.199728203804201</v>
          </cell>
          <cell r="T345">
            <v>0.99962422830903797</v>
          </cell>
          <cell r="U345">
            <v>0.17012076975816501</v>
          </cell>
          <cell r="V345">
            <v>9.0834206702888896</v>
          </cell>
          <cell r="W345">
            <v>0.99806038465129898</v>
          </cell>
          <cell r="X345">
            <v>0.38817726293324101</v>
          </cell>
          <cell r="Y345">
            <v>0.51669444458006497</v>
          </cell>
          <cell r="Z345">
            <v>0.70368260566765395</v>
          </cell>
          <cell r="AA345">
            <v>0.128241765786828</v>
          </cell>
          <cell r="AB345">
            <v>5.5419512553371401E-2</v>
          </cell>
          <cell r="AC345">
            <v>0.87978560604507805</v>
          </cell>
          <cell r="AD345">
            <v>3.4041464722507603E-2</v>
          </cell>
          <cell r="AE345">
            <v>7.8129880878856897</v>
          </cell>
          <cell r="AF345">
            <v>0.85844541012974696</v>
          </cell>
          <cell r="AG345">
            <v>11.482254591326599</v>
          </cell>
          <cell r="AH345">
            <v>13.1943118375859</v>
          </cell>
          <cell r="AI345">
            <v>0.92884364729443902</v>
          </cell>
          <cell r="AJ345">
            <v>5.7718747114054096</v>
          </cell>
          <cell r="AK345">
            <v>368.82339149999802</v>
          </cell>
          <cell r="AL345">
            <v>16.906263099909999</v>
          </cell>
          <cell r="AM345">
            <v>26.275281042</v>
          </cell>
          <cell r="AN345">
            <v>53.731685447324999</v>
          </cell>
          <cell r="AO345">
            <v>15.265189669577</v>
          </cell>
          <cell r="AP345">
            <v>14.272532152888299</v>
          </cell>
          <cell r="AQ345">
            <v>14.607073089507701</v>
          </cell>
          <cell r="AR345">
            <v>4.6354242598675501</v>
          </cell>
          <cell r="AS345">
            <v>6.5297695850554396</v>
          </cell>
          <cell r="AT345">
            <v>9.4011342784378495</v>
          </cell>
          <cell r="AU345">
            <v>1.7705004522883301</v>
          </cell>
          <cell r="AV345">
            <v>4.61871787178572E-2</v>
          </cell>
          <cell r="AW345">
            <v>7.2985955480080804</v>
          </cell>
          <cell r="AX345">
            <v>1.34345982695301</v>
          </cell>
          <cell r="AY345">
            <v>4.0034060334775501E-4</v>
          </cell>
          <cell r="AZ345">
            <v>7356.1518889602403</v>
          </cell>
          <cell r="BA345">
            <v>7355.7629153265098</v>
          </cell>
          <cell r="BB345">
            <v>1.0183025428369099</v>
          </cell>
          <cell r="BC345">
            <v>4.0034060334775502E-2</v>
          </cell>
          <cell r="BD345">
            <v>1.1224287384760601</v>
          </cell>
          <cell r="BE345">
            <v>10.530312902190399</v>
          </cell>
          <cell r="BF345">
            <v>17.3801919418095</v>
          </cell>
          <cell r="BH345" t="str">
            <v>NO</v>
          </cell>
          <cell r="BI345" t="str">
            <v>YES</v>
          </cell>
          <cell r="BJ345" t="str">
            <v>YES</v>
          </cell>
          <cell r="BK345" t="str">
            <v/>
          </cell>
          <cell r="BL345" t="str">
            <v>YES</v>
          </cell>
          <cell r="BM345" t="str">
            <v>NO</v>
          </cell>
          <cell r="BO345" t="str">
            <v>NO</v>
          </cell>
          <cell r="BQ345" t="str">
            <v>YES</v>
          </cell>
          <cell r="BR345" t="str">
            <v>YES</v>
          </cell>
          <cell r="BT345" t="str">
            <v/>
          </cell>
          <cell r="BU345" t="str">
            <v>NO</v>
          </cell>
          <cell r="BW345" t="str">
            <v/>
          </cell>
          <cell r="CA345" t="str">
            <v>TRASH</v>
          </cell>
          <cell r="CC345">
            <v>0</v>
          </cell>
          <cell r="CD345">
            <v>0</v>
          </cell>
          <cell r="CE345">
            <v>0</v>
          </cell>
          <cell r="CF345">
            <v>0</v>
          </cell>
          <cell r="CL345">
            <v>0</v>
          </cell>
          <cell r="CY345">
            <v>0</v>
          </cell>
          <cell r="CZ345">
            <v>0</v>
          </cell>
          <cell r="DA345">
            <v>0</v>
          </cell>
          <cell r="DB345">
            <v>0</v>
          </cell>
        </row>
        <row r="346">
          <cell r="A346">
            <v>301</v>
          </cell>
          <cell r="B346">
            <v>41722</v>
          </cell>
          <cell r="C346" t="str">
            <v>Austin</v>
          </cell>
          <cell r="D346">
            <v>43</v>
          </cell>
          <cell r="F346" t="str">
            <v>YES</v>
          </cell>
          <cell r="G346">
            <v>8.17</v>
          </cell>
          <cell r="H346">
            <v>1.93055555596948</v>
          </cell>
          <cell r="I346">
            <v>0</v>
          </cell>
          <cell r="J346">
            <v>9.9990000000000006</v>
          </cell>
          <cell r="K346">
            <v>20</v>
          </cell>
          <cell r="L346">
            <v>2.000200020002</v>
          </cell>
          <cell r="M346">
            <v>3.7856069879707901</v>
          </cell>
          <cell r="N346">
            <v>0.90298775062320003</v>
          </cell>
          <cell r="O346">
            <v>0.80620198895485196</v>
          </cell>
          <cell r="P346">
            <v>5.0263812345587897E-2</v>
          </cell>
          <cell r="Q346">
            <v>0.99974396983127201</v>
          </cell>
          <cell r="R346">
            <v>0.38187955396354101</v>
          </cell>
          <cell r="S346">
            <v>10.4822443149255</v>
          </cell>
          <cell r="T346">
            <v>0.99907098498233504</v>
          </cell>
          <cell r="U346">
            <v>0.73005593806938895</v>
          </cell>
          <cell r="V346">
            <v>31.338930784266701</v>
          </cell>
          <cell r="W346">
            <v>0.99925436890914399</v>
          </cell>
          <cell r="X346">
            <v>0.65136174747777897</v>
          </cell>
          <cell r="Y346">
            <v>1.33047102769898</v>
          </cell>
          <cell r="Z346">
            <v>0.31136243902867899</v>
          </cell>
          <cell r="AA346">
            <v>3.9858638725443201</v>
          </cell>
          <cell r="AB346">
            <v>5.0250907484517798E-2</v>
          </cell>
          <cell r="AC346">
            <v>0.90749796083696999</v>
          </cell>
          <cell r="AD346">
            <v>0.148520976765629</v>
          </cell>
          <cell r="AE346">
            <v>18.0716791025053</v>
          </cell>
          <cell r="AF346">
            <v>0.57622197280111198</v>
          </cell>
          <cell r="AG346">
            <v>244.53034724944601</v>
          </cell>
          <cell r="AH346">
            <v>9.5016842031510897</v>
          </cell>
          <cell r="AI346">
            <v>0.90560457916320602</v>
          </cell>
          <cell r="AJ346">
            <v>54.468480087443702</v>
          </cell>
          <cell r="AK346">
            <v>2830.3489019533299</v>
          </cell>
          <cell r="AL346">
            <v>131.167570929363</v>
          </cell>
          <cell r="AM346">
            <v>353.82721946766901</v>
          </cell>
          <cell r="AN346">
            <v>93.159015136524999</v>
          </cell>
          <cell r="AO346">
            <v>3.9942048173599898</v>
          </cell>
          <cell r="AP346">
            <v>6.6105420311091398</v>
          </cell>
          <cell r="AQ346">
            <v>40.753165475573603</v>
          </cell>
          <cell r="AR346">
            <v>-1797.84865740387</v>
          </cell>
          <cell r="AS346">
            <v>16.7512027147136</v>
          </cell>
          <cell r="AT346">
            <v>20475.316174693198</v>
          </cell>
          <cell r="AU346">
            <v>1.81524434717746</v>
          </cell>
          <cell r="AV346">
            <v>5.2863098433772598E-2</v>
          </cell>
          <cell r="AW346">
            <v>7.1700088700804603</v>
          </cell>
          <cell r="AX346">
            <v>1.4421120562901799</v>
          </cell>
          <cell r="AY346">
            <v>0.28410219788535601</v>
          </cell>
          <cell r="AZ346">
            <v>7186.7373633329898</v>
          </cell>
          <cell r="BA346">
            <v>7186.5106152737999</v>
          </cell>
          <cell r="BB346">
            <v>1.0684996681272301</v>
          </cell>
          <cell r="BC346">
            <v>7.9903743155256501</v>
          </cell>
          <cell r="BD346">
            <v>1.2482341205512699</v>
          </cell>
          <cell r="BE346">
            <v>15.252190910131301</v>
          </cell>
          <cell r="BF346">
            <v>28.434815570288801</v>
          </cell>
          <cell r="BH346" t="str">
            <v>NO</v>
          </cell>
          <cell r="BI346" t="str">
            <v>YES</v>
          </cell>
          <cell r="BJ346" t="str">
            <v>YES</v>
          </cell>
          <cell r="BK346" t="str">
            <v/>
          </cell>
          <cell r="BL346" t="str">
            <v>YES</v>
          </cell>
          <cell r="BM346" t="str">
            <v>NO</v>
          </cell>
          <cell r="BO346" t="str">
            <v>NO</v>
          </cell>
          <cell r="BQ346" t="str">
            <v>NO</v>
          </cell>
          <cell r="BR346" t="str">
            <v>YES</v>
          </cell>
          <cell r="BT346" t="str">
            <v/>
          </cell>
          <cell r="BU346" t="str">
            <v>YES</v>
          </cell>
          <cell r="BW346" t="str">
            <v/>
          </cell>
          <cell r="CA346" t="str">
            <v>SINGLE CORRx</v>
          </cell>
          <cell r="CC346">
            <v>0</v>
          </cell>
          <cell r="CD346">
            <v>7.4004644863374027</v>
          </cell>
          <cell r="CE346">
            <v>10.723742083460497</v>
          </cell>
          <cell r="CF346">
            <v>5.6474635495408485</v>
          </cell>
          <cell r="CL346">
            <v>0.38</v>
          </cell>
          <cell r="CY346">
            <v>0</v>
          </cell>
          <cell r="CZ346">
            <v>0.49478855075166961</v>
          </cell>
          <cell r="DA346">
            <v>0.49478855075166961</v>
          </cell>
          <cell r="DB346">
            <v>0.49478855075166961</v>
          </cell>
        </row>
        <row r="347">
          <cell r="A347">
            <v>301</v>
          </cell>
          <cell r="B347">
            <v>41722</v>
          </cell>
          <cell r="C347" t="str">
            <v>Austin</v>
          </cell>
          <cell r="D347">
            <v>44</v>
          </cell>
          <cell r="F347" t="str">
            <v>YES</v>
          </cell>
          <cell r="G347">
            <v>8.17</v>
          </cell>
          <cell r="H347">
            <v>2.0166666693985502</v>
          </cell>
          <cell r="I347">
            <v>0</v>
          </cell>
          <cell r="J347">
            <v>9.9994736842100007</v>
          </cell>
          <cell r="K347">
            <v>20</v>
          </cell>
          <cell r="L347">
            <v>2.0001052686984577</v>
          </cell>
          <cell r="M347">
            <v>1.97049454145345</v>
          </cell>
          <cell r="N347">
            <v>0.92785263949110897</v>
          </cell>
          <cell r="O347">
            <v>0.16272635806694599</v>
          </cell>
          <cell r="P347">
            <v>4.9528609337297698E-2</v>
          </cell>
          <cell r="Q347">
            <v>0.99908190437667999</v>
          </cell>
          <cell r="R347">
            <v>0.168399749687005</v>
          </cell>
          <cell r="S347">
            <v>11.499694636765099</v>
          </cell>
          <cell r="T347">
            <v>0.99859089412114899</v>
          </cell>
          <cell r="U347">
            <v>0.209207881531976</v>
          </cell>
          <cell r="V347">
            <v>20.2607021119662</v>
          </cell>
          <cell r="W347">
            <v>0.99948680953121205</v>
          </cell>
          <cell r="X347">
            <v>0.12587669194519499</v>
          </cell>
          <cell r="Y347">
            <v>1.3958415905467501</v>
          </cell>
          <cell r="Z347">
            <v>0.64046429554780704</v>
          </cell>
          <cell r="AA347">
            <v>0.10136038119952299</v>
          </cell>
          <cell r="AB347">
            <v>4.9482984005579003E-2</v>
          </cell>
          <cell r="AC347">
            <v>0.72614321792014602</v>
          </cell>
          <cell r="AD347">
            <v>2.9014121172065099E-2</v>
          </cell>
          <cell r="AE347">
            <v>16.725129760350999</v>
          </cell>
          <cell r="AF347">
            <v>0.82507117347034997</v>
          </cell>
          <cell r="AG347">
            <v>5.4961404893297399</v>
          </cell>
          <cell r="AH347">
            <v>9.6775634460609901</v>
          </cell>
          <cell r="AI347">
            <v>0.84035312934603901</v>
          </cell>
          <cell r="AJ347">
            <v>5.01599220210454</v>
          </cell>
          <cell r="AK347">
            <v>701.370516875009</v>
          </cell>
          <cell r="AL347">
            <v>13.06472912301</v>
          </cell>
          <cell r="AM347">
            <v>70.229572869002396</v>
          </cell>
          <cell r="AN347">
            <v>42.338595950437004</v>
          </cell>
          <cell r="AO347">
            <v>10.747893228823701</v>
          </cell>
          <cell r="AP347">
            <v>9.9895871792763895</v>
          </cell>
          <cell r="AQ347">
            <v>11.2879428849256</v>
          </cell>
          <cell r="AR347">
            <v>16.4358073288385</v>
          </cell>
          <cell r="AS347">
            <v>16.590334150176801</v>
          </cell>
          <cell r="AT347">
            <v>21.337999225924602</v>
          </cell>
          <cell r="AU347">
            <v>1.8880160189209001</v>
          </cell>
          <cell r="AV347">
            <v>5.07587324868582E-2</v>
          </cell>
          <cell r="AW347">
            <v>6.9368755620557296</v>
          </cell>
          <cell r="AX347">
            <v>1.4814709516608799</v>
          </cell>
          <cell r="AY347">
            <v>2.9722403858811801E-4</v>
          </cell>
          <cell r="AZ347">
            <v>6938.1280697641796</v>
          </cell>
          <cell r="BA347">
            <v>6937.8493569140101</v>
          </cell>
          <cell r="BB347">
            <v>1.1126989643095</v>
          </cell>
          <cell r="BC347">
            <v>1.0808146857749701E-2</v>
          </cell>
          <cell r="BD347">
            <v>2.7776299354338798</v>
          </cell>
          <cell r="BE347">
            <v>5.5443469503743499</v>
          </cell>
          <cell r="BF347">
            <v>11.3084257471006</v>
          </cell>
          <cell r="BH347" t="str">
            <v>NO</v>
          </cell>
          <cell r="BI347" t="str">
            <v>NO</v>
          </cell>
          <cell r="BJ347" t="str">
            <v>YES</v>
          </cell>
          <cell r="BK347" t="str">
            <v/>
          </cell>
          <cell r="BL347" t="str">
            <v>YES</v>
          </cell>
          <cell r="BM347" t="str">
            <v>NO</v>
          </cell>
          <cell r="BO347" t="str">
            <v>NO</v>
          </cell>
          <cell r="BQ347" t="str">
            <v>YES</v>
          </cell>
          <cell r="BR347" t="str">
            <v>YES</v>
          </cell>
          <cell r="BT347" t="str">
            <v/>
          </cell>
          <cell r="BU347" t="str">
            <v>YES</v>
          </cell>
          <cell r="BW347" t="str">
            <v/>
          </cell>
          <cell r="CA347" t="str">
            <v>DUAL AREA</v>
          </cell>
          <cell r="CC347">
            <v>7.1516514230055064</v>
          </cell>
          <cell r="CD347">
            <v>8.1187844135561598</v>
          </cell>
          <cell r="CE347">
            <v>5.8474013172463515</v>
          </cell>
          <cell r="CF347">
            <v>7.0506990813881361</v>
          </cell>
          <cell r="CL347">
            <v>0.36</v>
          </cell>
          <cell r="CY347">
            <v>1.3611358567129559</v>
          </cell>
          <cell r="CZ347">
            <v>1.3611358567129559</v>
          </cell>
          <cell r="DA347">
            <v>1.3611358567129559</v>
          </cell>
          <cell r="DB347">
            <v>1.3611358567129559</v>
          </cell>
        </row>
        <row r="348">
          <cell r="A348">
            <v>301</v>
          </cell>
          <cell r="B348">
            <v>41722</v>
          </cell>
          <cell r="C348" t="str">
            <v>Austin</v>
          </cell>
          <cell r="D348">
            <v>45</v>
          </cell>
          <cell r="F348" t="str">
            <v>YES</v>
          </cell>
          <cell r="G348">
            <v>8.17</v>
          </cell>
          <cell r="H348">
            <v>2.0166666693985502</v>
          </cell>
          <cell r="I348">
            <v>0</v>
          </cell>
          <cell r="J348">
            <v>10</v>
          </cell>
          <cell r="K348">
            <v>20</v>
          </cell>
          <cell r="L348">
            <v>2</v>
          </cell>
          <cell r="M348">
            <v>1.8834272027145</v>
          </cell>
          <cell r="N348">
            <v>0.92732974149298397</v>
          </cell>
          <cell r="O348">
            <v>0.16272456791267101</v>
          </cell>
          <cell r="P348">
            <v>4.9502816753368199E-2</v>
          </cell>
          <cell r="Q348">
            <v>0.99914160715398703</v>
          </cell>
          <cell r="R348">
            <v>0.16656384405077901</v>
          </cell>
          <cell r="S348">
            <v>11.8256240232684</v>
          </cell>
          <cell r="T348">
            <v>0.99878885638266302</v>
          </cell>
          <cell r="U348">
            <v>0.198347409073072</v>
          </cell>
          <cell r="V348">
            <v>20.201445582158598</v>
          </cell>
          <cell r="W348">
            <v>0.99950271499841403</v>
          </cell>
          <cell r="X348">
            <v>0.12675411469200301</v>
          </cell>
          <cell r="Y348">
            <v>1.3582579741899601</v>
          </cell>
          <cell r="Z348">
            <v>0.65028327305856404</v>
          </cell>
          <cell r="AA348">
            <v>9.6029948579288996E-2</v>
          </cell>
          <cell r="AB348">
            <v>4.9460183253008903E-2</v>
          </cell>
          <cell r="AC348">
            <v>0.73914404529404298</v>
          </cell>
          <cell r="AD348">
            <v>2.8346277295833298E-2</v>
          </cell>
          <cell r="AE348">
            <v>16.783613208133001</v>
          </cell>
          <cell r="AF348">
            <v>0.83039811664752095</v>
          </cell>
          <cell r="AG348">
            <v>5.5685687652656704</v>
          </cell>
          <cell r="AH348">
            <v>10.098755133334199</v>
          </cell>
          <cell r="AI348">
            <v>0.85292934891685501</v>
          </cell>
          <cell r="AJ348">
            <v>4.8287968135756998</v>
          </cell>
          <cell r="AK348">
            <v>710.83070371667702</v>
          </cell>
          <cell r="AL348">
            <v>36.537490431486702</v>
          </cell>
          <cell r="AM348">
            <v>62.890077741332398</v>
          </cell>
          <cell r="AN348">
            <v>45.512518060839703</v>
          </cell>
          <cell r="AO348">
            <v>21.607442102382102</v>
          </cell>
          <cell r="AP348">
            <v>10.652104249020599</v>
          </cell>
          <cell r="AQ348">
            <v>113.95566062025399</v>
          </cell>
          <cell r="AR348">
            <v>11.693370514541799</v>
          </cell>
          <cell r="AS348">
            <v>15.2987950966815</v>
          </cell>
          <cell r="AT348">
            <v>23.301554622349201</v>
          </cell>
          <cell r="AU348">
            <v>1.8896499251953001</v>
          </cell>
          <cell r="AV348">
            <v>5.1266682890700403E-2</v>
          </cell>
          <cell r="AW348">
            <v>6.89907124800121</v>
          </cell>
          <cell r="AX348">
            <v>1.4843361482574799</v>
          </cell>
          <cell r="AY348">
            <v>1.85317464548862E-4</v>
          </cell>
          <cell r="AZ348">
            <v>6928.3995301663099</v>
          </cell>
          <cell r="BA348">
            <v>6928.1212581586497</v>
          </cell>
          <cell r="BB348">
            <v>1.1127319752754701</v>
          </cell>
          <cell r="BC348">
            <v>6.2938006827915399E-3</v>
          </cell>
          <cell r="BD348">
            <v>1.82860048895259</v>
          </cell>
          <cell r="BE348">
            <v>5.0606395442382599</v>
          </cell>
          <cell r="BF348">
            <v>10.810074509523901</v>
          </cell>
          <cell r="BH348" t="str">
            <v>NO</v>
          </cell>
          <cell r="BI348" t="str">
            <v>NO</v>
          </cell>
          <cell r="BJ348" t="str">
            <v>YES</v>
          </cell>
          <cell r="BK348" t="str">
            <v/>
          </cell>
          <cell r="BL348" t="str">
            <v>YES</v>
          </cell>
          <cell r="BM348" t="str">
            <v>NO</v>
          </cell>
          <cell r="BO348" t="str">
            <v>NO</v>
          </cell>
          <cell r="BQ348" t="str">
            <v>YES</v>
          </cell>
          <cell r="BR348" t="str">
            <v>YES</v>
          </cell>
          <cell r="BT348" t="str">
            <v/>
          </cell>
          <cell r="BU348" t="str">
            <v>YES</v>
          </cell>
          <cell r="BW348" t="str">
            <v/>
          </cell>
          <cell r="CA348" t="str">
            <v>DUAL AREA</v>
          </cell>
          <cell r="CC348">
            <v>7.1311102905019847</v>
          </cell>
          <cell r="CD348">
            <v>8.3488905604274901</v>
          </cell>
          <cell r="CE348">
            <v>5.5132796229063983</v>
          </cell>
          <cell r="CF348">
            <v>7.9797401251128068</v>
          </cell>
          <cell r="CL348">
            <v>0.36</v>
          </cell>
          <cell r="CY348">
            <v>1.4912363092138763</v>
          </cell>
          <cell r="CZ348">
            <v>1.4912363092138763</v>
          </cell>
          <cell r="DA348">
            <v>1.4912363092138763</v>
          </cell>
          <cell r="DB348">
            <v>1.4912363092138763</v>
          </cell>
        </row>
        <row r="349">
          <cell r="A349">
            <v>301</v>
          </cell>
          <cell r="B349">
            <v>41722</v>
          </cell>
          <cell r="C349" t="str">
            <v>Austin</v>
          </cell>
          <cell r="D349">
            <v>454</v>
          </cell>
          <cell r="F349" t="str">
            <v>YES</v>
          </cell>
          <cell r="G349">
            <v>8.17</v>
          </cell>
          <cell r="H349">
            <v>2.04444444458932</v>
          </cell>
          <cell r="I349">
            <v>0</v>
          </cell>
          <cell r="J349">
            <v>9.9979999999999993</v>
          </cell>
          <cell r="K349">
            <v>20</v>
          </cell>
          <cell r="L349">
            <v>2.0004000800160031</v>
          </cell>
          <cell r="M349">
            <v>1.7121773005027601</v>
          </cell>
          <cell r="N349">
            <v>0.83494110064624605</v>
          </cell>
          <cell r="O349">
            <v>0.408883452536492</v>
          </cell>
          <cell r="P349">
            <v>4.7235111824252399E-2</v>
          </cell>
          <cell r="Q349">
            <v>0.99965487531453801</v>
          </cell>
          <cell r="R349">
            <v>0.17463378622982301</v>
          </cell>
          <cell r="S349">
            <v>11.8536471670898</v>
          </cell>
          <cell r="T349">
            <v>0.99948013612892295</v>
          </cell>
          <cell r="U349">
            <v>0.21487129965729901</v>
          </cell>
          <cell r="V349">
            <v>21.550327482462901</v>
          </cell>
          <cell r="W349">
            <v>0.99830116734418095</v>
          </cell>
          <cell r="X349">
            <v>0.387696876713924</v>
          </cell>
          <cell r="Y349">
            <v>0.86968453615890295</v>
          </cell>
          <cell r="Z349">
            <v>0.38178086331396399</v>
          </cell>
          <cell r="AA349">
            <v>0.42290061002500101</v>
          </cell>
          <cell r="AB349">
            <v>4.7218767820698899E-2</v>
          </cell>
          <cell r="AC349">
            <v>0.86539903548663699</v>
          </cell>
          <cell r="AD349">
            <v>3.1061970748226898E-2</v>
          </cell>
          <cell r="AE349">
            <v>12.0167290841623</v>
          </cell>
          <cell r="AF349">
            <v>0.55666142362027804</v>
          </cell>
          <cell r="AG349">
            <v>39.710327041817699</v>
          </cell>
          <cell r="AH349">
            <v>11.0405960485243</v>
          </cell>
          <cell r="AI349">
            <v>0.930921298067935</v>
          </cell>
          <cell r="AJ349">
            <v>6.1874557990122696</v>
          </cell>
          <cell r="AK349">
            <v>2187.3851761450201</v>
          </cell>
          <cell r="AL349">
            <v>109.61338913266</v>
          </cell>
          <cell r="AM349">
            <v>216.16968675200201</v>
          </cell>
          <cell r="AN349">
            <v>107.967376004279</v>
          </cell>
          <cell r="AO349">
            <v>9.1270199254024504</v>
          </cell>
          <cell r="AP349">
            <v>10.0842262277576</v>
          </cell>
          <cell r="AQ349">
            <v>5.21591151752542</v>
          </cell>
          <cell r="AR349">
            <v>3.6904637645206799</v>
          </cell>
          <cell r="AS349">
            <v>16.338747472047501</v>
          </cell>
          <cell r="AT349">
            <v>62.318597440749301</v>
          </cell>
          <cell r="AU349">
            <v>1.92169962518254</v>
          </cell>
          <cell r="AV349">
            <v>5.2645405403213399E-2</v>
          </cell>
          <cell r="AW349">
            <v>6.7115587759403601</v>
          </cell>
          <cell r="AX349">
            <v>1.4366167380938699</v>
          </cell>
          <cell r="AY349">
            <v>8.2181472704630199E-4</v>
          </cell>
          <cell r="AZ349">
            <v>6800.2807403985098</v>
          </cell>
          <cell r="BA349">
            <v>6800.0027622752305</v>
          </cell>
          <cell r="BB349">
            <v>1.11213054917029</v>
          </cell>
          <cell r="BC349">
            <v>2.3668264138933501E-2</v>
          </cell>
          <cell r="BD349">
            <v>10.574930343286599</v>
          </cell>
          <cell r="BE349">
            <v>17.526600590564598</v>
          </cell>
          <cell r="BF349">
            <v>24.3763459121976</v>
          </cell>
          <cell r="BH349" t="str">
            <v>NO</v>
          </cell>
          <cell r="BI349" t="str">
            <v>YES</v>
          </cell>
          <cell r="BJ349" t="str">
            <v>YES</v>
          </cell>
          <cell r="BK349" t="str">
            <v/>
          </cell>
          <cell r="BL349" t="str">
            <v>YES</v>
          </cell>
          <cell r="BM349" t="str">
            <v>NO</v>
          </cell>
          <cell r="BO349" t="str">
            <v>NO</v>
          </cell>
          <cell r="BQ349" t="str">
            <v>NO</v>
          </cell>
          <cell r="BR349" t="str">
            <v>YES</v>
          </cell>
          <cell r="BT349" t="str">
            <v/>
          </cell>
          <cell r="BU349" t="str">
            <v>YES</v>
          </cell>
          <cell r="BW349" t="str">
            <v/>
          </cell>
          <cell r="CA349" t="str">
            <v>SINGLE CORRx</v>
          </cell>
          <cell r="CC349">
            <v>0</v>
          </cell>
          <cell r="CD349">
            <v>8.3686748999653986</v>
          </cell>
          <cell r="CE349">
            <v>7.1502389551002921</v>
          </cell>
          <cell r="CF349">
            <v>7.1438968042270243</v>
          </cell>
          <cell r="CL349">
            <v>0.3</v>
          </cell>
          <cell r="CY349">
            <v>0</v>
          </cell>
          <cell r="CZ349">
            <v>0.43058032829676929</v>
          </cell>
          <cell r="DA349">
            <v>0.43058032829676929</v>
          </cell>
          <cell r="DB349">
            <v>0.43058032829676929</v>
          </cell>
        </row>
        <row r="350">
          <cell r="A350">
            <v>301</v>
          </cell>
          <cell r="B350">
            <v>41722</v>
          </cell>
          <cell r="C350" t="str">
            <v>Austin</v>
          </cell>
          <cell r="D350">
            <v>46</v>
          </cell>
          <cell r="F350" t="str">
            <v>YES</v>
          </cell>
          <cell r="G350">
            <v>8.17</v>
          </cell>
          <cell r="H350">
            <v>2.1416666675359002</v>
          </cell>
          <cell r="I350">
            <v>0</v>
          </cell>
          <cell r="J350">
            <v>10.000500000000001</v>
          </cell>
          <cell r="K350">
            <v>20</v>
          </cell>
          <cell r="L350">
            <v>1.99990000499975</v>
          </cell>
          <cell r="M350">
            <v>2.8270545737927701</v>
          </cell>
          <cell r="N350">
            <v>0.82367942238913705</v>
          </cell>
          <cell r="O350">
            <v>0.78760094602284003</v>
          </cell>
          <cell r="P350">
            <v>4.6905278546025803E-2</v>
          </cell>
          <cell r="Q350">
            <v>0.99985024655854504</v>
          </cell>
          <cell r="R350">
            <v>0.17612529940814101</v>
          </cell>
          <cell r="S350">
            <v>9.4806318418965692</v>
          </cell>
          <cell r="T350">
            <v>0.99833144052950995</v>
          </cell>
          <cell r="U350">
            <v>0.59095670469769801</v>
          </cell>
          <cell r="V350">
            <v>20.5336604503537</v>
          </cell>
          <cell r="W350">
            <v>0.99814790018437705</v>
          </cell>
          <cell r="X350">
            <v>0.61997169812217701</v>
          </cell>
          <cell r="Y350">
            <v>0.81962424367033404</v>
          </cell>
          <cell r="Z350">
            <v>0.221915867145378</v>
          </cell>
          <cell r="AA350">
            <v>2.0842121258352999</v>
          </cell>
          <cell r="AB350">
            <v>4.6898237813049103E-2</v>
          </cell>
          <cell r="AC350">
            <v>0.93598161355323495</v>
          </cell>
          <cell r="AD350">
            <v>3.14894984836986E-2</v>
          </cell>
          <cell r="AE350">
            <v>11.499164327802299</v>
          </cell>
          <cell r="AF350">
            <v>0.55897372633364295</v>
          </cell>
          <cell r="AG350">
            <v>92.316589443804901</v>
          </cell>
          <cell r="AH350">
            <v>8.2286408455128797</v>
          </cell>
          <cell r="AI350">
            <v>0.86647549516315003</v>
          </cell>
          <cell r="AJ350">
            <v>27.949642979855799</v>
          </cell>
          <cell r="AK350">
            <v>3400.5150108633302</v>
          </cell>
          <cell r="AL350">
            <v>160.06156489547999</v>
          </cell>
          <cell r="AM350">
            <v>382.933089370674</v>
          </cell>
          <cell r="AN350">
            <v>132.830582564346</v>
          </cell>
          <cell r="AO350">
            <v>5.8347107227026598</v>
          </cell>
          <cell r="AP350">
            <v>8.1885000650946402</v>
          </cell>
          <cell r="AQ350">
            <v>42.245512716545697</v>
          </cell>
          <cell r="AR350">
            <v>88.029185948150001</v>
          </cell>
          <cell r="AS350">
            <v>21.876338297325098</v>
          </cell>
          <cell r="AT350">
            <v>497.210927688092</v>
          </cell>
          <cell r="AU350">
            <v>2.00264082829993</v>
          </cell>
          <cell r="AV350">
            <v>5.4967464343063099E-2</v>
          </cell>
          <cell r="AW350">
            <v>6.7934155422412896</v>
          </cell>
          <cell r="AX350">
            <v>1.5173180252637399</v>
          </cell>
          <cell r="AY350">
            <v>4.9028422029222501E-4</v>
          </cell>
          <cell r="AZ350">
            <v>6511.7273140600601</v>
          </cell>
          <cell r="BA350">
            <v>6511.4661476832398</v>
          </cell>
          <cell r="BB350">
            <v>1.1133394169981099</v>
          </cell>
          <cell r="BC350">
            <v>1.12421859430064E-2</v>
          </cell>
          <cell r="BD350">
            <v>7.80953434819458</v>
          </cell>
          <cell r="BE350">
            <v>24.076764336752401</v>
          </cell>
          <cell r="BF350">
            <v>30.853498966827001</v>
          </cell>
          <cell r="BH350" t="str">
            <v>NO</v>
          </cell>
          <cell r="BI350" t="str">
            <v>YES</v>
          </cell>
          <cell r="BJ350" t="str">
            <v>YES</v>
          </cell>
          <cell r="BK350" t="str">
            <v/>
          </cell>
          <cell r="BL350" t="str">
            <v>YES</v>
          </cell>
          <cell r="BM350" t="str">
            <v>NO</v>
          </cell>
          <cell r="BO350" t="str">
            <v>NO</v>
          </cell>
          <cell r="BQ350" t="str">
            <v>NO</v>
          </cell>
          <cell r="BR350" t="str">
            <v>YES</v>
          </cell>
          <cell r="BT350" t="str">
            <v/>
          </cell>
          <cell r="BU350" t="str">
            <v>YES</v>
          </cell>
          <cell r="BW350" t="str">
            <v/>
          </cell>
          <cell r="CA350" t="str">
            <v>SINGLE CORRx</v>
          </cell>
          <cell r="CC350">
            <v>0</v>
          </cell>
          <cell r="CD350">
            <v>6.6933260803789771</v>
          </cell>
          <cell r="CE350">
            <v>9.0373902963436699</v>
          </cell>
          <cell r="CF350">
            <v>6.269407539617462</v>
          </cell>
          <cell r="CL350">
            <v>0.3</v>
          </cell>
          <cell r="CY350">
            <v>0</v>
          </cell>
          <cell r="CZ350">
            <v>0.31343951914219637</v>
          </cell>
          <cell r="DA350">
            <v>0.31343951914219637</v>
          </cell>
          <cell r="DB350">
            <v>0.31343951914219637</v>
          </cell>
        </row>
        <row r="351">
          <cell r="A351">
            <v>301</v>
          </cell>
          <cell r="B351">
            <v>41722</v>
          </cell>
          <cell r="C351" t="str">
            <v>Austin</v>
          </cell>
          <cell r="D351">
            <v>47</v>
          </cell>
          <cell r="F351" t="str">
            <v>YES</v>
          </cell>
          <cell r="G351">
            <v>8.17</v>
          </cell>
          <cell r="H351">
            <v>2.1833333345130099</v>
          </cell>
          <cell r="I351">
            <v>0</v>
          </cell>
          <cell r="J351">
            <v>-0.13350000000000001</v>
          </cell>
          <cell r="K351">
            <v>20</v>
          </cell>
          <cell r="L351">
            <v>-149.81273408239699</v>
          </cell>
          <cell r="M351">
            <v>1.4392461770607099</v>
          </cell>
          <cell r="N351">
            <v>0.96906683090719803</v>
          </cell>
          <cell r="O351">
            <v>0.109548197773765</v>
          </cell>
          <cell r="P351">
            <v>4.0304652420986499E-2</v>
          </cell>
          <cell r="Q351">
            <v>0.99950588331632495</v>
          </cell>
          <cell r="R351">
            <v>0.155245706561594</v>
          </cell>
          <cell r="S351">
            <v>14.461564845567899</v>
          </cell>
          <cell r="T351">
            <v>0.999492233351291</v>
          </cell>
          <cell r="U351">
            <v>0.15762420294490001</v>
          </cell>
          <cell r="V351">
            <v>20.110600607499901</v>
          </cell>
          <cell r="W351">
            <v>0.99979150515033199</v>
          </cell>
          <cell r="X351">
            <v>0.100872854900662</v>
          </cell>
          <cell r="Y351">
            <v>1.30689136268893</v>
          </cell>
          <cell r="Z351">
            <v>0.86571310098554299</v>
          </cell>
          <cell r="AA351">
            <v>3.60141536656974E-2</v>
          </cell>
          <cell r="AB351">
            <v>4.0284695022984103E-2</v>
          </cell>
          <cell r="AC351">
            <v>0.76592319762344896</v>
          </cell>
          <cell r="AD351">
            <v>2.51462100241127E-2</v>
          </cell>
          <cell r="AE351">
            <v>18.542521926954301</v>
          </cell>
          <cell r="AF351">
            <v>0.92183450426020397</v>
          </cell>
          <cell r="AG351">
            <v>3.9630934392914399</v>
          </cell>
          <cell r="AH351">
            <v>13.065999119263701</v>
          </cell>
          <cell r="AI351">
            <v>0.90303709775532204</v>
          </cell>
          <cell r="AJ351">
            <v>4.91614667192467</v>
          </cell>
          <cell r="AK351">
            <v>422.83624869332601</v>
          </cell>
          <cell r="AL351">
            <v>15.609354805840001</v>
          </cell>
          <cell r="AM351">
            <v>43.563899428332</v>
          </cell>
          <cell r="AN351">
            <v>29.91347276059</v>
          </cell>
          <cell r="AO351">
            <v>7.9916490918423699</v>
          </cell>
          <cell r="AP351">
            <v>9.3839687737405608</v>
          </cell>
          <cell r="AQ351">
            <v>5.0675749942330501</v>
          </cell>
          <cell r="AR351">
            <v>6.8760363732443803</v>
          </cell>
          <cell r="AS351">
            <v>10.748907110331601</v>
          </cell>
          <cell r="AT351">
            <v>43.214368677292498</v>
          </cell>
          <cell r="AU351">
            <v>2.0356960090748899</v>
          </cell>
          <cell r="AV351">
            <v>4.7203079581483898E-2</v>
          </cell>
          <cell r="AW351">
            <v>6.9979031829731202</v>
          </cell>
          <cell r="AX351">
            <v>1.6447632126501299</v>
          </cell>
          <cell r="AY351">
            <v>2.09406374193668E-4</v>
          </cell>
          <cell r="AZ351">
            <v>6424.3114116484803</v>
          </cell>
          <cell r="BA351">
            <v>6424.0203489789001</v>
          </cell>
          <cell r="BB351">
            <v>1.1234633083347401</v>
          </cell>
          <cell r="BC351">
            <v>1.50772589419441E-2</v>
          </cell>
          <cell r="BD351">
            <v>2.35051225061193</v>
          </cell>
          <cell r="BE351">
            <v>5.4320681686052703</v>
          </cell>
          <cell r="BF351">
            <v>15.111758625850101</v>
          </cell>
          <cell r="BH351" t="str">
            <v>NO</v>
          </cell>
          <cell r="BI351" t="str">
            <v>NO</v>
          </cell>
          <cell r="BJ351" t="str">
            <v>YES</v>
          </cell>
          <cell r="BK351" t="str">
            <v/>
          </cell>
          <cell r="BL351" t="str">
            <v>NO</v>
          </cell>
          <cell r="BM351" t="str">
            <v>NO</v>
          </cell>
          <cell r="BO351" t="str">
            <v>NO</v>
          </cell>
          <cell r="BQ351" t="str">
            <v>YES</v>
          </cell>
          <cell r="BR351" t="str">
            <v>YES</v>
          </cell>
          <cell r="BT351" t="str">
            <v/>
          </cell>
          <cell r="BU351" t="str">
            <v>NO</v>
          </cell>
          <cell r="BW351" t="str">
            <v/>
          </cell>
          <cell r="CA351" t="str">
            <v>TRASH</v>
          </cell>
          <cell r="CC351">
            <v>0</v>
          </cell>
          <cell r="CD351">
            <v>0</v>
          </cell>
          <cell r="CE351">
            <v>0</v>
          </cell>
          <cell r="CF351">
            <v>0</v>
          </cell>
          <cell r="CL351">
            <v>0</v>
          </cell>
          <cell r="CY351">
            <v>0</v>
          </cell>
          <cell r="CZ351">
            <v>0</v>
          </cell>
          <cell r="DA351">
            <v>0</v>
          </cell>
          <cell r="DB351">
            <v>0</v>
          </cell>
        </row>
        <row r="352">
          <cell r="A352">
            <v>301</v>
          </cell>
          <cell r="B352">
            <v>41722</v>
          </cell>
          <cell r="C352" t="str">
            <v>Austin</v>
          </cell>
          <cell r="D352">
            <v>48</v>
          </cell>
          <cell r="F352" t="str">
            <v>YES</v>
          </cell>
          <cell r="G352">
            <v>8.17</v>
          </cell>
          <cell r="H352">
            <v>2.3083333354443298</v>
          </cell>
          <cell r="I352">
            <v>0</v>
          </cell>
          <cell r="J352">
            <v>9.9989473684199996</v>
          </cell>
          <cell r="K352">
            <v>20</v>
          </cell>
          <cell r="L352">
            <v>2.0002105484789978</v>
          </cell>
          <cell r="M352">
            <v>1.7923232898139401</v>
          </cell>
          <cell r="N352">
            <v>0.97404608599937303</v>
          </cell>
          <cell r="O352">
            <v>0.10782716769251199</v>
          </cell>
          <cell r="P352">
            <v>4.9139054804204399E-2</v>
          </cell>
          <cell r="Q352">
            <v>0.99539808271872698</v>
          </cell>
          <cell r="R352">
            <v>0.40830830444556399</v>
          </cell>
          <cell r="S352">
            <v>11.1150692490097</v>
          </cell>
          <cell r="T352">
            <v>0.99876892821357199</v>
          </cell>
          <cell r="U352">
            <v>0.21142362135830201</v>
          </cell>
          <cell r="V352">
            <v>18.406076228026102</v>
          </cell>
          <cell r="W352">
            <v>0.99982584651360795</v>
          </cell>
          <cell r="X352">
            <v>7.9275637582233702E-2</v>
          </cell>
          <cell r="Y352">
            <v>1.6070114286030801</v>
          </cell>
          <cell r="Z352">
            <v>0.86553826095327102</v>
          </cell>
          <cell r="AA352">
            <v>4.6441799253480097E-2</v>
          </cell>
          <cell r="AB352">
            <v>4.8911329462622097E-2</v>
          </cell>
          <cell r="AC352">
            <v>0.33992603025229401</v>
          </cell>
          <cell r="AD352">
            <v>0.172031552559295</v>
          </cell>
          <cell r="AE352">
            <v>17.3774178256078</v>
          </cell>
          <cell r="AF352">
            <v>0.94394817300430101</v>
          </cell>
          <cell r="AG352">
            <v>2.0757295238574902</v>
          </cell>
          <cell r="AH352">
            <v>9.6342638071303295</v>
          </cell>
          <cell r="AI352">
            <v>0.865697954895567</v>
          </cell>
          <cell r="AJ352">
            <v>4.9735171015763697</v>
          </cell>
          <cell r="AK352">
            <v>419.322974570003</v>
          </cell>
          <cell r="AL352">
            <v>27.299850682300001</v>
          </cell>
          <cell r="AM352">
            <v>36.877336116666598</v>
          </cell>
          <cell r="AN352">
            <v>26.988841446164301</v>
          </cell>
          <cell r="AO352">
            <v>5.2335171888190501</v>
          </cell>
          <cell r="AP352">
            <v>10.207056618661699</v>
          </cell>
          <cell r="AQ352">
            <v>172.091762615964</v>
          </cell>
          <cell r="AR352">
            <v>-119.924315733219</v>
          </cell>
          <cell r="AS352">
            <v>15.3569060081625</v>
          </cell>
          <cell r="AT352">
            <v>1195.3962906193899</v>
          </cell>
          <cell r="AU352">
            <v>2.1498180780585199</v>
          </cell>
          <cell r="AV352">
            <v>4.8654366501467497E-2</v>
          </cell>
          <cell r="AW352">
            <v>8.72622963003883</v>
          </cell>
          <cell r="AX352">
            <v>1.72052153861515</v>
          </cell>
          <cell r="AY352">
            <v>0.17857873774969299</v>
          </cell>
          <cell r="AZ352">
            <v>5988.6000687031701</v>
          </cell>
          <cell r="BA352">
            <v>5988.2373436447497</v>
          </cell>
          <cell r="BB352">
            <v>1.0646336980842801</v>
          </cell>
          <cell r="BC352">
            <v>9.1840493699842298</v>
          </cell>
          <cell r="BD352">
            <v>0.54157987004805397</v>
          </cell>
          <cell r="BE352">
            <v>4.0979662449276502</v>
          </cell>
          <cell r="BF352">
            <v>10.3633590679226</v>
          </cell>
          <cell r="BH352" t="str">
            <v>NO</v>
          </cell>
          <cell r="BI352" t="str">
            <v>NO</v>
          </cell>
          <cell r="BJ352" t="str">
            <v>YES</v>
          </cell>
          <cell r="BK352" t="str">
            <v/>
          </cell>
          <cell r="BL352" t="str">
            <v>YES</v>
          </cell>
          <cell r="BM352" t="str">
            <v>YES</v>
          </cell>
          <cell r="BO352" t="str">
            <v>YES</v>
          </cell>
          <cell r="BQ352" t="str">
            <v>YES</v>
          </cell>
          <cell r="BR352" t="str">
            <v>YES</v>
          </cell>
          <cell r="BT352" t="str">
            <v/>
          </cell>
          <cell r="BU352" t="str">
            <v>YES</v>
          </cell>
          <cell r="BW352" t="str">
            <v/>
          </cell>
          <cell r="CA352" t="str">
            <v>DUAL CORR</v>
          </cell>
          <cell r="CC352">
            <v>6.4966609774495305</v>
          </cell>
          <cell r="CD352">
            <v>7.847238889800848</v>
          </cell>
          <cell r="CE352">
            <v>5.4839489557000025</v>
          </cell>
          <cell r="CF352">
            <v>8.0277495942182995</v>
          </cell>
          <cell r="CL352">
            <v>0.19</v>
          </cell>
          <cell r="CY352">
            <v>1.8415499262719992</v>
          </cell>
          <cell r="CZ352">
            <v>1.8415499262719992</v>
          </cell>
          <cell r="DA352">
            <v>1.8415499262719992</v>
          </cell>
          <cell r="DB352">
            <v>1.8415499262719992</v>
          </cell>
        </row>
        <row r="353">
          <cell r="A353">
            <v>301</v>
          </cell>
          <cell r="B353">
            <v>41722</v>
          </cell>
          <cell r="C353" t="str">
            <v>Austin</v>
          </cell>
          <cell r="D353">
            <v>49</v>
          </cell>
          <cell r="F353" t="str">
            <v>YES</v>
          </cell>
          <cell r="G353">
            <v>8.17</v>
          </cell>
          <cell r="H353">
            <v>2.41944444458932</v>
          </cell>
          <cell r="I353">
            <v>1</v>
          </cell>
          <cell r="J353">
            <v>9.9990000000000006</v>
          </cell>
          <cell r="K353">
            <v>20</v>
          </cell>
          <cell r="L353">
            <v>2.000200020002</v>
          </cell>
          <cell r="M353">
            <v>1.2594623860570699</v>
          </cell>
          <cell r="N353">
            <v>0.90914362286411399</v>
          </cell>
          <cell r="O353">
            <v>0.25890665892387499</v>
          </cell>
          <cell r="P353">
            <v>5.4942527234304497E-2</v>
          </cell>
          <cell r="Q353">
            <v>0.99444071070356099</v>
          </cell>
          <cell r="R353">
            <v>0.37753548436429601</v>
          </cell>
          <cell r="S353">
            <v>8.7734921465383309</v>
          </cell>
          <cell r="T353">
            <v>0.99580429708206697</v>
          </cell>
          <cell r="U353">
            <v>0.32937686764827601</v>
          </cell>
          <cell r="V353">
            <v>11.721592039033601</v>
          </cell>
          <cell r="W353">
            <v>0.99547818863847504</v>
          </cell>
          <cell r="X353">
            <v>0.34103161012271799</v>
          </cell>
          <cell r="Y353">
            <v>0.97848390112543004</v>
          </cell>
          <cell r="Z353">
            <v>0.65782109225740404</v>
          </cell>
          <cell r="AA353">
            <v>0.153741031256205</v>
          </cell>
          <cell r="AB353">
            <v>5.4634456315075602E-2</v>
          </cell>
          <cell r="AC353">
            <v>0.34672519180700101</v>
          </cell>
          <cell r="AD353">
            <v>0.146877627986672</v>
          </cell>
          <cell r="AE353">
            <v>7.1845030561350898</v>
          </cell>
          <cell r="AF353">
            <v>0.61012463683103002</v>
          </cell>
          <cell r="AG353">
            <v>10.1821074852962</v>
          </cell>
          <cell r="AH353">
            <v>6.5969828275948403</v>
          </cell>
          <cell r="AI353">
            <v>0.74871300433521604</v>
          </cell>
          <cell r="AJ353">
            <v>6.56269013440349</v>
          </cell>
          <cell r="AK353">
            <v>438.67468579001098</v>
          </cell>
          <cell r="AL353">
            <v>37.042208593390001</v>
          </cell>
          <cell r="AM353">
            <v>60.7489642620002</v>
          </cell>
          <cell r="AN353">
            <v>37.872891174377003</v>
          </cell>
          <cell r="AO353">
            <v>6.9776143981182299</v>
          </cell>
          <cell r="AP353">
            <v>7.2057968284202101</v>
          </cell>
          <cell r="AQ353">
            <v>6.1544642577305</v>
          </cell>
          <cell r="AR353">
            <v>47.769558089943203</v>
          </cell>
          <cell r="AS353">
            <v>8.3078909880804996</v>
          </cell>
          <cell r="AT353">
            <v>127.32586806880801</v>
          </cell>
          <cell r="AU353">
            <v>2.2520000627375101</v>
          </cell>
          <cell r="AV353">
            <v>4.90171882281265E-2</v>
          </cell>
          <cell r="AW353">
            <v>6.0408982555267503</v>
          </cell>
          <cell r="AX353">
            <v>2.5186483968576798</v>
          </cell>
          <cell r="AY353">
            <v>0.253358918762847</v>
          </cell>
          <cell r="AZ353">
            <v>5624.2282245090501</v>
          </cell>
          <cell r="BA353">
            <v>5623.88212808556</v>
          </cell>
          <cell r="BB353">
            <v>1.05581435018517</v>
          </cell>
          <cell r="BC353">
            <v>12.161228100616601</v>
          </cell>
          <cell r="BD353">
            <v>1.27162160770274</v>
          </cell>
          <cell r="BE353">
            <v>5.1911721648650699</v>
          </cell>
          <cell r="BF353">
            <v>9.9595837678379002</v>
          </cell>
          <cell r="BH353" t="str">
            <v>NO</v>
          </cell>
          <cell r="BI353" t="str">
            <v>NO</v>
          </cell>
          <cell r="BJ353" t="str">
            <v>YES</v>
          </cell>
          <cell r="BK353" t="str">
            <v/>
          </cell>
          <cell r="BL353" t="str">
            <v>YES</v>
          </cell>
          <cell r="BM353" t="str">
            <v>NO</v>
          </cell>
          <cell r="BO353" t="str">
            <v>NO</v>
          </cell>
          <cell r="BQ353" t="str">
            <v>NO</v>
          </cell>
          <cell r="BR353" t="str">
            <v>NO</v>
          </cell>
          <cell r="BT353" t="str">
            <v/>
          </cell>
          <cell r="BU353" t="str">
            <v>YES</v>
          </cell>
          <cell r="BW353" t="str">
            <v/>
          </cell>
          <cell r="CA353" t="str">
            <v>DUAL AREA</v>
          </cell>
          <cell r="CC353">
            <v>0</v>
          </cell>
          <cell r="CD353">
            <v>0</v>
          </cell>
          <cell r="CE353">
            <v>4.0883247638675293</v>
          </cell>
          <cell r="CF353">
            <v>5.0981005508512762</v>
          </cell>
          <cell r="CL353">
            <v>0.36</v>
          </cell>
          <cell r="CY353">
            <v>0</v>
          </cell>
          <cell r="CZ353">
            <v>0</v>
          </cell>
          <cell r="DA353">
            <v>1.4537390008539253</v>
          </cell>
          <cell r="DB353">
            <v>1.4537390008539253</v>
          </cell>
        </row>
        <row r="354">
          <cell r="A354">
            <v>301</v>
          </cell>
          <cell r="B354">
            <v>41722</v>
          </cell>
          <cell r="C354" t="str">
            <v>Austin</v>
          </cell>
          <cell r="D354">
            <v>50</v>
          </cell>
          <cell r="F354" t="str">
            <v>YES</v>
          </cell>
          <cell r="G354">
            <v>8.17</v>
          </cell>
          <cell r="H354">
            <v>2.4527777787298</v>
          </cell>
          <cell r="I354">
            <v>0</v>
          </cell>
          <cell r="J354">
            <v>10.000500000000001</v>
          </cell>
          <cell r="K354">
            <v>20</v>
          </cell>
          <cell r="L354">
            <v>1.99990000499975</v>
          </cell>
          <cell r="M354">
            <v>1.92381399377728</v>
          </cell>
          <cell r="N354">
            <v>0.99304984642052196</v>
          </cell>
          <cell r="O354">
            <v>0.142942846848613</v>
          </cell>
          <cell r="P354">
            <v>3.8549782412967901E-2</v>
          </cell>
          <cell r="Q354">
            <v>0.99932296707009405</v>
          </cell>
          <cell r="R354">
            <v>0.28394111667567801</v>
          </cell>
          <cell r="S354">
            <v>7.4911891661271701</v>
          </cell>
          <cell r="T354">
            <v>0.99844194273346298</v>
          </cell>
          <cell r="U354">
            <v>0.43442394368347698</v>
          </cell>
          <cell r="V354">
            <v>14.739421336321501</v>
          </cell>
          <cell r="W354">
            <v>0.99924182108063997</v>
          </cell>
          <cell r="X354">
            <v>0.300954683971561</v>
          </cell>
          <cell r="Y354">
            <v>1.8621153004168201</v>
          </cell>
          <cell r="Z354">
            <v>0.95934049729459303</v>
          </cell>
          <cell r="AA354">
            <v>9.6699694805269104E-2</v>
          </cell>
          <cell r="AB354">
            <v>3.8523626472663997E-2</v>
          </cell>
          <cell r="AC354">
            <v>0.68593401522136999</v>
          </cell>
          <cell r="AD354">
            <v>8.3389576625783196E-2</v>
          </cell>
          <cell r="AE354">
            <v>12.6440032878255</v>
          </cell>
          <cell r="AF354">
            <v>0.85718191936739696</v>
          </cell>
          <cell r="AG354">
            <v>17.526777452055899</v>
          </cell>
          <cell r="AH354">
            <v>6.8772491445179096</v>
          </cell>
          <cell r="AI354">
            <v>0.91658696493602498</v>
          </cell>
          <cell r="AJ354">
            <v>10.236530946860199</v>
          </cell>
          <cell r="AK354">
            <v>1016.031138965</v>
          </cell>
          <cell r="AL354">
            <v>28.07114607966</v>
          </cell>
          <cell r="AM354">
            <v>168.86862419299899</v>
          </cell>
          <cell r="AN354">
            <v>88.235900301531004</v>
          </cell>
          <cell r="AO354">
            <v>6.3757314844783703</v>
          </cell>
          <cell r="AP354">
            <v>6.3054931951424296</v>
          </cell>
          <cell r="AQ354">
            <v>2.9150537262672298</v>
          </cell>
          <cell r="AR354">
            <v>11.632157890634501</v>
          </cell>
          <cell r="AS354">
            <v>11.5617878173633</v>
          </cell>
          <cell r="AT354">
            <v>9.3870639593905203</v>
          </cell>
          <cell r="AU354">
            <v>2.2801535246915399</v>
          </cell>
          <cell r="AV354">
            <v>4.8146416081268302E-2</v>
          </cell>
          <cell r="AW354">
            <v>5.5484566260750396</v>
          </cell>
          <cell r="AX354">
            <v>2.1884294320770099</v>
          </cell>
          <cell r="AY354">
            <v>5.3346459810352499E-2</v>
          </cell>
          <cell r="AZ354">
            <v>5529.5778439120704</v>
          </cell>
          <cell r="BA354">
            <v>5529.3545346569299</v>
          </cell>
          <cell r="BB354">
            <v>1.1196173649717001</v>
          </cell>
          <cell r="BC354">
            <v>3.0483691320201398</v>
          </cell>
          <cell r="BD354">
            <v>7.0786458631319</v>
          </cell>
          <cell r="BE354">
            <v>15.0680483023657</v>
          </cell>
          <cell r="BF354">
            <v>25.728156679166599</v>
          </cell>
          <cell r="BH354" t="str">
            <v>NO</v>
          </cell>
          <cell r="BI354" t="str">
            <v>NO</v>
          </cell>
          <cell r="BJ354" t="str">
            <v>YES</v>
          </cell>
          <cell r="BK354" t="str">
            <v/>
          </cell>
          <cell r="BL354" t="str">
            <v>YES</v>
          </cell>
          <cell r="BM354" t="str">
            <v>YES</v>
          </cell>
          <cell r="BO354" t="str">
            <v>YES</v>
          </cell>
          <cell r="BQ354" t="str">
            <v>YES</v>
          </cell>
          <cell r="BR354" t="str">
            <v>YES</v>
          </cell>
          <cell r="BT354" t="str">
            <v/>
          </cell>
          <cell r="BU354" t="str">
            <v>YES</v>
          </cell>
          <cell r="BW354" t="str">
            <v/>
          </cell>
          <cell r="CA354" t="str">
            <v>DUAL CORR</v>
          </cell>
          <cell r="CC354">
            <v>5.203275882508076</v>
          </cell>
          <cell r="CD354">
            <v>5.2887795512857814</v>
          </cell>
          <cell r="CE354">
            <v>4.0649772233130852</v>
          </cell>
          <cell r="CF354">
            <v>4.2477872223881645</v>
          </cell>
          <cell r="CL354">
            <v>0.19</v>
          </cell>
          <cell r="CY354">
            <v>0.50083522993663554</v>
          </cell>
          <cell r="CZ354">
            <v>0.50083522993663554</v>
          </cell>
          <cell r="DA354">
            <v>0.50083522993663554</v>
          </cell>
          <cell r="DB354">
            <v>0.50083522993663554</v>
          </cell>
        </row>
        <row r="355">
          <cell r="A355">
            <v>301</v>
          </cell>
          <cell r="B355">
            <v>41722</v>
          </cell>
          <cell r="C355" t="str">
            <v>Austin</v>
          </cell>
          <cell r="D355">
            <v>51</v>
          </cell>
          <cell r="F355" t="str">
            <v>YES</v>
          </cell>
          <cell r="G355">
            <v>8.17</v>
          </cell>
          <cell r="H355">
            <v>2.4722222238779099</v>
          </cell>
          <cell r="I355">
            <v>-1</v>
          </cell>
          <cell r="J355">
            <v>9.9994999999999994</v>
          </cell>
          <cell r="K355">
            <v>20</v>
          </cell>
          <cell r="L355">
            <v>2.0001000050002502</v>
          </cell>
          <cell r="M355">
            <v>1.4272041373081199</v>
          </cell>
          <cell r="N355">
            <v>0.97707527831305097</v>
          </cell>
          <cell r="O355">
            <v>0.147731932801345</v>
          </cell>
          <cell r="P355">
            <v>4.7243786170681798E-2</v>
          </cell>
          <cell r="Q355">
            <v>0.99733945534811796</v>
          </cell>
          <cell r="R355">
            <v>0.17675569280310699</v>
          </cell>
          <cell r="S355">
            <v>4.5174834789015801</v>
          </cell>
          <cell r="T355">
            <v>0.99500809560890702</v>
          </cell>
          <cell r="U355">
            <v>0.24795977965619001</v>
          </cell>
          <cell r="V355">
            <v>6.2748752999991604</v>
          </cell>
          <cell r="W355">
            <v>0.99793638781302696</v>
          </cell>
          <cell r="X355">
            <v>0.157407028790093</v>
          </cell>
          <cell r="Y355">
            <v>1.33014877393639</v>
          </cell>
          <cell r="Z355">
            <v>0.89976497823927903</v>
          </cell>
          <cell r="AA355">
            <v>6.52647928399894E-2</v>
          </cell>
          <cell r="AB355">
            <v>4.7117476118219703E-2</v>
          </cell>
          <cell r="AC355">
            <v>0.45311084705522803</v>
          </cell>
          <cell r="AD355">
            <v>3.2306156751366798E-2</v>
          </cell>
          <cell r="AE355">
            <v>5.79043749644568</v>
          </cell>
          <cell r="AF355">
            <v>0.92084062727465499</v>
          </cell>
          <cell r="AG355">
            <v>0.95439630916108698</v>
          </cell>
          <cell r="AH355">
            <v>4.0773621771423398</v>
          </cell>
          <cell r="AI355">
            <v>0.89782490387136704</v>
          </cell>
          <cell r="AJ355">
            <v>1.2318886731416001</v>
          </cell>
          <cell r="AK355">
            <v>243.783016273351</v>
          </cell>
          <cell r="AL355">
            <v>13.5256780328933</v>
          </cell>
          <cell r="AM355">
            <v>34.229559202998601</v>
          </cell>
          <cell r="AN355">
            <v>27.6490961227084</v>
          </cell>
          <cell r="AO355">
            <v>2.2739265691840198</v>
          </cell>
          <cell r="AP355">
            <v>4.8396640717918604</v>
          </cell>
          <cell r="AQ355">
            <v>21.264668370905699</v>
          </cell>
          <cell r="AR355">
            <v>0.24941190218425099</v>
          </cell>
          <cell r="AS355">
            <v>6.7265899379312604</v>
          </cell>
          <cell r="AT355">
            <v>25.0215851747827</v>
          </cell>
          <cell r="AU355">
            <v>2.29661827252635</v>
          </cell>
          <cell r="AV355">
            <v>4.8364109121232797E-2</v>
          </cell>
          <cell r="AW355">
            <v>5.1140936197790197</v>
          </cell>
          <cell r="AX355">
            <v>1.81265584460924</v>
          </cell>
          <cell r="AY355">
            <v>1.30173899141122E-3</v>
          </cell>
          <cell r="AZ355">
            <v>5501.9216688534098</v>
          </cell>
          <cell r="BA355">
            <v>5502.0204791078004</v>
          </cell>
          <cell r="BB355">
            <v>0.99199503791267496</v>
          </cell>
          <cell r="BC355">
            <v>7.2096313370467596E-2</v>
          </cell>
          <cell r="BD355">
            <v>0.68678603723981302</v>
          </cell>
          <cell r="BE355">
            <v>2.9445536406253701</v>
          </cell>
          <cell r="BF355">
            <v>7.0774006653649097</v>
          </cell>
          <cell r="BH355" t="str">
            <v>NO</v>
          </cell>
          <cell r="BI355" t="str">
            <v>NO</v>
          </cell>
          <cell r="BJ355" t="str">
            <v>YES</v>
          </cell>
          <cell r="BK355" t="str">
            <v/>
          </cell>
          <cell r="BL355" t="str">
            <v>YES</v>
          </cell>
          <cell r="BM355" t="str">
            <v>YES</v>
          </cell>
          <cell r="BO355" t="str">
            <v>YES</v>
          </cell>
          <cell r="BQ355" t="str">
            <v>YES</v>
          </cell>
          <cell r="BR355" t="str">
            <v>YES</v>
          </cell>
          <cell r="BT355" t="str">
            <v/>
          </cell>
          <cell r="BU355" t="str">
            <v>YES</v>
          </cell>
          <cell r="BW355" t="str">
            <v/>
          </cell>
          <cell r="CA355" t="str">
            <v>DUAL CORR</v>
          </cell>
          <cell r="CC355">
            <v>2.2149202293506582</v>
          </cell>
          <cell r="CD355">
            <v>3.1893433361045158</v>
          </cell>
          <cell r="CE355">
            <v>3.1122573263283382</v>
          </cell>
          <cell r="CF355">
            <v>5.028133972403257</v>
          </cell>
          <cell r="CL355">
            <v>0.19</v>
          </cell>
          <cell r="CY355">
            <v>2.5629043845874349</v>
          </cell>
          <cell r="CZ355">
            <v>2.5629043845874349</v>
          </cell>
          <cell r="DA355">
            <v>2.5629043845874349</v>
          </cell>
          <cell r="DB355">
            <v>2.5629043845874349</v>
          </cell>
        </row>
        <row r="356">
          <cell r="A356">
            <v>301</v>
          </cell>
          <cell r="B356">
            <v>41722</v>
          </cell>
          <cell r="C356" t="str">
            <v>Austin</v>
          </cell>
          <cell r="D356">
            <v>52</v>
          </cell>
          <cell r="F356" t="str">
            <v>YES</v>
          </cell>
          <cell r="G356">
            <v>8.17</v>
          </cell>
          <cell r="H356">
            <v>2.5694444468244901</v>
          </cell>
          <cell r="I356">
            <v>1</v>
          </cell>
          <cell r="J356">
            <v>10.000500000000001</v>
          </cell>
          <cell r="K356">
            <v>20</v>
          </cell>
          <cell r="L356">
            <v>1.99990000499975</v>
          </cell>
          <cell r="M356">
            <v>1.9873045199775401</v>
          </cell>
          <cell r="N356">
            <v>0.93620383098411497</v>
          </cell>
          <cell r="O356">
            <v>0.127161822649457</v>
          </cell>
          <cell r="P356">
            <v>5.8002487622834102E-2</v>
          </cell>
          <cell r="Q356">
            <v>0.99577991469499505</v>
          </cell>
          <cell r="R356">
            <v>0.42721505344155097</v>
          </cell>
          <cell r="S356">
            <v>20.9463905701231</v>
          </cell>
          <cell r="T356">
            <v>0.99779643954372399</v>
          </cell>
          <cell r="U356">
            <v>0.30823089298796902</v>
          </cell>
          <cell r="V356">
            <v>30.618278001529699</v>
          </cell>
          <cell r="W356">
            <v>0.99964919273555997</v>
          </cell>
          <cell r="X356">
            <v>0.122795737807533</v>
          </cell>
          <cell r="Y356">
            <v>1.45918142916282</v>
          </cell>
          <cell r="Z356">
            <v>0.67261171971914302</v>
          </cell>
          <cell r="AA356">
            <v>6.4742505162673103E-2</v>
          </cell>
          <cell r="AB356">
            <v>5.7755851357489299E-2</v>
          </cell>
          <cell r="AC356">
            <v>0.43878880721504099</v>
          </cell>
          <cell r="AD356">
            <v>0.18800742611465099</v>
          </cell>
          <cell r="AE356">
            <v>23.0306750750517</v>
          </cell>
          <cell r="AF356">
            <v>0.75192289691665004</v>
          </cell>
          <cell r="AG356">
            <v>10.9319823663687</v>
          </cell>
          <cell r="AH356">
            <v>10.614861154572001</v>
          </cell>
          <cell r="AI356">
            <v>0.50564156452982501</v>
          </cell>
          <cell r="AJ356">
            <v>21.784830732281598</v>
          </cell>
          <cell r="AK356">
            <v>733.87106192166596</v>
          </cell>
          <cell r="AL356">
            <v>47.448584323146697</v>
          </cell>
          <cell r="AM356">
            <v>44.415431326668703</v>
          </cell>
          <cell r="AN356">
            <v>25.834347949815299</v>
          </cell>
          <cell r="AO356">
            <v>11.200501525951401</v>
          </cell>
          <cell r="AP356">
            <v>11.935012839633499</v>
          </cell>
          <cell r="AQ356">
            <v>36.467192123081801</v>
          </cell>
          <cell r="AR356">
            <v>29.4127534778894</v>
          </cell>
          <cell r="AS356">
            <v>24.8971070798538</v>
          </cell>
          <cell r="AT356">
            <v>47.3992157690559</v>
          </cell>
          <cell r="AU356">
            <v>2.39025367054125</v>
          </cell>
          <cell r="AV356">
            <v>4.91623169111155E-2</v>
          </cell>
          <cell r="AW356">
            <v>4.8996788831549596</v>
          </cell>
          <cell r="AX356">
            <v>0.34436549001456701</v>
          </cell>
          <cell r="AY356">
            <v>0.15296573108970499</v>
          </cell>
          <cell r="AZ356">
            <v>5161.9950457517298</v>
          </cell>
          <cell r="BA356">
            <v>5165.6901316015301</v>
          </cell>
          <cell r="BB356">
            <v>3.7376981205369901</v>
          </cell>
          <cell r="BC356">
            <v>7.1516445704277798</v>
          </cell>
          <cell r="BD356">
            <v>4.3207127688376703</v>
          </cell>
          <cell r="BE356">
            <v>9.3757627424122401</v>
          </cell>
          <cell r="BF356">
            <v>13.7076773082676</v>
          </cell>
          <cell r="BH356" t="str">
            <v>NO</v>
          </cell>
          <cell r="BI356" t="str">
            <v>NO</v>
          </cell>
          <cell r="BJ356" t="str">
            <v>YES</v>
          </cell>
          <cell r="BK356" t="str">
            <v/>
          </cell>
          <cell r="BL356" t="str">
            <v>YES</v>
          </cell>
          <cell r="BM356" t="str">
            <v>NO</v>
          </cell>
          <cell r="BO356" t="str">
            <v>NO</v>
          </cell>
          <cell r="BQ356" t="str">
            <v>YES</v>
          </cell>
          <cell r="BR356" t="str">
            <v>NO</v>
          </cell>
          <cell r="BT356" t="str">
            <v/>
          </cell>
          <cell r="BU356" t="str">
            <v>YES</v>
          </cell>
          <cell r="BW356" t="str">
            <v/>
          </cell>
          <cell r="CA356" t="str">
            <v>SINGLE CORRx</v>
          </cell>
          <cell r="CC356">
            <v>10.808792547146711</v>
          </cell>
          <cell r="CD356">
            <v>0</v>
          </cell>
          <cell r="CE356">
            <v>10.028100503478866</v>
          </cell>
          <cell r="CF356">
            <v>11.665156776392747</v>
          </cell>
          <cell r="CL356">
            <v>0.3</v>
          </cell>
          <cell r="CY356">
            <v>0.80490618668002134</v>
          </cell>
          <cell r="CZ356">
            <v>0</v>
          </cell>
          <cell r="DA356">
            <v>0.80490618668002134</v>
          </cell>
          <cell r="DB356">
            <v>0.80490618668002134</v>
          </cell>
        </row>
        <row r="357">
          <cell r="A357">
            <v>301</v>
          </cell>
          <cell r="B357">
            <v>41722</v>
          </cell>
          <cell r="C357" t="str">
            <v>Austin</v>
          </cell>
          <cell r="D357">
            <v>53</v>
          </cell>
          <cell r="F357" t="str">
            <v>YES</v>
          </cell>
          <cell r="G357">
            <v>8.17</v>
          </cell>
          <cell r="H357">
            <v>2.6333333356306001</v>
          </cell>
          <cell r="I357">
            <v>0</v>
          </cell>
          <cell r="J357">
            <v>9.9994999999999994</v>
          </cell>
          <cell r="K357">
            <v>20</v>
          </cell>
          <cell r="L357">
            <v>2.0001000050002502</v>
          </cell>
          <cell r="M357">
            <v>3.0042159803074502</v>
          </cell>
          <cell r="N357">
            <v>0.97089527045430701</v>
          </cell>
          <cell r="O357">
            <v>1.23173668273776</v>
          </cell>
          <cell r="P357">
            <v>5.16484449578496E-2</v>
          </cell>
          <cell r="Q357">
            <v>0.99996132973988405</v>
          </cell>
          <cell r="R357">
            <v>0.41144780702998901</v>
          </cell>
          <cell r="S357">
            <v>10.2128930206971</v>
          </cell>
          <cell r="T357">
            <v>0.99911755616182696</v>
          </cell>
          <cell r="U357">
            <v>1.9730801155394899</v>
          </cell>
          <cell r="V357">
            <v>34.359337608482797</v>
          </cell>
          <cell r="W357">
            <v>0.99937830629580005</v>
          </cell>
          <cell r="X357">
            <v>1.6487179509126499</v>
          </cell>
          <cell r="Y357">
            <v>2.29361258814387</v>
          </cell>
          <cell r="Z357">
            <v>0.73812641804881596</v>
          </cell>
          <cell r="AA357">
            <v>12.5698470130689</v>
          </cell>
          <cell r="AB357">
            <v>5.16464422940002E-2</v>
          </cell>
          <cell r="AC357">
            <v>0.98563378083141895</v>
          </cell>
          <cell r="AD357">
            <v>0.17822791357870801</v>
          </cell>
          <cell r="AE357">
            <v>19.7981133961026</v>
          </cell>
          <cell r="AF357">
            <v>0.575848905368612</v>
          </cell>
          <cell r="AG357">
            <v>1944.4133175337599</v>
          </cell>
          <cell r="AH357">
            <v>9.3431534731661205</v>
          </cell>
          <cell r="AI357">
            <v>0.91402331525441805</v>
          </cell>
          <cell r="AJ357">
            <v>394.138345822247</v>
          </cell>
          <cell r="AK357">
            <v>4515.6361081100004</v>
          </cell>
          <cell r="AL357">
            <v>265.30140781266999</v>
          </cell>
          <cell r="AM357">
            <v>377.27759826300002</v>
          </cell>
          <cell r="AN357">
            <v>110.66509335035801</v>
          </cell>
          <cell r="AO357">
            <v>14.0700058360772</v>
          </cell>
          <cell r="AP357">
            <v>12.572299057476901</v>
          </cell>
          <cell r="AQ357">
            <v>10.8976604084953</v>
          </cell>
          <cell r="AR357">
            <v>61.228793169676003</v>
          </cell>
          <cell r="AS357">
            <v>56.598788639400503</v>
          </cell>
          <cell r="AT357">
            <v>44.254908604749303</v>
          </cell>
          <cell r="AU357">
            <v>2.4590034191478001</v>
          </cell>
          <cell r="AV357">
            <v>4.6622564804873597E-2</v>
          </cell>
          <cell r="AW357">
            <v>4.7058857241146699</v>
          </cell>
          <cell r="AX357">
            <v>2.8844451570004198E-3</v>
          </cell>
          <cell r="AY357">
            <v>0.18099632999853299</v>
          </cell>
          <cell r="AZ357">
            <v>4981.4550127123302</v>
          </cell>
          <cell r="BA357">
            <v>4928.2372027592401</v>
          </cell>
          <cell r="BB357">
            <v>53.858230242742501</v>
          </cell>
          <cell r="BC357">
            <v>15.5139711427314</v>
          </cell>
          <cell r="BD357">
            <v>49.332773559105597</v>
          </cell>
          <cell r="BE357">
            <v>123.81729685008099</v>
          </cell>
          <cell r="BF357">
            <v>167.23706503569099</v>
          </cell>
          <cell r="BH357" t="str">
            <v>YES</v>
          </cell>
          <cell r="BI357" t="str">
            <v>YES</v>
          </cell>
          <cell r="BJ357" t="str">
            <v>YES</v>
          </cell>
          <cell r="BK357" t="str">
            <v/>
          </cell>
          <cell r="BL357" t="str">
            <v>YES</v>
          </cell>
          <cell r="BM357" t="str">
            <v>NO</v>
          </cell>
          <cell r="BO357" t="str">
            <v>NO</v>
          </cell>
          <cell r="BQ357" t="str">
            <v>NO</v>
          </cell>
          <cell r="BR357" t="str">
            <v>YES</v>
          </cell>
          <cell r="BT357" t="str">
            <v/>
          </cell>
          <cell r="BU357" t="str">
            <v>YES</v>
          </cell>
          <cell r="BW357" t="str">
            <v/>
          </cell>
          <cell r="CA357" t="str">
            <v>SINGLE CORRx</v>
          </cell>
          <cell r="CC357">
            <v>0</v>
          </cell>
          <cell r="CD357">
            <v>7.2103024726121525</v>
          </cell>
          <cell r="CE357">
            <v>14.403275657476012</v>
          </cell>
          <cell r="CF357">
            <v>8.4501150002107455</v>
          </cell>
          <cell r="CL357">
            <v>0.38</v>
          </cell>
          <cell r="CY357">
            <v>0</v>
          </cell>
          <cell r="CZ357">
            <v>6.0949557357476092E-2</v>
          </cell>
          <cell r="DA357">
            <v>6.0949557357476092E-2</v>
          </cell>
          <cell r="DB357">
            <v>6.0949557357476092E-2</v>
          </cell>
        </row>
        <row r="358">
          <cell r="A358">
            <v>301</v>
          </cell>
          <cell r="B358">
            <v>41722</v>
          </cell>
          <cell r="C358" t="str">
            <v>Austin</v>
          </cell>
          <cell r="D358">
            <v>54</v>
          </cell>
          <cell r="F358" t="str">
            <v>YES</v>
          </cell>
          <cell r="G358">
            <v>8.17</v>
          </cell>
          <cell r="H358">
            <v>2.6722222231328501</v>
          </cell>
          <cell r="I358">
            <v>0</v>
          </cell>
          <cell r="J358">
            <v>10</v>
          </cell>
          <cell r="K358">
            <v>20</v>
          </cell>
          <cell r="L358">
            <v>2</v>
          </cell>
          <cell r="M358">
            <v>2.0072551698875798</v>
          </cell>
          <cell r="N358">
            <v>0.98444185457922595</v>
          </cell>
          <cell r="O358">
            <v>0.35059658934375398</v>
          </cell>
          <cell r="P358">
            <v>5.4292297681862098E-2</v>
          </cell>
          <cell r="Q358">
            <v>0.99948938479067695</v>
          </cell>
          <cell r="R358">
            <v>0.35289762129526397</v>
          </cell>
          <cell r="S358">
            <v>7.8846005317747698</v>
          </cell>
          <cell r="T358">
            <v>0.99043689682786096</v>
          </cell>
          <cell r="U358">
            <v>1.54407933531216</v>
          </cell>
          <cell r="V358">
            <v>17.434714395494201</v>
          </cell>
          <cell r="W358">
            <v>0.99653372024740305</v>
          </cell>
          <cell r="X358">
            <v>0.92097674698534304</v>
          </cell>
          <cell r="Y358">
            <v>1.8572697238348801</v>
          </cell>
          <cell r="Z358">
            <v>0.90709712708197399</v>
          </cell>
          <cell r="AA358">
            <v>0.59255316015729298</v>
          </cell>
          <cell r="AB358">
            <v>5.4264479330066097E-2</v>
          </cell>
          <cell r="AC358">
            <v>0.85141330057450604</v>
          </cell>
          <cell r="AD358">
            <v>0.12735272503355</v>
          </cell>
          <cell r="AE358">
            <v>8.4450531253738692</v>
          </cell>
          <cell r="AF358">
            <v>0.48269113544379</v>
          </cell>
          <cell r="AG358">
            <v>128.199808576702</v>
          </cell>
          <cell r="AH358">
            <v>4.8795352590387697</v>
          </cell>
          <cell r="AI358">
            <v>0.61279842323596001</v>
          </cell>
          <cell r="AJ358">
            <v>95.956538584219999</v>
          </cell>
          <cell r="AK358">
            <v>2173.5679109266698</v>
          </cell>
          <cell r="AL358">
            <v>78.815454082363402</v>
          </cell>
          <cell r="AM358">
            <v>374.62102479833999</v>
          </cell>
          <cell r="AN358">
            <v>181.420138214502</v>
          </cell>
          <cell r="AO358">
            <v>14.2634209763062</v>
          </cell>
          <cell r="AP358">
            <v>5.4330416625154303</v>
          </cell>
          <cell r="AQ358">
            <v>68.079948315591594</v>
          </cell>
          <cell r="AR358">
            <v>13.2840659148402</v>
          </cell>
          <cell r="AS358">
            <v>11.069397798486801</v>
          </cell>
          <cell r="AT358">
            <v>33.596483708664103</v>
          </cell>
          <cell r="AU358">
            <v>2.4843918089441601</v>
          </cell>
          <cell r="AV358">
            <v>5.1121554202586302E-2</v>
          </cell>
          <cell r="AW358">
            <v>4.7074564531875902</v>
          </cell>
          <cell r="AX358">
            <v>3.1627886637658098E-3</v>
          </cell>
          <cell r="AY358">
            <v>0.438143301691995</v>
          </cell>
          <cell r="AZ358">
            <v>4876.7957716450301</v>
          </cell>
          <cell r="BA358">
            <v>4824.5143119713302</v>
          </cell>
          <cell r="BB358">
            <v>52.891926075751002</v>
          </cell>
          <cell r="BC358">
            <v>15.1664989047229</v>
          </cell>
          <cell r="BD358">
            <v>9.6918232349837599</v>
          </cell>
          <cell r="BE358">
            <v>17.8213011607121</v>
          </cell>
          <cell r="BF358">
            <v>32.942072135275197</v>
          </cell>
          <cell r="BH358" t="str">
            <v>NO</v>
          </cell>
          <cell r="BI358" t="str">
            <v>YES</v>
          </cell>
          <cell r="BJ358" t="str">
            <v>YES</v>
          </cell>
          <cell r="BK358" t="str">
            <v/>
          </cell>
          <cell r="BL358" t="str">
            <v>YES</v>
          </cell>
          <cell r="BM358" t="str">
            <v>YES</v>
          </cell>
          <cell r="BO358" t="str">
            <v>YES</v>
          </cell>
          <cell r="BQ358" t="str">
            <v>NO</v>
          </cell>
          <cell r="BR358" t="str">
            <v>NO</v>
          </cell>
          <cell r="BT358" t="str">
            <v/>
          </cell>
          <cell r="BU358" t="str">
            <v>YES</v>
          </cell>
          <cell r="BW358" t="str">
            <v/>
          </cell>
          <cell r="CA358" t="str">
            <v>DUAL AREA</v>
          </cell>
          <cell r="CC358">
            <v>0</v>
          </cell>
          <cell r="CD358">
            <v>0</v>
          </cell>
          <cell r="CE358">
            <v>4.2292409216992981</v>
          </cell>
          <cell r="CF358">
            <v>4.0962435195415887</v>
          </cell>
          <cell r="CL358">
            <v>0.36</v>
          </cell>
          <cell r="CY358">
            <v>0</v>
          </cell>
          <cell r="CZ358">
            <v>0</v>
          </cell>
          <cell r="DA358">
            <v>0.42346006995541452</v>
          </cell>
          <cell r="DB358">
            <v>0.42346006995541452</v>
          </cell>
        </row>
        <row r="359">
          <cell r="A359">
            <v>301</v>
          </cell>
          <cell r="B359">
            <v>41722</v>
          </cell>
          <cell r="C359" t="str">
            <v>Austin</v>
          </cell>
          <cell r="D359">
            <v>55</v>
          </cell>
          <cell r="F359" t="str">
            <v>YES</v>
          </cell>
          <cell r="G359">
            <v>8.17</v>
          </cell>
          <cell r="H359">
            <v>2.7333333352580702</v>
          </cell>
          <cell r="I359">
            <v>0</v>
          </cell>
          <cell r="J359">
            <v>10.001578947400001</v>
          </cell>
          <cell r="K359">
            <v>20</v>
          </cell>
          <cell r="L359">
            <v>1.999684260373626</v>
          </cell>
          <cell r="M359">
            <v>2.98027033446431</v>
          </cell>
          <cell r="N359">
            <v>0.993552881202309</v>
          </cell>
          <cell r="O359">
            <v>0.16415986352857001</v>
          </cell>
          <cell r="P359">
            <v>5.0152555458707497E-2</v>
          </cell>
          <cell r="Q359">
            <v>0.99984813119580296</v>
          </cell>
          <cell r="R359">
            <v>0.20887251365500401</v>
          </cell>
          <cell r="S359">
            <v>10.2402803526188</v>
          </cell>
          <cell r="T359">
            <v>0.99651018037197003</v>
          </cell>
          <cell r="U359">
            <v>1.0064285092096199</v>
          </cell>
          <cell r="V359">
            <v>32.256380510507903</v>
          </cell>
          <cell r="W359">
            <v>0.99941008793272701</v>
          </cell>
          <cell r="X359">
            <v>0.41143275289661801</v>
          </cell>
          <cell r="Y359">
            <v>2.7995779321830301</v>
          </cell>
          <cell r="Z359">
            <v>0.93259360684397796</v>
          </cell>
          <cell r="AA359">
            <v>0.25658897368571598</v>
          </cell>
          <cell r="AB359">
            <v>5.0144918535295097E-2</v>
          </cell>
          <cell r="AC359">
            <v>0.942764489797001</v>
          </cell>
          <cell r="AD359">
            <v>4.45705403605441E-2</v>
          </cell>
          <cell r="AE359">
            <v>19.971706852982201</v>
          </cell>
          <cell r="AF359">
            <v>0.61878942115590996</v>
          </cell>
          <cell r="AG359">
            <v>111.300378376163</v>
          </cell>
          <cell r="AH359">
            <v>7.4635399086631899</v>
          </cell>
          <cell r="AI359">
            <v>0.72626467791372795</v>
          </cell>
          <cell r="AJ359">
            <v>79.921299706594397</v>
          </cell>
          <cell r="AK359">
            <v>2967.5413301875401</v>
          </cell>
          <cell r="AL359">
            <v>148.65650300717499</v>
          </cell>
          <cell r="AM359">
            <v>239.85125627287499</v>
          </cell>
          <cell r="AN359">
            <v>81.918452926257402</v>
          </cell>
          <cell r="AO359">
            <v>17.818608951728699</v>
          </cell>
          <cell r="AP359">
            <v>11.911558507699199</v>
          </cell>
          <cell r="AQ359">
            <v>28.3049138362192</v>
          </cell>
          <cell r="AR359">
            <v>58.053088111553301</v>
          </cell>
          <cell r="AS359">
            <v>38.415356682956201</v>
          </cell>
          <cell r="AT359">
            <v>54.423732214212002</v>
          </cell>
          <cell r="AU359">
            <v>2.53906482657723</v>
          </cell>
          <cell r="AV359">
            <v>5.1339247235050303E-2</v>
          </cell>
          <cell r="AW359">
            <v>4.7108389638150996</v>
          </cell>
          <cell r="AX359">
            <v>3.1762568977973301E-3</v>
          </cell>
          <cell r="AY359">
            <v>7.5652562328194502E-4</v>
          </cell>
          <cell r="AZ359">
            <v>4681.5268261470001</v>
          </cell>
          <cell r="BA359">
            <v>4631.4461602060901</v>
          </cell>
          <cell r="BB359">
            <v>50.691343850134601</v>
          </cell>
          <cell r="BC359">
            <v>2.5453198540327099E-2</v>
          </cell>
          <cell r="BD359">
            <v>14.3394427075004</v>
          </cell>
          <cell r="BE359">
            <v>24.5439329225003</v>
          </cell>
          <cell r="BF359">
            <v>40.815918355000399</v>
          </cell>
          <cell r="BH359" t="str">
            <v>NO</v>
          </cell>
          <cell r="BI359" t="str">
            <v>YES</v>
          </cell>
          <cell r="BJ359" t="str">
            <v>YES</v>
          </cell>
          <cell r="BK359" t="str">
            <v/>
          </cell>
          <cell r="BL359" t="str">
            <v>YES</v>
          </cell>
          <cell r="BM359" t="str">
            <v>YES</v>
          </cell>
          <cell r="BO359" t="str">
            <v>YES</v>
          </cell>
          <cell r="BQ359" t="str">
            <v>NO</v>
          </cell>
          <cell r="BR359" t="str">
            <v>NO</v>
          </cell>
          <cell r="BT359" t="str">
            <v/>
          </cell>
          <cell r="BU359" t="str">
            <v>YES</v>
          </cell>
          <cell r="BW359" t="str">
            <v/>
          </cell>
          <cell r="CA359" t="str">
            <v>DUAL AREA</v>
          </cell>
          <cell r="CC359">
            <v>0</v>
          </cell>
          <cell r="CD359">
            <v>0</v>
          </cell>
          <cell r="CE359">
            <v>12.789639617403573</v>
          </cell>
          <cell r="CF359">
            <v>8.7349310221200547</v>
          </cell>
          <cell r="CL359">
            <v>0.36</v>
          </cell>
          <cell r="CY359">
            <v>0</v>
          </cell>
          <cell r="CZ359">
            <v>0</v>
          </cell>
          <cell r="DA359">
            <v>0.30747351942497403</v>
          </cell>
          <cell r="DB359">
            <v>0.30747351942497403</v>
          </cell>
        </row>
        <row r="360">
          <cell r="A360">
            <v>301</v>
          </cell>
          <cell r="B360">
            <v>41722</v>
          </cell>
          <cell r="C360" t="str">
            <v>Austin</v>
          </cell>
          <cell r="D360">
            <v>56</v>
          </cell>
          <cell r="F360" t="str">
            <v>YES</v>
          </cell>
          <cell r="G360">
            <v>8.17</v>
          </cell>
          <cell r="H360">
            <v>2.8000000007450598</v>
          </cell>
          <cell r="I360">
            <v>1</v>
          </cell>
          <cell r="J360">
            <v>9.9990000000000006</v>
          </cell>
          <cell r="K360">
            <v>20</v>
          </cell>
          <cell r="L360">
            <v>2.000200020002</v>
          </cell>
          <cell r="M360">
            <v>3.70298753317158</v>
          </cell>
          <cell r="N360">
            <v>0.97681030167515004</v>
          </cell>
          <cell r="O360">
            <v>7.3297289495682594E-2</v>
          </cell>
          <cell r="P360">
            <v>5.3407382079100903E-2</v>
          </cell>
          <cell r="Q360">
            <v>0.99831639574645903</v>
          </cell>
          <cell r="R360">
            <v>0.180710012963957</v>
          </cell>
          <cell r="S360">
            <v>14.5841773863615</v>
          </cell>
          <cell r="T360">
            <v>0.99379745550800302</v>
          </cell>
          <cell r="U360">
            <v>0.34795815161467603</v>
          </cell>
          <cell r="V360">
            <v>40.614232323993299</v>
          </cell>
          <cell r="W360">
            <v>0.99955048090582399</v>
          </cell>
          <cell r="X360">
            <v>9.32142067461703E-2</v>
          </cell>
          <cell r="Y360">
            <v>2.72727221763577</v>
          </cell>
          <cell r="Z360">
            <v>0.71777838367233204</v>
          </cell>
          <cell r="AA360">
            <v>6.1409579301945801E-2</v>
          </cell>
          <cell r="AB360">
            <v>5.3317057071337E-2</v>
          </cell>
          <cell r="AC360">
            <v>0.62631692266512295</v>
          </cell>
          <cell r="AD360">
            <v>3.3726682863806499E-2</v>
          </cell>
          <cell r="AE360">
            <v>23.306606113938798</v>
          </cell>
          <cell r="AF360">
            <v>0.57359494328468097</v>
          </cell>
          <cell r="AG360">
            <v>8.4791896917023095</v>
          </cell>
          <cell r="AH360">
            <v>6.2269078532186102</v>
          </cell>
          <cell r="AI360">
            <v>0.42428601835565999</v>
          </cell>
          <cell r="AJ360">
            <v>11.448241482245599</v>
          </cell>
          <cell r="AK360">
            <v>368.87167407499101</v>
          </cell>
          <cell r="AL360">
            <v>2.40836856270005</v>
          </cell>
          <cell r="AM360">
            <v>34.1004001299967</v>
          </cell>
          <cell r="AN360">
            <v>8.376649206103</v>
          </cell>
          <cell r="AO360">
            <v>17.704278304372501</v>
          </cell>
          <cell r="AP360">
            <v>8.1162324378544408</v>
          </cell>
          <cell r="AQ360">
            <v>54.9863333950643</v>
          </cell>
          <cell r="AR360">
            <v>18.293085790308901</v>
          </cell>
          <cell r="AS360">
            <v>29.7421382380906</v>
          </cell>
          <cell r="AT360">
            <v>235.90326077568801</v>
          </cell>
          <cell r="AU360">
            <v>2.5973827120501198</v>
          </cell>
          <cell r="AV360">
            <v>4.8581802151824498E-2</v>
          </cell>
          <cell r="AW360">
            <v>4.7144469751509499</v>
          </cell>
          <cell r="AX360">
            <v>3.0056592665794902E-3</v>
          </cell>
          <cell r="AY360">
            <v>5.9744878842290096E-4</v>
          </cell>
          <cell r="AZ360">
            <v>4451.7496097489702</v>
          </cell>
          <cell r="BA360">
            <v>4403.9761710296398</v>
          </cell>
          <cell r="BB360">
            <v>48.301381306782901</v>
          </cell>
          <cell r="BC360">
            <v>3.1171241135107899E-2</v>
          </cell>
          <cell r="BD360">
            <v>1.6228398362743499</v>
          </cell>
          <cell r="BE360">
            <v>4.0648412224020403</v>
          </cell>
          <cell r="BF360">
            <v>9.2403597986885302</v>
          </cell>
          <cell r="BH360" t="str">
            <v>NO</v>
          </cell>
          <cell r="BI360" t="str">
            <v>NO</v>
          </cell>
          <cell r="BJ360" t="str">
            <v>YES</v>
          </cell>
          <cell r="BK360" t="str">
            <v/>
          </cell>
          <cell r="BL360" t="str">
            <v>YES</v>
          </cell>
          <cell r="BM360" t="str">
            <v>NO</v>
          </cell>
          <cell r="BO360" t="str">
            <v>NO</v>
          </cell>
          <cell r="BQ360" t="str">
            <v>NO</v>
          </cell>
          <cell r="BR360" t="str">
            <v>NO</v>
          </cell>
          <cell r="BT360" t="str">
            <v/>
          </cell>
          <cell r="BU360" t="str">
            <v>NO</v>
          </cell>
          <cell r="BW360" t="str">
            <v>YES</v>
          </cell>
          <cell r="CA360" t="str">
            <v>TRASH</v>
          </cell>
          <cell r="CC360">
            <v>0</v>
          </cell>
          <cell r="CD360">
            <v>0</v>
          </cell>
          <cell r="CE360">
            <v>0</v>
          </cell>
          <cell r="CF360">
            <v>0</v>
          </cell>
          <cell r="CL360">
            <v>0</v>
          </cell>
          <cell r="CY360">
            <v>0</v>
          </cell>
          <cell r="CZ360">
            <v>0</v>
          </cell>
          <cell r="DA360">
            <v>0</v>
          </cell>
          <cell r="DB360">
            <v>0</v>
          </cell>
        </row>
        <row r="361">
          <cell r="A361">
            <v>301</v>
          </cell>
          <cell r="B361">
            <v>41722</v>
          </cell>
          <cell r="C361" t="str">
            <v>Austin</v>
          </cell>
          <cell r="D361">
            <v>57</v>
          </cell>
          <cell r="F361" t="str">
            <v>YES</v>
          </cell>
          <cell r="G361">
            <v>8.17</v>
          </cell>
          <cell r="H361">
            <v>2.8916666675359002</v>
          </cell>
          <cell r="I361">
            <v>0</v>
          </cell>
          <cell r="J361">
            <v>10</v>
          </cell>
          <cell r="K361">
            <v>20</v>
          </cell>
          <cell r="L361">
            <v>2</v>
          </cell>
          <cell r="M361">
            <v>1.85203482078624</v>
          </cell>
          <cell r="N361">
            <v>0.99204357559011502</v>
          </cell>
          <cell r="O361">
            <v>0.53556661539054595</v>
          </cell>
          <cell r="P361">
            <v>4.7371792479447901E-2</v>
          </cell>
          <cell r="Q361">
            <v>0.99992049625820201</v>
          </cell>
          <cell r="R361">
            <v>0.45049286050173798</v>
          </cell>
          <cell r="S361">
            <v>10.415724062572</v>
          </cell>
          <cell r="T361">
            <v>0.99832186011774504</v>
          </cell>
          <cell r="U361">
            <v>2.07853813900322</v>
          </cell>
          <cell r="V361">
            <v>18.548010981660202</v>
          </cell>
          <cell r="W361">
            <v>0.99964969830259398</v>
          </cell>
          <cell r="X361">
            <v>0.94605722038416995</v>
          </cell>
          <cell r="Y361">
            <v>1.78799392790187</v>
          </cell>
          <cell r="Z361">
            <v>0.95544436932613597</v>
          </cell>
          <cell r="AA361">
            <v>1.2871291599243899</v>
          </cell>
          <cell r="AB361">
            <v>4.7368017493480699E-2</v>
          </cell>
          <cell r="AC361">
            <v>0.96562772648774098</v>
          </cell>
          <cell r="AD361">
            <v>0.21170121294793201</v>
          </cell>
          <cell r="AE361">
            <v>16.5467054789282</v>
          </cell>
          <cell r="AF361">
            <v>0.89178781901151105</v>
          </cell>
          <cell r="AG361">
            <v>286.83394628113302</v>
          </cell>
          <cell r="AH361">
            <v>8.7944366030706203</v>
          </cell>
          <cell r="AI361">
            <v>0.84290995161126703</v>
          </cell>
          <cell r="AJ361">
            <v>416.39266567991501</v>
          </cell>
          <cell r="AK361">
            <v>2102.7568605900001</v>
          </cell>
          <cell r="AL361">
            <v>82.345580449470106</v>
          </cell>
          <cell r="AM361">
            <v>204.93304594700101</v>
          </cell>
          <cell r="AN361">
            <v>112.27074038975501</v>
          </cell>
          <cell r="AO361">
            <v>4.9377987799292997</v>
          </cell>
          <cell r="AP361">
            <v>7.7846349394250298</v>
          </cell>
          <cell r="AQ361">
            <v>74.994381771788596</v>
          </cell>
          <cell r="AR361">
            <v>23.282944982963599</v>
          </cell>
          <cell r="AS361">
            <v>17.647732942881301</v>
          </cell>
          <cell r="AT361">
            <v>29.065732695528901</v>
          </cell>
          <cell r="AU361">
            <v>2.6769413790882601</v>
          </cell>
          <cell r="AV361">
            <v>4.7203079566920901E-2</v>
          </cell>
          <cell r="AW361">
            <v>4.7193691113054301</v>
          </cell>
          <cell r="AX361">
            <v>2.9203604483258598E-3</v>
          </cell>
          <cell r="AY361">
            <v>0.238800497158452</v>
          </cell>
          <cell r="AZ361">
            <v>4199.4522452873198</v>
          </cell>
          <cell r="BA361">
            <v>4154.8195675275801</v>
          </cell>
          <cell r="BB361">
            <v>44.982610794760703</v>
          </cell>
          <cell r="BC361">
            <v>16.8565056817731</v>
          </cell>
          <cell r="BD361">
            <v>2.50432517799993</v>
          </cell>
          <cell r="BE361">
            <v>12.6051948453332</v>
          </cell>
          <cell r="BF361">
            <v>87.799693032999997</v>
          </cell>
          <cell r="BH361" t="str">
            <v>NO</v>
          </cell>
          <cell r="BI361" t="str">
            <v>YES</v>
          </cell>
          <cell r="BJ361" t="str">
            <v>YES</v>
          </cell>
          <cell r="BK361" t="str">
            <v/>
          </cell>
          <cell r="BL361" t="str">
            <v>YES</v>
          </cell>
          <cell r="BM361" t="str">
            <v>YES</v>
          </cell>
          <cell r="BO361" t="str">
            <v>YES</v>
          </cell>
          <cell r="BQ361" t="str">
            <v>YES</v>
          </cell>
          <cell r="BR361" t="str">
            <v>YES</v>
          </cell>
          <cell r="BT361" t="str">
            <v/>
          </cell>
          <cell r="BU361" t="str">
            <v>YES</v>
          </cell>
          <cell r="BW361" t="str">
            <v/>
          </cell>
          <cell r="CA361" t="str">
            <v>DUAL CORR</v>
          </cell>
          <cell r="CC361">
            <v>6.5474478765260509</v>
          </cell>
          <cell r="CD361">
            <v>7.353501188175831</v>
          </cell>
          <cell r="CE361">
            <v>6.6114569941502257</v>
          </cell>
          <cell r="CF361">
            <v>7.2440554265731638</v>
          </cell>
          <cell r="CL361">
            <v>0.19</v>
          </cell>
          <cell r="CY361">
            <v>0.59869042317942622</v>
          </cell>
          <cell r="CZ361">
            <v>0.59869042317942622</v>
          </cell>
          <cell r="DA361">
            <v>0.59869042317942622</v>
          </cell>
          <cell r="DB361">
            <v>0.59869042317942622</v>
          </cell>
        </row>
        <row r="362">
          <cell r="A362">
            <v>301</v>
          </cell>
          <cell r="B362">
            <v>41722</v>
          </cell>
          <cell r="C362" t="str">
            <v>Austin</v>
          </cell>
          <cell r="D362">
            <v>58</v>
          </cell>
          <cell r="F362" t="str">
            <v>YES</v>
          </cell>
          <cell r="G362">
            <v>8.17</v>
          </cell>
          <cell r="H362">
            <v>2.9305555578321201</v>
          </cell>
          <cell r="I362">
            <v>0</v>
          </cell>
          <cell r="J362">
            <v>10.000500000000001</v>
          </cell>
          <cell r="K362">
            <v>20</v>
          </cell>
          <cell r="L362">
            <v>1.99990000499975</v>
          </cell>
          <cell r="M362">
            <v>2.4057662511058799</v>
          </cell>
          <cell r="N362">
            <v>0.99392167475605298</v>
          </cell>
          <cell r="O362">
            <v>0.95708875999701204</v>
          </cell>
          <cell r="P362">
            <v>4.4200608148819702E-2</v>
          </cell>
          <cell r="Q362">
            <v>0.99997374339671197</v>
          </cell>
          <cell r="R362">
            <v>0.46145615504749599</v>
          </cell>
          <cell r="S362">
            <v>8.7982859255514807</v>
          </cell>
          <cell r="T362">
            <v>0.99712977084672805</v>
          </cell>
          <cell r="U362">
            <v>4.8578402042608504</v>
          </cell>
          <cell r="V362">
            <v>19.903506698491402</v>
          </cell>
          <cell r="W362">
            <v>0.99970150914426703</v>
          </cell>
          <cell r="X362">
            <v>1.55653642419634</v>
          </cell>
          <cell r="Y362">
            <v>2.3093161671573501</v>
          </cell>
          <cell r="Z362">
            <v>0.95303146259508098</v>
          </cell>
          <cell r="AA362">
            <v>6.2980548569687302</v>
          </cell>
          <cell r="AB362">
            <v>4.4199445293138802E-2</v>
          </cell>
          <cell r="AC362">
            <v>0.98668654512568899</v>
          </cell>
          <cell r="AD362">
            <v>0.22376549244203101</v>
          </cell>
          <cell r="AE362">
            <v>17.792969917114199</v>
          </cell>
          <cell r="AF362">
            <v>0.89369396837176995</v>
          </cell>
          <cell r="AG362">
            <v>902.41398560954894</v>
          </cell>
          <cell r="AH362">
            <v>7.1743469042969101</v>
          </cell>
          <cell r="AI362">
            <v>0.81304809486462803</v>
          </cell>
          <cell r="AJ362">
            <v>1587.0032137076701</v>
          </cell>
          <cell r="AK362">
            <v>4538.3585029883297</v>
          </cell>
          <cell r="AL362">
            <v>216.953023943853</v>
          </cell>
          <cell r="AM362">
            <v>538.283303060001</v>
          </cell>
          <cell r="AN362">
            <v>266.84399394454903</v>
          </cell>
          <cell r="AO362">
            <v>14.401829354997901</v>
          </cell>
          <cell r="AP362">
            <v>7.2364718502132401</v>
          </cell>
          <cell r="AQ362">
            <v>36.4456378569433</v>
          </cell>
          <cell r="AR362">
            <v>14.4749119435295</v>
          </cell>
          <cell r="AS362">
            <v>12.837091238247099</v>
          </cell>
          <cell r="AT362">
            <v>6.2406151357328197</v>
          </cell>
          <cell r="AU362">
            <v>2.7082369684907501</v>
          </cell>
          <cell r="AV362">
            <v>4.6695129147681501E-2</v>
          </cell>
          <cell r="AW362">
            <v>4.72130530704385</v>
          </cell>
          <cell r="AX362">
            <v>2.8889345683622098E-3</v>
          </cell>
          <cell r="AY362">
            <v>0.20392221896901899</v>
          </cell>
          <cell r="AZ362">
            <v>4104.2136879501304</v>
          </cell>
          <cell r="BA362">
            <v>4060.85818528558</v>
          </cell>
          <cell r="BB362">
            <v>43.7092138907121</v>
          </cell>
          <cell r="BC362">
            <v>17.0725578671737</v>
          </cell>
          <cell r="BD362">
            <v>17.6961777799999</v>
          </cell>
          <cell r="BE362">
            <v>85.076108731666594</v>
          </cell>
          <cell r="BF362">
            <v>206.08390836625</v>
          </cell>
          <cell r="BH362" t="str">
            <v>NO</v>
          </cell>
          <cell r="BI362" t="str">
            <v>YES</v>
          </cell>
          <cell r="BJ362" t="str">
            <v>YES</v>
          </cell>
          <cell r="BK362" t="str">
            <v/>
          </cell>
          <cell r="BL362" t="str">
            <v>YES</v>
          </cell>
          <cell r="BM362" t="str">
            <v>YES</v>
          </cell>
          <cell r="BO362" t="str">
            <v>YES</v>
          </cell>
          <cell r="BQ362" t="str">
            <v>YES</v>
          </cell>
          <cell r="BR362" t="str">
            <v>YES</v>
          </cell>
          <cell r="BT362" t="str">
            <v/>
          </cell>
          <cell r="BU362" t="str">
            <v>YES</v>
          </cell>
          <cell r="BW362" t="str">
            <v/>
          </cell>
          <cell r="CA362" t="str">
            <v>DUAL CORR</v>
          </cell>
          <cell r="CC362">
            <v>7.026289161460693</v>
          </cell>
          <cell r="CD362">
            <v>6.2115898634393449</v>
          </cell>
          <cell r="CE362">
            <v>6.0039599539024415</v>
          </cell>
          <cell r="CF362">
            <v>5.9524066321496321</v>
          </cell>
          <cell r="CL362">
            <v>0.19</v>
          </cell>
          <cell r="CY362">
            <v>8.8704214951978583E-2</v>
          </cell>
          <cell r="CZ362">
            <v>8.8704214951978583E-2</v>
          </cell>
          <cell r="DA362">
            <v>8.8704214951978583E-2</v>
          </cell>
          <cell r="DB362">
            <v>8.8704214951978583E-2</v>
          </cell>
        </row>
        <row r="363">
          <cell r="BH363" t="str">
            <v/>
          </cell>
          <cell r="BI363" t="str">
            <v/>
          </cell>
          <cell r="BK363" t="str">
            <v/>
          </cell>
          <cell r="BL363" t="str">
            <v/>
          </cell>
          <cell r="BM363" t="str">
            <v/>
          </cell>
          <cell r="BO363" t="str">
            <v/>
          </cell>
          <cell r="BQ363" t="str">
            <v/>
          </cell>
          <cell r="BR363" t="str">
            <v/>
          </cell>
          <cell r="BT363" t="str">
            <v/>
          </cell>
          <cell r="BU363" t="str">
            <v/>
          </cell>
          <cell r="BW363" t="str">
            <v/>
          </cell>
          <cell r="CA363" t="str">
            <v/>
          </cell>
          <cell r="CC363">
            <v>0</v>
          </cell>
          <cell r="CD363">
            <v>0</v>
          </cell>
          <cell r="CE363">
            <v>0</v>
          </cell>
          <cell r="CF363">
            <v>0</v>
          </cell>
          <cell r="CL363">
            <v>0</v>
          </cell>
          <cell r="CY363">
            <v>0</v>
          </cell>
          <cell r="CZ363">
            <v>0</v>
          </cell>
          <cell r="DA363">
            <v>0</v>
          </cell>
          <cell r="DB363">
            <v>0</v>
          </cell>
        </row>
        <row r="364">
          <cell r="A364">
            <v>316</v>
          </cell>
          <cell r="B364">
            <v>41722</v>
          </cell>
          <cell r="C364" t="str">
            <v>Austin</v>
          </cell>
          <cell r="D364">
            <v>64</v>
          </cell>
          <cell r="F364" t="str">
            <v>YES</v>
          </cell>
          <cell r="G364">
            <v>19.22</v>
          </cell>
          <cell r="H364">
            <v>0.16666666790842999</v>
          </cell>
          <cell r="I364">
            <v>-1</v>
          </cell>
          <cell r="J364">
            <v>5</v>
          </cell>
          <cell r="K364">
            <v>10</v>
          </cell>
          <cell r="L364">
            <v>2</v>
          </cell>
          <cell r="M364">
            <v>-12.086469788034</v>
          </cell>
          <cell r="N364">
            <v>0.95178798056312397</v>
          </cell>
          <cell r="O364">
            <v>7.3061467451184896</v>
          </cell>
          <cell r="P364">
            <v>0.20473360067897101</v>
          </cell>
          <cell r="Q364">
            <v>0.99910622060408805</v>
          </cell>
          <cell r="R364">
            <v>3.5131500769060402</v>
          </cell>
          <cell r="S364">
            <v>55.427362804575402</v>
          </cell>
          <cell r="T364">
            <v>0.92700506101146096</v>
          </cell>
          <cell r="U364">
            <v>32.296065111990401</v>
          </cell>
          <cell r="V364">
            <v>-117.88985321742599</v>
          </cell>
          <cell r="W364">
            <v>0.99554716706860003</v>
          </cell>
          <cell r="X364">
            <v>7.6963005497650601</v>
          </cell>
          <cell r="Y364">
            <v>-1.3660298971829701</v>
          </cell>
          <cell r="Z364">
            <v>0.10725921657910301</v>
          </cell>
          <cell r="AA364">
            <v>979.21531259383596</v>
          </cell>
          <cell r="AB364">
            <v>0.20454278056126399</v>
          </cell>
          <cell r="AC364">
            <v>0.97731607895365902</v>
          </cell>
          <cell r="AD364">
            <v>13.47141299324</v>
          </cell>
          <cell r="AE364">
            <v>-1.8581095257497999</v>
          </cell>
          <cell r="AF364">
            <v>1.5690901479662601E-2</v>
          </cell>
          <cell r="AG364">
            <v>13655.0487836377</v>
          </cell>
          <cell r="AH364">
            <v>0.21021054668484601</v>
          </cell>
          <cell r="AI364">
            <v>3.4938163090253399E-3</v>
          </cell>
          <cell r="AJ364">
            <v>13824.2555838935</v>
          </cell>
          <cell r="AK364">
            <v>3143.4999155800001</v>
          </cell>
          <cell r="AL364">
            <v>619.16877272700003</v>
          </cell>
          <cell r="AM364">
            <v>905.77206399966701</v>
          </cell>
          <cell r="AN364">
            <v>182.636534904082</v>
          </cell>
          <cell r="AO364">
            <v>34.650776178203301</v>
          </cell>
          <cell r="AP364">
            <v>2.1992379757599099</v>
          </cell>
          <cell r="AQ364">
            <v>203.97602479891199</v>
          </cell>
          <cell r="AR364">
            <v>310.49953766014397</v>
          </cell>
          <cell r="AS364">
            <v>4.1067281674978799</v>
          </cell>
          <cell r="AT364">
            <v>536.13635943189195</v>
          </cell>
          <cell r="AU364">
            <v>4.2333782273084397</v>
          </cell>
          <cell r="AV364">
            <v>1.19224201793028</v>
          </cell>
          <cell r="AW364">
            <v>5.67328375007353</v>
          </cell>
          <cell r="AX364">
            <v>1.32397068870863</v>
          </cell>
          <cell r="AY364">
            <v>5.8904419228044999E-2</v>
          </cell>
          <cell r="AZ364">
            <v>2.8663277424147E-2</v>
          </cell>
          <cell r="BA364">
            <v>0.16041339871926999</v>
          </cell>
          <cell r="BB364">
            <v>0.152825938771007</v>
          </cell>
          <cell r="BC364">
            <v>4.8194524822945901</v>
          </cell>
          <cell r="BD364">
            <v>1.7614838225581499</v>
          </cell>
          <cell r="BE364">
            <v>25.495803794534901</v>
          </cell>
          <cell r="BF364">
            <v>60.7689203423256</v>
          </cell>
          <cell r="BH364" t="str">
            <v>NO</v>
          </cell>
          <cell r="BI364" t="str">
            <v>NO</v>
          </cell>
          <cell r="BJ364" t="str">
            <v>NO</v>
          </cell>
          <cell r="BK364" t="str">
            <v/>
          </cell>
          <cell r="BL364" t="str">
            <v>YES</v>
          </cell>
          <cell r="BM364" t="str">
            <v>NO</v>
          </cell>
          <cell r="BO364" t="str">
            <v>NO</v>
          </cell>
          <cell r="BQ364" t="str">
            <v>NO</v>
          </cell>
          <cell r="BR364" t="str">
            <v>NO</v>
          </cell>
          <cell r="BT364" t="str">
            <v/>
          </cell>
          <cell r="BU364" t="str">
            <v>NO</v>
          </cell>
          <cell r="BW364" t="str">
            <v>YES</v>
          </cell>
          <cell r="CA364" t="str">
            <v>TRASH</v>
          </cell>
          <cell r="CC364">
            <v>0</v>
          </cell>
          <cell r="CD364">
            <v>0</v>
          </cell>
          <cell r="CE364">
            <v>0</v>
          </cell>
          <cell r="CF364">
            <v>0</v>
          </cell>
          <cell r="CL364">
            <v>0</v>
          </cell>
          <cell r="CY364">
            <v>0</v>
          </cell>
          <cell r="CZ364">
            <v>0</v>
          </cell>
          <cell r="DA364">
            <v>0</v>
          </cell>
          <cell r="DB364">
            <v>0</v>
          </cell>
        </row>
        <row r="365">
          <cell r="A365">
            <v>316</v>
          </cell>
          <cell r="B365">
            <v>41722</v>
          </cell>
          <cell r="C365" t="str">
            <v>Austin</v>
          </cell>
          <cell r="D365">
            <v>65</v>
          </cell>
          <cell r="F365" t="str">
            <v>YES</v>
          </cell>
          <cell r="G365">
            <v>19.22</v>
          </cell>
          <cell r="H365">
            <v>0.201229280792177</v>
          </cell>
          <cell r="I365">
            <v>-1</v>
          </cell>
          <cell r="J365">
            <v>5.0015000000000001</v>
          </cell>
          <cell r="K365">
            <v>10</v>
          </cell>
          <cell r="L365">
            <v>1.9994001799460162</v>
          </cell>
          <cell r="M365">
            <v>-8.2331568659342107</v>
          </cell>
          <cell r="N365">
            <v>0.860058976185196</v>
          </cell>
          <cell r="O365">
            <v>11.3826178619752</v>
          </cell>
          <cell r="P365">
            <v>0.202718169536409</v>
          </cell>
          <cell r="Q365">
            <v>0.99901675206603302</v>
          </cell>
          <cell r="R365">
            <v>1.82833524428062</v>
          </cell>
          <cell r="S365">
            <v>-6.5892762075856499</v>
          </cell>
          <cell r="T365">
            <v>0.82015109339025705</v>
          </cell>
          <cell r="U365">
            <v>26.985589717203599</v>
          </cell>
          <cell r="V365">
            <v>5.0019052418241099</v>
          </cell>
          <cell r="W365">
            <v>0.99728801555056701</v>
          </cell>
          <cell r="X365">
            <v>3.0373467452208902</v>
          </cell>
          <cell r="Y365">
            <v>-0.57305978367423305</v>
          </cell>
          <cell r="Z365">
            <v>5.8139020973752502E-2</v>
          </cell>
          <cell r="AA365">
            <v>761.15619211235901</v>
          </cell>
          <cell r="AB365">
            <v>0.20251046040002799</v>
          </cell>
          <cell r="AC365">
            <v>0.97464935271077202</v>
          </cell>
          <cell r="AD365">
            <v>3.57538420889987</v>
          </cell>
          <cell r="AE365">
            <v>4.6705393679801501</v>
          </cell>
          <cell r="AF365">
            <v>0.93111165757133696</v>
          </cell>
          <cell r="AG365">
            <v>230.90475507533199</v>
          </cell>
          <cell r="AH365">
            <v>-0.48895136273730799</v>
          </cell>
          <cell r="AI365">
            <v>5.7640954039645302E-2</v>
          </cell>
          <cell r="AJ365">
            <v>3158.6648339786502</v>
          </cell>
          <cell r="AK365">
            <v>2628.8688400750002</v>
          </cell>
          <cell r="AL365">
            <v>492.86444760810002</v>
          </cell>
          <cell r="AM365">
            <v>1142.318312978</v>
          </cell>
          <cell r="AN365">
            <v>438.71038068907097</v>
          </cell>
          <cell r="AO365">
            <v>354.83366380028701</v>
          </cell>
          <cell r="AP365">
            <v>19.648656122804798</v>
          </cell>
          <cell r="AQ365">
            <v>2630.91070463497</v>
          </cell>
          <cell r="AR365">
            <v>12.2919155581193</v>
          </cell>
          <cell r="AS365">
            <v>9.6467305247793202</v>
          </cell>
          <cell r="AT365">
            <v>10.3477703191258</v>
          </cell>
          <cell r="AU365">
            <v>4.0676894584703804</v>
          </cell>
          <cell r="AV365">
            <v>1.3817072408265101</v>
          </cell>
          <cell r="AW365">
            <v>5.58255220476393</v>
          </cell>
          <cell r="AX365">
            <v>1.4287532221227399</v>
          </cell>
          <cell r="AY365">
            <v>0.102305257577986</v>
          </cell>
          <cell r="AZ365">
            <v>3.3647025376698399E-2</v>
          </cell>
          <cell r="BA365">
            <v>0.155356854733459</v>
          </cell>
          <cell r="BB365">
            <v>0.167949500133802</v>
          </cell>
          <cell r="BC365">
            <v>4.9106523637433304</v>
          </cell>
          <cell r="BD365">
            <v>5.2300551588176596</v>
          </cell>
          <cell r="BE365">
            <v>13.0021109706306</v>
          </cell>
          <cell r="BF365">
            <v>30.123979395720699</v>
          </cell>
          <cell r="BH365" t="str">
            <v>NO</v>
          </cell>
          <cell r="BI365" t="str">
            <v>NO</v>
          </cell>
          <cell r="BJ365" t="str">
            <v>NO</v>
          </cell>
          <cell r="BK365" t="str">
            <v/>
          </cell>
          <cell r="BL365" t="str">
            <v>YES</v>
          </cell>
          <cell r="BM365" t="str">
            <v>NO</v>
          </cell>
          <cell r="BO365" t="str">
            <v>NO</v>
          </cell>
          <cell r="BQ365" t="str">
            <v>YES</v>
          </cell>
          <cell r="BR365" t="str">
            <v>NO</v>
          </cell>
          <cell r="BT365" t="str">
            <v/>
          </cell>
          <cell r="BU365" t="str">
            <v>YES</v>
          </cell>
          <cell r="BW365" t="str">
            <v/>
          </cell>
          <cell r="CA365" t="str">
            <v>SINGLE CORRx</v>
          </cell>
          <cell r="CC365">
            <v>0.88310112606450997</v>
          </cell>
          <cell r="CD365">
            <v>0</v>
          </cell>
          <cell r="CE365">
            <v>1.0579520551788983</v>
          </cell>
          <cell r="CF365">
            <v>0.8123748783534972</v>
          </cell>
          <cell r="CL365">
            <v>0.3</v>
          </cell>
          <cell r="CY365">
            <v>9.9301601047368848E-2</v>
          </cell>
          <cell r="CZ365">
            <v>0</v>
          </cell>
          <cell r="DA365">
            <v>9.9301601047368848E-2</v>
          </cell>
          <cell r="DB365">
            <v>9.9301601047368848E-2</v>
          </cell>
        </row>
        <row r="366">
          <cell r="A366">
            <v>316</v>
          </cell>
          <cell r="B366">
            <v>41722</v>
          </cell>
          <cell r="C366" t="str">
            <v>Austin</v>
          </cell>
          <cell r="D366">
            <v>66</v>
          </cell>
          <cell r="F366" t="str">
            <v>YES</v>
          </cell>
          <cell r="G366">
            <v>19.22</v>
          </cell>
          <cell r="H366">
            <v>0.21234039030969101</v>
          </cell>
          <cell r="I366">
            <v>-1</v>
          </cell>
          <cell r="J366">
            <v>5.0004999999999997</v>
          </cell>
          <cell r="K366">
            <v>10</v>
          </cell>
          <cell r="L366">
            <v>1.9998000199980004</v>
          </cell>
          <cell r="M366">
            <v>-10.7718497495276</v>
          </cell>
          <cell r="N366">
            <v>0.94720903394219702</v>
          </cell>
          <cell r="O366">
            <v>12.7562952745548</v>
          </cell>
          <cell r="P366">
            <v>0.200926387735092</v>
          </cell>
          <cell r="Q366">
            <v>0.99899357792024401</v>
          </cell>
          <cell r="R366">
            <v>2.4482214700156901</v>
          </cell>
          <cell r="S366">
            <v>-2.4928058731770601</v>
          </cell>
          <cell r="T366">
            <v>0.72667009072662303</v>
          </cell>
          <cell r="U366">
            <v>48.525726044994698</v>
          </cell>
          <cell r="V366">
            <v>5.6597962765068797</v>
          </cell>
          <cell r="W366">
            <v>0.99864529542068803</v>
          </cell>
          <cell r="X366">
            <v>2.8283894840995298</v>
          </cell>
          <cell r="Y366">
            <v>-1.36221681613121</v>
          </cell>
          <cell r="Z366">
            <v>0.11935541603469101</v>
          </cell>
          <cell r="AA366">
            <v>2628.9310141764099</v>
          </cell>
          <cell r="AB366">
            <v>0.20071580382583101</v>
          </cell>
          <cell r="AC366">
            <v>0.97364893280131604</v>
          </cell>
          <cell r="AD366">
            <v>6.4273743871881202</v>
          </cell>
          <cell r="AE366">
            <v>5.41673683538896</v>
          </cell>
          <cell r="AF366">
            <v>0.955716331831588</v>
          </cell>
          <cell r="AG366">
            <v>261.04671426652698</v>
          </cell>
          <cell r="AH366">
            <v>-0.46598453458512301</v>
          </cell>
          <cell r="AI366">
            <v>0.109963077183025</v>
          </cell>
          <cell r="AJ366">
            <v>5246.6569253852203</v>
          </cell>
          <cell r="AK366">
            <v>4163.5860613833402</v>
          </cell>
          <cell r="AL366">
            <v>826.20159814006695</v>
          </cell>
          <cell r="AM366">
            <v>3246.1707522763299</v>
          </cell>
          <cell r="AN366">
            <v>719.02211066454402</v>
          </cell>
          <cell r="AO366">
            <v>3.4907557330282901</v>
          </cell>
          <cell r="AP366">
            <v>0.27190052400367498</v>
          </cell>
          <cell r="AQ366">
            <v>62.010043613444502</v>
          </cell>
          <cell r="AR366">
            <v>4.1288437733544097</v>
          </cell>
          <cell r="AS366">
            <v>6.2196413387102796</v>
          </cell>
          <cell r="AT366">
            <v>78.016047912911702</v>
          </cell>
          <cell r="AU366">
            <v>3.9978108922354698</v>
          </cell>
          <cell r="AV366">
            <v>1.4989548792961001</v>
          </cell>
          <cell r="AW366">
            <v>5.5214568391487697</v>
          </cell>
          <cell r="AX366">
            <v>1.52281926356019</v>
          </cell>
          <cell r="AY366">
            <v>8.2356391091033501E-2</v>
          </cell>
          <cell r="AZ366">
            <v>3.3608747264213E-2</v>
          </cell>
          <cell r="BA366">
            <v>0.16096635606470999</v>
          </cell>
          <cell r="BB366">
            <v>0.178761754253627</v>
          </cell>
          <cell r="BC366">
            <v>4.4251195213092602</v>
          </cell>
          <cell r="BD366">
            <v>4.3631378734847903</v>
          </cell>
          <cell r="BE366">
            <v>30.791131769393999</v>
          </cell>
          <cell r="BF366">
            <v>94.202557635227393</v>
          </cell>
          <cell r="BH366" t="str">
            <v>NO</v>
          </cell>
          <cell r="BI366" t="str">
            <v>NO</v>
          </cell>
          <cell r="BJ366" t="str">
            <v>NO</v>
          </cell>
          <cell r="BK366" t="str">
            <v/>
          </cell>
          <cell r="BL366" t="str">
            <v>YES</v>
          </cell>
          <cell r="BM366" t="str">
            <v>NO</v>
          </cell>
          <cell r="BO366" t="str">
            <v>NO</v>
          </cell>
          <cell r="BQ366" t="str">
            <v>YES</v>
          </cell>
          <cell r="BR366" t="str">
            <v>NO</v>
          </cell>
          <cell r="BT366" t="str">
            <v/>
          </cell>
          <cell r="BU366" t="str">
            <v>NO</v>
          </cell>
          <cell r="BW366" t="str">
            <v/>
          </cell>
          <cell r="CA366" t="str">
            <v>SINGLE CORR</v>
          </cell>
          <cell r="CC366">
            <v>0.99905393820774446</v>
          </cell>
          <cell r="CD366">
            <v>0</v>
          </cell>
          <cell r="CE366">
            <v>0</v>
          </cell>
          <cell r="CF366">
            <v>0</v>
          </cell>
          <cell r="CL366">
            <v>0.47</v>
          </cell>
          <cell r="CY366">
            <v>4.1931892794617738E-2</v>
          </cell>
          <cell r="CZ366">
            <v>0</v>
          </cell>
          <cell r="DA366">
            <v>0</v>
          </cell>
          <cell r="DB366">
            <v>0</v>
          </cell>
        </row>
        <row r="367">
          <cell r="A367">
            <v>316</v>
          </cell>
          <cell r="B367">
            <v>41722</v>
          </cell>
          <cell r="C367" t="str">
            <v>Austin</v>
          </cell>
          <cell r="D367">
            <v>67</v>
          </cell>
          <cell r="F367" t="str">
            <v>YES</v>
          </cell>
          <cell r="G367">
            <v>19.22</v>
          </cell>
          <cell r="H367">
            <v>0.23456261213868901</v>
          </cell>
          <cell r="I367">
            <v>-1</v>
          </cell>
          <cell r="J367">
            <v>4.9995000000000003</v>
          </cell>
          <cell r="K367">
            <v>10</v>
          </cell>
          <cell r="L367">
            <v>2.000200020002</v>
          </cell>
          <cell r="M367">
            <v>-2.2136704177118798</v>
          </cell>
          <cell r="N367">
            <v>0.83141521851225397</v>
          </cell>
          <cell r="O367">
            <v>18.268483337471402</v>
          </cell>
          <cell r="P367">
            <v>0.19604760780469399</v>
          </cell>
          <cell r="Q367">
            <v>0.99875985392569699</v>
          </cell>
          <cell r="R367">
            <v>4.7534754158747301</v>
          </cell>
          <cell r="S367">
            <v>-6.4812747813189198</v>
          </cell>
          <cell r="T367">
            <v>0.94559567119671994</v>
          </cell>
          <cell r="U367">
            <v>32.107143869058802</v>
          </cell>
          <cell r="V367">
            <v>5.8048677844795504</v>
          </cell>
          <cell r="W367">
            <v>0.99794526109119197</v>
          </cell>
          <cell r="X367">
            <v>6.0952044372315797</v>
          </cell>
          <cell r="Y367">
            <v>-0.885221726254935</v>
          </cell>
          <cell r="Z367">
            <v>0.30613640626674798</v>
          </cell>
          <cell r="AA367">
            <v>1031.62476045635</v>
          </cell>
          <cell r="AB367">
            <v>0.19579483417514801</v>
          </cell>
          <cell r="AC367">
            <v>0.96625435943765103</v>
          </cell>
          <cell r="AD367">
            <v>24.505654145093601</v>
          </cell>
          <cell r="AE367">
            <v>5.4170785726608104</v>
          </cell>
          <cell r="AF367">
            <v>0.93121753558935905</v>
          </cell>
          <cell r="AG367">
            <v>1258.96994801192</v>
          </cell>
          <cell r="AH367">
            <v>-1.7877245466290701</v>
          </cell>
          <cell r="AI367">
            <v>0.25960391130291399</v>
          </cell>
          <cell r="AJ367">
            <v>13551.948643919101</v>
          </cell>
          <cell r="AK367">
            <v>5674.1781353966599</v>
          </cell>
          <cell r="AL367">
            <v>1078.0800689811001</v>
          </cell>
          <cell r="AM367">
            <v>1137.9974783853299</v>
          </cell>
          <cell r="AN367">
            <v>1015.42465795177</v>
          </cell>
          <cell r="AO367">
            <v>-3.0844565502485901</v>
          </cell>
          <cell r="AP367">
            <v>2.2389962535056901E-2</v>
          </cell>
          <cell r="AQ367">
            <v>189.96494240350299</v>
          </cell>
          <cell r="AR367">
            <v>10.6683438664385</v>
          </cell>
          <cell r="AS367">
            <v>5.9815338203397497</v>
          </cell>
          <cell r="AT367">
            <v>19.313873463622599</v>
          </cell>
          <cell r="AU367">
            <v>3.9494344166525899</v>
          </cell>
          <cell r="AV367">
            <v>1.57072112365786</v>
          </cell>
          <cell r="AW367">
            <v>5.5301317472210103</v>
          </cell>
          <cell r="AX367">
            <v>1.53945259519615</v>
          </cell>
          <cell r="AY367">
            <v>1.8878019574811201E-2</v>
          </cell>
          <cell r="AZ367">
            <v>185.39412418519899</v>
          </cell>
          <cell r="BA367">
            <v>0.14717351398371201</v>
          </cell>
          <cell r="BB367">
            <v>185.505419679157</v>
          </cell>
          <cell r="BC367">
            <v>1.44597596743235</v>
          </cell>
          <cell r="BD367">
            <v>4.0023923768114296</v>
          </cell>
          <cell r="BE367">
            <v>46.157914411594</v>
          </cell>
          <cell r="BF367">
            <v>220.616490410398</v>
          </cell>
          <cell r="BH367" t="str">
            <v>NO</v>
          </cell>
          <cell r="BI367" t="str">
            <v>NO</v>
          </cell>
          <cell r="BJ367" t="str">
            <v>NO</v>
          </cell>
          <cell r="BK367" t="str">
            <v/>
          </cell>
          <cell r="BL367" t="str">
            <v>YES</v>
          </cell>
          <cell r="BM367" t="str">
            <v>NO</v>
          </cell>
          <cell r="BO367" t="str">
            <v>NO</v>
          </cell>
          <cell r="BQ367" t="str">
            <v>YES</v>
          </cell>
          <cell r="BR367" t="str">
            <v>NO</v>
          </cell>
          <cell r="BT367" t="str">
            <v/>
          </cell>
          <cell r="BU367" t="str">
            <v>YES</v>
          </cell>
          <cell r="BW367" t="str">
            <v/>
          </cell>
          <cell r="CA367" t="str">
            <v>SINGLE CORRx</v>
          </cell>
          <cell r="CC367">
            <v>1.0244567080442446</v>
          </cell>
          <cell r="CD367">
            <v>0</v>
          </cell>
          <cell r="CE367">
            <v>0.98618079028467343</v>
          </cell>
          <cell r="CF367">
            <v>1.7600960633383786</v>
          </cell>
          <cell r="CL367">
            <v>0.38</v>
          </cell>
          <cell r="CY367">
            <v>2.7972027177529276E-2</v>
          </cell>
          <cell r="CZ367">
            <v>0</v>
          </cell>
          <cell r="DA367">
            <v>2.7972027177529276E-2</v>
          </cell>
          <cell r="DB367">
            <v>2.7972027177529276E-2</v>
          </cell>
        </row>
        <row r="368">
          <cell r="A368">
            <v>316</v>
          </cell>
          <cell r="B368">
            <v>41722</v>
          </cell>
          <cell r="C368" t="str">
            <v>Austin</v>
          </cell>
          <cell r="D368">
            <v>68</v>
          </cell>
          <cell r="E368" t="str">
            <v>Slight impact from interference - removed</v>
          </cell>
          <cell r="F368" t="str">
            <v>YES</v>
          </cell>
          <cell r="G368">
            <v>19.22</v>
          </cell>
          <cell r="H368">
            <v>0.28178483527153703</v>
          </cell>
          <cell r="I368">
            <v>-1</v>
          </cell>
          <cell r="J368">
            <v>4.9989473684199996</v>
          </cell>
          <cell r="K368">
            <v>10</v>
          </cell>
          <cell r="L368">
            <v>2.0004211412933253</v>
          </cell>
          <cell r="M368">
            <v>-25.456443158243701</v>
          </cell>
          <cell r="N368">
            <v>0.82230779836559897</v>
          </cell>
          <cell r="O368">
            <v>14.723836076749601</v>
          </cell>
          <cell r="P368">
            <v>0.19928316029134299</v>
          </cell>
          <cell r="Q368">
            <v>0.99940969616446795</v>
          </cell>
          <cell r="R368">
            <v>2.5336930560508102</v>
          </cell>
          <cell r="S368">
            <v>-37.955941123060001</v>
          </cell>
          <cell r="T368">
            <v>0.91310331651922505</v>
          </cell>
          <cell r="U368">
            <v>31.551073819406799</v>
          </cell>
          <cell r="V368">
            <v>7.1597023966775302</v>
          </cell>
          <cell r="W368">
            <v>0.99865509777941996</v>
          </cell>
          <cell r="X368">
            <v>3.7884656529926799</v>
          </cell>
          <cell r="Y368">
            <v>-0.14149606422980701</v>
          </cell>
          <cell r="Z368">
            <v>4.3558031389425702E-3</v>
          </cell>
          <cell r="AA368">
            <v>1068.93306864788</v>
          </cell>
          <cell r="AB368">
            <v>0.199160781471651</v>
          </cell>
          <cell r="AC368">
            <v>0.98415848660400995</v>
          </cell>
          <cell r="AD368">
            <v>7.1511327105640401</v>
          </cell>
          <cell r="AE368">
            <v>6.6883355505700299</v>
          </cell>
          <cell r="AF368">
            <v>0.93288134586732196</v>
          </cell>
          <cell r="AG368">
            <v>751.75929516538997</v>
          </cell>
          <cell r="AH368">
            <v>-0.24868496336215501</v>
          </cell>
          <cell r="AI368">
            <v>5.9280223431724703E-3</v>
          </cell>
          <cell r="AJ368">
            <v>11134.0559330901</v>
          </cell>
          <cell r="AK368">
            <v>2284.1391057699998</v>
          </cell>
          <cell r="AL368">
            <v>435.19906329092498</v>
          </cell>
          <cell r="AM368">
            <v>702.00423515049897</v>
          </cell>
          <cell r="AN368">
            <v>311.371427249286</v>
          </cell>
          <cell r="AO368">
            <v>33.2528857688011</v>
          </cell>
          <cell r="AP368">
            <v>20.753569039367299</v>
          </cell>
          <cell r="AQ368">
            <v>87.175105957617802</v>
          </cell>
          <cell r="AR368">
            <v>-29.367894557442899</v>
          </cell>
          <cell r="AS368">
            <v>7.1078977273829604</v>
          </cell>
          <cell r="AT368">
            <v>155.72055423481399</v>
          </cell>
          <cell r="AU368">
            <v>4.0082177423259902</v>
          </cell>
          <cell r="AV368">
            <v>1.6692718850225501</v>
          </cell>
          <cell r="AW368">
            <v>5.2098161674392802</v>
          </cell>
          <cell r="AX368">
            <v>1.70510304662986</v>
          </cell>
          <cell r="AY368">
            <v>4.4615748011026198E-2</v>
          </cell>
          <cell r="AZ368">
            <v>1.2510741749206401E-2</v>
          </cell>
          <cell r="BA368">
            <v>0.149422137403348</v>
          </cell>
          <cell r="BB368">
            <v>0.151469490757802</v>
          </cell>
          <cell r="BC368">
            <v>5.35388976132315</v>
          </cell>
          <cell r="BD368">
            <v>15.699067025</v>
          </cell>
          <cell r="BE368">
            <v>23.097924675000101</v>
          </cell>
          <cell r="BF368">
            <v>65.760452025000404</v>
          </cell>
          <cell r="BH368" t="str">
            <v>YES</v>
          </cell>
          <cell r="BI368" t="str">
            <v>NO</v>
          </cell>
          <cell r="BJ368" t="str">
            <v>NO</v>
          </cell>
          <cell r="BK368" t="str">
            <v/>
          </cell>
          <cell r="BL368" t="str">
            <v>YES</v>
          </cell>
          <cell r="BM368" t="str">
            <v>NO</v>
          </cell>
          <cell r="BO368" t="str">
            <v>NO</v>
          </cell>
          <cell r="BQ368" t="str">
            <v>YES</v>
          </cell>
          <cell r="BR368" t="str">
            <v>NO</v>
          </cell>
          <cell r="BT368" t="str">
            <v/>
          </cell>
          <cell r="BU368" t="str">
            <v>YES</v>
          </cell>
          <cell r="BW368" t="str">
            <v/>
          </cell>
          <cell r="CA368" t="str">
            <v>SINGLE CORRx</v>
          </cell>
          <cell r="CC368">
            <v>1.2634214335453149</v>
          </cell>
          <cell r="CD368">
            <v>0</v>
          </cell>
          <cell r="CE368">
            <v>1.2944851167900082</v>
          </cell>
          <cell r="CF368">
            <v>1.1485701424065502</v>
          </cell>
          <cell r="CL368">
            <v>0.3</v>
          </cell>
          <cell r="CY368">
            <v>5.5898114421362922E-2</v>
          </cell>
          <cell r="CZ368">
            <v>0</v>
          </cell>
          <cell r="DA368">
            <v>5.5898114421362922E-2</v>
          </cell>
          <cell r="DB368">
            <v>5.5898114421362922E-2</v>
          </cell>
        </row>
        <row r="369">
          <cell r="A369">
            <v>316</v>
          </cell>
          <cell r="B369">
            <v>41722</v>
          </cell>
          <cell r="C369" t="str">
            <v>Austin</v>
          </cell>
          <cell r="D369">
            <v>70</v>
          </cell>
          <cell r="F369" t="str">
            <v>YES</v>
          </cell>
          <cell r="G369">
            <v>19.22</v>
          </cell>
          <cell r="H369">
            <v>0.323451502248645</v>
          </cell>
          <cell r="I369">
            <v>-1</v>
          </cell>
          <cell r="J369">
            <v>4.9974999999999996</v>
          </cell>
          <cell r="K369">
            <v>10</v>
          </cell>
          <cell r="L369">
            <v>2.0010005002501252</v>
          </cell>
          <cell r="M369">
            <v>5.1759961807412704</v>
          </cell>
          <cell r="N369">
            <v>0.936142230002042</v>
          </cell>
          <cell r="O369">
            <v>11.1417425349245</v>
          </cell>
          <cell r="P369">
            <v>0.190906686161742</v>
          </cell>
          <cell r="Q369">
            <v>0.99608718040595401</v>
          </cell>
          <cell r="R369">
            <v>5.3038683217657203</v>
          </cell>
          <cell r="S369">
            <v>14.130377929979099</v>
          </cell>
          <cell r="T369">
            <v>0.80011145406403805</v>
          </cell>
          <cell r="U369">
            <v>41.628080801665597</v>
          </cell>
          <cell r="V369">
            <v>7.7260915057040398</v>
          </cell>
          <cell r="W369">
            <v>0.99005459939167395</v>
          </cell>
          <cell r="X369">
            <v>8.4005367130873001</v>
          </cell>
          <cell r="Y369">
            <v>1.7057134260492799</v>
          </cell>
          <cell r="Z369">
            <v>0.30628381331653898</v>
          </cell>
          <cell r="AA369">
            <v>1263.7035546068701</v>
          </cell>
          <cell r="AB369">
            <v>0.19012954868190399</v>
          </cell>
          <cell r="AC369">
            <v>0.89549762489291496</v>
          </cell>
          <cell r="AD369">
            <v>30.193236937422501</v>
          </cell>
          <cell r="AE369">
            <v>4.7814082034708498</v>
          </cell>
          <cell r="AF369">
            <v>0.61254530528415196</v>
          </cell>
          <cell r="AG369">
            <v>2773.1262717343202</v>
          </cell>
          <cell r="AH369">
            <v>0.208329411333596</v>
          </cell>
          <cell r="AI369">
            <v>1.10462745865814E-2</v>
          </cell>
          <cell r="AJ369">
            <v>7078.2302934405698</v>
          </cell>
          <cell r="AK369">
            <v>5221.7478400466598</v>
          </cell>
          <cell r="AL369">
            <v>980.94647624163395</v>
          </cell>
          <cell r="AM369">
            <v>1877.7522462373299</v>
          </cell>
          <cell r="AN369">
            <v>883.821421378423</v>
          </cell>
          <cell r="AO369">
            <v>-10.1001299244283</v>
          </cell>
          <cell r="AP369">
            <v>1.23377477735317</v>
          </cell>
          <cell r="AQ369">
            <v>269.00292645487099</v>
          </cell>
          <cell r="AR369">
            <v>21.2638043223265</v>
          </cell>
          <cell r="AS369">
            <v>5.3503629659117298</v>
          </cell>
          <cell r="AT369">
            <v>111.56064743172099</v>
          </cell>
          <cell r="AU369">
            <v>4.5766930168384103</v>
          </cell>
          <cell r="AV369">
            <v>2.1576402396934302</v>
          </cell>
          <cell r="AW369">
            <v>4.6624598643878699</v>
          </cell>
          <cell r="AX369">
            <v>1.37846535335222</v>
          </cell>
          <cell r="AY369">
            <v>6.1989166294518797E-2</v>
          </cell>
          <cell r="AZ369">
            <v>1.09453761452032E-2</v>
          </cell>
          <cell r="BA369">
            <v>0.17460440369840999</v>
          </cell>
          <cell r="BB369">
            <v>0.18047400514054801</v>
          </cell>
          <cell r="BC369">
            <v>3.8476034251770299</v>
          </cell>
          <cell r="BD369">
            <v>19.9807802259647</v>
          </cell>
          <cell r="BE369">
            <v>60.256302054385699</v>
          </cell>
          <cell r="BF369">
            <v>154.77349647280701</v>
          </cell>
          <cell r="BH369" t="str">
            <v>YES</v>
          </cell>
          <cell r="BI369" t="str">
            <v>NO</v>
          </cell>
          <cell r="BJ369" t="str">
            <v>NO</v>
          </cell>
          <cell r="BK369" t="str">
            <v/>
          </cell>
          <cell r="BL369" t="str">
            <v>YES</v>
          </cell>
          <cell r="BM369" t="str">
            <v>NO</v>
          </cell>
          <cell r="BO369" t="str">
            <v>NO</v>
          </cell>
          <cell r="BQ369" t="str">
            <v>NO</v>
          </cell>
          <cell r="BR369" t="str">
            <v>NO</v>
          </cell>
          <cell r="BT369" t="str">
            <v/>
          </cell>
          <cell r="BU369" t="str">
            <v>YES</v>
          </cell>
          <cell r="BW369" t="str">
            <v/>
          </cell>
          <cell r="CA369" t="str">
            <v>DUAL AREA</v>
          </cell>
          <cell r="CC369">
            <v>0</v>
          </cell>
          <cell r="CD369">
            <v>0</v>
          </cell>
          <cell r="CE369">
            <v>1.0422667433028119</v>
          </cell>
          <cell r="CF369">
            <v>0.98164014514164943</v>
          </cell>
          <cell r="CL369">
            <v>0.36</v>
          </cell>
          <cell r="CY369">
            <v>0</v>
          </cell>
          <cell r="CZ369">
            <v>0</v>
          </cell>
          <cell r="DA369">
            <v>2.1427309548698131E-2</v>
          </cell>
          <cell r="DB369">
            <v>2.1427309548698131E-2</v>
          </cell>
        </row>
        <row r="370">
          <cell r="A370">
            <v>316</v>
          </cell>
          <cell r="B370">
            <v>41722</v>
          </cell>
          <cell r="C370" t="str">
            <v>Austin</v>
          </cell>
          <cell r="D370">
            <v>71</v>
          </cell>
          <cell r="E370" t="str">
            <v>Interference from other facility noted!</v>
          </cell>
          <cell r="F370" t="str">
            <v>NO</v>
          </cell>
          <cell r="G370">
            <v>19.22</v>
          </cell>
          <cell r="H370">
            <v>0.37900705821812197</v>
          </cell>
          <cell r="I370">
            <v>0</v>
          </cell>
          <cell r="J370">
            <v>5.0004999999999997</v>
          </cell>
          <cell r="K370">
            <v>10</v>
          </cell>
          <cell r="L370">
            <v>1.9998000199980004</v>
          </cell>
          <cell r="M370">
            <v>1.95465363572601</v>
          </cell>
          <cell r="N370">
            <v>0.98135095180218102</v>
          </cell>
          <cell r="O370">
            <v>0.153295711285274</v>
          </cell>
          <cell r="P370">
            <v>0.15623620733535301</v>
          </cell>
          <cell r="Q370">
            <v>0.99789948990802202</v>
          </cell>
          <cell r="R370">
            <v>8.6634231343503192</v>
          </cell>
          <cell r="S370">
            <v>384.54878905092301</v>
          </cell>
          <cell r="T370">
            <v>0.99997846681467095</v>
          </cell>
          <cell r="U370">
            <v>0.865775174908894</v>
          </cell>
          <cell r="V370">
            <v>590.43653042018002</v>
          </cell>
          <cell r="W370">
            <v>0.99999496408420396</v>
          </cell>
          <cell r="X370">
            <v>0.418683447617893</v>
          </cell>
          <cell r="Y370">
            <v>1.7877101684213701</v>
          </cell>
          <cell r="Z370">
            <v>0.892770887620565</v>
          </cell>
          <cell r="AA370">
            <v>0.11020738808317999</v>
          </cell>
          <cell r="AB370">
            <v>0.15589933057639399</v>
          </cell>
          <cell r="AC370">
            <v>0.91669393689063206</v>
          </cell>
          <cell r="AD370">
            <v>80.225761701604796</v>
          </cell>
          <cell r="AE370">
            <v>214.26631072317201</v>
          </cell>
          <cell r="AF370">
            <v>0.36289291168191101</v>
          </cell>
          <cell r="AG370">
            <v>23141.181753135101</v>
          </cell>
          <cell r="AH370">
            <v>91.899743120164302</v>
          </cell>
          <cell r="AI370">
            <v>0.23897556509481099</v>
          </cell>
          <cell r="AJ370">
            <v>27642.142254623999</v>
          </cell>
          <cell r="AK370">
            <v>15039.743934820001</v>
          </cell>
          <cell r="AL370">
            <v>2501.4524317979999</v>
          </cell>
          <cell r="AM370">
            <v>51.954336108999797</v>
          </cell>
          <cell r="AN370">
            <v>29.932089873313</v>
          </cell>
          <cell r="AO370">
            <v>-123.654303962285</v>
          </cell>
          <cell r="AP370">
            <v>208.60356627066099</v>
          </cell>
          <cell r="AQ370">
            <v>3936.9473179774</v>
          </cell>
          <cell r="AR370">
            <v>659.16998517709601</v>
          </cell>
          <cell r="AS370">
            <v>472.818133642048</v>
          </cell>
          <cell r="AT370">
            <v>1012.07830267631</v>
          </cell>
          <cell r="AU370">
            <v>5.6481033601155</v>
          </cell>
          <cell r="AV370">
            <v>2.3375983703268002</v>
          </cell>
          <cell r="AW370">
            <v>4.3498182121184898</v>
          </cell>
          <cell r="AX370">
            <v>1.26696855179059</v>
          </cell>
          <cell r="AY370">
            <v>4.0643977891209999E-2</v>
          </cell>
          <cell r="AZ370">
            <v>270.866347155813</v>
          </cell>
          <cell r="BA370">
            <v>0.21741618321118</v>
          </cell>
          <cell r="BB370">
            <v>271.06288679124998</v>
          </cell>
          <cell r="BC370">
            <v>3.0482983418407499</v>
          </cell>
          <cell r="BD370">
            <v>123.06020628510601</v>
          </cell>
          <cell r="BE370">
            <v>364.75632770734001</v>
          </cell>
          <cell r="BF370">
            <v>467.99311619521302</v>
          </cell>
          <cell r="BH370" t="str">
            <v>YES</v>
          </cell>
          <cell r="BI370" t="str">
            <v>NO</v>
          </cell>
          <cell r="BJ370" t="str">
            <v>NO</v>
          </cell>
          <cell r="BK370" t="str">
            <v/>
          </cell>
          <cell r="BL370" t="str">
            <v>YES</v>
          </cell>
          <cell r="BM370" t="str">
            <v>YES</v>
          </cell>
          <cell r="BO370" t="str">
            <v>YES</v>
          </cell>
          <cell r="BQ370" t="str">
            <v>NO</v>
          </cell>
          <cell r="BR370" t="str">
            <v>NO</v>
          </cell>
          <cell r="BT370" t="str">
            <v/>
          </cell>
          <cell r="BU370" t="str">
            <v>YES</v>
          </cell>
          <cell r="BW370" t="str">
            <v/>
          </cell>
          <cell r="CA370" t="str">
            <v>TRASH</v>
          </cell>
          <cell r="CC370">
            <v>0</v>
          </cell>
          <cell r="CD370">
            <v>0</v>
          </cell>
          <cell r="CE370">
            <v>0</v>
          </cell>
          <cell r="CF370">
            <v>0</v>
          </cell>
          <cell r="CL370">
            <v>0</v>
          </cell>
          <cell r="CY370">
            <v>0</v>
          </cell>
          <cell r="CZ370">
            <v>0</v>
          </cell>
          <cell r="DA370">
            <v>0</v>
          </cell>
          <cell r="DB370">
            <v>0</v>
          </cell>
        </row>
        <row r="371">
          <cell r="A371">
            <v>316</v>
          </cell>
          <cell r="B371">
            <v>41722</v>
          </cell>
          <cell r="C371" t="str">
            <v>Austin</v>
          </cell>
          <cell r="D371">
            <v>72</v>
          </cell>
          <cell r="F371" t="str">
            <v>YES</v>
          </cell>
          <cell r="G371">
            <v>19.22</v>
          </cell>
          <cell r="H371">
            <v>0.43734039086848497</v>
          </cell>
          <cell r="I371">
            <v>-1</v>
          </cell>
          <cell r="J371">
            <v>4.9984210526300004</v>
          </cell>
          <cell r="K371">
            <v>10</v>
          </cell>
          <cell r="L371">
            <v>2.0006317784569863</v>
          </cell>
          <cell r="M371">
            <v>10.804327842215301</v>
          </cell>
          <cell r="N371">
            <v>0.94834522194545101</v>
          </cell>
          <cell r="O371">
            <v>16.162743982197</v>
          </cell>
          <cell r="P371">
            <v>0.19799846239589</v>
          </cell>
          <cell r="Q371">
            <v>0.99840209613678299</v>
          </cell>
          <cell r="R371">
            <v>2.3923697697581598</v>
          </cell>
          <cell r="S371">
            <v>0.74864362668165396</v>
          </cell>
          <cell r="T371">
            <v>0.78495355385943699</v>
          </cell>
          <cell r="U371">
            <v>41.990024043121601</v>
          </cell>
          <cell r="V371">
            <v>3.5694601631173799</v>
          </cell>
          <cell r="W371">
            <v>0.99140057939992998</v>
          </cell>
          <cell r="X371">
            <v>5.6720317810821603</v>
          </cell>
          <cell r="Y371">
            <v>1.3883456800879199</v>
          </cell>
          <cell r="Z371">
            <v>0.121443239699472</v>
          </cell>
          <cell r="AA371">
            <v>4478.3418793198598</v>
          </cell>
          <cell r="AB371">
            <v>0.197669171072717</v>
          </cell>
          <cell r="AC371">
            <v>0.95764371544146198</v>
          </cell>
          <cell r="AD371">
            <v>6.3722549346935002</v>
          </cell>
          <cell r="AE371">
            <v>3.18635541342086</v>
          </cell>
          <cell r="AF371">
            <v>0.88432642896731495</v>
          </cell>
          <cell r="AG371">
            <v>426.51617811663402</v>
          </cell>
          <cell r="AH371">
            <v>0.47119461520337502</v>
          </cell>
          <cell r="AI371">
            <v>0.30693519603883201</v>
          </cell>
          <cell r="AJ371">
            <v>2555.4960284674198</v>
          </cell>
          <cell r="AK371">
            <v>1583.8286237899999</v>
          </cell>
          <cell r="AL371">
            <v>292.76495766430003</v>
          </cell>
          <cell r="AM371">
            <v>1936.808753048</v>
          </cell>
          <cell r="AN371">
            <v>300.84678692475501</v>
          </cell>
          <cell r="AO371">
            <v>7.5322385467798796</v>
          </cell>
          <cell r="AP371">
            <v>1.41313545891621</v>
          </cell>
          <cell r="AQ371">
            <v>13.3566669582543</v>
          </cell>
          <cell r="AR371">
            <v>30.852452727608298</v>
          </cell>
          <cell r="AS371">
            <v>8.0064229205062905</v>
          </cell>
          <cell r="AT371">
            <v>48.270024853522301</v>
          </cell>
          <cell r="AU371">
            <v>7.2854570418376703</v>
          </cell>
          <cell r="AV371">
            <v>1.7371518121763201</v>
          </cell>
          <cell r="AW371">
            <v>4.8601530244537203</v>
          </cell>
          <cell r="AX371">
            <v>1.5965316844099999</v>
          </cell>
          <cell r="AY371">
            <v>4.8000464945726601E-2</v>
          </cell>
          <cell r="AZ371">
            <v>1.1967165162696599E-2</v>
          </cell>
          <cell r="BA371">
            <v>0.14895146825216801</v>
          </cell>
          <cell r="BB371">
            <v>0.151544159681338</v>
          </cell>
          <cell r="BC371">
            <v>5.7600557934871901</v>
          </cell>
          <cell r="BD371">
            <v>14.0597041441376</v>
          </cell>
          <cell r="BE371">
            <v>29.967818812241301</v>
          </cell>
          <cell r="BF371">
            <v>64.3285302520692</v>
          </cell>
          <cell r="BH371" t="str">
            <v>YES</v>
          </cell>
          <cell r="BI371" t="str">
            <v>NO</v>
          </cell>
          <cell r="BJ371" t="str">
            <v>NO</v>
          </cell>
          <cell r="BK371" t="str">
            <v/>
          </cell>
          <cell r="BL371" t="str">
            <v>YES</v>
          </cell>
          <cell r="BM371" t="str">
            <v>NO</v>
          </cell>
          <cell r="BO371" t="str">
            <v>NO</v>
          </cell>
          <cell r="BQ371" t="str">
            <v>YES</v>
          </cell>
          <cell r="BR371" t="str">
            <v>NO</v>
          </cell>
          <cell r="BT371" t="str">
            <v/>
          </cell>
          <cell r="BU371" t="str">
            <v>NO</v>
          </cell>
          <cell r="BW371" t="str">
            <v/>
          </cell>
          <cell r="CA371" t="str">
            <v>SINGLE CORR</v>
          </cell>
          <cell r="CC371">
            <v>0.62981076835250593</v>
          </cell>
          <cell r="CD371">
            <v>0</v>
          </cell>
          <cell r="CE371">
            <v>0</v>
          </cell>
          <cell r="CF371">
            <v>0</v>
          </cell>
          <cell r="CL371">
            <v>0.47</v>
          </cell>
          <cell r="CY371">
            <v>4.3083897579218364E-2</v>
          </cell>
          <cell r="CZ371">
            <v>0</v>
          </cell>
          <cell r="DA371">
            <v>0</v>
          </cell>
          <cell r="DB371">
            <v>0</v>
          </cell>
        </row>
        <row r="372">
          <cell r="A372">
            <v>316</v>
          </cell>
          <cell r="B372">
            <v>41722</v>
          </cell>
          <cell r="C372" t="str">
            <v>Austin</v>
          </cell>
          <cell r="D372">
            <v>73</v>
          </cell>
          <cell r="F372" t="str">
            <v>YES</v>
          </cell>
          <cell r="G372">
            <v>19.22</v>
          </cell>
          <cell r="H372">
            <v>0.46789594553411001</v>
          </cell>
          <cell r="I372">
            <v>0</v>
          </cell>
          <cell r="J372">
            <v>4.9974999999999996</v>
          </cell>
          <cell r="K372">
            <v>10</v>
          </cell>
          <cell r="L372">
            <v>2.0010005002501252</v>
          </cell>
          <cell r="M372">
            <v>-2.4280247189421398</v>
          </cell>
          <cell r="N372">
            <v>0.70785128688590004</v>
          </cell>
          <cell r="O372">
            <v>24.2301476805597</v>
          </cell>
          <cell r="P372">
            <v>0.198459988325736</v>
          </cell>
          <cell r="Q372">
            <v>0.99877767912295201</v>
          </cell>
          <cell r="R372">
            <v>7.39976608084653</v>
          </cell>
          <cell r="S372">
            <v>-20.450568843756699</v>
          </cell>
          <cell r="T372">
            <v>0.97291389787664795</v>
          </cell>
          <cell r="U372">
            <v>34.659471612249199</v>
          </cell>
          <cell r="V372">
            <v>8.0335487521620603</v>
          </cell>
          <cell r="W372">
            <v>0.99904318393024605</v>
          </cell>
          <cell r="X372">
            <v>6.4705242903409301</v>
          </cell>
          <cell r="Y372">
            <v>-0.41533786441075399</v>
          </cell>
          <cell r="Z372">
            <v>9.3886155600475002E-2</v>
          </cell>
          <cell r="AA372">
            <v>1241.2225914355199</v>
          </cell>
          <cell r="AB372">
            <v>0.19820755572263199</v>
          </cell>
          <cell r="AC372">
            <v>0.96744523640109403</v>
          </cell>
          <cell r="AD372">
            <v>59.905743128636999</v>
          </cell>
          <cell r="AE372">
            <v>7.5586540099315496</v>
          </cell>
          <cell r="AF372">
            <v>0.93997099097331804</v>
          </cell>
          <cell r="AG372">
            <v>2720.2014431982798</v>
          </cell>
          <cell r="AH372">
            <v>-1.57244821256239</v>
          </cell>
          <cell r="AI372">
            <v>7.4744581608039207E-2</v>
          </cell>
          <cell r="AJ372">
            <v>41927.747354918203</v>
          </cell>
          <cell r="AK372">
            <v>6034.1270490066699</v>
          </cell>
          <cell r="AL372">
            <v>1172.5393442239299</v>
          </cell>
          <cell r="AM372">
            <v>1584.25254469233</v>
          </cell>
          <cell r="AN372">
            <v>655.36514038987298</v>
          </cell>
          <cell r="AO372">
            <v>23.897151215196899</v>
          </cell>
          <cell r="AP372">
            <v>1.2906927277170701</v>
          </cell>
          <cell r="AQ372">
            <v>72.098886384521094</v>
          </cell>
          <cell r="AR372">
            <v>13.6209528351541</v>
          </cell>
          <cell r="AS372">
            <v>11.4867197090557</v>
          </cell>
          <cell r="AT372">
            <v>27.684728781197101</v>
          </cell>
          <cell r="AU372">
            <v>7.5901416089299696</v>
          </cell>
          <cell r="AV372">
            <v>1.3017464473971601</v>
          </cell>
          <cell r="AW372">
            <v>5.0476736729343203</v>
          </cell>
          <cell r="AX372">
            <v>1.4841323624032501</v>
          </cell>
          <cell r="AY372">
            <v>4.03856702162275E-2</v>
          </cell>
          <cell r="AZ372">
            <v>1.0792609716059999E-2</v>
          </cell>
          <cell r="BA372">
            <v>0.15214114330387901</v>
          </cell>
          <cell r="BB372">
            <v>0.15479897809620299</v>
          </cell>
          <cell r="BC372">
            <v>3.6347103194604702</v>
          </cell>
          <cell r="BD372">
            <v>9.4831000131196106</v>
          </cell>
          <cell r="BE372">
            <v>20.636929492264802</v>
          </cell>
          <cell r="BF372">
            <v>238.40844907478601</v>
          </cell>
          <cell r="BH372" t="str">
            <v>NO</v>
          </cell>
          <cell r="BI372" t="str">
            <v>NO</v>
          </cell>
          <cell r="BJ372" t="str">
            <v>NO</v>
          </cell>
          <cell r="BK372" t="str">
            <v/>
          </cell>
          <cell r="BL372" t="str">
            <v>YES</v>
          </cell>
          <cell r="BM372" t="str">
            <v>NO</v>
          </cell>
          <cell r="BO372" t="str">
            <v>NO</v>
          </cell>
          <cell r="BQ372" t="str">
            <v>YES</v>
          </cell>
          <cell r="BR372" t="str">
            <v>NO</v>
          </cell>
          <cell r="BT372" t="str">
            <v/>
          </cell>
          <cell r="BU372" t="str">
            <v>YES</v>
          </cell>
          <cell r="BW372" t="str">
            <v/>
          </cell>
          <cell r="CA372" t="str">
            <v>SINGLE CORRx</v>
          </cell>
          <cell r="CC372">
            <v>1.4172123940792252</v>
          </cell>
          <cell r="CD372">
            <v>0</v>
          </cell>
          <cell r="CE372">
            <v>1.6242714890272356</v>
          </cell>
          <cell r="CF372">
            <v>1.3445121836386384</v>
          </cell>
          <cell r="CL372">
            <v>0.3</v>
          </cell>
          <cell r="CY372">
            <v>6.2564076543611929E-2</v>
          </cell>
          <cell r="CZ372">
            <v>0</v>
          </cell>
          <cell r="DA372">
            <v>6.2564076543611929E-2</v>
          </cell>
          <cell r="DB372">
            <v>6.2564076543611929E-2</v>
          </cell>
        </row>
        <row r="373">
          <cell r="A373">
            <v>316</v>
          </cell>
          <cell r="B373">
            <v>41722</v>
          </cell>
          <cell r="C373" t="str">
            <v>Austin</v>
          </cell>
          <cell r="D373">
            <v>75</v>
          </cell>
          <cell r="F373" t="str">
            <v>YES</v>
          </cell>
          <cell r="G373">
            <v>19.22</v>
          </cell>
          <cell r="H373">
            <v>0.58039594721049104</v>
          </cell>
          <cell r="I373">
            <v>-1</v>
          </cell>
          <cell r="J373">
            <v>5.0010000000000003</v>
          </cell>
          <cell r="K373">
            <v>10</v>
          </cell>
          <cell r="L373">
            <v>1.999600079984003</v>
          </cell>
          <cell r="M373">
            <v>1.24665036145465</v>
          </cell>
          <cell r="N373">
            <v>0.96638003326170396</v>
          </cell>
          <cell r="O373">
            <v>2.0080121414032299</v>
          </cell>
          <cell r="P373">
            <v>0.196691463918165</v>
          </cell>
          <cell r="Q373">
            <v>0.99899652390836002</v>
          </cell>
          <cell r="R373">
            <v>2.9823267993109002</v>
          </cell>
          <cell r="S373">
            <v>12.406649266789801</v>
          </cell>
          <cell r="T373">
            <v>0.99804287128538105</v>
          </cell>
          <cell r="U373">
            <v>4.10192943800243</v>
          </cell>
          <cell r="V373">
            <v>13.9281118850684</v>
          </cell>
          <cell r="W373">
            <v>0.99954445114216495</v>
          </cell>
          <cell r="X373">
            <v>1.976205408227</v>
          </cell>
          <cell r="Y373">
            <v>1.14155836002175</v>
          </cell>
          <cell r="Z373">
            <v>0.86449187434615904</v>
          </cell>
          <cell r="AA373">
            <v>10.521872062856801</v>
          </cell>
          <cell r="AB373">
            <v>0.19648625482225701</v>
          </cell>
          <cell r="AC373">
            <v>0.97269810106812404</v>
          </cell>
          <cell r="AD373">
            <v>9.9486278940208805</v>
          </cell>
          <cell r="AE373">
            <v>12.790880751484901</v>
          </cell>
          <cell r="AF373">
            <v>0.91792924221885497</v>
          </cell>
          <cell r="AG373">
            <v>753.48132824605398</v>
          </cell>
          <cell r="AH373">
            <v>9.5113872002358004</v>
          </cell>
          <cell r="AI373">
            <v>0.76512316501233102</v>
          </cell>
          <cell r="AJ373">
            <v>2156.3747476619201</v>
          </cell>
          <cell r="AK373">
            <v>2664.72293365</v>
          </cell>
          <cell r="AL373">
            <v>523.01530020990003</v>
          </cell>
          <cell r="AM373">
            <v>198.734050139001</v>
          </cell>
          <cell r="AN373">
            <v>198.797661193799</v>
          </cell>
          <cell r="AO373">
            <v>66.276624560140903</v>
          </cell>
          <cell r="AP373">
            <v>9.7328561103078908</v>
          </cell>
          <cell r="AQ373">
            <v>344.85699458072099</v>
          </cell>
          <cell r="AR373">
            <v>28.529108112411901</v>
          </cell>
          <cell r="AS373">
            <v>12.447747338418999</v>
          </cell>
          <cell r="AT373">
            <v>70.756546265071805</v>
          </cell>
          <cell r="AU373">
            <v>6.7800277654816803</v>
          </cell>
          <cell r="AV373">
            <v>1.2202406236855601</v>
          </cell>
          <cell r="AW373">
            <v>4.2654180698743396</v>
          </cell>
          <cell r="AX373">
            <v>1.20372900390715</v>
          </cell>
          <cell r="AY373">
            <v>3.4250138320127299E-2</v>
          </cell>
          <cell r="AZ373">
            <v>1.07472401442318E-2</v>
          </cell>
          <cell r="BA373">
            <v>0.19693504653383301</v>
          </cell>
          <cell r="BB373">
            <v>0.20497922017813699</v>
          </cell>
          <cell r="BC373">
            <v>4.4035892125878</v>
          </cell>
          <cell r="BD373">
            <v>10.3541230014813</v>
          </cell>
          <cell r="BE373">
            <v>78.456155407222198</v>
          </cell>
          <cell r="BF373">
            <v>144.796075984444</v>
          </cell>
          <cell r="BH373" t="str">
            <v>YES</v>
          </cell>
          <cell r="BI373" t="str">
            <v>NO</v>
          </cell>
          <cell r="BJ373" t="str">
            <v>NO</v>
          </cell>
          <cell r="BK373" t="str">
            <v/>
          </cell>
          <cell r="BL373" t="str">
            <v>YES</v>
          </cell>
          <cell r="BM373" t="str">
            <v>YES</v>
          </cell>
          <cell r="BO373" t="str">
            <v>YES</v>
          </cell>
          <cell r="BQ373" t="str">
            <v>YES</v>
          </cell>
          <cell r="BR373" t="str">
            <v>YES</v>
          </cell>
          <cell r="BT373" t="str">
            <v/>
          </cell>
          <cell r="BU373" t="str">
            <v>NO</v>
          </cell>
          <cell r="BW373" t="str">
            <v/>
          </cell>
          <cell r="CA373" t="str">
            <v>DUAL CORR</v>
          </cell>
          <cell r="CC373">
            <v>2.4588034100641156</v>
          </cell>
          <cell r="CD373">
            <v>4.3795471911767994</v>
          </cell>
          <cell r="CE373">
            <v>0</v>
          </cell>
          <cell r="CF373">
            <v>0</v>
          </cell>
          <cell r="CL373">
            <v>0.32</v>
          </cell>
          <cell r="CY373">
            <v>1.6456713047913688E-2</v>
          </cell>
          <cell r="CZ373">
            <v>1.6456713047913688E-2</v>
          </cell>
          <cell r="DA373">
            <v>0</v>
          </cell>
          <cell r="DB373">
            <v>0</v>
          </cell>
        </row>
        <row r="374">
          <cell r="A374">
            <v>316</v>
          </cell>
          <cell r="B374">
            <v>41722</v>
          </cell>
          <cell r="C374" t="str">
            <v>Austin</v>
          </cell>
          <cell r="D374">
            <v>76</v>
          </cell>
          <cell r="F374" t="str">
            <v>YES</v>
          </cell>
          <cell r="G374">
            <v>19.22</v>
          </cell>
          <cell r="H374">
            <v>0.59289594646543298</v>
          </cell>
          <cell r="I374">
            <v>0</v>
          </cell>
          <cell r="J374">
            <v>5</v>
          </cell>
          <cell r="K374">
            <v>10</v>
          </cell>
          <cell r="L374">
            <v>2</v>
          </cell>
          <cell r="M374">
            <v>4.7155515556929498E-2</v>
          </cell>
          <cell r="N374">
            <v>0.75170178152554401</v>
          </cell>
          <cell r="O374">
            <v>10.807802536236601</v>
          </cell>
          <cell r="P374">
            <v>0.196158146603788</v>
          </cell>
          <cell r="Q374">
            <v>0.99790626064083099</v>
          </cell>
          <cell r="R374">
            <v>4.6671900757413702</v>
          </cell>
          <cell r="S374">
            <v>-195.563705878642</v>
          </cell>
          <cell r="T374">
            <v>0.98842599330624403</v>
          </cell>
          <cell r="U374">
            <v>10.820151113749199</v>
          </cell>
          <cell r="V374">
            <v>6.7075393863785697</v>
          </cell>
          <cell r="W374">
            <v>0.987068643289713</v>
          </cell>
          <cell r="X374">
            <v>11.5695554186218</v>
          </cell>
          <cell r="Y374">
            <v>3.1556173115706201E-2</v>
          </cell>
          <cell r="Z374">
            <v>2.99671666718171E-3</v>
          </cell>
          <cell r="AA374">
            <v>121.16035571465601</v>
          </cell>
          <cell r="AB374">
            <v>0.195730779128159</v>
          </cell>
          <cell r="AC374">
            <v>0.94424015207398204</v>
          </cell>
          <cell r="AD374">
            <v>23.4268119461737</v>
          </cell>
          <cell r="AE374">
            <v>4.1648367998561904</v>
          </cell>
          <cell r="AF374">
            <v>0.61260583049096595</v>
          </cell>
          <cell r="AG374">
            <v>4011.51947660419</v>
          </cell>
          <cell r="AH374">
            <v>-0.43061394382471302</v>
          </cell>
          <cell r="AI374">
            <v>2.1761273313488701E-3</v>
          </cell>
          <cell r="AJ374">
            <v>10332.6023324096</v>
          </cell>
          <cell r="AK374">
            <v>9081.7617004785607</v>
          </cell>
          <cell r="AL374">
            <v>1708.1765328952699</v>
          </cell>
          <cell r="AM374">
            <v>749.84802084842499</v>
          </cell>
          <cell r="AN374">
            <v>1186.8340812435299</v>
          </cell>
          <cell r="AO374">
            <v>1502.6836358355199</v>
          </cell>
          <cell r="AP374">
            <v>14.290254963488399</v>
          </cell>
          <cell r="AQ374">
            <v>10404.5356818613</v>
          </cell>
          <cell r="AR374">
            <v>7.7925070913614203</v>
          </cell>
          <cell r="AS374">
            <v>7.5942121082661798</v>
          </cell>
          <cell r="AT374">
            <v>15.8172222212353</v>
          </cell>
          <cell r="AU374">
            <v>6.6081160808141401</v>
          </cell>
          <cell r="AV374">
            <v>1.2411281356439601</v>
          </cell>
          <cell r="AW374">
            <v>4.0274267594228501</v>
          </cell>
          <cell r="AX374">
            <v>1.2495895250320801</v>
          </cell>
          <cell r="AY374">
            <v>9.5456521535565497E-2</v>
          </cell>
          <cell r="AZ374">
            <v>1.13892767080374E-2</v>
          </cell>
          <cell r="BA374">
            <v>0.188486344372646</v>
          </cell>
          <cell r="BB374">
            <v>0.195914405851633</v>
          </cell>
          <cell r="BC374">
            <v>5.92488754358682</v>
          </cell>
          <cell r="BD374">
            <v>74.706942704285694</v>
          </cell>
          <cell r="BE374">
            <v>156.789543974286</v>
          </cell>
          <cell r="BF374">
            <v>232.76456130428599</v>
          </cell>
          <cell r="BH374" t="str">
            <v>YES</v>
          </cell>
          <cell r="BI374" t="str">
            <v>NO</v>
          </cell>
          <cell r="BJ374" t="str">
            <v>NO</v>
          </cell>
          <cell r="BK374" t="str">
            <v/>
          </cell>
          <cell r="BL374" t="str">
            <v>YES</v>
          </cell>
          <cell r="BM374" t="str">
            <v>NO</v>
          </cell>
          <cell r="BO374" t="str">
            <v>NO</v>
          </cell>
          <cell r="BQ374" t="str">
            <v>NO</v>
          </cell>
          <cell r="BR374" t="str">
            <v>NO</v>
          </cell>
          <cell r="BT374" t="str">
            <v/>
          </cell>
          <cell r="BU374" t="str">
            <v>NO</v>
          </cell>
          <cell r="BW374" t="str">
            <v>YES</v>
          </cell>
          <cell r="CA374" t="str">
            <v>TRASH</v>
          </cell>
          <cell r="CC374">
            <v>0</v>
          </cell>
          <cell r="CD374">
            <v>0</v>
          </cell>
          <cell r="CE374">
            <v>0</v>
          </cell>
          <cell r="CF374">
            <v>0</v>
          </cell>
          <cell r="CL374">
            <v>0</v>
          </cell>
          <cell r="CY374">
            <v>0</v>
          </cell>
          <cell r="CZ374">
            <v>0</v>
          </cell>
          <cell r="DA374">
            <v>0</v>
          </cell>
          <cell r="DB374">
            <v>0</v>
          </cell>
        </row>
        <row r="375">
          <cell r="A375">
            <v>316</v>
          </cell>
          <cell r="B375">
            <v>41722</v>
          </cell>
          <cell r="C375" t="str">
            <v>Austin</v>
          </cell>
          <cell r="D375">
            <v>77</v>
          </cell>
          <cell r="F375" t="str">
            <v>YES</v>
          </cell>
          <cell r="G375">
            <v>19.22</v>
          </cell>
          <cell r="H375">
            <v>0.63178483676165298</v>
          </cell>
          <cell r="I375">
            <v>-1</v>
          </cell>
          <cell r="J375">
            <v>5</v>
          </cell>
          <cell r="K375">
            <v>10</v>
          </cell>
          <cell r="L375">
            <v>2</v>
          </cell>
          <cell r="M375">
            <v>-93.291190435710504</v>
          </cell>
          <cell r="N375">
            <v>0.97209633222172198</v>
          </cell>
          <cell r="O375">
            <v>14.749081743702501</v>
          </cell>
          <cell r="P375">
            <v>0.19505082331582499</v>
          </cell>
          <cell r="Q375">
            <v>0.99872404919500501</v>
          </cell>
          <cell r="R375">
            <v>3.5929077352693199</v>
          </cell>
          <cell r="S375">
            <v>9.6085550061900893</v>
          </cell>
          <cell r="T375">
            <v>0.56365722144249697</v>
          </cell>
          <cell r="U375">
            <v>86.913434034379307</v>
          </cell>
          <cell r="V375">
            <v>7.3151866083806096</v>
          </cell>
          <cell r="W375">
            <v>0.996265859363335</v>
          </cell>
          <cell r="X375">
            <v>6.0963139792421099</v>
          </cell>
          <cell r="Y375">
            <v>-0.36126322886512302</v>
          </cell>
          <cell r="Z375">
            <v>3.7612570038154701E-3</v>
          </cell>
          <cell r="AA375">
            <v>7718.7029012129997</v>
          </cell>
          <cell r="AB375">
            <v>0.19479216216297099</v>
          </cell>
          <cell r="AC375">
            <v>0.96499263194468698</v>
          </cell>
          <cell r="AD375">
            <v>13.700566149002601</v>
          </cell>
          <cell r="AE375">
            <v>6.07025624589747</v>
          </cell>
          <cell r="AF375">
            <v>0.82664747515634696</v>
          </cell>
          <cell r="AG375">
            <v>1725.4018750313201</v>
          </cell>
          <cell r="AH375">
            <v>2.9947280578407599E-2</v>
          </cell>
          <cell r="AI375">
            <v>6.9812885194731099E-4</v>
          </cell>
          <cell r="AJ375">
            <v>9946.1909986959108</v>
          </cell>
          <cell r="AK375">
            <v>10909.649209998301</v>
          </cell>
          <cell r="AL375">
            <v>2128.1679629974001</v>
          </cell>
          <cell r="AM375">
            <v>5119.6855353006704</v>
          </cell>
          <cell r="AN375">
            <v>1628.8263657572199</v>
          </cell>
          <cell r="AO375">
            <v>18.462751430890599</v>
          </cell>
          <cell r="AP375">
            <v>2.6992275535382499</v>
          </cell>
          <cell r="AQ375">
            <v>51.826119144115502</v>
          </cell>
          <cell r="AR375">
            <v>11.9704550443988</v>
          </cell>
          <cell r="AS375">
            <v>6.7760677693852296</v>
          </cell>
          <cell r="AT375">
            <v>56.1263553800975</v>
          </cell>
          <cell r="AU375">
            <v>6.3693989599113197</v>
          </cell>
          <cell r="AV375">
            <v>1.0146913317164199</v>
          </cell>
          <cell r="AW375">
            <v>3.7487646916195501</v>
          </cell>
          <cell r="AX375">
            <v>1.02497861616228</v>
          </cell>
          <cell r="AY375">
            <v>0.11544149060831201</v>
          </cell>
          <cell r="AZ375">
            <v>1.1016114602333E-2</v>
          </cell>
          <cell r="BA375">
            <v>0.168627637843939</v>
          </cell>
          <cell r="BB375">
            <v>0.175220506423682</v>
          </cell>
          <cell r="BC375">
            <v>4.5669161119771902</v>
          </cell>
          <cell r="BD375">
            <v>24.771951794212701</v>
          </cell>
          <cell r="BE375">
            <v>92.494135435925699</v>
          </cell>
          <cell r="BF375">
            <v>207.46597362731501</v>
          </cell>
          <cell r="BH375" t="str">
            <v>YES</v>
          </cell>
          <cell r="BI375" t="str">
            <v>NO</v>
          </cell>
          <cell r="BJ375" t="str">
            <v>NO</v>
          </cell>
          <cell r="BK375" t="str">
            <v/>
          </cell>
          <cell r="BL375" t="str">
            <v>YES</v>
          </cell>
          <cell r="BM375" t="str">
            <v>NO</v>
          </cell>
          <cell r="BO375" t="str">
            <v>NO</v>
          </cell>
          <cell r="BQ375" t="str">
            <v>YES</v>
          </cell>
          <cell r="BR375" t="str">
            <v>NO</v>
          </cell>
          <cell r="BT375" t="str">
            <v/>
          </cell>
          <cell r="BU375" t="str">
            <v>YES</v>
          </cell>
          <cell r="BW375" t="str">
            <v/>
          </cell>
          <cell r="CA375" t="str">
            <v>SINGLE CORRx</v>
          </cell>
          <cell r="CC375">
            <v>1.2911304363791776</v>
          </cell>
          <cell r="CD375">
            <v>0</v>
          </cell>
          <cell r="CE375">
            <v>1.1821721001363674</v>
          </cell>
          <cell r="CF375">
            <v>0.75221537427947349</v>
          </cell>
          <cell r="CL375">
            <v>0.38</v>
          </cell>
          <cell r="CY375">
            <v>1.3959051893334297E-2</v>
          </cell>
          <cell r="CZ375">
            <v>0</v>
          </cell>
          <cell r="DA375">
            <v>1.3959051893334297E-2</v>
          </cell>
          <cell r="DB375">
            <v>1.3959051893334297E-2</v>
          </cell>
        </row>
        <row r="376">
          <cell r="A376">
            <v>316</v>
          </cell>
          <cell r="B376">
            <v>41722</v>
          </cell>
          <cell r="C376" t="str">
            <v>Austin</v>
          </cell>
          <cell r="D376">
            <v>78</v>
          </cell>
          <cell r="F376" t="str">
            <v>YES</v>
          </cell>
          <cell r="G376">
            <v>19.22</v>
          </cell>
          <cell r="H376">
            <v>0.66650705784559305</v>
          </cell>
          <cell r="I376">
            <v>-1</v>
          </cell>
          <cell r="J376">
            <v>4.9978947368400002</v>
          </cell>
          <cell r="K376">
            <v>10</v>
          </cell>
          <cell r="L376">
            <v>2.0008424599839936</v>
          </cell>
          <cell r="M376">
            <v>2.3352980652981601</v>
          </cell>
          <cell r="N376">
            <v>0.97918136802405897</v>
          </cell>
          <cell r="O376">
            <v>1.2463809669352399</v>
          </cell>
          <cell r="P376">
            <v>0.200512742737428</v>
          </cell>
          <cell r="Q376">
            <v>0.99655876051852299</v>
          </cell>
          <cell r="R376">
            <v>1.76173336507859</v>
          </cell>
          <cell r="S376">
            <v>13.6739597499179</v>
          </cell>
          <cell r="T376">
            <v>0.93773193638815699</v>
          </cell>
          <cell r="U376">
            <v>7.59415179279382</v>
          </cell>
          <cell r="V376">
            <v>14.7048568561666</v>
          </cell>
          <cell r="W376">
            <v>0.99010298430607102</v>
          </cell>
          <cell r="X376">
            <v>2.94583629646276</v>
          </cell>
          <cell r="Y376">
            <v>2.0481608285139101</v>
          </cell>
          <cell r="Z376">
            <v>0.85506411801516502</v>
          </cell>
          <cell r="AA376">
            <v>9.4220274676138107</v>
          </cell>
          <cell r="AB376">
            <v>0.19979260965951601</v>
          </cell>
          <cell r="AC376">
            <v>0.91443005885367101</v>
          </cell>
          <cell r="AD376">
            <v>3.3855072980152601</v>
          </cell>
          <cell r="AE376">
            <v>4.6048050956164603</v>
          </cell>
          <cell r="AF376">
            <v>0.31000403651784297</v>
          </cell>
          <cell r="AG376">
            <v>625.37530187473703</v>
          </cell>
          <cell r="AH376">
            <v>0.951561242026843</v>
          </cell>
          <cell r="AI376">
            <v>6.4945305175240997E-2</v>
          </cell>
          <cell r="AJ376">
            <v>847.48338105392997</v>
          </cell>
          <cell r="AK376">
            <v>1356.3470659183299</v>
          </cell>
          <cell r="AL376">
            <v>268.136226170567</v>
          </cell>
          <cell r="AM376">
            <v>140.77862675100101</v>
          </cell>
          <cell r="AN376">
            <v>123.50617854050699</v>
          </cell>
          <cell r="AO376">
            <v>-380.14516594712097</v>
          </cell>
          <cell r="AP376">
            <v>4.12970912140357E-2</v>
          </cell>
          <cell r="AQ376">
            <v>1196.21762851635</v>
          </cell>
          <cell r="AR376">
            <v>14.1830011275598</v>
          </cell>
          <cell r="AS376">
            <v>12.400429283112601</v>
          </cell>
          <cell r="AT376">
            <v>11.8393872228538</v>
          </cell>
          <cell r="AU376">
            <v>6.7028064045984097</v>
          </cell>
          <cell r="AV376">
            <v>1.1566682771408101</v>
          </cell>
          <cell r="AW376">
            <v>4.0020731687106004</v>
          </cell>
          <cell r="AX376">
            <v>1.2658303834837299</v>
          </cell>
          <cell r="AY376">
            <v>7.02224742219585E-2</v>
          </cell>
          <cell r="AZ376">
            <v>1.00699986450925E-2</v>
          </cell>
          <cell r="BA376">
            <v>0.168456064540079</v>
          </cell>
          <cell r="BB376">
            <v>0.176155734209959</v>
          </cell>
          <cell r="BC376">
            <v>5.8790908650942004</v>
          </cell>
          <cell r="BD376">
            <v>5.3265552854762204</v>
          </cell>
          <cell r="BE376">
            <v>22.8531384997621</v>
          </cell>
          <cell r="BF376">
            <v>54.428931235833304</v>
          </cell>
          <cell r="BH376" t="str">
            <v>NO</v>
          </cell>
          <cell r="BI376" t="str">
            <v>NO</v>
          </cell>
          <cell r="BJ376" t="str">
            <v>NO</v>
          </cell>
          <cell r="BK376" t="str">
            <v/>
          </cell>
          <cell r="BL376" t="str">
            <v>YES</v>
          </cell>
          <cell r="BM376" t="str">
            <v>YES</v>
          </cell>
          <cell r="BO376" t="str">
            <v>YES</v>
          </cell>
          <cell r="BQ376" t="str">
            <v>NO</v>
          </cell>
          <cell r="BR376" t="str">
            <v>NO</v>
          </cell>
          <cell r="BT376" t="str">
            <v/>
          </cell>
          <cell r="BU376" t="str">
            <v>YES</v>
          </cell>
          <cell r="BW376" t="str">
            <v/>
          </cell>
          <cell r="CA376" t="str">
            <v>DUAL AREA</v>
          </cell>
          <cell r="CC376">
            <v>0</v>
          </cell>
          <cell r="CD376">
            <v>0</v>
          </cell>
          <cell r="CE376">
            <v>1.937510025484253</v>
          </cell>
          <cell r="CF376">
            <v>3.4010170813501417</v>
          </cell>
          <cell r="CL376">
            <v>0.36</v>
          </cell>
          <cell r="CY376">
            <v>0</v>
          </cell>
          <cell r="CZ376">
            <v>0</v>
          </cell>
          <cell r="DA376">
            <v>5.6496854311394396E-2</v>
          </cell>
          <cell r="DB376">
            <v>5.6496854311394396E-2</v>
          </cell>
        </row>
        <row r="377">
          <cell r="A377">
            <v>316</v>
          </cell>
          <cell r="B377">
            <v>41722</v>
          </cell>
          <cell r="C377" t="str">
            <v>Austin</v>
          </cell>
          <cell r="D377">
            <v>79</v>
          </cell>
          <cell r="F377" t="str">
            <v>YES</v>
          </cell>
          <cell r="G377">
            <v>19.22</v>
          </cell>
          <cell r="H377">
            <v>0.69567372556775797</v>
          </cell>
          <cell r="I377">
            <v>0</v>
          </cell>
          <cell r="J377">
            <v>5</v>
          </cell>
          <cell r="K377">
            <v>10</v>
          </cell>
          <cell r="L377">
            <v>2</v>
          </cell>
          <cell r="M377">
            <v>0.75113077162026098</v>
          </cell>
          <cell r="N377">
            <v>0.99065062997467801</v>
          </cell>
          <cell r="O377">
            <v>2.3644807119898399</v>
          </cell>
          <cell r="P377">
            <v>0.195017766072235</v>
          </cell>
          <cell r="Q377">
            <v>0.99815182175861705</v>
          </cell>
          <cell r="R377">
            <v>5.4961560239928398</v>
          </cell>
          <cell r="S377">
            <v>8.7011295538817102</v>
          </cell>
          <cell r="T377">
            <v>0.99938686693778001</v>
          </cell>
          <cell r="U377">
            <v>3.1257449148218499</v>
          </cell>
          <cell r="V377">
            <v>6.50455244290574</v>
          </cell>
          <cell r="W377">
            <v>0.99941220326286495</v>
          </cell>
          <cell r="X377">
            <v>3.0761412940664199</v>
          </cell>
          <cell r="Y377">
            <v>0.74010109928144496</v>
          </cell>
          <cell r="Z377">
            <v>0.959959180890393</v>
          </cell>
          <cell r="AA377">
            <v>9.6144063503449608</v>
          </cell>
          <cell r="AB377">
            <v>0.194642964368057</v>
          </cell>
          <cell r="AC377">
            <v>0.94997990542305599</v>
          </cell>
          <cell r="AD377">
            <v>34.654842546235898</v>
          </cell>
          <cell r="AE377">
            <v>6.34289135969341</v>
          </cell>
          <cell r="AF377">
            <v>0.974559398500914</v>
          </cell>
          <cell r="AG377">
            <v>441.96084497688298</v>
          </cell>
          <cell r="AH377">
            <v>8.3098124099398198</v>
          </cell>
          <cell r="AI377">
            <v>0.954433204984517</v>
          </cell>
          <cell r="AJ377">
            <v>791.598391596792</v>
          </cell>
          <cell r="AK377">
            <v>2848.71742477</v>
          </cell>
          <cell r="AL377">
            <v>533.32951465780002</v>
          </cell>
          <cell r="AM377">
            <v>327.66882802399999</v>
          </cell>
          <cell r="AN377">
            <v>448.489015132323</v>
          </cell>
          <cell r="AO377">
            <v>35.7375218962353</v>
          </cell>
          <cell r="AP377">
            <v>9.2550669076622096</v>
          </cell>
          <cell r="AQ377">
            <v>74.955513975668097</v>
          </cell>
          <cell r="AR377">
            <v>5.6989456297414298</v>
          </cell>
          <cell r="AS377">
            <v>5.8067443910001701</v>
          </cell>
          <cell r="AT377">
            <v>1.52549725536741</v>
          </cell>
          <cell r="AU377">
            <v>6.8304973694800601</v>
          </cell>
          <cell r="AV377">
            <v>1.1562094005696499</v>
          </cell>
          <cell r="AW377">
            <v>4.1441051088630303</v>
          </cell>
          <cell r="AX377">
            <v>1.27482031024602</v>
          </cell>
          <cell r="AY377">
            <v>5.8143156069016599E-2</v>
          </cell>
          <cell r="AZ377">
            <v>1.0868324524789299E-2</v>
          </cell>
          <cell r="BA377">
            <v>0.179124739225622</v>
          </cell>
          <cell r="BB377">
            <v>0.186708733023985</v>
          </cell>
          <cell r="BC377">
            <v>9.9673981832599896</v>
          </cell>
          <cell r="BD377">
            <v>17.93015857875</v>
          </cell>
          <cell r="BE377">
            <v>81.437591771666604</v>
          </cell>
          <cell r="BF377">
            <v>251.864349971667</v>
          </cell>
          <cell r="BH377" t="str">
            <v>YES</v>
          </cell>
          <cell r="BI377" t="str">
            <v>NO</v>
          </cell>
          <cell r="BJ377" t="str">
            <v>NO</v>
          </cell>
          <cell r="BK377" t="str">
            <v/>
          </cell>
          <cell r="BL377" t="str">
            <v>YES</v>
          </cell>
          <cell r="BM377" t="str">
            <v>YES</v>
          </cell>
          <cell r="BO377" t="str">
            <v>NO</v>
          </cell>
          <cell r="BQ377" t="str">
            <v>YES</v>
          </cell>
          <cell r="BR377" t="str">
            <v>YES</v>
          </cell>
          <cell r="BT377" t="str">
            <v>YES</v>
          </cell>
          <cell r="BU377" t="str">
            <v>NO</v>
          </cell>
          <cell r="BW377" t="str">
            <v/>
          </cell>
          <cell r="CA377" t="str">
            <v>TRASH</v>
          </cell>
          <cell r="CC377">
            <v>0</v>
          </cell>
          <cell r="CD377">
            <v>0</v>
          </cell>
          <cell r="CE377">
            <v>0</v>
          </cell>
          <cell r="CF377">
            <v>0</v>
          </cell>
          <cell r="CL377">
            <v>0</v>
          </cell>
          <cell r="CY377">
            <v>0</v>
          </cell>
          <cell r="CZ377">
            <v>0</v>
          </cell>
          <cell r="DA377">
            <v>0</v>
          </cell>
          <cell r="DB377">
            <v>0</v>
          </cell>
        </row>
        <row r="378">
          <cell r="A378">
            <v>316</v>
          </cell>
          <cell r="B378">
            <v>41722</v>
          </cell>
          <cell r="C378" t="str">
            <v>Austin</v>
          </cell>
          <cell r="D378">
            <v>80</v>
          </cell>
          <cell r="F378" t="str">
            <v>YES</v>
          </cell>
          <cell r="G378">
            <v>19.22</v>
          </cell>
          <cell r="H378">
            <v>0.71095150150358699</v>
          </cell>
          <cell r="I378">
            <v>-1</v>
          </cell>
          <cell r="J378">
            <v>4.9960000000000004</v>
          </cell>
          <cell r="K378">
            <v>10</v>
          </cell>
          <cell r="L378">
            <v>2.0016012810248198</v>
          </cell>
          <cell r="M378">
            <v>2.76860046443492</v>
          </cell>
          <cell r="N378">
            <v>0.93362601372390397</v>
          </cell>
          <cell r="O378">
            <v>4.2859934386506602</v>
          </cell>
          <cell r="P378">
            <v>0.20373764543011999</v>
          </cell>
          <cell r="Q378">
            <v>0.99713023082049301</v>
          </cell>
          <cell r="R378">
            <v>2.4411056088738201</v>
          </cell>
          <cell r="S378">
            <v>3.2878107096507501</v>
          </cell>
          <cell r="T378">
            <v>0.97677779143441301</v>
          </cell>
          <cell r="U378">
            <v>7.17832098899604</v>
          </cell>
          <cell r="V378">
            <v>7.1237581043513796</v>
          </cell>
          <cell r="W378">
            <v>0.99654458917074795</v>
          </cell>
          <cell r="X378">
            <v>2.6512910941614098</v>
          </cell>
          <cell r="Y378">
            <v>1.66464703884651</v>
          </cell>
          <cell r="Z378">
            <v>0.55338174281531005</v>
          </cell>
          <cell r="AA378">
            <v>113.876524568157</v>
          </cell>
          <cell r="AB378">
            <v>0.20312701628959301</v>
          </cell>
          <cell r="AC378">
            <v>0.92967448279222897</v>
          </cell>
          <cell r="AD378">
            <v>6.8588292353560698</v>
          </cell>
          <cell r="AE378">
            <v>6.0368033903215199</v>
          </cell>
          <cell r="AF378">
            <v>0.84442232973215103</v>
          </cell>
          <cell r="AG378">
            <v>341.88484630250002</v>
          </cell>
          <cell r="AH378">
            <v>2.5534312575365798</v>
          </cell>
          <cell r="AI378">
            <v>0.75650793014051998</v>
          </cell>
          <cell r="AJ378">
            <v>535.07838712628495</v>
          </cell>
          <cell r="AK378">
            <v>807.81487711499699</v>
          </cell>
          <cell r="AL378">
            <v>148.21670579120001</v>
          </cell>
          <cell r="AM378">
            <v>316.63087261000101</v>
          </cell>
          <cell r="AN378">
            <v>117.812747439215</v>
          </cell>
          <cell r="AO378">
            <v>5.6402152298106198</v>
          </cell>
          <cell r="AP378">
            <v>3.01887414368103</v>
          </cell>
          <cell r="AQ378">
            <v>11.7925666491145</v>
          </cell>
          <cell r="AR378">
            <v>4.41436475160135</v>
          </cell>
          <cell r="AS378">
            <v>5.6714441662276904</v>
          </cell>
          <cell r="AT378">
            <v>9.9892893689386693</v>
          </cell>
          <cell r="AU378">
            <v>6.9712189527343904</v>
          </cell>
          <cell r="AV378">
            <v>1.1463677124175999</v>
          </cell>
          <cell r="AW378">
            <v>4.3230668440473803</v>
          </cell>
          <cell r="AX378">
            <v>1.3181960912196</v>
          </cell>
          <cell r="AY378">
            <v>7.6632024395920303E-2</v>
          </cell>
          <cell r="AZ378">
            <v>1.3223466151487701E-2</v>
          </cell>
          <cell r="BA378">
            <v>0.15722978867293999</v>
          </cell>
          <cell r="BB378">
            <v>0.163054682639104</v>
          </cell>
          <cell r="BC378">
            <v>13.1369184678721</v>
          </cell>
          <cell r="BD378">
            <v>1.83471863033333</v>
          </cell>
          <cell r="BE378">
            <v>14.0930146074998</v>
          </cell>
          <cell r="BF378">
            <v>74.9878307627081</v>
          </cell>
          <cell r="BH378" t="str">
            <v>NO</v>
          </cell>
          <cell r="BI378" t="str">
            <v>NO</v>
          </cell>
          <cell r="BJ378" t="str">
            <v>NO</v>
          </cell>
          <cell r="BK378" t="str">
            <v/>
          </cell>
          <cell r="BL378" t="str">
            <v>YES</v>
          </cell>
          <cell r="BM378" t="str">
            <v>NO</v>
          </cell>
          <cell r="BO378" t="str">
            <v>NO</v>
          </cell>
          <cell r="BQ378" t="str">
            <v>YES</v>
          </cell>
          <cell r="BR378" t="str">
            <v>YES</v>
          </cell>
          <cell r="BT378" t="str">
            <v/>
          </cell>
          <cell r="BU378" t="str">
            <v>YES</v>
          </cell>
          <cell r="BW378" t="str">
            <v/>
          </cell>
          <cell r="CA378" t="str">
            <v>DUAL AREA</v>
          </cell>
          <cell r="CC378">
            <v>1.2563374307736841</v>
          </cell>
          <cell r="CD378">
            <v>1.1605971805067146</v>
          </cell>
          <cell r="CE378">
            <v>1.2092516764678005</v>
          </cell>
          <cell r="CF378">
            <v>0.90060280373489709</v>
          </cell>
          <cell r="CL378">
            <v>0.36</v>
          </cell>
          <cell r="CY378">
            <v>9.1614922168042318E-2</v>
          </cell>
          <cell r="CZ378">
            <v>9.1614922168042318E-2</v>
          </cell>
          <cell r="DA378">
            <v>9.1614922168042318E-2</v>
          </cell>
          <cell r="DB378">
            <v>9.1614922168042318E-2</v>
          </cell>
        </row>
        <row r="379">
          <cell r="A379">
            <v>316</v>
          </cell>
          <cell r="B379">
            <v>41722</v>
          </cell>
          <cell r="C379" t="str">
            <v>Austin</v>
          </cell>
          <cell r="D379">
            <v>81</v>
          </cell>
          <cell r="F379" t="str">
            <v>YES</v>
          </cell>
          <cell r="G379">
            <v>19.22</v>
          </cell>
          <cell r="H379">
            <v>0.74011816922575202</v>
          </cell>
          <cell r="I379">
            <v>-1</v>
          </cell>
          <cell r="J379">
            <v>4.9984999999999999</v>
          </cell>
          <cell r="K379">
            <v>10</v>
          </cell>
          <cell r="L379">
            <v>2.0006001800540161</v>
          </cell>
          <cell r="M379">
            <v>1.8166650414140499</v>
          </cell>
          <cell r="N379">
            <v>0.85445603216961796</v>
          </cell>
          <cell r="O379">
            <v>11.3445790631161</v>
          </cell>
          <cell r="P379">
            <v>0.18899092754197799</v>
          </cell>
          <cell r="Q379">
            <v>0.99802818727197695</v>
          </cell>
          <cell r="R379">
            <v>3.5546950114635099</v>
          </cell>
          <cell r="S379">
            <v>6.93753532129442</v>
          </cell>
          <cell r="T379">
            <v>0.92753454670485302</v>
          </cell>
          <cell r="U379">
            <v>22.174269935876701</v>
          </cell>
          <cell r="V379">
            <v>5.4759234827562402</v>
          </cell>
          <cell r="W379">
            <v>0.989009263412441</v>
          </cell>
          <cell r="X379">
            <v>8.4196080882923301</v>
          </cell>
          <cell r="Y379">
            <v>0.96483723562102797</v>
          </cell>
          <cell r="Z379">
            <v>0.41901166173068699</v>
          </cell>
          <cell r="AA379">
            <v>364.12329043399501</v>
          </cell>
          <cell r="AB379">
            <v>0.18860422723848</v>
          </cell>
          <cell r="AC379">
            <v>0.94377739299848096</v>
          </cell>
          <cell r="AD379">
            <v>13.449762352998301</v>
          </cell>
          <cell r="AE379">
            <v>4.06162425152033</v>
          </cell>
          <cell r="AF379">
            <v>0.73320965129361404</v>
          </cell>
          <cell r="AG379">
            <v>1693.3255875807899</v>
          </cell>
          <cell r="AH379">
            <v>1.3435406634970299</v>
          </cell>
          <cell r="AI379">
            <v>0.17824293208797301</v>
          </cell>
          <cell r="AJ379">
            <v>5215.7144237710399</v>
          </cell>
          <cell r="AK379">
            <v>7873.6317603633197</v>
          </cell>
          <cell r="AL379">
            <v>1616.3646426717301</v>
          </cell>
          <cell r="AM379">
            <v>1427.9508722033299</v>
          </cell>
          <cell r="AN379">
            <v>1485.4407497582499</v>
          </cell>
          <cell r="AO379">
            <v>55.893593486148099</v>
          </cell>
          <cell r="AP379">
            <v>12.7669110379637</v>
          </cell>
          <cell r="AQ379">
            <v>153.584124943446</v>
          </cell>
          <cell r="AR379">
            <v>6.9378161577777604</v>
          </cell>
          <cell r="AS379">
            <v>5.4825912181589196</v>
          </cell>
          <cell r="AT379">
            <v>5.5215875804308903</v>
          </cell>
          <cell r="AU379">
            <v>6.9498014845832801</v>
          </cell>
          <cell r="AV379">
            <v>1.2293048382421401</v>
          </cell>
          <cell r="AW379">
            <v>4.2319727278018</v>
          </cell>
          <cell r="AX379">
            <v>1.2997329901471499</v>
          </cell>
          <cell r="AY379">
            <v>0.11693357812980799</v>
          </cell>
          <cell r="AZ379">
            <v>1.2541666584458201E-2</v>
          </cell>
          <cell r="BA379">
            <v>0.203224089563357</v>
          </cell>
          <cell r="BB379">
            <v>0.21301112122240001</v>
          </cell>
          <cell r="BC379">
            <v>5.6886605576663198</v>
          </cell>
          <cell r="BD379">
            <v>28.272156859406099</v>
          </cell>
          <cell r="BE379">
            <v>106.53321298468001</v>
          </cell>
          <cell r="BF379">
            <v>168.14857067091299</v>
          </cell>
          <cell r="BH379" t="str">
            <v>YES</v>
          </cell>
          <cell r="BI379" t="str">
            <v>NO</v>
          </cell>
          <cell r="BJ379" t="str">
            <v>NO</v>
          </cell>
          <cell r="BK379" t="str">
            <v/>
          </cell>
          <cell r="BL379" t="str">
            <v>YES</v>
          </cell>
          <cell r="BM379" t="str">
            <v>NO</v>
          </cell>
          <cell r="BO379" t="str">
            <v>NO</v>
          </cell>
          <cell r="BQ379" t="str">
            <v>NO</v>
          </cell>
          <cell r="BR379" t="str">
            <v>NO</v>
          </cell>
          <cell r="BT379" t="str">
            <v/>
          </cell>
          <cell r="BU379" t="str">
            <v>NO</v>
          </cell>
          <cell r="BW379" t="str">
            <v>YES</v>
          </cell>
          <cell r="CA379" t="str">
            <v>TRASH</v>
          </cell>
          <cell r="CC379">
            <v>0</v>
          </cell>
          <cell r="CD379">
            <v>0</v>
          </cell>
          <cell r="CE379">
            <v>0</v>
          </cell>
          <cell r="CF379">
            <v>0</v>
          </cell>
          <cell r="CL379">
            <v>0</v>
          </cell>
          <cell r="CY379">
            <v>0</v>
          </cell>
          <cell r="CZ379">
            <v>0</v>
          </cell>
          <cell r="DA379">
            <v>0</v>
          </cell>
          <cell r="DB379">
            <v>0</v>
          </cell>
        </row>
        <row r="380">
          <cell r="A380">
            <v>316</v>
          </cell>
          <cell r="B380">
            <v>41722</v>
          </cell>
          <cell r="C380" t="str">
            <v>Austin</v>
          </cell>
          <cell r="D380">
            <v>82</v>
          </cell>
          <cell r="F380" t="str">
            <v>YES</v>
          </cell>
          <cell r="G380">
            <v>19.22</v>
          </cell>
          <cell r="H380">
            <v>0.80400705803185701</v>
          </cell>
          <cell r="I380">
            <v>0</v>
          </cell>
          <cell r="J380">
            <v>4.9995000000000003</v>
          </cell>
          <cell r="K380">
            <v>10</v>
          </cell>
          <cell r="L380">
            <v>2.000200020002</v>
          </cell>
          <cell r="M380">
            <v>2.3517514796757601</v>
          </cell>
          <cell r="N380">
            <v>0.94258516625492805</v>
          </cell>
          <cell r="O380">
            <v>6.9765810533980597</v>
          </cell>
          <cell r="P380">
            <v>0.189672895681193</v>
          </cell>
          <cell r="Q380">
            <v>0.996498305586202</v>
          </cell>
          <cell r="R380">
            <v>2.94153350683274</v>
          </cell>
          <cell r="S380">
            <v>2.6799615278908799</v>
          </cell>
          <cell r="T380">
            <v>0.86596515222206705</v>
          </cell>
          <cell r="U380">
            <v>20.256323724252201</v>
          </cell>
          <cell r="V380">
            <v>5.8096115933655801</v>
          </cell>
          <cell r="W380">
            <v>0.96221965423567601</v>
          </cell>
          <cell r="X380">
            <v>9.7973633287211506</v>
          </cell>
          <cell r="Y380">
            <v>1.65197109006473</v>
          </cell>
          <cell r="Z380">
            <v>0.65246972063439101</v>
          </cell>
          <cell r="AA380">
            <v>247.091504091996</v>
          </cell>
          <cell r="AB380">
            <v>0.188982494274886</v>
          </cell>
          <cell r="AC380">
            <v>0.90450931728495299</v>
          </cell>
          <cell r="AD380">
            <v>9.3142525016832103</v>
          </cell>
          <cell r="AE380">
            <v>2.40042651093054</v>
          </cell>
          <cell r="AF380">
            <v>0.39649760557939001</v>
          </cell>
          <cell r="AG380">
            <v>1490.8566873689799</v>
          </cell>
          <cell r="AH380">
            <v>1.0726859433799101</v>
          </cell>
          <cell r="AI380">
            <v>0.33117187167804102</v>
          </cell>
          <cell r="AJ380">
            <v>1652.23352388942</v>
          </cell>
          <cell r="AK380">
            <v>4105.8132900600103</v>
          </cell>
          <cell r="AL380">
            <v>774.97902503126704</v>
          </cell>
          <cell r="AM380">
            <v>965.19317051866597</v>
          </cell>
          <cell r="AN380">
            <v>672.71287631326402</v>
          </cell>
          <cell r="AO380">
            <v>79.557565266400402</v>
          </cell>
          <cell r="AP380">
            <v>10.533715733605099</v>
          </cell>
          <cell r="AQ380">
            <v>192.450629009366</v>
          </cell>
          <cell r="AR380">
            <v>9.7560134054244596</v>
          </cell>
          <cell r="AS380">
            <v>7.8236705499283099</v>
          </cell>
          <cell r="AT380">
            <v>7.6754271004761501</v>
          </cell>
          <cell r="AU380">
            <v>7.5059434644056404</v>
          </cell>
          <cell r="AV380">
            <v>1.4972788366249401</v>
          </cell>
          <cell r="AW380">
            <v>4.4739365921711496</v>
          </cell>
          <cell r="AX380">
            <v>1.32152624915304</v>
          </cell>
          <cell r="AY380">
            <v>8.0947879209773504E-2</v>
          </cell>
          <cell r="AZ380">
            <v>1.28332411591041E-2</v>
          </cell>
          <cell r="BA380">
            <v>0.23859899084896999</v>
          </cell>
          <cell r="BB380">
            <v>0.24806067251597599</v>
          </cell>
          <cell r="BC380">
            <v>5.4983465123619704</v>
          </cell>
          <cell r="BD380">
            <v>29.545391261827099</v>
          </cell>
          <cell r="BE380">
            <v>95.257179177179793</v>
          </cell>
          <cell r="BF380">
            <v>116.25146138685901</v>
          </cell>
          <cell r="BH380" t="str">
            <v>YES</v>
          </cell>
          <cell r="BI380" t="str">
            <v>NO</v>
          </cell>
          <cell r="BJ380" t="str">
            <v>NO</v>
          </cell>
          <cell r="BK380" t="str">
            <v/>
          </cell>
          <cell r="BL380" t="str">
            <v>YES</v>
          </cell>
          <cell r="BM380" t="str">
            <v>NO</v>
          </cell>
          <cell r="BO380" t="str">
            <v>NO</v>
          </cell>
          <cell r="BQ380" t="str">
            <v>NO</v>
          </cell>
          <cell r="BR380" t="str">
            <v>NO</v>
          </cell>
          <cell r="BT380" t="str">
            <v/>
          </cell>
          <cell r="BU380" t="str">
            <v>YES</v>
          </cell>
          <cell r="BW380" t="str">
            <v/>
          </cell>
          <cell r="CA380" t="str">
            <v>DUAL AREA</v>
          </cell>
          <cell r="CC380">
            <v>0</v>
          </cell>
          <cell r="CD380">
            <v>0</v>
          </cell>
          <cell r="CE380">
            <v>1.0771364776933363</v>
          </cell>
          <cell r="CF380">
            <v>1.501618676614076</v>
          </cell>
          <cell r="CL380">
            <v>0.36</v>
          </cell>
          <cell r="CY380">
            <v>0</v>
          </cell>
          <cell r="CZ380">
            <v>0</v>
          </cell>
          <cell r="DA380">
            <v>1.3554153582247649E-2</v>
          </cell>
          <cell r="DB380">
            <v>1.3554153582247649E-2</v>
          </cell>
        </row>
        <row r="381">
          <cell r="A381">
            <v>316</v>
          </cell>
          <cell r="B381">
            <v>41722</v>
          </cell>
          <cell r="C381" t="str">
            <v>Austin</v>
          </cell>
          <cell r="D381">
            <v>83</v>
          </cell>
          <cell r="F381" t="str">
            <v>YES</v>
          </cell>
          <cell r="G381">
            <v>19.22</v>
          </cell>
          <cell r="H381">
            <v>0.83178483601659503</v>
          </cell>
          <cell r="I381">
            <v>0</v>
          </cell>
          <cell r="J381">
            <v>4.9989473684199996</v>
          </cell>
          <cell r="K381">
            <v>10</v>
          </cell>
          <cell r="L381">
            <v>2.0004211412933253</v>
          </cell>
          <cell r="M381">
            <v>1.31173139132384</v>
          </cell>
          <cell r="N381">
            <v>0.94946034048646699</v>
          </cell>
          <cell r="O381">
            <v>2.77893791316344</v>
          </cell>
          <cell r="P381">
            <v>0.20052905818007799</v>
          </cell>
          <cell r="Q381">
            <v>0.99762477513743297</v>
          </cell>
          <cell r="R381">
            <v>1.1315243071088501</v>
          </cell>
          <cell r="S381">
            <v>2.5870046904233099</v>
          </cell>
          <cell r="T381">
            <v>0.96667113240135705</v>
          </cell>
          <cell r="U381">
            <v>4.5149120047700002</v>
          </cell>
          <cell r="V381">
            <v>3.03387102244454</v>
          </cell>
          <cell r="W381">
            <v>0.996026058851332</v>
          </cell>
          <cell r="X381">
            <v>1.51193224908783</v>
          </cell>
          <cell r="Y381">
            <v>1.13770623383463</v>
          </cell>
          <cell r="Z381">
            <v>0.79652244633372404</v>
          </cell>
          <cell r="AA381">
            <v>21.2733077164539</v>
          </cell>
          <cell r="AB381">
            <v>0.20003247150654099</v>
          </cell>
          <cell r="AC381">
            <v>0.93952114696503997</v>
          </cell>
          <cell r="AD381">
            <v>1.4718844299994001</v>
          </cell>
          <cell r="AE381">
            <v>2.91472728740343</v>
          </cell>
          <cell r="AF381">
            <v>0.95648109107693902</v>
          </cell>
          <cell r="AG381">
            <v>24.868736534420499</v>
          </cell>
          <cell r="AH381">
            <v>2.0295071237951499</v>
          </cell>
          <cell r="AI381">
            <v>0.75357060938255105</v>
          </cell>
          <cell r="AJ381">
            <v>140.82126002832001</v>
          </cell>
          <cell r="AK381">
            <v>360.290967775002</v>
          </cell>
          <cell r="AL381">
            <v>74.218994046700104</v>
          </cell>
          <cell r="AM381">
            <v>179.355042432001</v>
          </cell>
          <cell r="AN381">
            <v>128.97270937124301</v>
          </cell>
          <cell r="AO381">
            <v>1.6696331970506</v>
          </cell>
          <cell r="AP381">
            <v>1.4524751335050099</v>
          </cell>
          <cell r="AQ381">
            <v>1.92627144747384</v>
          </cell>
          <cell r="AR381">
            <v>1.9986831499686299</v>
          </cell>
          <cell r="AS381">
            <v>2.6745732724258602</v>
          </cell>
          <cell r="AT381">
            <v>2.1243239287199001</v>
          </cell>
          <cell r="AU381">
            <v>7.3862504084974896</v>
          </cell>
          <cell r="AV381">
            <v>1.6923020719374999</v>
          </cell>
          <cell r="AW381">
            <v>4.2965849112082504</v>
          </cell>
          <cell r="AX381">
            <v>1.49351349234221</v>
          </cell>
          <cell r="AY381">
            <v>8.4118041083374007E-2</v>
          </cell>
          <cell r="AZ381">
            <v>1.1837574414770201E-2</v>
          </cell>
          <cell r="BA381">
            <v>0.22167039691360699</v>
          </cell>
          <cell r="BB381">
            <v>0.231442249233062</v>
          </cell>
          <cell r="BC381">
            <v>14.4202356142927</v>
          </cell>
          <cell r="BD381">
            <v>0.47890753212516302</v>
          </cell>
          <cell r="BE381">
            <v>3.5770389420001698</v>
          </cell>
          <cell r="BF381">
            <v>29.750659957208299</v>
          </cell>
          <cell r="BH381" t="str">
            <v>NO</v>
          </cell>
          <cell r="BI381" t="str">
            <v>NO</v>
          </cell>
          <cell r="BJ381" t="str">
            <v>NO</v>
          </cell>
          <cell r="BK381" t="str">
            <v/>
          </cell>
          <cell r="BL381" t="str">
            <v>YES</v>
          </cell>
          <cell r="BM381" t="str">
            <v>YES</v>
          </cell>
          <cell r="BO381" t="str">
            <v>YES</v>
          </cell>
          <cell r="BQ381" t="str">
            <v>YES</v>
          </cell>
          <cell r="BR381" t="str">
            <v>YES</v>
          </cell>
          <cell r="BT381" t="str">
            <v/>
          </cell>
          <cell r="BU381" t="str">
            <v>YES</v>
          </cell>
          <cell r="BW381" t="str">
            <v/>
          </cell>
          <cell r="CA381" t="str">
            <v>DUAL CORR</v>
          </cell>
          <cell r="CC381">
            <v>0.53536550320125131</v>
          </cell>
          <cell r="CD381">
            <v>0.91321265571942833</v>
          </cell>
          <cell r="CE381">
            <v>0.49295675393941274</v>
          </cell>
          <cell r="CF381">
            <v>0.70911143561962897</v>
          </cell>
          <cell r="CL381">
            <v>0.32</v>
          </cell>
          <cell r="CY381">
            <v>0.36094950525118336</v>
          </cell>
          <cell r="CZ381">
            <v>0.36094950525118336</v>
          </cell>
          <cell r="DA381">
            <v>0.36094950525118336</v>
          </cell>
          <cell r="DB381">
            <v>0.36094950525118336</v>
          </cell>
        </row>
        <row r="382">
          <cell r="BH382" t="str">
            <v/>
          </cell>
          <cell r="BI382" t="str">
            <v/>
          </cell>
          <cell r="BK382" t="str">
            <v/>
          </cell>
          <cell r="BL382" t="str">
            <v/>
          </cell>
          <cell r="BM382" t="str">
            <v/>
          </cell>
          <cell r="BO382" t="str">
            <v/>
          </cell>
          <cell r="BQ382" t="str">
            <v/>
          </cell>
          <cell r="BR382" t="str">
            <v/>
          </cell>
          <cell r="BU382" t="str">
            <v/>
          </cell>
          <cell r="BW382" t="str">
            <v/>
          </cell>
          <cell r="CA382" t="str">
            <v/>
          </cell>
          <cell r="CC382">
            <v>0</v>
          </cell>
          <cell r="CD382">
            <v>0</v>
          </cell>
          <cell r="CE382">
            <v>0</v>
          </cell>
          <cell r="CF382">
            <v>0</v>
          </cell>
          <cell r="CL382">
            <v>0</v>
          </cell>
          <cell r="CY382">
            <v>0</v>
          </cell>
          <cell r="CZ382">
            <v>0</v>
          </cell>
          <cell r="DA382">
            <v>0</v>
          </cell>
          <cell r="DB382">
            <v>0</v>
          </cell>
        </row>
        <row r="383">
          <cell r="A383">
            <v>297</v>
          </cell>
          <cell r="B383">
            <v>41718</v>
          </cell>
          <cell r="C383" t="str">
            <v>Austin</v>
          </cell>
          <cell r="D383">
            <v>43</v>
          </cell>
          <cell r="F383" t="str">
            <v>YES</v>
          </cell>
          <cell r="G383">
            <v>16.649999999999999</v>
          </cell>
          <cell r="H383">
            <v>0.16666666790842999</v>
          </cell>
          <cell r="I383">
            <v>0</v>
          </cell>
          <cell r="J383">
            <v>10</v>
          </cell>
          <cell r="K383">
            <v>29.998999999999999</v>
          </cell>
          <cell r="L383">
            <v>2.9998999999999998</v>
          </cell>
          <cell r="M383">
            <v>4.2682857071960996</v>
          </cell>
          <cell r="N383">
            <v>0.96412881544840801</v>
          </cell>
          <cell r="O383">
            <v>7.5223616529122198E-2</v>
          </cell>
          <cell r="P383">
            <v>7.7988584729934196E-2</v>
          </cell>
          <cell r="Q383">
            <v>0.99356494287059405</v>
          </cell>
          <cell r="R383">
            <v>0.59970179089300801</v>
          </cell>
          <cell r="S383">
            <v>23.604376726048699</v>
          </cell>
          <cell r="T383">
            <v>0.99917801736287903</v>
          </cell>
          <cell r="U383">
            <v>0.21327897290069001</v>
          </cell>
          <cell r="V383">
            <v>74.107751370890796</v>
          </cell>
          <cell r="W383">
            <v>0.99994152298447203</v>
          </cell>
          <cell r="X383">
            <v>5.6819043774190003E-2</v>
          </cell>
          <cell r="Y383">
            <v>2.4492903483137898</v>
          </cell>
          <cell r="Z383">
            <v>0.551358699180165</v>
          </cell>
          <cell r="AA383">
            <v>6.5591279874797598E-2</v>
          </cell>
          <cell r="AB383">
            <v>7.7480421130522198E-2</v>
          </cell>
          <cell r="AC383">
            <v>0.47802164393920399</v>
          </cell>
          <cell r="AD383">
            <v>0.36614852667036701</v>
          </cell>
          <cell r="AE383">
            <v>56.089146268139501</v>
          </cell>
          <cell r="AF383">
            <v>0.75681510389556605</v>
          </cell>
          <cell r="AG383">
            <v>13.5832911485415</v>
          </cell>
          <cell r="AH383">
            <v>16.172268966960502</v>
          </cell>
          <cell r="AI383">
            <v>0.68457392608121903</v>
          </cell>
          <cell r="AJ383">
            <v>17.618381184496801</v>
          </cell>
          <cell r="AK383">
            <v>1936.6858501716799</v>
          </cell>
          <cell r="AL383">
            <v>257.44362894229999</v>
          </cell>
          <cell r="AM383">
            <v>102.899843511995</v>
          </cell>
          <cell r="AN383">
            <v>29.189250977194</v>
          </cell>
          <cell r="AO383">
            <v>6.2911213505034702</v>
          </cell>
          <cell r="AP383">
            <v>17.650082916483399</v>
          </cell>
          <cell r="AQ383">
            <v>194.635056275263</v>
          </cell>
          <cell r="AR383">
            <v>60.249223804592603</v>
          </cell>
          <cell r="AS383">
            <v>63.399901268781299</v>
          </cell>
          <cell r="AT383">
            <v>62.136627611263798</v>
          </cell>
          <cell r="AU383">
            <v>8.1211763002056401</v>
          </cell>
          <cell r="AV383">
            <v>1.3239138619362201</v>
          </cell>
          <cell r="AW383" t="str">
            <v>NaN</v>
          </cell>
          <cell r="AX383" t="str">
            <v>NaN</v>
          </cell>
          <cell r="AY383">
            <v>0.47290324596918898</v>
          </cell>
          <cell r="AZ383" t="str">
            <v>NaN</v>
          </cell>
          <cell r="BA383">
            <v>1.43531064704351</v>
          </cell>
          <cell r="BB383" t="str">
            <v>NaN</v>
          </cell>
          <cell r="BC383">
            <v>10.0736786123614</v>
          </cell>
          <cell r="BD383">
            <v>5.2003196185418101</v>
          </cell>
          <cell r="BE383">
            <v>10.910532678095301</v>
          </cell>
          <cell r="BF383">
            <v>17.051929801354198</v>
          </cell>
          <cell r="BH383" t="str">
            <v>NO</v>
          </cell>
          <cell r="BI383" t="str">
            <v>NO</v>
          </cell>
          <cell r="BJ383" t="str">
            <v>YES</v>
          </cell>
          <cell r="BK383" t="str">
            <v/>
          </cell>
          <cell r="BL383" t="str">
            <v>YES</v>
          </cell>
          <cell r="BM383" t="str">
            <v>NO</v>
          </cell>
          <cell r="BO383" t="str">
            <v>NO</v>
          </cell>
          <cell r="BQ383" t="str">
            <v>YES</v>
          </cell>
          <cell r="BR383" t="str">
            <v>YES</v>
          </cell>
          <cell r="BT383" t="str">
            <v/>
          </cell>
          <cell r="BU383" t="str">
            <v>YES</v>
          </cell>
          <cell r="BW383" t="str">
            <v/>
          </cell>
          <cell r="CA383" t="str">
            <v>DUAL AREA</v>
          </cell>
          <cell r="CC383">
            <v>26.160036233924451</v>
          </cell>
          <cell r="CD383">
            <v>24.996201718387137</v>
          </cell>
          <cell r="CE383">
            <v>23.421296615139219</v>
          </cell>
          <cell r="CF383">
            <v>19.930855872314588</v>
          </cell>
          <cell r="CL383">
            <v>0.36</v>
          </cell>
          <cell r="CY383">
            <v>3.116485215902931</v>
          </cell>
          <cell r="CZ383">
            <v>3.116485215902931</v>
          </cell>
          <cell r="DA383">
            <v>3.116485215902931</v>
          </cell>
          <cell r="DB383">
            <v>3.116485215902931</v>
          </cell>
        </row>
        <row r="384">
          <cell r="A384">
            <v>297</v>
          </cell>
          <cell r="B384">
            <v>41718</v>
          </cell>
          <cell r="C384" t="str">
            <v>Austin</v>
          </cell>
          <cell r="D384">
            <v>44</v>
          </cell>
          <cell r="F384" t="str">
            <v>YES</v>
          </cell>
          <cell r="G384">
            <v>16.649999999999999</v>
          </cell>
          <cell r="H384">
            <v>0.30451752897352002</v>
          </cell>
          <cell r="I384">
            <v>0</v>
          </cell>
          <cell r="J384">
            <v>9.9994999999999994</v>
          </cell>
          <cell r="K384">
            <v>29.998000000000001</v>
          </cell>
          <cell r="L384">
            <v>2.99994999749988</v>
          </cell>
          <cell r="M384">
            <v>3.2898875940950498</v>
          </cell>
          <cell r="N384">
            <v>0.96421883919638995</v>
          </cell>
          <cell r="O384">
            <v>0.10082503135396501</v>
          </cell>
          <cell r="P384">
            <v>0.105398401689993</v>
          </cell>
          <cell r="Q384">
            <v>0.99598800756318095</v>
          </cell>
          <cell r="R384">
            <v>0.652915912553099</v>
          </cell>
          <cell r="S384">
            <v>22.188342176835</v>
          </cell>
          <cell r="T384">
            <v>0.99962731993896903</v>
          </cell>
          <cell r="U384">
            <v>0.197744538396152</v>
          </cell>
          <cell r="V384">
            <v>65.482463867847997</v>
          </cell>
          <cell r="W384">
            <v>0.99992295830826905</v>
          </cell>
          <cell r="X384">
            <v>8.9814258431790597E-2</v>
          </cell>
          <cell r="Y384">
            <v>2.2600631919691798</v>
          </cell>
          <cell r="Z384">
            <v>0.65921972266830597</v>
          </cell>
          <cell r="AA384">
            <v>8.7595277712955194E-2</v>
          </cell>
          <cell r="AB384">
            <v>0.104969143600588</v>
          </cell>
          <cell r="AC384">
            <v>0.72795344643454896</v>
          </cell>
          <cell r="AD384">
            <v>0.44028473637361298</v>
          </cell>
          <cell r="AE384">
            <v>49.217205131916799</v>
          </cell>
          <cell r="AF384">
            <v>0.75155101491075205</v>
          </cell>
          <cell r="AG384">
            <v>26.564884187178802</v>
          </cell>
          <cell r="AH384">
            <v>18.740334180797401</v>
          </cell>
          <cell r="AI384">
            <v>0.84428719787517104</v>
          </cell>
          <cell r="AJ384">
            <v>16.649263241792902</v>
          </cell>
          <cell r="AK384">
            <v>909.46969421497897</v>
          </cell>
          <cell r="AL384">
            <v>-21.204615439466799</v>
          </cell>
          <cell r="AM384">
            <v>70.406335941664594</v>
          </cell>
          <cell r="AN384">
            <v>14.1849610640203</v>
          </cell>
          <cell r="AO384">
            <v>8.6219676474384794</v>
          </cell>
          <cell r="AP384">
            <v>11.871808459768699</v>
          </cell>
          <cell r="AQ384">
            <v>9.8689722568077105</v>
          </cell>
          <cell r="AR384">
            <v>31.0705684391109</v>
          </cell>
          <cell r="AS384">
            <v>43.788662231103999</v>
          </cell>
          <cell r="AT384">
            <v>154.375886781692</v>
          </cell>
          <cell r="AU384">
            <v>7.87586824404816</v>
          </cell>
          <cell r="AV384">
            <v>1.4267491852176</v>
          </cell>
          <cell r="AW384" t="str">
            <v>NaN</v>
          </cell>
          <cell r="AX384" t="str">
            <v>NaN</v>
          </cell>
          <cell r="AY384">
            <v>0.29662077330662601</v>
          </cell>
          <cell r="AZ384" t="str">
            <v>NaN</v>
          </cell>
          <cell r="BA384">
            <v>1.52900532781692</v>
          </cell>
          <cell r="BB384" t="str">
            <v>NaN</v>
          </cell>
          <cell r="BC384">
            <v>11.240366146356401</v>
          </cell>
          <cell r="BD384">
            <v>0.131981485505094</v>
          </cell>
          <cell r="BE384">
            <v>6.7642696770565198</v>
          </cell>
          <cell r="BF384">
            <v>17.124741659582899</v>
          </cell>
          <cell r="BH384" t="str">
            <v>NO</v>
          </cell>
          <cell r="BI384" t="str">
            <v>NO</v>
          </cell>
          <cell r="BJ384" t="str">
            <v>YES</v>
          </cell>
          <cell r="BK384" t="str">
            <v/>
          </cell>
          <cell r="BL384" t="str">
            <v>YES</v>
          </cell>
          <cell r="BM384" t="str">
            <v>YES</v>
          </cell>
          <cell r="BO384" t="str">
            <v>YES</v>
          </cell>
          <cell r="BQ384" t="str">
            <v>YES</v>
          </cell>
          <cell r="BR384" t="str">
            <v>YES</v>
          </cell>
          <cell r="BT384" t="str">
            <v/>
          </cell>
          <cell r="BU384" t="str">
            <v>YES</v>
          </cell>
          <cell r="BW384" t="str">
            <v/>
          </cell>
          <cell r="CA384" t="str">
            <v>DUAL CORR</v>
          </cell>
          <cell r="CC384">
            <v>23.114153979863072</v>
          </cell>
          <cell r="CD384">
            <v>23.495887868310582</v>
          </cell>
          <cell r="CE384">
            <v>22.631486154167792</v>
          </cell>
          <cell r="CF384">
            <v>13.678658102748043</v>
          </cell>
          <cell r="CL384">
            <v>0.19</v>
          </cell>
          <cell r="CY384">
            <v>5.0267826997261364</v>
          </cell>
          <cell r="CZ384">
            <v>5.0267826997261364</v>
          </cell>
          <cell r="DA384">
            <v>5.0267826997261364</v>
          </cell>
          <cell r="DB384">
            <v>5.0267826997261364</v>
          </cell>
        </row>
        <row r="385">
          <cell r="A385">
            <v>297</v>
          </cell>
          <cell r="B385">
            <v>41718</v>
          </cell>
          <cell r="C385" t="str">
            <v>Austin</v>
          </cell>
          <cell r="D385">
            <v>45</v>
          </cell>
          <cell r="F385" t="str">
            <v>YES</v>
          </cell>
          <cell r="G385">
            <v>16.649999999999999</v>
          </cell>
          <cell r="H385">
            <v>0.36285086162388303</v>
          </cell>
          <cell r="I385">
            <v>0</v>
          </cell>
          <cell r="J385">
            <v>10</v>
          </cell>
          <cell r="K385">
            <v>29.9985</v>
          </cell>
          <cell r="L385">
            <v>2.9998499999999999</v>
          </cell>
          <cell r="M385">
            <v>2.6842182524289702</v>
          </cell>
          <cell r="N385">
            <v>0.94306636662446297</v>
          </cell>
          <cell r="O385">
            <v>0.10085334045804201</v>
          </cell>
          <cell r="P385">
            <v>0.12083934359231099</v>
          </cell>
          <cell r="Q385">
            <v>0.99952953133009803</v>
          </cell>
          <cell r="R385">
            <v>0.29555307364051903</v>
          </cell>
          <cell r="S385">
            <v>39.030790155808901</v>
          </cell>
          <cell r="T385">
            <v>0.99984082612745295</v>
          </cell>
          <cell r="U385">
            <v>0.17070037491462201</v>
          </cell>
          <cell r="V385">
            <v>86.482847598380104</v>
          </cell>
          <cell r="W385">
            <v>0.999972611203647</v>
          </cell>
          <cell r="X385">
            <v>7.0785286913148907E-2</v>
          </cell>
          <cell r="Y385">
            <v>1.75764280317466</v>
          </cell>
          <cell r="Z385">
            <v>0.610162531497209</v>
          </cell>
          <cell r="AA385">
            <v>5.9976463801167501E-2</v>
          </cell>
          <cell r="AB385">
            <v>0.1207816355652</v>
          </cell>
          <cell r="AC385">
            <v>0.96785387405907897</v>
          </cell>
          <cell r="AD385">
            <v>9.1396110489051594E-2</v>
          </cell>
          <cell r="AE385">
            <v>71.776718867721399</v>
          </cell>
          <cell r="AF385">
            <v>0.82993049681266895</v>
          </cell>
          <cell r="AG385">
            <v>32.079936159771599</v>
          </cell>
          <cell r="AH385">
            <v>31.407490754064799</v>
          </cell>
          <cell r="AI385">
            <v>0.80455679475781505</v>
          </cell>
          <cell r="AJ385">
            <v>36.866136664868499</v>
          </cell>
          <cell r="AK385">
            <v>1234.21319167001</v>
          </cell>
          <cell r="AL385">
            <v>133.84160535020001</v>
          </cell>
          <cell r="AM385">
            <v>45.7208506330022</v>
          </cell>
          <cell r="AN385">
            <v>16.367491409225</v>
          </cell>
          <cell r="AO385">
            <v>22.472639402521299</v>
          </cell>
          <cell r="AP385">
            <v>25.382666344159599</v>
          </cell>
          <cell r="AQ385">
            <v>16.119031150177399</v>
          </cell>
          <cell r="AR385">
            <v>71.710997947248103</v>
          </cell>
          <cell r="AS385">
            <v>73.052802148461893</v>
          </cell>
          <cell r="AT385">
            <v>37.115574503585798</v>
          </cell>
          <cell r="AU385">
            <v>7.5321477378148503</v>
          </cell>
          <cell r="AV385">
            <v>1.2628969105125301</v>
          </cell>
          <cell r="AW385" t="str">
            <v>NaN</v>
          </cell>
          <cell r="AX385" t="str">
            <v>NaN</v>
          </cell>
          <cell r="AY385">
            <v>0.19704048370517199</v>
          </cell>
          <cell r="AZ385" t="str">
            <v>NaN</v>
          </cell>
          <cell r="BA385">
            <v>1.51122235278103</v>
          </cell>
          <cell r="BB385" t="str">
            <v>NaN</v>
          </cell>
          <cell r="BC385">
            <v>10.7476627475548</v>
          </cell>
          <cell r="BD385">
            <v>6.01814898487169</v>
          </cell>
          <cell r="BE385">
            <v>16.555011266410201</v>
          </cell>
          <cell r="BF385">
            <v>27.507377717948899</v>
          </cell>
          <cell r="BH385" t="str">
            <v>NO</v>
          </cell>
          <cell r="BI385" t="str">
            <v>YES</v>
          </cell>
          <cell r="BJ385" t="str">
            <v>YES</v>
          </cell>
          <cell r="BK385" t="str">
            <v/>
          </cell>
          <cell r="BL385" t="str">
            <v>YES</v>
          </cell>
          <cell r="BM385" t="str">
            <v>YES</v>
          </cell>
          <cell r="BO385" t="str">
            <v>YES</v>
          </cell>
          <cell r="BQ385" t="str">
            <v>YES</v>
          </cell>
          <cell r="BR385" t="str">
            <v>YES</v>
          </cell>
          <cell r="BT385" t="str">
            <v/>
          </cell>
          <cell r="BU385" t="str">
            <v>YES</v>
          </cell>
          <cell r="BW385" t="str">
            <v/>
          </cell>
          <cell r="CA385" t="str">
            <v>DUAL CORR</v>
          </cell>
          <cell r="CC385">
            <v>30.528445202228173</v>
          </cell>
          <cell r="CD385">
            <v>41.331540094662877</v>
          </cell>
          <cell r="CE385">
            <v>26.618450302894818</v>
          </cell>
          <cell r="CF385">
            <v>28.585785266353898</v>
          </cell>
          <cell r="CL385">
            <v>0.19</v>
          </cell>
          <cell r="CY385">
            <v>2.0539106402120222</v>
          </cell>
          <cell r="CZ385">
            <v>2.0539106402120222</v>
          </cell>
          <cell r="DA385">
            <v>2.0539106402120222</v>
          </cell>
          <cell r="DB385">
            <v>2.0539106402120222</v>
          </cell>
        </row>
        <row r="386">
          <cell r="A386">
            <v>297</v>
          </cell>
          <cell r="B386">
            <v>41718</v>
          </cell>
          <cell r="C386" t="str">
            <v>Austin</v>
          </cell>
          <cell r="D386">
            <v>46</v>
          </cell>
          <cell r="E386" t="str">
            <v>Interference</v>
          </cell>
          <cell r="F386" t="str">
            <v>YES</v>
          </cell>
          <cell r="G386">
            <v>16.649999999999999</v>
          </cell>
          <cell r="H386">
            <v>0.457295307889581</v>
          </cell>
          <cell r="I386">
            <v>0</v>
          </cell>
          <cell r="J386">
            <v>9.9994999999999994</v>
          </cell>
          <cell r="K386">
            <v>29.998999999999999</v>
          </cell>
          <cell r="L386">
            <v>3.0000500025001302</v>
          </cell>
          <cell r="M386">
            <v>5.1972388003016299</v>
          </cell>
          <cell r="N386">
            <v>0.99138399273903899</v>
          </cell>
          <cell r="O386">
            <v>5.6406588954461198E-2</v>
          </cell>
          <cell r="P386">
            <v>0.14651703585506901</v>
          </cell>
          <cell r="Q386">
            <v>0.99963197410957105</v>
          </cell>
          <cell r="R386">
            <v>0.28724516403240502</v>
          </cell>
          <cell r="S386">
            <v>26.468898424719999</v>
          </cell>
          <cell r="T386">
            <v>0.999817837464688</v>
          </cell>
          <cell r="U386">
            <v>0.200079162332468</v>
          </cell>
          <cell r="V386">
            <v>128.82147200858401</v>
          </cell>
          <cell r="W386">
            <v>0.99998670714382798</v>
          </cell>
          <cell r="X386">
            <v>5.4006772925983701E-2</v>
          </cell>
          <cell r="Y386">
            <v>4.17255427445384</v>
          </cell>
          <cell r="Z386">
            <v>0.79560720740976998</v>
          </cell>
          <cell r="AA386">
            <v>7.6425204743228697E-2</v>
          </cell>
          <cell r="AB386">
            <v>0.14646193639181401</v>
          </cell>
          <cell r="AC386">
            <v>0.98240770607725403</v>
          </cell>
          <cell r="AD386">
            <v>8.9238044802613006E-2</v>
          </cell>
          <cell r="AE386">
            <v>105.538278744945</v>
          </cell>
          <cell r="AF386">
            <v>0.81924910568919196</v>
          </cell>
          <cell r="AG386">
            <v>41.990422629079397</v>
          </cell>
          <cell r="AH386">
            <v>23.468408736726801</v>
          </cell>
          <cell r="AI386">
            <v>0.88647915808609301</v>
          </cell>
          <cell r="AJ386">
            <v>26.372141323833201</v>
          </cell>
          <cell r="AK386">
            <v>718.57633155999702</v>
          </cell>
          <cell r="AL386">
            <v>109.2865364547</v>
          </cell>
          <cell r="AM386">
            <v>24.752497517999299</v>
          </cell>
          <cell r="AN386">
            <v>4.6009606359055004</v>
          </cell>
          <cell r="AO386">
            <v>23.256948425507598</v>
          </cell>
          <cell r="AP386">
            <v>26.1890877379785</v>
          </cell>
          <cell r="AQ386">
            <v>54.0439331956347</v>
          </cell>
          <cell r="AR386">
            <v>123.28857544967801</v>
          </cell>
          <cell r="AS386">
            <v>122.803358620221</v>
          </cell>
          <cell r="AT386">
            <v>185.31978276551499</v>
          </cell>
          <cell r="AU386">
            <v>7.7440467836469997</v>
          </cell>
          <cell r="AV386">
            <v>1.3386631458881</v>
          </cell>
          <cell r="AW386" t="str">
            <v>NaN</v>
          </cell>
          <cell r="AX386" t="str">
            <v>NaN</v>
          </cell>
          <cell r="AY386">
            <v>0.114506491276456</v>
          </cell>
          <cell r="AZ386" t="str">
            <v>NaN</v>
          </cell>
          <cell r="BA386">
            <v>1.7492196269442899</v>
          </cell>
          <cell r="BB386" t="str">
            <v>NaN</v>
          </cell>
          <cell r="BC386">
            <v>11.450649127645599</v>
          </cell>
          <cell r="BD386">
            <v>4.9640736424997796</v>
          </cell>
          <cell r="BE386">
            <v>17.110219347499999</v>
          </cell>
          <cell r="BF386">
            <v>35.637807842499903</v>
          </cell>
          <cell r="BH386" t="str">
            <v>NO</v>
          </cell>
          <cell r="BI386" t="str">
            <v>NO</v>
          </cell>
          <cell r="BJ386" t="str">
            <v>YES</v>
          </cell>
          <cell r="BK386" t="str">
            <v/>
          </cell>
          <cell r="BL386" t="str">
            <v>YES</v>
          </cell>
          <cell r="BM386" t="str">
            <v>YES</v>
          </cell>
          <cell r="BO386" t="str">
            <v>YES</v>
          </cell>
          <cell r="BQ386" t="str">
            <v>YES</v>
          </cell>
          <cell r="BR386" t="str">
            <v>YES</v>
          </cell>
          <cell r="BT386" t="str">
            <v/>
          </cell>
          <cell r="BU386" t="str">
            <v>YES</v>
          </cell>
          <cell r="BW386" t="str">
            <v/>
          </cell>
          <cell r="CA386" t="str">
            <v>DUAL CORR</v>
          </cell>
          <cell r="CC386">
            <v>45.471705920049196</v>
          </cell>
          <cell r="CD386">
            <v>28.029629079664083</v>
          </cell>
          <cell r="CE386">
            <v>55.12865295760303</v>
          </cell>
          <cell r="CF386">
            <v>30.742229903232762</v>
          </cell>
          <cell r="CL386">
            <v>0.32</v>
          </cell>
          <cell r="CY386">
            <v>1.987263465086903</v>
          </cell>
          <cell r="CZ386">
            <v>1.987263465086903</v>
          </cell>
          <cell r="DA386">
            <v>1.987263465086903</v>
          </cell>
          <cell r="DB386">
            <v>1.987263465086903</v>
          </cell>
        </row>
        <row r="387">
          <cell r="A387">
            <v>297</v>
          </cell>
          <cell r="B387">
            <v>41718</v>
          </cell>
          <cell r="C387" t="str">
            <v>Austin</v>
          </cell>
          <cell r="D387">
            <v>47</v>
          </cell>
          <cell r="F387" t="str">
            <v>YES</v>
          </cell>
          <cell r="G387">
            <v>16.649999999999999</v>
          </cell>
          <cell r="H387">
            <v>0.51562864053994395</v>
          </cell>
          <cell r="I387">
            <v>0</v>
          </cell>
          <cell r="J387">
            <v>9.9990000000000006</v>
          </cell>
          <cell r="K387">
            <v>29.998000000000001</v>
          </cell>
          <cell r="L387">
            <v>3.0001000100009998</v>
          </cell>
          <cell r="M387">
            <v>-28.501141020970099</v>
          </cell>
          <cell r="N387">
            <v>0.96232786442429497</v>
          </cell>
          <cell r="O387">
            <v>0.10878789871549201</v>
          </cell>
          <cell r="P387">
            <v>0.12063705597961499</v>
          </cell>
          <cell r="Q387">
            <v>0.99640306603094297</v>
          </cell>
          <cell r="R387">
            <v>0.55557142745462496</v>
          </cell>
          <cell r="S387">
            <v>32.701576086190499</v>
          </cell>
          <cell r="T387">
            <v>0.99735931157791702</v>
          </cell>
          <cell r="U387">
            <v>0.47260722059357502</v>
          </cell>
          <cell r="V387">
            <v>140.50563542167501</v>
          </cell>
          <cell r="W387">
            <v>0.99990600437237598</v>
          </cell>
          <cell r="X387">
            <v>8.9012378749149093E-2</v>
          </cell>
          <cell r="Y387">
            <v>-0.83493119490500001</v>
          </cell>
          <cell r="Z387">
            <v>2.81465075861735E-2</v>
          </cell>
          <cell r="AA387">
            <v>0.30020793736306001</v>
          </cell>
          <cell r="AB387">
            <v>0.120195251421553</v>
          </cell>
          <cell r="AC387">
            <v>0.79543490270264205</v>
          </cell>
          <cell r="AD387">
            <v>0.320333685544342</v>
          </cell>
          <cell r="AE387">
            <v>49.195118664169499</v>
          </cell>
          <cell r="AF387">
            <v>0.35009623437216297</v>
          </cell>
          <cell r="AG387">
            <v>56.033809576503202</v>
          </cell>
          <cell r="AH387">
            <v>8.5125282878744102</v>
          </cell>
          <cell r="AI387">
            <v>0.25961956064448199</v>
          </cell>
          <cell r="AJ387">
            <v>63.834584052513001</v>
          </cell>
          <cell r="AK387">
            <v>1407.31406513</v>
          </cell>
          <cell r="AL387">
            <v>57.233839081466698</v>
          </cell>
          <cell r="AM387">
            <v>13.0746905583296</v>
          </cell>
          <cell r="AN387">
            <v>4.2360641949706697</v>
          </cell>
          <cell r="AO387">
            <v>89.502324546038494</v>
          </cell>
          <cell r="AP387">
            <v>22.971437919760501</v>
          </cell>
          <cell r="AQ387">
            <v>380.25059542779297</v>
          </cell>
          <cell r="AR387">
            <v>136.379843480435</v>
          </cell>
          <cell r="AS387">
            <v>95.720665516822706</v>
          </cell>
          <cell r="AT387">
            <v>1269.77595974522</v>
          </cell>
          <cell r="AU387">
            <v>8.3419666887497996</v>
          </cell>
          <cell r="AV387">
            <v>1.58513473383102</v>
          </cell>
          <cell r="AW387" t="str">
            <v>NaN</v>
          </cell>
          <cell r="AX387" t="str">
            <v>NaN</v>
          </cell>
          <cell r="AY387">
            <v>0.25890817070619299</v>
          </cell>
          <cell r="AZ387" t="str">
            <v>NaN</v>
          </cell>
          <cell r="BA387">
            <v>1.5721885082568099</v>
          </cell>
          <cell r="BB387" t="str">
            <v>NaN</v>
          </cell>
          <cell r="BC387">
            <v>10.472690051037</v>
          </cell>
          <cell r="BD387">
            <v>8.2103643535228894</v>
          </cell>
          <cell r="BE387">
            <v>16.9026327036363</v>
          </cell>
          <cell r="BF387">
            <v>21.204713117158899</v>
          </cell>
          <cell r="BH387" t="str">
            <v>NO</v>
          </cell>
          <cell r="BI387" t="str">
            <v>NO</v>
          </cell>
          <cell r="BJ387" t="str">
            <v>YES</v>
          </cell>
          <cell r="BK387" t="str">
            <v/>
          </cell>
          <cell r="BL387" t="str">
            <v>YES</v>
          </cell>
          <cell r="BM387" t="str">
            <v>NO</v>
          </cell>
          <cell r="BO387" t="str">
            <v>NO</v>
          </cell>
          <cell r="BQ387" t="str">
            <v>NO</v>
          </cell>
          <cell r="BR387" t="str">
            <v>NO</v>
          </cell>
          <cell r="BT387" t="str">
            <v/>
          </cell>
          <cell r="BU387" t="str">
            <v>YES</v>
          </cell>
          <cell r="BW387" t="str">
            <v/>
          </cell>
          <cell r="CA387" t="str">
            <v>DUAL AREA</v>
          </cell>
          <cell r="CC387">
            <v>0</v>
          </cell>
          <cell r="CD387">
            <v>0</v>
          </cell>
          <cell r="CE387">
            <v>117.26266740578286</v>
          </cell>
          <cell r="CF387">
            <v>113.97946528457369</v>
          </cell>
          <cell r="CL387">
            <v>0.36</v>
          </cell>
          <cell r="CY387">
            <v>0</v>
          </cell>
          <cell r="CZ387">
            <v>0</v>
          </cell>
          <cell r="DA387">
            <v>2.011669683953718</v>
          </cell>
          <cell r="DB387">
            <v>2.011669683953718</v>
          </cell>
        </row>
        <row r="388">
          <cell r="A388">
            <v>297</v>
          </cell>
          <cell r="B388">
            <v>41718</v>
          </cell>
          <cell r="C388" t="str">
            <v>Austin</v>
          </cell>
          <cell r="D388">
            <v>48</v>
          </cell>
          <cell r="E388" t="str">
            <v>Noted strangely poor mixing</v>
          </cell>
          <cell r="F388" t="str">
            <v>YES</v>
          </cell>
          <cell r="G388">
            <v>16.649999999999999</v>
          </cell>
          <cell r="H388">
            <v>0.57951752934604905</v>
          </cell>
          <cell r="I388">
            <v>0</v>
          </cell>
          <cell r="J388">
            <v>9.9994999999999994</v>
          </cell>
          <cell r="K388">
            <v>29.997499999999999</v>
          </cell>
          <cell r="L388">
            <v>2.9998999949997498</v>
          </cell>
          <cell r="M388">
            <v>-24.373256608600698</v>
          </cell>
          <cell r="N388">
            <v>0.90124360816253501</v>
          </cell>
          <cell r="O388">
            <v>0.363875387808821</v>
          </cell>
          <cell r="P388">
            <v>8.9101268868420194E-2</v>
          </cell>
          <cell r="Q388">
            <v>0.99835429892642003</v>
          </cell>
          <cell r="R388">
            <v>0.50345617609891102</v>
          </cell>
          <cell r="S388">
            <v>20.080370844290702</v>
          </cell>
          <cell r="T388">
            <v>0.99460056280375397</v>
          </cell>
          <cell r="U388">
            <v>0.91116932311683196</v>
          </cell>
          <cell r="V388">
            <v>48.2319444379945</v>
          </cell>
          <cell r="W388">
            <v>0.99955029919699101</v>
          </cell>
          <cell r="X388">
            <v>0.26203966671546602</v>
          </cell>
          <cell r="Y388">
            <v>-0.32835105050299801</v>
          </cell>
          <cell r="Z388">
            <v>1.1993354560498401E-2</v>
          </cell>
          <cell r="AA388">
            <v>1.2101040876249101</v>
          </cell>
          <cell r="AB388">
            <v>8.8953228986326793E-2</v>
          </cell>
          <cell r="AC388">
            <v>0.825326912999921</v>
          </cell>
          <cell r="AD388">
            <v>0.25934793514238302</v>
          </cell>
          <cell r="AE388">
            <v>23.556044558854499</v>
          </cell>
          <cell r="AF388">
            <v>0.48817111442507799</v>
          </cell>
          <cell r="AG388">
            <v>79.265492661695504</v>
          </cell>
          <cell r="AH388">
            <v>6.2626023119979299</v>
          </cell>
          <cell r="AI388">
            <v>0.31017954819970001</v>
          </cell>
          <cell r="AJ388">
            <v>106.830543373192</v>
          </cell>
          <cell r="AK388">
            <v>2250.7721767333301</v>
          </cell>
          <cell r="AL388">
            <v>139.33739462436699</v>
          </cell>
          <cell r="AM388">
            <v>178.85799742199299</v>
          </cell>
          <cell r="AN388">
            <v>71.142907965463394</v>
          </cell>
          <cell r="AO388">
            <v>19.104059954823501</v>
          </cell>
          <cell r="AP388">
            <v>9.1628101965059692</v>
          </cell>
          <cell r="AQ388">
            <v>57.116643362911198</v>
          </cell>
          <cell r="AR388">
            <v>30.325998223188101</v>
          </cell>
          <cell r="AS388">
            <v>29.307829280030798</v>
          </cell>
          <cell r="AT388">
            <v>79.796180497704995</v>
          </cell>
          <cell r="AU388">
            <v>8.4274103717614004</v>
          </cell>
          <cell r="AV388">
            <v>1.5206365381515701</v>
          </cell>
          <cell r="AW388" t="str">
            <v>NaN</v>
          </cell>
          <cell r="AX388" t="str">
            <v>NaN</v>
          </cell>
          <cell r="AY388">
            <v>0.40736409034669002</v>
          </cell>
          <cell r="AZ388" t="str">
            <v>NaN</v>
          </cell>
          <cell r="BA388">
            <v>1.5588484030193299</v>
          </cell>
          <cell r="BB388" t="str">
            <v>NaN</v>
          </cell>
          <cell r="BC388">
            <v>10.9441098899111</v>
          </cell>
          <cell r="BD388">
            <v>3.19303659999991</v>
          </cell>
          <cell r="BE388">
            <v>19.603056841353499</v>
          </cell>
          <cell r="BF388">
            <v>25.781147666416199</v>
          </cell>
          <cell r="BH388" t="str">
            <v>NO</v>
          </cell>
          <cell r="BI388" t="str">
            <v>NO</v>
          </cell>
          <cell r="BJ388" t="str">
            <v>YES</v>
          </cell>
          <cell r="BK388" t="str">
            <v/>
          </cell>
          <cell r="BL388" t="str">
            <v>YES</v>
          </cell>
          <cell r="BM388" t="str">
            <v>NO</v>
          </cell>
          <cell r="BO388" t="str">
            <v>NO</v>
          </cell>
          <cell r="BQ388" t="str">
            <v>NO</v>
          </cell>
          <cell r="BR388" t="str">
            <v>NO</v>
          </cell>
          <cell r="BT388" t="str">
            <v/>
          </cell>
          <cell r="BU388" t="str">
            <v>YES</v>
          </cell>
          <cell r="BW388" t="str">
            <v/>
          </cell>
          <cell r="CA388" t="str">
            <v>DUAL AREA</v>
          </cell>
          <cell r="CC388">
            <v>0</v>
          </cell>
          <cell r="CD388">
            <v>0</v>
          </cell>
          <cell r="CE388">
            <v>11.167421672496589</v>
          </cell>
          <cell r="CF388">
            <v>13.32548244344221</v>
          </cell>
          <cell r="CL388">
            <v>0.36</v>
          </cell>
          <cell r="CY388">
            <v>0</v>
          </cell>
          <cell r="CZ388">
            <v>0</v>
          </cell>
          <cell r="DA388">
            <v>1.7345516091745465</v>
          </cell>
          <cell r="DB388">
            <v>1.7345516091745465</v>
          </cell>
        </row>
        <row r="389">
          <cell r="A389">
            <v>297</v>
          </cell>
          <cell r="B389">
            <v>41718</v>
          </cell>
          <cell r="C389" t="str">
            <v>Austin</v>
          </cell>
          <cell r="D389">
            <v>49</v>
          </cell>
          <cell r="F389" t="str">
            <v>YES</v>
          </cell>
          <cell r="G389">
            <v>16.649999999999999</v>
          </cell>
          <cell r="H389">
            <v>0.657295307144523</v>
          </cell>
          <cell r="I389">
            <v>0</v>
          </cell>
          <cell r="J389">
            <v>9.9984999999999999</v>
          </cell>
          <cell r="K389">
            <v>29.999500000000001</v>
          </cell>
          <cell r="L389">
            <v>3.0004000600089999</v>
          </cell>
          <cell r="M389">
            <v>3.3710660123617902</v>
          </cell>
          <cell r="N389">
            <v>0.95534652536379805</v>
          </cell>
          <cell r="O389">
            <v>0.163292129979521</v>
          </cell>
          <cell r="P389">
            <v>0.118700459396785</v>
          </cell>
          <cell r="Q389">
            <v>0.999693360611703</v>
          </cell>
          <cell r="R389">
            <v>0.34568185438432197</v>
          </cell>
          <cell r="S389">
            <v>29.439976236532399</v>
          </cell>
          <cell r="T389">
            <v>0.99978334876955</v>
          </cell>
          <cell r="U389">
            <v>0.28869331092892397</v>
          </cell>
          <cell r="V389">
            <v>79.716119730561701</v>
          </cell>
          <cell r="W389">
            <v>0.99997346693185496</v>
          </cell>
          <cell r="X389">
            <v>0.100970013433811</v>
          </cell>
          <cell r="Y389">
            <v>2.0987299890828601</v>
          </cell>
          <cell r="Z389">
            <v>0.59104127569766896</v>
          </cell>
          <cell r="AA389">
            <v>0.219158123418072</v>
          </cell>
          <cell r="AB389">
            <v>0.11866353715439799</v>
          </cell>
          <cell r="AC389">
            <v>0.97808940450458004</v>
          </cell>
          <cell r="AD389">
            <v>0.12334300698643</v>
          </cell>
          <cell r="AE389">
            <v>68.212486219043598</v>
          </cell>
          <cell r="AF389">
            <v>0.85566979715285796</v>
          </cell>
          <cell r="AG389">
            <v>56.436691684402497</v>
          </cell>
          <cell r="AH389">
            <v>24.779614468669301</v>
          </cell>
          <cell r="AI389">
            <v>0.84151693527780203</v>
          </cell>
          <cell r="AJ389">
            <v>61.970811960949298</v>
          </cell>
          <cell r="AK389">
            <v>2633.7518636099999</v>
          </cell>
          <cell r="AL389">
            <v>301.85790393510001</v>
          </cell>
          <cell r="AM389">
            <v>126.064344116996</v>
          </cell>
          <cell r="AN389">
            <v>36.187774777186</v>
          </cell>
          <cell r="AO389">
            <v>14.533921164726401</v>
          </cell>
          <cell r="AP389">
            <v>19.885798868573801</v>
          </cell>
          <cell r="AQ389">
            <v>41.630070019033603</v>
          </cell>
          <cell r="AR389">
            <v>57.498446935046204</v>
          </cell>
          <cell r="AS389">
            <v>68.089996680921104</v>
          </cell>
          <cell r="AT389">
            <v>142.411866588099</v>
          </cell>
          <cell r="AU389">
            <v>8.3384860501275107</v>
          </cell>
          <cell r="AV389">
            <v>1.47201463901525</v>
          </cell>
          <cell r="AW389" t="str">
            <v>NaN</v>
          </cell>
          <cell r="AX389" t="str">
            <v>NaN</v>
          </cell>
          <cell r="AY389">
            <v>0.34264507221548202</v>
          </cell>
          <cell r="AZ389" t="str">
            <v>NaN</v>
          </cell>
          <cell r="BA389">
            <v>1.53626098607532</v>
          </cell>
          <cell r="BB389" t="str">
            <v>NaN</v>
          </cell>
          <cell r="BC389">
            <v>10.820370701541499</v>
          </cell>
          <cell r="BD389">
            <v>6.1607412400292096</v>
          </cell>
          <cell r="BE389">
            <v>15.9195062493216</v>
          </cell>
          <cell r="BF389">
            <v>39.613900208347999</v>
          </cell>
          <cell r="BH389" t="str">
            <v>NO</v>
          </cell>
          <cell r="BI389" t="str">
            <v>YES</v>
          </cell>
          <cell r="BJ389" t="str">
            <v>YES</v>
          </cell>
          <cell r="BK389" t="str">
            <v/>
          </cell>
          <cell r="BL389" t="str">
            <v>YES</v>
          </cell>
          <cell r="BM389" t="str">
            <v>NO</v>
          </cell>
          <cell r="BO389" t="str">
            <v>NO</v>
          </cell>
          <cell r="BQ389" t="str">
            <v>YES</v>
          </cell>
          <cell r="BR389" t="str">
            <v>YES</v>
          </cell>
          <cell r="BT389" t="str">
            <v/>
          </cell>
          <cell r="BU389" t="str">
            <v>YES</v>
          </cell>
          <cell r="BW389" t="str">
            <v/>
          </cell>
          <cell r="CA389" t="str">
            <v>DUAL AREA</v>
          </cell>
          <cell r="CC389">
            <v>28.135569296348546</v>
          </cell>
          <cell r="CD389">
            <v>31.176415218907234</v>
          </cell>
          <cell r="CE389">
            <v>25.68754106647053</v>
          </cell>
          <cell r="CF389">
            <v>22.124390186444252</v>
          </cell>
          <cell r="CL389">
            <v>0.36</v>
          </cell>
          <cell r="CY389">
            <v>2.1359025372007885</v>
          </cell>
          <cell r="CZ389">
            <v>2.1359025372007885</v>
          </cell>
          <cell r="DA389">
            <v>2.1359025372007885</v>
          </cell>
          <cell r="DB389">
            <v>2.1359025372007885</v>
          </cell>
        </row>
        <row r="390">
          <cell r="A390">
            <v>297</v>
          </cell>
          <cell r="B390">
            <v>41718</v>
          </cell>
          <cell r="C390" t="str">
            <v>Austin</v>
          </cell>
          <cell r="D390">
            <v>50</v>
          </cell>
          <cell r="F390" t="str">
            <v>YES</v>
          </cell>
          <cell r="G390">
            <v>16.649999999999999</v>
          </cell>
          <cell r="H390">
            <v>0.85173975024372295</v>
          </cell>
          <cell r="I390">
            <v>0</v>
          </cell>
          <cell r="J390">
            <v>9.9975000000000005</v>
          </cell>
          <cell r="K390">
            <v>29.9985</v>
          </cell>
          <cell r="L390">
            <v>3.0006001500375099</v>
          </cell>
          <cell r="M390">
            <v>1.8708931951808701</v>
          </cell>
          <cell r="N390">
            <v>0.86594481580583205</v>
          </cell>
          <cell r="O390">
            <v>0.33300318629586401</v>
          </cell>
          <cell r="P390">
            <v>0.124822442076495</v>
          </cell>
          <cell r="Q390">
            <v>0.99984598303323102</v>
          </cell>
          <cell r="R390">
            <v>0.37812510463662002</v>
          </cell>
          <cell r="S390">
            <v>45.442998708611</v>
          </cell>
          <cell r="T390">
            <v>0.99984771019376695</v>
          </cell>
          <cell r="U390">
            <v>0.37319403743287899</v>
          </cell>
          <cell r="V390">
            <v>66.2118067145759</v>
          </cell>
          <cell r="W390">
            <v>0.99995957425197401</v>
          </cell>
          <cell r="X390">
            <v>0.19224206869195101</v>
          </cell>
          <cell r="Y390">
            <v>1.02555255807582</v>
          </cell>
          <cell r="Z390">
            <v>0.44367918149674401</v>
          </cell>
          <cell r="AA390">
            <v>0.32954252865661599</v>
          </cell>
          <cell r="AB390">
            <v>0.12480291480759</v>
          </cell>
          <cell r="AC390">
            <v>0.98990270009873105</v>
          </cell>
          <cell r="AD390">
            <v>0.147846052642544</v>
          </cell>
          <cell r="AE390">
            <v>56.241276028992402</v>
          </cell>
          <cell r="AF390">
            <v>0.84938026333045402</v>
          </cell>
          <cell r="AG390">
            <v>140.16171861162499</v>
          </cell>
          <cell r="AH390">
            <v>34.564334922769</v>
          </cell>
          <cell r="AI390">
            <v>0.76049267782225005</v>
          </cell>
          <cell r="AJ390">
            <v>222.87755003948999</v>
          </cell>
          <cell r="AK390">
            <v>2746.0747788700101</v>
          </cell>
          <cell r="AL390">
            <v>354.37579499816701</v>
          </cell>
          <cell r="AM390">
            <v>85.273559556998606</v>
          </cell>
          <cell r="AN390">
            <v>46.604160188755301</v>
          </cell>
          <cell r="AO390">
            <v>-3035.91289845044</v>
          </cell>
          <cell r="AP390">
            <v>21.633350120533699</v>
          </cell>
          <cell r="AQ390">
            <v>32417.988616771701</v>
          </cell>
          <cell r="AR390">
            <v>28.303400227191201</v>
          </cell>
          <cell r="AS390">
            <v>39.692779813551098</v>
          </cell>
          <cell r="AT390">
            <v>115.643532308166</v>
          </cell>
          <cell r="AU390">
            <v>8.4095210381235503</v>
          </cell>
          <cell r="AV390">
            <v>1.2178379476822701</v>
          </cell>
          <cell r="AW390" t="str">
            <v>NaN</v>
          </cell>
          <cell r="AX390" t="str">
            <v>NaN</v>
          </cell>
          <cell r="AY390">
            <v>0.34232059128845899</v>
          </cell>
          <cell r="AZ390" t="str">
            <v>NaN</v>
          </cell>
          <cell r="BA390">
            <v>1.44614968969512</v>
          </cell>
          <cell r="BB390" t="str">
            <v>NaN</v>
          </cell>
          <cell r="BC390">
            <v>11.003161862843299</v>
          </cell>
          <cell r="BD390">
            <v>5.1248581321487997E-2</v>
          </cell>
          <cell r="BE390">
            <v>4.7017701735887796</v>
          </cell>
          <cell r="BF390">
            <v>60.1244363893395</v>
          </cell>
          <cell r="BH390" t="str">
            <v>NO</v>
          </cell>
          <cell r="BI390" t="str">
            <v>YES</v>
          </cell>
          <cell r="BJ390" t="str">
            <v>YES</v>
          </cell>
          <cell r="BK390" t="str">
            <v/>
          </cell>
          <cell r="BL390" t="str">
            <v>YES</v>
          </cell>
          <cell r="BM390" t="str">
            <v>NO</v>
          </cell>
          <cell r="BO390" t="str">
            <v>NO</v>
          </cell>
          <cell r="BQ390" t="str">
            <v>YES</v>
          </cell>
          <cell r="BR390" t="str">
            <v>YES</v>
          </cell>
          <cell r="BT390" t="str">
            <v/>
          </cell>
          <cell r="BU390" t="str">
            <v>YES</v>
          </cell>
          <cell r="BW390" t="str">
            <v/>
          </cell>
          <cell r="CA390" t="str">
            <v>DUAL AREA</v>
          </cell>
          <cell r="CC390">
            <v>23.366924578302729</v>
          </cell>
          <cell r="CD390">
            <v>48.121729425637426</v>
          </cell>
          <cell r="CE390">
            <v>20.794754200413831</v>
          </cell>
          <cell r="CF390">
            <v>34.101400261356126</v>
          </cell>
          <cell r="CL390">
            <v>0.36</v>
          </cell>
          <cell r="CY390">
            <v>7.2318536494854424</v>
          </cell>
          <cell r="CZ390">
            <v>7.2318536494854424</v>
          </cell>
          <cell r="DA390">
            <v>7.2318536494854424</v>
          </cell>
          <cell r="DB390">
            <v>7.2318536494854424</v>
          </cell>
        </row>
        <row r="391">
          <cell r="A391">
            <v>297</v>
          </cell>
          <cell r="B391">
            <v>41718</v>
          </cell>
          <cell r="C391" t="str">
            <v>Austin</v>
          </cell>
          <cell r="D391">
            <v>51</v>
          </cell>
          <cell r="F391" t="str">
            <v>YES</v>
          </cell>
          <cell r="G391">
            <v>16.649999999999999</v>
          </cell>
          <cell r="H391">
            <v>0.92118419520556905</v>
          </cell>
          <cell r="I391">
            <v>0</v>
          </cell>
          <cell r="J391">
            <v>9.9990000000000006</v>
          </cell>
          <cell r="K391">
            <v>29.998999999999999</v>
          </cell>
          <cell r="L391">
            <v>3.000200020002</v>
          </cell>
          <cell r="M391">
            <v>10.339429087383699</v>
          </cell>
          <cell r="N391">
            <v>0.87664008958374895</v>
          </cell>
          <cell r="O391">
            <v>0.21260875412972199</v>
          </cell>
          <cell r="P391">
            <v>0.141340203649862</v>
          </cell>
          <cell r="Q391">
            <v>0.99969702578629804</v>
          </cell>
          <cell r="R391">
            <v>0.29179828644012401</v>
          </cell>
          <cell r="S391">
            <v>32.109204196239801</v>
          </cell>
          <cell r="T391">
            <v>0.99981306323104402</v>
          </cell>
          <cell r="U391">
            <v>0.227048510275177</v>
          </cell>
          <cell r="V391">
            <v>167.433101736309</v>
          </cell>
          <cell r="W391">
            <v>0.99986229828698203</v>
          </cell>
          <cell r="X391">
            <v>0.19477245461234599</v>
          </cell>
          <cell r="Y391">
            <v>0.55377776882687102</v>
          </cell>
          <cell r="Z391">
            <v>4.5962419131467903E-2</v>
          </cell>
          <cell r="AA391">
            <v>0.30784456956931699</v>
          </cell>
          <cell r="AB391">
            <v>0.14129651277392599</v>
          </cell>
          <cell r="AC391">
            <v>0.98445305948043504</v>
          </cell>
          <cell r="AD391">
            <v>8.7939096264374003E-2</v>
          </cell>
          <cell r="AE391">
            <v>34.440558696484104</v>
          </cell>
          <cell r="AF391">
            <v>0.205669100035382</v>
          </cell>
          <cell r="AG391">
            <v>221.54943372437</v>
          </cell>
          <cell r="AH391">
            <v>26.914873532763401</v>
          </cell>
          <cell r="AI391">
            <v>0.83807235358399901</v>
          </cell>
          <cell r="AJ391">
            <v>45.1637703750201</v>
          </cell>
          <cell r="AK391">
            <v>3498.93799576831</v>
          </cell>
          <cell r="AL391">
            <v>509.342804023133</v>
          </cell>
          <cell r="AM391">
            <v>80.382098781001503</v>
          </cell>
          <cell r="AN391">
            <v>75.097585014282899</v>
          </cell>
          <cell r="AO391">
            <v>13.0086896082964</v>
          </cell>
          <cell r="AP391">
            <v>33.609372053978703</v>
          </cell>
          <cell r="AQ391">
            <v>185.57627870599299</v>
          </cell>
          <cell r="AR391">
            <v>47.296822092794898</v>
          </cell>
          <cell r="AS391">
            <v>35.686409387552203</v>
          </cell>
          <cell r="AT391">
            <v>40.028482610352199</v>
          </cell>
          <cell r="AU391">
            <v>8.1641879748395905</v>
          </cell>
          <cell r="AV391">
            <v>1.2299683522849301</v>
          </cell>
          <cell r="AW391" t="str">
            <v>NaN</v>
          </cell>
          <cell r="AX391" t="str">
            <v>NaN</v>
          </cell>
          <cell r="AY391">
            <v>0.447254082022146</v>
          </cell>
          <cell r="AZ391" t="str">
            <v>NaN</v>
          </cell>
          <cell r="BA391">
            <v>1.54668226905464</v>
          </cell>
          <cell r="BB391" t="str">
            <v>NaN</v>
          </cell>
          <cell r="BC391">
            <v>10.0007123930418</v>
          </cell>
          <cell r="BD391">
            <v>4.9149804766665302</v>
          </cell>
          <cell r="BE391">
            <v>23.2218348516665</v>
          </cell>
          <cell r="BF391">
            <v>32.115254976666598</v>
          </cell>
          <cell r="BH391" t="str">
            <v>NO</v>
          </cell>
          <cell r="BI391" t="str">
            <v>NO</v>
          </cell>
          <cell r="BJ391" t="str">
            <v>YES</v>
          </cell>
          <cell r="BK391" t="str">
            <v/>
          </cell>
          <cell r="BL391" t="str">
            <v>YES</v>
          </cell>
          <cell r="BM391" t="str">
            <v>NO</v>
          </cell>
          <cell r="BO391" t="str">
            <v>NO</v>
          </cell>
          <cell r="BQ391" t="str">
            <v>NO</v>
          </cell>
          <cell r="BR391" t="str">
            <v>YES</v>
          </cell>
          <cell r="BT391" t="str">
            <v/>
          </cell>
          <cell r="BU391" t="str">
            <v>NO</v>
          </cell>
          <cell r="BW391" t="str">
            <v/>
          </cell>
          <cell r="CA391" t="str">
            <v>SINGLE CORR</v>
          </cell>
          <cell r="CC391">
            <v>0</v>
          </cell>
          <cell r="CD391">
            <v>34.002513788909816</v>
          </cell>
          <cell r="CE391">
            <v>0</v>
          </cell>
          <cell r="CF391">
            <v>0</v>
          </cell>
          <cell r="CL391">
            <v>0.47</v>
          </cell>
          <cell r="CY391">
            <v>0</v>
          </cell>
          <cell r="CZ391">
            <v>1.464247506973793</v>
          </cell>
          <cell r="DA391">
            <v>0</v>
          </cell>
          <cell r="DB391">
            <v>0</v>
          </cell>
        </row>
        <row r="392">
          <cell r="A392">
            <v>297</v>
          </cell>
          <cell r="B392">
            <v>41718</v>
          </cell>
          <cell r="C392" t="str">
            <v>Austin</v>
          </cell>
          <cell r="D392">
            <v>52</v>
          </cell>
          <cell r="F392" t="str">
            <v>YES</v>
          </cell>
          <cell r="G392">
            <v>16.649999999999999</v>
          </cell>
          <cell r="H392">
            <v>1.0489619728177799</v>
          </cell>
          <cell r="I392">
            <v>0</v>
          </cell>
          <cell r="J392">
            <v>10.000500000000001</v>
          </cell>
          <cell r="K392">
            <v>30.000499999999999</v>
          </cell>
          <cell r="L392">
            <v>2.9999000049997502</v>
          </cell>
          <cell r="M392">
            <v>8.9137328653653292</v>
          </cell>
          <cell r="N392">
            <v>0.98133761641402695</v>
          </cell>
          <cell r="O392">
            <v>7.0970647330111103E-2</v>
          </cell>
          <cell r="P392">
            <v>0.100029136327458</v>
          </cell>
          <cell r="Q392">
            <v>0.99816769346099599</v>
          </cell>
          <cell r="R392">
            <v>0.38487876884019601</v>
          </cell>
          <cell r="S392">
            <v>20.0276448781783</v>
          </cell>
          <cell r="T392">
            <v>0.99921921742094999</v>
          </cell>
          <cell r="U392">
            <v>0.25017484201270102</v>
          </cell>
          <cell r="V392">
            <v>157.85130442706901</v>
          </cell>
          <cell r="W392">
            <v>0.99993667797697805</v>
          </cell>
          <cell r="X392">
            <v>7.1132577794132804E-2</v>
          </cell>
          <cell r="Y392">
            <v>3.48234816788456</v>
          </cell>
          <cell r="Z392">
            <v>0.38315102584380301</v>
          </cell>
          <cell r="AA392">
            <v>0.16467730151163201</v>
          </cell>
          <cell r="AB392">
            <v>9.98436819691077E-2</v>
          </cell>
          <cell r="AC392">
            <v>0.84186509101970497</v>
          </cell>
          <cell r="AD392">
            <v>0.15266438646177899</v>
          </cell>
          <cell r="AE392">
            <v>61.2287117217587</v>
          </cell>
          <cell r="AF392">
            <v>0.38786397373756498</v>
          </cell>
          <cell r="AG392">
            <v>49.906745357393</v>
          </cell>
          <cell r="AH392">
            <v>15.2365344616</v>
          </cell>
          <cell r="AI392">
            <v>0.76017920124060701</v>
          </cell>
          <cell r="AJ392">
            <v>19.5523135734547</v>
          </cell>
          <cell r="AK392">
            <v>1069.79530082665</v>
          </cell>
          <cell r="AL392">
            <v>145.298673081267</v>
          </cell>
          <cell r="AM392">
            <v>43.330245974995798</v>
          </cell>
          <cell r="AN392">
            <v>18.548965402370001</v>
          </cell>
          <cell r="AO392">
            <v>31.639742295258198</v>
          </cell>
          <cell r="AP392">
            <v>20.3759090560301</v>
          </cell>
          <cell r="AQ392">
            <v>61.987625093417897</v>
          </cell>
          <cell r="AR392">
            <v>57.5634793662894</v>
          </cell>
          <cell r="AS392">
            <v>42.635985865766301</v>
          </cell>
          <cell r="AT392">
            <v>49.786166264036403</v>
          </cell>
          <cell r="AU392">
            <v>7.9698454263504699</v>
          </cell>
          <cell r="AV392">
            <v>1.3301574910190099</v>
          </cell>
          <cell r="AW392" t="str">
            <v>NaN</v>
          </cell>
          <cell r="AX392" t="str">
            <v>NaN</v>
          </cell>
          <cell r="AY392">
            <v>0.365872658850591</v>
          </cell>
          <cell r="AZ392" t="str">
            <v>NaN</v>
          </cell>
          <cell r="BA392">
            <v>1.45360276991944</v>
          </cell>
          <cell r="BB392" t="str">
            <v>NaN</v>
          </cell>
          <cell r="BC392">
            <v>13.171415718621301</v>
          </cell>
          <cell r="BD392">
            <v>3.1669531306902199</v>
          </cell>
          <cell r="BE392">
            <v>8.7086131666326292</v>
          </cell>
          <cell r="BF392">
            <v>18.985061593669801</v>
          </cell>
          <cell r="BH392" t="str">
            <v>NO</v>
          </cell>
          <cell r="BI392" t="str">
            <v>NO</v>
          </cell>
          <cell r="BJ392" t="str">
            <v>YES</v>
          </cell>
          <cell r="BK392" t="str">
            <v/>
          </cell>
          <cell r="BL392" t="str">
            <v>YES</v>
          </cell>
          <cell r="BM392" t="str">
            <v>NO</v>
          </cell>
          <cell r="BO392" t="str">
            <v>NO</v>
          </cell>
          <cell r="BQ392" t="str">
            <v>NO</v>
          </cell>
          <cell r="BR392" t="str">
            <v>YES</v>
          </cell>
          <cell r="BT392" t="str">
            <v/>
          </cell>
          <cell r="BU392" t="str">
            <v>YES</v>
          </cell>
          <cell r="BW392" t="str">
            <v/>
          </cell>
          <cell r="CA392" t="str">
            <v>SINGLE CORRx</v>
          </cell>
          <cell r="CC392">
            <v>0</v>
          </cell>
          <cell r="CD392">
            <v>21.209629413922919</v>
          </cell>
          <cell r="CE392">
            <v>20.359983151977513</v>
          </cell>
          <cell r="CF392">
            <v>26.146449898213202</v>
          </cell>
          <cell r="CL392">
            <v>0.3</v>
          </cell>
          <cell r="CY392">
            <v>0</v>
          </cell>
          <cell r="CZ392">
            <v>3.9044694187579365</v>
          </cell>
          <cell r="DA392">
            <v>3.9044694187579365</v>
          </cell>
          <cell r="DB392">
            <v>3.9044694187579365</v>
          </cell>
        </row>
        <row r="393">
          <cell r="A393">
            <v>297</v>
          </cell>
          <cell r="B393">
            <v>41718</v>
          </cell>
          <cell r="C393" t="str">
            <v>Austin</v>
          </cell>
          <cell r="D393">
            <v>53</v>
          </cell>
          <cell r="F393" t="str">
            <v>YES</v>
          </cell>
          <cell r="G393">
            <v>16.649999999999999</v>
          </cell>
          <cell r="H393">
            <v>1.1322953067719901</v>
          </cell>
          <cell r="I393">
            <v>0</v>
          </cell>
          <cell r="J393">
            <v>10.000999999999999</v>
          </cell>
          <cell r="K393">
            <v>29.997</v>
          </cell>
          <cell r="L393">
            <v>2.9994000599940001</v>
          </cell>
          <cell r="M393">
            <v>5.3169686095988098</v>
          </cell>
          <cell r="N393">
            <v>0.92929178931866996</v>
          </cell>
          <cell r="O393">
            <v>9.8132743385857701E-2</v>
          </cell>
          <cell r="P393">
            <v>0.11576893728943401</v>
          </cell>
          <cell r="Q393">
            <v>0.99628684828812997</v>
          </cell>
          <cell r="R393">
            <v>0.41726412798298601</v>
          </cell>
          <cell r="S393">
            <v>24.850260686011101</v>
          </cell>
          <cell r="T393">
            <v>0.99896166763059902</v>
          </cell>
          <cell r="U393">
            <v>0.21907687839679599</v>
          </cell>
          <cell r="V393">
            <v>71.050085603414303</v>
          </cell>
          <cell r="W393">
            <v>0.99990255136080397</v>
          </cell>
          <cell r="X393">
            <v>6.70353424400877E-2</v>
          </cell>
          <cell r="Y393">
            <v>1.5589866503269501</v>
          </cell>
          <cell r="Z393">
            <v>0.27017269656973902</v>
          </cell>
          <cell r="AA393">
            <v>9.0750635872091701E-2</v>
          </cell>
          <cell r="AB393">
            <v>0.115331706638912</v>
          </cell>
          <cell r="AC393">
            <v>0.77656181195214302</v>
          </cell>
          <cell r="AD393">
            <v>0.17899104576250299</v>
          </cell>
          <cell r="AE393">
            <v>47.616702948760903</v>
          </cell>
          <cell r="AF393">
            <v>0.67011969077983402</v>
          </cell>
          <cell r="AG393">
            <v>15.4279737160937</v>
          </cell>
          <cell r="AH393">
            <v>15.119575631533101</v>
          </cell>
          <cell r="AI393">
            <v>0.60779381502367003</v>
          </cell>
          <cell r="AJ393">
            <v>18.3428551022295</v>
          </cell>
          <cell r="AK393">
            <v>1172.9056680533299</v>
          </cell>
          <cell r="AL393">
            <v>45.5187382252332</v>
          </cell>
          <cell r="AM393">
            <v>75.573900322999904</v>
          </cell>
          <cell r="AN393">
            <v>21.625693047038698</v>
          </cell>
          <cell r="AO393">
            <v>31.306291576542801</v>
          </cell>
          <cell r="AP393">
            <v>12.982977990577901</v>
          </cell>
          <cell r="AQ393">
            <v>188.44149264209901</v>
          </cell>
          <cell r="AR393">
            <v>45.982125033984602</v>
          </cell>
          <cell r="AS393">
            <v>46.563655687829304</v>
          </cell>
          <cell r="AT393">
            <v>67.524240623310703</v>
          </cell>
          <cell r="AU393">
            <v>8.2963253516427802</v>
          </cell>
          <cell r="AV393">
            <v>1.4693615283860999</v>
          </cell>
          <cell r="AW393" t="str">
            <v>NaN</v>
          </cell>
          <cell r="AX393" t="str">
            <v>NaN</v>
          </cell>
          <cell r="AY393">
            <v>0.38300879541326299</v>
          </cell>
          <cell r="AZ393" t="str">
            <v>NaN</v>
          </cell>
          <cell r="BA393">
            <v>1.57835982143783</v>
          </cell>
          <cell r="BB393" t="str">
            <v>NaN</v>
          </cell>
          <cell r="BC393">
            <v>9.8487975963410594</v>
          </cell>
          <cell r="BD393">
            <v>3.01832694028769</v>
          </cell>
          <cell r="BE393">
            <v>5.7551198727938999</v>
          </cell>
          <cell r="BF393">
            <v>13.525238172889701</v>
          </cell>
          <cell r="BH393" t="str">
            <v>NO</v>
          </cell>
          <cell r="BI393" t="str">
            <v>NO</v>
          </cell>
          <cell r="BJ393" t="str">
            <v>YES</v>
          </cell>
          <cell r="BK393" t="str">
            <v/>
          </cell>
          <cell r="BL393" t="str">
            <v>YES</v>
          </cell>
          <cell r="BM393" t="str">
            <v>NO</v>
          </cell>
          <cell r="BO393" t="str">
            <v>NO</v>
          </cell>
          <cell r="BQ393" t="str">
            <v>YES</v>
          </cell>
          <cell r="BR393" t="str">
            <v>YES</v>
          </cell>
          <cell r="BT393" t="str">
            <v/>
          </cell>
          <cell r="BU393" t="str">
            <v>YES</v>
          </cell>
          <cell r="BW393" t="str">
            <v/>
          </cell>
          <cell r="CA393" t="str">
            <v>DUAL AREA</v>
          </cell>
          <cell r="CC393">
            <v>25.083188286027045</v>
          </cell>
          <cell r="CD393">
            <v>26.313794423879106</v>
          </cell>
          <cell r="CE393">
            <v>19.147460545760826</v>
          </cell>
          <cell r="CF393">
            <v>16.434018708178922</v>
          </cell>
          <cell r="CL393">
            <v>0.36</v>
          </cell>
          <cell r="CY393">
            <v>5.908219905140367</v>
          </cell>
          <cell r="CZ393">
            <v>5.908219905140367</v>
          </cell>
          <cell r="DA393">
            <v>5.908219905140367</v>
          </cell>
          <cell r="DB393">
            <v>5.908219905140367</v>
          </cell>
        </row>
        <row r="394">
          <cell r="A394">
            <v>297</v>
          </cell>
          <cell r="B394">
            <v>41718</v>
          </cell>
          <cell r="C394" t="str">
            <v>Austin</v>
          </cell>
          <cell r="D394">
            <v>54</v>
          </cell>
          <cell r="F394" t="str">
            <v>YES</v>
          </cell>
          <cell r="G394">
            <v>16.649999999999999</v>
          </cell>
          <cell r="H394">
            <v>1.19340641889721</v>
          </cell>
          <cell r="I394">
            <v>0</v>
          </cell>
          <cell r="J394">
            <v>9.9994999999999994</v>
          </cell>
          <cell r="K394">
            <v>30</v>
          </cell>
          <cell r="L394">
            <v>3.00015000750038</v>
          </cell>
          <cell r="M394">
            <v>-5.3023303600704796</v>
          </cell>
          <cell r="N394">
            <v>0.66609138846317195</v>
          </cell>
          <cell r="O394">
            <v>0.65006662167715501</v>
          </cell>
          <cell r="P394">
            <v>0.125780962544844</v>
          </cell>
          <cell r="Q394">
            <v>0.99928287102166902</v>
          </cell>
          <cell r="R394">
            <v>0.48289733286722702</v>
          </cell>
          <cell r="S394">
            <v>32.934891397368602</v>
          </cell>
          <cell r="T394">
            <v>0.998334502783643</v>
          </cell>
          <cell r="U394">
            <v>0.73084953496822302</v>
          </cell>
          <cell r="V394">
            <v>41.730394606480999</v>
          </cell>
          <cell r="W394">
            <v>0.99920865392084801</v>
          </cell>
          <cell r="X394">
            <v>0.50347045588653105</v>
          </cell>
          <cell r="Y394">
            <v>-0.17519115389557799</v>
          </cell>
          <cell r="Z394">
            <v>1.6188748628158101E-2</v>
          </cell>
          <cell r="AA394">
            <v>0.82565423787630299</v>
          </cell>
          <cell r="AB394">
            <v>0.12568926959704199</v>
          </cell>
          <cell r="AC394">
            <v>0.95522432108021404</v>
          </cell>
          <cell r="AD394">
            <v>0.239932875928272</v>
          </cell>
          <cell r="AE394">
            <v>17.526064646810799</v>
          </cell>
          <cell r="AF394">
            <v>0.41965039346344402</v>
          </cell>
          <cell r="AG394">
            <v>188.03826741771601</v>
          </cell>
          <cell r="AH394">
            <v>11.7027542628276</v>
          </cell>
          <cell r="AI394">
            <v>0.35473664486315798</v>
          </cell>
          <cell r="AJ394">
            <v>209.07088065791899</v>
          </cell>
          <cell r="AK394">
            <v>4376.32985063666</v>
          </cell>
          <cell r="AL394">
            <v>376.80894438910002</v>
          </cell>
          <cell r="AM394">
            <v>204.94698312166599</v>
          </cell>
          <cell r="AN394">
            <v>123.61368740140099</v>
          </cell>
          <cell r="AO394">
            <v>35.118781866516997</v>
          </cell>
          <cell r="AP394">
            <v>16.805085540776101</v>
          </cell>
          <cell r="AQ394">
            <v>150.465184362374</v>
          </cell>
          <cell r="AR394">
            <v>57.166561647861897</v>
          </cell>
          <cell r="AS394">
            <v>38.143533357863703</v>
          </cell>
          <cell r="AT394">
            <v>59.909658594970601</v>
          </cell>
          <cell r="AU394">
            <v>8.4893165918019697</v>
          </cell>
          <cell r="AV394">
            <v>1.4974573058226199</v>
          </cell>
          <cell r="AW394" t="str">
            <v>NaN</v>
          </cell>
          <cell r="AX394" t="str">
            <v>NaN</v>
          </cell>
          <cell r="AY394">
            <v>0.51895323274360505</v>
          </cell>
          <cell r="AZ394" t="str">
            <v>NaN</v>
          </cell>
          <cell r="BA394">
            <v>1.46915521385874</v>
          </cell>
          <cell r="BB394" t="str">
            <v>NaN</v>
          </cell>
          <cell r="BC394">
            <v>11.899564572464801</v>
          </cell>
          <cell r="BD394">
            <v>12.7575871317308</v>
          </cell>
          <cell r="BE394">
            <v>30.576699236837602</v>
          </cell>
          <cell r="BF394">
            <v>40.970263209914499</v>
          </cell>
          <cell r="BH394" t="str">
            <v>YES</v>
          </cell>
          <cell r="BI394" t="str">
            <v>YES</v>
          </cell>
          <cell r="BJ394" t="str">
            <v>YES</v>
          </cell>
          <cell r="BK394" t="str">
            <v/>
          </cell>
          <cell r="BL394" t="str">
            <v>YES</v>
          </cell>
          <cell r="BM394" t="str">
            <v>NO</v>
          </cell>
          <cell r="BO394" t="str">
            <v>NO</v>
          </cell>
          <cell r="BQ394" t="str">
            <v>NO</v>
          </cell>
          <cell r="BR394" t="str">
            <v>NO</v>
          </cell>
          <cell r="BT394" t="str">
            <v/>
          </cell>
          <cell r="BU394" t="str">
            <v>YES</v>
          </cell>
          <cell r="BW394" t="str">
            <v/>
          </cell>
          <cell r="CA394" t="str">
            <v>DUAL AREA</v>
          </cell>
          <cell r="CC394">
            <v>0</v>
          </cell>
          <cell r="CD394">
            <v>0</v>
          </cell>
          <cell r="CE394">
            <v>12.496732582992012</v>
          </cell>
          <cell r="CF394">
            <v>22.61332780425926</v>
          </cell>
          <cell r="CL394">
            <v>0.36</v>
          </cell>
          <cell r="CY394">
            <v>0</v>
          </cell>
          <cell r="CZ394">
            <v>0</v>
          </cell>
          <cell r="DA394">
            <v>1.1120400382505946</v>
          </cell>
          <cell r="DB394">
            <v>1.1120400382505946</v>
          </cell>
        </row>
        <row r="395">
          <cell r="A395">
            <v>297</v>
          </cell>
          <cell r="B395">
            <v>41718</v>
          </cell>
          <cell r="C395" t="str">
            <v>Austin</v>
          </cell>
          <cell r="D395">
            <v>55</v>
          </cell>
          <cell r="F395" t="str">
            <v>YES</v>
          </cell>
          <cell r="G395">
            <v>16.649999999999999</v>
          </cell>
          <cell r="H395">
            <v>1.29896197468042</v>
          </cell>
          <cell r="I395">
            <v>0</v>
          </cell>
          <cell r="J395">
            <v>9.9984999999999999</v>
          </cell>
          <cell r="K395">
            <v>30</v>
          </cell>
          <cell r="L395">
            <v>3.0004500675101302</v>
          </cell>
          <cell r="M395">
            <v>3.5700440633774502</v>
          </cell>
          <cell r="N395">
            <v>0.84768546542292</v>
          </cell>
          <cell r="O395">
            <v>0.13225534429473901</v>
          </cell>
          <cell r="P395">
            <v>0.12947428223469901</v>
          </cell>
          <cell r="Q395">
            <v>0.98901305461036404</v>
          </cell>
          <cell r="R395">
            <v>0.416028468935426</v>
          </cell>
          <cell r="S395">
            <v>21.729862624132199</v>
          </cell>
          <cell r="T395">
            <v>0.99615995991223605</v>
          </cell>
          <cell r="U395">
            <v>0.24331953427507899</v>
          </cell>
          <cell r="V395">
            <v>29.0153501862995</v>
          </cell>
          <cell r="W395">
            <v>0.99966755817389896</v>
          </cell>
          <cell r="X395">
            <v>7.1433798000229004E-2</v>
          </cell>
          <cell r="Y395">
            <v>0.89011628848260305</v>
          </cell>
          <cell r="Z395">
            <v>0.20168565665329899</v>
          </cell>
          <cell r="AA395">
            <v>7.4901967984253207E-2</v>
          </cell>
          <cell r="AB395">
            <v>0.12801211324193601</v>
          </cell>
          <cell r="AC395">
            <v>0.58803840513408401</v>
          </cell>
          <cell r="AD395">
            <v>0.18034706648820401</v>
          </cell>
          <cell r="AE395">
            <v>22.6611871824114</v>
          </cell>
          <cell r="AF395">
            <v>0.78074681356172504</v>
          </cell>
          <cell r="AG395">
            <v>3.4443067471991702</v>
          </cell>
          <cell r="AH395">
            <v>7.6753592875794103</v>
          </cell>
          <cell r="AI395">
            <v>0.35185264159048202</v>
          </cell>
          <cell r="AJ395">
            <v>10.1819196154657</v>
          </cell>
          <cell r="AK395">
            <v>258.34495719000699</v>
          </cell>
          <cell r="AL395">
            <v>-21.495525951966801</v>
          </cell>
          <cell r="AM395">
            <v>30.2766704593386</v>
          </cell>
          <cell r="AN395">
            <v>15.9675910574587</v>
          </cell>
          <cell r="AO395">
            <v>-15.1501508064113</v>
          </cell>
          <cell r="AP395">
            <v>5.2782041798863899</v>
          </cell>
          <cell r="AQ395">
            <v>175.693328644384</v>
          </cell>
          <cell r="AR395">
            <v>10.2888094980951</v>
          </cell>
          <cell r="AS395">
            <v>12.8402396529759</v>
          </cell>
          <cell r="AT395">
            <v>69.058286509863507</v>
          </cell>
          <cell r="AU395">
            <v>8.3333445730360101</v>
          </cell>
          <cell r="AV395">
            <v>1.38062846017317</v>
          </cell>
          <cell r="AW395" t="str">
            <v>NaN</v>
          </cell>
          <cell r="AX395" t="str">
            <v>NaN</v>
          </cell>
          <cell r="AY395">
            <v>0.23952265724187999</v>
          </cell>
          <cell r="AZ395" t="str">
            <v>NaN</v>
          </cell>
          <cell r="BA395">
            <v>1.4148752326699501</v>
          </cell>
          <cell r="BB395" t="str">
            <v>NaN</v>
          </cell>
          <cell r="BC395">
            <v>10.5156288545216</v>
          </cell>
          <cell r="BD395">
            <v>0.196827649547231</v>
          </cell>
          <cell r="BE395">
            <v>1.9116609124281501</v>
          </cell>
          <cell r="BF395">
            <v>5.2253506256379296</v>
          </cell>
          <cell r="BH395" t="str">
            <v>NO</v>
          </cell>
          <cell r="BI395" t="str">
            <v>NO</v>
          </cell>
          <cell r="BJ395" t="str">
            <v>YES</v>
          </cell>
          <cell r="BK395" t="str">
            <v/>
          </cell>
          <cell r="BL395" t="str">
            <v>YES</v>
          </cell>
          <cell r="BM395" t="str">
            <v>NO</v>
          </cell>
          <cell r="BO395" t="str">
            <v>NO</v>
          </cell>
          <cell r="BQ395" t="str">
            <v>YES</v>
          </cell>
          <cell r="BR395" t="str">
            <v>NO</v>
          </cell>
          <cell r="BT395" t="str">
            <v/>
          </cell>
          <cell r="BU395" t="str">
            <v>YES</v>
          </cell>
          <cell r="BW395" t="str">
            <v/>
          </cell>
          <cell r="CA395" t="str">
            <v>SINGLE CORRx</v>
          </cell>
          <cell r="CC395">
            <v>10.240882252971359</v>
          </cell>
          <cell r="CD395">
            <v>0</v>
          </cell>
          <cell r="CE395">
            <v>5.7104475054799666</v>
          </cell>
          <cell r="CF395">
            <v>9.0362416181674803</v>
          </cell>
          <cell r="CL395">
            <v>0.38</v>
          </cell>
          <cell r="CY395">
            <v>17.786895975040135</v>
          </cell>
          <cell r="CZ395">
            <v>0</v>
          </cell>
          <cell r="DA395">
            <v>17.786895975040135</v>
          </cell>
          <cell r="DB395">
            <v>17.786895975040135</v>
          </cell>
        </row>
        <row r="396">
          <cell r="A396">
            <v>297</v>
          </cell>
          <cell r="B396">
            <v>41718</v>
          </cell>
          <cell r="C396" t="str">
            <v>Austin</v>
          </cell>
          <cell r="D396">
            <v>56</v>
          </cell>
          <cell r="F396" t="str">
            <v>YES</v>
          </cell>
          <cell r="G396">
            <v>16.649999999999999</v>
          </cell>
          <cell r="H396">
            <v>1.3295175293460499</v>
          </cell>
          <cell r="I396">
            <v>0</v>
          </cell>
          <cell r="J396">
            <v>10</v>
          </cell>
          <cell r="K396">
            <v>29.999473684200002</v>
          </cell>
          <cell r="L396">
            <v>2.99994736842</v>
          </cell>
          <cell r="M396">
            <v>2.80541270385921</v>
          </cell>
          <cell r="N396">
            <v>0.79046877985233999</v>
          </cell>
          <cell r="O396">
            <v>0.14505158458745099</v>
          </cell>
          <cell r="P396">
            <v>0.134105864729931</v>
          </cell>
          <cell r="Q396">
            <v>0.99814547376469798</v>
          </cell>
          <cell r="R396">
            <v>0.26163510074150698</v>
          </cell>
          <cell r="S396">
            <v>34.254837899097303</v>
          </cell>
          <cell r="T396">
            <v>0.998842189613106</v>
          </cell>
          <cell r="U396">
            <v>0.204912373469892</v>
          </cell>
          <cell r="V396">
            <v>47.486114337531703</v>
          </cell>
          <cell r="W396">
            <v>0.99968054818881602</v>
          </cell>
          <cell r="X396">
            <v>0.1075675902342</v>
          </cell>
          <cell r="Y396">
            <v>0.668061349703439</v>
          </cell>
          <cell r="Z396">
            <v>0.16930830413127501</v>
          </cell>
          <cell r="AA396">
            <v>6.1432688343773703E-2</v>
          </cell>
          <cell r="AB396">
            <v>0.13385222720028001</v>
          </cell>
          <cell r="AC396">
            <v>0.90296829845102999</v>
          </cell>
          <cell r="AD396">
            <v>7.0787739629211505E-2</v>
          </cell>
          <cell r="AE396">
            <v>27.5902083905222</v>
          </cell>
          <cell r="AF396">
            <v>0.58083059244045598</v>
          </cell>
          <cell r="AG396">
            <v>15.4118678277193</v>
          </cell>
          <cell r="AH396">
            <v>14.497061924055901</v>
          </cell>
          <cell r="AI396">
            <v>0.42272111627381098</v>
          </cell>
          <cell r="AJ396">
            <v>21.225179355336302</v>
          </cell>
          <cell r="AK396">
            <v>842.32863988999304</v>
          </cell>
          <cell r="AL396">
            <v>86.579846603600004</v>
          </cell>
          <cell r="AM396">
            <v>50.454286560001798</v>
          </cell>
          <cell r="AN396">
            <v>43.702616607304698</v>
          </cell>
          <cell r="AO396">
            <v>21.641308576302801</v>
          </cell>
          <cell r="AP396">
            <v>15.084953414760699</v>
          </cell>
          <cell r="AQ396">
            <v>58.9556135492818</v>
          </cell>
          <cell r="AR396">
            <v>23.964209736541001</v>
          </cell>
          <cell r="AS396">
            <v>16.9207964055072</v>
          </cell>
          <cell r="AT396">
            <v>93.437984769177902</v>
          </cell>
          <cell r="AU396">
            <v>7.9410557437652702</v>
          </cell>
          <cell r="AV396">
            <v>1.2952771962148899</v>
          </cell>
          <cell r="AW396" t="str">
            <v>NaN</v>
          </cell>
          <cell r="AX396" t="str">
            <v>NaN</v>
          </cell>
          <cell r="AY396">
            <v>0.44140691837145102</v>
          </cell>
          <cell r="AZ396" t="str">
            <v>NaN</v>
          </cell>
          <cell r="BA396">
            <v>1.6063351702472399</v>
          </cell>
          <cell r="BB396" t="str">
            <v>NaN</v>
          </cell>
          <cell r="BC396">
            <v>12.414569579197099</v>
          </cell>
          <cell r="BD396">
            <v>2.10551030125976</v>
          </cell>
          <cell r="BE396">
            <v>4.63439002748032</v>
          </cell>
          <cell r="BF396">
            <v>11.4711665882545</v>
          </cell>
          <cell r="BH396" t="str">
            <v>NO</v>
          </cell>
          <cell r="BI396" t="str">
            <v>NO</v>
          </cell>
          <cell r="BJ396" t="str">
            <v>YES</v>
          </cell>
          <cell r="BK396" t="str">
            <v/>
          </cell>
          <cell r="BL396" t="str">
            <v>YES</v>
          </cell>
          <cell r="BM396" t="str">
            <v>NO</v>
          </cell>
          <cell r="BO396" t="str">
            <v>NO</v>
          </cell>
          <cell r="BQ396" t="str">
            <v>NO</v>
          </cell>
          <cell r="BR396" t="str">
            <v>NO</v>
          </cell>
          <cell r="BT396" t="str">
            <v/>
          </cell>
          <cell r="BU396" t="str">
            <v>NO</v>
          </cell>
          <cell r="BW396" t="str">
            <v>YES</v>
          </cell>
          <cell r="CA396" t="str">
            <v>TRASH</v>
          </cell>
          <cell r="CC396">
            <v>0</v>
          </cell>
          <cell r="CD396">
            <v>0</v>
          </cell>
          <cell r="CE396">
            <v>0</v>
          </cell>
          <cell r="CF396">
            <v>0</v>
          </cell>
          <cell r="CL396">
            <v>0</v>
          </cell>
          <cell r="CY396">
            <v>0</v>
          </cell>
          <cell r="CZ396">
            <v>0</v>
          </cell>
          <cell r="DA396">
            <v>0</v>
          </cell>
          <cell r="DB396">
            <v>0</v>
          </cell>
        </row>
        <row r="397">
          <cell r="A397">
            <v>297</v>
          </cell>
          <cell r="B397">
            <v>41718</v>
          </cell>
          <cell r="C397" t="str">
            <v>Austin</v>
          </cell>
          <cell r="D397">
            <v>58</v>
          </cell>
          <cell r="F397" t="str">
            <v>YES</v>
          </cell>
          <cell r="G397">
            <v>16.649999999999999</v>
          </cell>
          <cell r="H397">
            <v>1.4350730851292599</v>
          </cell>
          <cell r="I397">
            <v>0</v>
          </cell>
          <cell r="J397">
            <v>9.9990000000000006</v>
          </cell>
          <cell r="K397">
            <v>30.000499999999999</v>
          </cell>
          <cell r="L397">
            <v>3.0003500350035002</v>
          </cell>
          <cell r="M397">
            <v>4.1237440905105096</v>
          </cell>
          <cell r="N397">
            <v>0.99118669551669603</v>
          </cell>
          <cell r="O397">
            <v>7.0240045993385902E-2</v>
          </cell>
          <cell r="P397">
            <v>0.126806903100802</v>
          </cell>
          <cell r="Q397">
            <v>0.99865674695874995</v>
          </cell>
          <cell r="R397">
            <v>0.53761477528796198</v>
          </cell>
          <cell r="S397">
            <v>20.816988863815801</v>
          </cell>
          <cell r="T397">
            <v>0.999828428916548</v>
          </cell>
          <cell r="U397">
            <v>0.19072203988546299</v>
          </cell>
          <cell r="V397">
            <v>81.810465905163696</v>
          </cell>
          <cell r="W397">
            <v>0.99998166329445004</v>
          </cell>
          <cell r="X397">
            <v>6.2278511697657198E-2</v>
          </cell>
          <cell r="Y397">
            <v>3.5502594377826502</v>
          </cell>
          <cell r="Z397">
            <v>0.85283003604288499</v>
          </cell>
          <cell r="AA397">
            <v>8.0838778769959901E-2</v>
          </cell>
          <cell r="AB397">
            <v>0.12663360133241999</v>
          </cell>
          <cell r="AC397">
            <v>0.92030814200946598</v>
          </cell>
          <cell r="AD397">
            <v>0.30765521700014797</v>
          </cell>
          <cell r="AE397">
            <v>72.866176640414594</v>
          </cell>
          <cell r="AF397">
            <v>0.89065426390705404</v>
          </cell>
          <cell r="AG397">
            <v>24.226324631232099</v>
          </cell>
          <cell r="AH397">
            <v>19.372804955113001</v>
          </cell>
          <cell r="AI397">
            <v>0.93046468095032797</v>
          </cell>
          <cell r="AJ397">
            <v>15.406043919277399</v>
          </cell>
          <cell r="AK397">
            <v>558.77353060666496</v>
          </cell>
          <cell r="AL397">
            <v>110.36879304519999</v>
          </cell>
          <cell r="AM397">
            <v>31.616106176666399</v>
          </cell>
          <cell r="AN397">
            <v>7.1220858345073399</v>
          </cell>
          <cell r="AO397">
            <v>35.539728112560198</v>
          </cell>
          <cell r="AP397">
            <v>16.441343783771998</v>
          </cell>
          <cell r="AQ397">
            <v>118.553532003405</v>
          </cell>
          <cell r="AR397">
            <v>128.64656097711</v>
          </cell>
          <cell r="AS397">
            <v>71.298401415455899</v>
          </cell>
          <cell r="AT397">
            <v>300.53887928440997</v>
          </cell>
          <cell r="AU397">
            <v>7.9283213894058102</v>
          </cell>
          <cell r="AV397">
            <v>1.22262661703443</v>
          </cell>
          <cell r="AW397" t="str">
            <v>NaN</v>
          </cell>
          <cell r="AX397" t="str">
            <v>NaN</v>
          </cell>
          <cell r="AY397">
            <v>0.24999040324357699</v>
          </cell>
          <cell r="AZ397" t="str">
            <v>NaN</v>
          </cell>
          <cell r="BA397">
            <v>1.47156217591798</v>
          </cell>
          <cell r="BB397" t="str">
            <v>NaN</v>
          </cell>
          <cell r="BC397">
            <v>20.453760265383501</v>
          </cell>
          <cell r="BD397">
            <v>0.70419884414730005</v>
          </cell>
          <cell r="BE397">
            <v>5.1480241127907203</v>
          </cell>
          <cell r="BF397">
            <v>23.935522877248001</v>
          </cell>
          <cell r="BH397" t="str">
            <v>NO</v>
          </cell>
          <cell r="BI397" t="str">
            <v>YES</v>
          </cell>
          <cell r="BJ397" t="str">
            <v>YES</v>
          </cell>
          <cell r="BK397" t="str">
            <v/>
          </cell>
          <cell r="BL397" t="str">
            <v>YES</v>
          </cell>
          <cell r="BM397" t="str">
            <v>YES</v>
          </cell>
          <cell r="BO397" t="str">
            <v>YES</v>
          </cell>
          <cell r="BQ397" t="str">
            <v>YES</v>
          </cell>
          <cell r="BR397" t="str">
            <v>YES</v>
          </cell>
          <cell r="BT397" t="str">
            <v/>
          </cell>
          <cell r="BU397" t="str">
            <v>YES</v>
          </cell>
          <cell r="BW397" t="str">
            <v/>
          </cell>
          <cell r="CA397" t="str">
            <v>DUAL CORR</v>
          </cell>
          <cell r="CC397">
            <v>28.876206555076333</v>
          </cell>
          <cell r="CD397">
            <v>22.045558626634378</v>
          </cell>
          <cell r="CE397">
            <v>27.692355326993223</v>
          </cell>
          <cell r="CF397">
            <v>18.71675872919489</v>
          </cell>
          <cell r="CL397">
            <v>0.19</v>
          </cell>
          <cell r="CY397">
            <v>6.6049639714055672</v>
          </cell>
          <cell r="CZ397">
            <v>6.6049639714055672</v>
          </cell>
          <cell r="DA397">
            <v>6.6049639714055672</v>
          </cell>
          <cell r="DB397">
            <v>6.6049639714055672</v>
          </cell>
        </row>
        <row r="398">
          <cell r="A398">
            <v>297</v>
          </cell>
          <cell r="B398">
            <v>41718</v>
          </cell>
          <cell r="C398" t="str">
            <v>Austin</v>
          </cell>
          <cell r="D398">
            <v>59</v>
          </cell>
          <cell r="F398" t="str">
            <v>YES</v>
          </cell>
          <cell r="G398">
            <v>16.649999999999999</v>
          </cell>
          <cell r="H398">
            <v>1.47118419595063</v>
          </cell>
          <cell r="I398">
            <v>0</v>
          </cell>
          <cell r="J398">
            <v>10.000500000000001</v>
          </cell>
          <cell r="K398">
            <v>29.996842105300001</v>
          </cell>
          <cell r="L398">
            <v>2.9995342338183102</v>
          </cell>
          <cell r="M398">
            <v>3.5532095926794098</v>
          </cell>
          <cell r="N398">
            <v>0.985617252563874</v>
          </cell>
          <cell r="O398">
            <v>6.8958458601564604E-2</v>
          </cell>
          <cell r="P398">
            <v>0.131592957265288</v>
          </cell>
          <cell r="Q398">
            <v>0.99939050534735097</v>
          </cell>
          <cell r="R398">
            <v>0.260006568356976</v>
          </cell>
          <cell r="S398">
            <v>19.9930745151689</v>
          </cell>
          <cell r="T398">
            <v>0.99972748517393994</v>
          </cell>
          <cell r="U398">
            <v>0.172559094513971</v>
          </cell>
          <cell r="V398">
            <v>66.8149518612653</v>
          </cell>
          <cell r="W398">
            <v>0.99996407662209397</v>
          </cell>
          <cell r="X398">
            <v>6.2572888392980003E-2</v>
          </cell>
          <cell r="Y398">
            <v>2.9566387332562898</v>
          </cell>
          <cell r="Z398">
            <v>0.81901444989467398</v>
          </cell>
          <cell r="AA398">
            <v>5.6190722416246397E-2</v>
          </cell>
          <cell r="AB398">
            <v>0.131511314272271</v>
          </cell>
          <cell r="AC398">
            <v>0.96479169004169196</v>
          </cell>
          <cell r="AD398">
            <v>7.0632097180821807E-2</v>
          </cell>
          <cell r="AE398">
            <v>57.578350845067703</v>
          </cell>
          <cell r="AF398">
            <v>0.86172750701260903</v>
          </cell>
          <cell r="AG398">
            <v>15.473908829112601</v>
          </cell>
          <cell r="AH398">
            <v>18.023753796252802</v>
          </cell>
          <cell r="AI398">
            <v>0.90125350234225399</v>
          </cell>
          <cell r="AJ398">
            <v>11.0506021041327</v>
          </cell>
          <cell r="AK398">
            <v>1004.24348922</v>
          </cell>
          <cell r="AL398">
            <v>134.21186783026701</v>
          </cell>
          <cell r="AM398">
            <v>59.685040146666999</v>
          </cell>
          <cell r="AN398">
            <v>21.422807370159301</v>
          </cell>
          <cell r="AO398">
            <v>33.944077396796203</v>
          </cell>
          <cell r="AP398">
            <v>16.685690352525999</v>
          </cell>
          <cell r="AQ398">
            <v>159.141266966356</v>
          </cell>
          <cell r="AR398">
            <v>40.905656690240299</v>
          </cell>
          <cell r="AS398">
            <v>41.9797671872793</v>
          </cell>
          <cell r="AT398">
            <v>22.0573405916392</v>
          </cell>
          <cell r="AU398">
            <v>8.0912370167407293</v>
          </cell>
          <cell r="AV398">
            <v>1.36356956049217</v>
          </cell>
          <cell r="AW398" t="str">
            <v>NaN</v>
          </cell>
          <cell r="AX398" t="str">
            <v>NaN</v>
          </cell>
          <cell r="AY398">
            <v>0.41071011456836498</v>
          </cell>
          <cell r="AZ398" t="str">
            <v>NaN</v>
          </cell>
          <cell r="BA398">
            <v>1.4644800512997</v>
          </cell>
          <cell r="BB398" t="str">
            <v>NaN</v>
          </cell>
          <cell r="BC398">
            <v>19.454689637448901</v>
          </cell>
          <cell r="BD398">
            <v>2.62026701519983</v>
          </cell>
          <cell r="BE398">
            <v>11.379153800999999</v>
          </cell>
          <cell r="BF398">
            <v>22.3108212325333</v>
          </cell>
          <cell r="BH398" t="str">
            <v>NO</v>
          </cell>
          <cell r="BI398" t="str">
            <v>NO</v>
          </cell>
          <cell r="BJ398" t="str">
            <v>YES</v>
          </cell>
          <cell r="BK398" t="str">
            <v/>
          </cell>
          <cell r="BL398" t="str">
            <v>YES</v>
          </cell>
          <cell r="BM398" t="str">
            <v>YES</v>
          </cell>
          <cell r="BO398" t="str">
            <v>YES</v>
          </cell>
          <cell r="BQ398" t="str">
            <v>YES</v>
          </cell>
          <cell r="BR398" t="str">
            <v>YES</v>
          </cell>
          <cell r="BT398" t="str">
            <v/>
          </cell>
          <cell r="BU398" t="str">
            <v>YES</v>
          </cell>
          <cell r="BW398" t="str">
            <v/>
          </cell>
          <cell r="CA398" t="str">
            <v>DUAL CORR</v>
          </cell>
          <cell r="CC398">
            <v>23.586857290927004</v>
          </cell>
          <cell r="CD398">
            <v>21.170437209914965</v>
          </cell>
          <cell r="CE398">
            <v>16.548516282980913</v>
          </cell>
          <cell r="CF398">
            <v>17.816556808047665</v>
          </cell>
          <cell r="CL398">
            <v>0.19</v>
          </cell>
          <cell r="CY398">
            <v>2.988140804101064</v>
          </cell>
          <cell r="CZ398">
            <v>2.988140804101064</v>
          </cell>
          <cell r="DA398">
            <v>2.988140804101064</v>
          </cell>
          <cell r="DB398">
            <v>2.988140804101064</v>
          </cell>
        </row>
        <row r="399">
          <cell r="A399">
            <v>297</v>
          </cell>
          <cell r="B399">
            <v>41718</v>
          </cell>
          <cell r="C399" t="str">
            <v>Austin</v>
          </cell>
          <cell r="D399">
            <v>60</v>
          </cell>
          <cell r="F399" t="str">
            <v>YES</v>
          </cell>
          <cell r="G399">
            <v>16.649999999999999</v>
          </cell>
          <cell r="H399">
            <v>1.52396197244525</v>
          </cell>
          <cell r="I399">
            <v>0</v>
          </cell>
          <cell r="J399">
            <v>10.000500000000001</v>
          </cell>
          <cell r="K399">
            <v>29.9985</v>
          </cell>
          <cell r="L399">
            <v>2.9997000149992501</v>
          </cell>
          <cell r="M399">
            <v>5.4521577442237801</v>
          </cell>
          <cell r="N399">
            <v>0.98348267111343002</v>
          </cell>
          <cell r="O399">
            <v>0.187800613883674</v>
          </cell>
          <cell r="P399">
            <v>0.12510595006136799</v>
          </cell>
          <cell r="Q399">
            <v>0.99985543790558196</v>
          </cell>
          <cell r="R399">
            <v>0.42238954588240402</v>
          </cell>
          <cell r="S399">
            <v>25.740955575253501</v>
          </cell>
          <cell r="T399">
            <v>0.99983610370529297</v>
          </cell>
          <cell r="U399">
            <v>0.44661187568872901</v>
          </cell>
          <cell r="V399">
            <v>116.446084203949</v>
          </cell>
          <cell r="W399">
            <v>0.99998941064774804</v>
          </cell>
          <cell r="X399">
            <v>0.11343202796108599</v>
          </cell>
          <cell r="Y399">
            <v>3.5755368920078801</v>
          </cell>
          <cell r="Z399">
            <v>0.64442406044498701</v>
          </cell>
          <cell r="AA399">
            <v>0.74088858125881296</v>
          </cell>
          <cell r="AB399">
            <v>0.12508757880257901</v>
          </cell>
          <cell r="AC399">
            <v>0.99055816751370995</v>
          </cell>
          <cell r="AD399">
            <v>0.18573507184350899</v>
          </cell>
          <cell r="AE399">
            <v>101.82396257764</v>
          </cell>
          <cell r="AF399">
            <v>0.87442085264592095</v>
          </cell>
          <cell r="AG399">
            <v>156.389203412695</v>
          </cell>
          <cell r="AH399">
            <v>23.215216230932398</v>
          </cell>
          <cell r="AI399">
            <v>0.901730509151349</v>
          </cell>
          <cell r="AJ399">
            <v>122.37929399424701</v>
          </cell>
          <cell r="AK399">
            <v>2886.4486070933499</v>
          </cell>
          <cell r="AL399">
            <v>402.16767151316702</v>
          </cell>
          <cell r="AM399">
            <v>127.19109727199999</v>
          </cell>
          <cell r="AN399">
            <v>24.895499129482701</v>
          </cell>
          <cell r="AO399">
            <v>16.412439586879501</v>
          </cell>
          <cell r="AP399">
            <v>20.315412405152099</v>
          </cell>
          <cell r="AQ399">
            <v>14.2602621559179</v>
          </cell>
          <cell r="AR399">
            <v>59.744705582432502</v>
          </cell>
          <cell r="AS399">
            <v>92.960456894189605</v>
          </cell>
          <cell r="AT399">
            <v>248.88526029356299</v>
          </cell>
          <cell r="AU399">
            <v>8.5410101382789296</v>
          </cell>
          <cell r="AV399">
            <v>1.36706983492297</v>
          </cell>
          <cell r="AW399" t="str">
            <v>NaN</v>
          </cell>
          <cell r="AX399" t="str">
            <v>NaN</v>
          </cell>
          <cell r="AY399">
            <v>0.45811049089876199</v>
          </cell>
          <cell r="AZ399" t="str">
            <v>NaN</v>
          </cell>
          <cell r="BA399">
            <v>1.4028054727566801</v>
          </cell>
          <cell r="BB399" t="str">
            <v>NaN</v>
          </cell>
          <cell r="BC399">
            <v>20.1121678931164</v>
          </cell>
          <cell r="BD399">
            <v>1.9921662804117699</v>
          </cell>
          <cell r="BE399">
            <v>24.011580006173102</v>
          </cell>
          <cell r="BF399">
            <v>61.936913487325498</v>
          </cell>
          <cell r="BH399" t="str">
            <v>NO</v>
          </cell>
          <cell r="BI399" t="str">
            <v>YES</v>
          </cell>
          <cell r="BJ399" t="str">
            <v>YES</v>
          </cell>
          <cell r="BK399" t="str">
            <v/>
          </cell>
          <cell r="BL399" t="str">
            <v>YES</v>
          </cell>
          <cell r="BM399" t="str">
            <v>YES</v>
          </cell>
          <cell r="BO399" t="str">
            <v>YES</v>
          </cell>
          <cell r="BQ399" t="str">
            <v>YES</v>
          </cell>
          <cell r="BR399" t="str">
            <v>YES</v>
          </cell>
          <cell r="BT399" t="str">
            <v/>
          </cell>
          <cell r="BU399" t="str">
            <v>YES</v>
          </cell>
          <cell r="BW399" t="str">
            <v/>
          </cell>
          <cell r="CA399" t="str">
            <v>DUAL CORR</v>
          </cell>
          <cell r="CC399">
            <v>41.107522997380201</v>
          </cell>
          <cell r="CD399">
            <v>27.258308970595746</v>
          </cell>
          <cell r="CE399">
            <v>40.929780070773802</v>
          </cell>
          <cell r="CF399">
            <v>24.031526600651432</v>
          </cell>
          <cell r="CL399">
            <v>0.32</v>
          </cell>
          <cell r="CY399">
            <v>1.4160881449770553</v>
          </cell>
          <cell r="CZ399">
            <v>1.4160881449770553</v>
          </cell>
          <cell r="DA399">
            <v>1.4160881449770553</v>
          </cell>
          <cell r="DB399">
            <v>1.4160881449770553</v>
          </cell>
        </row>
        <row r="400">
          <cell r="A400">
            <v>297</v>
          </cell>
          <cell r="B400">
            <v>41718</v>
          </cell>
          <cell r="C400" t="str">
            <v>Austin</v>
          </cell>
          <cell r="D400">
            <v>61</v>
          </cell>
          <cell r="F400" t="str">
            <v>YES</v>
          </cell>
          <cell r="G400">
            <v>16.649999999999999</v>
          </cell>
          <cell r="H400">
            <v>1.5739619722589899</v>
          </cell>
          <cell r="I400">
            <v>0</v>
          </cell>
          <cell r="J400">
            <v>7.2344999999999997</v>
          </cell>
          <cell r="K400">
            <v>29.998999999999999</v>
          </cell>
          <cell r="L400">
            <v>4.1466583730734703</v>
          </cell>
          <cell r="M400">
            <v>87.888251204250395</v>
          </cell>
          <cell r="N400">
            <v>0.99473932487183303</v>
          </cell>
          <cell r="O400">
            <v>5.4738664570094298E-2</v>
          </cell>
          <cell r="P400">
            <v>0.105328168357463</v>
          </cell>
          <cell r="Q400">
            <v>0.99662441737874097</v>
          </cell>
          <cell r="R400">
            <v>0.256920767976</v>
          </cell>
          <cell r="S400">
            <v>6.9770402779838498</v>
          </cell>
          <cell r="T400">
            <v>0.99122538948712102</v>
          </cell>
          <cell r="U400">
            <v>0.41726005479811501</v>
          </cell>
          <cell r="V400">
            <v>288.46582735446901</v>
          </cell>
          <cell r="W400">
            <v>0.99985280738050397</v>
          </cell>
          <cell r="X400">
            <v>5.3269740455733301E-2</v>
          </cell>
          <cell r="Y400">
            <v>2.08896307321749</v>
          </cell>
          <cell r="Z400">
            <v>2.3642684304726401E-2</v>
          </cell>
          <cell r="AA400">
            <v>0.56364225066519802</v>
          </cell>
          <cell r="AB400">
            <v>0.104967475970762</v>
          </cell>
          <cell r="AC400">
            <v>0.76089741637695296</v>
          </cell>
          <cell r="AD400">
            <v>6.8009272029672593E-2</v>
          </cell>
          <cell r="AE400">
            <v>21.7676794143898</v>
          </cell>
          <cell r="AF400">
            <v>7.5449057734340297E-2</v>
          </cell>
          <cell r="AG400">
            <v>18.160646444672899</v>
          </cell>
          <cell r="AH400">
            <v>4.8327450722776</v>
          </cell>
          <cell r="AI400">
            <v>0.68640758037543304</v>
          </cell>
          <cell r="AJ400">
            <v>6.1597915270902002</v>
          </cell>
          <cell r="AK400">
            <v>683.74573554499204</v>
          </cell>
          <cell r="AL400">
            <v>128.00490701286699</v>
          </cell>
          <cell r="AM400">
            <v>126.127170400335</v>
          </cell>
          <cell r="AN400">
            <v>1.3761771850510001</v>
          </cell>
          <cell r="AO400">
            <v>2.7930371585373299</v>
          </cell>
          <cell r="AP400">
            <v>5.8161322286194901</v>
          </cell>
          <cell r="AQ400">
            <v>21.760974455942598</v>
          </cell>
          <cell r="AR400">
            <v>134.817039980684</v>
          </cell>
          <cell r="AS400">
            <v>59.147030248166402</v>
          </cell>
          <cell r="AT400">
            <v>1654.67163189754</v>
          </cell>
          <cell r="AU400">
            <v>8.3834197971003501</v>
          </cell>
          <cell r="AV400">
            <v>1.6147517821592801</v>
          </cell>
          <cell r="AW400" t="str">
            <v>NaN</v>
          </cell>
          <cell r="AX400" t="str">
            <v>NaN</v>
          </cell>
          <cell r="AY400">
            <v>0.59860768689239297</v>
          </cell>
          <cell r="AZ400" t="str">
            <v>NaN</v>
          </cell>
          <cell r="BA400">
            <v>1.5610796042733499</v>
          </cell>
          <cell r="BB400" t="str">
            <v>NaN</v>
          </cell>
          <cell r="BC400">
            <v>20.140071708529099</v>
          </cell>
          <cell r="BD400">
            <v>4.0916079189543098</v>
          </cell>
          <cell r="BE400">
            <v>6.7227229266982302</v>
          </cell>
          <cell r="BF400">
            <v>8.9027726529245097</v>
          </cell>
          <cell r="BH400" t="str">
            <v>NO</v>
          </cell>
          <cell r="BI400" t="str">
            <v>NO</v>
          </cell>
          <cell r="BJ400" t="str">
            <v>YES</v>
          </cell>
          <cell r="BK400" t="str">
            <v/>
          </cell>
          <cell r="BL400" t="str">
            <v>YES</v>
          </cell>
          <cell r="BM400" t="str">
            <v>NO</v>
          </cell>
          <cell r="BO400" t="str">
            <v>NO</v>
          </cell>
          <cell r="BQ400" t="str">
            <v>NO</v>
          </cell>
          <cell r="BR400" t="str">
            <v>YES</v>
          </cell>
          <cell r="BT400" t="str">
            <v/>
          </cell>
          <cell r="BU400" t="str">
            <v>NO</v>
          </cell>
          <cell r="BW400" t="str">
            <v/>
          </cell>
          <cell r="CA400" t="str">
            <v>SINGLE CORR</v>
          </cell>
          <cell r="CC400">
            <v>0</v>
          </cell>
          <cell r="CD400">
            <v>7.3884393648630837</v>
          </cell>
          <cell r="CE400">
            <v>0</v>
          </cell>
          <cell r="CF400">
            <v>0</v>
          </cell>
          <cell r="CL400">
            <v>0.47</v>
          </cell>
          <cell r="CY400">
            <v>0</v>
          </cell>
          <cell r="CZ400">
            <v>5.0578484580815033</v>
          </cell>
          <cell r="DA400">
            <v>0</v>
          </cell>
          <cell r="DB400">
            <v>0</v>
          </cell>
        </row>
        <row r="401">
          <cell r="A401">
            <v>297</v>
          </cell>
          <cell r="B401">
            <v>41718</v>
          </cell>
          <cell r="C401" t="str">
            <v>Austin</v>
          </cell>
          <cell r="D401">
            <v>62</v>
          </cell>
          <cell r="E401" t="str">
            <v>Acetylene not flowing &amp; No correlation with nitrous</v>
          </cell>
          <cell r="F401" t="str">
            <v>NO</v>
          </cell>
          <cell r="G401">
            <v>16.649999999999999</v>
          </cell>
          <cell r="H401">
            <v>1.6572953062132001</v>
          </cell>
          <cell r="I401">
            <v>0</v>
          </cell>
          <cell r="J401">
            <v>-0.59450000000000003</v>
          </cell>
          <cell r="K401">
            <v>29.998000000000001</v>
          </cell>
          <cell r="L401">
            <v>-50.459209419680398</v>
          </cell>
          <cell r="M401">
            <v>2.7210149346791201</v>
          </cell>
          <cell r="N401">
            <v>0.81443109753629905</v>
          </cell>
          <cell r="O401">
            <v>0.19361366926360599</v>
          </cell>
          <cell r="P401">
            <v>0.115830227444723</v>
          </cell>
          <cell r="Q401">
            <v>0.99939410420441299</v>
          </cell>
          <cell r="R401">
            <v>0.35066460894686902</v>
          </cell>
          <cell r="S401">
            <v>66.047551483875196</v>
          </cell>
          <cell r="T401">
            <v>0.99948301117720295</v>
          </cell>
          <cell r="U401">
            <v>0.32178939314937</v>
          </cell>
          <cell r="V401">
            <v>64.590137567403403</v>
          </cell>
          <cell r="W401">
            <v>0.99997687502100396</v>
          </cell>
          <cell r="X401">
            <v>6.8040398248157802E-2</v>
          </cell>
          <cell r="Y401">
            <v>0.78192642975140803</v>
          </cell>
          <cell r="Z401">
            <v>0.21526454245598201</v>
          </cell>
          <cell r="AA401">
            <v>0.121585603153841</v>
          </cell>
          <cell r="AB401">
            <v>0.115759062262771</v>
          </cell>
          <cell r="AC401">
            <v>0.95559869818479604</v>
          </cell>
          <cell r="AD401">
            <v>0.129229790300703</v>
          </cell>
          <cell r="AE401">
            <v>58.9056073603955</v>
          </cell>
          <cell r="AF401">
            <v>0.91196964474606501</v>
          </cell>
          <cell r="AG401">
            <v>18.2711103259334</v>
          </cell>
          <cell r="AH401">
            <v>20.2717916982837</v>
          </cell>
          <cell r="AI401">
            <v>0.30676842865294601</v>
          </cell>
          <cell r="AJ401">
            <v>143.883442080463</v>
          </cell>
          <cell r="AK401">
            <v>650.67880601001002</v>
          </cell>
          <cell r="AL401">
            <v>83.515873647033402</v>
          </cell>
          <cell r="AM401">
            <v>30.3170529899994</v>
          </cell>
          <cell r="AN401">
            <v>7.6719396012769998</v>
          </cell>
          <cell r="AO401">
            <v>17.242147172783501</v>
          </cell>
          <cell r="AP401">
            <v>12.9255196780265</v>
          </cell>
          <cell r="AQ401">
            <v>20.111583758691499</v>
          </cell>
          <cell r="AR401">
            <v>122.477098430428</v>
          </cell>
          <cell r="AS401">
            <v>64.236707710441493</v>
          </cell>
          <cell r="AT401">
            <v>476.25640464046</v>
          </cell>
          <cell r="AU401">
            <v>8.2732008408089897</v>
          </cell>
          <cell r="AV401">
            <v>1.58054196513213</v>
          </cell>
          <cell r="AW401" t="str">
            <v>NaN</v>
          </cell>
          <cell r="AX401" t="str">
            <v>NaN</v>
          </cell>
          <cell r="AY401">
            <v>0.31622370589092103</v>
          </cell>
          <cell r="AZ401" t="str">
            <v>NaN</v>
          </cell>
          <cell r="BA401">
            <v>1.38944626159035</v>
          </cell>
          <cell r="BB401" t="str">
            <v>NaN</v>
          </cell>
          <cell r="BC401">
            <v>20.3286668072735</v>
          </cell>
          <cell r="BD401">
            <v>1.9751154090910199</v>
          </cell>
          <cell r="BE401">
            <v>5.3302142486367101</v>
          </cell>
          <cell r="BF401">
            <v>11.971507633636399</v>
          </cell>
          <cell r="BH401" t="str">
            <v>NO</v>
          </cell>
          <cell r="BI401" t="str">
            <v>YES</v>
          </cell>
          <cell r="BJ401" t="str">
            <v>YES</v>
          </cell>
          <cell r="BK401" t="str">
            <v/>
          </cell>
          <cell r="BL401" t="str">
            <v>NO</v>
          </cell>
          <cell r="BM401" t="str">
            <v>NO</v>
          </cell>
          <cell r="BO401" t="str">
            <v>NO</v>
          </cell>
          <cell r="BQ401" t="str">
            <v>YES</v>
          </cell>
          <cell r="BR401" t="str">
            <v>NO</v>
          </cell>
          <cell r="BT401" t="str">
            <v/>
          </cell>
          <cell r="BU401" t="str">
            <v>NO</v>
          </cell>
          <cell r="BW401" t="str">
            <v/>
          </cell>
          <cell r="CA401" t="str">
            <v>TRASH</v>
          </cell>
          <cell r="CC401">
            <v>0</v>
          </cell>
          <cell r="CD401">
            <v>0</v>
          </cell>
          <cell r="CE401">
            <v>0</v>
          </cell>
          <cell r="CF401">
            <v>0</v>
          </cell>
          <cell r="CL401">
            <v>0</v>
          </cell>
          <cell r="CY401">
            <v>0</v>
          </cell>
          <cell r="CZ401">
            <v>0</v>
          </cell>
          <cell r="DA401">
            <v>0</v>
          </cell>
          <cell r="DB401">
            <v>0</v>
          </cell>
        </row>
        <row r="402">
          <cell r="A402">
            <v>297</v>
          </cell>
          <cell r="B402">
            <v>41718</v>
          </cell>
          <cell r="C402" t="str">
            <v>Austin</v>
          </cell>
          <cell r="D402">
            <v>63</v>
          </cell>
          <cell r="F402" t="str">
            <v>YES</v>
          </cell>
          <cell r="G402">
            <v>16.649999999999999</v>
          </cell>
          <cell r="H402">
            <v>1.71840641833842</v>
          </cell>
          <cell r="I402">
            <v>0</v>
          </cell>
          <cell r="J402">
            <v>10.0221052632</v>
          </cell>
          <cell r="K402">
            <v>29.998000000000001</v>
          </cell>
          <cell r="L402">
            <v>2.9931834891167202</v>
          </cell>
          <cell r="M402">
            <v>302.372577095873</v>
          </cell>
          <cell r="N402">
            <v>0.99972870617904597</v>
          </cell>
          <cell r="O402">
            <v>0.17375351718198201</v>
          </cell>
          <cell r="P402">
            <v>0.12604356186447799</v>
          </cell>
          <cell r="Q402">
            <v>0.99958745347394695</v>
          </cell>
          <cell r="R402">
            <v>2.9838260918842101</v>
          </cell>
          <cell r="S402">
            <v>94.566393596569</v>
          </cell>
          <cell r="T402">
            <v>0.99489892498675003</v>
          </cell>
          <cell r="U402">
            <v>10.4349817822386</v>
          </cell>
          <cell r="V402">
            <v>3164.1245252909998</v>
          </cell>
          <cell r="W402">
            <v>0.99999862087639901</v>
          </cell>
          <cell r="X402">
            <v>0.171130760970653</v>
          </cell>
          <cell r="Y402">
            <v>11.7117383301208</v>
          </cell>
          <cell r="Z402">
            <v>3.8722294936135701E-2</v>
          </cell>
          <cell r="AA402">
            <v>109.616884818824</v>
          </cell>
          <cell r="AB402">
            <v>0.125990715471262</v>
          </cell>
          <cell r="AC402">
            <v>0.97386872703665694</v>
          </cell>
          <cell r="AD402">
            <v>9.2707191889771092</v>
          </cell>
          <cell r="AE402">
            <v>213.68551125534501</v>
          </cell>
          <cell r="AF402">
            <v>6.7533756920179294E-2</v>
          </cell>
          <cell r="AG402">
            <v>20295.946714836398</v>
          </cell>
          <cell r="AH402">
            <v>2.0080664400210999</v>
          </cell>
          <cell r="AI402">
            <v>2.1125575390688399E-2</v>
          </cell>
          <cell r="AJ402">
            <v>21306.061543598498</v>
          </cell>
          <cell r="AK402">
            <v>13384.82321024</v>
          </cell>
          <cell r="AL402">
            <v>1596.7738494094301</v>
          </cell>
          <cell r="AM402">
            <v>775.64729826633504</v>
          </cell>
          <cell r="AN402">
            <v>4.6277089759353398</v>
          </cell>
          <cell r="AO402">
            <v>-92.588824939015396</v>
          </cell>
          <cell r="AP402">
            <v>4.6002245308802197</v>
          </cell>
          <cell r="AQ402">
            <v>631.45871332835497</v>
          </cell>
          <cell r="AR402">
            <v>-128.20297408218201</v>
          </cell>
          <cell r="AS402">
            <v>1058.9520341748901</v>
          </cell>
          <cell r="AT402">
            <v>34989.888731951803</v>
          </cell>
          <cell r="AU402">
            <v>7.82526644448546</v>
          </cell>
          <cell r="AV402">
            <v>1.30738066656931</v>
          </cell>
          <cell r="AW402" t="str">
            <v>NaN</v>
          </cell>
          <cell r="AX402" t="str">
            <v>NaN</v>
          </cell>
          <cell r="AY402">
            <v>0.18977185601588301</v>
          </cell>
          <cell r="AZ402" t="str">
            <v>NaN</v>
          </cell>
          <cell r="BA402">
            <v>0.43550329585057002</v>
          </cell>
          <cell r="BB402" t="str">
            <v>NaN</v>
          </cell>
          <cell r="BC402">
            <v>8.3314473372826594</v>
          </cell>
          <cell r="BD402">
            <v>62.057485613168602</v>
          </cell>
          <cell r="BE402">
            <v>108.126088238807</v>
          </cell>
          <cell r="BF402">
            <v>292.49998304917699</v>
          </cell>
          <cell r="BH402" t="str">
            <v>YES</v>
          </cell>
          <cell r="BI402" t="str">
            <v>YES</v>
          </cell>
          <cell r="BJ402" t="str">
            <v>YES</v>
          </cell>
          <cell r="BK402" t="str">
            <v/>
          </cell>
          <cell r="BL402" t="str">
            <v>YES</v>
          </cell>
          <cell r="BM402" t="str">
            <v>NO</v>
          </cell>
          <cell r="BO402" t="str">
            <v>NO</v>
          </cell>
          <cell r="BQ402" t="str">
            <v>NO</v>
          </cell>
          <cell r="BR402" t="str">
            <v>NO</v>
          </cell>
          <cell r="BT402" t="str">
            <v/>
          </cell>
          <cell r="BU402" t="str">
            <v>NO</v>
          </cell>
          <cell r="BW402" t="str">
            <v>YES</v>
          </cell>
          <cell r="CA402" t="str">
            <v>TRASH</v>
          </cell>
          <cell r="CC402">
            <v>0</v>
          </cell>
          <cell r="CD402">
            <v>0</v>
          </cell>
          <cell r="CE402">
            <v>0</v>
          </cell>
          <cell r="CF402">
            <v>0</v>
          </cell>
          <cell r="CL402">
            <v>0</v>
          </cell>
          <cell r="CY402">
            <v>0</v>
          </cell>
          <cell r="CZ402">
            <v>0</v>
          </cell>
          <cell r="DA402">
            <v>0</v>
          </cell>
          <cell r="DB402">
            <v>0</v>
          </cell>
        </row>
        <row r="403">
          <cell r="A403">
            <v>297</v>
          </cell>
          <cell r="B403">
            <v>41718</v>
          </cell>
          <cell r="C403" t="str">
            <v>Austin</v>
          </cell>
          <cell r="D403">
            <v>64</v>
          </cell>
          <cell r="F403" t="str">
            <v>YES</v>
          </cell>
          <cell r="G403">
            <v>16.649999999999999</v>
          </cell>
          <cell r="H403">
            <v>1.7461841963231599</v>
          </cell>
          <cell r="I403">
            <v>0</v>
          </cell>
          <cell r="J403">
            <v>9.9994999999999994</v>
          </cell>
          <cell r="K403">
            <v>29.997499999999999</v>
          </cell>
          <cell r="L403">
            <v>2.9998999949997498</v>
          </cell>
          <cell r="M403">
            <v>20.135619970391001</v>
          </cell>
          <cell r="N403">
            <v>0.99882196188294303</v>
          </cell>
          <cell r="O403">
            <v>0.15291142782141401</v>
          </cell>
          <cell r="P403">
            <v>0.10750530029378499</v>
          </cell>
          <cell r="Q403">
            <v>0.99977527245352904</v>
          </cell>
          <cell r="R403">
            <v>1.7211783325840899</v>
          </cell>
          <cell r="S403">
            <v>28.133851887337102</v>
          </cell>
          <cell r="T403">
            <v>0.99974560669122303</v>
          </cell>
          <cell r="U403">
            <v>1.8219497819028601</v>
          </cell>
          <cell r="V403">
            <v>500.96385376827101</v>
          </cell>
          <cell r="W403">
            <v>0.99999845073085403</v>
          </cell>
          <cell r="X403">
            <v>0.14207538736417399</v>
          </cell>
          <cell r="Y403">
            <v>13.6057338708728</v>
          </cell>
          <cell r="Z403">
            <v>0.67490583263569504</v>
          </cell>
          <cell r="AA403">
            <v>6.6628708230010698</v>
          </cell>
          <cell r="AB403">
            <v>0.10748085624202799</v>
          </cell>
          <cell r="AC403">
            <v>0.980478703991705</v>
          </cell>
          <cell r="AD403">
            <v>3.1056556875027699</v>
          </cell>
          <cell r="AE403">
            <v>360.713229944467</v>
          </cell>
          <cell r="AF403">
            <v>0.72003732082904004</v>
          </cell>
          <cell r="AG403">
            <v>3780.2518066693201</v>
          </cell>
          <cell r="AH403">
            <v>23.411460783660701</v>
          </cell>
          <cell r="AI403">
            <v>0.83193357662046896</v>
          </cell>
          <cell r="AJ403">
            <v>2269.3503380604302</v>
          </cell>
          <cell r="AK403">
            <v>6933.9374731199996</v>
          </cell>
          <cell r="AL403">
            <v>773.41604290759994</v>
          </cell>
          <cell r="AM403">
            <v>211.69317336199899</v>
          </cell>
          <cell r="AN403">
            <v>17.322844069799</v>
          </cell>
          <cell r="AO403">
            <v>8.0688617542164192</v>
          </cell>
          <cell r="AP403">
            <v>22.403726118689502</v>
          </cell>
          <cell r="AQ403">
            <v>96.620809272837107</v>
          </cell>
          <cell r="AR403">
            <v>352.84543314865198</v>
          </cell>
          <cell r="AS403">
            <v>360.36436831932298</v>
          </cell>
          <cell r="AT403">
            <v>487.146925373611</v>
          </cell>
          <cell r="AU403">
            <v>7.91228990776046</v>
          </cell>
          <cell r="AV403">
            <v>1.19049565599296</v>
          </cell>
          <cell r="AW403" t="str">
            <v>NaN</v>
          </cell>
          <cell r="AX403" t="str">
            <v>NaN</v>
          </cell>
          <cell r="AY403">
            <v>1.5856688650722602E-2</v>
          </cell>
          <cell r="AZ403" t="str">
            <v>NaN</v>
          </cell>
          <cell r="BA403">
            <v>0.49289731692849897</v>
          </cell>
          <cell r="BB403" t="str">
            <v>NaN</v>
          </cell>
          <cell r="BC403">
            <v>1.0014750726772199</v>
          </cell>
          <cell r="BD403">
            <v>26.739659543750001</v>
          </cell>
          <cell r="BE403">
            <v>59.016884458333401</v>
          </cell>
          <cell r="BF403">
            <v>237.89652918416701</v>
          </cell>
          <cell r="BH403" t="str">
            <v>YES</v>
          </cell>
          <cell r="BI403" t="str">
            <v>YES</v>
          </cell>
          <cell r="BJ403" t="str">
            <v>YES</v>
          </cell>
          <cell r="BK403" t="str">
            <v/>
          </cell>
          <cell r="BL403" t="str">
            <v>YES</v>
          </cell>
          <cell r="BM403" t="str">
            <v>YES</v>
          </cell>
          <cell r="BO403" t="str">
            <v>NO</v>
          </cell>
          <cell r="BQ403" t="str">
            <v>YES</v>
          </cell>
          <cell r="BR403" t="str">
            <v>YES</v>
          </cell>
          <cell r="BT403" t="str">
            <v>YES</v>
          </cell>
          <cell r="BU403" t="str">
            <v>NO</v>
          </cell>
          <cell r="BW403" t="str">
            <v/>
          </cell>
          <cell r="CA403" t="str">
            <v>TRASH</v>
          </cell>
          <cell r="CC403">
            <v>0</v>
          </cell>
          <cell r="CD403">
            <v>0</v>
          </cell>
          <cell r="CE403">
            <v>0</v>
          </cell>
          <cell r="CF403">
            <v>0</v>
          </cell>
          <cell r="CL403">
            <v>0</v>
          </cell>
          <cell r="CY403">
            <v>0</v>
          </cell>
          <cell r="CZ403">
            <v>0</v>
          </cell>
          <cell r="DA403">
            <v>0</v>
          </cell>
          <cell r="DB403">
            <v>0</v>
          </cell>
        </row>
        <row r="404">
          <cell r="BH404" t="str">
            <v/>
          </cell>
          <cell r="BI404" t="str">
            <v/>
          </cell>
          <cell r="BK404" t="str">
            <v/>
          </cell>
          <cell r="BL404" t="str">
            <v/>
          </cell>
          <cell r="BM404" t="str">
            <v/>
          </cell>
          <cell r="BO404" t="str">
            <v/>
          </cell>
          <cell r="BQ404" t="str">
            <v/>
          </cell>
          <cell r="BR404" t="str">
            <v/>
          </cell>
          <cell r="BU404" t="str">
            <v/>
          </cell>
          <cell r="BW404" t="str">
            <v/>
          </cell>
          <cell r="CA404" t="str">
            <v/>
          </cell>
          <cell r="CC404">
            <v>0</v>
          </cell>
          <cell r="CD404">
            <v>0</v>
          </cell>
          <cell r="CE404">
            <v>0</v>
          </cell>
          <cell r="CF404">
            <v>0</v>
          </cell>
          <cell r="CL404">
            <v>0</v>
          </cell>
          <cell r="CY404">
            <v>0</v>
          </cell>
          <cell r="CZ404">
            <v>0</v>
          </cell>
          <cell r="DA404">
            <v>0</v>
          </cell>
          <cell r="DB404">
            <v>0</v>
          </cell>
        </row>
        <row r="405">
          <cell r="A405">
            <v>302</v>
          </cell>
          <cell r="B405">
            <v>41717</v>
          </cell>
          <cell r="C405" t="str">
            <v>Austin</v>
          </cell>
          <cell r="D405">
            <v>22</v>
          </cell>
          <cell r="F405" t="str">
            <v>YES</v>
          </cell>
          <cell r="G405">
            <v>13.82</v>
          </cell>
          <cell r="H405">
            <v>0.16666666790842999</v>
          </cell>
          <cell r="I405">
            <v>0</v>
          </cell>
          <cell r="J405">
            <v>15.0015</v>
          </cell>
          <cell r="K405">
            <v>30</v>
          </cell>
          <cell r="L405">
            <v>1.9998000199979999</v>
          </cell>
          <cell r="M405">
            <v>-4.7458935282416403</v>
          </cell>
          <cell r="N405">
            <v>0.63160724966998405</v>
          </cell>
          <cell r="O405">
            <v>0.24102580624799699</v>
          </cell>
          <cell r="P405">
            <v>8.8158228108804804E-2</v>
          </cell>
          <cell r="Q405">
            <v>0.99783184769621003</v>
          </cell>
          <cell r="R405">
            <v>0.18320316523486099</v>
          </cell>
          <cell r="S405">
            <v>58.262520652229497</v>
          </cell>
          <cell r="T405">
            <v>0.993948471674857</v>
          </cell>
          <cell r="U405">
            <v>0.30552973384342103</v>
          </cell>
          <cell r="V405">
            <v>18.0252739006797</v>
          </cell>
          <cell r="W405">
            <v>0.99917324550034503</v>
          </cell>
          <cell r="X405">
            <v>0.11279086985870999</v>
          </cell>
          <cell r="Y405">
            <v>-0.13990072024068101</v>
          </cell>
          <cell r="Z405">
            <v>1.1974611835794499E-2</v>
          </cell>
          <cell r="AA405">
            <v>0.100244984180399</v>
          </cell>
          <cell r="AB405">
            <v>8.7965186833953005E-2</v>
          </cell>
          <cell r="AC405">
            <v>0.77810052574972199</v>
          </cell>
          <cell r="AD405">
            <v>3.5076407904404597E-2</v>
          </cell>
          <cell r="AE405">
            <v>14.1943110477253</v>
          </cell>
          <cell r="AF405">
            <v>0.78681356449881201</v>
          </cell>
          <cell r="AG405">
            <v>3.3886948034059001</v>
          </cell>
          <cell r="AH405">
            <v>2.6726129209390201</v>
          </cell>
          <cell r="AI405">
            <v>4.5592539842080997E-2</v>
          </cell>
          <cell r="AJ405">
            <v>15.170738199011501</v>
          </cell>
          <cell r="AK405">
            <v>308.74762955667501</v>
          </cell>
          <cell r="AL405">
            <v>35.096417433816697</v>
          </cell>
          <cell r="AM405">
            <v>47.470822465335203</v>
          </cell>
          <cell r="AN405">
            <v>14.380967694537301</v>
          </cell>
          <cell r="AO405">
            <v>15.814736935996001</v>
          </cell>
          <cell r="AP405">
            <v>6.0163801532685603</v>
          </cell>
          <cell r="AQ405">
            <v>64.065436740427501</v>
          </cell>
          <cell r="AR405">
            <v>305.20553602512803</v>
          </cell>
          <cell r="AS405">
            <v>21.934819223961</v>
          </cell>
          <cell r="AT405">
            <v>1614.56056883882</v>
          </cell>
          <cell r="AU405">
            <v>6.0011888984027602</v>
          </cell>
          <cell r="AV405">
            <v>1.1314798011809299</v>
          </cell>
          <cell r="AW405">
            <v>3.9311522901870601</v>
          </cell>
          <cell r="AX405">
            <v>1.37457555179036</v>
          </cell>
          <cell r="AY405">
            <v>0.21211589523896199</v>
          </cell>
          <cell r="AZ405">
            <v>6.1467709565574701E-2</v>
          </cell>
          <cell r="BA405">
            <v>1.7810653423546099</v>
          </cell>
          <cell r="BB405">
            <v>1.8065465480659399</v>
          </cell>
          <cell r="BC405">
            <v>13.6360218367904</v>
          </cell>
          <cell r="BD405">
            <v>2.3735714663333698</v>
          </cell>
          <cell r="BE405">
            <v>5.0882145713334204</v>
          </cell>
          <cell r="BF405">
            <v>7.5945751093336202</v>
          </cell>
          <cell r="BH405" t="str">
            <v>NO</v>
          </cell>
          <cell r="BI405" t="str">
            <v>NO</v>
          </cell>
          <cell r="BJ405" t="str">
            <v>YES</v>
          </cell>
          <cell r="BK405" t="str">
            <v/>
          </cell>
          <cell r="BL405" t="str">
            <v>YES</v>
          </cell>
          <cell r="BM405" t="str">
            <v>NO</v>
          </cell>
          <cell r="BO405" t="str">
            <v>NO</v>
          </cell>
          <cell r="BQ405" t="str">
            <v>YES</v>
          </cell>
          <cell r="BR405" t="str">
            <v>NO</v>
          </cell>
          <cell r="BT405" t="str">
            <v/>
          </cell>
          <cell r="BU405" t="str">
            <v>YES</v>
          </cell>
          <cell r="BW405" t="str">
            <v/>
          </cell>
          <cell r="CA405" t="str">
            <v>SINGLE CORRx</v>
          </cell>
          <cell r="CC405">
            <v>9.5453369686629408</v>
          </cell>
          <cell r="CD405">
            <v>0</v>
          </cell>
          <cell r="CE405">
            <v>11.369069280320424</v>
          </cell>
          <cell r="CF405">
            <v>6.8876780034573608</v>
          </cell>
          <cell r="CL405">
            <v>0.38</v>
          </cell>
          <cell r="CY405">
            <v>2.4578422967876761</v>
          </cell>
          <cell r="CZ405">
            <v>0</v>
          </cell>
          <cell r="DA405">
            <v>2.4578422967876761</v>
          </cell>
          <cell r="DB405">
            <v>2.4578422967876761</v>
          </cell>
        </row>
        <row r="406">
          <cell r="A406">
            <v>302</v>
          </cell>
          <cell r="B406">
            <v>41717</v>
          </cell>
          <cell r="C406" t="str">
            <v>Austin</v>
          </cell>
          <cell r="D406">
            <v>23</v>
          </cell>
          <cell r="F406" t="str">
            <v>YES</v>
          </cell>
          <cell r="G406">
            <v>13.82</v>
          </cell>
          <cell r="H406">
            <v>0.21064555551856801</v>
          </cell>
          <cell r="I406">
            <v>0</v>
          </cell>
          <cell r="J406">
            <v>14.996</v>
          </cell>
          <cell r="K406">
            <v>29.997499999999999</v>
          </cell>
          <cell r="L406">
            <v>2.0003667644705301</v>
          </cell>
          <cell r="M406">
            <v>3.6273449243002198</v>
          </cell>
          <cell r="N406">
            <v>0.96373531322311701</v>
          </cell>
          <cell r="O406">
            <v>6.1553333503744097E-2</v>
          </cell>
          <cell r="P406">
            <v>4.3503403381015597E-2</v>
          </cell>
          <cell r="Q406">
            <v>0.98710275062404196</v>
          </cell>
          <cell r="R406">
            <v>0.167286225966639</v>
          </cell>
          <cell r="S406">
            <v>5.5787198949940997</v>
          </cell>
          <cell r="T406">
            <v>0.98835563853474695</v>
          </cell>
          <cell r="U406">
            <v>0.16120338489718</v>
          </cell>
          <cell r="V406">
            <v>18.121018814130402</v>
          </cell>
          <cell r="W406">
            <v>0.99807525302627498</v>
          </cell>
          <cell r="X406">
            <v>6.4306044545302907E-2</v>
          </cell>
          <cell r="Y406">
            <v>2.3348413790075599</v>
          </cell>
          <cell r="Z406">
            <v>0.61769012592942096</v>
          </cell>
          <cell r="AA406">
            <v>3.6846968096847101E-2</v>
          </cell>
          <cell r="AB406">
            <v>4.2933936625183002E-2</v>
          </cell>
          <cell r="AC406">
            <v>0.12323375819617401</v>
          </cell>
          <cell r="AD406">
            <v>2.8794705829244101E-2</v>
          </cell>
          <cell r="AE406">
            <v>11.0736672328983</v>
          </cell>
          <cell r="AF406">
            <v>0.60991312508183404</v>
          </cell>
          <cell r="AG406">
            <v>0.85648238555562295</v>
          </cell>
          <cell r="AH406">
            <v>4.0338977059784602</v>
          </cell>
          <cell r="AI406">
            <v>0.71429713410613405</v>
          </cell>
          <cell r="AJ406">
            <v>0.62729481014246002</v>
          </cell>
          <cell r="AK406">
            <v>219.67509758333901</v>
          </cell>
          <cell r="AL406">
            <v>13.2946799526667</v>
          </cell>
          <cell r="AM406">
            <v>36.466303349000903</v>
          </cell>
          <cell r="AN406">
            <v>14.0411855709097</v>
          </cell>
          <cell r="AO406">
            <v>4.85397856517279</v>
          </cell>
          <cell r="AP406">
            <v>5.4181426103059902</v>
          </cell>
          <cell r="AQ406">
            <v>5.8129312597868097</v>
          </cell>
          <cell r="AR406">
            <v>-13.6007305081536</v>
          </cell>
          <cell r="AS406">
            <v>15.178505953597799</v>
          </cell>
          <cell r="AT406">
            <v>234.46146194992599</v>
          </cell>
          <cell r="AU406">
            <v>5.8131323015006302</v>
          </cell>
          <cell r="AV406">
            <v>1.1314024460111001</v>
          </cell>
          <cell r="AW406">
            <v>3.8607454820534102</v>
          </cell>
          <cell r="AX406">
            <v>1.33708617075738</v>
          </cell>
          <cell r="AY406">
            <v>0.28334310680792102</v>
          </cell>
          <cell r="AZ406">
            <v>6.0687609545403497E-2</v>
          </cell>
          <cell r="BA406">
            <v>1.7839591329822699</v>
          </cell>
          <cell r="BB406">
            <v>1.8086322882577199</v>
          </cell>
          <cell r="BC406">
            <v>13.4215155856383</v>
          </cell>
          <cell r="BD406">
            <v>1.7700564613112399</v>
          </cell>
          <cell r="BE406">
            <v>3.4574155222888998</v>
          </cell>
          <cell r="BF406">
            <v>4.0170295907335003</v>
          </cell>
          <cell r="BH406" t="str">
            <v>NO</v>
          </cell>
          <cell r="BI406" t="str">
            <v>NO</v>
          </cell>
          <cell r="BJ406" t="str">
            <v>YES</v>
          </cell>
          <cell r="BK406" t="str">
            <v/>
          </cell>
          <cell r="BL406" t="str">
            <v>YES</v>
          </cell>
          <cell r="BM406" t="str">
            <v>NO</v>
          </cell>
          <cell r="BO406" t="str">
            <v>NO</v>
          </cell>
          <cell r="BQ406" t="str">
            <v>NO</v>
          </cell>
          <cell r="BR406" t="str">
            <v>NO</v>
          </cell>
          <cell r="BT406" t="str">
            <v/>
          </cell>
          <cell r="BU406" t="str">
            <v>YES</v>
          </cell>
          <cell r="BW406" t="str">
            <v/>
          </cell>
          <cell r="CA406" t="str">
            <v>DUAL AREA</v>
          </cell>
          <cell r="CC406">
            <v>0</v>
          </cell>
          <cell r="CD406">
            <v>0</v>
          </cell>
          <cell r="CE406">
            <v>8.2818466759331653</v>
          </cell>
          <cell r="CF406">
            <v>6.3789449615206868</v>
          </cell>
          <cell r="CL406">
            <v>0.36</v>
          </cell>
          <cell r="CY406">
            <v>0</v>
          </cell>
          <cell r="CZ406">
            <v>0</v>
          </cell>
          <cell r="DA406">
            <v>3.6171611158485617</v>
          </cell>
          <cell r="DB406">
            <v>3.6171611158485617</v>
          </cell>
        </row>
        <row r="407">
          <cell r="A407">
            <v>302</v>
          </cell>
          <cell r="B407">
            <v>41717</v>
          </cell>
          <cell r="C407" t="str">
            <v>Austin</v>
          </cell>
          <cell r="D407">
            <v>24</v>
          </cell>
          <cell r="F407" t="str">
            <v>YES</v>
          </cell>
          <cell r="G407">
            <v>13.82</v>
          </cell>
          <cell r="H407">
            <v>0.25509000197053</v>
          </cell>
          <cell r="I407">
            <v>0</v>
          </cell>
          <cell r="J407">
            <v>15</v>
          </cell>
          <cell r="K407">
            <v>29.9985</v>
          </cell>
          <cell r="L407">
            <v>1.9999</v>
          </cell>
          <cell r="M407">
            <v>3.5650675859709802</v>
          </cell>
          <cell r="N407">
            <v>0.91866556064985905</v>
          </cell>
          <cell r="O407">
            <v>0.125572802663213</v>
          </cell>
          <cell r="P407">
            <v>9.0268704664197702E-2</v>
          </cell>
          <cell r="Q407">
            <v>0.99380941685393498</v>
          </cell>
          <cell r="R407">
            <v>0.244454520098282</v>
          </cell>
          <cell r="S407">
            <v>10.3102204441215</v>
          </cell>
          <cell r="T407">
            <v>0.99199895391968196</v>
          </cell>
          <cell r="U407">
            <v>0.27833456696340603</v>
          </cell>
          <cell r="V407">
            <v>20.505728940579701</v>
          </cell>
          <cell r="W407">
            <v>0.99947717658309698</v>
          </cell>
          <cell r="X407">
            <v>7.0638137307312901E-2</v>
          </cell>
          <cell r="Y407">
            <v>1.5289583593917699</v>
          </cell>
          <cell r="Z407">
            <v>0.38819764303133703</v>
          </cell>
          <cell r="AA407">
            <v>0.102968355626508</v>
          </cell>
          <cell r="AB407">
            <v>8.9701854727292502E-2</v>
          </cell>
          <cell r="AC407">
            <v>0.55967894412091501</v>
          </cell>
          <cell r="AD407">
            <v>6.0981053455706903E-2</v>
          </cell>
          <cell r="AE407">
            <v>16.799810825707599</v>
          </cell>
          <cell r="AF407">
            <v>0.81884443400072104</v>
          </cell>
          <cell r="AG407">
            <v>1.74507169344911</v>
          </cell>
          <cell r="AH407">
            <v>5.5061877903846099</v>
          </cell>
          <cell r="AI407">
            <v>0.52970378710427801</v>
          </cell>
          <cell r="AJ407">
            <v>4.5303637463941104</v>
          </cell>
          <cell r="AK407">
            <v>671.43108904500502</v>
          </cell>
          <cell r="AL407">
            <v>-5.91300481498015</v>
          </cell>
          <cell r="AM407">
            <v>116.869506496003</v>
          </cell>
          <cell r="AN407">
            <v>31.129810620627001</v>
          </cell>
          <cell r="AO407">
            <v>5.3736267909048898</v>
          </cell>
          <cell r="AP407">
            <v>5.3145815931638003</v>
          </cell>
          <cell r="AQ407">
            <v>6.8090297877094201</v>
          </cell>
          <cell r="AR407">
            <v>26.243246743906401</v>
          </cell>
          <cell r="AS407">
            <v>22.151802829123898</v>
          </cell>
          <cell r="AT407">
            <v>52.717667951362003</v>
          </cell>
          <cell r="AU407">
            <v>5.4139435276370502</v>
          </cell>
          <cell r="AV407">
            <v>1.2708363025473299</v>
          </cell>
          <cell r="AW407">
            <v>3.36996007411632</v>
          </cell>
          <cell r="AX407">
            <v>1.44360538681754</v>
          </cell>
          <cell r="AY407">
            <v>0.39371498524993798</v>
          </cell>
          <cell r="AZ407">
            <v>107.49340664483201</v>
          </cell>
          <cell r="BA407">
            <v>109.233296238368</v>
          </cell>
          <cell r="BB407">
            <v>1.8498611045586699</v>
          </cell>
          <cell r="BC407">
            <v>8.5901451327259206</v>
          </cell>
          <cell r="BD407">
            <v>1.40914718155506</v>
          </cell>
          <cell r="BE407">
            <v>3.6802418731706399</v>
          </cell>
          <cell r="BF407">
            <v>6.0271186237042098</v>
          </cell>
          <cell r="BH407" t="str">
            <v>NO</v>
          </cell>
          <cell r="BI407" t="str">
            <v>NO</v>
          </cell>
          <cell r="BJ407" t="str">
            <v>YES</v>
          </cell>
          <cell r="BK407" t="str">
            <v/>
          </cell>
          <cell r="BL407" t="str">
            <v>YES</v>
          </cell>
          <cell r="BM407" t="str">
            <v>NO</v>
          </cell>
          <cell r="BO407" t="str">
            <v>NO</v>
          </cell>
          <cell r="BQ407" t="str">
            <v>YES</v>
          </cell>
          <cell r="BR407" t="str">
            <v>NO</v>
          </cell>
          <cell r="BT407" t="str">
            <v/>
          </cell>
          <cell r="BU407" t="str">
            <v>YES</v>
          </cell>
          <cell r="BW407" t="str">
            <v/>
          </cell>
          <cell r="CA407" t="str">
            <v>SINGLE CORRx</v>
          </cell>
          <cell r="CC407">
            <v>10.85778347403695</v>
          </cell>
          <cell r="CD407">
            <v>0</v>
          </cell>
          <cell r="CE407">
            <v>11.420652890633272</v>
          </cell>
          <cell r="CF407">
            <v>6.0837937314881385</v>
          </cell>
          <cell r="CL407">
            <v>0.38</v>
          </cell>
          <cell r="CY407">
            <v>3.3981540940895636</v>
          </cell>
          <cell r="CZ407">
            <v>0</v>
          </cell>
          <cell r="DA407">
            <v>3.3981540940895636</v>
          </cell>
          <cell r="DB407">
            <v>3.3981540940895636</v>
          </cell>
        </row>
        <row r="408">
          <cell r="A408">
            <v>302</v>
          </cell>
          <cell r="B408">
            <v>41717</v>
          </cell>
          <cell r="C408" t="str">
            <v>Austin</v>
          </cell>
          <cell r="D408">
            <v>25</v>
          </cell>
          <cell r="F408" t="str">
            <v>YES</v>
          </cell>
          <cell r="G408">
            <v>13.82</v>
          </cell>
          <cell r="H408">
            <v>0.40509000141173601</v>
          </cell>
          <cell r="I408">
            <v>0</v>
          </cell>
          <cell r="J408">
            <v>19.998999999999999</v>
          </cell>
          <cell r="K408">
            <v>39.999000000000002</v>
          </cell>
          <cell r="L408">
            <v>2.0000500025001302</v>
          </cell>
          <cell r="M408">
            <v>17.921697749674902</v>
          </cell>
          <cell r="N408">
            <v>0.96779293741779804</v>
          </cell>
          <cell r="O408">
            <v>0.47181800357290199</v>
          </cell>
          <cell r="P408">
            <v>8.5499436000289503E-2</v>
          </cell>
          <cell r="Q408">
            <v>0.99923994661070403</v>
          </cell>
          <cell r="R408">
            <v>0.22832359384189399</v>
          </cell>
          <cell r="S408">
            <v>6.0062636397876297</v>
          </cell>
          <cell r="T408">
            <v>0.93415136421188105</v>
          </cell>
          <cell r="U408">
            <v>2.2179997397664599</v>
          </cell>
          <cell r="V408">
            <v>18.1646914522622</v>
          </cell>
          <cell r="W408">
            <v>0.99946423044934996</v>
          </cell>
          <cell r="X408">
            <v>0.19126935114280599</v>
          </cell>
          <cell r="Y408">
            <v>1.48221854926803</v>
          </cell>
          <cell r="Z408">
            <v>7.9944631935143298E-2</v>
          </cell>
          <cell r="AA408">
            <v>6.3591844371404003</v>
          </cell>
          <cell r="AB408">
            <v>8.5433927394095499E-2</v>
          </cell>
          <cell r="AC408">
            <v>0.90437255790090698</v>
          </cell>
          <cell r="AD408">
            <v>5.4422006055591499E-2</v>
          </cell>
          <cell r="AE408">
            <v>15.426406224046801</v>
          </cell>
          <cell r="AF408">
            <v>0.84879568621277002</v>
          </cell>
          <cell r="AG408">
            <v>10.6621017268196</v>
          </cell>
          <cell r="AH408">
            <v>1.5757703656482001</v>
          </cell>
          <cell r="AI408">
            <v>0.24338548533176499</v>
          </cell>
          <cell r="AJ408">
            <v>53.3523199260882</v>
          </cell>
          <cell r="AK408">
            <v>593.96088510999198</v>
          </cell>
          <cell r="AL408">
            <v>41.862362036999997</v>
          </cell>
          <cell r="AM408">
            <v>108.758918856999</v>
          </cell>
          <cell r="AN408">
            <v>25.716416115775999</v>
          </cell>
          <cell r="AO408">
            <v>-0.89962567402814797</v>
          </cell>
          <cell r="AP408">
            <v>7.4016499800491404</v>
          </cell>
          <cell r="AQ408">
            <v>43.547747792621401</v>
          </cell>
          <cell r="AR408">
            <v>-548.18915069523405</v>
          </cell>
          <cell r="AS408">
            <v>16.649532302888499</v>
          </cell>
          <cell r="AT408">
            <v>4208.0452591424</v>
          </cell>
          <cell r="AU408">
            <v>4.2747180406880503</v>
          </cell>
          <cell r="AV408">
            <v>1.4599561547620501</v>
          </cell>
          <cell r="AW408">
            <v>2.5511715889265099</v>
          </cell>
          <cell r="AX408">
            <v>1.5345626212463701</v>
          </cell>
          <cell r="AY408">
            <v>0.36732459848889298</v>
          </cell>
          <cell r="AZ408">
            <v>6.2573876103806395E-2</v>
          </cell>
          <cell r="BA408">
            <v>0.53477021094319499</v>
          </cell>
          <cell r="BB408">
            <v>0.56144090216942799</v>
          </cell>
          <cell r="BC408">
            <v>23.199448325614298</v>
          </cell>
          <cell r="BD408">
            <v>1.7140358039283701</v>
          </cell>
          <cell r="BE408">
            <v>10.7725001014285</v>
          </cell>
          <cell r="BF408">
            <v>16.590711621428301</v>
          </cell>
          <cell r="BH408" t="str">
            <v>NO</v>
          </cell>
          <cell r="BI408" t="str">
            <v>YES</v>
          </cell>
          <cell r="BJ408" t="str">
            <v>YES</v>
          </cell>
          <cell r="BK408" t="str">
            <v/>
          </cell>
          <cell r="BL408" t="str">
            <v>YES</v>
          </cell>
          <cell r="BM408" t="str">
            <v>NO</v>
          </cell>
          <cell r="BO408" t="str">
            <v>NO</v>
          </cell>
          <cell r="BQ408" t="str">
            <v>YES</v>
          </cell>
          <cell r="BR408" t="str">
            <v>NO</v>
          </cell>
          <cell r="BT408" t="str">
            <v/>
          </cell>
          <cell r="BU408" t="str">
            <v>NO</v>
          </cell>
          <cell r="BW408" t="str">
            <v/>
          </cell>
          <cell r="CA408" t="str">
            <v>SINGLE CORR</v>
          </cell>
          <cell r="CC408">
            <v>12.823630951688848</v>
          </cell>
          <cell r="CD408">
            <v>0</v>
          </cell>
          <cell r="CE408">
            <v>0</v>
          </cell>
          <cell r="CF408">
            <v>0</v>
          </cell>
          <cell r="CL408">
            <v>0.47</v>
          </cell>
          <cell r="CY408">
            <v>1.1609216867768957</v>
          </cell>
          <cell r="CZ408">
            <v>0</v>
          </cell>
          <cell r="DA408">
            <v>0</v>
          </cell>
          <cell r="DB408">
            <v>0</v>
          </cell>
        </row>
        <row r="409">
          <cell r="A409">
            <v>302</v>
          </cell>
          <cell r="B409">
            <v>41717</v>
          </cell>
          <cell r="C409" t="str">
            <v>Austin</v>
          </cell>
          <cell r="D409">
            <v>26</v>
          </cell>
          <cell r="F409" t="str">
            <v>YES</v>
          </cell>
          <cell r="G409">
            <v>13.82</v>
          </cell>
          <cell r="H409">
            <v>0.43842333555221602</v>
          </cell>
          <cell r="I409">
            <v>0</v>
          </cell>
          <cell r="J409">
            <v>20.0015</v>
          </cell>
          <cell r="K409">
            <v>39.996499999999997</v>
          </cell>
          <cell r="L409">
            <v>1.99967502437317</v>
          </cell>
          <cell r="M409">
            <v>11.457481428994001</v>
          </cell>
          <cell r="N409">
            <v>0.99962633577083604</v>
          </cell>
          <cell r="O409">
            <v>0.39396344205670097</v>
          </cell>
          <cell r="P409">
            <v>8.3255738096447096E-2</v>
          </cell>
          <cell r="Q409">
            <v>0.99859045552304904</v>
          </cell>
          <cell r="R409">
            <v>0.32733472957425003</v>
          </cell>
          <cell r="S409">
            <v>0.412180310993782</v>
          </cell>
          <cell r="T409">
            <v>0.98670666055614598</v>
          </cell>
          <cell r="U409">
            <v>2.5455773669293502</v>
          </cell>
          <cell r="V409">
            <v>4.9142525672780204</v>
          </cell>
          <cell r="W409">
            <v>0.99772722941896896</v>
          </cell>
          <cell r="X409">
            <v>0.42287346293557698</v>
          </cell>
          <cell r="Y409">
            <v>10.9174707609265</v>
          </cell>
          <cell r="Z409">
            <v>0.95250939392105305</v>
          </cell>
          <cell r="AA409">
            <v>21.074916948137201</v>
          </cell>
          <cell r="AB409">
            <v>8.3137406360822202E-2</v>
          </cell>
          <cell r="AC409">
            <v>0.82846132844044096</v>
          </cell>
          <cell r="AD409">
            <v>0.11618887327629</v>
          </cell>
          <cell r="AE409">
            <v>4.6473949101952403</v>
          </cell>
          <cell r="AF409">
            <v>0.94345396290169503</v>
          </cell>
          <cell r="AG409">
            <v>4.5907534477163798</v>
          </cell>
          <cell r="AH409">
            <v>0.40569864917204901</v>
          </cell>
          <cell r="AI409">
            <v>0.89967051549881305</v>
          </cell>
          <cell r="AJ409">
            <v>8.1453617356191099</v>
          </cell>
          <cell r="AK409">
            <v>164.01487111333699</v>
          </cell>
          <cell r="AL409">
            <v>9.7202695781133404</v>
          </cell>
          <cell r="AM409">
            <v>263.15111225766702</v>
          </cell>
          <cell r="AN409">
            <v>26.743914893383302</v>
          </cell>
          <cell r="AO409">
            <v>-0.43686125464256798</v>
          </cell>
          <cell r="AP409">
            <v>0.98221208235317803</v>
          </cell>
          <cell r="AQ409">
            <v>10.345430339341799</v>
          </cell>
          <cell r="AR409">
            <v>2.5306978974440399</v>
          </cell>
          <cell r="AS409">
            <v>6.6809952889309798</v>
          </cell>
          <cell r="AT409">
            <v>19.714707794119601</v>
          </cell>
          <cell r="AU409">
            <v>4.3110562143662898</v>
          </cell>
          <cell r="AV409">
            <v>1.48130028398779</v>
          </cell>
          <cell r="AW409">
            <v>2.6502659798272301</v>
          </cell>
          <cell r="AX409">
            <v>1.57336406819729</v>
          </cell>
          <cell r="AY409">
            <v>0.117452083679241</v>
          </cell>
          <cell r="AZ409">
            <v>6.2161884558972501E-2</v>
          </cell>
          <cell r="BA409">
            <v>0.201600082554869</v>
          </cell>
          <cell r="BB409">
            <v>0.24063806335475599</v>
          </cell>
          <cell r="BC409">
            <v>15.100982187331001</v>
          </cell>
          <cell r="BD409">
            <v>0.91769200419753405</v>
          </cell>
          <cell r="BE409">
            <v>1.87156815061746</v>
          </cell>
          <cell r="BF409">
            <v>5.83917251018556</v>
          </cell>
          <cell r="BH409" t="str">
            <v>NO</v>
          </cell>
          <cell r="BI409" t="str">
            <v>NO</v>
          </cell>
          <cell r="BJ409" t="str">
            <v>YES</v>
          </cell>
          <cell r="BK409" t="str">
            <v/>
          </cell>
          <cell r="BL409" t="str">
            <v>YES</v>
          </cell>
          <cell r="BM409" t="str">
            <v>YES</v>
          </cell>
          <cell r="BO409" t="str">
            <v>NO</v>
          </cell>
          <cell r="BQ409" t="str">
            <v>YES</v>
          </cell>
          <cell r="BR409" t="str">
            <v>YES</v>
          </cell>
          <cell r="BT409" t="str">
            <v>YES</v>
          </cell>
          <cell r="BU409" t="str">
            <v>NO</v>
          </cell>
          <cell r="BW409" t="str">
            <v/>
          </cell>
          <cell r="CA409" t="str">
            <v>TRASH</v>
          </cell>
          <cell r="CC409">
            <v>0</v>
          </cell>
          <cell r="CD409">
            <v>0</v>
          </cell>
          <cell r="CE409">
            <v>0</v>
          </cell>
          <cell r="CF409">
            <v>0</v>
          </cell>
          <cell r="CL409">
            <v>0</v>
          </cell>
          <cell r="CY409">
            <v>0</v>
          </cell>
          <cell r="CZ409">
            <v>0</v>
          </cell>
          <cell r="DA409">
            <v>0</v>
          </cell>
          <cell r="DB409">
            <v>0</v>
          </cell>
        </row>
        <row r="410">
          <cell r="A410">
            <v>302</v>
          </cell>
          <cell r="B410">
            <v>41717</v>
          </cell>
          <cell r="C410" t="str">
            <v>Austin</v>
          </cell>
          <cell r="D410">
            <v>27</v>
          </cell>
          <cell r="F410" t="str">
            <v>YES</v>
          </cell>
          <cell r="G410">
            <v>13.82</v>
          </cell>
          <cell r="H410">
            <v>0.468978890217841</v>
          </cell>
          <cell r="I410">
            <v>0</v>
          </cell>
          <cell r="J410">
            <v>19.999500000000001</v>
          </cell>
          <cell r="K410">
            <v>40.000500000000002</v>
          </cell>
          <cell r="L410">
            <v>2.0000750018750502</v>
          </cell>
          <cell r="M410">
            <v>0.26629364979888598</v>
          </cell>
          <cell r="N410">
            <v>0.96731226147025595</v>
          </cell>
          <cell r="O410">
            <v>3.6092062407081502</v>
          </cell>
          <cell r="P410">
            <v>8.7774051184585006E-2</v>
          </cell>
          <cell r="Q410">
            <v>0.99938334933096096</v>
          </cell>
          <cell r="R410">
            <v>1.3246108496126601</v>
          </cell>
          <cell r="S410">
            <v>9.7782865840398898</v>
          </cell>
          <cell r="T410">
            <v>0.99711051841085896</v>
          </cell>
          <cell r="U410">
            <v>2.87448629202872</v>
          </cell>
          <cell r="V410">
            <v>2.9128497959296502</v>
          </cell>
          <cell r="W410">
            <v>0.98994318386515301</v>
          </cell>
          <cell r="X410">
            <v>5.6575459223188798</v>
          </cell>
          <cell r="Y410">
            <v>0.256679885929192</v>
          </cell>
          <cell r="Z410">
            <v>0.63074990397095498</v>
          </cell>
          <cell r="AA410">
            <v>14.910804666727399</v>
          </cell>
          <cell r="AB410">
            <v>8.7719474860435298E-2</v>
          </cell>
          <cell r="AC410">
            <v>0.92470272336550197</v>
          </cell>
          <cell r="AD410">
            <v>1.8943964866837399</v>
          </cell>
          <cell r="AE410">
            <v>2.6544551518402901</v>
          </cell>
          <cell r="AF410">
            <v>0.90095492745894701</v>
          </cell>
          <cell r="AG410">
            <v>299.45707326434899</v>
          </cell>
          <cell r="AH410">
            <v>7.6345767280325596</v>
          </cell>
          <cell r="AI410">
            <v>0.77848220740638097</v>
          </cell>
          <cell r="AJ410">
            <v>669.74628968613399</v>
          </cell>
          <cell r="AK410">
            <v>1701.78125019</v>
          </cell>
          <cell r="AL410">
            <v>170.01541550639001</v>
          </cell>
          <cell r="AM410">
            <v>174.134314168</v>
          </cell>
          <cell r="AN410">
            <v>528.07719251483195</v>
          </cell>
          <cell r="AO410">
            <v>7.1257403700260298</v>
          </cell>
          <cell r="AP410">
            <v>7.0654085934717799</v>
          </cell>
          <cell r="AQ410">
            <v>17.177989348327198</v>
          </cell>
          <cell r="AR410">
            <v>4.8197239164398802</v>
          </cell>
          <cell r="AS410">
            <v>3.6884227978643702</v>
          </cell>
          <cell r="AT410">
            <v>36.053633921342303</v>
          </cell>
          <cell r="AU410">
            <v>4.7183391913564003</v>
          </cell>
          <cell r="AV410">
            <v>1.5354757563983199</v>
          </cell>
          <cell r="AW410">
            <v>3.2490122264549499</v>
          </cell>
          <cell r="AX410">
            <v>1.7209434395499199</v>
          </cell>
          <cell r="AY410">
            <v>0.12437136022598699</v>
          </cell>
          <cell r="AZ410">
            <v>6.4200329063774403E-2</v>
          </cell>
          <cell r="BA410">
            <v>0.21213524891320401</v>
          </cell>
          <cell r="BB410">
            <v>0.25193655479011701</v>
          </cell>
          <cell r="BC410">
            <v>14.9245632271184</v>
          </cell>
          <cell r="BD410">
            <v>16.8199406749427</v>
          </cell>
          <cell r="BE410">
            <v>35.717323791322002</v>
          </cell>
          <cell r="BF410">
            <v>76.642891647701205</v>
          </cell>
          <cell r="BH410" t="str">
            <v>YES</v>
          </cell>
          <cell r="BI410" t="str">
            <v>YES</v>
          </cell>
          <cell r="BJ410" t="str">
            <v>YES</v>
          </cell>
          <cell r="BK410" t="str">
            <v/>
          </cell>
          <cell r="BL410" t="str">
            <v>YES</v>
          </cell>
          <cell r="BM410" t="str">
            <v>NO</v>
          </cell>
          <cell r="BO410" t="str">
            <v>NO</v>
          </cell>
          <cell r="BQ410" t="str">
            <v>YES</v>
          </cell>
          <cell r="BR410" t="str">
            <v>YES</v>
          </cell>
          <cell r="BT410" t="str">
            <v/>
          </cell>
          <cell r="BU410" t="str">
            <v>NO</v>
          </cell>
          <cell r="BW410" t="str">
            <v/>
          </cell>
          <cell r="CA410" t="str">
            <v>TRASH</v>
          </cell>
          <cell r="CC410">
            <v>0</v>
          </cell>
          <cell r="CD410">
            <v>0</v>
          </cell>
          <cell r="CE410">
            <v>0</v>
          </cell>
          <cell r="CF410">
            <v>0</v>
          </cell>
          <cell r="CL410">
            <v>0</v>
          </cell>
          <cell r="CY410">
            <v>0</v>
          </cell>
          <cell r="CZ410">
            <v>0</v>
          </cell>
          <cell r="DA410">
            <v>0</v>
          </cell>
          <cell r="DB410">
            <v>0</v>
          </cell>
        </row>
        <row r="411">
          <cell r="A411">
            <v>302</v>
          </cell>
          <cell r="B411">
            <v>41717</v>
          </cell>
          <cell r="C411" t="str">
            <v>Austin</v>
          </cell>
          <cell r="D411">
            <v>28</v>
          </cell>
          <cell r="F411" t="str">
            <v>YES</v>
          </cell>
          <cell r="G411">
            <v>13.82</v>
          </cell>
          <cell r="H411">
            <v>0.49120111204683797</v>
          </cell>
          <cell r="I411">
            <v>0</v>
          </cell>
          <cell r="J411">
            <v>19.997894736799999</v>
          </cell>
          <cell r="K411">
            <v>39.997368421099999</v>
          </cell>
          <cell r="L411">
            <v>2.00007895568613</v>
          </cell>
          <cell r="M411">
            <v>0.80986957140387505</v>
          </cell>
          <cell r="N411">
            <v>0.93308039510980301</v>
          </cell>
          <cell r="O411">
            <v>0.45818771696264099</v>
          </cell>
          <cell r="P411">
            <v>9.2062986798792698E-2</v>
          </cell>
          <cell r="Q411">
            <v>0.997850544072861</v>
          </cell>
          <cell r="R411">
            <v>0.394025322018552</v>
          </cell>
          <cell r="S411">
            <v>8.7382951368637194</v>
          </cell>
          <cell r="T411">
            <v>0.99512236976586699</v>
          </cell>
          <cell r="U411">
            <v>0.595719043135854</v>
          </cell>
          <cell r="V411">
            <v>7.0346456044922903</v>
          </cell>
          <cell r="W411">
            <v>0.99433944390205897</v>
          </cell>
          <cell r="X411">
            <v>0.64423660901660096</v>
          </cell>
          <cell r="Y411">
            <v>0.71801148617746002</v>
          </cell>
          <cell r="Z411">
            <v>0.74187138732401103</v>
          </cell>
          <cell r="AA411">
            <v>0.35572804970977101</v>
          </cell>
          <cell r="AB411">
            <v>9.1862998046871105E-2</v>
          </cell>
          <cell r="AC411">
            <v>0.79390581969683904</v>
          </cell>
          <cell r="AD411">
            <v>0.16775248098326601</v>
          </cell>
          <cell r="AE411">
            <v>5.4572216016785697</v>
          </cell>
          <cell r="AF411">
            <v>0.77125856827236805</v>
          </cell>
          <cell r="AG411">
            <v>17.516035401157701</v>
          </cell>
          <cell r="AH411">
            <v>6.3273299757066903</v>
          </cell>
          <cell r="AI411">
            <v>0.72049662807264103</v>
          </cell>
          <cell r="AJ411">
            <v>21.4031665380679</v>
          </cell>
          <cell r="AK411">
            <v>237.80247218999801</v>
          </cell>
          <cell r="AL411">
            <v>21.096620691590001</v>
          </cell>
          <cell r="AM411">
            <v>34.2922564340005</v>
          </cell>
          <cell r="AN411">
            <v>37.032134466034002</v>
          </cell>
          <cell r="AO411">
            <v>7.4890053124974303</v>
          </cell>
          <cell r="AP411">
            <v>5.3041378061235704</v>
          </cell>
          <cell r="AQ411">
            <v>9.5511119021724493</v>
          </cell>
          <cell r="AR411">
            <v>5.1529820629700502</v>
          </cell>
          <cell r="AS411">
            <v>5.7477934753636104</v>
          </cell>
          <cell r="AT411">
            <v>10.887605239479401</v>
          </cell>
          <cell r="AU411">
            <v>4.9048334784916499</v>
          </cell>
          <cell r="AV411">
            <v>1.53996006135771</v>
          </cell>
          <cell r="AW411">
            <v>3.5369054782016001</v>
          </cell>
          <cell r="AX411">
            <v>1.5168601453318</v>
          </cell>
          <cell r="AY411">
            <v>0.15632411144970501</v>
          </cell>
          <cell r="AZ411">
            <v>6.4181747650443294E-2</v>
          </cell>
          <cell r="BA411">
            <v>0.59289816994684097</v>
          </cell>
          <cell r="BB411">
            <v>0.61884490086690302</v>
          </cell>
          <cell r="BC411">
            <v>18.7588933739646</v>
          </cell>
          <cell r="BD411">
            <v>0.60871411287348598</v>
          </cell>
          <cell r="BE411">
            <v>4.7464158835631496</v>
          </cell>
          <cell r="BF411">
            <v>15.2243795190802</v>
          </cell>
          <cell r="BH411" t="str">
            <v>NO</v>
          </cell>
          <cell r="BI411" t="str">
            <v>NO</v>
          </cell>
          <cell r="BJ411" t="str">
            <v>YES</v>
          </cell>
          <cell r="BK411" t="str">
            <v/>
          </cell>
          <cell r="BL411" t="str">
            <v>YES</v>
          </cell>
          <cell r="BM411" t="str">
            <v>NO</v>
          </cell>
          <cell r="BO411" t="str">
            <v>NO</v>
          </cell>
          <cell r="BQ411" t="str">
            <v>YES</v>
          </cell>
          <cell r="BR411" t="str">
            <v>NO</v>
          </cell>
          <cell r="BT411" t="str">
            <v/>
          </cell>
          <cell r="BU411" t="str">
            <v>NO</v>
          </cell>
          <cell r="BW411" t="str">
            <v/>
          </cell>
          <cell r="CA411" t="str">
            <v>SINGLE CORR</v>
          </cell>
          <cell r="CC411">
            <v>4.965937011519336</v>
          </cell>
          <cell r="CD411">
            <v>0</v>
          </cell>
          <cell r="CE411">
            <v>0</v>
          </cell>
          <cell r="CF411">
            <v>0</v>
          </cell>
          <cell r="CL411">
            <v>0.47</v>
          </cell>
          <cell r="CY411">
            <v>2.6348363260503707</v>
          </cell>
          <cell r="CZ411">
            <v>0</v>
          </cell>
          <cell r="DA411">
            <v>0</v>
          </cell>
          <cell r="DB411">
            <v>0</v>
          </cell>
        </row>
        <row r="412">
          <cell r="A412">
            <v>302</v>
          </cell>
          <cell r="B412">
            <v>41717</v>
          </cell>
          <cell r="C412" t="str">
            <v>Austin</v>
          </cell>
          <cell r="D412">
            <v>30</v>
          </cell>
          <cell r="F412" t="str">
            <v>YES</v>
          </cell>
          <cell r="G412">
            <v>13.82</v>
          </cell>
          <cell r="H412">
            <v>0.71342333313077699</v>
          </cell>
          <cell r="I412">
            <v>0</v>
          </cell>
          <cell r="J412">
            <v>20.002105263200001</v>
          </cell>
          <cell r="K412">
            <v>39.999473684199998</v>
          </cell>
          <cell r="L412">
            <v>1.9997631828181199</v>
          </cell>
          <cell r="M412">
            <v>-3.50178172567309E-2</v>
          </cell>
          <cell r="N412">
            <v>0.97825228474689596</v>
          </cell>
          <cell r="O412">
            <v>0.22126523733397399</v>
          </cell>
          <cell r="P412">
            <v>3.0079664854571801E-2</v>
          </cell>
          <cell r="Q412">
            <v>0.99468169915555205</v>
          </cell>
          <cell r="R412">
            <v>0.25173612488446501</v>
          </cell>
          <cell r="S412">
            <v>-130.344881282469</v>
          </cell>
          <cell r="T412">
            <v>0.99572012545017297</v>
          </cell>
          <cell r="U412">
            <v>0.225613678372516</v>
          </cell>
          <cell r="V412">
            <v>2.4112002147341598</v>
          </cell>
          <cell r="W412">
            <v>0.98599592601476105</v>
          </cell>
          <cell r="X412">
            <v>0.44343483179441701</v>
          </cell>
          <cell r="Y412">
            <v>-3.4238396035102599E-2</v>
          </cell>
          <cell r="Z412">
            <v>4.9975602564256899E-2</v>
          </cell>
          <cell r="AA412">
            <v>5.0417489831925198E-2</v>
          </cell>
          <cell r="AB412">
            <v>2.9918692079414201E-2</v>
          </cell>
          <cell r="AC412">
            <v>0.14318631129388801</v>
          </cell>
          <cell r="AD412">
            <v>6.5240338635356901E-2</v>
          </cell>
          <cell r="AE412">
            <v>2.1956494042975798</v>
          </cell>
          <cell r="AF412">
            <v>0.89548344861149498</v>
          </cell>
          <cell r="AG412">
            <v>1.2730081224724701</v>
          </cell>
          <cell r="AH412">
            <v>-1.7532135282903001</v>
          </cell>
          <cell r="AI412">
            <v>1.3392756840878499E-2</v>
          </cell>
          <cell r="AJ412">
            <v>12.0168434333728</v>
          </cell>
          <cell r="AK412">
            <v>370.23211144999402</v>
          </cell>
          <cell r="AL412">
            <v>38.798353079960002</v>
          </cell>
          <cell r="AM412">
            <v>18.398096425998901</v>
          </cell>
          <cell r="AN412">
            <v>141.88486665216001</v>
          </cell>
          <cell r="AO412">
            <v>12.9842267519071</v>
          </cell>
          <cell r="AP412">
            <v>10.535869213350599</v>
          </cell>
          <cell r="AQ412">
            <v>108.860166055921</v>
          </cell>
          <cell r="AR412">
            <v>2.6413484608448399</v>
          </cell>
          <cell r="AS412">
            <v>2.6769222310039398</v>
          </cell>
          <cell r="AT412">
            <v>2.6937739227593398</v>
          </cell>
          <cell r="AU412">
            <v>4.7514877480881896</v>
          </cell>
          <cell r="AV412">
            <v>1.46408415631749</v>
          </cell>
          <cell r="AW412">
            <v>2.6845669883354901</v>
          </cell>
          <cell r="AX412">
            <v>1.1478394960768901</v>
          </cell>
          <cell r="AY412">
            <v>0.101491019540003</v>
          </cell>
          <cell r="AZ412">
            <v>6.1731632887176702E-2</v>
          </cell>
          <cell r="BA412">
            <v>0.71359790059908201</v>
          </cell>
          <cell r="BB412">
            <v>0.73747704389375601</v>
          </cell>
          <cell r="BC412">
            <v>5.07455097700017</v>
          </cell>
          <cell r="BD412">
            <v>2.5870425588027501</v>
          </cell>
          <cell r="BE412">
            <v>3.5031723581924998</v>
          </cell>
          <cell r="BF412">
            <v>8.04768513870874</v>
          </cell>
          <cell r="BH412" t="str">
            <v>NO</v>
          </cell>
          <cell r="BI412" t="str">
            <v>NO</v>
          </cell>
          <cell r="BJ412" t="str">
            <v>YES</v>
          </cell>
          <cell r="BK412" t="str">
            <v/>
          </cell>
          <cell r="BL412" t="str">
            <v>YES</v>
          </cell>
          <cell r="BM412" t="str">
            <v>NO</v>
          </cell>
          <cell r="BO412" t="str">
            <v>NO</v>
          </cell>
          <cell r="BQ412" t="str">
            <v>YES</v>
          </cell>
          <cell r="BR412" t="str">
            <v>NO</v>
          </cell>
          <cell r="BT412" t="str">
            <v/>
          </cell>
          <cell r="BU412" t="str">
            <v>NO</v>
          </cell>
          <cell r="BW412" t="str">
            <v/>
          </cell>
          <cell r="CA412" t="str">
            <v>SINGLE CORR</v>
          </cell>
          <cell r="CC412">
            <v>1.7024865418534376</v>
          </cell>
          <cell r="CD412">
            <v>0</v>
          </cell>
          <cell r="CE412">
            <v>0</v>
          </cell>
          <cell r="CF412">
            <v>0</v>
          </cell>
          <cell r="CL412">
            <v>0.47</v>
          </cell>
          <cell r="CY412">
            <v>3.5699154109012428</v>
          </cell>
          <cell r="CZ412">
            <v>0</v>
          </cell>
          <cell r="DA412">
            <v>0</v>
          </cell>
          <cell r="DB412">
            <v>0</v>
          </cell>
        </row>
        <row r="413">
          <cell r="A413">
            <v>302</v>
          </cell>
          <cell r="B413">
            <v>41717</v>
          </cell>
          <cell r="C413" t="str">
            <v>Austin</v>
          </cell>
          <cell r="D413">
            <v>33</v>
          </cell>
          <cell r="F413" t="str">
            <v>YES</v>
          </cell>
          <cell r="G413">
            <v>13.82</v>
          </cell>
          <cell r="H413">
            <v>1.16342333424836</v>
          </cell>
          <cell r="I413">
            <v>0</v>
          </cell>
          <cell r="J413">
            <v>20.000499999999999</v>
          </cell>
          <cell r="K413">
            <v>39.997999999999998</v>
          </cell>
          <cell r="L413">
            <v>1.9998500037499101</v>
          </cell>
          <cell r="M413">
            <v>1.5129181621243799</v>
          </cell>
          <cell r="N413">
            <v>0.96679975384042804</v>
          </cell>
          <cell r="O413">
            <v>0.13913279337537399</v>
          </cell>
          <cell r="P413">
            <v>5.8828023283583997E-2</v>
          </cell>
          <cell r="Q413">
            <v>0.99778635319256204</v>
          </cell>
          <cell r="R413">
            <v>0.27726324080132803</v>
          </cell>
          <cell r="S413">
            <v>10.2422439845482</v>
          </cell>
          <cell r="T413">
            <v>0.99800493131984203</v>
          </cell>
          <cell r="U413">
            <v>0.26398362960280097</v>
          </cell>
          <cell r="V413">
            <v>15.2807554966908</v>
          </cell>
          <cell r="W413">
            <v>0.99893015625090797</v>
          </cell>
          <cell r="X413">
            <v>0.192720529208802</v>
          </cell>
          <cell r="Y413">
            <v>1.3544973159765401</v>
          </cell>
          <cell r="Z413">
            <v>0.85176449216059502</v>
          </cell>
          <cell r="AA413">
            <v>6.24000314212022E-2</v>
          </cell>
          <cell r="AB413">
            <v>5.8697059240274199E-2</v>
          </cell>
          <cell r="AC413">
            <v>0.606654819066901</v>
          </cell>
          <cell r="AD413">
            <v>8.1548376557557103E-2</v>
          </cell>
          <cell r="AE413">
            <v>12.2107534229389</v>
          </cell>
          <cell r="AF413">
            <v>0.79823408536129603</v>
          </cell>
          <cell r="AG413">
            <v>7.3654324602076899</v>
          </cell>
          <cell r="AH413">
            <v>8.4497808773902499</v>
          </cell>
          <cell r="AI413">
            <v>0.82332822785579396</v>
          </cell>
          <cell r="AJ413">
            <v>6.4493747999184396</v>
          </cell>
          <cell r="AK413">
            <v>407.07465558125301</v>
          </cell>
          <cell r="AL413">
            <v>28.908903350206199</v>
          </cell>
          <cell r="AM413">
            <v>36.622672430374699</v>
          </cell>
          <cell r="AN413">
            <v>32.318447880517603</v>
          </cell>
          <cell r="AO413">
            <v>13.624522434221699</v>
          </cell>
          <cell r="AP413">
            <v>10.674276604457701</v>
          </cell>
          <cell r="AQ413">
            <v>9.5900978352024193</v>
          </cell>
          <cell r="AR413">
            <v>12.2138995240848</v>
          </cell>
          <cell r="AS413">
            <v>11.681907979225899</v>
          </cell>
          <cell r="AT413">
            <v>3.8729183970862202</v>
          </cell>
          <cell r="AU413">
            <v>4.5840323136228198</v>
          </cell>
          <cell r="AV413">
            <v>1.5104755507201499</v>
          </cell>
          <cell r="AW413">
            <v>2.6563933033649398</v>
          </cell>
          <cell r="AX413">
            <v>1.2191601930704601</v>
          </cell>
          <cell r="AY413">
            <v>0.230345886912873</v>
          </cell>
          <cell r="AZ413">
            <v>6.1151373789054601E-2</v>
          </cell>
          <cell r="BA413">
            <v>1.1924325377139999</v>
          </cell>
          <cell r="BB413">
            <v>1.21324957396274</v>
          </cell>
          <cell r="BC413">
            <v>22.412032240171499</v>
          </cell>
          <cell r="BD413">
            <v>4.2149020187502</v>
          </cell>
          <cell r="BE413">
            <v>12.58951553625</v>
          </cell>
          <cell r="BF413">
            <v>15.585919721250001</v>
          </cell>
          <cell r="BH413" t="str">
            <v>NO</v>
          </cell>
          <cell r="BI413" t="str">
            <v>NO</v>
          </cell>
          <cell r="BJ413" t="str">
            <v>YES</v>
          </cell>
          <cell r="BK413" t="str">
            <v/>
          </cell>
          <cell r="BL413" t="str">
            <v>YES</v>
          </cell>
          <cell r="BM413" t="str">
            <v>YES</v>
          </cell>
          <cell r="BO413" t="str">
            <v>YES</v>
          </cell>
          <cell r="BQ413" t="str">
            <v>YES</v>
          </cell>
          <cell r="BR413" t="str">
            <v>YES</v>
          </cell>
          <cell r="BT413" t="str">
            <v/>
          </cell>
          <cell r="BU413" t="str">
            <v>YES</v>
          </cell>
          <cell r="BW413" t="str">
            <v/>
          </cell>
          <cell r="CA413" t="str">
            <v>DUAL CORR</v>
          </cell>
          <cell r="CC413">
            <v>10.788483085998221</v>
          </cell>
          <cell r="CD413">
            <v>14.461325403756748</v>
          </cell>
          <cell r="CE413">
            <v>8.8928123272061246</v>
          </cell>
          <cell r="CF413">
            <v>15.694121593740956</v>
          </cell>
          <cell r="CL413">
            <v>0.19</v>
          </cell>
          <cell r="CY413">
            <v>0.99336856549761932</v>
          </cell>
          <cell r="CZ413">
            <v>0.99336856549761932</v>
          </cell>
          <cell r="DA413">
            <v>0.99336856549761932</v>
          </cell>
          <cell r="DB413">
            <v>0.99336856549761932</v>
          </cell>
        </row>
        <row r="414">
          <cell r="A414">
            <v>302</v>
          </cell>
          <cell r="B414">
            <v>41717</v>
          </cell>
          <cell r="C414" t="str">
            <v>Austin</v>
          </cell>
          <cell r="D414">
            <v>34</v>
          </cell>
          <cell r="E414" t="str">
            <v>stationary</v>
          </cell>
          <cell r="F414" t="str">
            <v>YES</v>
          </cell>
          <cell r="G414">
            <v>13.82</v>
          </cell>
          <cell r="H414">
            <v>1.2467566682025799</v>
          </cell>
          <cell r="I414">
            <v>0</v>
          </cell>
          <cell r="J414">
            <v>19.999500000000001</v>
          </cell>
          <cell r="K414">
            <v>39.999499999999998</v>
          </cell>
          <cell r="L414">
            <v>2.00002500062502</v>
          </cell>
          <cell r="M414">
            <v>2.2685059543288499</v>
          </cell>
          <cell r="N414">
            <v>0.95182851170930705</v>
          </cell>
          <cell r="O414">
            <v>0.17404863685641001</v>
          </cell>
          <cell r="P414">
            <v>9.1268949169256305E-2</v>
          </cell>
          <cell r="Q414">
            <v>0.999287926148693</v>
          </cell>
          <cell r="R414">
            <v>0.158298850682942</v>
          </cell>
          <cell r="S414">
            <v>9.8799195080549502</v>
          </cell>
          <cell r="T414">
            <v>0.99575037039561498</v>
          </cell>
          <cell r="U414">
            <v>0.38776139564985601</v>
          </cell>
          <cell r="V414">
            <v>17.545982179627899</v>
          </cell>
          <cell r="W414">
            <v>0.99972854274130296</v>
          </cell>
          <cell r="X414">
            <v>9.7470724174236703E-2</v>
          </cell>
          <cell r="Y414">
            <v>1.7086847319534</v>
          </cell>
          <cell r="Z414">
            <v>0.70813610445161101</v>
          </cell>
          <cell r="AA414">
            <v>0.15790032669812501</v>
          </cell>
          <cell r="AB414">
            <v>9.1203371259779398E-2</v>
          </cell>
          <cell r="AC414">
            <v>0.91987947572292195</v>
          </cell>
          <cell r="AD414">
            <v>2.7009673797342398E-2</v>
          </cell>
          <cell r="AE414">
            <v>16.187999434973001</v>
          </cell>
          <cell r="AF414">
            <v>0.92235301805079095</v>
          </cell>
          <cell r="AG414">
            <v>2.8947381287948399</v>
          </cell>
          <cell r="AH414">
            <v>6.9446797034794203</v>
          </cell>
          <cell r="AI414">
            <v>0.69987808178327204</v>
          </cell>
          <cell r="AJ414">
            <v>11.1887717737348</v>
          </cell>
          <cell r="AK414">
            <v>224.84394869332601</v>
          </cell>
          <cell r="AL414">
            <v>24.4909523384433</v>
          </cell>
          <cell r="AM414">
            <v>27.691247151001701</v>
          </cell>
          <cell r="AN414">
            <v>12.8379209971483</v>
          </cell>
          <cell r="AO414">
            <v>6.6833749408368197</v>
          </cell>
          <cell r="AP414">
            <v>6.0737760760661104</v>
          </cell>
          <cell r="AQ414">
            <v>7.5064955913698803</v>
          </cell>
          <cell r="AR414">
            <v>1.1779727799503901</v>
          </cell>
          <cell r="AS414">
            <v>16.270506205993499</v>
          </cell>
          <cell r="AT414">
            <v>73.281834103821296</v>
          </cell>
          <cell r="AU414">
            <v>4.5824009709602702</v>
          </cell>
          <cell r="AV414">
            <v>1.5343420204984899</v>
          </cell>
          <cell r="AW414">
            <v>2.6963989188642099</v>
          </cell>
          <cell r="AX414">
            <v>1.1466594683127</v>
          </cell>
          <cell r="AY414">
            <v>2.2651316588389501E-6</v>
          </cell>
          <cell r="AZ414">
            <v>6.1008875948123403E-2</v>
          </cell>
          <cell r="BA414">
            <v>0.95359434278545896</v>
          </cell>
          <cell r="BB414">
            <v>0.97687309417226498</v>
          </cell>
          <cell r="BC414">
            <v>2.6304754747807202E-4</v>
          </cell>
          <cell r="BD414">
            <v>1.2026683558331701</v>
          </cell>
          <cell r="BE414">
            <v>7.4646120033330599</v>
          </cell>
          <cell r="BF414">
            <v>11.225532868333</v>
          </cell>
          <cell r="BH414" t="str">
            <v>NO</v>
          </cell>
          <cell r="BI414" t="str">
            <v>YES</v>
          </cell>
          <cell r="BJ414" t="str">
            <v>YES</v>
          </cell>
          <cell r="BK414" t="str">
            <v/>
          </cell>
          <cell r="BL414" t="str">
            <v>YES</v>
          </cell>
          <cell r="BM414" t="str">
            <v>NO</v>
          </cell>
          <cell r="BO414" t="str">
            <v>NO</v>
          </cell>
          <cell r="BQ414" t="str">
            <v>YES</v>
          </cell>
          <cell r="BR414" t="str">
            <v>NO</v>
          </cell>
          <cell r="BT414" t="str">
            <v/>
          </cell>
          <cell r="BU414" t="str">
            <v>YES</v>
          </cell>
          <cell r="BW414" t="str">
            <v/>
          </cell>
          <cell r="CA414" t="str">
            <v>SINGLE CORRx</v>
          </cell>
          <cell r="CC414">
            <v>12.387153732231825</v>
          </cell>
          <cell r="CD414">
            <v>0</v>
          </cell>
          <cell r="CE414">
            <v>12.364607892278967</v>
          </cell>
          <cell r="CF414">
            <v>11.464838883134144</v>
          </cell>
          <cell r="CL414">
            <v>0.3</v>
          </cell>
          <cell r="CY414">
            <v>1.6753756234042072</v>
          </cell>
          <cell r="CZ414">
            <v>0</v>
          </cell>
          <cell r="DA414">
            <v>1.6753756234042072</v>
          </cell>
          <cell r="DB414">
            <v>1.6753756234042072</v>
          </cell>
        </row>
        <row r="415">
          <cell r="A415">
            <v>302</v>
          </cell>
          <cell r="B415">
            <v>41717</v>
          </cell>
          <cell r="C415" t="str">
            <v>Austin</v>
          </cell>
          <cell r="D415">
            <v>35</v>
          </cell>
          <cell r="F415" t="str">
            <v>YES</v>
          </cell>
          <cell r="G415">
            <v>13.82</v>
          </cell>
          <cell r="H415">
            <v>1.25786777772009</v>
          </cell>
          <cell r="I415">
            <v>0</v>
          </cell>
          <cell r="J415">
            <v>20</v>
          </cell>
          <cell r="K415">
            <v>40.001052631599997</v>
          </cell>
          <cell r="L415">
            <v>2.00005263158</v>
          </cell>
          <cell r="M415">
            <v>100.376474100142</v>
          </cell>
          <cell r="N415">
            <v>0.99977655620458705</v>
          </cell>
          <cell r="O415">
            <v>3.4807619347030201E-2</v>
          </cell>
          <cell r="P415">
            <v>4.7804488726395901E-2</v>
          </cell>
          <cell r="Q415">
            <v>0.99281016465434602</v>
          </cell>
          <cell r="R415">
            <v>0.32260855004035599</v>
          </cell>
          <cell r="S415">
            <v>1.7074655114630299</v>
          </cell>
          <cell r="T415">
            <v>0.96131097037014102</v>
          </cell>
          <cell r="U415">
            <v>0.874340420731196</v>
          </cell>
          <cell r="V415">
            <v>150.65704380528001</v>
          </cell>
          <cell r="W415">
            <v>0.99992205666771705</v>
          </cell>
          <cell r="X415">
            <v>3.3432850377565403E-2</v>
          </cell>
          <cell r="Y415">
            <v>30.8611031465427</v>
          </cell>
          <cell r="Z415">
            <v>0.30738482772549702</v>
          </cell>
          <cell r="AA415">
            <v>4.0431223387130499</v>
          </cell>
          <cell r="AB415">
            <v>4.7457507827645698E-2</v>
          </cell>
          <cell r="AC415">
            <v>0.236403015003328</v>
          </cell>
          <cell r="AD415">
            <v>0.112336422717911</v>
          </cell>
          <cell r="AE415">
            <v>54.399113940110098</v>
          </cell>
          <cell r="AF415">
            <v>0.36105098042999201</v>
          </cell>
          <cell r="AG415">
            <v>9.8665597006174703</v>
          </cell>
          <cell r="AH415">
            <v>1.46665643371095</v>
          </cell>
          <cell r="AI415">
            <v>0.81317145509079203</v>
          </cell>
          <cell r="AJ415">
            <v>2.88497976468719</v>
          </cell>
          <cell r="AK415">
            <v>153.16242492667001</v>
          </cell>
          <cell r="AL415">
            <v>1.10897120766334</v>
          </cell>
          <cell r="AM415">
            <v>108.495723925333</v>
          </cell>
          <cell r="AN415">
            <v>-0.887000343117335</v>
          </cell>
          <cell r="AO415">
            <v>1.23745645021761</v>
          </cell>
          <cell r="AP415">
            <v>1.3424774271856801</v>
          </cell>
          <cell r="AQ415">
            <v>0.95708366331446004</v>
          </cell>
          <cell r="AR415">
            <v>124.397147040653</v>
          </cell>
          <cell r="AS415">
            <v>-20.412663534806999</v>
          </cell>
          <cell r="AT415">
            <v>1364.7241183241699</v>
          </cell>
          <cell r="AU415">
            <v>4.7208542707006202</v>
          </cell>
          <cell r="AV415">
            <v>1.55045661680668</v>
          </cell>
          <cell r="AW415">
            <v>2.8100977168941998</v>
          </cell>
          <cell r="AX415">
            <v>1.1519260047895601</v>
          </cell>
          <cell r="AY415">
            <v>0.12804639818947</v>
          </cell>
          <cell r="AZ415">
            <v>5.9992819531616198E-2</v>
          </cell>
          <cell r="BA415">
            <v>0.73542206246734898</v>
          </cell>
          <cell r="BB415">
            <v>0.75817781697167597</v>
          </cell>
          <cell r="BC415">
            <v>16.463108338646201</v>
          </cell>
          <cell r="BD415">
            <v>1.96605610648157</v>
          </cell>
          <cell r="BE415">
            <v>6.1736921600001997</v>
          </cell>
          <cell r="BF415">
            <v>7.9730765416668401</v>
          </cell>
          <cell r="BH415" t="str">
            <v>NO</v>
          </cell>
          <cell r="BI415" t="str">
            <v>NO</v>
          </cell>
          <cell r="BJ415" t="str">
            <v>YES</v>
          </cell>
          <cell r="BK415" t="str">
            <v/>
          </cell>
          <cell r="BL415" t="str">
            <v>YES</v>
          </cell>
          <cell r="BM415" t="str">
            <v>NO</v>
          </cell>
          <cell r="BO415" t="str">
            <v>NO</v>
          </cell>
          <cell r="BQ415" t="str">
            <v>NO</v>
          </cell>
          <cell r="BR415" t="str">
            <v>YES</v>
          </cell>
          <cell r="BT415" t="str">
            <v/>
          </cell>
          <cell r="BU415" t="str">
            <v>NO</v>
          </cell>
          <cell r="BW415" t="str">
            <v/>
          </cell>
          <cell r="CA415" t="str">
            <v>SINGLE CORR</v>
          </cell>
          <cell r="CC415">
            <v>0</v>
          </cell>
          <cell r="CD415">
            <v>2.4110047480108086</v>
          </cell>
          <cell r="CE415">
            <v>0</v>
          </cell>
          <cell r="CF415">
            <v>0</v>
          </cell>
          <cell r="CL415">
            <v>0.47</v>
          </cell>
          <cell r="CY415">
            <v>0</v>
          </cell>
          <cell r="CZ415">
            <v>2.025696886796871</v>
          </cell>
          <cell r="DA415">
            <v>0</v>
          </cell>
          <cell r="DB415">
            <v>0</v>
          </cell>
        </row>
        <row r="416">
          <cell r="A416">
            <v>302</v>
          </cell>
          <cell r="B416">
            <v>41717</v>
          </cell>
          <cell r="C416" t="str">
            <v>Austin</v>
          </cell>
          <cell r="D416">
            <v>36</v>
          </cell>
          <cell r="E416" t="str">
            <v>stationary</v>
          </cell>
          <cell r="F416" t="str">
            <v>YES</v>
          </cell>
          <cell r="G416">
            <v>13.82</v>
          </cell>
          <cell r="H416">
            <v>1.3189788898453101</v>
          </cell>
          <cell r="I416">
            <v>0</v>
          </cell>
          <cell r="J416">
            <v>19.997499999999999</v>
          </cell>
          <cell r="K416">
            <v>39.997500000000002</v>
          </cell>
          <cell r="L416">
            <v>2.0001250156269501</v>
          </cell>
          <cell r="M416">
            <v>5.7460487652325698</v>
          </cell>
          <cell r="N416">
            <v>0.888728707832248</v>
          </cell>
          <cell r="O416">
            <v>0.30428141857403501</v>
          </cell>
          <cell r="P416">
            <v>8.7902774153581401E-2</v>
          </cell>
          <cell r="Q416">
            <v>0.99920879799631201</v>
          </cell>
          <cell r="R416">
            <v>0.228833121139665</v>
          </cell>
          <cell r="S416">
            <v>14.6684420138885</v>
          </cell>
          <cell r="T416">
            <v>0.99370832237874096</v>
          </cell>
          <cell r="U416">
            <v>0.646081764715567</v>
          </cell>
          <cell r="V416">
            <v>33.421057461201002</v>
          </cell>
          <cell r="W416">
            <v>0.99919527844214395</v>
          </cell>
          <cell r="X416">
            <v>0.22999850789985499</v>
          </cell>
          <cell r="Y416">
            <v>0.979118566693021</v>
          </cell>
          <cell r="Z416">
            <v>0.148501083865412</v>
          </cell>
          <cell r="AA416">
            <v>0.63663901125192801</v>
          </cell>
          <cell r="AB416">
            <v>8.7832632838546407E-2</v>
          </cell>
          <cell r="AC416">
            <v>0.905607059949881</v>
          </cell>
          <cell r="AD416">
            <v>5.4760169238802101E-2</v>
          </cell>
          <cell r="AE416">
            <v>17.5798294550188</v>
          </cell>
          <cell r="AF416">
            <v>0.52558655718165304</v>
          </cell>
          <cell r="AG416">
            <v>32.308013235564196</v>
          </cell>
          <cell r="AH416">
            <v>6.17005260079178</v>
          </cell>
          <cell r="AI416">
            <v>0.41795893628715503</v>
          </cell>
          <cell r="AJ416">
            <v>39.6375580724781</v>
          </cell>
          <cell r="AK416">
            <v>533.38820900333701</v>
          </cell>
          <cell r="AL416">
            <v>32.381362207270001</v>
          </cell>
          <cell r="AM416">
            <v>58.786200655668999</v>
          </cell>
          <cell r="AN416">
            <v>21.854762728458301</v>
          </cell>
          <cell r="AO416">
            <v>10.1912115570781</v>
          </cell>
          <cell r="AP416">
            <v>7.1254116488527304</v>
          </cell>
          <cell r="AQ416">
            <v>14.363882303863599</v>
          </cell>
          <cell r="AR416">
            <v>23.770476620028401</v>
          </cell>
          <cell r="AS416">
            <v>22.754611343003301</v>
          </cell>
          <cell r="AT416">
            <v>40.6847189745205</v>
          </cell>
          <cell r="AU416">
            <v>5.1888438884302399</v>
          </cell>
          <cell r="AV416">
            <v>1.7613899476609001</v>
          </cell>
          <cell r="AW416">
            <v>3.0573436145792399</v>
          </cell>
          <cell r="AX416">
            <v>1.20390221899911</v>
          </cell>
          <cell r="AY416">
            <v>7.9240483979211196E-4</v>
          </cell>
          <cell r="AZ416">
            <v>6.13684324992455E-2</v>
          </cell>
          <cell r="BA416">
            <v>0.70131492857692201</v>
          </cell>
          <cell r="BB416">
            <v>0.71598837138404103</v>
          </cell>
          <cell r="BC416">
            <v>5.1866498604574603E-2</v>
          </cell>
          <cell r="BD416">
            <v>1.7674820710186601</v>
          </cell>
          <cell r="BE416">
            <v>6.9624789369138398</v>
          </cell>
          <cell r="BF416">
            <v>18.367401018580399</v>
          </cell>
          <cell r="BH416" t="str">
            <v>NO</v>
          </cell>
          <cell r="BI416" t="str">
            <v>YES</v>
          </cell>
          <cell r="BJ416" t="str">
            <v>YES</v>
          </cell>
          <cell r="BK416" t="str">
            <v/>
          </cell>
          <cell r="BL416" t="str">
            <v>YES</v>
          </cell>
          <cell r="BM416" t="str">
            <v>NO</v>
          </cell>
          <cell r="BO416" t="str">
            <v>NO</v>
          </cell>
          <cell r="BQ416" t="str">
            <v>NO</v>
          </cell>
          <cell r="BR416" t="str">
            <v>NO</v>
          </cell>
          <cell r="BT416" t="str">
            <v/>
          </cell>
          <cell r="BU416" t="str">
            <v>YES</v>
          </cell>
          <cell r="BW416" t="str">
            <v/>
          </cell>
          <cell r="CA416" t="str">
            <v>DUAL AREA</v>
          </cell>
          <cell r="CC416">
            <v>0</v>
          </cell>
          <cell r="CD416">
            <v>0</v>
          </cell>
          <cell r="CE416">
            <v>17.228510266854428</v>
          </cell>
          <cell r="CF416">
            <v>12.810779931406282</v>
          </cell>
          <cell r="CL416">
            <v>0.36</v>
          </cell>
          <cell r="CY416">
            <v>0</v>
          </cell>
          <cell r="CZ416">
            <v>0</v>
          </cell>
          <cell r="DA416">
            <v>1.7962034933060818</v>
          </cell>
          <cell r="DB416">
            <v>1.7962034933060818</v>
          </cell>
        </row>
        <row r="417">
          <cell r="A417">
            <v>302</v>
          </cell>
          <cell r="B417">
            <v>41717</v>
          </cell>
          <cell r="C417" t="str">
            <v>Austin</v>
          </cell>
          <cell r="D417">
            <v>37</v>
          </cell>
          <cell r="E417" t="str">
            <v>stationary</v>
          </cell>
          <cell r="F417" t="str">
            <v>YES</v>
          </cell>
          <cell r="G417">
            <v>13.82</v>
          </cell>
          <cell r="H417">
            <v>1.34675666783005</v>
          </cell>
          <cell r="I417">
            <v>0</v>
          </cell>
          <cell r="J417">
            <v>19.999500000000001</v>
          </cell>
          <cell r="K417">
            <v>39.9985</v>
          </cell>
          <cell r="L417">
            <v>1.99997499937498</v>
          </cell>
          <cell r="M417">
            <v>31.301873400882901</v>
          </cell>
          <cell r="N417">
            <v>0.88580681170520603</v>
          </cell>
          <cell r="O417">
            <v>0.48801899430331103</v>
          </cell>
          <cell r="P417">
            <v>7.7530614785714602E-2</v>
          </cell>
          <cell r="Q417">
            <v>0.999513994209691</v>
          </cell>
          <cell r="R417">
            <v>0.245297638069438</v>
          </cell>
          <cell r="S417">
            <v>8.3902822955238499</v>
          </cell>
          <cell r="T417">
            <v>0.99920004273248797</v>
          </cell>
          <cell r="U417">
            <v>0.31603411834933998</v>
          </cell>
          <cell r="V417">
            <v>668.95870096546901</v>
          </cell>
          <cell r="W417">
            <v>0.99805652249973498</v>
          </cell>
          <cell r="X417">
            <v>0.48941697600397899</v>
          </cell>
          <cell r="Y417">
            <v>0.21417294414149399</v>
          </cell>
          <cell r="Z417">
            <v>5.9593378931216403E-3</v>
          </cell>
          <cell r="AA417">
            <v>1.9128845447032199</v>
          </cell>
          <cell r="AB417">
            <v>7.7492689640648302E-2</v>
          </cell>
          <cell r="AC417">
            <v>0.92425953752833601</v>
          </cell>
          <cell r="AD417">
            <v>6.3108290136034501E-2</v>
          </cell>
          <cell r="AE417">
            <v>0.76529999154522999</v>
          </cell>
          <cell r="AF417">
            <v>1.14178909334406E-3</v>
          </cell>
          <cell r="AG417">
            <v>128.095766310426</v>
          </cell>
          <cell r="AH417">
            <v>7.9362799169434899</v>
          </cell>
          <cell r="AI417">
            <v>0.945121473503304</v>
          </cell>
          <cell r="AJ417">
            <v>7.0377425232361297</v>
          </cell>
          <cell r="AK417">
            <v>584.43065903500599</v>
          </cell>
          <cell r="AL417">
            <v>34.488932526429899</v>
          </cell>
          <cell r="AM417">
            <v>74.891800655667097</v>
          </cell>
          <cell r="AN417">
            <v>19.084823345608701</v>
          </cell>
          <cell r="AO417">
            <v>11.311885401868199</v>
          </cell>
          <cell r="AP417">
            <v>7.4817675184132497</v>
          </cell>
          <cell r="AQ417">
            <v>29.879074858696299</v>
          </cell>
          <cell r="AR417">
            <v>29.930382176781901</v>
          </cell>
          <cell r="AS417">
            <v>33.071908143741297</v>
          </cell>
          <cell r="AT417">
            <v>135.27107707596801</v>
          </cell>
          <cell r="AU417">
            <v>5.13512719825657</v>
          </cell>
          <cell r="AV417">
            <v>1.6825694968421701</v>
          </cell>
          <cell r="AW417">
            <v>2.8701635796078002</v>
          </cell>
          <cell r="AX417">
            <v>1.11716227876632</v>
          </cell>
          <cell r="AY417">
            <v>1.5099841748725601E-4</v>
          </cell>
          <cell r="AZ417">
            <v>6.0793307149393502E-2</v>
          </cell>
          <cell r="BA417">
            <v>0.70052947740250704</v>
          </cell>
          <cell r="BB417">
            <v>0.71380669628740501</v>
          </cell>
          <cell r="BC417">
            <v>1.1093761284778E-2</v>
          </cell>
          <cell r="BD417">
            <v>3.0372736890104801</v>
          </cell>
          <cell r="BE417">
            <v>9.3787986520833293</v>
          </cell>
          <cell r="BF417">
            <v>21.2106069456771</v>
          </cell>
          <cell r="BH417" t="str">
            <v>NO</v>
          </cell>
          <cell r="BI417" t="str">
            <v>YES</v>
          </cell>
          <cell r="BJ417" t="str">
            <v>YES</v>
          </cell>
          <cell r="BK417" t="str">
            <v/>
          </cell>
          <cell r="BL417" t="str">
            <v>YES</v>
          </cell>
          <cell r="BM417" t="str">
            <v>NO</v>
          </cell>
          <cell r="BO417" t="str">
            <v>NO</v>
          </cell>
          <cell r="BQ417" t="str">
            <v>NO</v>
          </cell>
          <cell r="BR417" t="str">
            <v>YES</v>
          </cell>
          <cell r="BT417" t="str">
            <v/>
          </cell>
          <cell r="BU417" t="str">
            <v>YES</v>
          </cell>
          <cell r="BW417" t="str">
            <v/>
          </cell>
          <cell r="CA417" t="str">
            <v>SINGLE CORRx</v>
          </cell>
          <cell r="CC417">
            <v>0</v>
          </cell>
          <cell r="CD417">
            <v>11.846634335832126</v>
          </cell>
          <cell r="CE417">
            <v>21.619153743569676</v>
          </cell>
          <cell r="CF417">
            <v>11.018364330002129</v>
          </cell>
          <cell r="CL417">
            <v>0.38</v>
          </cell>
          <cell r="CY417">
            <v>0</v>
          </cell>
          <cell r="CZ417">
            <v>1.3334361310525273</v>
          </cell>
          <cell r="DA417">
            <v>1.3334361310525273</v>
          </cell>
          <cell r="DB417">
            <v>1.3334361310525273</v>
          </cell>
        </row>
        <row r="418">
          <cell r="A418">
            <v>302</v>
          </cell>
          <cell r="B418">
            <v>41717</v>
          </cell>
          <cell r="C418" t="str">
            <v>Austin</v>
          </cell>
          <cell r="D418">
            <v>38</v>
          </cell>
          <cell r="E418" t="str">
            <v>stationary</v>
          </cell>
          <cell r="F418" t="str">
            <v>YES</v>
          </cell>
          <cell r="G418">
            <v>13.82</v>
          </cell>
          <cell r="H418">
            <v>1.38009000197053</v>
          </cell>
          <cell r="I418">
            <v>0</v>
          </cell>
          <cell r="J418">
            <v>20.0015</v>
          </cell>
          <cell r="K418">
            <v>39.9955</v>
          </cell>
          <cell r="L418">
            <v>1.99962502812289</v>
          </cell>
          <cell r="M418">
            <v>3.05303249598383</v>
          </cell>
          <cell r="N418">
            <v>0.68106504502612597</v>
          </cell>
          <cell r="O418">
            <v>4.0104801705376802</v>
          </cell>
          <cell r="P418">
            <v>8.7038701370201907E-2</v>
          </cell>
          <cell r="Q418">
            <v>0.99981622111512802</v>
          </cell>
          <cell r="R418">
            <v>0.587519886229384</v>
          </cell>
          <cell r="S418">
            <v>14.3175548370859</v>
          </cell>
          <cell r="T418">
            <v>0.98755500972974897</v>
          </cell>
          <cell r="U418">
            <v>4.8579865637759996</v>
          </cell>
          <cell r="V418">
            <v>11.0441043027196</v>
          </cell>
          <cell r="W418">
            <v>0.99862121295084005</v>
          </cell>
          <cell r="X418">
            <v>1.6107016177242299</v>
          </cell>
          <cell r="Y418">
            <v>0.30258271914551799</v>
          </cell>
          <cell r="Z418">
            <v>5.0176470722547099E-2</v>
          </cell>
          <cell r="AA418">
            <v>31.789955006838699</v>
          </cell>
          <cell r="AB418">
            <v>8.7022581374129507E-2</v>
          </cell>
          <cell r="AC418">
            <v>0.97595117877115101</v>
          </cell>
          <cell r="AD418">
            <v>0.35732272797409198</v>
          </cell>
          <cell r="AE418">
            <v>9.4392329131202093</v>
          </cell>
          <cell r="AF418">
            <v>0.85349552057088995</v>
          </cell>
          <cell r="AG418">
            <v>280.53168485165298</v>
          </cell>
          <cell r="AH418">
            <v>3.94530694607952</v>
          </cell>
          <cell r="AI418">
            <v>0.27206806457325</v>
          </cell>
          <cell r="AJ418">
            <v>1393.86845438676</v>
          </cell>
          <cell r="AK418">
            <v>3560.9695035749901</v>
          </cell>
          <cell r="AL418">
            <v>242.32652589598999</v>
          </cell>
          <cell r="AM418">
            <v>430.78464215299903</v>
          </cell>
          <cell r="AN418">
            <v>224.87275081445401</v>
          </cell>
          <cell r="AO418">
            <v>10.7791145845892</v>
          </cell>
          <cell r="AP418">
            <v>7.8944594620109303</v>
          </cell>
          <cell r="AQ418">
            <v>18.964069447442402</v>
          </cell>
          <cell r="AR418">
            <v>-1096.9456571917699</v>
          </cell>
          <cell r="AS418">
            <v>20.241772036656499</v>
          </cell>
          <cell r="AT418">
            <v>10118.235061413499</v>
          </cell>
          <cell r="AU418">
            <v>4.5823868143038604</v>
          </cell>
          <cell r="AV418">
            <v>1.68836910392439</v>
          </cell>
          <cell r="AW418">
            <v>2.6264476365177298</v>
          </cell>
          <cell r="AX418">
            <v>1.10702672897584</v>
          </cell>
          <cell r="AY418">
            <v>3.5434408669690598E-4</v>
          </cell>
          <cell r="AZ418">
            <v>6.1214326291235202E-2</v>
          </cell>
          <cell r="BA418">
            <v>0.70085659784305698</v>
          </cell>
          <cell r="BB418">
            <v>0.71426135910037802</v>
          </cell>
          <cell r="BC418">
            <v>1.7008516161451499E-2</v>
          </cell>
          <cell r="BD418">
            <v>15.721098797860099</v>
          </cell>
          <cell r="BE418">
            <v>37.128518083063</v>
          </cell>
          <cell r="BF418">
            <v>61.123865938603601</v>
          </cell>
          <cell r="BH418" t="str">
            <v>YES</v>
          </cell>
          <cell r="BI418" t="str">
            <v>YES</v>
          </cell>
          <cell r="BJ418" t="str">
            <v>YES</v>
          </cell>
          <cell r="BK418" t="str">
            <v/>
          </cell>
          <cell r="BL418" t="str">
            <v>YES</v>
          </cell>
          <cell r="BM418" t="str">
            <v>NO</v>
          </cell>
          <cell r="BO418" t="str">
            <v>NO</v>
          </cell>
          <cell r="BQ418" t="str">
            <v>YES</v>
          </cell>
          <cell r="BR418" t="str">
            <v>NO</v>
          </cell>
          <cell r="BT418" t="str">
            <v/>
          </cell>
          <cell r="BU418" t="str">
            <v>YES</v>
          </cell>
          <cell r="BW418" t="str">
            <v/>
          </cell>
          <cell r="CA418" t="str">
            <v>SINGLE CORRx</v>
          </cell>
          <cell r="CC418">
            <v>7.7977224230428659</v>
          </cell>
          <cell r="CD418">
            <v>0</v>
          </cell>
          <cell r="CE418">
            <v>11.180692252631756</v>
          </cell>
          <cell r="CF418">
            <v>11.670618650459339</v>
          </cell>
          <cell r="CL418">
            <v>0.3</v>
          </cell>
          <cell r="CY418">
            <v>0.33683081453928421</v>
          </cell>
          <cell r="CZ418">
            <v>0</v>
          </cell>
          <cell r="DA418">
            <v>0.33683081453928421</v>
          </cell>
          <cell r="DB418">
            <v>0.33683081453928421</v>
          </cell>
        </row>
        <row r="419">
          <cell r="A419">
            <v>302</v>
          </cell>
          <cell r="B419">
            <v>41717</v>
          </cell>
          <cell r="C419" t="str">
            <v>Austin</v>
          </cell>
          <cell r="D419">
            <v>39</v>
          </cell>
          <cell r="E419" t="str">
            <v>stationary</v>
          </cell>
          <cell r="F419" t="str">
            <v>YES</v>
          </cell>
          <cell r="G419">
            <v>13.82</v>
          </cell>
          <cell r="H419">
            <v>1.4606455564498899</v>
          </cell>
          <cell r="I419">
            <v>0</v>
          </cell>
          <cell r="J419">
            <v>20.0015</v>
          </cell>
          <cell r="K419">
            <v>39.997500000000002</v>
          </cell>
          <cell r="L419">
            <v>1.99972502062345</v>
          </cell>
          <cell r="M419">
            <v>0.54001125194733601</v>
          </cell>
          <cell r="N419">
            <v>0.82416062872942997</v>
          </cell>
          <cell r="O419">
            <v>1.3078371533584101</v>
          </cell>
          <cell r="P419">
            <v>7.2940122793437798E-2</v>
          </cell>
          <cell r="Q419">
            <v>0.99896504522680496</v>
          </cell>
          <cell r="R419">
            <v>0.45198441687104002</v>
          </cell>
          <cell r="S419">
            <v>9.7945269378213098</v>
          </cell>
          <cell r="T419">
            <v>0.99447432956795101</v>
          </cell>
          <cell r="U419">
            <v>1.0493535713381701</v>
          </cell>
          <cell r="V419">
            <v>7.2109328062111304</v>
          </cell>
          <cell r="W419">
            <v>0.985813285051933</v>
          </cell>
          <cell r="X419">
            <v>1.69592583282635</v>
          </cell>
          <cell r="Y419">
            <v>0.39991520058680202</v>
          </cell>
          <cell r="Z419">
            <v>0.33642277177770802</v>
          </cell>
          <cell r="AA419">
            <v>2.15410136211056</v>
          </cell>
          <cell r="AB419">
            <v>7.2864153233346496E-2</v>
          </cell>
          <cell r="AC419">
            <v>0.83526952362040197</v>
          </cell>
          <cell r="AD419">
            <v>0.212710501726324</v>
          </cell>
          <cell r="AE419">
            <v>4.0652067190235899</v>
          </cell>
          <cell r="AF419">
            <v>0.55548933224180697</v>
          </cell>
          <cell r="AG419">
            <v>90.3017063293088</v>
          </cell>
          <cell r="AH419">
            <v>6.3534652353564001</v>
          </cell>
          <cell r="AI419">
            <v>0.64503340780531004</v>
          </cell>
          <cell r="AJ419">
            <v>72.110955461967507</v>
          </cell>
          <cell r="AK419">
            <v>1271.0495367400099</v>
          </cell>
          <cell r="AL419">
            <v>101.948058678843</v>
          </cell>
          <cell r="AM419">
            <v>171.69731642166701</v>
          </cell>
          <cell r="AN419">
            <v>158.78826098253799</v>
          </cell>
          <cell r="AO419">
            <v>6.9625899356947603</v>
          </cell>
          <cell r="AP419">
            <v>7.6631514279462998</v>
          </cell>
          <cell r="AQ419">
            <v>5.0249614068104203</v>
          </cell>
          <cell r="AR419">
            <v>14.6232682154039</v>
          </cell>
          <cell r="AS419">
            <v>9.8820366076342001</v>
          </cell>
          <cell r="AT419">
            <v>27.316706794580899</v>
          </cell>
          <cell r="AU419">
            <v>4.4898752854668897</v>
          </cell>
          <cell r="AV419">
            <v>1.64883004924895</v>
          </cell>
          <cell r="AW419">
            <v>2.37427809766523</v>
          </cell>
          <cell r="AX419">
            <v>1.1896419407696299</v>
          </cell>
          <cell r="AY419">
            <v>4.72542873744356E-4</v>
          </cell>
          <cell r="AZ419">
            <v>6.13330162907769E-2</v>
          </cell>
          <cell r="BA419">
            <v>0.70061428680632398</v>
          </cell>
          <cell r="BB419">
            <v>0.71537579634996595</v>
          </cell>
          <cell r="BC419">
            <v>2.93302473358566E-2</v>
          </cell>
          <cell r="BD419">
            <v>11.289516293333</v>
          </cell>
          <cell r="BE419">
            <v>24.2624763483336</v>
          </cell>
          <cell r="BF419">
            <v>28.518457593333601</v>
          </cell>
          <cell r="BH419" t="str">
            <v>NO</v>
          </cell>
          <cell r="BI419" t="str">
            <v>NO</v>
          </cell>
          <cell r="BJ419" t="str">
            <v>YES</v>
          </cell>
          <cell r="BK419" t="str">
            <v/>
          </cell>
          <cell r="BL419" t="str">
            <v>YES</v>
          </cell>
          <cell r="BM419" t="str">
            <v>NO</v>
          </cell>
          <cell r="BO419" t="str">
            <v>NO</v>
          </cell>
          <cell r="BQ419" t="str">
            <v>NO</v>
          </cell>
          <cell r="BR419" t="str">
            <v>NO</v>
          </cell>
          <cell r="BT419" t="str">
            <v/>
          </cell>
          <cell r="BU419" t="str">
            <v>YES</v>
          </cell>
          <cell r="BW419" t="str">
            <v/>
          </cell>
          <cell r="CA419" t="str">
            <v>DUAL AREA</v>
          </cell>
          <cell r="CC419">
            <v>0</v>
          </cell>
          <cell r="CD419">
            <v>0</v>
          </cell>
          <cell r="CE419">
            <v>5.6517293498800125</v>
          </cell>
          <cell r="CF419">
            <v>10.452171374350087</v>
          </cell>
          <cell r="CL419">
            <v>0.36</v>
          </cell>
          <cell r="CY419">
            <v>0</v>
          </cell>
          <cell r="CZ419">
            <v>0</v>
          </cell>
          <cell r="DA419">
            <v>0.51544734383279867</v>
          </cell>
          <cell r="DB419">
            <v>0.51544734383279867</v>
          </cell>
        </row>
        <row r="420">
          <cell r="A420">
            <v>302</v>
          </cell>
          <cell r="B420">
            <v>41717</v>
          </cell>
          <cell r="C420" t="str">
            <v>Austin</v>
          </cell>
          <cell r="D420">
            <v>40</v>
          </cell>
          <cell r="E420" t="str">
            <v>stationary</v>
          </cell>
          <cell r="F420" t="str">
            <v>YES</v>
          </cell>
          <cell r="G420">
            <v>13.82</v>
          </cell>
          <cell r="H420">
            <v>1.4800900015980001</v>
          </cell>
          <cell r="I420">
            <v>0</v>
          </cell>
          <cell r="J420">
            <v>19.997</v>
          </cell>
          <cell r="K420">
            <v>39.997</v>
          </cell>
          <cell r="L420">
            <v>2.0001500225033801</v>
          </cell>
          <cell r="M420">
            <v>3.8741357616837302</v>
          </cell>
          <cell r="N420">
            <v>0.82538873977738603</v>
          </cell>
          <cell r="O420">
            <v>0.77716072949303105</v>
          </cell>
          <cell r="P420">
            <v>8.1363509247876095E-2</v>
          </cell>
          <cell r="Q420">
            <v>0.99642494471844101</v>
          </cell>
          <cell r="R420">
            <v>0.61438131047087297</v>
          </cell>
          <cell r="S420">
            <v>8.6956278715126096</v>
          </cell>
          <cell r="T420">
            <v>0.98741005528210402</v>
          </cell>
          <cell r="U420">
            <v>1.1619054154608599</v>
          </cell>
          <cell r="V420">
            <v>15.454007705620899</v>
          </cell>
          <cell r="W420">
            <v>0.99707148123682698</v>
          </cell>
          <cell r="X420">
            <v>0.55520938971880696</v>
          </cell>
          <cell r="Y420">
            <v>0.73160621999239595</v>
          </cell>
          <cell r="Z420">
            <v>0.14682428760476299</v>
          </cell>
          <cell r="AA420">
            <v>2.4165507854540502</v>
          </cell>
          <cell r="AB420">
            <v>8.1069661009936206E-2</v>
          </cell>
          <cell r="AC420">
            <v>0.64385860365690395</v>
          </cell>
          <cell r="AD420">
            <v>0.39647393960539601</v>
          </cell>
          <cell r="AE420">
            <v>9.0561059352572304</v>
          </cell>
          <cell r="AF420">
            <v>0.58427536668957603</v>
          </cell>
          <cell r="AG420">
            <v>45.338979150104699</v>
          </cell>
          <cell r="AH420">
            <v>4.3708036509844401</v>
          </cell>
          <cell r="AI420">
            <v>0.49615121443087701</v>
          </cell>
          <cell r="AJ420">
            <v>54.949809930233997</v>
          </cell>
          <cell r="AK420">
            <v>287.66178186000099</v>
          </cell>
          <cell r="AL420">
            <v>64.882830167150004</v>
          </cell>
          <cell r="AM420">
            <v>73.676623380997597</v>
          </cell>
          <cell r="AN420">
            <v>39.515575793297998</v>
          </cell>
          <cell r="AO420">
            <v>16.9557183625889</v>
          </cell>
          <cell r="AP420">
            <v>2.0140295207103902</v>
          </cell>
          <cell r="AQ420">
            <v>121.697554980661</v>
          </cell>
          <cell r="AR420">
            <v>-3.4329391605239601</v>
          </cell>
          <cell r="AS420">
            <v>7.9048976530543804</v>
          </cell>
          <cell r="AT420">
            <v>48.396010519902497</v>
          </cell>
          <cell r="AU420">
            <v>4.3613163515938203</v>
          </cell>
          <cell r="AV420">
            <v>1.72917293926128</v>
          </cell>
          <cell r="AW420">
            <v>2.4420541399876599</v>
          </cell>
          <cell r="AX420">
            <v>1.16303265639832</v>
          </cell>
          <cell r="AY420">
            <v>4.0022370746216698E-4</v>
          </cell>
          <cell r="AZ420">
            <v>6.2630141348396298E-2</v>
          </cell>
          <cell r="BA420">
            <v>0.69966418739074598</v>
          </cell>
          <cell r="BB420">
            <v>0.71437706693734104</v>
          </cell>
          <cell r="BC420">
            <v>3.0016778059662502E-2</v>
          </cell>
          <cell r="BD420">
            <v>-0.89091878996464402</v>
          </cell>
          <cell r="BE420">
            <v>1.642018131702</v>
          </cell>
          <cell r="BF420">
            <v>10.5764146524824</v>
          </cell>
          <cell r="BH420" t="str">
            <v>NO</v>
          </cell>
          <cell r="BI420" t="str">
            <v>NO</v>
          </cell>
          <cell r="BJ420" t="str">
            <v>YES</v>
          </cell>
          <cell r="BK420" t="str">
            <v/>
          </cell>
          <cell r="BL420" t="str">
            <v>YES</v>
          </cell>
          <cell r="BM420" t="str">
            <v>NO</v>
          </cell>
          <cell r="BO420" t="str">
            <v>NO</v>
          </cell>
          <cell r="BQ420" t="str">
            <v>NO</v>
          </cell>
          <cell r="BR420" t="str">
            <v>NO</v>
          </cell>
          <cell r="BT420" t="str">
            <v/>
          </cell>
          <cell r="BU420" t="str">
            <v>YES</v>
          </cell>
          <cell r="BW420" t="str">
            <v/>
          </cell>
          <cell r="CA420" t="str">
            <v>DUAL AREA</v>
          </cell>
          <cell r="CC420">
            <v>0</v>
          </cell>
          <cell r="CD420">
            <v>0</v>
          </cell>
          <cell r="CE420">
            <v>5.1387016520432756</v>
          </cell>
          <cell r="CF420">
            <v>5.5125758207368474</v>
          </cell>
          <cell r="CL420">
            <v>0.36</v>
          </cell>
          <cell r="CY420">
            <v>0</v>
          </cell>
          <cell r="CZ420">
            <v>0</v>
          </cell>
          <cell r="DA420">
            <v>7.6162551113804016</v>
          </cell>
          <cell r="DB420">
            <v>7.6162551113804016</v>
          </cell>
        </row>
        <row r="421">
          <cell r="A421">
            <v>302</v>
          </cell>
          <cell r="B421">
            <v>41717</v>
          </cell>
          <cell r="C421" t="str">
            <v>Austin</v>
          </cell>
          <cell r="D421">
            <v>41</v>
          </cell>
          <cell r="E421" t="str">
            <v>stationary</v>
          </cell>
          <cell r="F421" t="str">
            <v>YES</v>
          </cell>
          <cell r="G421">
            <v>13.82</v>
          </cell>
          <cell r="H421">
            <v>1.56897888891399</v>
          </cell>
          <cell r="I421">
            <v>0</v>
          </cell>
          <cell r="J421">
            <v>19.997499999999999</v>
          </cell>
          <cell r="K421">
            <v>39.999000000000002</v>
          </cell>
          <cell r="L421">
            <v>2.0002000250031302</v>
          </cell>
          <cell r="M421">
            <v>0.32647223028801903</v>
          </cell>
          <cell r="N421">
            <v>0.90854066181020599</v>
          </cell>
          <cell r="O421">
            <v>0.143169113947929</v>
          </cell>
          <cell r="P421">
            <v>5.75533220571917E-2</v>
          </cell>
          <cell r="Q421">
            <v>0.99853153484430701</v>
          </cell>
          <cell r="R421">
            <v>0.28948865726587603</v>
          </cell>
          <cell r="S421">
            <v>77.348556677004296</v>
          </cell>
          <cell r="T421">
            <v>0.99949597329648698</v>
          </cell>
          <cell r="U421">
            <v>0.16925289864538701</v>
          </cell>
          <cell r="V421">
            <v>19.2335293321714</v>
          </cell>
          <cell r="W421">
            <v>0.99942909568943905</v>
          </cell>
          <cell r="X421">
            <v>0.1803661892731</v>
          </cell>
          <cell r="Y421">
            <v>0.29049071427190498</v>
          </cell>
          <cell r="Z421">
            <v>0.41153256436654301</v>
          </cell>
          <cell r="AA421">
            <v>2.2800370714894699E-2</v>
          </cell>
          <cell r="AB421">
            <v>5.7468402774839701E-2</v>
          </cell>
          <cell r="AC421">
            <v>0.69049274075279199</v>
          </cell>
          <cell r="AD421">
            <v>8.5426156966483299E-2</v>
          </cell>
          <cell r="AE421">
            <v>15.86915910776</v>
          </cell>
          <cell r="AF421">
            <v>0.82460527117762095</v>
          </cell>
          <cell r="AG421">
            <v>10.121326398069099</v>
          </cell>
          <cell r="AH421">
            <v>19.245540276095898</v>
          </cell>
          <cell r="AI421">
            <v>0.248690270681866</v>
          </cell>
          <cell r="AJ421">
            <v>43.355071429624097</v>
          </cell>
          <cell r="AK421">
            <v>1047.2828953483299</v>
          </cell>
          <cell r="AL421">
            <v>2.1731561123399201</v>
          </cell>
          <cell r="AM421">
            <v>29.5898145506596</v>
          </cell>
          <cell r="AN421">
            <v>87.466253909610998</v>
          </cell>
          <cell r="AO421">
            <v>8.8353966199974092</v>
          </cell>
          <cell r="AP421">
            <v>25.282696059303898</v>
          </cell>
          <cell r="AQ421">
            <v>323.24686834779698</v>
          </cell>
          <cell r="AR421">
            <v>8.2845811521750505</v>
          </cell>
          <cell r="AS421">
            <v>12.456847630963701</v>
          </cell>
          <cell r="AT421">
            <v>12.4923473473165</v>
          </cell>
          <cell r="AU421">
            <v>4.0267519279184203</v>
          </cell>
          <cell r="AV421">
            <v>1.76052803219876</v>
          </cell>
          <cell r="AW421">
            <v>2.8012780652408198</v>
          </cell>
          <cell r="AX421">
            <v>1.78162789718154</v>
          </cell>
          <cell r="AY421">
            <v>1.25807758238718E-3</v>
          </cell>
          <cell r="AZ421">
            <v>5.98702842989529E-2</v>
          </cell>
          <cell r="BA421">
            <v>1.18541923473763</v>
          </cell>
          <cell r="BB421">
            <v>1.2073695161531499</v>
          </cell>
          <cell r="BC421">
            <v>3.5662041705463297E-2</v>
          </cell>
          <cell r="BD421">
            <v>2.0640387211838598</v>
          </cell>
          <cell r="BE421">
            <v>7.02946551724858</v>
          </cell>
          <cell r="BF421">
            <v>15.6277691296231</v>
          </cell>
          <cell r="BH421" t="str">
            <v>NO</v>
          </cell>
          <cell r="BI421" t="str">
            <v>NO</v>
          </cell>
          <cell r="BJ421" t="str">
            <v>YES</v>
          </cell>
          <cell r="BK421" t="str">
            <v/>
          </cell>
          <cell r="BL421" t="str">
            <v>YES</v>
          </cell>
          <cell r="BM421" t="str">
            <v>NO</v>
          </cell>
          <cell r="BO421" t="str">
            <v>NO</v>
          </cell>
          <cell r="BQ421" t="str">
            <v>YES</v>
          </cell>
          <cell r="BR421" t="str">
            <v>NO</v>
          </cell>
          <cell r="BT421" t="str">
            <v/>
          </cell>
          <cell r="BU421" t="str">
            <v>NO</v>
          </cell>
          <cell r="BW421" t="str">
            <v/>
          </cell>
          <cell r="CA421" t="str">
            <v>SINGLE CORR</v>
          </cell>
          <cell r="CC421">
            <v>13.577174349549443</v>
          </cell>
          <cell r="CD421">
            <v>0</v>
          </cell>
          <cell r="CE421">
            <v>0</v>
          </cell>
          <cell r="CF421">
            <v>0</v>
          </cell>
          <cell r="CL421">
            <v>0.47</v>
          </cell>
          <cell r="CY421">
            <v>1.7790867538745205</v>
          </cell>
          <cell r="CZ421">
            <v>0</v>
          </cell>
          <cell r="DA421">
            <v>0</v>
          </cell>
          <cell r="DB421">
            <v>0</v>
          </cell>
        </row>
        <row r="422">
          <cell r="BH422" t="str">
            <v/>
          </cell>
          <cell r="BI422" t="str">
            <v/>
          </cell>
          <cell r="BJ422" t="str">
            <v>YES</v>
          </cell>
          <cell r="BK422" t="str">
            <v/>
          </cell>
          <cell r="BL422" t="str">
            <v/>
          </cell>
          <cell r="BM422" t="str">
            <v/>
          </cell>
          <cell r="BO422" t="str">
            <v/>
          </cell>
          <cell r="BQ422" t="str">
            <v/>
          </cell>
          <cell r="BR422" t="str">
            <v/>
          </cell>
          <cell r="BT422" t="str">
            <v/>
          </cell>
          <cell r="BU422" t="str">
            <v/>
          </cell>
          <cell r="BW422" t="str">
            <v/>
          </cell>
          <cell r="CA422" t="str">
            <v/>
          </cell>
          <cell r="CC422">
            <v>0</v>
          </cell>
          <cell r="CD422">
            <v>0</v>
          </cell>
          <cell r="CE422">
            <v>0</v>
          </cell>
          <cell r="CF422">
            <v>0</v>
          </cell>
          <cell r="CL422">
            <v>0</v>
          </cell>
          <cell r="CY422">
            <v>0</v>
          </cell>
          <cell r="CZ422">
            <v>0</v>
          </cell>
          <cell r="DA422">
            <v>0</v>
          </cell>
          <cell r="DB422">
            <v>0</v>
          </cell>
        </row>
        <row r="423">
          <cell r="A423">
            <v>420</v>
          </cell>
          <cell r="B423">
            <v>41716</v>
          </cell>
          <cell r="C423" t="str">
            <v>Austin</v>
          </cell>
          <cell r="D423">
            <v>7</v>
          </cell>
          <cell r="E423" t="str">
            <v xml:space="preserve">Nitrous capped; </v>
          </cell>
          <cell r="F423" t="str">
            <v>YES</v>
          </cell>
          <cell r="G423">
            <v>4.58</v>
          </cell>
          <cell r="H423">
            <v>0.16666666790842999</v>
          </cell>
          <cell r="I423">
            <v>0</v>
          </cell>
          <cell r="J423">
            <v>14.9985</v>
          </cell>
          <cell r="K423">
            <v>7.7035</v>
          </cell>
          <cell r="L423">
            <v>0.51361802846951399</v>
          </cell>
          <cell r="M423">
            <v>0.124495018748847</v>
          </cell>
          <cell r="N423">
            <v>0.82363067354271402</v>
          </cell>
          <cell r="O423">
            <v>1.6218262125060701</v>
          </cell>
          <cell r="P423">
            <v>2.7051784631594699E-2</v>
          </cell>
          <cell r="Q423">
            <v>0.99995478712685404</v>
          </cell>
          <cell r="R423">
            <v>0.64891744378604899</v>
          </cell>
          <cell r="S423">
            <v>61.5812203225479</v>
          </cell>
          <cell r="T423">
            <v>0.99996522896761497</v>
          </cell>
          <cell r="U423">
            <v>0.56893588780235904</v>
          </cell>
          <cell r="V423">
            <v>70.5784826383763</v>
          </cell>
          <cell r="W423">
            <v>0.99889790397839895</v>
          </cell>
          <cell r="X423">
            <v>3.2046635523838498</v>
          </cell>
          <cell r="Y423">
            <v>9.7512466361456801E-2</v>
          </cell>
          <cell r="Z423">
            <v>4.1545154255133498E-2</v>
          </cell>
          <cell r="AA423">
            <v>2.7509935974036401</v>
          </cell>
          <cell r="AB423">
            <v>2.70505605923307E-2</v>
          </cell>
          <cell r="AC423">
            <v>0.94172419233016402</v>
          </cell>
          <cell r="AD423">
            <v>0.43544872401851598</v>
          </cell>
          <cell r="AE423">
            <v>10.8530062370744</v>
          </cell>
          <cell r="AF423">
            <v>0.15360247456256501</v>
          </cell>
          <cell r="AG423">
            <v>8139.4356439118301</v>
          </cell>
          <cell r="AH423">
            <v>54.404971864128598</v>
          </cell>
          <cell r="AI423">
            <v>0.883436205023579</v>
          </cell>
          <cell r="AJ423">
            <v>1120.9431491784801</v>
          </cell>
          <cell r="AK423">
            <v>4326.71346002666</v>
          </cell>
          <cell r="AL423">
            <v>111.91001775408699</v>
          </cell>
          <cell r="AM423">
            <v>72.610672467664202</v>
          </cell>
          <cell r="AN423">
            <v>150.923317012978</v>
          </cell>
          <cell r="AO423">
            <v>32.506833193057503</v>
          </cell>
          <cell r="AP423">
            <v>23.610736690657799</v>
          </cell>
          <cell r="AQ423">
            <v>54.246225262725098</v>
          </cell>
          <cell r="AR423">
            <v>219.395620110577</v>
          </cell>
          <cell r="AS423">
            <v>5.2290068044514104</v>
          </cell>
          <cell r="AT423">
            <v>905.23994451451995</v>
          </cell>
          <cell r="AU423">
            <v>4.91997971113289</v>
          </cell>
          <cell r="AV423">
            <v>1.3638982883096</v>
          </cell>
          <cell r="AW423">
            <v>8.5485720700973697</v>
          </cell>
          <cell r="AX423">
            <v>1.0831491052639199</v>
          </cell>
          <cell r="AY423" t="str">
            <v>NaN</v>
          </cell>
          <cell r="AZ423">
            <v>6.9650340240709402E-2</v>
          </cell>
          <cell r="BA423" t="str">
            <v>NaN</v>
          </cell>
          <cell r="BB423" t="str">
            <v>NaN</v>
          </cell>
          <cell r="BC423" t="str">
            <v>NaN</v>
          </cell>
          <cell r="BD423">
            <v>2.6069470647542001</v>
          </cell>
          <cell r="BE423">
            <v>17.497595393961699</v>
          </cell>
          <cell r="BF423">
            <v>94.162932416557197</v>
          </cell>
          <cell r="BH423" t="str">
            <v>NO</v>
          </cell>
          <cell r="BI423" t="str">
            <v>YES</v>
          </cell>
          <cell r="BJ423" t="str">
            <v>YES</v>
          </cell>
          <cell r="BK423" t="str">
            <v/>
          </cell>
          <cell r="BL423" t="str">
            <v>NO</v>
          </cell>
          <cell r="BM423" t="str">
            <v>NO</v>
          </cell>
          <cell r="BO423" t="str">
            <v>NO</v>
          </cell>
          <cell r="BQ423" t="str">
            <v>NO</v>
          </cell>
          <cell r="BR423" t="str">
            <v>YES</v>
          </cell>
          <cell r="BT423" t="str">
            <v/>
          </cell>
          <cell r="BU423" t="str">
            <v>NO</v>
          </cell>
          <cell r="BW423" t="str">
            <v/>
          </cell>
          <cell r="CA423" t="str">
            <v>SINGLE CORR</v>
          </cell>
          <cell r="CC423">
            <v>0</v>
          </cell>
          <cell r="CD423">
            <v>16.745999855642594</v>
          </cell>
          <cell r="CE423">
            <v>0</v>
          </cell>
          <cell r="CF423">
            <v>0</v>
          </cell>
          <cell r="CL423">
            <v>0.47</v>
          </cell>
          <cell r="CY423">
            <v>0</v>
          </cell>
          <cell r="CZ423">
            <v>1.1291082194227959</v>
          </cell>
          <cell r="DA423">
            <v>0</v>
          </cell>
          <cell r="DB423">
            <v>0</v>
          </cell>
        </row>
        <row r="424">
          <cell r="A424">
            <v>420</v>
          </cell>
          <cell r="B424">
            <v>41716</v>
          </cell>
          <cell r="C424" t="str">
            <v>Austin</v>
          </cell>
          <cell r="D424">
            <v>9</v>
          </cell>
          <cell r="E424" t="str">
            <v>Nitrous capped; diesel truck passed at the end</v>
          </cell>
          <cell r="F424" t="str">
            <v>YES</v>
          </cell>
          <cell r="G424">
            <v>4.58</v>
          </cell>
          <cell r="H424">
            <v>0.201886586844921</v>
          </cell>
          <cell r="I424">
            <v>0</v>
          </cell>
          <cell r="J424">
            <v>15.000500000000001</v>
          </cell>
          <cell r="K424">
            <v>7.6725000000000003</v>
          </cell>
          <cell r="L424">
            <v>0.51148295056831405</v>
          </cell>
          <cell r="M424">
            <v>4.5754580259493298E-2</v>
          </cell>
          <cell r="N424">
            <v>0.98521763683911301</v>
          </cell>
          <cell r="O424">
            <v>1.03354517774219</v>
          </cell>
          <cell r="P424">
            <v>2.76967592406216E-2</v>
          </cell>
          <cell r="Q424">
            <v>0.99996699220266605</v>
          </cell>
          <cell r="R424">
            <v>0.424792586151024</v>
          </cell>
          <cell r="S424">
            <v>73.160333435392204</v>
          </cell>
          <cell r="T424">
            <v>0.99996445750039098</v>
          </cell>
          <cell r="U424">
            <v>0.440673818204043</v>
          </cell>
          <cell r="V424">
            <v>17.9325067705009</v>
          </cell>
          <cell r="W424">
            <v>0.99019972514754795</v>
          </cell>
          <cell r="X424">
            <v>7.36410954851962</v>
          </cell>
          <cell r="Y424">
            <v>4.5066655626051798E-2</v>
          </cell>
          <cell r="Z424">
            <v>0.11879224505859701</v>
          </cell>
          <cell r="AA424">
            <v>1.1100634236611</v>
          </cell>
          <cell r="AB424">
            <v>2.7695844300129401E-2</v>
          </cell>
          <cell r="AC424">
            <v>0.958681729153538</v>
          </cell>
          <cell r="AD424">
            <v>0.18727557415808299</v>
          </cell>
          <cell r="AE424">
            <v>4.2448584003449401</v>
          </cell>
          <cell r="AF424">
            <v>0.23436302530265099</v>
          </cell>
          <cell r="AG424">
            <v>4337.1768403645901</v>
          </cell>
          <cell r="AH424">
            <v>61.464398119025098</v>
          </cell>
          <cell r="AI424">
            <v>0.84010296493737202</v>
          </cell>
          <cell r="AJ424">
            <v>905.78399455007104</v>
          </cell>
          <cell r="AK424">
            <v>4825.6216914133402</v>
          </cell>
          <cell r="AL424">
            <v>148.01393532402301</v>
          </cell>
          <cell r="AM424">
            <v>100.95629159133399</v>
          </cell>
          <cell r="AN424">
            <v>335.99607958063399</v>
          </cell>
          <cell r="AO424">
            <v>35.988224577605102</v>
          </cell>
          <cell r="AP424">
            <v>45.099846012106802</v>
          </cell>
          <cell r="AQ424">
            <v>27.5737442007052</v>
          </cell>
          <cell r="AR424">
            <v>70.650505044249101</v>
          </cell>
          <cell r="AS424">
            <v>10.4853369933774</v>
          </cell>
          <cell r="AT424">
            <v>1561.64184736172</v>
          </cell>
          <cell r="AU424">
            <v>4.9883890910009896</v>
          </cell>
          <cell r="AV424">
            <v>1.4034084133200599</v>
          </cell>
          <cell r="AW424">
            <v>8.58720718876706</v>
          </cell>
          <cell r="AX424">
            <v>1.0403734674588501</v>
          </cell>
          <cell r="AY424" t="str">
            <v>NaN</v>
          </cell>
          <cell r="AZ424">
            <v>6.9285307592206802E-2</v>
          </cell>
          <cell r="BA424" t="str">
            <v>NaN</v>
          </cell>
          <cell r="BB424" t="str">
            <v>NaN</v>
          </cell>
          <cell r="BC424" t="str">
            <v>NaN</v>
          </cell>
          <cell r="BD424">
            <v>2.7704452175756802</v>
          </cell>
          <cell r="BE424">
            <v>111.507392339939</v>
          </cell>
          <cell r="BF424">
            <v>146.43855249575799</v>
          </cell>
          <cell r="BH424" t="str">
            <v>NO</v>
          </cell>
          <cell r="BI424" t="str">
            <v>YES</v>
          </cell>
          <cell r="BJ424" t="str">
            <v>YES</v>
          </cell>
          <cell r="BK424" t="str">
            <v/>
          </cell>
          <cell r="BL424" t="str">
            <v>NO</v>
          </cell>
          <cell r="BM424" t="str">
            <v>NO</v>
          </cell>
          <cell r="BO424" t="str">
            <v>NO</v>
          </cell>
          <cell r="BQ424" t="str">
            <v>NO</v>
          </cell>
          <cell r="BR424" t="str">
            <v>YES</v>
          </cell>
          <cell r="BT424" t="str">
            <v/>
          </cell>
          <cell r="BU424" t="str">
            <v>NO</v>
          </cell>
          <cell r="BW424" t="str">
            <v/>
          </cell>
          <cell r="CA424" t="str">
            <v>SINGLE CORR</v>
          </cell>
          <cell r="CC424">
            <v>0</v>
          </cell>
          <cell r="CD424">
            <v>19.814689837391548</v>
          </cell>
          <cell r="CE424">
            <v>0</v>
          </cell>
          <cell r="CF424">
            <v>0</v>
          </cell>
          <cell r="CL424">
            <v>0.47</v>
          </cell>
          <cell r="CY424">
            <v>0</v>
          </cell>
          <cell r="CZ424">
            <v>0.17717819747077243</v>
          </cell>
          <cell r="DA424">
            <v>0</v>
          </cell>
          <cell r="DB424">
            <v>0</v>
          </cell>
        </row>
        <row r="425">
          <cell r="A425">
            <v>420</v>
          </cell>
          <cell r="B425">
            <v>41716</v>
          </cell>
          <cell r="C425" t="str">
            <v>Austin</v>
          </cell>
          <cell r="D425">
            <v>10</v>
          </cell>
          <cell r="E425" t="str">
            <v xml:space="preserve">Nitrous capped; </v>
          </cell>
          <cell r="F425" t="str">
            <v>YES</v>
          </cell>
          <cell r="G425">
            <v>4.58</v>
          </cell>
          <cell r="H425">
            <v>0.285219920799136</v>
          </cell>
          <cell r="I425">
            <v>0</v>
          </cell>
          <cell r="J425">
            <v>15.002000000000001</v>
          </cell>
          <cell r="K425">
            <v>7.5984999999999996</v>
          </cell>
          <cell r="L425">
            <v>0.50649913344887298</v>
          </cell>
          <cell r="M425">
            <v>-2.2888900216464999E-2</v>
          </cell>
          <cell r="N425">
            <v>0.93433753484905302</v>
          </cell>
          <cell r="O425">
            <v>1.18777139613924</v>
          </cell>
          <cell r="P425">
            <v>2.75913644451437E-2</v>
          </cell>
          <cell r="Q425">
            <v>0.99995715347053604</v>
          </cell>
          <cell r="R425">
            <v>0.63790546439683105</v>
          </cell>
          <cell r="S425">
            <v>83.449896928193496</v>
          </cell>
          <cell r="T425">
            <v>0.999993900061935</v>
          </cell>
          <cell r="U425">
            <v>0.240613045043992</v>
          </cell>
          <cell r="V425">
            <v>579.91090824187097</v>
          </cell>
          <cell r="W425">
            <v>0.99789299414196897</v>
          </cell>
          <cell r="X425">
            <v>4.4762618277050796</v>
          </cell>
          <cell r="Y425">
            <v>-2.1279552857695599E-2</v>
          </cell>
          <cell r="Z425">
            <v>6.3959052947576396E-3</v>
          </cell>
          <cell r="AA425">
            <v>1.47870175830109</v>
          </cell>
          <cell r="AB425">
            <v>2.7590181300294201E-2</v>
          </cell>
          <cell r="AC425">
            <v>0.94663358596595604</v>
          </cell>
          <cell r="AD425">
            <v>0.42662520710399199</v>
          </cell>
          <cell r="AE425">
            <v>0.81381895808179605</v>
          </cell>
          <cell r="AF425">
            <v>1.4003885761979501E-3</v>
          </cell>
          <cell r="AG425">
            <v>9927.5637326578308</v>
          </cell>
          <cell r="AH425">
            <v>80.048946415260602</v>
          </cell>
          <cell r="AI425">
            <v>0.959239747383132</v>
          </cell>
          <cell r="AJ425">
            <v>405.21746752559199</v>
          </cell>
          <cell r="AK425">
            <v>3051.5256083266599</v>
          </cell>
          <cell r="AL425">
            <v>79.979432978323302</v>
          </cell>
          <cell r="AM425">
            <v>39.305652729998002</v>
          </cell>
          <cell r="AN425">
            <v>239.36959347746699</v>
          </cell>
          <cell r="AO425">
            <v>80.7856729661261</v>
          </cell>
          <cell r="AP425">
            <v>70.870970309651497</v>
          </cell>
          <cell r="AQ425">
            <v>90.576702002735402</v>
          </cell>
          <cell r="AR425">
            <v>31.1379989270647</v>
          </cell>
          <cell r="AS425">
            <v>3.2181434018937698</v>
          </cell>
          <cell r="AT425">
            <v>53.950619467103301</v>
          </cell>
          <cell r="AU425">
            <v>5.0178430154778404</v>
          </cell>
          <cell r="AV425">
            <v>1.41597643839698</v>
          </cell>
          <cell r="AW425">
            <v>9.0287468197985294</v>
          </cell>
          <cell r="AX425">
            <v>1.0996521089054501</v>
          </cell>
          <cell r="AY425" t="str">
            <v>NaN</v>
          </cell>
          <cell r="AZ425">
            <v>6.5118197711151002E-2</v>
          </cell>
          <cell r="BA425" t="str">
            <v>NaN</v>
          </cell>
          <cell r="BB425" t="str">
            <v>NaN</v>
          </cell>
          <cell r="BC425" t="str">
            <v>NaN</v>
          </cell>
          <cell r="BD425">
            <v>5.5100366512401697</v>
          </cell>
          <cell r="BE425">
            <v>17.863566845542401</v>
          </cell>
          <cell r="BF425">
            <v>99.826749701472906</v>
          </cell>
          <cell r="BH425" t="str">
            <v>NO</v>
          </cell>
          <cell r="BI425" t="str">
            <v>YES</v>
          </cell>
          <cell r="BJ425" t="str">
            <v>YES</v>
          </cell>
          <cell r="BK425" t="str">
            <v/>
          </cell>
          <cell r="BL425" t="str">
            <v>NO</v>
          </cell>
          <cell r="BM425" t="str">
            <v>NO</v>
          </cell>
          <cell r="BO425" t="str">
            <v>NO</v>
          </cell>
          <cell r="BQ425" t="str">
            <v>NO</v>
          </cell>
          <cell r="BR425" t="str">
            <v>YES</v>
          </cell>
          <cell r="BT425" t="str">
            <v/>
          </cell>
          <cell r="BU425" t="str">
            <v>NO</v>
          </cell>
          <cell r="BW425" t="str">
            <v/>
          </cell>
          <cell r="CA425" t="str">
            <v>SINGLE CORR</v>
          </cell>
          <cell r="CC425">
            <v>0</v>
          </cell>
          <cell r="CD425">
            <v>22.383519675853403</v>
          </cell>
          <cell r="CE425">
            <v>0</v>
          </cell>
          <cell r="CF425">
            <v>0</v>
          </cell>
          <cell r="CL425">
            <v>0.47</v>
          </cell>
          <cell r="CY425">
            <v>0</v>
          </cell>
          <cell r="CZ425">
            <v>1.1059761440860625</v>
          </cell>
          <cell r="DA425">
            <v>0</v>
          </cell>
          <cell r="DB425">
            <v>0</v>
          </cell>
        </row>
        <row r="426">
          <cell r="A426">
            <v>420</v>
          </cell>
          <cell r="B426">
            <v>41716</v>
          </cell>
          <cell r="C426" t="str">
            <v>Austin</v>
          </cell>
          <cell r="D426">
            <v>11</v>
          </cell>
          <cell r="E426" t="str">
            <v xml:space="preserve">Nitrous capped; </v>
          </cell>
          <cell r="F426" t="str">
            <v>YES</v>
          </cell>
          <cell r="G426">
            <v>4.58</v>
          </cell>
          <cell r="H426">
            <v>0.50466436520218905</v>
          </cell>
          <cell r="I426">
            <v>0</v>
          </cell>
          <cell r="J426">
            <v>14.999499999999999</v>
          </cell>
          <cell r="K426">
            <v>9.3535000000000004</v>
          </cell>
          <cell r="L426">
            <v>0.62358745291509698</v>
          </cell>
          <cell r="M426">
            <v>0.31030999575535601</v>
          </cell>
          <cell r="N426">
            <v>0.92258719016917901</v>
          </cell>
          <cell r="O426">
            <v>0.97793102338500904</v>
          </cell>
          <cell r="P426">
            <v>2.90333154238368E-2</v>
          </cell>
          <cell r="Q426">
            <v>0.99997162587662103</v>
          </cell>
          <cell r="R426">
            <v>0.39461278732126398</v>
          </cell>
          <cell r="S426">
            <v>65.381785409089801</v>
          </cell>
          <cell r="T426">
            <v>0.99989227765861999</v>
          </cell>
          <cell r="U426">
            <v>0.76868406663754096</v>
          </cell>
          <cell r="V426">
            <v>24.162271460985998</v>
          </cell>
          <cell r="W426">
            <v>0.99980156907161699</v>
          </cell>
          <cell r="X426">
            <v>1.0440952892333599</v>
          </cell>
          <cell r="Y426">
            <v>0.281993946799873</v>
          </cell>
          <cell r="Z426">
            <v>0.444854522917704</v>
          </cell>
          <cell r="AA426">
            <v>1.0715511401617299</v>
          </cell>
          <cell r="AB426">
            <v>2.9032490911183501E-2</v>
          </cell>
          <cell r="AC426">
            <v>0.96737918914820198</v>
          </cell>
          <cell r="AD426">
            <v>0.16057325185044599</v>
          </cell>
          <cell r="AE426">
            <v>21.6490053590441</v>
          </cell>
          <cell r="AF426">
            <v>0.89580573378480699</v>
          </cell>
          <cell r="AG426">
            <v>588.64087204523196</v>
          </cell>
          <cell r="AH426">
            <v>44.760705068156</v>
          </cell>
          <cell r="AI426">
            <v>0.68453134787857906</v>
          </cell>
          <cell r="AJ426">
            <v>1782.2261169742701</v>
          </cell>
          <cell r="AK426">
            <v>6972.9751783699903</v>
          </cell>
          <cell r="AL426">
            <v>247.11196898058</v>
          </cell>
          <cell r="AM426">
            <v>105.352292354996</v>
          </cell>
          <cell r="AN426">
            <v>352.76864967604303</v>
          </cell>
          <cell r="AO426">
            <v>81.105696352419599</v>
          </cell>
          <cell r="AP426">
            <v>55.658514492292703</v>
          </cell>
          <cell r="AQ426">
            <v>74.787518466382494</v>
          </cell>
          <cell r="AR426">
            <v>20.9610881723932</v>
          </cell>
          <cell r="AS426">
            <v>19.328411790448499</v>
          </cell>
          <cell r="AT426">
            <v>97.836669053487995</v>
          </cell>
          <cell r="AU426">
            <v>5.3757593825969296</v>
          </cell>
          <cell r="AV426">
            <v>1.73040373487842</v>
          </cell>
          <cell r="AW426">
            <v>6.9757005743533602</v>
          </cell>
          <cell r="AX426">
            <v>2.03949737540368</v>
          </cell>
          <cell r="AY426" t="str">
            <v>NaN</v>
          </cell>
          <cell r="AZ426">
            <v>2.8041587950957101E-2</v>
          </cell>
          <cell r="BA426" t="str">
            <v>NaN</v>
          </cell>
          <cell r="BB426" t="str">
            <v>NaN</v>
          </cell>
          <cell r="BC426" t="str">
            <v>NaN</v>
          </cell>
          <cell r="BD426">
            <v>22.2215316049999</v>
          </cell>
          <cell r="BE426">
            <v>117.840493775746</v>
          </cell>
          <cell r="BF426">
            <v>159.12716754499999</v>
          </cell>
          <cell r="BH426" t="str">
            <v>NO</v>
          </cell>
          <cell r="BI426" t="str">
            <v>YES</v>
          </cell>
          <cell r="BJ426" t="str">
            <v>YES</v>
          </cell>
          <cell r="BK426" t="str">
            <v/>
          </cell>
          <cell r="BL426" t="str">
            <v>NO</v>
          </cell>
          <cell r="BM426" t="str">
            <v>NO</v>
          </cell>
          <cell r="BO426" t="str">
            <v>NO</v>
          </cell>
          <cell r="BQ426" t="str">
            <v>YES</v>
          </cell>
          <cell r="BR426" t="str">
            <v>NO</v>
          </cell>
          <cell r="BT426" t="str">
            <v/>
          </cell>
          <cell r="BU426" t="str">
            <v>NO</v>
          </cell>
          <cell r="BW426" t="str">
            <v/>
          </cell>
          <cell r="CA426" t="str">
            <v>SINGLE CORR</v>
          </cell>
          <cell r="CC426">
            <v>12.793496274500798</v>
          </cell>
          <cell r="CD426">
            <v>0</v>
          </cell>
          <cell r="CE426">
            <v>0</v>
          </cell>
          <cell r="CF426">
            <v>0</v>
          </cell>
          <cell r="CL426">
            <v>0.47</v>
          </cell>
          <cell r="CY426">
            <v>0.16765610993665864</v>
          </cell>
          <cell r="CZ426">
            <v>0</v>
          </cell>
          <cell r="DA426">
            <v>0</v>
          </cell>
          <cell r="DB426">
            <v>0</v>
          </cell>
        </row>
        <row r="427">
          <cell r="A427">
            <v>420</v>
          </cell>
          <cell r="B427">
            <v>41716</v>
          </cell>
          <cell r="C427" t="str">
            <v>Austin</v>
          </cell>
          <cell r="D427">
            <v>12</v>
          </cell>
          <cell r="E427" t="str">
            <v>Nitrous capped; bad ratio though</v>
          </cell>
          <cell r="F427" t="str">
            <v>YES</v>
          </cell>
          <cell r="G427">
            <v>4.58</v>
          </cell>
          <cell r="H427">
            <v>0.55744214169681106</v>
          </cell>
          <cell r="I427">
            <v>0</v>
          </cell>
          <cell r="J427">
            <v>14.9985</v>
          </cell>
          <cell r="K427">
            <v>9.3030000000000008</v>
          </cell>
          <cell r="L427">
            <v>0.62026202620262005</v>
          </cell>
          <cell r="M427">
            <v>0.27557786884894903</v>
          </cell>
          <cell r="N427">
            <v>0.92453119416473195</v>
          </cell>
          <cell r="O427">
            <v>1.11272461407107</v>
          </cell>
          <cell r="P427">
            <v>2.7680168953977E-2</v>
          </cell>
          <cell r="Q427">
            <v>0.99996910860006505</v>
          </cell>
          <cell r="R427">
            <v>0.43628835098488999</v>
          </cell>
          <cell r="S427">
            <v>58.012647033639702</v>
          </cell>
          <cell r="T427">
            <v>0.99993634771365203</v>
          </cell>
          <cell r="U427">
            <v>0.62613378973216904</v>
          </cell>
          <cell r="V427">
            <v>23.4943191184211</v>
          </cell>
          <cell r="W427">
            <v>0.999508006598962</v>
          </cell>
          <cell r="X427">
            <v>1.7424533191451701</v>
          </cell>
          <cell r="Y427">
            <v>0.25152340868273598</v>
          </cell>
          <cell r="Z427">
            <v>0.40398063322361999</v>
          </cell>
          <cell r="AA427">
            <v>1.36811056813127</v>
          </cell>
          <cell r="AB427">
            <v>2.7679313193237499E-2</v>
          </cell>
          <cell r="AC427">
            <v>0.961183882244806</v>
          </cell>
          <cell r="AD427">
            <v>0.196843142180326</v>
          </cell>
          <cell r="AE427">
            <v>18.465557428930499</v>
          </cell>
          <cell r="AF427">
            <v>0.78557082130687494</v>
          </cell>
          <cell r="AG427">
            <v>1364.23106476875</v>
          </cell>
          <cell r="AH427">
            <v>47.7741412923857</v>
          </cell>
          <cell r="AI427">
            <v>0.82346008507798496</v>
          </cell>
          <cell r="AJ427">
            <v>1123.1738030061599</v>
          </cell>
          <cell r="AK427">
            <v>5553.1457072366702</v>
          </cell>
          <cell r="AL427">
            <v>144.76798383081299</v>
          </cell>
          <cell r="AM427">
            <v>94.747405500334807</v>
          </cell>
          <cell r="AN427">
            <v>228.89928840287001</v>
          </cell>
          <cell r="AO427">
            <v>69.068326458542998</v>
          </cell>
          <cell r="AP427">
            <v>51.737080443818101</v>
          </cell>
          <cell r="AQ427">
            <v>69.395516360078105</v>
          </cell>
          <cell r="AR427">
            <v>230.797849466429</v>
          </cell>
          <cell r="AS427">
            <v>23.464985516289801</v>
          </cell>
          <cell r="AT427">
            <v>1545.5902814343799</v>
          </cell>
          <cell r="AU427">
            <v>5.7027648447201198</v>
          </cell>
          <cell r="AV427">
            <v>1.75401723807371</v>
          </cell>
          <cell r="AW427">
            <v>6.5792307014155096</v>
          </cell>
          <cell r="AX427">
            <v>1.54172958317057</v>
          </cell>
          <cell r="AY427" t="str">
            <v>NaN</v>
          </cell>
          <cell r="AZ427">
            <v>2.8915056722933801E-2</v>
          </cell>
          <cell r="BA427" t="str">
            <v>NaN</v>
          </cell>
          <cell r="BB427" t="str">
            <v>NaN</v>
          </cell>
          <cell r="BC427" t="str">
            <v>NaN</v>
          </cell>
          <cell r="BD427">
            <v>14.6725718873224</v>
          </cell>
          <cell r="BE427">
            <v>80.721399780928905</v>
          </cell>
          <cell r="BF427">
            <v>129.55114129431701</v>
          </cell>
          <cell r="BH427" t="str">
            <v>NO</v>
          </cell>
          <cell r="BI427" t="str">
            <v>YES</v>
          </cell>
          <cell r="BJ427" t="str">
            <v>YES</v>
          </cell>
          <cell r="BK427" t="str">
            <v/>
          </cell>
          <cell r="BL427" t="str">
            <v>NO</v>
          </cell>
          <cell r="BM427" t="str">
            <v>NO</v>
          </cell>
          <cell r="BO427" t="str">
            <v>NO</v>
          </cell>
          <cell r="BQ427" t="str">
            <v>YES</v>
          </cell>
          <cell r="BR427" t="str">
            <v>YES</v>
          </cell>
          <cell r="BT427" t="str">
            <v/>
          </cell>
          <cell r="BU427" t="str">
            <v>NO</v>
          </cell>
          <cell r="BW427" t="str">
            <v/>
          </cell>
          <cell r="CA427" t="str">
            <v>TRASH</v>
          </cell>
          <cell r="CC427">
            <v>0</v>
          </cell>
          <cell r="CD427">
            <v>0</v>
          </cell>
          <cell r="CE427">
            <v>0</v>
          </cell>
          <cell r="CF427">
            <v>0</v>
          </cell>
          <cell r="CL427">
            <v>0</v>
          </cell>
          <cell r="CY427">
            <v>0</v>
          </cell>
          <cell r="CZ427">
            <v>0</v>
          </cell>
          <cell r="DA427">
            <v>0</v>
          </cell>
          <cell r="DB427">
            <v>0</v>
          </cell>
        </row>
        <row r="428">
          <cell r="A428">
            <v>420</v>
          </cell>
          <cell r="B428">
            <v>41716</v>
          </cell>
          <cell r="C428" t="str">
            <v>Austin</v>
          </cell>
          <cell r="D428">
            <v>13</v>
          </cell>
          <cell r="E428" t="str">
            <v xml:space="preserve">Nitrous capped; </v>
          </cell>
          <cell r="F428" t="str">
            <v>YES</v>
          </cell>
          <cell r="G428">
            <v>4.58</v>
          </cell>
          <cell r="H428">
            <v>0.58799769636243604</v>
          </cell>
          <cell r="I428">
            <v>0</v>
          </cell>
          <cell r="J428">
            <v>14.9985</v>
          </cell>
          <cell r="K428">
            <v>9.2814999999999994</v>
          </cell>
          <cell r="L428">
            <v>0.61882854952161903</v>
          </cell>
          <cell r="M428">
            <v>9.6786233971472097E-2</v>
          </cell>
          <cell r="N428">
            <v>0.88150693884664999</v>
          </cell>
          <cell r="O428">
            <v>1.3957507246301299</v>
          </cell>
          <cell r="P428">
            <v>3.0451096713759299E-2</v>
          </cell>
          <cell r="Q428">
            <v>0.99986575779794196</v>
          </cell>
          <cell r="R428">
            <v>0.94300752116278697</v>
          </cell>
          <cell r="S428">
            <v>100.194604874276</v>
          </cell>
          <cell r="T428">
            <v>0.99978766523030704</v>
          </cell>
          <cell r="U428">
            <v>1.18554633473543</v>
          </cell>
          <cell r="V428">
            <v>23.592758294467401</v>
          </cell>
          <cell r="W428">
            <v>0.99962417602463205</v>
          </cell>
          <cell r="X428">
            <v>1.5787149604344</v>
          </cell>
          <cell r="Y428">
            <v>8.3670771605164507E-2</v>
          </cell>
          <cell r="Z428">
            <v>4.8749439783444502E-2</v>
          </cell>
          <cell r="AA428">
            <v>2.0155777920786799</v>
          </cell>
          <cell r="AB428">
            <v>3.0447004552137901E-2</v>
          </cell>
          <cell r="AC428">
            <v>0.87328725879395797</v>
          </cell>
          <cell r="AD428">
            <v>0.91351102009037899</v>
          </cell>
          <cell r="AE428">
            <v>19.502596783661801</v>
          </cell>
          <cell r="AF428">
            <v>0.82632353001078795</v>
          </cell>
          <cell r="AG428">
            <v>1179.5122822892299</v>
          </cell>
          <cell r="AH428">
            <v>31.9830777467402</v>
          </cell>
          <cell r="AI428">
            <v>0.31914177962619</v>
          </cell>
          <cell r="AJ428">
            <v>4624.0036631235998</v>
          </cell>
          <cell r="AK428">
            <v>6719.4343122200198</v>
          </cell>
          <cell r="AL428">
            <v>199.64167005985999</v>
          </cell>
          <cell r="AM428">
            <v>128.159894882999</v>
          </cell>
          <cell r="AN428">
            <v>249.57627067449101</v>
          </cell>
          <cell r="AO428">
            <v>77.859717848249204</v>
          </cell>
          <cell r="AP428">
            <v>31.452875572294801</v>
          </cell>
          <cell r="AQ428">
            <v>188.425114976038</v>
          </cell>
          <cell r="AR428">
            <v>345.39232587348801</v>
          </cell>
          <cell r="AS428">
            <v>30.396253570781202</v>
          </cell>
          <cell r="AT428">
            <v>2562.3198902896802</v>
          </cell>
          <cell r="AU428">
            <v>5.7926988889981397</v>
          </cell>
          <cell r="AV428">
            <v>1.7101612740052601</v>
          </cell>
          <cell r="AW428">
            <v>6.8159301228574503</v>
          </cell>
          <cell r="AX428">
            <v>1.62590819717885</v>
          </cell>
          <cell r="AY428" t="str">
            <v>NaN</v>
          </cell>
          <cell r="AZ428">
            <v>2.74604545721528E-2</v>
          </cell>
          <cell r="BA428" t="str">
            <v>NaN</v>
          </cell>
          <cell r="BB428" t="str">
            <v>NaN</v>
          </cell>
          <cell r="BC428" t="str">
            <v>NaN</v>
          </cell>
          <cell r="BD428">
            <v>10.776156077315999</v>
          </cell>
          <cell r="BE428">
            <v>70.987061848485297</v>
          </cell>
          <cell r="BF428">
            <v>143.519238034848</v>
          </cell>
          <cell r="BH428" t="str">
            <v>NO</v>
          </cell>
          <cell r="BI428" t="str">
            <v>YES</v>
          </cell>
          <cell r="BJ428" t="str">
            <v>YES</v>
          </cell>
          <cell r="BK428" t="str">
            <v/>
          </cell>
          <cell r="BL428" t="str">
            <v>NO</v>
          </cell>
          <cell r="BM428" t="str">
            <v>NO</v>
          </cell>
          <cell r="BO428" t="str">
            <v>NO</v>
          </cell>
          <cell r="BQ428" t="str">
            <v>YES</v>
          </cell>
          <cell r="BR428" t="str">
            <v>NO</v>
          </cell>
          <cell r="BT428" t="str">
            <v/>
          </cell>
          <cell r="BU428" t="str">
            <v>NO</v>
          </cell>
          <cell r="BW428" t="str">
            <v/>
          </cell>
          <cell r="CA428" t="str">
            <v>SINGLE CORR</v>
          </cell>
          <cell r="CC428">
            <v>12.491116280368797</v>
          </cell>
          <cell r="CD428">
            <v>0</v>
          </cell>
          <cell r="CE428">
            <v>0</v>
          </cell>
          <cell r="CF428">
            <v>0</v>
          </cell>
          <cell r="CL428">
            <v>0.47</v>
          </cell>
          <cell r="CY428">
            <v>0.27831379782452814</v>
          </cell>
          <cell r="CZ428">
            <v>0</v>
          </cell>
          <cell r="DA428">
            <v>0</v>
          </cell>
          <cell r="DB428">
            <v>0</v>
          </cell>
        </row>
        <row r="429">
          <cell r="A429">
            <v>420</v>
          </cell>
          <cell r="B429">
            <v>41716</v>
          </cell>
          <cell r="C429" t="str">
            <v>Austin</v>
          </cell>
          <cell r="D429">
            <v>15</v>
          </cell>
          <cell r="E429" t="str">
            <v xml:space="preserve">Nitrous capped; </v>
          </cell>
          <cell r="F429" t="str">
            <v>YES</v>
          </cell>
          <cell r="G429">
            <v>4.58</v>
          </cell>
          <cell r="H429">
            <v>0.64355325233191296</v>
          </cell>
          <cell r="I429">
            <v>0</v>
          </cell>
          <cell r="J429">
            <v>14.999499999999999</v>
          </cell>
          <cell r="K429">
            <v>9.2565000000000008</v>
          </cell>
          <cell r="L429">
            <v>0.61712057068569004</v>
          </cell>
          <cell r="M429">
            <v>0.45213821291823802</v>
          </cell>
          <cell r="N429">
            <v>0.84288413014325703</v>
          </cell>
          <cell r="O429">
            <v>1.0899845125872301</v>
          </cell>
          <cell r="P429">
            <v>2.7399477520530801E-2</v>
          </cell>
          <cell r="Q429">
            <v>0.99995985242807905</v>
          </cell>
          <cell r="R429">
            <v>0.39031863204086698</v>
          </cell>
          <cell r="S429">
            <v>48.725816068200103</v>
          </cell>
          <cell r="T429">
            <v>0.99987575130664297</v>
          </cell>
          <cell r="U429">
            <v>0.68656600929293399</v>
          </cell>
          <cell r="V429">
            <v>30.017607373788699</v>
          </cell>
          <cell r="W429">
            <v>0.99966110682555298</v>
          </cell>
          <cell r="X429">
            <v>1.1343935814683499</v>
          </cell>
          <cell r="Y429">
            <v>0.35435533062415597</v>
          </cell>
          <cell r="Z429">
            <v>0.33352620074499001</v>
          </cell>
          <cell r="AA429">
            <v>1.4456551149921699</v>
          </cell>
          <cell r="AB429">
            <v>2.7398376628049999E-2</v>
          </cell>
          <cell r="AC429">
            <v>0.94915858327714997</v>
          </cell>
          <cell r="AD429">
            <v>0.15990022247153199</v>
          </cell>
          <cell r="AE429">
            <v>22.986000844501099</v>
          </cell>
          <cell r="AF429">
            <v>0.76549071595193496</v>
          </cell>
          <cell r="AG429">
            <v>932.568155808651</v>
          </cell>
          <cell r="AH429">
            <v>37.6206079738431</v>
          </cell>
          <cell r="AI429">
            <v>0.77199181354233404</v>
          </cell>
          <cell r="AJ429">
            <v>906.715377249281</v>
          </cell>
          <cell r="AK429">
            <v>3071.2091358950001</v>
          </cell>
          <cell r="AL429">
            <v>77.780295815436702</v>
          </cell>
          <cell r="AM429">
            <v>79.434882873332796</v>
          </cell>
          <cell r="AN429">
            <v>102.390362139285</v>
          </cell>
          <cell r="AO429">
            <v>29.325421296967601</v>
          </cell>
          <cell r="AP429">
            <v>31.058287177666202</v>
          </cell>
          <cell r="AQ429">
            <v>101.498945603694</v>
          </cell>
          <cell r="AR429">
            <v>27.5861971230084</v>
          </cell>
          <cell r="AS429">
            <v>30.678148434254801</v>
          </cell>
          <cell r="AT429">
            <v>33.548295224490097</v>
          </cell>
          <cell r="AU429">
            <v>6.0104145927126398</v>
          </cell>
          <cell r="AV429">
            <v>1.6584278087051401</v>
          </cell>
          <cell r="AW429">
            <v>6.8756154136015599</v>
          </cell>
          <cell r="AX429">
            <v>1.6096387389973399</v>
          </cell>
          <cell r="AY429" t="str">
            <v>NaN</v>
          </cell>
          <cell r="AZ429">
            <v>2.79968661765129E-2</v>
          </cell>
          <cell r="BA429" t="str">
            <v>NaN</v>
          </cell>
          <cell r="BB429" t="str">
            <v>NaN</v>
          </cell>
          <cell r="BC429" t="str">
            <v>NaN</v>
          </cell>
          <cell r="BD429">
            <v>8.3369222347816407</v>
          </cell>
          <cell r="BE429">
            <v>60.9686717957143</v>
          </cell>
          <cell r="BF429">
            <v>134.00844569119101</v>
          </cell>
          <cell r="BH429" t="str">
            <v>NO</v>
          </cell>
          <cell r="BI429" t="str">
            <v>YES</v>
          </cell>
          <cell r="BJ429" t="str">
            <v>YES</v>
          </cell>
          <cell r="BK429" t="str">
            <v/>
          </cell>
          <cell r="BL429" t="str">
            <v>NO</v>
          </cell>
          <cell r="BM429" t="str">
            <v>NO</v>
          </cell>
          <cell r="BO429" t="str">
            <v>NO</v>
          </cell>
          <cell r="BQ429" t="str">
            <v>YES</v>
          </cell>
          <cell r="BR429" t="str">
            <v>YES</v>
          </cell>
          <cell r="BT429" t="str">
            <v/>
          </cell>
          <cell r="BU429" t="str">
            <v>NO</v>
          </cell>
          <cell r="BW429" t="str">
            <v/>
          </cell>
          <cell r="CA429" t="str">
            <v>TRASH</v>
          </cell>
          <cell r="CC429">
            <v>0</v>
          </cell>
          <cell r="CD429">
            <v>0</v>
          </cell>
          <cell r="CE429">
            <v>0</v>
          </cell>
          <cell r="CF429">
            <v>0</v>
          </cell>
          <cell r="CL429">
            <v>0</v>
          </cell>
          <cell r="CY429">
            <v>0</v>
          </cell>
          <cell r="CZ429">
            <v>0</v>
          </cell>
          <cell r="DA429">
            <v>0</v>
          </cell>
          <cell r="DB429">
            <v>0</v>
          </cell>
        </row>
        <row r="430">
          <cell r="A430">
            <v>420</v>
          </cell>
          <cell r="B430">
            <v>41716</v>
          </cell>
          <cell r="C430" t="str">
            <v>Austin</v>
          </cell>
          <cell r="D430">
            <v>16</v>
          </cell>
          <cell r="E430" t="str">
            <v>Nitrous capped; truck passed us by</v>
          </cell>
          <cell r="F430" t="str">
            <v>YES</v>
          </cell>
          <cell r="G430">
            <v>4.58</v>
          </cell>
          <cell r="H430">
            <v>0.71021992061287198</v>
          </cell>
          <cell r="I430">
            <v>0</v>
          </cell>
          <cell r="J430">
            <v>14.999499999999999</v>
          </cell>
          <cell r="K430">
            <v>9.2085000000000008</v>
          </cell>
          <cell r="L430">
            <v>0.61392046401546696</v>
          </cell>
          <cell r="M430">
            <v>0.50171844226436502</v>
          </cell>
          <cell r="N430">
            <v>0.77915426977953395</v>
          </cell>
          <cell r="O430">
            <v>1.9100968973866399</v>
          </cell>
          <cell r="P430">
            <v>2.7007056508225699E-2</v>
          </cell>
          <cell r="Q430">
            <v>0.99997365626291201</v>
          </cell>
          <cell r="R430">
            <v>0.47410315762273803</v>
          </cell>
          <cell r="S430">
            <v>48.922477684957599</v>
          </cell>
          <cell r="T430">
            <v>0.99977238340297503</v>
          </cell>
          <cell r="U430">
            <v>1.39351676181797</v>
          </cell>
          <cell r="V430">
            <v>31.423505083854401</v>
          </cell>
          <cell r="W430">
            <v>0.99972060557231501</v>
          </cell>
          <cell r="X430">
            <v>1.5443986025085701</v>
          </cell>
          <cell r="Y430">
            <v>0.33556762898610398</v>
          </cell>
          <cell r="Z430">
            <v>0.22542590693543799</v>
          </cell>
          <cell r="AA430">
            <v>4.4813297522456903</v>
          </cell>
          <cell r="AB430">
            <v>2.70063445037559E-2</v>
          </cell>
          <cell r="AC430">
            <v>0.96508934297167304</v>
          </cell>
          <cell r="AD430">
            <v>0.23647301451091701</v>
          </cell>
          <cell r="AE430">
            <v>24.6204336069429</v>
          </cell>
          <cell r="AF430">
            <v>0.78328454577346895</v>
          </cell>
          <cell r="AG430">
            <v>1942.44781871533</v>
          </cell>
          <cell r="AH430">
            <v>31.659800366427199</v>
          </cell>
          <cell r="AI430">
            <v>0.64699481540363302</v>
          </cell>
          <cell r="AJ430">
            <v>3164.0297793329601</v>
          </cell>
          <cell r="AK430">
            <v>0</v>
          </cell>
          <cell r="AL430">
            <v>0</v>
          </cell>
          <cell r="AM430">
            <v>0</v>
          </cell>
          <cell r="AN430">
            <v>0</v>
          </cell>
          <cell r="AO430">
            <v>6.6020497609309396</v>
          </cell>
          <cell r="AP430">
            <v>6.6811890508244298</v>
          </cell>
          <cell r="AQ430">
            <v>0.26540690314992599</v>
          </cell>
          <cell r="AR430">
            <v>1745.76715301688</v>
          </cell>
          <cell r="AS430">
            <v>507.64157864744197</v>
          </cell>
          <cell r="AT430">
            <v>2014.2193254352201</v>
          </cell>
          <cell r="AU430">
            <v>6.0180432780209001</v>
          </cell>
          <cell r="AV430">
            <v>1.57204674476294</v>
          </cell>
          <cell r="AW430">
            <v>6.8813103466802703</v>
          </cell>
          <cell r="AX430">
            <v>1.59927593656393</v>
          </cell>
          <cell r="AY430" t="str">
            <v>NaN</v>
          </cell>
          <cell r="AZ430">
            <v>2.8116821539972001E-2</v>
          </cell>
          <cell r="BA430" t="str">
            <v>NaN</v>
          </cell>
          <cell r="BB430" t="str">
            <v>NaN</v>
          </cell>
          <cell r="BC430" t="str">
            <v>NaN</v>
          </cell>
          <cell r="BD430">
            <v>1927.3128118425</v>
          </cell>
          <cell r="BE430">
            <v>2061.8694593999999</v>
          </cell>
          <cell r="BF430">
            <v>2094.9164788150001</v>
          </cell>
          <cell r="BH430" t="str">
            <v>YES</v>
          </cell>
          <cell r="BI430" t="str">
            <v>YES</v>
          </cell>
          <cell r="BJ430" t="str">
            <v>YES</v>
          </cell>
          <cell r="BK430" t="str">
            <v/>
          </cell>
          <cell r="BL430" t="str">
            <v>NO</v>
          </cell>
          <cell r="BM430" t="str">
            <v>NO</v>
          </cell>
          <cell r="BO430" t="str">
            <v>NO</v>
          </cell>
          <cell r="BQ430" t="str">
            <v>YES</v>
          </cell>
          <cell r="BR430" t="str">
            <v>NO</v>
          </cell>
          <cell r="BT430" t="str">
            <v/>
          </cell>
          <cell r="BU430" t="str">
            <v>NO</v>
          </cell>
          <cell r="BW430" t="str">
            <v/>
          </cell>
          <cell r="CA430" t="str">
            <v>SINGLE CORR</v>
          </cell>
          <cell r="CC430">
            <v>16.638191317036174</v>
          </cell>
          <cell r="CD430">
            <v>0</v>
          </cell>
          <cell r="CE430">
            <v>0</v>
          </cell>
          <cell r="CF430">
            <v>0</v>
          </cell>
          <cell r="CL430">
            <v>0.47</v>
          </cell>
          <cell r="CY430">
            <v>9.581925125951362E-3</v>
          </cell>
          <cell r="CZ430">
            <v>0</v>
          </cell>
          <cell r="DA430">
            <v>0</v>
          </cell>
          <cell r="DB430">
            <v>0</v>
          </cell>
        </row>
        <row r="431">
          <cell r="A431">
            <v>420</v>
          </cell>
          <cell r="B431">
            <v>41716</v>
          </cell>
          <cell r="C431" t="str">
            <v>Austin</v>
          </cell>
          <cell r="D431">
            <v>17</v>
          </cell>
          <cell r="E431" t="str">
            <v xml:space="preserve">Nitrous capped; </v>
          </cell>
          <cell r="F431" t="str">
            <v>YES</v>
          </cell>
          <cell r="G431">
            <v>4.58</v>
          </cell>
          <cell r="H431">
            <v>0.75466436427086603</v>
          </cell>
          <cell r="I431">
            <v>0</v>
          </cell>
          <cell r="J431">
            <v>0</v>
          </cell>
          <cell r="K431">
            <v>0</v>
          </cell>
          <cell r="L431">
            <v>0</v>
          </cell>
          <cell r="M431">
            <v>0.23592606762974599</v>
          </cell>
          <cell r="N431">
            <v>0.91738766682761097</v>
          </cell>
          <cell r="O431">
            <v>0.84746704237788395</v>
          </cell>
          <cell r="P431">
            <v>2.6222526514983999E-2</v>
          </cell>
          <cell r="Q431">
            <v>0.99997100732534605</v>
          </cell>
          <cell r="R431">
            <v>0.53792550689978502</v>
          </cell>
          <cell r="S431">
            <v>143.52131888759001</v>
          </cell>
          <cell r="T431">
            <v>0.99993817348356195</v>
          </cell>
          <cell r="U431">
            <v>0.78529674472365296</v>
          </cell>
          <cell r="V431">
            <v>37.444691534219302</v>
          </cell>
          <cell r="W431">
            <v>0.99995191598706901</v>
          </cell>
          <cell r="X431">
            <v>0.69276836170353595</v>
          </cell>
          <cell r="Y431">
            <v>0.21360982722835301</v>
          </cell>
          <cell r="Z431">
            <v>0.31471402007469301</v>
          </cell>
          <cell r="AA431">
            <v>0.78086490223687199</v>
          </cell>
          <cell r="AB431">
            <v>2.622176570899E-2</v>
          </cell>
          <cell r="AC431">
            <v>0.95948532294585498</v>
          </cell>
          <cell r="AD431">
            <v>0.29972291670249401</v>
          </cell>
          <cell r="AE431">
            <v>35.0778683482527</v>
          </cell>
          <cell r="AF431">
            <v>0.93674641030091399</v>
          </cell>
          <cell r="AG431">
            <v>652.99103134430197</v>
          </cell>
          <cell r="AH431">
            <v>63.121122255270699</v>
          </cell>
          <cell r="AI431">
            <v>0.43977591450958597</v>
          </cell>
          <cell r="AJ431">
            <v>5783.4077893224903</v>
          </cell>
          <cell r="AK431">
            <v>7536.0350192249998</v>
          </cell>
          <cell r="AL431">
            <v>178.437847597397</v>
          </cell>
          <cell r="AM431">
            <v>85.855715859335106</v>
          </cell>
          <cell r="AN431">
            <v>201.497221262381</v>
          </cell>
          <cell r="AO431">
            <v>78.422089583823194</v>
          </cell>
          <cell r="AP431">
            <v>75.093377543738796</v>
          </cell>
          <cell r="AQ431">
            <v>81.329540538455802</v>
          </cell>
          <cell r="AR431">
            <v>28.996244712605101</v>
          </cell>
          <cell r="AS431">
            <v>35.2916373509537</v>
          </cell>
          <cell r="AT431">
            <v>142.20924656831801</v>
          </cell>
          <cell r="AU431">
            <v>6.24828097323</v>
          </cell>
          <cell r="AV431">
            <v>1.34142327493706</v>
          </cell>
          <cell r="AW431">
            <v>6.0350047470542698</v>
          </cell>
          <cell r="AX431">
            <v>1.6256251846783001</v>
          </cell>
          <cell r="AY431" t="str">
            <v>NaN</v>
          </cell>
          <cell r="AZ431">
            <v>2.85652519551629E-2</v>
          </cell>
          <cell r="BA431" t="str">
            <v>NaN</v>
          </cell>
          <cell r="BB431" t="str">
            <v>NaN</v>
          </cell>
          <cell r="BC431" t="str">
            <v>NaN</v>
          </cell>
          <cell r="BD431">
            <v>13.809545124583201</v>
          </cell>
          <cell r="BE431">
            <v>196.95512701666601</v>
          </cell>
          <cell r="BF431">
            <v>214.777888802083</v>
          </cell>
          <cell r="BH431" t="str">
            <v>NO</v>
          </cell>
          <cell r="BI431" t="str">
            <v>YES</v>
          </cell>
          <cell r="BJ431" t="str">
            <v>YES</v>
          </cell>
          <cell r="BK431" t="str">
            <v/>
          </cell>
          <cell r="BL431" t="str">
            <v>NO</v>
          </cell>
          <cell r="BM431" t="str">
            <v>NO</v>
          </cell>
          <cell r="BO431" t="str">
            <v>NO</v>
          </cell>
          <cell r="BQ431" t="str">
            <v>YES</v>
          </cell>
          <cell r="BR431" t="str">
            <v>NO</v>
          </cell>
          <cell r="BT431" t="str">
            <v/>
          </cell>
          <cell r="BU431" t="str">
            <v>NO</v>
          </cell>
          <cell r="BW431" t="str">
            <v/>
          </cell>
          <cell r="CA431" t="str">
            <v>SINGLE CORR</v>
          </cell>
          <cell r="CC431">
            <v>0</v>
          </cell>
          <cell r="CD431">
            <v>0</v>
          </cell>
          <cell r="CE431">
            <v>0</v>
          </cell>
          <cell r="CF431">
            <v>0</v>
          </cell>
          <cell r="CL431">
            <v>0.47</v>
          </cell>
          <cell r="CY431">
            <v>0</v>
          </cell>
          <cell r="CZ431">
            <v>0</v>
          </cell>
          <cell r="DA431">
            <v>0</v>
          </cell>
          <cell r="DB431">
            <v>0</v>
          </cell>
        </row>
        <row r="432">
          <cell r="A432">
            <v>420</v>
          </cell>
          <cell r="B432">
            <v>41716</v>
          </cell>
          <cell r="C432" t="str">
            <v>Austin</v>
          </cell>
          <cell r="D432">
            <v>18</v>
          </cell>
          <cell r="E432" t="str">
            <v xml:space="preserve">Nitrous capped; </v>
          </cell>
          <cell r="F432" t="str">
            <v>YES</v>
          </cell>
          <cell r="G432">
            <v>4.58</v>
          </cell>
          <cell r="H432">
            <v>0.78521991893649101</v>
          </cell>
          <cell r="I432">
            <v>0</v>
          </cell>
          <cell r="J432">
            <v>0</v>
          </cell>
          <cell r="K432">
            <v>0</v>
          </cell>
          <cell r="L432">
            <v>0</v>
          </cell>
          <cell r="M432">
            <v>0.16754696751812501</v>
          </cell>
          <cell r="N432">
            <v>0.85249922028649106</v>
          </cell>
          <cell r="O432">
            <v>1.03506712999697</v>
          </cell>
          <cell r="P432">
            <v>2.8637822095096899E-2</v>
          </cell>
          <cell r="Q432">
            <v>0.99996506926020701</v>
          </cell>
          <cell r="R432">
            <v>0.35044392768419202</v>
          </cell>
          <cell r="S432">
            <v>80.430065937381897</v>
          </cell>
          <cell r="T432">
            <v>0.99980983074903995</v>
          </cell>
          <cell r="U432">
            <v>0.81747420663535797</v>
          </cell>
          <cell r="V432">
            <v>27.656265620158599</v>
          </cell>
          <cell r="W432">
            <v>0.99958468780062804</v>
          </cell>
          <cell r="X432">
            <v>1.2088995002432601</v>
          </cell>
          <cell r="Y432">
            <v>0.13788799274563099</v>
          </cell>
          <cell r="Z432">
            <v>9.5007735373492205E-2</v>
          </cell>
          <cell r="AA432">
            <v>1.1448316190663601</v>
          </cell>
          <cell r="AB432">
            <v>2.8636820899437299E-2</v>
          </cell>
          <cell r="AC432">
            <v>0.95907958508044799</v>
          </cell>
          <cell r="AD432">
            <v>0.12837440382745299</v>
          </cell>
          <cell r="AE432">
            <v>20.978111121697101</v>
          </cell>
          <cell r="AF432">
            <v>0.75821457363577105</v>
          </cell>
          <cell r="AG432">
            <v>887.10202632350899</v>
          </cell>
          <cell r="AH432">
            <v>36.053352269599102</v>
          </cell>
          <cell r="AI432">
            <v>0.44817187759999899</v>
          </cell>
          <cell r="AJ432">
            <v>2024.63751816831</v>
          </cell>
          <cell r="AK432">
            <v>4011.5293900850002</v>
          </cell>
          <cell r="AL432">
            <v>107.95501989143</v>
          </cell>
          <cell r="AM432">
            <v>59.0728625726668</v>
          </cell>
          <cell r="AN432">
            <v>159.11971851024299</v>
          </cell>
          <cell r="AO432">
            <v>75.125353376128402</v>
          </cell>
          <cell r="AP432">
            <v>50.168313666814001</v>
          </cell>
          <cell r="AQ432">
            <v>152.59480918076699</v>
          </cell>
          <cell r="AR432">
            <v>26.266637712309201</v>
          </cell>
          <cell r="AS432">
            <v>21.612997433911499</v>
          </cell>
          <cell r="AT432">
            <v>17.539813057511601</v>
          </cell>
          <cell r="AU432">
            <v>6.2793796567946503</v>
          </cell>
          <cell r="AV432">
            <v>1.2346609875510599</v>
          </cell>
          <cell r="AW432">
            <v>5.6994856416952899</v>
          </cell>
          <cell r="AX432">
            <v>1.6179031652008</v>
          </cell>
          <cell r="AY432" t="str">
            <v>NaN</v>
          </cell>
          <cell r="AZ432">
            <v>2.8824433754352299E-2</v>
          </cell>
          <cell r="BA432" t="str">
            <v>NaN</v>
          </cell>
          <cell r="BB432" t="str">
            <v>NaN</v>
          </cell>
          <cell r="BC432" t="str">
            <v>NaN</v>
          </cell>
          <cell r="BD432">
            <v>20.535216804728201</v>
          </cell>
          <cell r="BE432">
            <v>112.29721854789901</v>
          </cell>
          <cell r="BF432">
            <v>129.54428888003599</v>
          </cell>
          <cell r="BH432" t="str">
            <v>NO</v>
          </cell>
          <cell r="BI432" t="str">
            <v>YES</v>
          </cell>
          <cell r="BJ432" t="str">
            <v>YES</v>
          </cell>
          <cell r="BK432" t="str">
            <v/>
          </cell>
          <cell r="BL432" t="str">
            <v>NO</v>
          </cell>
          <cell r="BM432" t="str">
            <v>NO</v>
          </cell>
          <cell r="BO432" t="str">
            <v>NO</v>
          </cell>
          <cell r="BQ432" t="str">
            <v>YES</v>
          </cell>
          <cell r="BR432" t="str">
            <v>NO</v>
          </cell>
          <cell r="BT432" t="str">
            <v/>
          </cell>
          <cell r="BU432" t="str">
            <v>NO</v>
          </cell>
          <cell r="BW432" t="str">
            <v/>
          </cell>
          <cell r="CA432" t="str">
            <v>SINGLE CORR</v>
          </cell>
          <cell r="CC432">
            <v>0</v>
          </cell>
          <cell r="CD432">
            <v>0</v>
          </cell>
          <cell r="CE432">
            <v>0</v>
          </cell>
          <cell r="CF432">
            <v>0</v>
          </cell>
          <cell r="CL432">
            <v>0.47</v>
          </cell>
          <cell r="CY432">
            <v>0</v>
          </cell>
          <cell r="CZ432">
            <v>0</v>
          </cell>
          <cell r="DA432">
            <v>0</v>
          </cell>
          <cell r="DB432">
            <v>0</v>
          </cell>
        </row>
        <row r="433">
          <cell r="A433">
            <v>420</v>
          </cell>
          <cell r="B433">
            <v>41716</v>
          </cell>
          <cell r="C433" t="str">
            <v>Austin</v>
          </cell>
          <cell r="D433">
            <v>19</v>
          </cell>
          <cell r="E433" t="str">
            <v/>
          </cell>
          <cell r="F433" t="str">
            <v>YES</v>
          </cell>
          <cell r="G433">
            <v>4.58</v>
          </cell>
          <cell r="H433">
            <v>0.95744214300066199</v>
          </cell>
          <cell r="I433">
            <v>0</v>
          </cell>
          <cell r="J433">
            <v>14.999000000000001</v>
          </cell>
          <cell r="K433">
            <v>29.998999999999999</v>
          </cell>
          <cell r="L433">
            <v>2.0000666711114099</v>
          </cell>
          <cell r="M433">
            <v>3.3660784725189599</v>
          </cell>
          <cell r="N433">
            <v>0.77131533971175004</v>
          </cell>
          <cell r="O433">
            <v>2.0316055299583198</v>
          </cell>
          <cell r="P433">
            <v>2.6111121918412E-2</v>
          </cell>
          <cell r="Q433">
            <v>0.99995470083514004</v>
          </cell>
          <cell r="R433">
            <v>0.41671455428474702</v>
          </cell>
          <cell r="S433">
            <v>26.5006795787287</v>
          </cell>
          <cell r="T433">
            <v>0.99800111571507399</v>
          </cell>
          <cell r="U433">
            <v>2.7718671874257499</v>
          </cell>
          <cell r="V433">
            <v>31.3653587313914</v>
          </cell>
          <cell r="W433">
            <v>0.99973173250483605</v>
          </cell>
          <cell r="X433">
            <v>1.01437511402489</v>
          </cell>
          <cell r="Y433">
            <v>0.54322055600851304</v>
          </cell>
          <cell r="Z433">
            <v>0.110638485732899</v>
          </cell>
          <cell r="AA433">
            <v>12.1068944809389</v>
          </cell>
          <cell r="AB433">
            <v>2.6109938246382601E-2</v>
          </cell>
          <cell r="AC433">
            <v>0.93761035129166603</v>
          </cell>
          <cell r="AD433">
            <v>0.18020531203515999</v>
          </cell>
          <cell r="AE433">
            <v>24.807932082166001</v>
          </cell>
          <cell r="AF433">
            <v>0.79072165512505399</v>
          </cell>
          <cell r="AG433">
            <v>831.36176007830898</v>
          </cell>
          <cell r="AH433">
            <v>10.9896120730467</v>
          </cell>
          <cell r="AI433">
            <v>0.41385994654289199</v>
          </cell>
          <cell r="AJ433">
            <v>2328.45126324789</v>
          </cell>
          <cell r="AK433">
            <v>4833.5353491533397</v>
          </cell>
          <cell r="AL433">
            <v>162.93597772530299</v>
          </cell>
          <cell r="AM433">
            <v>383.69372823100099</v>
          </cell>
          <cell r="AN433">
            <v>173.52156869016099</v>
          </cell>
          <cell r="AO433">
            <v>13.277822520759701</v>
          </cell>
          <cell r="AP433">
            <v>13.902852017700701</v>
          </cell>
          <cell r="AQ433">
            <v>9.7698152809321499</v>
          </cell>
          <cell r="AR433">
            <v>25.748967344046299</v>
          </cell>
          <cell r="AS433">
            <v>28.529306080254099</v>
          </cell>
          <cell r="AT433">
            <v>14.098482307269</v>
          </cell>
          <cell r="AU433">
            <v>5.8011098843052702</v>
          </cell>
          <cell r="AV433">
            <v>1.1237216948320099</v>
          </cell>
          <cell r="AW433">
            <v>4.3042483666917501</v>
          </cell>
          <cell r="AX433">
            <v>1.32068066267227</v>
          </cell>
          <cell r="AY433" t="str">
            <v>NaN</v>
          </cell>
          <cell r="AZ433">
            <v>2.9763960667062699E-2</v>
          </cell>
          <cell r="BA433" t="str">
            <v>NaN</v>
          </cell>
          <cell r="BB433" t="str">
            <v>NaN</v>
          </cell>
          <cell r="BC433" t="str">
            <v>NaN</v>
          </cell>
          <cell r="BD433">
            <v>27.460528486303101</v>
          </cell>
          <cell r="BE433">
            <v>91.666631914817998</v>
          </cell>
          <cell r="BF433">
            <v>143.70414048178799</v>
          </cell>
          <cell r="BH433" t="str">
            <v>NO</v>
          </cell>
          <cell r="BI433" t="str">
            <v>YES</v>
          </cell>
          <cell r="BJ433" t="str">
            <v>YES</v>
          </cell>
          <cell r="BK433" t="str">
            <v/>
          </cell>
          <cell r="BL433" t="str">
            <v>YES</v>
          </cell>
          <cell r="BM433" t="str">
            <v>NO</v>
          </cell>
          <cell r="BO433" t="str">
            <v>NO</v>
          </cell>
          <cell r="BQ433" t="str">
            <v>YES</v>
          </cell>
          <cell r="BR433" t="str">
            <v>NO</v>
          </cell>
          <cell r="BT433" t="str">
            <v/>
          </cell>
          <cell r="BU433" t="str">
            <v>YES</v>
          </cell>
          <cell r="BW433" t="str">
            <v/>
          </cell>
          <cell r="CA433" t="str">
            <v>SINGLE CORRx</v>
          </cell>
          <cell r="CC433">
            <v>16.606850251108529</v>
          </cell>
          <cell r="CD433">
            <v>0</v>
          </cell>
          <cell r="CE433">
            <v>14.748520099818457</v>
          </cell>
          <cell r="CF433">
            <v>13.340179769302788</v>
          </cell>
          <cell r="CL433">
            <v>0.3</v>
          </cell>
          <cell r="CY433">
            <v>0.21552748657565682</v>
          </cell>
          <cell r="CZ433">
            <v>0</v>
          </cell>
          <cell r="DA433">
            <v>0.21552748657565682</v>
          </cell>
          <cell r="DB433">
            <v>0.21552748657565682</v>
          </cell>
        </row>
        <row r="434">
          <cell r="A434">
            <v>420</v>
          </cell>
          <cell r="B434">
            <v>41716</v>
          </cell>
          <cell r="C434" t="str">
            <v>Austin</v>
          </cell>
          <cell r="D434">
            <v>20</v>
          </cell>
          <cell r="E434" t="str">
            <v/>
          </cell>
          <cell r="F434" t="str">
            <v>YES</v>
          </cell>
          <cell r="G434">
            <v>4.58</v>
          </cell>
          <cell r="H434">
            <v>1.0102199194952799</v>
          </cell>
          <cell r="I434">
            <v>0</v>
          </cell>
          <cell r="J434">
            <v>14.9975</v>
          </cell>
          <cell r="K434">
            <v>29.997499999999999</v>
          </cell>
          <cell r="L434">
            <v>2.0001666944490801</v>
          </cell>
          <cell r="M434">
            <v>1.4356128736782401</v>
          </cell>
          <cell r="N434">
            <v>0.894301595212738</v>
          </cell>
          <cell r="O434">
            <v>0.71970954717442703</v>
          </cell>
          <cell r="P434">
            <v>3.6008188935975398E-2</v>
          </cell>
          <cell r="Q434">
            <v>0.99912593448412301</v>
          </cell>
          <cell r="R434">
            <v>1.0498175035517401</v>
          </cell>
          <cell r="S434">
            <v>24.136855995832999</v>
          </cell>
          <cell r="T434">
            <v>0.99923724190193697</v>
          </cell>
          <cell r="U434">
            <v>0.98084874878170802</v>
          </cell>
          <cell r="V434">
            <v>28.257805069136101</v>
          </cell>
          <cell r="W434">
            <v>0.99983721211381305</v>
          </cell>
          <cell r="X434">
            <v>0.45288603811185302</v>
          </cell>
          <cell r="Y434">
            <v>1.0179693777498799</v>
          </cell>
          <cell r="Z434">
            <v>0.59136335477536395</v>
          </cell>
          <cell r="AA434">
            <v>1.31192115825316</v>
          </cell>
          <cell r="AB434">
            <v>3.5976647077596999E-2</v>
          </cell>
          <cell r="AC434">
            <v>0.59607109419183202</v>
          </cell>
          <cell r="AD434">
            <v>1.13553133030089</v>
          </cell>
          <cell r="AE434">
            <v>25.002661560781799</v>
          </cell>
          <cell r="AF434">
            <v>0.88466126825218405</v>
          </cell>
          <cell r="AG434">
            <v>149.32277416941801</v>
          </cell>
          <cell r="AH434">
            <v>16.694274204742001</v>
          </cell>
          <cell r="AI434">
            <v>0.69112186514926299</v>
          </cell>
          <cell r="AJ434">
            <v>399.88769841021798</v>
          </cell>
          <cell r="AK434">
            <v>3072.6490072350002</v>
          </cell>
          <cell r="AL434">
            <v>162.54493042755001</v>
          </cell>
          <cell r="AM434">
            <v>190.76190882000199</v>
          </cell>
          <cell r="AN434">
            <v>116.100911571415</v>
          </cell>
          <cell r="AO434">
            <v>16.080191925075599</v>
          </cell>
          <cell r="AP434">
            <v>15.190331128139601</v>
          </cell>
          <cell r="AQ434">
            <v>11.358913383883801</v>
          </cell>
          <cell r="AR434">
            <v>27.629073095686699</v>
          </cell>
          <cell r="AS434">
            <v>26.783855211554499</v>
          </cell>
          <cell r="AT434">
            <v>12.6076973385966</v>
          </cell>
          <cell r="AU434">
            <v>5.4307543078743601</v>
          </cell>
          <cell r="AV434">
            <v>1.23130986103186</v>
          </cell>
          <cell r="AW434">
            <v>4.8667222203129104</v>
          </cell>
          <cell r="AX434">
            <v>1.5410594657361101</v>
          </cell>
          <cell r="AY434" t="str">
            <v>NaN</v>
          </cell>
          <cell r="AZ434">
            <v>2.5618948266893201E-2</v>
          </cell>
          <cell r="BA434" t="str">
            <v>NaN</v>
          </cell>
          <cell r="BB434" t="str">
            <v>NaN</v>
          </cell>
          <cell r="BC434" t="str">
            <v>NaN</v>
          </cell>
          <cell r="BD434">
            <v>13.4531834208926</v>
          </cell>
          <cell r="BE434">
            <v>30.354781686428598</v>
          </cell>
          <cell r="BF434">
            <v>75.412233766964206</v>
          </cell>
          <cell r="BH434" t="str">
            <v>NO</v>
          </cell>
          <cell r="BI434" t="str">
            <v>NO</v>
          </cell>
          <cell r="BJ434" t="str">
            <v>YES</v>
          </cell>
          <cell r="BK434" t="str">
            <v/>
          </cell>
          <cell r="BL434" t="str">
            <v>YES</v>
          </cell>
          <cell r="BM434" t="str">
            <v>NO</v>
          </cell>
          <cell r="BO434" t="str">
            <v>NO</v>
          </cell>
          <cell r="BQ434" t="str">
            <v>YES</v>
          </cell>
          <cell r="BR434" t="str">
            <v>NO</v>
          </cell>
          <cell r="BT434" t="str">
            <v/>
          </cell>
          <cell r="BU434" t="str">
            <v>YES</v>
          </cell>
          <cell r="BW434" t="str">
            <v/>
          </cell>
          <cell r="CA434" t="str">
            <v>SINGLE CORRx</v>
          </cell>
          <cell r="CC434">
            <v>14.960014032810214</v>
          </cell>
          <cell r="CD434">
            <v>0</v>
          </cell>
          <cell r="CE434">
            <v>14.011056985159367</v>
          </cell>
          <cell r="CF434">
            <v>17.05615212970557</v>
          </cell>
          <cell r="CL434">
            <v>0.3</v>
          </cell>
          <cell r="CY434">
            <v>0.65085886578092822</v>
          </cell>
          <cell r="CZ434">
            <v>0</v>
          </cell>
          <cell r="DA434">
            <v>0.65085886578092822</v>
          </cell>
          <cell r="DB434">
            <v>0.65085886578092822</v>
          </cell>
        </row>
        <row r="435">
          <cell r="A435">
            <v>420</v>
          </cell>
          <cell r="B435">
            <v>41716</v>
          </cell>
          <cell r="C435" t="str">
            <v>Austin</v>
          </cell>
          <cell r="D435">
            <v>21</v>
          </cell>
          <cell r="E435" t="str">
            <v/>
          </cell>
          <cell r="F435" t="str">
            <v>YES</v>
          </cell>
          <cell r="G435">
            <v>4.58</v>
          </cell>
          <cell r="H435">
            <v>1.05744214262813</v>
          </cell>
          <cell r="I435">
            <v>0</v>
          </cell>
          <cell r="J435">
            <v>14.997</v>
          </cell>
          <cell r="K435">
            <v>29.998999999999999</v>
          </cell>
          <cell r="L435">
            <v>2.0003334000133401</v>
          </cell>
          <cell r="M435">
            <v>1.3477889982900699</v>
          </cell>
          <cell r="N435">
            <v>0.86385204299367302</v>
          </cell>
          <cell r="O435">
            <v>1.5466040997296699</v>
          </cell>
          <cell r="P435">
            <v>2.88503352206031E-2</v>
          </cell>
          <cell r="Q435">
            <v>0.99985784686739398</v>
          </cell>
          <cell r="R435">
            <v>0.89652239504549802</v>
          </cell>
          <cell r="S435">
            <v>28.5648816389063</v>
          </cell>
          <cell r="T435">
            <v>0.99934274800609801</v>
          </cell>
          <cell r="U435">
            <v>1.9286167222063899</v>
          </cell>
          <cell r="V435">
            <v>29.378514035086202</v>
          </cell>
          <cell r="W435">
            <v>0.99993155227058295</v>
          </cell>
          <cell r="X435">
            <v>0.62218169512972199</v>
          </cell>
          <cell r="Y435">
            <v>0.88266594375188701</v>
          </cell>
          <cell r="Z435">
            <v>0.50763971995672696</v>
          </cell>
          <cell r="AA435">
            <v>5.3373660412266704</v>
          </cell>
          <cell r="AB435">
            <v>2.8846230058427201E-2</v>
          </cell>
          <cell r="AC435">
            <v>0.85386569606691098</v>
          </cell>
          <cell r="AD435">
            <v>0.81974361698063603</v>
          </cell>
          <cell r="AE435">
            <v>27.737728077939501</v>
          </cell>
          <cell r="AF435">
            <v>0.944085433681634</v>
          </cell>
          <cell r="AG435">
            <v>321.85648920310899</v>
          </cell>
          <cell r="AH435">
            <v>18.576967841490401</v>
          </cell>
          <cell r="AI435">
            <v>0.64991465160175099</v>
          </cell>
          <cell r="AJ435">
            <v>2015.1679352272299</v>
          </cell>
          <cell r="AK435">
            <v>6617.2277030216701</v>
          </cell>
          <cell r="AL435">
            <v>220.49396191705301</v>
          </cell>
          <cell r="AM435">
            <v>442.25943429867101</v>
          </cell>
          <cell r="AN435">
            <v>214.85658356796301</v>
          </cell>
          <cell r="AO435">
            <v>5.1141769826363097</v>
          </cell>
          <cell r="AP435">
            <v>6.0380214154247804</v>
          </cell>
          <cell r="AQ435">
            <v>35.0009095340301</v>
          </cell>
          <cell r="AR435">
            <v>19.068986929930201</v>
          </cell>
          <cell r="AS435">
            <v>29.7451712792511</v>
          </cell>
          <cell r="AT435">
            <v>104.917024549652</v>
          </cell>
          <cell r="AU435">
            <v>4.9934017351333502</v>
          </cell>
          <cell r="AV435">
            <v>1.30033367109386</v>
          </cell>
          <cell r="AW435">
            <v>5.2994188401423603</v>
          </cell>
          <cell r="AX435">
            <v>1.3715791510178501</v>
          </cell>
          <cell r="AY435" t="str">
            <v>NaN</v>
          </cell>
          <cell r="AZ435">
            <v>2.71669548741462E-2</v>
          </cell>
          <cell r="BA435" t="str">
            <v>NaN</v>
          </cell>
          <cell r="BB435" t="str">
            <v>NaN</v>
          </cell>
          <cell r="BC435" t="str">
            <v>NaN</v>
          </cell>
          <cell r="BD435">
            <v>1.7464592362108</v>
          </cell>
          <cell r="BE435">
            <v>31.349289612107</v>
          </cell>
          <cell r="BF435">
            <v>94.546879222413395</v>
          </cell>
          <cell r="BH435" t="str">
            <v>NO</v>
          </cell>
          <cell r="BI435" t="str">
            <v>YES</v>
          </cell>
          <cell r="BJ435" t="str">
            <v>YES</v>
          </cell>
          <cell r="BK435" t="str">
            <v/>
          </cell>
          <cell r="BL435" t="str">
            <v>YES</v>
          </cell>
          <cell r="BM435" t="str">
            <v>NO</v>
          </cell>
          <cell r="BO435" t="str">
            <v>NO</v>
          </cell>
          <cell r="BQ435" t="str">
            <v>YES</v>
          </cell>
          <cell r="BR435" t="str">
            <v>NO</v>
          </cell>
          <cell r="BT435" t="str">
            <v/>
          </cell>
          <cell r="BU435" t="str">
            <v>YES</v>
          </cell>
          <cell r="BW435" t="str">
            <v/>
          </cell>
          <cell r="CA435" t="str">
            <v>SINGLE CORRx</v>
          </cell>
          <cell r="CC435">
            <v>15.552811996941827</v>
          </cell>
          <cell r="CD435">
            <v>0</v>
          </cell>
          <cell r="CE435">
            <v>16.304463406066045</v>
          </cell>
          <cell r="CF435">
            <v>15.844569964853971</v>
          </cell>
          <cell r="CL435">
            <v>0.3</v>
          </cell>
          <cell r="CY435">
            <v>0.63021137078100298</v>
          </cell>
          <cell r="CZ435">
            <v>0</v>
          </cell>
          <cell r="DA435">
            <v>0.63021137078100298</v>
          </cell>
          <cell r="DB435">
            <v>0.63021137078100298</v>
          </cell>
        </row>
        <row r="436">
          <cell r="A436">
            <v>420</v>
          </cell>
          <cell r="B436">
            <v>41716</v>
          </cell>
          <cell r="C436" t="str">
            <v>Austin</v>
          </cell>
          <cell r="D436">
            <v>22</v>
          </cell>
          <cell r="E436" t="str">
            <v>diesel truck passed in very beginning and while data were peaking</v>
          </cell>
          <cell r="F436" t="str">
            <v>YES</v>
          </cell>
          <cell r="G436">
            <v>4.58</v>
          </cell>
          <cell r="H436">
            <v>1.1185532519593799</v>
          </cell>
          <cell r="I436">
            <v>0</v>
          </cell>
          <cell r="J436">
            <v>14.999000000000001</v>
          </cell>
          <cell r="K436">
            <v>29.9985</v>
          </cell>
          <cell r="L436">
            <v>2.0000333355556998</v>
          </cell>
          <cell r="M436">
            <v>5.4394730859908202</v>
          </cell>
          <cell r="N436">
            <v>0.94791069558979202</v>
          </cell>
          <cell r="O436">
            <v>1.2844512638299801</v>
          </cell>
          <cell r="P436">
            <v>2.1718446740357601E-2</v>
          </cell>
          <cell r="Q436">
            <v>0.99989450790545398</v>
          </cell>
          <cell r="R436">
            <v>0.72385564195206997</v>
          </cell>
          <cell r="S436">
            <v>17.298225854470999</v>
          </cell>
          <cell r="T436">
            <v>0.99748694789983094</v>
          </cell>
          <cell r="U436">
            <v>3.5423094149010801</v>
          </cell>
          <cell r="V436">
            <v>46.451385221261603</v>
          </cell>
          <cell r="W436">
            <v>0.99994423418989897</v>
          </cell>
          <cell r="X436">
            <v>0.52627583811145595</v>
          </cell>
          <cell r="Y436">
            <v>1.95763650486943</v>
          </cell>
          <cell r="Z436">
            <v>0.33948718707433601</v>
          </cell>
          <cell r="AA436">
            <v>19.818447908191001</v>
          </cell>
          <cell r="AB436">
            <v>2.17161542934971E-2</v>
          </cell>
          <cell r="AC436">
            <v>0.81704116062463406</v>
          </cell>
          <cell r="AD436">
            <v>0.54059580586144595</v>
          </cell>
          <cell r="AE436">
            <v>41.459761689663203</v>
          </cell>
          <cell r="AF436">
            <v>0.89249111204195797</v>
          </cell>
          <cell r="AG436">
            <v>550.35351367013595</v>
          </cell>
          <cell r="AH436">
            <v>9.8380318982734405</v>
          </cell>
          <cell r="AI436">
            <v>0.56729306134126101</v>
          </cell>
          <cell r="AJ436">
            <v>2215.0892693934802</v>
          </cell>
          <cell r="AK436">
            <v>3697.39883550999</v>
          </cell>
          <cell r="AL436">
            <v>142.66724849280001</v>
          </cell>
          <cell r="AM436">
            <v>288.512032978999</v>
          </cell>
          <cell r="AN436">
            <v>90.065115954731993</v>
          </cell>
          <cell r="AO436">
            <v>14.8268317904506</v>
          </cell>
          <cell r="AP436">
            <v>8.3029021631453297</v>
          </cell>
          <cell r="AQ436">
            <v>150.541311955335</v>
          </cell>
          <cell r="AR436">
            <v>45.297626862849903</v>
          </cell>
          <cell r="AS436">
            <v>36.810501418349702</v>
          </cell>
          <cell r="AT436">
            <v>52.329770632412902</v>
          </cell>
          <cell r="AU436">
            <v>4.9845194109455004</v>
          </cell>
          <cell r="AV436">
            <v>1.37448369340299</v>
          </cell>
          <cell r="AW436">
            <v>5.30452408021132</v>
          </cell>
          <cell r="AX436">
            <v>1.3577891126986299</v>
          </cell>
          <cell r="AY436" t="str">
            <v>NaN</v>
          </cell>
          <cell r="AZ436">
            <v>2.9641972711893099E-2</v>
          </cell>
          <cell r="BA436" t="str">
            <v>NaN</v>
          </cell>
          <cell r="BB436" t="str">
            <v>NaN</v>
          </cell>
          <cell r="BC436" t="str">
            <v>NaN</v>
          </cell>
          <cell r="BD436">
            <v>8.2662988246665901</v>
          </cell>
          <cell r="BE436">
            <v>16.247119217333299</v>
          </cell>
          <cell r="BF436">
            <v>112.945866540666</v>
          </cell>
          <cell r="BH436" t="str">
            <v>NO</v>
          </cell>
          <cell r="BI436" t="str">
            <v>NO</v>
          </cell>
          <cell r="BJ436" t="str">
            <v>YES</v>
          </cell>
          <cell r="BK436" t="str">
            <v/>
          </cell>
          <cell r="BL436" t="str">
            <v>YES</v>
          </cell>
          <cell r="BM436" t="str">
            <v>NO</v>
          </cell>
          <cell r="BO436" t="str">
            <v>NO</v>
          </cell>
          <cell r="BQ436" t="str">
            <v>YES</v>
          </cell>
          <cell r="BR436" t="str">
            <v>NO</v>
          </cell>
          <cell r="BT436" t="str">
            <v/>
          </cell>
          <cell r="BU436" t="str">
            <v>YES</v>
          </cell>
          <cell r="BW436" t="str">
            <v/>
          </cell>
          <cell r="CA436" t="str">
            <v>SINGLE CORRx</v>
          </cell>
          <cell r="CC436">
            <v>24.594368740759709</v>
          </cell>
          <cell r="CD436">
            <v>0</v>
          </cell>
          <cell r="CE436">
            <v>21.735853493017039</v>
          </cell>
          <cell r="CF436">
            <v>13.57083636723651</v>
          </cell>
          <cell r="CL436">
            <v>0.38</v>
          </cell>
          <cell r="CY436">
            <v>1.2160111903640816</v>
          </cell>
          <cell r="CZ436">
            <v>0</v>
          </cell>
          <cell r="DA436">
            <v>1.2160111903640816</v>
          </cell>
          <cell r="DB436">
            <v>1.2160111903640816</v>
          </cell>
        </row>
        <row r="437">
          <cell r="A437">
            <v>420</v>
          </cell>
          <cell r="B437">
            <v>41716</v>
          </cell>
          <cell r="C437" t="str">
            <v>Austin</v>
          </cell>
          <cell r="D437">
            <v>23</v>
          </cell>
          <cell r="E437" t="str">
            <v/>
          </cell>
          <cell r="F437" t="str">
            <v>YES</v>
          </cell>
          <cell r="G437">
            <v>4.58</v>
          </cell>
          <cell r="H437">
            <v>1.1685532517731201</v>
          </cell>
          <cell r="I437">
            <v>0</v>
          </cell>
          <cell r="J437">
            <v>14.999000000000001</v>
          </cell>
          <cell r="K437">
            <v>29.9985</v>
          </cell>
          <cell r="L437">
            <v>2.0000333355556998</v>
          </cell>
          <cell r="M437">
            <v>2.5853052621770201</v>
          </cell>
          <cell r="N437">
            <v>0.94699670979819295</v>
          </cell>
          <cell r="O437">
            <v>0.46332646634622998</v>
          </cell>
          <cell r="P437">
            <v>3.7742909408133497E-2</v>
          </cell>
          <cell r="Q437">
            <v>0.999475358765888</v>
          </cell>
          <cell r="R437">
            <v>0.61938363652859096</v>
          </cell>
          <cell r="S437">
            <v>19.9322378295623</v>
          </cell>
          <cell r="T437">
            <v>0.99791162000552602</v>
          </cell>
          <cell r="U437">
            <v>1.2373970330558699</v>
          </cell>
          <cell r="V437">
            <v>34.297773045714202</v>
          </cell>
          <cell r="W437">
            <v>0.99991027695239398</v>
          </cell>
          <cell r="X437">
            <v>0.256012757039283</v>
          </cell>
          <cell r="Y437">
            <v>1.77615957023855</v>
          </cell>
          <cell r="Z437">
            <v>0.64318274010036902</v>
          </cell>
          <cell r="AA437">
            <v>1.2226543127993701</v>
          </cell>
          <cell r="AB437">
            <v>3.7723069319705503E-2</v>
          </cell>
          <cell r="AC437">
            <v>0.72996769413305496</v>
          </cell>
          <cell r="AD437">
            <v>0.39129678904557003</v>
          </cell>
          <cell r="AE437">
            <v>31.020370296120099</v>
          </cell>
          <cell r="AF437">
            <v>0.90436146967471898</v>
          </cell>
          <cell r="AG437">
            <v>71.090742415102795</v>
          </cell>
          <cell r="AH437">
            <v>10.860608413872599</v>
          </cell>
          <cell r="AI437">
            <v>0.54373336677181305</v>
          </cell>
          <cell r="AJ437">
            <v>339.15550129336299</v>
          </cell>
          <cell r="AK437">
            <v>2940.5184588266502</v>
          </cell>
          <cell r="AL437">
            <v>153.940364474067</v>
          </cell>
          <cell r="AM437">
            <v>221.83843957333801</v>
          </cell>
          <cell r="AN437">
            <v>104.517036697064</v>
          </cell>
          <cell r="AO437">
            <v>16.188058750766</v>
          </cell>
          <cell r="AP437">
            <v>8.9890126261943308</v>
          </cell>
          <cell r="AQ437">
            <v>90.6806557225121</v>
          </cell>
          <cell r="AR437">
            <v>9.9530897401884495</v>
          </cell>
          <cell r="AS437">
            <v>23.059053243998299</v>
          </cell>
          <cell r="AT437">
            <v>398.067531506553</v>
          </cell>
          <cell r="AU437">
            <v>5.0345935145357803</v>
          </cell>
          <cell r="AV437">
            <v>1.42307641552852</v>
          </cell>
          <cell r="AW437">
            <v>5.2831622402687302</v>
          </cell>
          <cell r="AX437">
            <v>1.4240034350421999</v>
          </cell>
          <cell r="AY437" t="str">
            <v>NaN</v>
          </cell>
          <cell r="AZ437">
            <v>2.4226005235037502E-2</v>
          </cell>
          <cell r="BA437" t="str">
            <v>NaN</v>
          </cell>
          <cell r="BB437" t="str">
            <v>NaN</v>
          </cell>
          <cell r="BC437" t="str">
            <v>NaN</v>
          </cell>
          <cell r="BD437">
            <v>10.6665181958408</v>
          </cell>
          <cell r="BE437">
            <v>17.719450138394699</v>
          </cell>
          <cell r="BF437">
            <v>27.383243809326999</v>
          </cell>
          <cell r="BH437" t="str">
            <v>NO</v>
          </cell>
          <cell r="BI437" t="str">
            <v>NO</v>
          </cell>
          <cell r="BJ437" t="str">
            <v>YES</v>
          </cell>
          <cell r="BK437" t="str">
            <v/>
          </cell>
          <cell r="BL437" t="str">
            <v>YES</v>
          </cell>
          <cell r="BM437" t="str">
            <v>NO</v>
          </cell>
          <cell r="BO437" t="str">
            <v>NO</v>
          </cell>
          <cell r="BQ437" t="str">
            <v>YES</v>
          </cell>
          <cell r="BR437" t="str">
            <v>NO</v>
          </cell>
          <cell r="BT437" t="str">
            <v/>
          </cell>
          <cell r="BU437" t="str">
            <v>YES</v>
          </cell>
          <cell r="BW437" t="str">
            <v/>
          </cell>
          <cell r="CA437" t="str">
            <v>SINGLE CORRx</v>
          </cell>
          <cell r="CC437">
            <v>18.159460116317156</v>
          </cell>
          <cell r="CD437">
            <v>0</v>
          </cell>
          <cell r="CE437">
            <v>14.89614299111534</v>
          </cell>
          <cell r="CF437">
            <v>14.036581547516759</v>
          </cell>
          <cell r="CL437">
            <v>0.3</v>
          </cell>
          <cell r="CY437">
            <v>1.1149713238926993</v>
          </cell>
          <cell r="CZ437">
            <v>0</v>
          </cell>
          <cell r="DA437">
            <v>1.1149713238926993</v>
          </cell>
          <cell r="DB437">
            <v>1.1149713238926993</v>
          </cell>
        </row>
        <row r="438">
          <cell r="A438">
            <v>420</v>
          </cell>
          <cell r="B438">
            <v>41716</v>
          </cell>
          <cell r="C438" t="str">
            <v>Austin</v>
          </cell>
          <cell r="D438">
            <v>24</v>
          </cell>
          <cell r="E438" t="str">
            <v/>
          </cell>
          <cell r="F438" t="str">
            <v>YES</v>
          </cell>
          <cell r="G438">
            <v>4.58</v>
          </cell>
          <cell r="H438">
            <v>1.2102199187502301</v>
          </cell>
          <cell r="I438">
            <v>0</v>
          </cell>
          <cell r="J438">
            <v>14.999499999999999</v>
          </cell>
          <cell r="K438">
            <v>29.999500000000001</v>
          </cell>
          <cell r="L438">
            <v>2.0000333344444798</v>
          </cell>
          <cell r="M438">
            <v>1.64444093398186</v>
          </cell>
          <cell r="N438">
            <v>0.95662392349186498</v>
          </cell>
          <cell r="O438">
            <v>0.38650344728204999</v>
          </cell>
          <cell r="P438">
            <v>3.4173274229232102E-2</v>
          </cell>
          <cell r="Q438">
            <v>0.99954265512786</v>
          </cell>
          <cell r="R438">
            <v>0.60260411873446695</v>
          </cell>
          <cell r="S438">
            <v>20.293834316955198</v>
          </cell>
          <cell r="T438">
            <v>0.99934360520222898</v>
          </cell>
          <cell r="U438">
            <v>0.72245192721035001</v>
          </cell>
          <cell r="V438">
            <v>28.609406077631501</v>
          </cell>
          <cell r="W438">
            <v>0.99996218529313496</v>
          </cell>
          <cell r="X438">
            <v>0.173245211571909</v>
          </cell>
          <cell r="Y438">
            <v>1.39841038580656</v>
          </cell>
          <cell r="Z438">
            <v>0.79843957867987903</v>
          </cell>
          <cell r="AA438">
            <v>0.51481810841548903</v>
          </cell>
          <cell r="AB438">
            <v>3.4157619854700803E-2</v>
          </cell>
          <cell r="AC438">
            <v>0.71783403900004406</v>
          </cell>
          <cell r="AD438">
            <v>0.37971362612666498</v>
          </cell>
          <cell r="AE438">
            <v>27.749412251789501</v>
          </cell>
          <cell r="AF438">
            <v>0.96990344779953397</v>
          </cell>
          <cell r="AG438">
            <v>24.918227908048099</v>
          </cell>
          <cell r="AH438">
            <v>15.9625289322396</v>
          </cell>
          <cell r="AI438">
            <v>0.78605248465612998</v>
          </cell>
          <cell r="AJ438">
            <v>177.13633482630701</v>
          </cell>
          <cell r="AK438">
            <v>1345.1304705033299</v>
          </cell>
          <cell r="AL438">
            <v>108.615122685</v>
          </cell>
          <cell r="AM438">
            <v>89.201637530334693</v>
          </cell>
          <cell r="AN438">
            <v>45.136564350776702</v>
          </cell>
          <cell r="AO438">
            <v>17.612917909798199</v>
          </cell>
          <cell r="AP438">
            <v>11.7228565593706</v>
          </cell>
          <cell r="AQ438">
            <v>21.306061956473499</v>
          </cell>
          <cell r="AR438">
            <v>36.749133654595902</v>
          </cell>
          <cell r="AS438">
            <v>29.0730829193277</v>
          </cell>
          <cell r="AT438">
            <v>39.151434652194702</v>
          </cell>
          <cell r="AU438">
            <v>5.3150703572253502</v>
          </cell>
          <cell r="AV438">
            <v>1.6051402130227399</v>
          </cell>
          <cell r="AW438">
            <v>5.28267777403906</v>
          </cell>
          <cell r="AX438">
            <v>1.4649072820072599</v>
          </cell>
          <cell r="AY438" t="str">
            <v>NaN</v>
          </cell>
          <cell r="AZ438">
            <v>2.7582694810723899E-2</v>
          </cell>
          <cell r="BA438" t="str">
            <v>NaN</v>
          </cell>
          <cell r="BB438" t="str">
            <v>NaN</v>
          </cell>
          <cell r="BC438" t="str">
            <v>NaN</v>
          </cell>
          <cell r="BD438">
            <v>2.98847902329703</v>
          </cell>
          <cell r="BE438">
            <v>25.1015029369564</v>
          </cell>
          <cell r="BF438">
            <v>36.471987846231798</v>
          </cell>
          <cell r="BH438" t="str">
            <v>NO</v>
          </cell>
          <cell r="BI438" t="str">
            <v>NO</v>
          </cell>
          <cell r="BJ438" t="str">
            <v>YES</v>
          </cell>
          <cell r="BK438" t="str">
            <v/>
          </cell>
          <cell r="BL438" t="str">
            <v>YES</v>
          </cell>
          <cell r="BM438" t="str">
            <v>YES</v>
          </cell>
          <cell r="BO438" t="str">
            <v>YES</v>
          </cell>
          <cell r="BQ438" t="str">
            <v>YES</v>
          </cell>
          <cell r="BR438" t="str">
            <v>YES</v>
          </cell>
          <cell r="BT438" t="str">
            <v/>
          </cell>
          <cell r="BU438" t="str">
            <v>YES</v>
          </cell>
          <cell r="BW438" t="str">
            <v/>
          </cell>
          <cell r="CA438" t="str">
            <v>DUAL CORR</v>
          </cell>
          <cell r="CC438">
            <v>15.148175562088609</v>
          </cell>
          <cell r="CD438">
            <v>21.490812355479861</v>
          </cell>
          <cell r="CE438">
            <v>15.779287874985393</v>
          </cell>
          <cell r="CF438">
            <v>15.969095031756613</v>
          </cell>
          <cell r="CL438">
            <v>0.19</v>
          </cell>
          <cell r="CY438">
            <v>0.78707154822866321</v>
          </cell>
          <cell r="CZ438">
            <v>0.78707154822866321</v>
          </cell>
          <cell r="DA438">
            <v>0.78707154822866321</v>
          </cell>
          <cell r="DB438">
            <v>0.78707154822866321</v>
          </cell>
        </row>
        <row r="439">
          <cell r="A439">
            <v>420</v>
          </cell>
          <cell r="B439">
            <v>41716</v>
          </cell>
          <cell r="C439" t="str">
            <v>Austin</v>
          </cell>
          <cell r="D439">
            <v>26</v>
          </cell>
          <cell r="E439" t="str">
            <v/>
          </cell>
          <cell r="F439" t="str">
            <v>YES</v>
          </cell>
          <cell r="G439">
            <v>4.58</v>
          </cell>
          <cell r="H439">
            <v>1.28521991986781</v>
          </cell>
          <cell r="I439">
            <v>0</v>
          </cell>
          <cell r="J439">
            <v>14.9985</v>
          </cell>
          <cell r="K439">
            <v>29.998999999999999</v>
          </cell>
          <cell r="L439">
            <v>2.000133346668</v>
          </cell>
          <cell r="M439">
            <v>2.2523246136226902</v>
          </cell>
          <cell r="N439">
            <v>0.94677866346720396</v>
          </cell>
          <cell r="O439">
            <v>8.55718224918183E-2</v>
          </cell>
          <cell r="P439">
            <v>4.2063829704678798E-2</v>
          </cell>
          <cell r="Q439">
            <v>0.99943114650253095</v>
          </cell>
          <cell r="R439">
            <v>0.25724401918523099</v>
          </cell>
          <cell r="S439">
            <v>54.957808697714903</v>
          </cell>
          <cell r="T439">
            <v>0.99938349430765505</v>
          </cell>
          <cell r="U439">
            <v>0.26761604783793203</v>
          </cell>
          <cell r="V439">
            <v>92.977262157052394</v>
          </cell>
          <cell r="W439">
            <v>0.99987816784045502</v>
          </cell>
          <cell r="X439">
            <v>0.11892424364502199</v>
          </cell>
          <cell r="Y439">
            <v>1.65403758022333</v>
          </cell>
          <cell r="Z439">
            <v>0.68549207475664797</v>
          </cell>
          <cell r="AA439">
            <v>3.51304086468213E-2</v>
          </cell>
          <cell r="AB439">
            <v>4.2039845591066403E-2</v>
          </cell>
          <cell r="AC439">
            <v>0.75574849934038202</v>
          </cell>
          <cell r="AD439">
            <v>6.7303589568486297E-2</v>
          </cell>
          <cell r="AE439">
            <v>45.2754811711862</v>
          </cell>
          <cell r="AF439">
            <v>0.48689284671438199</v>
          </cell>
          <cell r="AG439">
            <v>60.459440676160398</v>
          </cell>
          <cell r="AH439">
            <v>19.1825773585104</v>
          </cell>
          <cell r="AI439">
            <v>0.34882649861356002</v>
          </cell>
          <cell r="AJ439">
            <v>76.727805147254102</v>
          </cell>
          <cell r="AK439">
            <v>2027.87162325335</v>
          </cell>
          <cell r="AL439">
            <v>25.7808193378001</v>
          </cell>
          <cell r="AM439">
            <v>75.914748991997399</v>
          </cell>
          <cell r="AN439">
            <v>45.165351428833603</v>
          </cell>
          <cell r="AO439">
            <v>30.207176356481099</v>
          </cell>
          <cell r="AP439">
            <v>23.0072338702007</v>
          </cell>
          <cell r="AQ439">
            <v>56.317499720726801</v>
          </cell>
          <cell r="AR439">
            <v>44.377225564481201</v>
          </cell>
          <cell r="AS439">
            <v>39.775679564474203</v>
          </cell>
          <cell r="AT439">
            <v>26.079243266520699</v>
          </cell>
          <cell r="AU439">
            <v>6.25819148865122</v>
          </cell>
          <cell r="AV439">
            <v>1.6493392842096699</v>
          </cell>
          <cell r="AW439">
            <v>5.8524520197371999</v>
          </cell>
          <cell r="AX439">
            <v>1.5719657074406299</v>
          </cell>
          <cell r="AY439" t="str">
            <v>NaN</v>
          </cell>
          <cell r="AZ439">
            <v>2.9165807103365599E-2</v>
          </cell>
          <cell r="BA439" t="str">
            <v>NaN</v>
          </cell>
          <cell r="BB439" t="str">
            <v>NaN</v>
          </cell>
          <cell r="BC439" t="str">
            <v>NaN</v>
          </cell>
          <cell r="BD439">
            <v>6.9393152105303102</v>
          </cell>
          <cell r="BE439">
            <v>15.220917046969801</v>
          </cell>
          <cell r="BF439">
            <v>21.228257797879099</v>
          </cell>
          <cell r="BH439" t="str">
            <v>NO</v>
          </cell>
          <cell r="BI439" t="str">
            <v>NO</v>
          </cell>
          <cell r="BJ439" t="str">
            <v>YES</v>
          </cell>
          <cell r="BK439" t="str">
            <v/>
          </cell>
          <cell r="BL439" t="str">
            <v>YES</v>
          </cell>
          <cell r="BM439" t="str">
            <v>NO</v>
          </cell>
          <cell r="BO439" t="str">
            <v>NO</v>
          </cell>
          <cell r="BQ439" t="str">
            <v>NO</v>
          </cell>
          <cell r="BR439" t="str">
            <v>NO</v>
          </cell>
          <cell r="BT439" t="str">
            <v/>
          </cell>
          <cell r="BU439" t="str">
            <v>YES</v>
          </cell>
          <cell r="BW439" t="str">
            <v/>
          </cell>
          <cell r="CA439" t="str">
            <v>DUAL AREA</v>
          </cell>
          <cell r="CC439">
            <v>0</v>
          </cell>
          <cell r="CD439">
            <v>0</v>
          </cell>
          <cell r="CE439">
            <v>23.771555290606639</v>
          </cell>
          <cell r="CF439">
            <v>28.287579076147257</v>
          </cell>
          <cell r="CL439">
            <v>0.36</v>
          </cell>
          <cell r="CY439">
            <v>0</v>
          </cell>
          <cell r="CZ439">
            <v>0</v>
          </cell>
          <cell r="DA439">
            <v>1.2979952993955639</v>
          </cell>
          <cell r="DB439">
            <v>1.2979952993955639</v>
          </cell>
        </row>
        <row r="440">
          <cell r="A440">
            <v>420</v>
          </cell>
          <cell r="B440">
            <v>41716</v>
          </cell>
          <cell r="C440" t="str">
            <v>Austin</v>
          </cell>
          <cell r="D440">
            <v>27</v>
          </cell>
          <cell r="E440" t="str">
            <v>cows toward end</v>
          </cell>
          <cell r="F440" t="str">
            <v>YES</v>
          </cell>
          <cell r="G440">
            <v>4.58</v>
          </cell>
          <cell r="H440">
            <v>1.43244214262813</v>
          </cell>
          <cell r="I440">
            <v>0</v>
          </cell>
          <cell r="J440">
            <v>15</v>
          </cell>
          <cell r="K440">
            <v>29.997</v>
          </cell>
          <cell r="L440">
            <v>1.9998</v>
          </cell>
          <cell r="M440">
            <v>1.71390736841789</v>
          </cell>
          <cell r="N440">
            <v>0.97664236893494005</v>
          </cell>
          <cell r="O440">
            <v>0.118660560592018</v>
          </cell>
          <cell r="P440">
            <v>3.0493487128462199E-2</v>
          </cell>
          <cell r="Q440">
            <v>0.99950672612566405</v>
          </cell>
          <cell r="R440">
            <v>0.25223893551663901</v>
          </cell>
          <cell r="S440">
            <v>23.9250316702874</v>
          </cell>
          <cell r="T440">
            <v>0.99831206278586004</v>
          </cell>
          <cell r="U440">
            <v>0.46707064943293503</v>
          </cell>
          <cell r="V440">
            <v>35.108356808384897</v>
          </cell>
          <cell r="W440">
            <v>0.99956905736385404</v>
          </cell>
          <cell r="X440">
            <v>0.235742866620478</v>
          </cell>
          <cell r="Y440">
            <v>1.5631036267970999</v>
          </cell>
          <cell r="Z440">
            <v>0.88301055938800699</v>
          </cell>
          <cell r="AA440">
            <v>5.3240674948075897E-2</v>
          </cell>
          <cell r="AB440">
            <v>3.04784240781132E-2</v>
          </cell>
          <cell r="AC440">
            <v>0.65263052781336595</v>
          </cell>
          <cell r="AD440">
            <v>6.5452602008434002E-2</v>
          </cell>
          <cell r="AE440">
            <v>22.915664799357099</v>
          </cell>
          <cell r="AF440">
            <v>0.65243091033926004</v>
          </cell>
          <cell r="AG440">
            <v>46.010693948398398</v>
          </cell>
          <cell r="AH440">
            <v>12.1375776698656</v>
          </cell>
          <cell r="AI440">
            <v>0.50645783613628903</v>
          </cell>
          <cell r="AJ440">
            <v>65.3343986208003</v>
          </cell>
          <cell r="AK440">
            <v>1782.4602987799999</v>
          </cell>
          <cell r="AL440">
            <v>17.951745506149901</v>
          </cell>
          <cell r="AM440">
            <v>87.253926429001694</v>
          </cell>
          <cell r="AN440">
            <v>55.108971355335697</v>
          </cell>
          <cell r="AO440">
            <v>30.940518278479601</v>
          </cell>
          <cell r="AP440">
            <v>20.10313324306</v>
          </cell>
          <cell r="AQ440">
            <v>53.1991092913267</v>
          </cell>
          <cell r="AR440">
            <v>33.671995259377297</v>
          </cell>
          <cell r="AS440">
            <v>33.573186749438797</v>
          </cell>
          <cell r="AT440">
            <v>15.516209949381301</v>
          </cell>
          <cell r="AU440">
            <v>6.8833253750897896</v>
          </cell>
          <cell r="AV440">
            <v>1.3439615327297501</v>
          </cell>
          <cell r="AW440">
            <v>6.5887921294417904</v>
          </cell>
          <cell r="AX440">
            <v>1.2123464378823801</v>
          </cell>
          <cell r="AY440" t="str">
            <v>NaN</v>
          </cell>
          <cell r="AZ440">
            <v>2.8773952566168399E-2</v>
          </cell>
          <cell r="BA440" t="str">
            <v>NaN</v>
          </cell>
          <cell r="BB440" t="str">
            <v>NaN</v>
          </cell>
          <cell r="BC440" t="str">
            <v>NaN</v>
          </cell>
          <cell r="BD440">
            <v>17.472524489999799</v>
          </cell>
          <cell r="BE440">
            <v>22.692684485000001</v>
          </cell>
          <cell r="BF440">
            <v>32.636870990000297</v>
          </cell>
          <cell r="BH440" t="str">
            <v>NO</v>
          </cell>
          <cell r="BI440" t="str">
            <v>NO</v>
          </cell>
          <cell r="BJ440" t="str">
            <v>YES</v>
          </cell>
          <cell r="BK440" t="str">
            <v/>
          </cell>
          <cell r="BL440" t="str">
            <v>YES</v>
          </cell>
          <cell r="BM440" t="str">
            <v>YES</v>
          </cell>
          <cell r="BO440" t="str">
            <v>YES</v>
          </cell>
          <cell r="BQ440" t="str">
            <v>NO</v>
          </cell>
          <cell r="BR440" t="str">
            <v>NO</v>
          </cell>
          <cell r="BT440" t="str">
            <v/>
          </cell>
          <cell r="BU440" t="str">
            <v>YES</v>
          </cell>
          <cell r="BW440" t="str">
            <v/>
          </cell>
          <cell r="CA440" t="str">
            <v>DUAL AREA</v>
          </cell>
          <cell r="CC440">
            <v>0</v>
          </cell>
          <cell r="CD440">
            <v>0</v>
          </cell>
          <cell r="CE440">
            <v>17.12629913047051</v>
          </cell>
          <cell r="CF440">
            <v>21.6315387869471</v>
          </cell>
          <cell r="CL440">
            <v>0.36</v>
          </cell>
          <cell r="CY440">
            <v>0</v>
          </cell>
          <cell r="CZ440">
            <v>0</v>
          </cell>
          <cell r="DA440">
            <v>0.87061884602131989</v>
          </cell>
          <cell r="DB440">
            <v>0.87061884602131989</v>
          </cell>
        </row>
        <row r="441">
          <cell r="A441">
            <v>420</v>
          </cell>
          <cell r="B441">
            <v>41716</v>
          </cell>
          <cell r="C441" t="str">
            <v>Austin</v>
          </cell>
          <cell r="D441">
            <v>28</v>
          </cell>
          <cell r="E441" t="str">
            <v>plume with cow interference at end</v>
          </cell>
          <cell r="F441" t="str">
            <v>YES</v>
          </cell>
          <cell r="G441">
            <v>4.58</v>
          </cell>
          <cell r="H441">
            <v>1.47688658628613</v>
          </cell>
          <cell r="I441">
            <v>0</v>
          </cell>
          <cell r="J441">
            <v>14.999000000000001</v>
          </cell>
          <cell r="K441">
            <v>29.998000000000001</v>
          </cell>
          <cell r="L441">
            <v>2</v>
          </cell>
          <cell r="M441">
            <v>1.75613474331373</v>
          </cell>
          <cell r="N441">
            <v>0.99098354485554097</v>
          </cell>
          <cell r="O441">
            <v>8.4570479858858794E-2</v>
          </cell>
          <cell r="P441">
            <v>2.6877218635436101E-2</v>
          </cell>
          <cell r="Q441">
            <v>0.99967833008317397</v>
          </cell>
          <cell r="R441">
            <v>0.236881458029364</v>
          </cell>
          <cell r="S441">
            <v>18.2988602380582</v>
          </cell>
          <cell r="T441">
            <v>0.99957013387308202</v>
          </cell>
          <cell r="U441">
            <v>0.27416149019215802</v>
          </cell>
          <cell r="V441">
            <v>30.817418440299601</v>
          </cell>
          <cell r="W441">
            <v>0.99991741872972895</v>
          </cell>
          <cell r="X441">
            <v>0.120029071000109</v>
          </cell>
          <cell r="Y441">
            <v>1.6926607906684601</v>
          </cell>
          <cell r="Z441">
            <v>0.95227681964876398</v>
          </cell>
          <cell r="AA441">
            <v>2.9948067114016302E-2</v>
          </cell>
          <cell r="AB441">
            <v>2.68685640153878E-2</v>
          </cell>
          <cell r="AC441">
            <v>0.69138932077623205</v>
          </cell>
          <cell r="AD441">
            <v>5.9188663224970399E-2</v>
          </cell>
          <cell r="AE441">
            <v>28.573695317399999</v>
          </cell>
          <cell r="AF441">
            <v>0.92711636574038203</v>
          </cell>
          <cell r="AG441">
            <v>13.387249449474201</v>
          </cell>
          <cell r="AH441">
            <v>15.988602638823201</v>
          </cell>
          <cell r="AI441">
            <v>0.87337167402428195</v>
          </cell>
          <cell r="AJ441">
            <v>23.259062263111101</v>
          </cell>
          <cell r="AK441">
            <v>687.77183038999499</v>
          </cell>
          <cell r="AL441">
            <v>13.6487008709999</v>
          </cell>
          <cell r="AM441">
            <v>42.5664853930002</v>
          </cell>
          <cell r="AN441">
            <v>22.976901643119</v>
          </cell>
          <cell r="AO441">
            <v>14.6127536935552</v>
          </cell>
          <cell r="AP441">
            <v>14.8090473483614</v>
          </cell>
          <cell r="AQ441">
            <v>8.3115878300313693</v>
          </cell>
          <cell r="AR441">
            <v>29.9181927488174</v>
          </cell>
          <cell r="AS441">
            <v>29.2846618066616</v>
          </cell>
          <cell r="AT441">
            <v>9.2793472387955394</v>
          </cell>
          <cell r="AU441">
            <v>6.9181479545929001</v>
          </cell>
          <cell r="AV441">
            <v>1.38181148316713</v>
          </cell>
          <cell r="AW441">
            <v>6.7758657308823702</v>
          </cell>
          <cell r="AX441">
            <v>1.21231867731676</v>
          </cell>
          <cell r="AY441" t="str">
            <v>NaN</v>
          </cell>
          <cell r="AZ441">
            <v>2.9280610086908299E-2</v>
          </cell>
          <cell r="BA441" t="str">
            <v>NaN</v>
          </cell>
          <cell r="BB441" t="str">
            <v>NaN</v>
          </cell>
          <cell r="BC441" t="str">
            <v>NaN</v>
          </cell>
          <cell r="BD441">
            <v>6.9932003465786998</v>
          </cell>
          <cell r="BE441">
            <v>11.6314247752632</v>
          </cell>
          <cell r="BF441">
            <v>30.728305120526201</v>
          </cell>
          <cell r="BH441" t="str">
            <v>NO</v>
          </cell>
          <cell r="BI441" t="str">
            <v>NO</v>
          </cell>
          <cell r="BJ441" t="str">
            <v>YES</v>
          </cell>
          <cell r="BK441" t="str">
            <v/>
          </cell>
          <cell r="BL441" t="str">
            <v>YES</v>
          </cell>
          <cell r="BM441" t="str">
            <v>YES</v>
          </cell>
          <cell r="BO441" t="str">
            <v>YES</v>
          </cell>
          <cell r="BQ441" t="str">
            <v>YES</v>
          </cell>
          <cell r="BR441" t="str">
            <v>YES</v>
          </cell>
          <cell r="BT441" t="str">
            <v/>
          </cell>
          <cell r="BU441" t="str">
            <v>YES</v>
          </cell>
          <cell r="BW441" t="str">
            <v/>
          </cell>
          <cell r="CA441" t="str">
            <v>DUAL CORR</v>
          </cell>
          <cell r="CC441">
            <v>16.316735209267694</v>
          </cell>
          <cell r="CD441">
            <v>19.377201092570825</v>
          </cell>
          <cell r="CE441">
            <v>15.848564419256396</v>
          </cell>
          <cell r="CF441">
            <v>17.109747374434253</v>
          </cell>
          <cell r="CL441">
            <v>0.19</v>
          </cell>
          <cell r="CY441">
            <v>1.6985605083801567</v>
          </cell>
          <cell r="CZ441">
            <v>1.6985605083801567</v>
          </cell>
          <cell r="DA441">
            <v>1.6985605083801567</v>
          </cell>
          <cell r="DB441">
            <v>1.6985605083801567</v>
          </cell>
        </row>
        <row r="442">
          <cell r="A442">
            <v>420</v>
          </cell>
          <cell r="B442">
            <v>41716</v>
          </cell>
          <cell r="C442" t="str">
            <v>Austin</v>
          </cell>
          <cell r="D442">
            <v>30</v>
          </cell>
          <cell r="E442" t="str">
            <v/>
          </cell>
          <cell r="F442" t="str">
            <v>YES</v>
          </cell>
          <cell r="G442">
            <v>4.58</v>
          </cell>
          <cell r="H442">
            <v>1.54077547509223</v>
          </cell>
          <cell r="I442">
            <v>0</v>
          </cell>
          <cell r="J442">
            <v>15.0025</v>
          </cell>
          <cell r="K442">
            <v>29.997499999999999</v>
          </cell>
          <cell r="L442">
            <v>1.9995000833194501</v>
          </cell>
          <cell r="M442">
            <v>2.03250480317794</v>
          </cell>
          <cell r="N442">
            <v>0.99335961060602795</v>
          </cell>
          <cell r="O442">
            <v>0.123589923660511</v>
          </cell>
          <cell r="P442">
            <v>2.2182859328183899E-2</v>
          </cell>
          <cell r="Q442">
            <v>0.99972366330773199</v>
          </cell>
          <cell r="R442">
            <v>0.30503223506892901</v>
          </cell>
          <cell r="S442">
            <v>16.489295336512399</v>
          </cell>
          <cell r="T442">
            <v>0.99820438725766802</v>
          </cell>
          <cell r="U442">
            <v>0.77938489829169899</v>
          </cell>
          <cell r="V442">
            <v>33.653293005589703</v>
          </cell>
          <cell r="W442">
            <v>0.99952306008265701</v>
          </cell>
          <cell r="X442">
            <v>0.400854379271812</v>
          </cell>
          <cell r="Y442">
            <v>1.96466314028878</v>
          </cell>
          <cell r="Z442">
            <v>0.95860880384581704</v>
          </cell>
          <cell r="AA442">
            <v>8.0754655029931496E-2</v>
          </cell>
          <cell r="AB442">
            <v>2.2176724679402501E-2</v>
          </cell>
          <cell r="AC442">
            <v>0.63996369186551505</v>
          </cell>
          <cell r="AD442">
            <v>9.8566345183503296E-2</v>
          </cell>
          <cell r="AE442">
            <v>21.836500550540102</v>
          </cell>
          <cell r="AF442">
            <v>0.64855679005183098</v>
          </cell>
          <cell r="AG442">
            <v>125.19818589271399</v>
          </cell>
          <cell r="AH442">
            <v>11.053412791819399</v>
          </cell>
          <cell r="AI442">
            <v>0.66912843870746297</v>
          </cell>
          <cell r="AJ442">
            <v>117.869738451982</v>
          </cell>
          <cell r="AK442">
            <v>698.82441933999996</v>
          </cell>
          <cell r="AL442">
            <v>8.7897949279999903</v>
          </cell>
          <cell r="AM442">
            <v>40.6386251039999</v>
          </cell>
          <cell r="AN442">
            <v>22.906269743357999</v>
          </cell>
          <cell r="AO442">
            <v>14.3152806183601</v>
          </cell>
          <cell r="AP442">
            <v>11.863783822043599</v>
          </cell>
          <cell r="AQ442">
            <v>52.319081056655001</v>
          </cell>
          <cell r="AR442">
            <v>67.385558733046807</v>
          </cell>
          <cell r="AS442">
            <v>20.2662007867971</v>
          </cell>
          <cell r="AT442">
            <v>363.049344774509</v>
          </cell>
          <cell r="AU442">
            <v>6.8513675727784102</v>
          </cell>
          <cell r="AV442">
            <v>1.32886996328005</v>
          </cell>
          <cell r="AW442">
            <v>6.7119765669382598</v>
          </cell>
          <cell r="AX442">
            <v>1.3801058810029301</v>
          </cell>
          <cell r="AY442" t="str">
            <v>NaN</v>
          </cell>
          <cell r="AZ442">
            <v>2.8204819961307501E-2</v>
          </cell>
          <cell r="BA442" t="str">
            <v>NaN</v>
          </cell>
          <cell r="BB442" t="str">
            <v>NaN</v>
          </cell>
          <cell r="BC442" t="str">
            <v>NaN</v>
          </cell>
          <cell r="BD442">
            <v>1.33519546566674</v>
          </cell>
          <cell r="BE442">
            <v>9.5987195946664805</v>
          </cell>
          <cell r="BF442">
            <v>39.288645506666697</v>
          </cell>
          <cell r="BH442" t="str">
            <v>NO</v>
          </cell>
          <cell r="BI442" t="str">
            <v>NO</v>
          </cell>
          <cell r="BJ442" t="str">
            <v>YES</v>
          </cell>
          <cell r="BK442" t="str">
            <v/>
          </cell>
          <cell r="BL442" t="str">
            <v>YES</v>
          </cell>
          <cell r="BM442" t="str">
            <v>YES</v>
          </cell>
          <cell r="BO442" t="str">
            <v>YES</v>
          </cell>
          <cell r="BQ442" t="str">
            <v>NO</v>
          </cell>
          <cell r="BR442" t="str">
            <v>NO</v>
          </cell>
          <cell r="BT442" t="str">
            <v/>
          </cell>
          <cell r="BU442" t="str">
            <v>YES</v>
          </cell>
          <cell r="BW442" t="str">
            <v/>
          </cell>
          <cell r="CA442" t="str">
            <v>DUAL AREA</v>
          </cell>
          <cell r="CC442">
            <v>0</v>
          </cell>
          <cell r="CD442">
            <v>0</v>
          </cell>
          <cell r="CE442">
            <v>16.156676990274654</v>
          </cell>
          <cell r="CF442">
            <v>18.209114775224485</v>
          </cell>
          <cell r="CL442">
            <v>0.36</v>
          </cell>
          <cell r="CY442">
            <v>0</v>
          </cell>
          <cell r="CZ442">
            <v>0</v>
          </cell>
          <cell r="DA442">
            <v>2.0582618946837856</v>
          </cell>
          <cell r="DB442">
            <v>2.0582618946837856</v>
          </cell>
        </row>
        <row r="443">
          <cell r="A443">
            <v>420</v>
          </cell>
          <cell r="B443">
            <v>41716</v>
          </cell>
          <cell r="C443" t="str">
            <v>Austin</v>
          </cell>
          <cell r="D443">
            <v>31</v>
          </cell>
          <cell r="E443" t="str">
            <v/>
          </cell>
          <cell r="F443" t="str">
            <v>YES</v>
          </cell>
          <cell r="G443">
            <v>4.58</v>
          </cell>
          <cell r="H443">
            <v>1.5796643625944899</v>
          </cell>
          <cell r="I443">
            <v>0</v>
          </cell>
          <cell r="J443">
            <v>15.000999999999999</v>
          </cell>
          <cell r="K443">
            <v>30</v>
          </cell>
          <cell r="L443">
            <v>1.9998666755549599</v>
          </cell>
          <cell r="M443">
            <v>3.1304425885241698</v>
          </cell>
          <cell r="N443">
            <v>0.97039219214858696</v>
          </cell>
          <cell r="O443">
            <v>6.70796528337535E-2</v>
          </cell>
          <cell r="P443">
            <v>2.00862272472133E-2</v>
          </cell>
          <cell r="Q443">
            <v>0.99712236300734103</v>
          </cell>
          <cell r="R443">
            <v>0.24351590353022301</v>
          </cell>
          <cell r="S443">
            <v>14.7836386230172</v>
          </cell>
          <cell r="T443">
            <v>0.99804372609665104</v>
          </cell>
          <cell r="U443">
            <v>0.20110626574971499</v>
          </cell>
          <cell r="V443">
            <v>40.080135115847</v>
          </cell>
          <cell r="W443">
            <v>0.99975892936157995</v>
          </cell>
          <cell r="X443">
            <v>7.0397271711960294E-2</v>
          </cell>
          <cell r="Y443">
            <v>2.33635896352963</v>
          </cell>
          <cell r="Z443">
            <v>0.72131765466253905</v>
          </cell>
          <cell r="AA443">
            <v>3.9036111984010899E-2</v>
          </cell>
          <cell r="AB443">
            <v>2.0028236246785E-2</v>
          </cell>
          <cell r="AC443">
            <v>0.121946535073007</v>
          </cell>
          <cell r="AD443">
            <v>6.19031490452061E-2</v>
          </cell>
          <cell r="AE443">
            <v>28.882670011362201</v>
          </cell>
          <cell r="AF443">
            <v>0.72044919885964498</v>
          </cell>
          <cell r="AG443">
            <v>5.9915139722064898</v>
          </cell>
          <cell r="AH443">
            <v>10.3295500508834</v>
          </cell>
          <cell r="AI443">
            <v>0.69733918815073803</v>
          </cell>
          <cell r="AJ443">
            <v>6.4868227014085997</v>
          </cell>
          <cell r="AK443">
            <v>215.26613861000001</v>
          </cell>
          <cell r="AL443">
            <v>6.2544614739999602</v>
          </cell>
          <cell r="AM443">
            <v>11.4339202169984</v>
          </cell>
          <cell r="AN443">
            <v>5.9285334869490001</v>
          </cell>
          <cell r="AO443">
            <v>5.5095830081132702</v>
          </cell>
          <cell r="AP443">
            <v>12.1785299486017</v>
          </cell>
          <cell r="AQ443">
            <v>64.792360833516099</v>
          </cell>
          <cell r="AR443">
            <v>26.209384940179401</v>
          </cell>
          <cell r="AS443">
            <v>30.650134793008501</v>
          </cell>
          <cell r="AT443">
            <v>32.566390760612698</v>
          </cell>
          <cell r="AU443">
            <v>6.8329758440129797</v>
          </cell>
          <cell r="AV443">
            <v>1.3502384154422</v>
          </cell>
          <cell r="AW443">
            <v>6.6201059801595203</v>
          </cell>
          <cell r="AX443">
            <v>1.34781871169445</v>
          </cell>
          <cell r="AY443" t="str">
            <v>NaN</v>
          </cell>
          <cell r="AZ443">
            <v>2.9537469065511902E-2</v>
          </cell>
          <cell r="BA443" t="str">
            <v>NaN</v>
          </cell>
          <cell r="BB443" t="str">
            <v>NaN</v>
          </cell>
          <cell r="BC443" t="str">
            <v>NaN</v>
          </cell>
          <cell r="BD443">
            <v>0.60501231202135797</v>
          </cell>
          <cell r="BE443">
            <v>3.5090349376240502</v>
          </cell>
          <cell r="BF443">
            <v>8.3195264773405597</v>
          </cell>
          <cell r="BH443" t="str">
            <v>NO</v>
          </cell>
          <cell r="BI443" t="str">
            <v>NO</v>
          </cell>
          <cell r="BJ443" t="str">
            <v>YES</v>
          </cell>
          <cell r="BK443" t="str">
            <v/>
          </cell>
          <cell r="BL443" t="str">
            <v>YES</v>
          </cell>
          <cell r="BM443" t="str">
            <v>NO</v>
          </cell>
          <cell r="BO443" t="str">
            <v>NO</v>
          </cell>
          <cell r="BQ443" t="str">
            <v>NO</v>
          </cell>
          <cell r="BR443" t="str">
            <v>NO</v>
          </cell>
          <cell r="BT443" t="str">
            <v/>
          </cell>
          <cell r="BU443" t="str">
            <v>YES</v>
          </cell>
          <cell r="BW443" t="str">
            <v/>
          </cell>
          <cell r="CA443" t="str">
            <v>DUAL AREA</v>
          </cell>
          <cell r="CC443">
            <v>0</v>
          </cell>
          <cell r="CD443">
            <v>0</v>
          </cell>
          <cell r="CE443">
            <v>19.227523896023584</v>
          </cell>
          <cell r="CF443">
            <v>19.937767315280009</v>
          </cell>
          <cell r="CL443">
            <v>0.36</v>
          </cell>
          <cell r="CY443">
            <v>0</v>
          </cell>
          <cell r="CZ443">
            <v>0</v>
          </cell>
          <cell r="DA443">
            <v>5.6302314256334416</v>
          </cell>
          <cell r="DB443">
            <v>5.6302314256334416</v>
          </cell>
        </row>
        <row r="444">
          <cell r="A444">
            <v>420</v>
          </cell>
          <cell r="B444">
            <v>41716</v>
          </cell>
          <cell r="C444" t="str">
            <v>Austin</v>
          </cell>
          <cell r="D444">
            <v>32</v>
          </cell>
          <cell r="E444" t="str">
            <v/>
          </cell>
          <cell r="F444" t="str">
            <v>YES</v>
          </cell>
          <cell r="G444">
            <v>4.58</v>
          </cell>
          <cell r="H444">
            <v>1.6407754747197001</v>
          </cell>
          <cell r="I444">
            <v>0</v>
          </cell>
          <cell r="J444">
            <v>15</v>
          </cell>
          <cell r="K444">
            <v>29.999500000000001</v>
          </cell>
          <cell r="L444">
            <v>1.99996666666667</v>
          </cell>
          <cell r="M444">
            <v>1.8419127882584101</v>
          </cell>
          <cell r="N444">
            <v>0.993991898274866</v>
          </cell>
          <cell r="O444">
            <v>0.13031440256002499</v>
          </cell>
          <cell r="P444">
            <v>1.4921226275982399E-2</v>
          </cell>
          <cell r="Q444">
            <v>0.99980337214283299</v>
          </cell>
          <cell r="R444">
            <v>0.32040154953330002</v>
          </cell>
          <cell r="S444">
            <v>19.449680074861</v>
          </cell>
          <cell r="T444">
            <v>0.99848039994242399</v>
          </cell>
          <cell r="U444">
            <v>0.892376905908562</v>
          </cell>
          <cell r="V444">
            <v>35.096621372250901</v>
          </cell>
          <cell r="W444">
            <v>0.99956131550747396</v>
          </cell>
          <cell r="X444">
            <v>0.47877185540538503</v>
          </cell>
          <cell r="Y444">
            <v>1.79399093764398</v>
          </cell>
          <cell r="Z444">
            <v>0.96637369011678498</v>
          </cell>
          <cell r="AA444">
            <v>7.6020068937176194E-2</v>
          </cell>
          <cell r="AB444">
            <v>1.4918291117009199E-2</v>
          </cell>
          <cell r="AC444">
            <v>0.530766435110541</v>
          </cell>
          <cell r="AD444">
            <v>0.106787204516921</v>
          </cell>
          <cell r="AE444">
            <v>22.771187422856499</v>
          </cell>
          <cell r="AF444">
            <v>0.64852925074454704</v>
          </cell>
          <cell r="AG444">
            <v>190.758821209769</v>
          </cell>
          <cell r="AH444">
            <v>12.3245401387688</v>
          </cell>
          <cell r="AI444">
            <v>0.63269594712601296</v>
          </cell>
          <cell r="AJ444">
            <v>199.35225989713101</v>
          </cell>
          <cell r="AK444">
            <v>1792.6291119033301</v>
          </cell>
          <cell r="AL444">
            <v>34.3023348643666</v>
          </cell>
          <cell r="AM444">
            <v>94.206134468665695</v>
          </cell>
          <cell r="AN444">
            <v>51.803314510208999</v>
          </cell>
          <cell r="AO444">
            <v>29.487752871365501</v>
          </cell>
          <cell r="AP444">
            <v>19.317606471549201</v>
          </cell>
          <cell r="AQ444">
            <v>35.191776113998202</v>
          </cell>
          <cell r="AR444">
            <v>61.1243587775203</v>
          </cell>
          <cell r="AS444">
            <v>34.624473918976499</v>
          </cell>
          <cell r="AT444">
            <v>73.211411342032207</v>
          </cell>
          <cell r="AU444">
            <v>6.6831873493230596</v>
          </cell>
          <cell r="AV444">
            <v>1.31249033696979</v>
          </cell>
          <cell r="AW444">
            <v>6.5597621477055297</v>
          </cell>
          <cell r="AX444">
            <v>1.3583760490599399</v>
          </cell>
          <cell r="AY444" t="str">
            <v>NaN</v>
          </cell>
          <cell r="AZ444">
            <v>2.7250066753532101E-2</v>
          </cell>
          <cell r="BA444" t="str">
            <v>NaN</v>
          </cell>
          <cell r="BB444" t="str">
            <v>NaN</v>
          </cell>
          <cell r="BC444" t="str">
            <v>NaN</v>
          </cell>
          <cell r="BD444">
            <v>11.9226486629411</v>
          </cell>
          <cell r="BE444">
            <v>36.500690136372398</v>
          </cell>
          <cell r="BF444">
            <v>49.064564185293797</v>
          </cell>
          <cell r="BH444" t="str">
            <v>NO</v>
          </cell>
          <cell r="BI444" t="str">
            <v>NO</v>
          </cell>
          <cell r="BJ444" t="str">
            <v>YES</v>
          </cell>
          <cell r="BK444" t="str">
            <v/>
          </cell>
          <cell r="BL444" t="str">
            <v>YES</v>
          </cell>
          <cell r="BM444" t="str">
            <v>YES</v>
          </cell>
          <cell r="BO444" t="str">
            <v>YES</v>
          </cell>
          <cell r="BQ444" t="str">
            <v>NO</v>
          </cell>
          <cell r="BR444" t="str">
            <v>NO</v>
          </cell>
          <cell r="BT444" t="str">
            <v/>
          </cell>
          <cell r="BU444" t="str">
            <v>YES</v>
          </cell>
          <cell r="BW444" t="str">
            <v/>
          </cell>
          <cell r="CA444" t="str">
            <v>DUAL AREA</v>
          </cell>
          <cell r="CC444">
            <v>0</v>
          </cell>
          <cell r="CD444">
            <v>0</v>
          </cell>
          <cell r="CE444">
            <v>18.323096190413697</v>
          </cell>
          <cell r="CF444">
            <v>20.151156825495523</v>
          </cell>
          <cell r="CL444">
            <v>0.36</v>
          </cell>
          <cell r="CY444">
            <v>0</v>
          </cell>
          <cell r="CZ444">
            <v>0</v>
          </cell>
          <cell r="DA444">
            <v>0.54126863644611944</v>
          </cell>
          <cell r="DB444">
            <v>0.54126863644611944</v>
          </cell>
        </row>
        <row r="445">
          <cell r="A445">
            <v>420</v>
          </cell>
          <cell r="B445">
            <v>41716</v>
          </cell>
          <cell r="C445" t="str">
            <v>Austin</v>
          </cell>
          <cell r="D445">
            <v>33</v>
          </cell>
          <cell r="E445" t="str">
            <v/>
          </cell>
          <cell r="F445" t="str">
            <v>YES</v>
          </cell>
          <cell r="G445">
            <v>4.58</v>
          </cell>
          <cell r="H445">
            <v>1.66855325270444</v>
          </cell>
          <cell r="I445">
            <v>0</v>
          </cell>
          <cell r="J445">
            <v>15.0005263158</v>
          </cell>
          <cell r="K445">
            <v>29.9989473684</v>
          </cell>
          <cell r="L445">
            <v>1.99985965404442</v>
          </cell>
          <cell r="M445">
            <v>1.8484864636043801</v>
          </cell>
          <cell r="N445">
            <v>0.98380413920305099</v>
          </cell>
          <cell r="O445">
            <v>0.18403260386567399</v>
          </cell>
          <cell r="P445">
            <v>2.5391809852543998E-2</v>
          </cell>
          <cell r="Q445">
            <v>0.99986129664426604</v>
          </cell>
          <cell r="R445">
            <v>0.23579147349240201</v>
          </cell>
          <cell r="S445">
            <v>23.0842232829762</v>
          </cell>
          <cell r="T445">
            <v>0.99788833819278</v>
          </cell>
          <cell r="U445">
            <v>0.92149294032559903</v>
          </cell>
          <cell r="V445">
            <v>34.548237114272602</v>
          </cell>
          <cell r="W445">
            <v>0.99960963941779302</v>
          </cell>
          <cell r="X445">
            <v>0.39565266386046899</v>
          </cell>
          <cell r="Y445">
            <v>1.72123510199788</v>
          </cell>
          <cell r="Z445">
            <v>0.91143869435434599</v>
          </cell>
          <cell r="AA445">
            <v>0.144772353096603</v>
          </cell>
          <cell r="AB445">
            <v>2.5388285163995501E-2</v>
          </cell>
          <cell r="AC445">
            <v>0.82270906944123401</v>
          </cell>
          <cell r="AD445">
            <v>5.6869759343664901E-2</v>
          </cell>
          <cell r="AE445">
            <v>23.555377005410602</v>
          </cell>
          <cell r="AF445">
            <v>0.68154477874692598</v>
          </cell>
          <cell r="AG445">
            <v>130.383547795346</v>
          </cell>
          <cell r="AH445">
            <v>10.8266926765343</v>
          </cell>
          <cell r="AI445">
            <v>0.468013974228427</v>
          </cell>
          <cell r="AJ445">
            <v>217.80841006378799</v>
          </cell>
          <cell r="AK445">
            <v>2490.0020880100001</v>
          </cell>
          <cell r="AL445">
            <v>71.531471786799898</v>
          </cell>
          <cell r="AM445">
            <v>190.582735921666</v>
          </cell>
          <cell r="AN445">
            <v>94.529845065603695</v>
          </cell>
          <cell r="AO445">
            <v>12.2775231450912</v>
          </cell>
          <cell r="AP445">
            <v>10.7629522778316</v>
          </cell>
          <cell r="AQ445">
            <v>8.4167560643544395</v>
          </cell>
          <cell r="AR445">
            <v>27.252372573375599</v>
          </cell>
          <cell r="AS445">
            <v>21.500767548417201</v>
          </cell>
          <cell r="AT445">
            <v>29.959139422467</v>
          </cell>
          <cell r="AU445">
            <v>6.67481212100361</v>
          </cell>
          <cell r="AV445">
            <v>1.24147900417824</v>
          </cell>
          <cell r="AW445">
            <v>6.4704369188876303</v>
          </cell>
          <cell r="AX445">
            <v>1.25045233257759</v>
          </cell>
          <cell r="AY445" t="str">
            <v>NaN</v>
          </cell>
          <cell r="AZ445">
            <v>2.7294612916115901E-2</v>
          </cell>
          <cell r="BA445" t="str">
            <v>NaN</v>
          </cell>
          <cell r="BB445" t="str">
            <v>NaN</v>
          </cell>
          <cell r="BC445" t="str">
            <v>NaN</v>
          </cell>
          <cell r="BD445">
            <v>7.39808277628208</v>
          </cell>
          <cell r="BE445">
            <v>25.576915500769399</v>
          </cell>
          <cell r="BF445">
            <v>46.152052788901102</v>
          </cell>
          <cell r="BH445" t="str">
            <v>NO</v>
          </cell>
          <cell r="BI445" t="str">
            <v>NO</v>
          </cell>
          <cell r="BJ445" t="str">
            <v>YES</v>
          </cell>
          <cell r="BK445" t="str">
            <v/>
          </cell>
          <cell r="BL445" t="str">
            <v>YES</v>
          </cell>
          <cell r="BM445" t="str">
            <v>YES</v>
          </cell>
          <cell r="BO445" t="str">
            <v>YES</v>
          </cell>
          <cell r="BQ445" t="str">
            <v>NO</v>
          </cell>
          <cell r="BR445" t="str">
            <v>NO</v>
          </cell>
          <cell r="BT445" t="str">
            <v/>
          </cell>
          <cell r="BU445" t="str">
            <v>YES</v>
          </cell>
          <cell r="BW445" t="str">
            <v/>
          </cell>
          <cell r="CA445" t="str">
            <v>DUAL AREA</v>
          </cell>
          <cell r="CC445">
            <v>0</v>
          </cell>
          <cell r="CD445">
            <v>0</v>
          </cell>
          <cell r="CE445">
            <v>13.948000933513857</v>
          </cell>
          <cell r="CF445">
            <v>13.835564250945867</v>
          </cell>
          <cell r="CL445">
            <v>0.36</v>
          </cell>
          <cell r="CY445">
            <v>0</v>
          </cell>
          <cell r="CZ445">
            <v>0</v>
          </cell>
          <cell r="DA445">
            <v>0.77244180514504557</v>
          </cell>
          <cell r="DB445">
            <v>0.77244180514504557</v>
          </cell>
        </row>
        <row r="446">
          <cell r="A446">
            <v>420</v>
          </cell>
          <cell r="B446">
            <v>41716</v>
          </cell>
          <cell r="C446" t="str">
            <v>Austin</v>
          </cell>
          <cell r="D446">
            <v>34</v>
          </cell>
          <cell r="E446" t="str">
            <v/>
          </cell>
          <cell r="F446" t="str">
            <v>YES</v>
          </cell>
          <cell r="G446">
            <v>4.58</v>
          </cell>
          <cell r="H446">
            <v>1.9185532517731201</v>
          </cell>
          <cell r="I446">
            <v>0</v>
          </cell>
          <cell r="J446">
            <v>14.999499999999999</v>
          </cell>
          <cell r="K446">
            <v>29.997499999999999</v>
          </cell>
          <cell r="L446">
            <v>1.99989999666656</v>
          </cell>
          <cell r="M446">
            <v>1.04662429959317</v>
          </cell>
          <cell r="N446">
            <v>0.93844140735204695</v>
          </cell>
          <cell r="O446">
            <v>0.15657081595530201</v>
          </cell>
          <cell r="P446">
            <v>2.8370503145161E-2</v>
          </cell>
          <cell r="Q446">
            <v>0.999584524147478</v>
          </cell>
          <cell r="R446">
            <v>0.29123725075661999</v>
          </cell>
          <cell r="S446">
            <v>36.4667056922748</v>
          </cell>
          <cell r="T446">
            <v>0.99973652783191702</v>
          </cell>
          <cell r="U446">
            <v>0.23189796291274001</v>
          </cell>
          <cell r="V446">
            <v>34.196817168581198</v>
          </cell>
          <cell r="W446">
            <v>0.99991759658741397</v>
          </cell>
          <cell r="X446">
            <v>0.129683654706407</v>
          </cell>
          <cell r="Y446">
            <v>0.91240731717013102</v>
          </cell>
          <cell r="Z446">
            <v>0.76855441687863602</v>
          </cell>
          <cell r="AA446">
            <v>5.09196846071997E-2</v>
          </cell>
          <cell r="AB446">
            <v>2.8358701499434799E-2</v>
          </cell>
          <cell r="AC446">
            <v>0.658905220409711</v>
          </cell>
          <cell r="AD446">
            <v>9.0192838612630305E-2</v>
          </cell>
          <cell r="AE446">
            <v>31.188308993850502</v>
          </cell>
          <cell r="AF446">
            <v>0.91194851285537004</v>
          </cell>
          <cell r="AG446">
            <v>19.075851991621999</v>
          </cell>
          <cell r="AH446">
            <v>26.995995870953301</v>
          </cell>
          <cell r="AI446">
            <v>0.74009635479654901</v>
          </cell>
          <cell r="AJ446">
            <v>56.3066409070464</v>
          </cell>
          <cell r="AK446">
            <v>528.01807245333498</v>
          </cell>
          <cell r="AL446">
            <v>5.0609318071000597</v>
          </cell>
          <cell r="AM446">
            <v>16.961755804998901</v>
          </cell>
          <cell r="AN446">
            <v>15.185934310159</v>
          </cell>
          <cell r="AO446">
            <v>20.041347978219399</v>
          </cell>
          <cell r="AP446">
            <v>28.234283500305601</v>
          </cell>
          <cell r="AQ446">
            <v>76.526531921246999</v>
          </cell>
          <cell r="AR446">
            <v>13.3152078564117</v>
          </cell>
          <cell r="AS446">
            <v>32.471557376911903</v>
          </cell>
          <cell r="AT446">
            <v>122.04035331457101</v>
          </cell>
          <cell r="AU446">
            <v>5.5493327551435403</v>
          </cell>
          <cell r="AV446">
            <v>1.2484375148397899</v>
          </cell>
          <cell r="AW446">
            <v>4.87897589006944</v>
          </cell>
          <cell r="AX446">
            <v>1.4418525944043801</v>
          </cell>
          <cell r="AY446" t="str">
            <v>NaN</v>
          </cell>
          <cell r="AZ446">
            <v>6.8100122018108805E-2</v>
          </cell>
          <cell r="BA446" t="str">
            <v>NaN</v>
          </cell>
          <cell r="BB446" t="str">
            <v>NaN</v>
          </cell>
          <cell r="BC446" t="str">
            <v>NaN</v>
          </cell>
          <cell r="BD446">
            <v>4.4063832299998502</v>
          </cell>
          <cell r="BE446">
            <v>8.4591271222221902</v>
          </cell>
          <cell r="BF446">
            <v>27.740270214444301</v>
          </cell>
          <cell r="BH446" t="str">
            <v>NO</v>
          </cell>
          <cell r="BI446" t="str">
            <v>NO</v>
          </cell>
          <cell r="BJ446" t="str">
            <v>YES</v>
          </cell>
          <cell r="BK446" t="str">
            <v/>
          </cell>
          <cell r="BL446" t="str">
            <v>YES</v>
          </cell>
          <cell r="BM446" t="str">
            <v>YES</v>
          </cell>
          <cell r="BO446" t="str">
            <v>YES</v>
          </cell>
          <cell r="BQ446" t="str">
            <v>YES</v>
          </cell>
          <cell r="BR446" t="str">
            <v>NO</v>
          </cell>
          <cell r="BT446" t="str">
            <v/>
          </cell>
          <cell r="BU446" t="str">
            <v>YES</v>
          </cell>
          <cell r="BW446" t="str">
            <v/>
          </cell>
          <cell r="CA446" t="str">
            <v>SINGLE CORRx</v>
          </cell>
          <cell r="CC446">
            <v>18.106611116940719</v>
          </cell>
          <cell r="CD446">
            <v>0</v>
          </cell>
          <cell r="CE446">
            <v>18.4102106683046</v>
          </cell>
          <cell r="CF446">
            <v>32.963836265606695</v>
          </cell>
          <cell r="CL446">
            <v>0.38</v>
          </cell>
          <cell r="CY446">
            <v>2.3355457949740073</v>
          </cell>
          <cell r="CZ446">
            <v>0</v>
          </cell>
          <cell r="DA446">
            <v>2.3355457949740073</v>
          </cell>
          <cell r="DB446">
            <v>2.3355457949740073</v>
          </cell>
        </row>
        <row r="447">
          <cell r="A447">
            <v>420</v>
          </cell>
          <cell r="B447">
            <v>41716</v>
          </cell>
          <cell r="C447" t="str">
            <v>Austin</v>
          </cell>
          <cell r="D447">
            <v>35</v>
          </cell>
          <cell r="E447" t="str">
            <v/>
          </cell>
          <cell r="F447" t="str">
            <v>YES</v>
          </cell>
          <cell r="G447">
            <v>4.58</v>
          </cell>
          <cell r="H447">
            <v>1.9768865872174499</v>
          </cell>
          <cell r="I447">
            <v>0</v>
          </cell>
          <cell r="J447">
            <v>15.000500000000001</v>
          </cell>
          <cell r="K447">
            <v>30.000499999999999</v>
          </cell>
          <cell r="L447">
            <v>1.9999666677777399</v>
          </cell>
          <cell r="M447">
            <v>4.3330739585806501</v>
          </cell>
          <cell r="N447">
            <v>0.84753931802903903</v>
          </cell>
          <cell r="O447">
            <v>0.18874882250831601</v>
          </cell>
          <cell r="P447">
            <v>1.4111333443692701E-2</v>
          </cell>
          <cell r="Q447">
            <v>0.99606225213978195</v>
          </cell>
          <cell r="R447">
            <v>0.22565253073550501</v>
          </cell>
          <cell r="S447">
            <v>10.8703081478636</v>
          </cell>
          <cell r="T447">
            <v>0.99375970640530797</v>
          </cell>
          <cell r="U447">
            <v>0.28555953304890902</v>
          </cell>
          <cell r="V447">
            <v>26.517138241794498</v>
          </cell>
          <cell r="W447">
            <v>0.99802173565508301</v>
          </cell>
          <cell r="X447">
            <v>0.15988089821755799</v>
          </cell>
          <cell r="Y447">
            <v>0.81179805542232997</v>
          </cell>
          <cell r="Z447">
            <v>0.152189562874295</v>
          </cell>
          <cell r="AA447">
            <v>0.167941434006743</v>
          </cell>
          <cell r="AB447">
            <v>1.40555358324312E-2</v>
          </cell>
          <cell r="AC447">
            <v>4.7576368856277397E-2</v>
          </cell>
          <cell r="AD447">
            <v>5.3143475514179403E-2</v>
          </cell>
          <cell r="AE447">
            <v>11.055508728396401</v>
          </cell>
          <cell r="AF447">
            <v>0.41609179142582498</v>
          </cell>
          <cell r="AG447">
            <v>7.8462266773905798</v>
          </cell>
          <cell r="AH447">
            <v>6.2009252430526303</v>
          </cell>
          <cell r="AI447">
            <v>0.56683390503291498</v>
          </cell>
          <cell r="AJ447">
            <v>5.8206398200344802</v>
          </cell>
          <cell r="AK447">
            <v>347.34522028999999</v>
          </cell>
          <cell r="AL447">
            <v>21.3402735364999</v>
          </cell>
          <cell r="AM447">
            <v>6.9041528150004901</v>
          </cell>
          <cell r="AN447">
            <v>20.194286806568002</v>
          </cell>
          <cell r="AO447">
            <v>30.4453068505508</v>
          </cell>
          <cell r="AP447">
            <v>17.216305938011399</v>
          </cell>
          <cell r="AQ447">
            <v>99.8607582306811</v>
          </cell>
          <cell r="AR447">
            <v>-91.830062332524093</v>
          </cell>
          <cell r="AS447">
            <v>15.654724927858901</v>
          </cell>
          <cell r="AT447">
            <v>752.46211252853402</v>
          </cell>
          <cell r="AU447">
            <v>5.4355296593904097</v>
          </cell>
          <cell r="AV447">
            <v>1.24033726657645</v>
          </cell>
          <cell r="AW447">
            <v>5.0880699897922899</v>
          </cell>
          <cell r="AX447">
            <v>1.50538100798508</v>
          </cell>
          <cell r="AY447" t="str">
            <v>NaN</v>
          </cell>
          <cell r="AZ447">
            <v>183.883623950318</v>
          </cell>
          <cell r="BA447" t="str">
            <v>NaN</v>
          </cell>
          <cell r="BB447" t="str">
            <v>NaN</v>
          </cell>
          <cell r="BC447" t="str">
            <v>NaN</v>
          </cell>
          <cell r="BD447">
            <v>4.0704173726242097</v>
          </cell>
          <cell r="BE447">
            <v>7.5492164083686903</v>
          </cell>
          <cell r="BF447">
            <v>9.1454494590070698</v>
          </cell>
          <cell r="BH447" t="str">
            <v>NO</v>
          </cell>
          <cell r="BI447" t="str">
            <v>NO</v>
          </cell>
          <cell r="BJ447" t="str">
            <v>YES</v>
          </cell>
          <cell r="BK447" t="str">
            <v/>
          </cell>
          <cell r="BL447" t="str">
            <v>YES</v>
          </cell>
          <cell r="BM447" t="str">
            <v>NO</v>
          </cell>
          <cell r="BO447" t="str">
            <v>NO</v>
          </cell>
          <cell r="BQ447" t="str">
            <v>NO</v>
          </cell>
          <cell r="BR447" t="str">
            <v>NO</v>
          </cell>
          <cell r="BT447" t="str">
            <v/>
          </cell>
          <cell r="BU447" t="str">
            <v>NO</v>
          </cell>
          <cell r="BW447" t="str">
            <v>YES</v>
          </cell>
          <cell r="CA447" t="str">
            <v>TRASH</v>
          </cell>
          <cell r="CC447">
            <v>0</v>
          </cell>
          <cell r="CD447">
            <v>0</v>
          </cell>
          <cell r="CE447">
            <v>0</v>
          </cell>
          <cell r="CF447">
            <v>0</v>
          </cell>
          <cell r="CL447">
            <v>0</v>
          </cell>
          <cell r="CY447">
            <v>0</v>
          </cell>
          <cell r="CZ447">
            <v>0</v>
          </cell>
          <cell r="DA447">
            <v>0</v>
          </cell>
          <cell r="DB447">
            <v>0</v>
          </cell>
        </row>
        <row r="448">
          <cell r="A448">
            <v>420</v>
          </cell>
          <cell r="B448">
            <v>41716</v>
          </cell>
          <cell r="C448" t="str">
            <v>Austin</v>
          </cell>
          <cell r="D448">
            <v>36</v>
          </cell>
          <cell r="E448" t="str">
            <v>cows toward end</v>
          </cell>
          <cell r="F448" t="str">
            <v>YES</v>
          </cell>
          <cell r="G448">
            <v>4.58</v>
          </cell>
          <cell r="H448">
            <v>2.01299769803882</v>
          </cell>
          <cell r="I448">
            <v>0</v>
          </cell>
          <cell r="J448">
            <v>14.999000000000001</v>
          </cell>
          <cell r="K448">
            <v>29.9985</v>
          </cell>
          <cell r="L448">
            <v>2.0000333355556998</v>
          </cell>
          <cell r="M448">
            <v>2.0270226694404299</v>
          </cell>
          <cell r="N448">
            <v>0.86329615128344195</v>
          </cell>
          <cell r="O448">
            <v>0.117036003233893</v>
          </cell>
          <cell r="P448">
            <v>1.6611322379900598E-2</v>
          </cell>
          <cell r="Q448">
            <v>0.99812134911509698</v>
          </cell>
          <cell r="R448">
            <v>0.26695600302710798</v>
          </cell>
          <cell r="S448">
            <v>787.931787330323</v>
          </cell>
          <cell r="T448">
            <v>0.99809652866870902</v>
          </cell>
          <cell r="U448">
            <v>0.26868026745599399</v>
          </cell>
          <cell r="V448">
            <v>111.913039998843</v>
          </cell>
          <cell r="W448">
            <v>0.99934194470444904</v>
          </cell>
          <cell r="X448">
            <v>0.157884678495986</v>
          </cell>
          <cell r="Y448">
            <v>1.03356610281506</v>
          </cell>
          <cell r="Z448">
            <v>0.41322606519017502</v>
          </cell>
          <cell r="AA448">
            <v>4.3357890466134003E-2</v>
          </cell>
          <cell r="AB448">
            <v>1.6580048156174899E-2</v>
          </cell>
          <cell r="AC448">
            <v>0.12737835326556399</v>
          </cell>
          <cell r="AD448">
            <v>7.2905251960893494E-2</v>
          </cell>
          <cell r="AE448">
            <v>12.0943233926626</v>
          </cell>
          <cell r="AF448">
            <v>0.107997770260249</v>
          </cell>
          <cell r="AG448">
            <v>34.5320871214508</v>
          </cell>
          <cell r="AH448">
            <v>0.66365428153664496</v>
          </cell>
          <cell r="AI448">
            <v>8.4066747161870602E-4</v>
          </cell>
          <cell r="AJ448">
            <v>38.6804606185203</v>
          </cell>
          <cell r="AK448">
            <v>741.56233544999304</v>
          </cell>
          <cell r="AL448">
            <v>-9.3292430231998402</v>
          </cell>
          <cell r="AM448">
            <v>25.039567557001298</v>
          </cell>
          <cell r="AN448">
            <v>17.674512477983999</v>
          </cell>
          <cell r="AO448">
            <v>100.55548367751</v>
          </cell>
          <cell r="AP448">
            <v>17.2154233916512</v>
          </cell>
          <cell r="AQ448">
            <v>497.10770523036899</v>
          </cell>
          <cell r="AR448">
            <v>118.764842589366</v>
          </cell>
          <cell r="AS448">
            <v>35.230174052364703</v>
          </cell>
          <cell r="AT448">
            <v>335.70462136444797</v>
          </cell>
          <cell r="AU448">
            <v>5.1935024054157104</v>
          </cell>
          <cell r="AV448">
            <v>1.1476476126365001</v>
          </cell>
          <cell r="AW448">
            <v>4.80773560483017</v>
          </cell>
          <cell r="AX448">
            <v>1.43442292303757</v>
          </cell>
          <cell r="AY448" t="str">
            <v>NaN</v>
          </cell>
          <cell r="AZ448">
            <v>6.7904248846415702E-2</v>
          </cell>
          <cell r="BA448" t="str">
            <v>NaN</v>
          </cell>
          <cell r="BB448" t="str">
            <v>NaN</v>
          </cell>
          <cell r="BC448" t="str">
            <v>NaN</v>
          </cell>
          <cell r="BD448">
            <v>4.0031588597376002</v>
          </cell>
          <cell r="BE448">
            <v>6.08339979690993</v>
          </cell>
          <cell r="BF448">
            <v>11.222645583820199</v>
          </cell>
          <cell r="BH448" t="str">
            <v>NO</v>
          </cell>
          <cell r="BI448" t="str">
            <v>NO</v>
          </cell>
          <cell r="BJ448" t="str">
            <v>YES</v>
          </cell>
          <cell r="BK448" t="str">
            <v/>
          </cell>
          <cell r="BL448" t="str">
            <v>YES</v>
          </cell>
          <cell r="BM448" t="str">
            <v>NO</v>
          </cell>
          <cell r="BO448" t="str">
            <v>NO</v>
          </cell>
          <cell r="BQ448" t="str">
            <v>NO</v>
          </cell>
          <cell r="BR448" t="str">
            <v>NO</v>
          </cell>
          <cell r="BT448" t="str">
            <v/>
          </cell>
          <cell r="BU448" t="str">
            <v>YES</v>
          </cell>
          <cell r="BW448" t="str">
            <v/>
          </cell>
          <cell r="CA448" t="str">
            <v>DUAL AREA</v>
          </cell>
          <cell r="CC448">
            <v>0</v>
          </cell>
          <cell r="CD448">
            <v>0</v>
          </cell>
          <cell r="CE448">
            <v>22.214535193511285</v>
          </cell>
          <cell r="CF448">
            <v>31.361374182211474</v>
          </cell>
          <cell r="CL448">
            <v>0.36</v>
          </cell>
          <cell r="CY448">
            <v>0</v>
          </cell>
          <cell r="CZ448">
            <v>0</v>
          </cell>
          <cell r="DA448">
            <v>3.2476377418909799</v>
          </cell>
          <cell r="DB448">
            <v>3.2476377418909799</v>
          </cell>
        </row>
        <row r="449">
          <cell r="A449">
            <v>420</v>
          </cell>
          <cell r="B449">
            <v>41716</v>
          </cell>
          <cell r="C449" t="str">
            <v>Austin</v>
          </cell>
          <cell r="D449">
            <v>37</v>
          </cell>
          <cell r="E449" t="str">
            <v/>
          </cell>
          <cell r="F449" t="str">
            <v>YES</v>
          </cell>
          <cell r="G449">
            <v>4.58</v>
          </cell>
          <cell r="H449">
            <v>2.1102199181914298</v>
          </cell>
          <cell r="I449">
            <v>0</v>
          </cell>
          <cell r="J449">
            <v>14.9985</v>
          </cell>
          <cell r="K449">
            <v>29.997894736799999</v>
          </cell>
          <cell r="L449">
            <v>2.0000596550855101</v>
          </cell>
          <cell r="M449">
            <v>0.34504726398932001</v>
          </cell>
          <cell r="N449">
            <v>0.64147315799335902</v>
          </cell>
          <cell r="O449">
            <v>0.339728021916965</v>
          </cell>
          <cell r="P449">
            <v>6.8372591604239502E-2</v>
          </cell>
          <cell r="Q449">
            <v>0.99709853776132795</v>
          </cell>
          <cell r="R449">
            <v>0.37629210572634503</v>
          </cell>
          <cell r="S449">
            <v>50.091337821471598</v>
          </cell>
          <cell r="T449">
            <v>0.99782029610647704</v>
          </cell>
          <cell r="U449">
            <v>0.32533800701285198</v>
          </cell>
          <cell r="V449">
            <v>27.847284791234099</v>
          </cell>
          <cell r="W449">
            <v>0.99723375968567995</v>
          </cell>
          <cell r="X449">
            <v>0.36677642409970801</v>
          </cell>
          <cell r="Y449">
            <v>0.14270063293032501</v>
          </cell>
          <cell r="Z449">
            <v>3.2034652431553699E-2</v>
          </cell>
          <cell r="AA449">
            <v>0.12648012542065101</v>
          </cell>
          <cell r="AB449">
            <v>6.8172706472211006E-2</v>
          </cell>
          <cell r="AC449">
            <v>0.61275607707074897</v>
          </cell>
          <cell r="AD449">
            <v>0.14857822474324101</v>
          </cell>
          <cell r="AE449">
            <v>8.8128349177337508</v>
          </cell>
          <cell r="AF449">
            <v>0.31559117896779798</v>
          </cell>
          <cell r="AG449">
            <v>34.6220442806001</v>
          </cell>
          <cell r="AH449">
            <v>7.71190877934536</v>
          </cell>
          <cell r="AI449">
            <v>0.153620486433897</v>
          </cell>
          <cell r="AJ449">
            <v>42.8156214478417</v>
          </cell>
          <cell r="AK449">
            <v>598.13011244166898</v>
          </cell>
          <cell r="AL449">
            <v>16.062836229799998</v>
          </cell>
          <cell r="AM449">
            <v>16.951319724665701</v>
          </cell>
          <cell r="AN449">
            <v>9.4329170473366606</v>
          </cell>
          <cell r="AO449">
            <v>-313.512883532263</v>
          </cell>
          <cell r="AP449">
            <v>28.409483458271801</v>
          </cell>
          <cell r="AQ449">
            <v>2502.04813605443</v>
          </cell>
          <cell r="AR449">
            <v>59.731789705162598</v>
          </cell>
          <cell r="AS449">
            <v>92.647701759080903</v>
          </cell>
          <cell r="AT449">
            <v>2143.8804941727199</v>
          </cell>
          <cell r="AU449">
            <v>5.3300492140728704</v>
          </cell>
          <cell r="AV449">
            <v>1.20361710550558</v>
          </cell>
          <cell r="AW449">
            <v>4.8483818529841001</v>
          </cell>
          <cell r="AX449">
            <v>1.36124236022652</v>
          </cell>
          <cell r="AY449" t="str">
            <v>NaN</v>
          </cell>
          <cell r="AZ449">
            <v>6.5860044096562695E-2</v>
          </cell>
          <cell r="BA449" t="str">
            <v>NaN</v>
          </cell>
          <cell r="BB449" t="str">
            <v>NaN</v>
          </cell>
          <cell r="BC449" t="str">
            <v>NaN</v>
          </cell>
          <cell r="BD449">
            <v>6.4141188583514603</v>
          </cell>
          <cell r="BE449">
            <v>12.2813220863768</v>
          </cell>
          <cell r="BF449">
            <v>18.360968635633999</v>
          </cell>
          <cell r="BH449" t="str">
            <v>NO</v>
          </cell>
          <cell r="BI449" t="str">
            <v>NO</v>
          </cell>
          <cell r="BJ449" t="str">
            <v>YES</v>
          </cell>
          <cell r="BK449" t="str">
            <v/>
          </cell>
          <cell r="BL449" t="str">
            <v>YES</v>
          </cell>
          <cell r="BM449" t="str">
            <v>NO</v>
          </cell>
          <cell r="BO449" t="str">
            <v>NO</v>
          </cell>
          <cell r="BQ449" t="str">
            <v>NO</v>
          </cell>
          <cell r="BR449" t="str">
            <v>NO</v>
          </cell>
          <cell r="BT449" t="str">
            <v/>
          </cell>
          <cell r="BU449" t="str">
            <v>YES</v>
          </cell>
          <cell r="BW449" t="str">
            <v/>
          </cell>
          <cell r="CA449" t="str">
            <v>DUAL AREA</v>
          </cell>
          <cell r="CC449">
            <v>0</v>
          </cell>
          <cell r="CD449">
            <v>0</v>
          </cell>
          <cell r="CE449">
            <v>33.571611195056839</v>
          </cell>
          <cell r="CF449">
            <v>37.364367426903407</v>
          </cell>
          <cell r="CL449">
            <v>0.36</v>
          </cell>
          <cell r="CY449">
            <v>0</v>
          </cell>
          <cell r="CZ449">
            <v>0</v>
          </cell>
          <cell r="DA449">
            <v>1.6086768704952326</v>
          </cell>
          <cell r="DB449">
            <v>1.6086768704952326</v>
          </cell>
        </row>
        <row r="450">
          <cell r="A450">
            <v>420</v>
          </cell>
          <cell r="B450">
            <v>41716</v>
          </cell>
          <cell r="C450" t="str">
            <v>Austin</v>
          </cell>
          <cell r="D450">
            <v>39</v>
          </cell>
          <cell r="E450" t="str">
            <v/>
          </cell>
          <cell r="F450" t="str">
            <v>YES</v>
          </cell>
          <cell r="G450">
            <v>4.58</v>
          </cell>
          <cell r="H450">
            <v>2.3074421407654899</v>
          </cell>
          <cell r="I450">
            <v>0</v>
          </cell>
          <cell r="J450">
            <v>14.999499999999999</v>
          </cell>
          <cell r="K450">
            <v>29.997499999999999</v>
          </cell>
          <cell r="L450">
            <v>1.99989999666656</v>
          </cell>
          <cell r="M450">
            <v>0.72478521773067905</v>
          </cell>
          <cell r="N450">
            <v>0.78247834311071895</v>
          </cell>
          <cell r="O450">
            <v>0.30169948694645998</v>
          </cell>
          <cell r="P450">
            <v>3.1012882280469001E-2</v>
          </cell>
          <cell r="Q450">
            <v>0.99877985483575105</v>
          </cell>
          <cell r="R450">
            <v>0.22617564483018199</v>
          </cell>
          <cell r="S450">
            <v>34.207710854237803</v>
          </cell>
          <cell r="T450">
            <v>0.996743218285707</v>
          </cell>
          <cell r="U450">
            <v>0.36987420168141899</v>
          </cell>
          <cell r="V450">
            <v>15.2587549843449</v>
          </cell>
          <cell r="W450">
            <v>0.99841682874126103</v>
          </cell>
          <cell r="X450">
            <v>0.25810929638346902</v>
          </cell>
          <cell r="Y450">
            <v>0.456620397467701</v>
          </cell>
          <cell r="Z450">
            <v>0.29745919258607001</v>
          </cell>
          <cell r="AA450">
            <v>0.12571823150036501</v>
          </cell>
          <cell r="AB450">
            <v>3.0974959440579899E-2</v>
          </cell>
          <cell r="AC450">
            <v>0.43942201780449802</v>
          </cell>
          <cell r="AD450">
            <v>5.3136811052509197E-2</v>
          </cell>
          <cell r="AE450">
            <v>11.1266654211428</v>
          </cell>
          <cell r="AF450">
            <v>0.72803753818214201</v>
          </cell>
          <cell r="AG450">
            <v>11.8067056531586</v>
          </cell>
          <cell r="AH450">
            <v>7.0688129930025996</v>
          </cell>
          <cell r="AI450">
            <v>0.205968079752576</v>
          </cell>
          <cell r="AJ450">
            <v>34.471305704874602</v>
          </cell>
          <cell r="AK450">
            <v>542.81815040333697</v>
          </cell>
          <cell r="AL450">
            <v>22.8063811831666</v>
          </cell>
          <cell r="AM450">
            <v>29.307700562665001</v>
          </cell>
          <cell r="AN450">
            <v>26.408420195826299</v>
          </cell>
          <cell r="AO450">
            <v>24.4025771789901</v>
          </cell>
          <cell r="AP450">
            <v>14.4415290328868</v>
          </cell>
          <cell r="AQ450">
            <v>83.780900524661206</v>
          </cell>
          <cell r="AR450">
            <v>49.010205871274998</v>
          </cell>
          <cell r="AS450">
            <v>20.617587851785501</v>
          </cell>
          <cell r="AT450">
            <v>84.209742003207793</v>
          </cell>
          <cell r="AU450">
            <v>5.6948949650043099</v>
          </cell>
          <cell r="AV450">
            <v>1.3646006067866501</v>
          </cell>
          <cell r="AW450">
            <v>4.8890784175659698</v>
          </cell>
          <cell r="AX450">
            <v>1.5479298370505701</v>
          </cell>
          <cell r="AY450" t="str">
            <v>NaN</v>
          </cell>
          <cell r="AZ450">
            <v>6.8553796799375899E-2</v>
          </cell>
          <cell r="BA450" t="str">
            <v>NaN</v>
          </cell>
          <cell r="BB450" t="str">
            <v>NaN</v>
          </cell>
          <cell r="BC450" t="str">
            <v>NaN</v>
          </cell>
          <cell r="BD450">
            <v>4.9361832481481498</v>
          </cell>
          <cell r="BE450">
            <v>8.0581508260495394</v>
          </cell>
          <cell r="BF450">
            <v>15.918180420925999</v>
          </cell>
          <cell r="BH450" t="str">
            <v>NO</v>
          </cell>
          <cell r="BI450" t="str">
            <v>NO</v>
          </cell>
          <cell r="BJ450" t="str">
            <v>YES</v>
          </cell>
          <cell r="BK450" t="str">
            <v/>
          </cell>
          <cell r="BL450" t="str">
            <v>YES</v>
          </cell>
          <cell r="BM450" t="str">
            <v>NO</v>
          </cell>
          <cell r="BO450" t="str">
            <v>NO</v>
          </cell>
          <cell r="BQ450" t="str">
            <v>NO</v>
          </cell>
          <cell r="BR450" t="str">
            <v>NO</v>
          </cell>
          <cell r="BT450" t="str">
            <v/>
          </cell>
          <cell r="BU450" t="str">
            <v>YES</v>
          </cell>
          <cell r="BW450" t="str">
            <v/>
          </cell>
          <cell r="CA450" t="str">
            <v>DUAL AREA</v>
          </cell>
          <cell r="CC450">
            <v>0</v>
          </cell>
          <cell r="CD450">
            <v>0</v>
          </cell>
          <cell r="CE450">
            <v>10.883370825174776</v>
          </cell>
          <cell r="CF450">
            <v>19.61247407814697</v>
          </cell>
          <cell r="CL450">
            <v>0.36</v>
          </cell>
          <cell r="CY450">
            <v>0</v>
          </cell>
          <cell r="CZ450">
            <v>0</v>
          </cell>
          <cell r="DA450">
            <v>2.4517633394983505</v>
          </cell>
          <cell r="DB450">
            <v>2.4517633394983505</v>
          </cell>
        </row>
        <row r="451">
          <cell r="A451">
            <v>420</v>
          </cell>
          <cell r="B451">
            <v>41716</v>
          </cell>
          <cell r="C451" t="str">
            <v>Austin</v>
          </cell>
          <cell r="D451">
            <v>40</v>
          </cell>
          <cell r="E451" t="str">
            <v/>
          </cell>
          <cell r="F451" t="str">
            <v>YES</v>
          </cell>
          <cell r="G451">
            <v>4.58</v>
          </cell>
          <cell r="H451">
            <v>2.3268865859135999</v>
          </cell>
          <cell r="I451">
            <v>0</v>
          </cell>
          <cell r="J451">
            <v>14.996842105300001</v>
          </cell>
          <cell r="K451">
            <v>29.998000000000001</v>
          </cell>
          <cell r="L451">
            <v>2.0002877798785699</v>
          </cell>
          <cell r="M451">
            <v>3.12677310953945</v>
          </cell>
          <cell r="N451">
            <v>0.92937236504677301</v>
          </cell>
          <cell r="O451">
            <v>0.30853986970132802</v>
          </cell>
          <cell r="P451">
            <v>3.2246496793554798E-2</v>
          </cell>
          <cell r="Q451">
            <v>0.99943981805648496</v>
          </cell>
          <cell r="R451">
            <v>0.29326624604738399</v>
          </cell>
          <cell r="S451">
            <v>15.335669745310801</v>
          </cell>
          <cell r="T451">
            <v>0.99679076701989</v>
          </cell>
          <cell r="U451">
            <v>0.70399131262364401</v>
          </cell>
          <cell r="V451">
            <v>29.371986653015</v>
          </cell>
          <cell r="W451">
            <v>0.99983742710134504</v>
          </cell>
          <cell r="X451">
            <v>0.157965116766175</v>
          </cell>
          <cell r="Y451">
            <v>1.65759364181709</v>
          </cell>
          <cell r="Z451">
            <v>0.48606381195819598</v>
          </cell>
          <cell r="AA451">
            <v>0.59874262151462598</v>
          </cell>
          <cell r="AB451">
            <v>3.2228403980071998E-2</v>
          </cell>
          <cell r="AC451">
            <v>0.64903427400894698</v>
          </cell>
          <cell r="AD451">
            <v>8.7578859580962606E-2</v>
          </cell>
          <cell r="AE451">
            <v>25.754461110215999</v>
          </cell>
          <cell r="AF451">
            <v>0.87669482159844103</v>
          </cell>
          <cell r="AG451">
            <v>19.226752172713699</v>
          </cell>
          <cell r="AH451">
            <v>8.6993028270062105</v>
          </cell>
          <cell r="AI451">
            <v>0.56542533141115603</v>
          </cell>
          <cell r="AJ451">
            <v>67.762437570028396</v>
          </cell>
          <cell r="AK451">
            <v>2237.86454926332</v>
          </cell>
          <cell r="AL451">
            <v>89.173861278066795</v>
          </cell>
          <cell r="AM451">
            <v>158.308794265996</v>
          </cell>
          <cell r="AN451">
            <v>76.986688564676399</v>
          </cell>
          <cell r="AO451">
            <v>15.8256593938185</v>
          </cell>
          <cell r="AP451">
            <v>13.4389866639573</v>
          </cell>
          <cell r="AQ451">
            <v>76.590709714930796</v>
          </cell>
          <cell r="AR451">
            <v>28.361737518806599</v>
          </cell>
          <cell r="AS451">
            <v>28.7373095595478</v>
          </cell>
          <cell r="AT451">
            <v>76.230784546268197</v>
          </cell>
          <cell r="AU451">
            <v>5.5755627599120601</v>
          </cell>
          <cell r="AV451">
            <v>1.39978616716177</v>
          </cell>
          <cell r="AW451">
            <v>4.7748440717910903</v>
          </cell>
          <cell r="AX451">
            <v>1.4893643266211001</v>
          </cell>
          <cell r="AY451" t="str">
            <v>NaN</v>
          </cell>
          <cell r="AZ451">
            <v>6.7221662199351898E-2</v>
          </cell>
          <cell r="BA451" t="str">
            <v>NaN</v>
          </cell>
          <cell r="BB451" t="str">
            <v>NaN</v>
          </cell>
          <cell r="BC451" t="str">
            <v>NaN</v>
          </cell>
          <cell r="BD451">
            <v>7.5148109330768902</v>
          </cell>
          <cell r="BE451">
            <v>22.7312748637605</v>
          </cell>
          <cell r="BF451">
            <v>29.277782370939999</v>
          </cell>
          <cell r="BH451" t="str">
            <v>NO</v>
          </cell>
          <cell r="BI451" t="str">
            <v>NO</v>
          </cell>
          <cell r="BJ451" t="str">
            <v>YES</v>
          </cell>
          <cell r="BK451" t="str">
            <v/>
          </cell>
          <cell r="BL451" t="str">
            <v>YES</v>
          </cell>
          <cell r="BM451" t="str">
            <v>NO</v>
          </cell>
          <cell r="BO451" t="str">
            <v>NO</v>
          </cell>
          <cell r="BQ451" t="str">
            <v>YES</v>
          </cell>
          <cell r="BR451" t="str">
            <v>NO</v>
          </cell>
          <cell r="BT451" t="str">
            <v/>
          </cell>
          <cell r="BU451" t="str">
            <v>YES</v>
          </cell>
          <cell r="BW451" t="str">
            <v/>
          </cell>
          <cell r="CA451" t="str">
            <v>SINGLE CORRx</v>
          </cell>
          <cell r="CC451">
            <v>15.549192729244847</v>
          </cell>
          <cell r="CD451">
            <v>0</v>
          </cell>
          <cell r="CE451">
            <v>15.388372170813705</v>
          </cell>
          <cell r="CF451">
            <v>14.969102477345359</v>
          </cell>
          <cell r="CL451">
            <v>0.3</v>
          </cell>
          <cell r="CY451">
            <v>0.86914081580852465</v>
          </cell>
          <cell r="CZ451">
            <v>0</v>
          </cell>
          <cell r="DA451">
            <v>0.86914081580852465</v>
          </cell>
          <cell r="DB451">
            <v>0.86914081580852465</v>
          </cell>
        </row>
        <row r="452">
          <cell r="A452">
            <v>420</v>
          </cell>
          <cell r="B452">
            <v>41716</v>
          </cell>
          <cell r="C452" t="str">
            <v>Austin</v>
          </cell>
          <cell r="D452">
            <v>41</v>
          </cell>
          <cell r="E452" t="str">
            <v/>
          </cell>
          <cell r="F452" t="str">
            <v>YES</v>
          </cell>
          <cell r="G452">
            <v>4.58</v>
          </cell>
          <cell r="H452">
            <v>2.5379976974800198</v>
          </cell>
          <cell r="I452">
            <v>0</v>
          </cell>
          <cell r="J452">
            <v>15</v>
          </cell>
          <cell r="K452">
            <v>29.998999999999999</v>
          </cell>
          <cell r="L452">
            <v>1.99993333333333</v>
          </cell>
          <cell r="M452">
            <v>2.2652016177123402</v>
          </cell>
          <cell r="N452">
            <v>0.94391964551400598</v>
          </cell>
          <cell r="O452">
            <v>0.10337520165191499</v>
          </cell>
          <cell r="P452">
            <v>4.03199301474799E-2</v>
          </cell>
          <cell r="Q452">
            <v>0.99674897945266105</v>
          </cell>
          <cell r="R452">
            <v>0.309066536055562</v>
          </cell>
          <cell r="S452">
            <v>21.9796526401337</v>
          </cell>
          <cell r="T452">
            <v>0.99687182770954796</v>
          </cell>
          <cell r="U452">
            <v>0.303219221353483</v>
          </cell>
          <cell r="V452">
            <v>31.4975377245982</v>
          </cell>
          <cell r="W452">
            <v>0.999698845316082</v>
          </cell>
          <cell r="X452">
            <v>9.3899302663193907E-2</v>
          </cell>
          <cell r="Y452">
            <v>1.63284458036812</v>
          </cell>
          <cell r="Z452">
            <v>0.670251231020076</v>
          </cell>
          <cell r="AA452">
            <v>5.2005882910831198E-2</v>
          </cell>
          <cell r="AB452">
            <v>4.0188208594970597E-2</v>
          </cell>
          <cell r="AC452">
            <v>0.33046748921782998</v>
          </cell>
          <cell r="AD452">
            <v>9.9093938770105902E-2</v>
          </cell>
          <cell r="AE452">
            <v>24.242760309833699</v>
          </cell>
          <cell r="AF452">
            <v>0.76943950802091199</v>
          </cell>
          <cell r="AG452">
            <v>6.9821915063804401</v>
          </cell>
          <cell r="AH452">
            <v>8.7086126870031908</v>
          </cell>
          <cell r="AI452">
            <v>0.394966604544986</v>
          </cell>
          <cell r="AJ452">
            <v>18.322562545562601</v>
          </cell>
          <cell r="AK452">
            <v>314.35461606999701</v>
          </cell>
          <cell r="AL452">
            <v>49.101136464066599</v>
          </cell>
          <cell r="AM452">
            <v>9.3025343583332791</v>
          </cell>
          <cell r="AN452">
            <v>6.6153591249766697</v>
          </cell>
          <cell r="AO452">
            <v>-2.3511161084121799</v>
          </cell>
          <cell r="AP452">
            <v>3.4482864778125202</v>
          </cell>
          <cell r="AQ452">
            <v>89.408444389616903</v>
          </cell>
          <cell r="AR452">
            <v>-15.603149968997</v>
          </cell>
          <cell r="AS452">
            <v>19.2093950892002</v>
          </cell>
          <cell r="AT452">
            <v>139.884816248113</v>
          </cell>
          <cell r="AU452">
            <v>5.5397577703119003</v>
          </cell>
          <cell r="AV452">
            <v>1.1714479791796899</v>
          </cell>
          <cell r="AW452">
            <v>5.3155609528757504</v>
          </cell>
          <cell r="AX452">
            <v>1.5080852235056801</v>
          </cell>
          <cell r="AY452" t="str">
            <v>NaN</v>
          </cell>
          <cell r="AZ452">
            <v>7.0551735034132604E-2</v>
          </cell>
          <cell r="BA452" t="str">
            <v>NaN</v>
          </cell>
          <cell r="BB452" t="str">
            <v>NaN</v>
          </cell>
          <cell r="BC452" t="str">
            <v>NaN</v>
          </cell>
          <cell r="BD452">
            <v>0.85242305087695103</v>
          </cell>
          <cell r="BE452">
            <v>3.0557747623390701</v>
          </cell>
          <cell r="BF452">
            <v>10.1672142107016</v>
          </cell>
          <cell r="BH452" t="str">
            <v>NO</v>
          </cell>
          <cell r="BI452" t="str">
            <v>NO</v>
          </cell>
          <cell r="BJ452" t="str">
            <v>YES</v>
          </cell>
          <cell r="BK452" t="str">
            <v/>
          </cell>
          <cell r="BL452" t="str">
            <v>YES</v>
          </cell>
          <cell r="BM452" t="str">
            <v>NO</v>
          </cell>
          <cell r="BO452" t="str">
            <v>NO</v>
          </cell>
          <cell r="BQ452" t="str">
            <v>YES</v>
          </cell>
          <cell r="BR452" t="str">
            <v>NO</v>
          </cell>
          <cell r="BT452" t="str">
            <v/>
          </cell>
          <cell r="BU452" t="str">
            <v>YES</v>
          </cell>
          <cell r="BW452" t="str">
            <v/>
          </cell>
          <cell r="CA452" t="str">
            <v>SINGLE CORRx</v>
          </cell>
          <cell r="CC452">
            <v>16.677946225174747</v>
          </cell>
          <cell r="CD452">
            <v>0</v>
          </cell>
          <cell r="CE452">
            <v>25.161259738812809</v>
          </cell>
          <cell r="CF452">
            <v>35.784919343186715</v>
          </cell>
          <cell r="CL452">
            <v>0.3</v>
          </cell>
          <cell r="CY452">
            <v>6.4653583185999235</v>
          </cell>
          <cell r="CZ452">
            <v>0</v>
          </cell>
          <cell r="DA452">
            <v>6.4653583185999235</v>
          </cell>
          <cell r="DB452">
            <v>6.4653583185999235</v>
          </cell>
        </row>
        <row r="453">
          <cell r="A453">
            <v>420</v>
          </cell>
          <cell r="B453">
            <v>41716</v>
          </cell>
          <cell r="C453" t="str">
            <v>Austin</v>
          </cell>
          <cell r="D453">
            <v>42</v>
          </cell>
          <cell r="E453" t="str">
            <v/>
          </cell>
          <cell r="F453" t="str">
            <v>YES</v>
          </cell>
          <cell r="G453">
            <v>4.58</v>
          </cell>
          <cell r="H453">
            <v>2.6574421422555998</v>
          </cell>
          <cell r="I453">
            <v>0</v>
          </cell>
          <cell r="J453">
            <v>15.000500000000001</v>
          </cell>
          <cell r="K453">
            <v>29.997499999999999</v>
          </cell>
          <cell r="L453">
            <v>1.99976667444419</v>
          </cell>
          <cell r="M453">
            <v>1.6627911741362</v>
          </cell>
          <cell r="N453">
            <v>0.89061069008962102</v>
          </cell>
          <cell r="O453">
            <v>0.11012581798546101</v>
          </cell>
          <cell r="P453">
            <v>2.5813688378153201E-2</v>
          </cell>
          <cell r="Q453">
            <v>0.99786673168003703</v>
          </cell>
          <cell r="R453">
            <v>0.23616729688823099</v>
          </cell>
          <cell r="S453">
            <v>-581.93631744386801</v>
          </cell>
          <cell r="T453">
            <v>0.99710655800607295</v>
          </cell>
          <cell r="U453">
            <v>0.27505921176185</v>
          </cell>
          <cell r="V453">
            <v>92.221579699229295</v>
          </cell>
          <cell r="W453">
            <v>0.99877156646921095</v>
          </cell>
          <cell r="X453">
            <v>0.17908416912598399</v>
          </cell>
          <cell r="Y453">
            <v>1.0888050521149399</v>
          </cell>
          <cell r="Z453">
            <v>0.54994853561224299</v>
          </cell>
          <cell r="AA453">
            <v>3.5669667024563201E-2</v>
          </cell>
          <cell r="AB453">
            <v>2.575846643574E-2</v>
          </cell>
          <cell r="AC453">
            <v>0.23661128351626601</v>
          </cell>
          <cell r="AD453">
            <v>5.8407988693040397E-2</v>
          </cell>
          <cell r="AE453">
            <v>8.0370409641126095</v>
          </cell>
          <cell r="AF453">
            <v>8.7042042823519697E-2</v>
          </cell>
          <cell r="AG453">
            <v>24.909943255843899</v>
          </cell>
          <cell r="AH453">
            <v>-0.58985808201983503</v>
          </cell>
          <cell r="AI453">
            <v>1.0106714198432299E-3</v>
          </cell>
          <cell r="AJ453">
            <v>27.2572984248769</v>
          </cell>
          <cell r="AK453">
            <v>286.60781480499702</v>
          </cell>
          <cell r="AL453">
            <v>24.11863061235</v>
          </cell>
          <cell r="AM453">
            <v>15.039217035001601</v>
          </cell>
          <cell r="AN453">
            <v>5.8840283253810002</v>
          </cell>
          <cell r="AO453">
            <v>-1.2807674201960799</v>
          </cell>
          <cell r="AP453">
            <v>8.9101073537267901</v>
          </cell>
          <cell r="AQ453">
            <v>96.642206940751095</v>
          </cell>
          <cell r="AR453">
            <v>13.4398856568551</v>
          </cell>
          <cell r="AS453">
            <v>26.3072096539196</v>
          </cell>
          <cell r="AT453">
            <v>371.40105957228502</v>
          </cell>
          <cell r="AU453">
            <v>5.8078425936132696</v>
          </cell>
          <cell r="AV453">
            <v>1.3853945143856501</v>
          </cell>
          <cell r="AW453">
            <v>5.3585935383151497</v>
          </cell>
          <cell r="AX453">
            <v>1.72661637662303</v>
          </cell>
          <cell r="AY453" t="str">
            <v>NaN</v>
          </cell>
          <cell r="AZ453">
            <v>6.6906507013151401E-2</v>
          </cell>
          <cell r="BA453" t="str">
            <v>NaN</v>
          </cell>
          <cell r="BB453" t="str">
            <v>NaN</v>
          </cell>
          <cell r="BC453" t="str">
            <v>NaN</v>
          </cell>
          <cell r="BD453">
            <v>2.2351761249051898</v>
          </cell>
          <cell r="BE453">
            <v>5.8651534425757701</v>
          </cell>
          <cell r="BF453">
            <v>11.007531231969701</v>
          </cell>
          <cell r="BH453" t="str">
            <v>NO</v>
          </cell>
          <cell r="BI453" t="str">
            <v>NO</v>
          </cell>
          <cell r="BJ453" t="str">
            <v>YES</v>
          </cell>
          <cell r="BK453" t="str">
            <v/>
          </cell>
          <cell r="BL453" t="str">
            <v>YES</v>
          </cell>
          <cell r="BM453" t="str">
            <v>NO</v>
          </cell>
          <cell r="BO453" t="str">
            <v>NO</v>
          </cell>
          <cell r="BQ453" t="str">
            <v>NO</v>
          </cell>
          <cell r="BR453" t="str">
            <v>NO</v>
          </cell>
          <cell r="BT453" t="str">
            <v/>
          </cell>
          <cell r="BU453" t="str">
            <v>YES</v>
          </cell>
          <cell r="BW453" t="str">
            <v/>
          </cell>
          <cell r="CA453" t="str">
            <v>DUAL AREA</v>
          </cell>
          <cell r="CC453">
            <v>0</v>
          </cell>
          <cell r="CD453">
            <v>0</v>
          </cell>
          <cell r="CE453">
            <v>25.792516312767798</v>
          </cell>
          <cell r="CF453">
            <v>20.18006536061689</v>
          </cell>
          <cell r="CL453">
            <v>0.36</v>
          </cell>
          <cell r="CY453">
            <v>0</v>
          </cell>
          <cell r="CZ453">
            <v>0</v>
          </cell>
          <cell r="DA453">
            <v>3.3684845542216828</v>
          </cell>
          <cell r="DB453">
            <v>3.3684845542216828</v>
          </cell>
        </row>
        <row r="454">
          <cell r="BH454" t="str">
            <v/>
          </cell>
          <cell r="BI454" t="str">
            <v/>
          </cell>
          <cell r="BK454" t="str">
            <v/>
          </cell>
          <cell r="BL454" t="str">
            <v/>
          </cell>
          <cell r="BM454" t="str">
            <v/>
          </cell>
          <cell r="BO454" t="str">
            <v/>
          </cell>
          <cell r="BQ454" t="str">
            <v/>
          </cell>
          <cell r="BR454" t="str">
            <v/>
          </cell>
          <cell r="BT454" t="str">
            <v/>
          </cell>
          <cell r="BU454" t="str">
            <v/>
          </cell>
          <cell r="BW454" t="str">
            <v/>
          </cell>
          <cell r="CA454" t="str">
            <v/>
          </cell>
          <cell r="CC454">
            <v>0</v>
          </cell>
          <cell r="CD454">
            <v>0</v>
          </cell>
          <cell r="CE454">
            <v>0</v>
          </cell>
          <cell r="CF454">
            <v>0</v>
          </cell>
          <cell r="CL454">
            <v>0</v>
          </cell>
          <cell r="CY454">
            <v>0</v>
          </cell>
          <cell r="CZ454">
            <v>0</v>
          </cell>
          <cell r="DA454">
            <v>0</v>
          </cell>
          <cell r="DB454">
            <v>0</v>
          </cell>
        </row>
        <row r="455">
          <cell r="A455">
            <v>422</v>
          </cell>
          <cell r="B455">
            <v>41715</v>
          </cell>
          <cell r="C455" t="str">
            <v>Austin</v>
          </cell>
          <cell r="D455">
            <v>8</v>
          </cell>
          <cell r="F455" t="str">
            <v>YES</v>
          </cell>
          <cell r="G455">
            <v>9.15</v>
          </cell>
          <cell r="H455">
            <v>0.16666666790842999</v>
          </cell>
          <cell r="I455">
            <v>0</v>
          </cell>
          <cell r="J455">
            <v>20</v>
          </cell>
          <cell r="K455">
            <v>0</v>
          </cell>
          <cell r="L455">
            <v>0</v>
          </cell>
          <cell r="M455">
            <v>-5.1013418034093903</v>
          </cell>
          <cell r="N455">
            <v>0.62009563062542905</v>
          </cell>
          <cell r="O455">
            <v>0.15850142215274499</v>
          </cell>
          <cell r="P455">
            <v>-4.1985361956218499E-2</v>
          </cell>
          <cell r="Q455">
            <v>0.91730938507190596</v>
          </cell>
          <cell r="R455">
            <v>0.25285335407537401</v>
          </cell>
          <cell r="S455">
            <v>9.0876561841765007</v>
          </cell>
          <cell r="T455">
            <v>0.95693610131972795</v>
          </cell>
          <cell r="U455">
            <v>0.17953993594939799</v>
          </cell>
          <cell r="V455">
            <v>14.5842209306595</v>
          </cell>
          <cell r="W455">
            <v>0.96935625581961904</v>
          </cell>
          <cell r="X455">
            <v>0.14995675655500901</v>
          </cell>
          <cell r="Y455">
            <v>-0.11662162188575</v>
          </cell>
          <cell r="Z455">
            <v>8.6514208385971604E-3</v>
          </cell>
          <cell r="AA455">
            <v>4.1096274564545898E-2</v>
          </cell>
          <cell r="AB455">
            <v>-3.8194533185618502E-2</v>
          </cell>
          <cell r="AC455">
            <v>1.5875244446549999E-2</v>
          </cell>
          <cell r="AD455">
            <v>6.5679328476799595E-2</v>
          </cell>
          <cell r="AE455">
            <v>1.8284901181300699</v>
          </cell>
          <cell r="AF455">
            <v>0.121393107718352</v>
          </cell>
          <cell r="AG455">
            <v>0.638103550922961</v>
          </cell>
          <cell r="AH455">
            <v>1.84007083758547</v>
          </cell>
          <cell r="AI455">
            <v>0.19326294585116399</v>
          </cell>
          <cell r="AJ455">
            <v>0.58590682981858599</v>
          </cell>
          <cell r="AK455">
            <v>46.699544356673599</v>
          </cell>
          <cell r="AL455">
            <v>7.6352987833733703</v>
          </cell>
          <cell r="AM455">
            <v>-19.436963967994998</v>
          </cell>
          <cell r="AN455">
            <v>19.3148430785287</v>
          </cell>
          <cell r="AO455">
            <v>-1.65980379040337</v>
          </cell>
          <cell r="AP455">
            <v>-1.0178851512707601</v>
          </cell>
          <cell r="AQ455">
            <v>14.888389997688501</v>
          </cell>
          <cell r="AR455">
            <v>4.4113541001173404</v>
          </cell>
          <cell r="AS455">
            <v>2.39066979993911</v>
          </cell>
          <cell r="AT455">
            <v>17.810765778078199</v>
          </cell>
          <cell r="AU455">
            <v>1.36237755136223</v>
          </cell>
          <cell r="AV455">
            <v>0.62864073104187401</v>
          </cell>
          <cell r="AW455">
            <v>2.9355470490214599</v>
          </cell>
          <cell r="AX455">
            <v>0.91983389388433301</v>
          </cell>
          <cell r="AY455">
            <v>0.44344430228843301</v>
          </cell>
          <cell r="AZ455">
            <v>2.0652922675859799E-2</v>
          </cell>
          <cell r="BA455">
            <v>1.1432252788633399</v>
          </cell>
          <cell r="BB455">
            <v>1.13113246910833</v>
          </cell>
          <cell r="BC455">
            <v>19.954993602979499</v>
          </cell>
          <cell r="BD455">
            <v>-6.2978194641345894E-2</v>
          </cell>
          <cell r="BE455">
            <v>0.66683005383970295</v>
          </cell>
          <cell r="BF455">
            <v>1.2205288476371801</v>
          </cell>
          <cell r="BH455" t="str">
            <v>NO</v>
          </cell>
          <cell r="BI455" t="str">
            <v>NO</v>
          </cell>
          <cell r="BJ455" t="str">
            <v>NO</v>
          </cell>
          <cell r="BK455" t="str">
            <v/>
          </cell>
          <cell r="BL455" t="str">
            <v>NO</v>
          </cell>
          <cell r="BM455" t="str">
            <v>NO</v>
          </cell>
          <cell r="BO455" t="str">
            <v>NO</v>
          </cell>
          <cell r="BQ455" t="str">
            <v>NO</v>
          </cell>
          <cell r="BR455" t="str">
            <v>NO</v>
          </cell>
          <cell r="BT455" t="str">
            <v/>
          </cell>
          <cell r="BU455" t="str">
            <v>NO</v>
          </cell>
          <cell r="BW455" t="str">
            <v/>
          </cell>
          <cell r="CA455" t="str">
            <v>TRASH</v>
          </cell>
          <cell r="CC455">
            <v>0</v>
          </cell>
          <cell r="CD455">
            <v>0</v>
          </cell>
          <cell r="CE455">
            <v>0</v>
          </cell>
          <cell r="CF455">
            <v>0</v>
          </cell>
          <cell r="CL455">
            <v>0</v>
          </cell>
          <cell r="CY455">
            <v>0</v>
          </cell>
          <cell r="CZ455">
            <v>0</v>
          </cell>
          <cell r="DA455">
            <v>0</v>
          </cell>
          <cell r="DB455">
            <v>0</v>
          </cell>
        </row>
        <row r="456">
          <cell r="A456">
            <v>422</v>
          </cell>
          <cell r="B456">
            <v>41715</v>
          </cell>
          <cell r="C456" t="str">
            <v>Austin</v>
          </cell>
          <cell r="D456">
            <v>9</v>
          </cell>
          <cell r="E456" t="str">
            <v>car passed</v>
          </cell>
          <cell r="F456" t="str">
            <v>YES</v>
          </cell>
          <cell r="G456">
            <v>9.15</v>
          </cell>
          <cell r="H456">
            <v>0.22886130865663301</v>
          </cell>
          <cell r="I456">
            <v>0</v>
          </cell>
          <cell r="J456">
            <v>19.997</v>
          </cell>
          <cell r="K456">
            <v>0</v>
          </cell>
          <cell r="L456">
            <v>0</v>
          </cell>
          <cell r="M456">
            <v>2.9803468093407299</v>
          </cell>
          <cell r="N456">
            <v>0.71552176333197703</v>
          </cell>
          <cell r="O456">
            <v>0.18969798092037299</v>
          </cell>
          <cell r="P456">
            <v>3.8402592852217299E-3</v>
          </cell>
          <cell r="Q456">
            <v>0.96020353346429699</v>
          </cell>
          <cell r="R456">
            <v>0.215741168598337</v>
          </cell>
          <cell r="S456">
            <v>15.5160757395518</v>
          </cell>
          <cell r="T456">
            <v>0.93322494368750797</v>
          </cell>
          <cell r="U456">
            <v>0.28401343372294402</v>
          </cell>
          <cell r="V456">
            <v>14.4395172409131</v>
          </cell>
          <cell r="W456">
            <v>0.96883583979538701</v>
          </cell>
          <cell r="X456">
            <v>0.19050108518108999</v>
          </cell>
          <cell r="Y456">
            <v>0.39620744689821502</v>
          </cell>
          <cell r="Z456">
            <v>7.6654466475810104E-2</v>
          </cell>
          <cell r="AA456">
            <v>7.9395947817289106E-2</v>
          </cell>
          <cell r="AB456">
            <v>3.6810941652779001E-3</v>
          </cell>
          <cell r="AC456">
            <v>3.2682735525924001E-4</v>
          </cell>
          <cell r="AD456">
            <v>4.7089294704166701E-2</v>
          </cell>
          <cell r="AE456">
            <v>1.8133571313350201</v>
          </cell>
          <cell r="AF456">
            <v>0.12152462169332</v>
          </cell>
          <cell r="AG456">
            <v>0.99806376142646003</v>
          </cell>
          <cell r="AH456">
            <v>0.79038878850139205</v>
          </cell>
          <cell r="AI456">
            <v>4.7281030548479701E-2</v>
          </cell>
          <cell r="AJ456">
            <v>1.08241426192957</v>
          </cell>
          <cell r="AK456">
            <v>264.35070589666901</v>
          </cell>
          <cell r="AL456">
            <v>-20.0310146152767</v>
          </cell>
          <cell r="AM456">
            <v>105.377256935337</v>
          </cell>
          <cell r="AN456">
            <v>78.2372735511683</v>
          </cell>
          <cell r="AO456">
            <v>2.5360477798307901</v>
          </cell>
          <cell r="AP456">
            <v>2.0918085804590598</v>
          </cell>
          <cell r="AQ456">
            <v>5.5532580547046697</v>
          </cell>
          <cell r="AR456">
            <v>4.0456617517150004</v>
          </cell>
          <cell r="AS456">
            <v>3.5835041792482301</v>
          </cell>
          <cell r="AT456">
            <v>4.2537753828179099</v>
          </cell>
          <cell r="AU456">
            <v>1.2745635842096401</v>
          </cell>
          <cell r="AV456">
            <v>0.60089693799627197</v>
          </cell>
          <cell r="AW456">
            <v>2.94971248444367</v>
          </cell>
          <cell r="AX456">
            <v>0.90115951060101396</v>
          </cell>
          <cell r="AY456">
            <v>0.73893941788037598</v>
          </cell>
          <cell r="AZ456">
            <v>2.0654022447849502E-2</v>
          </cell>
          <cell r="BA456">
            <v>1.0728486093487299</v>
          </cell>
          <cell r="BB456">
            <v>1.0587709231584801</v>
          </cell>
          <cell r="BC456">
            <v>15.3767740136957</v>
          </cell>
          <cell r="BD456">
            <v>0.71658084844955305</v>
          </cell>
          <cell r="BE456">
            <v>1.44835474961246</v>
          </cell>
          <cell r="BF456">
            <v>2.2605902448450501</v>
          </cell>
          <cell r="BH456" t="str">
            <v>NO</v>
          </cell>
          <cell r="BI456" t="str">
            <v>NO</v>
          </cell>
          <cell r="BJ456" t="str">
            <v>NO</v>
          </cell>
          <cell r="BK456" t="str">
            <v/>
          </cell>
          <cell r="BL456" t="str">
            <v>NO</v>
          </cell>
          <cell r="BM456" t="str">
            <v>NO</v>
          </cell>
          <cell r="BO456" t="str">
            <v>NO</v>
          </cell>
          <cell r="BQ456" t="str">
            <v>NO</v>
          </cell>
          <cell r="BR456" t="str">
            <v>NO</v>
          </cell>
          <cell r="BT456" t="str">
            <v/>
          </cell>
          <cell r="BU456" t="str">
            <v>NO</v>
          </cell>
          <cell r="BW456" t="str">
            <v/>
          </cell>
          <cell r="CA456" t="str">
            <v>TRASH</v>
          </cell>
          <cell r="CC456">
            <v>0</v>
          </cell>
          <cell r="CD456">
            <v>0</v>
          </cell>
          <cell r="CE456">
            <v>0</v>
          </cell>
          <cell r="CF456">
            <v>0</v>
          </cell>
          <cell r="CL456">
            <v>0</v>
          </cell>
          <cell r="CY456">
            <v>0</v>
          </cell>
          <cell r="CZ456">
            <v>0</v>
          </cell>
          <cell r="DA456">
            <v>0</v>
          </cell>
          <cell r="DB456">
            <v>0</v>
          </cell>
        </row>
        <row r="457">
          <cell r="A457">
            <v>422</v>
          </cell>
          <cell r="B457">
            <v>41715</v>
          </cell>
          <cell r="C457" t="str">
            <v>Austin</v>
          </cell>
          <cell r="D457">
            <v>10</v>
          </cell>
          <cell r="F457" t="str">
            <v>YES</v>
          </cell>
          <cell r="G457">
            <v>9.15</v>
          </cell>
          <cell r="H457">
            <v>0.35108353011310101</v>
          </cell>
          <cell r="I457">
            <v>0</v>
          </cell>
          <cell r="J457">
            <v>20.000526315799998</v>
          </cell>
          <cell r="K457">
            <v>0</v>
          </cell>
          <cell r="L457">
            <v>0</v>
          </cell>
          <cell r="M457">
            <v>-4.67853815457943E-2</v>
          </cell>
          <cell r="N457">
            <v>0.93621628131697598</v>
          </cell>
          <cell r="O457">
            <v>0.19377611471071601</v>
          </cell>
          <cell r="P457">
            <v>1.08727214891037E-2</v>
          </cell>
          <cell r="Q457">
            <v>0.97405131907152898</v>
          </cell>
          <cell r="R457">
            <v>0.155857929516136</v>
          </cell>
          <cell r="S457">
            <v>74.121537204583603</v>
          </cell>
          <cell r="T457">
            <v>0.95947890163695704</v>
          </cell>
          <cell r="U457">
            <v>0.196244699529734</v>
          </cell>
          <cell r="V457">
            <v>1.4175143177570799</v>
          </cell>
          <cell r="W457">
            <v>0.86889091430968801</v>
          </cell>
          <cell r="X457">
            <v>0.43778023678739503</v>
          </cell>
          <cell r="Y457">
            <v>-4.3591427685660898E-2</v>
          </cell>
          <cell r="Z457">
            <v>2.7027112293123198E-2</v>
          </cell>
          <cell r="AA457">
            <v>3.92268582517755E-2</v>
          </cell>
          <cell r="AB457">
            <v>1.05830393756105E-2</v>
          </cell>
          <cell r="AC457">
            <v>4.1856779025268897E-3</v>
          </cell>
          <cell r="AD457">
            <v>2.53282974093446E-2</v>
          </cell>
          <cell r="AE457">
            <v>0.92359304352546001</v>
          </cell>
          <cell r="AF457">
            <v>0.51459900648399604</v>
          </cell>
          <cell r="AG457">
            <v>0.46139541154006802</v>
          </cell>
          <cell r="AH457">
            <v>0.30465071905195601</v>
          </cell>
          <cell r="AI457">
            <v>3.9365393054494602E-3</v>
          </cell>
          <cell r="AJ457">
            <v>0.94680298661571105</v>
          </cell>
          <cell r="AK457">
            <v>95.8714521916622</v>
          </cell>
          <cell r="AL457">
            <v>10.7649879682433</v>
          </cell>
          <cell r="AM457">
            <v>-2.4893202119992601</v>
          </cell>
          <cell r="AN457">
            <v>54.997942929095998</v>
          </cell>
          <cell r="AO457">
            <v>3.94652889008941</v>
          </cell>
          <cell r="AP457">
            <v>-6.0714279155164004</v>
          </cell>
          <cell r="AQ457">
            <v>53.394371798801501</v>
          </cell>
          <cell r="AR457">
            <v>0.352570857948526</v>
          </cell>
          <cell r="AS457">
            <v>1.6123900371332001</v>
          </cell>
          <cell r="AT457">
            <v>8.3624846744200791</v>
          </cell>
          <cell r="AU457">
            <v>1.19771493601068</v>
          </cell>
          <cell r="AV457">
            <v>0.61420795582019705</v>
          </cell>
          <cell r="AW457">
            <v>2.7474157203051099</v>
          </cell>
          <cell r="AX457">
            <v>0.77016239970547695</v>
          </cell>
          <cell r="AY457">
            <v>0.238932441145005</v>
          </cell>
          <cell r="AZ457">
            <v>2.10276323295275E-2</v>
          </cell>
          <cell r="BA457">
            <v>0.99848485677704202</v>
          </cell>
          <cell r="BB457">
            <v>0.98326988742365395</v>
          </cell>
          <cell r="BC457">
            <v>17.5542201657554</v>
          </cell>
          <cell r="BD457">
            <v>1.29624041309029</v>
          </cell>
          <cell r="BE457">
            <v>2.0709084204859201</v>
          </cell>
          <cell r="BF457">
            <v>2.8029305644791398</v>
          </cell>
          <cell r="BH457" t="str">
            <v>NO</v>
          </cell>
          <cell r="BI457" t="str">
            <v>NO</v>
          </cell>
          <cell r="BJ457" t="str">
            <v>NO</v>
          </cell>
          <cell r="BK457" t="str">
            <v/>
          </cell>
          <cell r="BL457" t="str">
            <v>NO</v>
          </cell>
          <cell r="BM457" t="str">
            <v>NO</v>
          </cell>
          <cell r="BO457" t="str">
            <v>NO</v>
          </cell>
          <cell r="BQ457" t="str">
            <v>YES</v>
          </cell>
          <cell r="BR457" t="str">
            <v>NO</v>
          </cell>
          <cell r="BT457" t="str">
            <v/>
          </cell>
          <cell r="BU457" t="str">
            <v>NO</v>
          </cell>
          <cell r="BW457" t="str">
            <v/>
          </cell>
          <cell r="CA457" t="str">
            <v>SINGLE CORR</v>
          </cell>
          <cell r="CC457">
            <v>1.0007914442609287</v>
          </cell>
          <cell r="CD457">
            <v>0</v>
          </cell>
          <cell r="CE457">
            <v>0</v>
          </cell>
          <cell r="CF457">
            <v>0</v>
          </cell>
          <cell r="CL457">
            <v>0.47</v>
          </cell>
          <cell r="CY457">
            <v>0</v>
          </cell>
          <cell r="CZ457">
            <v>0</v>
          </cell>
          <cell r="DA457">
            <v>0</v>
          </cell>
          <cell r="DB457">
            <v>0</v>
          </cell>
        </row>
        <row r="458">
          <cell r="A458">
            <v>422</v>
          </cell>
          <cell r="B458">
            <v>41715</v>
          </cell>
          <cell r="C458" t="str">
            <v>Austin</v>
          </cell>
          <cell r="D458">
            <v>11</v>
          </cell>
          <cell r="F458" t="str">
            <v>YES</v>
          </cell>
          <cell r="G458">
            <v>9.15</v>
          </cell>
          <cell r="H458">
            <v>0.43997241742908999</v>
          </cell>
          <cell r="I458">
            <v>0</v>
          </cell>
          <cell r="J458">
            <v>19.998000000000001</v>
          </cell>
          <cell r="K458">
            <v>0</v>
          </cell>
          <cell r="L458">
            <v>0</v>
          </cell>
          <cell r="M458">
            <v>-3.4653085947259599</v>
          </cell>
          <cell r="N458">
            <v>0.71151629198166499</v>
          </cell>
          <cell r="O458">
            <v>0.15999627430663299</v>
          </cell>
          <cell r="P458">
            <v>-8.20298319085698E-2</v>
          </cell>
          <cell r="Q458">
            <v>0.94422598978799599</v>
          </cell>
          <cell r="R458">
            <v>0.21245938716969401</v>
          </cell>
          <cell r="S458">
            <v>76.696022707213899</v>
          </cell>
          <cell r="T458">
            <v>0.92663438084262195</v>
          </cell>
          <cell r="U458">
            <v>0.24521897157986799</v>
          </cell>
          <cell r="V458">
            <v>8.7763023005728709</v>
          </cell>
          <cell r="W458">
            <v>0.97604838401522198</v>
          </cell>
          <cell r="X458">
            <v>0.13736991954584701</v>
          </cell>
          <cell r="Y458">
            <v>-0.35106129870918201</v>
          </cell>
          <cell r="Z458">
            <v>5.8265120413995702E-2</v>
          </cell>
          <cell r="AA458">
            <v>5.8731573043227403E-2</v>
          </cell>
          <cell r="AB458">
            <v>-7.7153787036558896E-2</v>
          </cell>
          <cell r="AC458">
            <v>9.0506216206374099E-2</v>
          </cell>
          <cell r="AD458">
            <v>4.7018520044891099E-2</v>
          </cell>
          <cell r="AE458">
            <v>2.9621513531608601</v>
          </cell>
          <cell r="AF458">
            <v>0.329129699222732</v>
          </cell>
          <cell r="AG458">
            <v>0.52731691072050502</v>
          </cell>
          <cell r="AH458">
            <v>0.15131741168947199</v>
          </cell>
          <cell r="AI458">
            <v>1.81671855618992E-3</v>
          </cell>
          <cell r="AJ458">
            <v>0.78459118505315895</v>
          </cell>
          <cell r="AK458">
            <v>21.8164215466591</v>
          </cell>
          <cell r="AL458">
            <v>17.195614344586701</v>
          </cell>
          <cell r="AM458">
            <v>12.0146832039997</v>
          </cell>
          <cell r="AN458">
            <v>10.7097994519343</v>
          </cell>
          <cell r="AO458">
            <v>25.708251005425801</v>
          </cell>
          <cell r="AP458">
            <v>0.772344009604643</v>
          </cell>
          <cell r="AQ458">
            <v>225.48897992731301</v>
          </cell>
          <cell r="AR458">
            <v>9.2239880945864599</v>
          </cell>
          <cell r="AS458">
            <v>1.2041967403610001</v>
          </cell>
          <cell r="AT458">
            <v>53.576267512424501</v>
          </cell>
          <cell r="AU458">
            <v>1.28985309774451</v>
          </cell>
          <cell r="AV458">
            <v>0.67103514947329701</v>
          </cell>
          <cell r="AW458">
            <v>2.77724287553555</v>
          </cell>
          <cell r="AX458">
            <v>0.82021368203913603</v>
          </cell>
          <cell r="AY458">
            <v>0.317960288283681</v>
          </cell>
          <cell r="AZ458">
            <v>2.03834325203202E-2</v>
          </cell>
          <cell r="BA458">
            <v>0.94895868364397395</v>
          </cell>
          <cell r="BB458">
            <v>0.93302306711387195</v>
          </cell>
          <cell r="BC458">
            <v>19.4009667427331</v>
          </cell>
          <cell r="BD458">
            <v>-0.26607608537364102</v>
          </cell>
          <cell r="BE458">
            <v>0.286369617241235</v>
          </cell>
          <cell r="BF458">
            <v>0.65068554652293598</v>
          </cell>
          <cell r="BH458" t="str">
            <v>NO</v>
          </cell>
          <cell r="BI458" t="str">
            <v>NO</v>
          </cell>
          <cell r="BJ458" t="str">
            <v>NO</v>
          </cell>
          <cell r="BK458" t="str">
            <v/>
          </cell>
          <cell r="BL458" t="str">
            <v>NO</v>
          </cell>
          <cell r="BM458" t="str">
            <v>NO</v>
          </cell>
          <cell r="BO458" t="str">
            <v>NO</v>
          </cell>
          <cell r="BQ458" t="str">
            <v>NO</v>
          </cell>
          <cell r="BR458" t="str">
            <v>NO</v>
          </cell>
          <cell r="BT458" t="str">
            <v/>
          </cell>
          <cell r="BU458" t="str">
            <v>NO</v>
          </cell>
          <cell r="BW458" t="str">
            <v/>
          </cell>
          <cell r="CA458" t="str">
            <v>TRASH</v>
          </cell>
          <cell r="CC458">
            <v>0</v>
          </cell>
          <cell r="CD458">
            <v>0</v>
          </cell>
          <cell r="CE458">
            <v>0</v>
          </cell>
          <cell r="CF458">
            <v>0</v>
          </cell>
          <cell r="CL458">
            <v>0</v>
          </cell>
          <cell r="CY458">
            <v>0</v>
          </cell>
          <cell r="CZ458">
            <v>0</v>
          </cell>
          <cell r="DA458">
            <v>0</v>
          </cell>
          <cell r="DB458">
            <v>0</v>
          </cell>
        </row>
        <row r="459">
          <cell r="A459">
            <v>422</v>
          </cell>
          <cell r="B459">
            <v>41715</v>
          </cell>
          <cell r="C459" t="str">
            <v>Austin</v>
          </cell>
          <cell r="D459">
            <v>12</v>
          </cell>
          <cell r="F459" t="str">
            <v>YES</v>
          </cell>
          <cell r="G459">
            <v>9.15</v>
          </cell>
          <cell r="H459">
            <v>0.60108352918177799</v>
          </cell>
          <cell r="I459">
            <v>0</v>
          </cell>
          <cell r="J459">
            <v>19.9989473684</v>
          </cell>
          <cell r="K459">
            <v>0</v>
          </cell>
          <cell r="L459">
            <v>0</v>
          </cell>
          <cell r="M459">
            <v>-0.16976447902502101</v>
          </cell>
          <cell r="N459">
            <v>0.93807685326914103</v>
          </cell>
          <cell r="O459">
            <v>0.188733090515213</v>
          </cell>
          <cell r="P459">
            <v>5.0300998111431801E-2</v>
          </cell>
          <cell r="Q459">
            <v>0.94168746810913795</v>
          </cell>
          <cell r="R459">
            <v>0.25227242951392798</v>
          </cell>
          <cell r="S459">
            <v>-17.212325750386</v>
          </cell>
          <cell r="T459">
            <v>0.95680726588687603</v>
          </cell>
          <cell r="U459">
            <v>0.21548610615735</v>
          </cell>
          <cell r="V459">
            <v>1.93758644549862</v>
          </cell>
          <cell r="W459">
            <v>0.77816506632394999</v>
          </cell>
          <cell r="X459">
            <v>0.58653420186357696</v>
          </cell>
          <cell r="Y459">
            <v>-0.15825712743164999</v>
          </cell>
          <cell r="Z459">
            <v>0.26460798662178098</v>
          </cell>
          <cell r="AA459">
            <v>3.7669022552629897E-2</v>
          </cell>
          <cell r="AB459">
            <v>4.7178795150397301E-2</v>
          </cell>
          <cell r="AC459">
            <v>3.4539362239683097E-2</v>
          </cell>
          <cell r="AD459">
            <v>6.5696659628942999E-2</v>
          </cell>
          <cell r="AE459">
            <v>0.66911637202403995</v>
          </cell>
          <cell r="AF459">
            <v>0.22946465911988301</v>
          </cell>
          <cell r="AG459">
            <v>0.81362053551427704</v>
          </cell>
          <cell r="AH459">
            <v>-1.14339609485135</v>
          </cell>
          <cell r="AI459">
            <v>6.3420478214277501E-2</v>
          </cell>
          <cell r="AJ459">
            <v>0.98894923002053903</v>
          </cell>
          <cell r="AK459">
            <v>61.108596385002599</v>
          </cell>
          <cell r="AL459">
            <v>-20.07155631465</v>
          </cell>
          <cell r="AM459">
            <v>-17.518475440002899</v>
          </cell>
          <cell r="AN459">
            <v>49.441864697432003</v>
          </cell>
          <cell r="AO459">
            <v>-2.9074421578618699</v>
          </cell>
          <cell r="AP459">
            <v>-2.3199695496527202</v>
          </cell>
          <cell r="AQ459">
            <v>10.0536487825667</v>
          </cell>
          <cell r="AR459">
            <v>12.234537926684601</v>
          </cell>
          <cell r="AS459">
            <v>1.3050911510427801</v>
          </cell>
          <cell r="AT459">
            <v>54.712554137661598</v>
          </cell>
          <cell r="AU459">
            <v>1.32409619226316</v>
          </cell>
          <cell r="AV459">
            <v>0.89645254528544804</v>
          </cell>
          <cell r="AW459">
            <v>2.7176150681559301</v>
          </cell>
          <cell r="AX459">
            <v>0.83883835910182802</v>
          </cell>
          <cell r="AY459">
            <v>0.38033430107882499</v>
          </cell>
          <cell r="AZ459">
            <v>1.9886719574047501E-2</v>
          </cell>
          <cell r="BA459">
            <v>1.0520341234669901</v>
          </cell>
          <cell r="BB459">
            <v>1.0354316323219801</v>
          </cell>
          <cell r="BC459">
            <v>19.843528751938699</v>
          </cell>
          <cell r="BD459">
            <v>0.110308425416747</v>
          </cell>
          <cell r="BE459">
            <v>0.80217736916665705</v>
          </cell>
          <cell r="BF459">
            <v>1.58385626208337</v>
          </cell>
          <cell r="BH459" t="str">
            <v>NO</v>
          </cell>
          <cell r="BI459" t="str">
            <v>NO</v>
          </cell>
          <cell r="BJ459" t="str">
            <v>NO</v>
          </cell>
          <cell r="BK459" t="str">
            <v/>
          </cell>
          <cell r="BL459" t="str">
            <v>NO</v>
          </cell>
          <cell r="BM459" t="str">
            <v>NO</v>
          </cell>
          <cell r="BO459" t="str">
            <v>NO</v>
          </cell>
          <cell r="BQ459" t="str">
            <v>NO</v>
          </cell>
          <cell r="BR459" t="str">
            <v>NO</v>
          </cell>
          <cell r="BT459" t="str">
            <v/>
          </cell>
          <cell r="BU459" t="str">
            <v>NO</v>
          </cell>
          <cell r="BW459" t="str">
            <v/>
          </cell>
          <cell r="CA459" t="str">
            <v>TRASH</v>
          </cell>
          <cell r="CC459">
            <v>0</v>
          </cell>
          <cell r="CD459">
            <v>0</v>
          </cell>
          <cell r="CE459">
            <v>0</v>
          </cell>
          <cell r="CF459">
            <v>0</v>
          </cell>
          <cell r="CL459">
            <v>0</v>
          </cell>
          <cell r="CY459">
            <v>0</v>
          </cell>
          <cell r="CZ459">
            <v>0</v>
          </cell>
          <cell r="DA459">
            <v>0</v>
          </cell>
          <cell r="DB459">
            <v>0</v>
          </cell>
        </row>
        <row r="460">
          <cell r="A460">
            <v>422</v>
          </cell>
          <cell r="B460">
            <v>41715</v>
          </cell>
          <cell r="C460" t="str">
            <v>Austin</v>
          </cell>
          <cell r="D460">
            <v>13</v>
          </cell>
          <cell r="F460" t="str">
            <v>YES</v>
          </cell>
          <cell r="G460">
            <v>9.15</v>
          </cell>
          <cell r="H460">
            <v>0.72330575063824698</v>
          </cell>
          <cell r="I460">
            <v>0</v>
          </cell>
          <cell r="J460">
            <v>20.000499999999999</v>
          </cell>
          <cell r="K460">
            <v>0</v>
          </cell>
          <cell r="L460">
            <v>0</v>
          </cell>
          <cell r="M460">
            <v>-2.20144701273771E-2</v>
          </cell>
          <cell r="N460">
            <v>0.99455279208126601</v>
          </cell>
          <cell r="O460">
            <v>0.165325865187125</v>
          </cell>
          <cell r="P460">
            <v>9.0174421516412195E-2</v>
          </cell>
          <cell r="Q460">
            <v>0.99465280978867798</v>
          </cell>
          <cell r="R460">
            <v>0.218904839892823</v>
          </cell>
          <cell r="S460">
            <v>-74.038985013542401</v>
          </cell>
          <cell r="T460">
            <v>0.99682944033843801</v>
          </cell>
          <cell r="U460">
            <v>0.167716673352266</v>
          </cell>
          <cell r="V460">
            <v>1.35387979936535</v>
          </cell>
          <cell r="W460">
            <v>0.97389058932672501</v>
          </cell>
          <cell r="X460">
            <v>0.60091371972376195</v>
          </cell>
          <cell r="Y460">
            <v>-2.1893837824195302E-2</v>
          </cell>
          <cell r="Z460">
            <v>8.0403754481847597E-2</v>
          </cell>
          <cell r="AA460">
            <v>2.8785068968816399E-2</v>
          </cell>
          <cell r="AB460">
            <v>8.9685729039850004E-2</v>
          </cell>
          <cell r="AC460">
            <v>0.59551829695664904</v>
          </cell>
          <cell r="AD460">
            <v>5.0849336559854297E-2</v>
          </cell>
          <cell r="AE460">
            <v>1.2558680541480201</v>
          </cell>
          <cell r="AF460">
            <v>0.88972503868545005</v>
          </cell>
          <cell r="AG460">
            <v>1.0263884307667399</v>
          </cell>
          <cell r="AH460">
            <v>-4.0033218145634697</v>
          </cell>
          <cell r="AI460">
            <v>5.3898447643014699E-2</v>
          </cell>
          <cell r="AJ460">
            <v>8.8058764754382697</v>
          </cell>
          <cell r="AK460">
            <v>0</v>
          </cell>
          <cell r="AL460">
            <v>0</v>
          </cell>
          <cell r="AM460">
            <v>0</v>
          </cell>
          <cell r="AN460">
            <v>0</v>
          </cell>
          <cell r="AO460">
            <v>6.2786296123772098</v>
          </cell>
          <cell r="AP460">
            <v>6.2771257939568299</v>
          </cell>
          <cell r="AQ460">
            <v>1.1282547427010301E-2</v>
          </cell>
          <cell r="AR460">
            <v>939.01806183917904</v>
          </cell>
          <cell r="AS460">
            <v>448.087038673206</v>
          </cell>
          <cell r="AT460">
            <v>1031.51036556145</v>
          </cell>
          <cell r="AU460">
            <v>1.4980067938294599</v>
          </cell>
          <cell r="AV460">
            <v>0.89370831275447304</v>
          </cell>
          <cell r="AW460">
            <v>2.7554396055201802</v>
          </cell>
          <cell r="AX460">
            <v>0.97885461042918298</v>
          </cell>
          <cell r="AY460">
            <v>0.193463846029992</v>
          </cell>
          <cell r="AZ460">
            <v>1.9476063151777499E-2</v>
          </cell>
          <cell r="BA460">
            <v>1.1672261573481</v>
          </cell>
          <cell r="BB460">
            <v>1.1480866034927999</v>
          </cell>
          <cell r="BC460">
            <v>17.4117461426993</v>
          </cell>
          <cell r="BD460">
            <v>1909.8133297249999</v>
          </cell>
          <cell r="BE460">
            <v>1911.6769891050001</v>
          </cell>
          <cell r="BF460">
            <v>1915.0310198699999</v>
          </cell>
          <cell r="BH460" t="str">
            <v>YES</v>
          </cell>
          <cell r="BI460" t="str">
            <v>NO</v>
          </cell>
          <cell r="BJ460" t="str">
            <v>NO</v>
          </cell>
          <cell r="BK460" t="str">
            <v/>
          </cell>
          <cell r="BL460" t="str">
            <v>NO</v>
          </cell>
          <cell r="BM460" t="str">
            <v>NO</v>
          </cell>
          <cell r="BO460" t="str">
            <v>NO</v>
          </cell>
          <cell r="BQ460" t="str">
            <v>YES</v>
          </cell>
          <cell r="BR460" t="str">
            <v>NO</v>
          </cell>
          <cell r="BT460" t="str">
            <v/>
          </cell>
          <cell r="BU460" t="str">
            <v>NO</v>
          </cell>
          <cell r="BW460" t="str">
            <v/>
          </cell>
          <cell r="CA460" t="str">
            <v>SINGLE CORR</v>
          </cell>
          <cell r="CC460">
            <v>0.95586303433039577</v>
          </cell>
          <cell r="CD460">
            <v>0</v>
          </cell>
          <cell r="CE460">
            <v>0</v>
          </cell>
          <cell r="CF460">
            <v>0</v>
          </cell>
          <cell r="CL460">
            <v>0.47</v>
          </cell>
          <cell r="CY460">
            <v>0</v>
          </cell>
          <cell r="CZ460">
            <v>0</v>
          </cell>
          <cell r="DA460">
            <v>0</v>
          </cell>
          <cell r="DB460">
            <v>0</v>
          </cell>
        </row>
        <row r="461">
          <cell r="A461">
            <v>422</v>
          </cell>
          <cell r="B461">
            <v>41715</v>
          </cell>
          <cell r="C461" t="str">
            <v>Austin</v>
          </cell>
          <cell r="D461">
            <v>14</v>
          </cell>
          <cell r="F461" t="str">
            <v>YES</v>
          </cell>
          <cell r="G461">
            <v>9.15</v>
          </cell>
          <cell r="H461">
            <v>0.77052797377109505</v>
          </cell>
          <cell r="I461">
            <v>0</v>
          </cell>
          <cell r="J461">
            <v>20.001000000000001</v>
          </cell>
          <cell r="K461">
            <v>0</v>
          </cell>
          <cell r="L461">
            <v>0</v>
          </cell>
          <cell r="M461">
            <v>-0.47629717058837101</v>
          </cell>
          <cell r="N461">
            <v>0.77270245526291303</v>
          </cell>
          <cell r="O461">
            <v>0.15611968938410001</v>
          </cell>
          <cell r="P461">
            <v>-1.59507697743168E-3</v>
          </cell>
          <cell r="Q461">
            <v>0.97222696496598304</v>
          </cell>
          <cell r="R461">
            <v>0.14043186184536099</v>
          </cell>
          <cell r="S461">
            <v>-55.131232153114098</v>
          </cell>
          <cell r="T461">
            <v>0.95179892893739804</v>
          </cell>
          <cell r="U461">
            <v>0.187008276953222</v>
          </cell>
          <cell r="V461">
            <v>7.8774240883183904</v>
          </cell>
          <cell r="W461">
            <v>0.91878826029713201</v>
          </cell>
          <cell r="X461">
            <v>0.24882918662477399</v>
          </cell>
          <cell r="Y461">
            <v>-0.31515859808977897</v>
          </cell>
          <cell r="Z461">
            <v>0.203357883888375</v>
          </cell>
          <cell r="AA461">
            <v>3.0368023120695999E-2</v>
          </cell>
          <cell r="AB461">
            <v>-1.5495112403514999E-3</v>
          </cell>
          <cell r="AC461">
            <v>8.40417592645748E-5</v>
          </cell>
          <cell r="AD461">
            <v>2.1364586277495101E-2</v>
          </cell>
          <cell r="AE461">
            <v>1.1073562591720201</v>
          </cell>
          <cell r="AF461">
            <v>0.127965831200823</v>
          </cell>
          <cell r="AG461">
            <v>0.65218403402947001</v>
          </cell>
          <cell r="AH461">
            <v>-0.33783796144763401</v>
          </cell>
          <cell r="AI461">
            <v>5.8174611807741998E-3</v>
          </cell>
          <cell r="AJ461">
            <v>0.74353735430073697</v>
          </cell>
          <cell r="AK461">
            <v>2.7487352500013502</v>
          </cell>
          <cell r="AL461">
            <v>4.7747769273999996</v>
          </cell>
          <cell r="AM461">
            <v>-3.7780970039991599</v>
          </cell>
          <cell r="AN461">
            <v>5.4846623336326701</v>
          </cell>
          <cell r="AO461">
            <v>2.05798782531576</v>
          </cell>
          <cell r="AP461">
            <v>0.42949474602151799</v>
          </cell>
          <cell r="AQ461">
            <v>10.198119145277399</v>
          </cell>
          <cell r="AR461">
            <v>5.2136081775832102</v>
          </cell>
          <cell r="AS461">
            <v>-0.23688976133811801</v>
          </cell>
          <cell r="AT461">
            <v>21.5501543996143</v>
          </cell>
          <cell r="AU461">
            <v>1.49227117773663</v>
          </cell>
          <cell r="AV461">
            <v>0.70609739511844505</v>
          </cell>
          <cell r="AW461">
            <v>2.9696314250067601</v>
          </cell>
          <cell r="AX461">
            <v>0.94948045304204198</v>
          </cell>
          <cell r="AY461">
            <v>0.12157463585301601</v>
          </cell>
          <cell r="AZ461">
            <v>2.1121811649650001E-2</v>
          </cell>
          <cell r="BA461">
            <v>1.2039074916189101</v>
          </cell>
          <cell r="BB461">
            <v>1.18284421769815</v>
          </cell>
          <cell r="BC461">
            <v>16.833411118109801</v>
          </cell>
          <cell r="BD461">
            <v>-0.440110111200056</v>
          </cell>
          <cell r="BE461">
            <v>0.12909390813331401</v>
          </cell>
          <cell r="BF461">
            <v>0.52089931199998296</v>
          </cell>
          <cell r="BH461" t="str">
            <v>NO</v>
          </cell>
          <cell r="BI461" t="str">
            <v>NO</v>
          </cell>
          <cell r="BJ461" t="str">
            <v>NO</v>
          </cell>
          <cell r="BK461" t="str">
            <v/>
          </cell>
          <cell r="BL461" t="str">
            <v>NO</v>
          </cell>
          <cell r="BM461" t="str">
            <v>NO</v>
          </cell>
          <cell r="BO461" t="str">
            <v>NO</v>
          </cell>
          <cell r="BQ461" t="str">
            <v>NO</v>
          </cell>
          <cell r="BR461" t="str">
            <v>NO</v>
          </cell>
          <cell r="BT461" t="str">
            <v/>
          </cell>
          <cell r="BU461" t="str">
            <v>NO</v>
          </cell>
          <cell r="BW461" t="str">
            <v/>
          </cell>
          <cell r="CA461" t="str">
            <v>TRASH</v>
          </cell>
          <cell r="CC461">
            <v>0</v>
          </cell>
          <cell r="CD461">
            <v>0</v>
          </cell>
          <cell r="CE461">
            <v>0</v>
          </cell>
          <cell r="CF461">
            <v>0</v>
          </cell>
          <cell r="CL461">
            <v>0</v>
          </cell>
          <cell r="CY461">
            <v>0</v>
          </cell>
          <cell r="CZ461">
            <v>0</v>
          </cell>
          <cell r="DA461">
            <v>0</v>
          </cell>
          <cell r="DB461">
            <v>0</v>
          </cell>
        </row>
        <row r="462">
          <cell r="A462">
            <v>422</v>
          </cell>
          <cell r="B462">
            <v>41715</v>
          </cell>
          <cell r="C462" t="str">
            <v>Austin</v>
          </cell>
          <cell r="D462">
            <v>15</v>
          </cell>
          <cell r="F462" t="str">
            <v>YES</v>
          </cell>
          <cell r="G462">
            <v>9.15</v>
          </cell>
          <cell r="H462">
            <v>0.78163908608257804</v>
          </cell>
          <cell r="I462">
            <v>0</v>
          </cell>
          <cell r="J462">
            <v>20.002500000000001</v>
          </cell>
          <cell r="K462">
            <v>0</v>
          </cell>
          <cell r="L462">
            <v>0</v>
          </cell>
          <cell r="M462">
            <v>0.33870942258822301</v>
          </cell>
          <cell r="N462">
            <v>0.77446042795167502</v>
          </cell>
          <cell r="O462">
            <v>0.42450682064314499</v>
          </cell>
          <cell r="P462">
            <v>0.120262249943638</v>
          </cell>
          <cell r="Q462">
            <v>0.98517544523564504</v>
          </cell>
          <cell r="R462">
            <v>0.20321253185145999</v>
          </cell>
          <cell r="S462">
            <v>-74.9443023640695</v>
          </cell>
          <cell r="T462">
            <v>0.92327070683061596</v>
          </cell>
          <cell r="U462">
            <v>0.47423882713284299</v>
          </cell>
          <cell r="V462">
            <v>2.4747281562571901</v>
          </cell>
          <cell r="W462">
            <v>0.95195067401641298</v>
          </cell>
          <cell r="X462">
            <v>0.396956265448692</v>
          </cell>
          <cell r="Y462">
            <v>0.23230848199741699</v>
          </cell>
          <cell r="Z462">
            <v>0.137383625922715</v>
          </cell>
          <cell r="AA462">
            <v>0.205493312659733</v>
          </cell>
          <cell r="AB462">
            <v>0.118426814503238</v>
          </cell>
          <cell r="AC462">
            <v>0.47535274312283199</v>
          </cell>
          <cell r="AD462">
            <v>4.42768138899233E-2</v>
          </cell>
          <cell r="AE462">
            <v>1.79495867083835</v>
          </cell>
          <cell r="AF462">
            <v>0.68307576638104295</v>
          </cell>
          <cell r="AG462">
            <v>0.90652610222142604</v>
          </cell>
          <cell r="AH462">
            <v>-0.14689904566209899</v>
          </cell>
          <cell r="AI462">
            <v>1.7971862187346999E-3</v>
          </cell>
          <cell r="AJ462">
            <v>2.8552468066912202</v>
          </cell>
          <cell r="AK462">
            <v>50.264179373333299</v>
          </cell>
          <cell r="AL462">
            <v>18.6758104630633</v>
          </cell>
          <cell r="AM462">
            <v>-9.1606655006681308</v>
          </cell>
          <cell r="AN462">
            <v>41.737840941454998</v>
          </cell>
          <cell r="AO462">
            <v>-3.0596057093914601</v>
          </cell>
          <cell r="AP462">
            <v>-0.913368100182959</v>
          </cell>
          <cell r="AQ462">
            <v>18.742432209993499</v>
          </cell>
          <cell r="AR462">
            <v>0.38543319491008199</v>
          </cell>
          <cell r="AS462">
            <v>1.24450312626434</v>
          </cell>
          <cell r="AT462">
            <v>3.1054972899097502</v>
          </cell>
          <cell r="AU462">
            <v>1.55595554320593</v>
          </cell>
          <cell r="AV462">
            <v>0.73024312100576305</v>
          </cell>
          <cell r="AW462">
            <v>3.1269865984293501</v>
          </cell>
          <cell r="AX462">
            <v>1.0025291628264099</v>
          </cell>
          <cell r="AY462">
            <v>0.24665489541362901</v>
          </cell>
          <cell r="AZ462">
            <v>1.71569564641493E-2</v>
          </cell>
          <cell r="BA462">
            <v>0.93680398786975905</v>
          </cell>
          <cell r="BB462">
            <v>0.92100309786461698</v>
          </cell>
          <cell r="BC462">
            <v>23.998854688893701</v>
          </cell>
          <cell r="BD462">
            <v>0.29219116703717402</v>
          </cell>
          <cell r="BE462">
            <v>0.56183232722241905</v>
          </cell>
          <cell r="BF462">
            <v>2.5971571612499198</v>
          </cell>
          <cell r="BH462" t="str">
            <v>NO</v>
          </cell>
          <cell r="BI462" t="str">
            <v>NO</v>
          </cell>
          <cell r="BJ462" t="str">
            <v>NO</v>
          </cell>
          <cell r="BK462" t="str">
            <v/>
          </cell>
          <cell r="BL462" t="str">
            <v>NO</v>
          </cell>
          <cell r="BM462" t="str">
            <v>NO</v>
          </cell>
          <cell r="BO462" t="str">
            <v>NO</v>
          </cell>
          <cell r="BQ462" t="str">
            <v>YES</v>
          </cell>
          <cell r="BR462" t="str">
            <v>NO</v>
          </cell>
          <cell r="BT462" t="str">
            <v/>
          </cell>
          <cell r="BU462" t="str">
            <v>NO</v>
          </cell>
          <cell r="BW462" t="str">
            <v/>
          </cell>
          <cell r="CA462" t="str">
            <v>SINGLE CORR</v>
          </cell>
          <cell r="CC462">
            <v>1.747376473077366</v>
          </cell>
          <cell r="CD462">
            <v>0</v>
          </cell>
          <cell r="CE462">
            <v>0</v>
          </cell>
          <cell r="CF462">
            <v>0</v>
          </cell>
          <cell r="CL462">
            <v>0.47</v>
          </cell>
          <cell r="CY462">
            <v>0</v>
          </cell>
          <cell r="CZ462">
            <v>0</v>
          </cell>
          <cell r="DA462">
            <v>0</v>
          </cell>
          <cell r="DB462">
            <v>0</v>
          </cell>
        </row>
        <row r="463">
          <cell r="A463">
            <v>422</v>
          </cell>
          <cell r="B463">
            <v>41715</v>
          </cell>
          <cell r="C463" t="str">
            <v>Austin</v>
          </cell>
          <cell r="D463">
            <v>18</v>
          </cell>
          <cell r="F463" t="str">
            <v>YES</v>
          </cell>
          <cell r="G463">
            <v>9.15</v>
          </cell>
          <cell r="H463">
            <v>0.945527974516153</v>
          </cell>
          <cell r="I463">
            <v>0</v>
          </cell>
          <cell r="J463">
            <v>20.0015</v>
          </cell>
          <cell r="K463">
            <v>0</v>
          </cell>
          <cell r="L463">
            <v>0</v>
          </cell>
          <cell r="M463">
            <v>-2.58236126123071E-2</v>
          </cell>
          <cell r="N463">
            <v>0.57856989653095603</v>
          </cell>
          <cell r="O463">
            <v>0.20313540580152201</v>
          </cell>
          <cell r="P463">
            <v>0.12947041443305299</v>
          </cell>
          <cell r="Q463">
            <v>0.961609926455262</v>
          </cell>
          <cell r="R463">
            <v>0.1721430356209</v>
          </cell>
          <cell r="S463">
            <v>79.310055953148904</v>
          </cell>
          <cell r="T463">
            <v>0.946663436465915</v>
          </cell>
          <cell r="U463">
            <v>0.202890742323274</v>
          </cell>
          <cell r="V463">
            <v>8.7961698738107597</v>
          </cell>
          <cell r="W463">
            <v>0.93925421423773303</v>
          </cell>
          <cell r="X463">
            <v>0.218669666045676</v>
          </cell>
          <cell r="Y463">
            <v>-7.0102973405847301E-3</v>
          </cell>
          <cell r="Z463">
            <v>6.74398567265255E-5</v>
          </cell>
          <cell r="AA463">
            <v>4.2889951911841397E-2</v>
          </cell>
          <cell r="AB463">
            <v>0.124218476725473</v>
          </cell>
          <cell r="AC463">
            <v>0.27239084334455099</v>
          </cell>
          <cell r="AD463">
            <v>3.12905811843903E-2</v>
          </cell>
          <cell r="AE463">
            <v>1.3702924776623899</v>
          </cell>
          <cell r="AF463">
            <v>0.14558598792306601</v>
          </cell>
          <cell r="AG463">
            <v>0.64864032063080501</v>
          </cell>
          <cell r="AH463">
            <v>0.21058788334227399</v>
          </cell>
          <cell r="AI463">
            <v>2.5056247384027701E-3</v>
          </cell>
          <cell r="AJ463">
            <v>0.75726177503143299</v>
          </cell>
          <cell r="AK463">
            <v>49.961388824996902</v>
          </cell>
          <cell r="AL463">
            <v>8.1411980272333206</v>
          </cell>
          <cell r="AM463">
            <v>1.13417952599974</v>
          </cell>
          <cell r="AN463">
            <v>15.983203635045699</v>
          </cell>
          <cell r="AO463">
            <v>-22.321355685161599</v>
          </cell>
          <cell r="AP463">
            <v>8.0283762380804993E-2</v>
          </cell>
          <cell r="AQ463">
            <v>116.691516607632</v>
          </cell>
          <cell r="AR463">
            <v>6.1519052026652403</v>
          </cell>
          <cell r="AS463">
            <v>2.1251127493721702</v>
          </cell>
          <cell r="AT463">
            <v>25.585987934901699</v>
          </cell>
          <cell r="AU463">
            <v>1.6578430704365099</v>
          </cell>
          <cell r="AV463">
            <v>0.74506591765678298</v>
          </cell>
          <cell r="AW463">
            <v>3.1165169821923802</v>
          </cell>
          <cell r="AX463">
            <v>0.91961410021518097</v>
          </cell>
          <cell r="AY463">
            <v>0.297762261441608</v>
          </cell>
          <cell r="AZ463">
            <v>2.46446214569295E-2</v>
          </cell>
          <cell r="BA463">
            <v>1.15486417535137</v>
          </cell>
          <cell r="BB463">
            <v>1.1311793302328499</v>
          </cell>
          <cell r="BC463">
            <v>20.2253611545243</v>
          </cell>
          <cell r="BD463">
            <v>0.29801609423083197</v>
          </cell>
          <cell r="BE463">
            <v>0.76876827096134603</v>
          </cell>
          <cell r="BF463">
            <v>1.6802531612660201</v>
          </cell>
          <cell r="BH463" t="str">
            <v>NO</v>
          </cell>
          <cell r="BI463" t="str">
            <v>NO</v>
          </cell>
          <cell r="BJ463" t="str">
            <v>NO</v>
          </cell>
          <cell r="BK463" t="str">
            <v/>
          </cell>
          <cell r="BL463" t="str">
            <v>NO</v>
          </cell>
          <cell r="BM463" t="str">
            <v>NO</v>
          </cell>
          <cell r="BO463" t="str">
            <v>NO</v>
          </cell>
          <cell r="BQ463" t="str">
            <v>NO</v>
          </cell>
          <cell r="BR463" t="str">
            <v>NO</v>
          </cell>
          <cell r="BT463" t="str">
            <v/>
          </cell>
          <cell r="BU463" t="str">
            <v>NO</v>
          </cell>
          <cell r="BW463" t="str">
            <v/>
          </cell>
          <cell r="CA463" t="str">
            <v>TRASH</v>
          </cell>
          <cell r="CC463">
            <v>0</v>
          </cell>
          <cell r="CD463">
            <v>0</v>
          </cell>
          <cell r="CE463">
            <v>0</v>
          </cell>
          <cell r="CF463">
            <v>0</v>
          </cell>
          <cell r="CL463">
            <v>0</v>
          </cell>
          <cell r="CY463">
            <v>0</v>
          </cell>
          <cell r="CZ463">
            <v>0</v>
          </cell>
          <cell r="DA463">
            <v>0</v>
          </cell>
          <cell r="DB463">
            <v>0</v>
          </cell>
        </row>
        <row r="464">
          <cell r="A464">
            <v>422</v>
          </cell>
          <cell r="B464">
            <v>41715</v>
          </cell>
          <cell r="C464" t="str">
            <v>Austin</v>
          </cell>
          <cell r="D464">
            <v>19</v>
          </cell>
          <cell r="F464" t="str">
            <v>YES</v>
          </cell>
          <cell r="G464">
            <v>9.15</v>
          </cell>
          <cell r="H464">
            <v>1.0344168618321401</v>
          </cell>
          <cell r="I464">
            <v>0</v>
          </cell>
          <cell r="J464">
            <v>19.997</v>
          </cell>
          <cell r="K464">
            <v>0</v>
          </cell>
          <cell r="L464">
            <v>0</v>
          </cell>
          <cell r="M464">
            <v>-0.104964147193034</v>
          </cell>
          <cell r="N464">
            <v>0.91018217416392899</v>
          </cell>
          <cell r="O464">
            <v>0.18383535137774301</v>
          </cell>
          <cell r="P464">
            <v>2.6699354975746201E-2</v>
          </cell>
          <cell r="Q464">
            <v>0.94430080714596198</v>
          </cell>
          <cell r="R464">
            <v>0.25492623820729698</v>
          </cell>
          <cell r="S464">
            <v>-862.45599353325997</v>
          </cell>
          <cell r="T464">
            <v>0.96735361988945601</v>
          </cell>
          <cell r="U464">
            <v>0.19276351002585501</v>
          </cell>
          <cell r="V464">
            <v>4.3031784415112</v>
          </cell>
          <cell r="W464">
            <v>0.79473357452803395</v>
          </cell>
          <cell r="X464">
            <v>0.54370204580447701</v>
          </cell>
          <cell r="Y464">
            <v>-9.4503418478630197E-2</v>
          </cell>
          <cell r="Z464">
            <v>8.1501531657506995E-2</v>
          </cell>
          <cell r="AA464">
            <v>3.5795579953962701E-2</v>
          </cell>
          <cell r="AB464">
            <v>2.5123448178719601E-2</v>
          </cell>
          <cell r="AC464">
            <v>1.05735549819352E-2</v>
          </cell>
          <cell r="AD464">
            <v>6.8203222042604497E-2</v>
          </cell>
          <cell r="AE464">
            <v>0.55194416127744494</v>
          </cell>
          <cell r="AF464">
            <v>9.3827052334603103E-2</v>
          </cell>
          <cell r="AG464">
            <v>1.04639343755713</v>
          </cell>
          <cell r="AH464">
            <v>-3.3196043786380899E-2</v>
          </cell>
          <cell r="AI464">
            <v>3.7191158760663297E-5</v>
          </cell>
          <cell r="AJ464">
            <v>1.15469626815546</v>
          </cell>
          <cell r="AK464">
            <v>42.584051327503403</v>
          </cell>
          <cell r="AL464">
            <v>15.61999612973</v>
          </cell>
          <cell r="AM464">
            <v>-3.2069526507495998</v>
          </cell>
          <cell r="AN464">
            <v>30.511441667688899</v>
          </cell>
          <cell r="AO464">
            <v>33.320252695126399</v>
          </cell>
          <cell r="AP464">
            <v>0.30390873096734899</v>
          </cell>
          <cell r="AQ464">
            <v>197.82001770346801</v>
          </cell>
          <cell r="AR464">
            <v>1.48522409584979</v>
          </cell>
          <cell r="AS464">
            <v>0.91348204289073398</v>
          </cell>
          <cell r="AT464">
            <v>9.8351956759003798</v>
          </cell>
          <cell r="AU464">
            <v>1.56328988571408</v>
          </cell>
          <cell r="AV464">
            <v>0.68402044763698799</v>
          </cell>
          <cell r="AW464">
            <v>2.98462446999994</v>
          </cell>
          <cell r="AX464">
            <v>0.97956606034820703</v>
          </cell>
          <cell r="AY464">
            <v>0.30434048876231401</v>
          </cell>
          <cell r="AZ464">
            <v>1.9588358518915199E-2</v>
          </cell>
          <cell r="BA464">
            <v>0.88615996828740795</v>
          </cell>
          <cell r="BB464">
            <v>0.867706634894025</v>
          </cell>
          <cell r="BC464">
            <v>25.479668826612301</v>
          </cell>
          <cell r="BD464">
            <v>0.10202875499999201</v>
          </cell>
          <cell r="BE464">
            <v>1.0327443425001099</v>
          </cell>
          <cell r="BF464">
            <v>1.7839210050001999</v>
          </cell>
          <cell r="BH464" t="str">
            <v>NO</v>
          </cell>
          <cell r="BI464" t="str">
            <v>NO</v>
          </cell>
          <cell r="BJ464" t="str">
            <v>NO</v>
          </cell>
          <cell r="BK464" t="str">
            <v/>
          </cell>
          <cell r="BL464" t="str">
            <v>NO</v>
          </cell>
          <cell r="BM464" t="str">
            <v>NO</v>
          </cell>
          <cell r="BO464" t="str">
            <v>NO</v>
          </cell>
          <cell r="BQ464" t="str">
            <v>NO</v>
          </cell>
          <cell r="BR464" t="str">
            <v>NO</v>
          </cell>
          <cell r="BT464" t="str">
            <v/>
          </cell>
          <cell r="BU464" t="str">
            <v>NO</v>
          </cell>
          <cell r="BW464" t="str">
            <v/>
          </cell>
          <cell r="CA464" t="str">
            <v>TRASH</v>
          </cell>
          <cell r="CC464">
            <v>0</v>
          </cell>
          <cell r="CD464">
            <v>0</v>
          </cell>
          <cell r="CE464">
            <v>0</v>
          </cell>
          <cell r="CF464">
            <v>0</v>
          </cell>
          <cell r="CL464">
            <v>0</v>
          </cell>
          <cell r="CY464">
            <v>0</v>
          </cell>
          <cell r="CZ464">
            <v>0</v>
          </cell>
          <cell r="DA464">
            <v>0</v>
          </cell>
          <cell r="DB464">
            <v>0</v>
          </cell>
        </row>
        <row r="465">
          <cell r="A465">
            <v>422</v>
          </cell>
          <cell r="B465">
            <v>41715</v>
          </cell>
          <cell r="C465" t="str">
            <v>Austin</v>
          </cell>
          <cell r="D465">
            <v>20</v>
          </cell>
          <cell r="F465" t="str">
            <v>YES</v>
          </cell>
          <cell r="G465">
            <v>9.15</v>
          </cell>
          <cell r="H465">
            <v>1.07330575212836</v>
          </cell>
          <cell r="I465">
            <v>0</v>
          </cell>
          <cell r="J465">
            <v>19.9985</v>
          </cell>
          <cell r="K465">
            <v>0</v>
          </cell>
          <cell r="L465">
            <v>0</v>
          </cell>
          <cell r="M465">
            <v>6.2048142524084499E-2</v>
          </cell>
          <cell r="N465">
            <v>0.71897305636690501</v>
          </cell>
          <cell r="O465">
            <v>0.21355085671965901</v>
          </cell>
          <cell r="P465">
            <v>-2.3347656102373202E-2</v>
          </cell>
          <cell r="Q465">
            <v>0.92323714823838199</v>
          </cell>
          <cell r="R465">
            <v>0.23597012956894101</v>
          </cell>
          <cell r="S465">
            <v>21.683889946931799</v>
          </cell>
          <cell r="T465">
            <v>0.93771608227180703</v>
          </cell>
          <cell r="U465">
            <v>0.211063222029306</v>
          </cell>
          <cell r="V465">
            <v>-5605.6757825820696</v>
          </cell>
          <cell r="W465">
            <v>0.85186345647702699</v>
          </cell>
          <cell r="X465">
            <v>0.341173849293682</v>
          </cell>
          <cell r="Y465">
            <v>3.7738426560020202E-2</v>
          </cell>
          <cell r="Z465">
            <v>3.6135041387877999E-3</v>
          </cell>
          <cell r="AA465">
            <v>4.6882825256226002E-2</v>
          </cell>
          <cell r="AB465">
            <v>-2.14054375010517E-2</v>
          </cell>
          <cell r="AC465">
            <v>5.47510011984909E-3</v>
          </cell>
          <cell r="AD465">
            <v>5.713818463018E-2</v>
          </cell>
          <cell r="AE465">
            <v>-8.4744963712794904E-4</v>
          </cell>
          <cell r="AF465">
            <v>1.2488782197284099E-7</v>
          </cell>
          <cell r="AG465">
            <v>0.686522176457251</v>
          </cell>
          <cell r="AH465">
            <v>0.62808912958780605</v>
          </cell>
          <cell r="AI465">
            <v>2.7037956917893301E-2</v>
          </cell>
          <cell r="AJ465">
            <v>0.66796010284710405</v>
          </cell>
          <cell r="AK465">
            <v>33.662923019993499</v>
          </cell>
          <cell r="AL465">
            <v>5.7988613641999898</v>
          </cell>
          <cell r="AM465">
            <v>-41.517864114664498</v>
          </cell>
          <cell r="AN465">
            <v>50.810047024614299</v>
          </cell>
          <cell r="AO465">
            <v>-0.87490724353276605</v>
          </cell>
          <cell r="AP465">
            <v>-1.1284947699799399</v>
          </cell>
          <cell r="AQ465">
            <v>2.2805134801745202</v>
          </cell>
          <cell r="AR465">
            <v>-1.9975190900142801</v>
          </cell>
          <cell r="AS465">
            <v>0.55675682720682695</v>
          </cell>
          <cell r="AT465">
            <v>23.904536831297001</v>
          </cell>
          <cell r="AU465">
            <v>1.5346227804420001</v>
          </cell>
          <cell r="AV465">
            <v>0.66976990604309705</v>
          </cell>
          <cell r="AW465">
            <v>2.9022470122538002</v>
          </cell>
          <cell r="AX465">
            <v>0.97991146505638504</v>
          </cell>
          <cell r="AY465">
            <v>0.498208893058114</v>
          </cell>
          <cell r="AZ465">
            <v>2.2623524470980001E-2</v>
          </cell>
          <cell r="BA465">
            <v>1.08252860392626</v>
          </cell>
          <cell r="BB465">
            <v>1.06083551015421</v>
          </cell>
          <cell r="BC465">
            <v>22.4194001876151</v>
          </cell>
          <cell r="BD465">
            <v>-0.20391553550643901</v>
          </cell>
          <cell r="BE465">
            <v>0.48780236151890199</v>
          </cell>
          <cell r="BF465">
            <v>0.911066708607564</v>
          </cell>
          <cell r="BH465" t="str">
            <v>NO</v>
          </cell>
          <cell r="BI465" t="str">
            <v>NO</v>
          </cell>
          <cell r="BJ465" t="str">
            <v>NO</v>
          </cell>
          <cell r="BK465" t="str">
            <v/>
          </cell>
          <cell r="BL465" t="str">
            <v>NO</v>
          </cell>
          <cell r="BM465" t="str">
            <v>NO</v>
          </cell>
          <cell r="BO465" t="str">
            <v>NO</v>
          </cell>
          <cell r="BQ465" t="str">
            <v>NO</v>
          </cell>
          <cell r="BR465" t="str">
            <v>NO</v>
          </cell>
          <cell r="BT465" t="str">
            <v/>
          </cell>
          <cell r="BU465" t="str">
            <v>NO</v>
          </cell>
          <cell r="BW465" t="str">
            <v/>
          </cell>
          <cell r="CA465" t="str">
            <v>TRASH</v>
          </cell>
          <cell r="CC465">
            <v>0</v>
          </cell>
          <cell r="CD465">
            <v>0</v>
          </cell>
          <cell r="CE465">
            <v>0</v>
          </cell>
          <cell r="CF465">
            <v>0</v>
          </cell>
          <cell r="CL465">
            <v>0</v>
          </cell>
          <cell r="CY465">
            <v>0</v>
          </cell>
          <cell r="CZ465">
            <v>0</v>
          </cell>
          <cell r="DA465">
            <v>0</v>
          </cell>
          <cell r="DB465">
            <v>0</v>
          </cell>
        </row>
        <row r="466">
          <cell r="A466">
            <v>422</v>
          </cell>
          <cell r="B466">
            <v>41715</v>
          </cell>
          <cell r="C466" t="str">
            <v>Austin</v>
          </cell>
          <cell r="D466">
            <v>21</v>
          </cell>
          <cell r="F466" t="str">
            <v>YES</v>
          </cell>
          <cell r="G466">
            <v>9.15</v>
          </cell>
          <cell r="H466">
            <v>1.1344168642535799</v>
          </cell>
          <cell r="I466">
            <v>0</v>
          </cell>
          <cell r="J466">
            <v>20.003</v>
          </cell>
          <cell r="K466">
            <v>0</v>
          </cell>
          <cell r="L466">
            <v>0</v>
          </cell>
          <cell r="M466">
            <v>-0.38801657111966897</v>
          </cell>
          <cell r="N466">
            <v>0.67525813696152603</v>
          </cell>
          <cell r="O466">
            <v>0.22255617519221599</v>
          </cell>
          <cell r="P466">
            <v>-1.61651359164642E-2</v>
          </cell>
          <cell r="Q466">
            <v>0.962546966365595</v>
          </cell>
          <cell r="R466">
            <v>0.213938512093479</v>
          </cell>
          <cell r="S466">
            <v>10.5475787223889</v>
          </cell>
          <cell r="T466">
            <v>0.96237507138207301</v>
          </cell>
          <cell r="U466">
            <v>0.215344811143418</v>
          </cell>
          <cell r="V466">
            <v>-5.3704910785031803</v>
          </cell>
          <cell r="W466">
            <v>0.95502469446403504</v>
          </cell>
          <cell r="X466">
            <v>0.23918207721561</v>
          </cell>
          <cell r="Y466">
            <v>-0.18781478340194699</v>
          </cell>
          <cell r="Z466">
            <v>5.9905170404140999E-2</v>
          </cell>
          <cell r="AA466">
            <v>5.5355055560384198E-2</v>
          </cell>
          <cell r="AB466">
            <v>-1.55359869505481E-2</v>
          </cell>
          <cell r="AC466">
            <v>6.1618366775605402E-3</v>
          </cell>
          <cell r="AD466">
            <v>4.76887308513698E-2</v>
          </cell>
          <cell r="AE466">
            <v>-2.1700514028116902</v>
          </cell>
          <cell r="AF466">
            <v>0.384412806378573</v>
          </cell>
          <cell r="AG466">
            <v>0.75408822401345998</v>
          </cell>
          <cell r="AH466">
            <v>1.8946178713731101</v>
          </cell>
          <cell r="AI466">
            <v>0.17254258632073699</v>
          </cell>
          <cell r="AJ466">
            <v>1.0136271481825201</v>
          </cell>
          <cell r="AK466">
            <v>0.31783055333084997</v>
          </cell>
          <cell r="AL466">
            <v>-15.07872243928</v>
          </cell>
          <cell r="AM466">
            <v>-22.066377377332199</v>
          </cell>
          <cell r="AN466">
            <v>5.5387459746896699</v>
          </cell>
          <cell r="AO466">
            <v>-0.45196575421308399</v>
          </cell>
          <cell r="AP466">
            <v>3.3148277797558703E-2</v>
          </cell>
          <cell r="AQ466">
            <v>5.1498288191620496</v>
          </cell>
          <cell r="AR466">
            <v>3.5924459286849499</v>
          </cell>
          <cell r="AS466">
            <v>-4.4005800706439802</v>
          </cell>
          <cell r="AT466">
            <v>67.6312085233196</v>
          </cell>
          <cell r="AU466">
            <v>1.46418605499935</v>
          </cell>
          <cell r="AV466">
            <v>0.64093646317910802</v>
          </cell>
          <cell r="AW466">
            <v>2.8265239917359901</v>
          </cell>
          <cell r="AX466">
            <v>0.92671293866205295</v>
          </cell>
          <cell r="AY466">
            <v>0.25804711700963701</v>
          </cell>
          <cell r="AZ466">
            <v>2.4674256841794698E-2</v>
          </cell>
          <cell r="BA466">
            <v>1.0769722631565599</v>
          </cell>
          <cell r="BB466">
            <v>1.05297186715796</v>
          </cell>
          <cell r="BC466">
            <v>18.5793924246939</v>
          </cell>
          <cell r="BD466">
            <v>-0.66916386802722605</v>
          </cell>
          <cell r="BE466">
            <v>5.7747100408164401E-2</v>
          </cell>
          <cell r="BF466">
            <v>0.79983096394539599</v>
          </cell>
          <cell r="BH466" t="str">
            <v>NO</v>
          </cell>
          <cell r="BI466" t="str">
            <v>NO</v>
          </cell>
          <cell r="BJ466" t="str">
            <v>NO</v>
          </cell>
          <cell r="BK466" t="str">
            <v/>
          </cell>
          <cell r="BL466" t="str">
            <v>NO</v>
          </cell>
          <cell r="BM466" t="str">
            <v>NO</v>
          </cell>
          <cell r="BO466" t="str">
            <v>NO</v>
          </cell>
          <cell r="BQ466" t="str">
            <v>NO</v>
          </cell>
          <cell r="BR466" t="str">
            <v>NO</v>
          </cell>
          <cell r="BT466" t="str">
            <v/>
          </cell>
          <cell r="BU466" t="str">
            <v>NO</v>
          </cell>
          <cell r="BW466" t="str">
            <v/>
          </cell>
          <cell r="CA466" t="str">
            <v>TRASH</v>
          </cell>
          <cell r="CC466">
            <v>0</v>
          </cell>
          <cell r="CD466">
            <v>0</v>
          </cell>
          <cell r="CE466">
            <v>0</v>
          </cell>
          <cell r="CF466">
            <v>0</v>
          </cell>
          <cell r="CL466">
            <v>0</v>
          </cell>
          <cell r="CY466">
            <v>0</v>
          </cell>
          <cell r="CZ466">
            <v>0</v>
          </cell>
          <cell r="DA466">
            <v>0</v>
          </cell>
          <cell r="DB466">
            <v>0</v>
          </cell>
        </row>
        <row r="467">
          <cell r="A467">
            <v>422</v>
          </cell>
          <cell r="B467">
            <v>41715</v>
          </cell>
          <cell r="C467" t="str">
            <v>Austin</v>
          </cell>
          <cell r="D467">
            <v>22</v>
          </cell>
          <cell r="F467" t="str">
            <v>YES</v>
          </cell>
          <cell r="G467">
            <v>9.15</v>
          </cell>
          <cell r="H467">
            <v>1.19275019690394</v>
          </cell>
          <cell r="I467">
            <v>0</v>
          </cell>
          <cell r="J467">
            <v>19.997499999999999</v>
          </cell>
          <cell r="K467">
            <v>0</v>
          </cell>
          <cell r="L467">
            <v>0</v>
          </cell>
          <cell r="M467">
            <v>0.52226494837399595</v>
          </cell>
          <cell r="N467">
            <v>0.66158847076432403</v>
          </cell>
          <cell r="O467">
            <v>0.23537858771367501</v>
          </cell>
          <cell r="P467">
            <v>3.7043392413553103E-2</v>
          </cell>
          <cell r="Q467">
            <v>0.96654048873822396</v>
          </cell>
          <cell r="R467">
            <v>0.188848994771143</v>
          </cell>
          <cell r="S467">
            <v>-11.384548519432499</v>
          </cell>
          <cell r="T467">
            <v>0.94591010447404</v>
          </cell>
          <cell r="U467">
            <v>0.24343543439091</v>
          </cell>
          <cell r="V467">
            <v>6.3972069551858599</v>
          </cell>
          <cell r="W467">
            <v>0.934597570756171</v>
          </cell>
          <cell r="X467">
            <v>0.27135220628200402</v>
          </cell>
          <cell r="Y467">
            <v>0.22388296910897801</v>
          </cell>
          <cell r="Z467">
            <v>7.2827664117416299E-2</v>
          </cell>
          <cell r="AA467">
            <v>6.3372264738842193E-2</v>
          </cell>
          <cell r="AB467">
            <v>3.5759332760743202E-2</v>
          </cell>
          <cell r="AC467">
            <v>3.5531812888329101E-2</v>
          </cell>
          <cell r="AD467">
            <v>3.6571695441780898E-2</v>
          </cell>
          <cell r="AE467">
            <v>1.5397951884144601</v>
          </cell>
          <cell r="AF467">
            <v>0.22347204512089999</v>
          </cell>
          <cell r="AG467">
            <v>0.81818749101535804</v>
          </cell>
          <cell r="AH467">
            <v>-1.2760774730565201</v>
          </cell>
          <cell r="AI467">
            <v>0.10563239003203</v>
          </cell>
          <cell r="AJ467">
            <v>0.94234906322081702</v>
          </cell>
          <cell r="AK467">
            <v>70.987055284998405</v>
          </cell>
          <cell r="AL467">
            <v>34.422172670106697</v>
          </cell>
          <cell r="AM467">
            <v>27.640279958331401</v>
          </cell>
          <cell r="AN467">
            <v>55.609065431589698</v>
          </cell>
          <cell r="AO467">
            <v>-21.124553355396401</v>
          </cell>
          <cell r="AP467">
            <v>1.80639729278369</v>
          </cell>
          <cell r="AQ467">
            <v>179.25022378377099</v>
          </cell>
          <cell r="AR467">
            <v>4.3461663923933997</v>
          </cell>
          <cell r="AS467">
            <v>1.32788639529384</v>
          </cell>
          <cell r="AT467">
            <v>28.567587003817</v>
          </cell>
          <cell r="AU467">
            <v>1.6745150302134599</v>
          </cell>
          <cell r="AV467">
            <v>1.0080910421656799</v>
          </cell>
          <cell r="AW467">
            <v>3.0128707262711698</v>
          </cell>
          <cell r="AX467">
            <v>1.0832908040959299</v>
          </cell>
          <cell r="AY467">
            <v>0.48626677206980901</v>
          </cell>
          <cell r="AZ467">
            <v>2.1713317541382501E-2</v>
          </cell>
          <cell r="BA467">
            <v>1.46108862609642</v>
          </cell>
          <cell r="BB467">
            <v>1.4394956489743</v>
          </cell>
          <cell r="BC467">
            <v>20.594827993544801</v>
          </cell>
          <cell r="BD467">
            <v>3.09623717857903E-2</v>
          </cell>
          <cell r="BE467">
            <v>0.89921501428557404</v>
          </cell>
          <cell r="BF467">
            <v>1.47611218285715</v>
          </cell>
          <cell r="BH467" t="str">
            <v>NO</v>
          </cell>
          <cell r="BI467" t="str">
            <v>NO</v>
          </cell>
          <cell r="BJ467" t="str">
            <v>NO</v>
          </cell>
          <cell r="BK467" t="str">
            <v/>
          </cell>
          <cell r="BL467" t="str">
            <v>NO</v>
          </cell>
          <cell r="BM467" t="str">
            <v>NO</v>
          </cell>
          <cell r="BO467" t="str">
            <v>NO</v>
          </cell>
          <cell r="BQ467" t="str">
            <v>NO</v>
          </cell>
          <cell r="BR467" t="str">
            <v>NO</v>
          </cell>
          <cell r="BT467" t="str">
            <v/>
          </cell>
          <cell r="BU467" t="str">
            <v>NO</v>
          </cell>
          <cell r="BW467" t="str">
            <v/>
          </cell>
          <cell r="CA467" t="str">
            <v>TRASH</v>
          </cell>
          <cell r="CC467">
            <v>0</v>
          </cell>
          <cell r="CD467">
            <v>0</v>
          </cell>
          <cell r="CE467">
            <v>0</v>
          </cell>
          <cell r="CF467">
            <v>0</v>
          </cell>
          <cell r="CL467">
            <v>0</v>
          </cell>
          <cell r="CY467">
            <v>0</v>
          </cell>
          <cell r="CZ467">
            <v>0</v>
          </cell>
          <cell r="DA467">
            <v>0</v>
          </cell>
          <cell r="DB467">
            <v>0</v>
          </cell>
        </row>
        <row r="468">
          <cell r="A468">
            <v>422</v>
          </cell>
          <cell r="B468">
            <v>41715</v>
          </cell>
          <cell r="C468" t="str">
            <v>Austin</v>
          </cell>
          <cell r="D468">
            <v>23</v>
          </cell>
          <cell r="F468" t="str">
            <v>YES</v>
          </cell>
          <cell r="G468">
            <v>9.15</v>
          </cell>
          <cell r="H468">
            <v>1.2316390844062</v>
          </cell>
          <cell r="I468">
            <v>0</v>
          </cell>
          <cell r="J468">
            <v>20.001999999999999</v>
          </cell>
          <cell r="K468">
            <v>0</v>
          </cell>
          <cell r="L468">
            <v>0</v>
          </cell>
          <cell r="M468">
            <v>-3.4398570506657702</v>
          </cell>
          <cell r="N468">
            <v>0.73913432950462798</v>
          </cell>
          <cell r="O468">
            <v>0.19310492924735601</v>
          </cell>
          <cell r="P468">
            <v>7.4884399552954204E-3</v>
          </cell>
          <cell r="Q468">
            <v>0.92718292463519203</v>
          </cell>
          <cell r="R468">
            <v>0.23074267219074901</v>
          </cell>
          <cell r="S468">
            <v>578.853438581197</v>
          </cell>
          <cell r="T468">
            <v>0.87108344048694497</v>
          </cell>
          <cell r="U468">
            <v>0.316743579736807</v>
          </cell>
          <cell r="V468">
            <v>9.2194040820486993</v>
          </cell>
          <cell r="W468">
            <v>0.95134892376195701</v>
          </cell>
          <cell r="X468">
            <v>0.187226938502428</v>
          </cell>
          <cell r="Y468">
            <v>-0.43001489233596601</v>
          </cell>
          <cell r="Z468">
            <v>7.8546580611834796E-2</v>
          </cell>
          <cell r="AA468">
            <v>9.58095179656131E-2</v>
          </cell>
          <cell r="AB468">
            <v>6.9002987607241599E-3</v>
          </cell>
          <cell r="AC468">
            <v>6.0584273938013599E-4</v>
          </cell>
          <cell r="AD468">
            <v>5.5181111267595298E-2</v>
          </cell>
          <cell r="AE468">
            <v>1.63614090769632</v>
          </cell>
          <cell r="AF468">
            <v>0.168290349404251</v>
          </cell>
          <cell r="AG468">
            <v>0.58431830954784203</v>
          </cell>
          <cell r="AH468">
            <v>9.94524504192963E-3</v>
          </cell>
          <cell r="AI468">
            <v>1.46382274607282E-5</v>
          </cell>
          <cell r="AJ468">
            <v>0.70254055095426504</v>
          </cell>
          <cell r="AK468">
            <v>44.149960840011097</v>
          </cell>
          <cell r="AL468">
            <v>4.8860547229199902</v>
          </cell>
          <cell r="AM468">
            <v>29.882890485000701</v>
          </cell>
          <cell r="AN468">
            <v>11.360177156168</v>
          </cell>
          <cell r="AO468">
            <v>31.113789127102201</v>
          </cell>
          <cell r="AP468">
            <v>0.87788266677110205</v>
          </cell>
          <cell r="AQ468">
            <v>247.212093774485</v>
          </cell>
          <cell r="AR468">
            <v>-132.30847508241001</v>
          </cell>
          <cell r="AS468">
            <v>3.3519155858429599</v>
          </cell>
          <cell r="AT468">
            <v>1294.1554269036601</v>
          </cell>
          <cell r="AU468">
            <v>1.85447112738064</v>
          </cell>
          <cell r="AV468">
            <v>1.10275190555325</v>
          </cell>
          <cell r="AW468">
            <v>3.2129285894472002</v>
          </cell>
          <cell r="AX468">
            <v>1.1057034406394199</v>
          </cell>
          <cell r="AY468">
            <v>0.418290905881056</v>
          </cell>
          <cell r="AZ468">
            <v>2.41742769077068E-2</v>
          </cell>
          <cell r="BA468">
            <v>1.70730334583272</v>
          </cell>
          <cell r="BB468">
            <v>1.6832032750118999</v>
          </cell>
          <cell r="BC468">
            <v>26.4183730030141</v>
          </cell>
          <cell r="BD468">
            <v>0.184209696101505</v>
          </cell>
          <cell r="BE468">
            <v>0.71579437845252902</v>
          </cell>
          <cell r="BF468">
            <v>1.2593248531252399</v>
          </cell>
          <cell r="BH468" t="str">
            <v>NO</v>
          </cell>
          <cell r="BI468" t="str">
            <v>NO</v>
          </cell>
          <cell r="BJ468" t="str">
            <v>NO</v>
          </cell>
          <cell r="BK468" t="str">
            <v/>
          </cell>
          <cell r="BL468" t="str">
            <v>NO</v>
          </cell>
          <cell r="BM468" t="str">
            <v>NO</v>
          </cell>
          <cell r="BO468" t="str">
            <v>NO</v>
          </cell>
          <cell r="BQ468" t="str">
            <v>NO</v>
          </cell>
          <cell r="BR468" t="str">
            <v>NO</v>
          </cell>
          <cell r="BT468" t="str">
            <v/>
          </cell>
          <cell r="BU468" t="str">
            <v>NO</v>
          </cell>
          <cell r="BW468" t="str">
            <v/>
          </cell>
          <cell r="CA468" t="str">
            <v>TRASH</v>
          </cell>
          <cell r="CC468">
            <v>0</v>
          </cell>
          <cell r="CD468">
            <v>0</v>
          </cell>
          <cell r="CE468">
            <v>0</v>
          </cell>
          <cell r="CF468">
            <v>0</v>
          </cell>
          <cell r="CL468">
            <v>0</v>
          </cell>
          <cell r="CY468">
            <v>0</v>
          </cell>
          <cell r="CZ468">
            <v>0</v>
          </cell>
          <cell r="DA468">
            <v>0</v>
          </cell>
          <cell r="DB468">
            <v>0</v>
          </cell>
        </row>
        <row r="469">
          <cell r="BH469" t="str">
            <v/>
          </cell>
          <cell r="BI469" t="str">
            <v/>
          </cell>
          <cell r="BK469" t="str">
            <v/>
          </cell>
          <cell r="BL469" t="str">
            <v/>
          </cell>
          <cell r="BM469" t="str">
            <v/>
          </cell>
          <cell r="BO469" t="str">
            <v/>
          </cell>
          <cell r="BQ469" t="str">
            <v/>
          </cell>
          <cell r="BR469" t="str">
            <v/>
          </cell>
          <cell r="BT469" t="str">
            <v/>
          </cell>
          <cell r="BU469" t="str">
            <v/>
          </cell>
          <cell r="BW469" t="str">
            <v/>
          </cell>
          <cell r="CA469" t="str">
            <v/>
          </cell>
          <cell r="CC469">
            <v>0</v>
          </cell>
          <cell r="CD469">
            <v>0</v>
          </cell>
          <cell r="CE469">
            <v>0</v>
          </cell>
          <cell r="CF469">
            <v>0</v>
          </cell>
          <cell r="CL469">
            <v>0</v>
          </cell>
          <cell r="CY469">
            <v>0</v>
          </cell>
          <cell r="CZ469">
            <v>0</v>
          </cell>
          <cell r="DA469">
            <v>0</v>
          </cell>
          <cell r="DB469">
            <v>0</v>
          </cell>
        </row>
        <row r="470">
          <cell r="A470">
            <v>701</v>
          </cell>
          <cell r="B470">
            <v>41732</v>
          </cell>
          <cell r="C470" t="str">
            <v>Austin</v>
          </cell>
          <cell r="D470">
            <v>3</v>
          </cell>
          <cell r="F470" t="str">
            <v>YES</v>
          </cell>
          <cell r="G470">
            <v>22.62</v>
          </cell>
          <cell r="H470">
            <v>0.16666666790842999</v>
          </cell>
          <cell r="I470">
            <v>0</v>
          </cell>
          <cell r="J470">
            <v>15.0005263158</v>
          </cell>
          <cell r="K470">
            <v>44.996842105299997</v>
          </cell>
          <cell r="L470">
            <v>2.9996842216066102</v>
          </cell>
          <cell r="M470">
            <v>-23.630213896791101</v>
          </cell>
          <cell r="N470">
            <v>0.98734741089778999</v>
          </cell>
          <cell r="O470">
            <v>3.6136004361273599</v>
          </cell>
          <cell r="P470">
            <v>0.23480948645803201</v>
          </cell>
          <cell r="Q470">
            <v>0.99860471069001999</v>
          </cell>
          <cell r="R470">
            <v>0.84826482275219295</v>
          </cell>
          <cell r="S470">
            <v>-0.50775797963890801</v>
          </cell>
          <cell r="T470">
            <v>0.79783667952648796</v>
          </cell>
          <cell r="U470">
            <v>17.4446892218523</v>
          </cell>
          <cell r="V470">
            <v>29.458880848580701</v>
          </cell>
          <cell r="W470">
            <v>0.97154793340491596</v>
          </cell>
          <cell r="X470">
            <v>3.7829123665572002</v>
          </cell>
          <cell r="Y470">
            <v>-2.86029993262619</v>
          </cell>
          <cell r="Z470">
            <v>0.119490292288811</v>
          </cell>
          <cell r="AA470">
            <v>925.50406599198902</v>
          </cell>
          <cell r="AB470">
            <v>0.23446333905906899</v>
          </cell>
          <cell r="AC470">
            <v>0.97248600339092295</v>
          </cell>
          <cell r="AD470">
            <v>0.78447323576052497</v>
          </cell>
          <cell r="AE470">
            <v>1.0825924044000399</v>
          </cell>
          <cell r="AF470">
            <v>3.5671854324675102E-2</v>
          </cell>
          <cell r="AG470">
            <v>486.38790023893398</v>
          </cell>
          <cell r="AH470">
            <v>-0.35585038482197001</v>
          </cell>
          <cell r="AI470">
            <v>0.26388891184166302</v>
          </cell>
          <cell r="AJ470">
            <v>371.27976417321702</v>
          </cell>
          <cell r="AK470">
            <v>1314.5013098366501</v>
          </cell>
          <cell r="AL470">
            <v>303.59590718516699</v>
          </cell>
          <cell r="AM470">
            <v>1260.44637618567</v>
          </cell>
          <cell r="AN470">
            <v>129.52023468935101</v>
          </cell>
          <cell r="AO470">
            <v>472.08917023222898</v>
          </cell>
          <cell r="AP470">
            <v>1.7488541953713899E-2</v>
          </cell>
          <cell r="AQ470">
            <v>4357.1289096700602</v>
          </cell>
          <cell r="AR470">
            <v>76.291020731450701</v>
          </cell>
          <cell r="AS470">
            <v>25.115482635764501</v>
          </cell>
          <cell r="AT470">
            <v>155.956598258799</v>
          </cell>
          <cell r="AU470" t="str">
            <v>NaN</v>
          </cell>
          <cell r="AV470" t="str">
            <v>NaN</v>
          </cell>
          <cell r="AW470">
            <v>11.219832407525899</v>
          </cell>
          <cell r="AX470">
            <v>1.3215982326315401</v>
          </cell>
          <cell r="AY470">
            <v>0.28442193479385403</v>
          </cell>
          <cell r="AZ470" t="str">
            <v>NaN</v>
          </cell>
          <cell r="BA470" t="str">
            <v>NaN</v>
          </cell>
          <cell r="BB470">
            <v>0.60381943739826605</v>
          </cell>
          <cell r="BC470">
            <v>16.5148220202883</v>
          </cell>
          <cell r="BD470">
            <v>0.38152756666659099</v>
          </cell>
          <cell r="BE470">
            <v>14.0221778115025</v>
          </cell>
          <cell r="BF470">
            <v>41.6684645501091</v>
          </cell>
          <cell r="BH470" t="str">
            <v>NO</v>
          </cell>
          <cell r="BI470" t="str">
            <v>NO</v>
          </cell>
          <cell r="BJ470" t="str">
            <v>NO</v>
          </cell>
          <cell r="BK470" t="str">
            <v/>
          </cell>
          <cell r="BL470" t="str">
            <v>YES</v>
          </cell>
          <cell r="BM470" t="str">
            <v>NO</v>
          </cell>
          <cell r="BO470" t="str">
            <v>NO</v>
          </cell>
          <cell r="BQ470" t="str">
            <v>NO</v>
          </cell>
          <cell r="BR470" t="str">
            <v>NO</v>
          </cell>
          <cell r="BT470" t="str">
            <v/>
          </cell>
          <cell r="BU470" t="str">
            <v>NO</v>
          </cell>
          <cell r="BW470" t="str">
            <v>YES</v>
          </cell>
          <cell r="CA470" t="str">
            <v>TRASH</v>
          </cell>
          <cell r="CC470">
            <v>0</v>
          </cell>
          <cell r="CD470">
            <v>0</v>
          </cell>
          <cell r="CE470">
            <v>0</v>
          </cell>
          <cell r="CF470">
            <v>0</v>
          </cell>
          <cell r="CL470">
            <v>0</v>
          </cell>
          <cell r="CY470">
            <v>0</v>
          </cell>
          <cell r="CZ470">
            <v>0</v>
          </cell>
          <cell r="DA470">
            <v>0</v>
          </cell>
          <cell r="DB470">
            <v>0</v>
          </cell>
        </row>
        <row r="471">
          <cell r="A471">
            <v>701</v>
          </cell>
          <cell r="B471">
            <v>41732</v>
          </cell>
          <cell r="C471" t="str">
            <v>Austin</v>
          </cell>
          <cell r="D471">
            <v>5</v>
          </cell>
          <cell r="F471" t="str">
            <v>YES</v>
          </cell>
          <cell r="G471">
            <v>22.62</v>
          </cell>
          <cell r="H471">
            <v>0.24099841900169899</v>
          </cell>
          <cell r="I471">
            <v>0</v>
          </cell>
          <cell r="J471">
            <v>15.000500000000001</v>
          </cell>
          <cell r="K471">
            <v>45.000999999999998</v>
          </cell>
          <cell r="L471">
            <v>2.9999666677777399</v>
          </cell>
          <cell r="M471">
            <v>-5.0308379554664198</v>
          </cell>
          <cell r="N471">
            <v>0.89843873165830102</v>
          </cell>
          <cell r="O471">
            <v>8.9925340948149994</v>
          </cell>
          <cell r="P471">
            <v>0.24374450350375099</v>
          </cell>
          <cell r="Q471">
            <v>0.99910421771922497</v>
          </cell>
          <cell r="R471">
            <v>0.61786511767347096</v>
          </cell>
          <cell r="S471">
            <v>0.258181526722359</v>
          </cell>
          <cell r="T471">
            <v>0.651226084753322</v>
          </cell>
          <cell r="U471">
            <v>19.526174184068299</v>
          </cell>
          <cell r="V471">
            <v>42.7179500468824</v>
          </cell>
          <cell r="W471">
            <v>0.79322100511559102</v>
          </cell>
          <cell r="X471">
            <v>10.2381418242253</v>
          </cell>
          <cell r="Y471">
            <v>-1.1556911579022</v>
          </cell>
          <cell r="Z471">
            <v>0.202847248068449</v>
          </cell>
          <cell r="AA471">
            <v>577.26569911362003</v>
          </cell>
          <cell r="AB471">
            <v>0.24351299443497201</v>
          </cell>
          <cell r="AC471">
            <v>0.98331511900912005</v>
          </cell>
          <cell r="AD471">
            <v>0.42367441893930302</v>
          </cell>
          <cell r="AE471">
            <v>6.6251581444505603E-2</v>
          </cell>
          <cell r="AF471">
            <v>1.1464488352396201E-3</v>
          </cell>
          <cell r="AG471">
            <v>420.59042511237101</v>
          </cell>
          <cell r="AH471">
            <v>0.11577540271848399</v>
          </cell>
          <cell r="AI471">
            <v>2.3052033392316301E-2</v>
          </cell>
          <cell r="AJ471">
            <v>411.36657131473203</v>
          </cell>
          <cell r="AK471">
            <v>679.12849566999705</v>
          </cell>
          <cell r="AL471">
            <v>156.22292185102</v>
          </cell>
          <cell r="AM471">
            <v>618.56390038433199</v>
          </cell>
          <cell r="AN471">
            <v>334.97538865566702</v>
          </cell>
          <cell r="AO471">
            <v>-2.3835078045148399</v>
          </cell>
          <cell r="AP471">
            <v>1.9597293323723401E-2</v>
          </cell>
          <cell r="AQ471">
            <v>12.562792976672601</v>
          </cell>
          <cell r="AR471">
            <v>26.854588789057502</v>
          </cell>
          <cell r="AS471">
            <v>1.1896797840062201</v>
          </cell>
          <cell r="AT471">
            <v>44.378782863017797</v>
          </cell>
          <cell r="AU471" t="str">
            <v>NaN</v>
          </cell>
          <cell r="AV471" t="str">
            <v>NaN</v>
          </cell>
          <cell r="AW471">
            <v>11.118820690005601</v>
          </cell>
          <cell r="AX471">
            <v>1.5084669338953101</v>
          </cell>
          <cell r="AY471">
            <v>0.218097176264506</v>
          </cell>
          <cell r="AZ471" t="str">
            <v>NaN</v>
          </cell>
          <cell r="BA471" t="str">
            <v>NaN</v>
          </cell>
          <cell r="BB471">
            <v>0.73555834329803604</v>
          </cell>
          <cell r="BC471">
            <v>17.8443144216414</v>
          </cell>
          <cell r="BD471">
            <v>0.41749090290693402</v>
          </cell>
          <cell r="BE471">
            <v>4.8544995180232</v>
          </cell>
          <cell r="BF471">
            <v>25.888298927092901</v>
          </cell>
          <cell r="BH471" t="str">
            <v>NO</v>
          </cell>
          <cell r="BI471" t="str">
            <v>NO</v>
          </cell>
          <cell r="BJ471" t="str">
            <v>NO</v>
          </cell>
          <cell r="BK471" t="str">
            <v/>
          </cell>
          <cell r="BL471" t="str">
            <v>YES</v>
          </cell>
          <cell r="BM471" t="str">
            <v>NO</v>
          </cell>
          <cell r="BO471" t="str">
            <v>NO</v>
          </cell>
          <cell r="BQ471" t="str">
            <v>NO</v>
          </cell>
          <cell r="BR471" t="str">
            <v>NO</v>
          </cell>
          <cell r="BT471" t="str">
            <v/>
          </cell>
          <cell r="BU471" t="str">
            <v>YES</v>
          </cell>
          <cell r="BW471" t="str">
            <v/>
          </cell>
          <cell r="CA471" t="str">
            <v>DUAL AREA</v>
          </cell>
          <cell r="CC471">
            <v>0</v>
          </cell>
          <cell r="CD471">
            <v>0</v>
          </cell>
          <cell r="CE471">
            <v>1.0735431236259221</v>
          </cell>
          <cell r="CF471">
            <v>1.7440713690814884</v>
          </cell>
          <cell r="CL471">
            <v>0.36</v>
          </cell>
          <cell r="CY471">
            <v>0</v>
          </cell>
          <cell r="CZ471">
            <v>0</v>
          </cell>
          <cell r="DA471">
            <v>0.68113267691957191</v>
          </cell>
          <cell r="DB471">
            <v>0.68113267691957191</v>
          </cell>
        </row>
        <row r="472">
          <cell r="A472">
            <v>701</v>
          </cell>
          <cell r="B472">
            <v>41732</v>
          </cell>
          <cell r="C472" t="str">
            <v>Austin</v>
          </cell>
          <cell r="D472">
            <v>8</v>
          </cell>
          <cell r="F472" t="str">
            <v>YES</v>
          </cell>
          <cell r="G472">
            <v>22.62</v>
          </cell>
          <cell r="H472">
            <v>0.57710952870547805</v>
          </cell>
          <cell r="I472">
            <v>0</v>
          </cell>
          <cell r="J472">
            <v>14.999000000000001</v>
          </cell>
          <cell r="K472">
            <v>44.9955</v>
          </cell>
          <cell r="L472">
            <v>2.9998999933328898</v>
          </cell>
          <cell r="M472">
            <v>-13.4635149095431</v>
          </cell>
          <cell r="N472">
            <v>0.91728175670027001</v>
          </cell>
          <cell r="O472">
            <v>4.6137774860124301</v>
          </cell>
          <cell r="P472">
            <v>0.202304567578318</v>
          </cell>
          <cell r="Q472">
            <v>0.998438608659037</v>
          </cell>
          <cell r="R472">
            <v>0.80010132376562704</v>
          </cell>
          <cell r="S472">
            <v>2.1051347743620701</v>
          </cell>
          <cell r="T472">
            <v>0.69957426450870897</v>
          </cell>
          <cell r="U472">
            <v>13.737397571249501</v>
          </cell>
          <cell r="V472">
            <v>7.0722303848244596</v>
          </cell>
          <cell r="W472">
            <v>0.96416099914093001</v>
          </cell>
          <cell r="X472">
            <v>3.8600599930853301</v>
          </cell>
          <cell r="Y472">
            <v>-0.70617447611440198</v>
          </cell>
          <cell r="Z472">
            <v>4.7697344000286399E-2</v>
          </cell>
          <cell r="AA472">
            <v>231.25666437655499</v>
          </cell>
          <cell r="AB472">
            <v>0.20197526993375201</v>
          </cell>
          <cell r="AC472">
            <v>0.960124457014496</v>
          </cell>
          <cell r="AD472">
            <v>0.68890658671460203</v>
          </cell>
          <cell r="AE472">
            <v>2.3815816953426001</v>
          </cell>
          <cell r="AF472">
            <v>0.32399292530989199</v>
          </cell>
          <cell r="AG472">
            <v>274.87554680860097</v>
          </cell>
          <cell r="AH472">
            <v>0.41373058597801499</v>
          </cell>
          <cell r="AI472">
            <v>0.102227950229185</v>
          </cell>
          <cell r="AJ472">
            <v>365.048817282507</v>
          </cell>
          <cell r="AK472">
            <v>1137.9048344999901</v>
          </cell>
          <cell r="AL472">
            <v>231.80594927204999</v>
          </cell>
          <cell r="AM472">
            <v>628.72682251433605</v>
          </cell>
          <cell r="AN472">
            <v>225.545771150826</v>
          </cell>
          <cell r="AO472">
            <v>18.1370502407934</v>
          </cell>
          <cell r="AP472">
            <v>1.11692140883353</v>
          </cell>
          <cell r="AQ472">
            <v>103.716659017683</v>
          </cell>
          <cell r="AR472">
            <v>-25.2230354781898</v>
          </cell>
          <cell r="AS472">
            <v>6.9111643815379402</v>
          </cell>
          <cell r="AT472">
            <v>335.31379643361998</v>
          </cell>
          <cell r="AU472" t="str">
            <v>NaN</v>
          </cell>
          <cell r="AV472" t="str">
            <v>NaN</v>
          </cell>
          <cell r="AW472">
            <v>10.516227154557599</v>
          </cell>
          <cell r="AX472">
            <v>2.02850217594191</v>
          </cell>
          <cell r="AY472">
            <v>0.31401109246970998</v>
          </cell>
          <cell r="AZ472" t="str">
            <v>NaN</v>
          </cell>
          <cell r="BA472" t="str">
            <v>NaN</v>
          </cell>
          <cell r="BB472">
            <v>0.59992945867418102</v>
          </cell>
          <cell r="BC472">
            <v>18.5318021785403</v>
          </cell>
          <cell r="BD472">
            <v>1.3478143404998899</v>
          </cell>
          <cell r="BE472">
            <v>14.101583265333399</v>
          </cell>
          <cell r="BF472">
            <v>22.7727467698334</v>
          </cell>
          <cell r="BH472" t="str">
            <v>NO</v>
          </cell>
          <cell r="BI472" t="str">
            <v>NO</v>
          </cell>
          <cell r="BJ472" t="str">
            <v>NO</v>
          </cell>
          <cell r="BK472" t="str">
            <v/>
          </cell>
          <cell r="BL472" t="str">
            <v>YES</v>
          </cell>
          <cell r="BM472" t="str">
            <v>NO</v>
          </cell>
          <cell r="BO472" t="str">
            <v>NO</v>
          </cell>
          <cell r="BQ472" t="str">
            <v>NO</v>
          </cell>
          <cell r="BR472" t="str">
            <v>NO</v>
          </cell>
          <cell r="BT472" t="str">
            <v/>
          </cell>
          <cell r="BU472" t="str">
            <v>YES</v>
          </cell>
          <cell r="BW472" t="str">
            <v/>
          </cell>
          <cell r="CA472" t="str">
            <v>DUAL AREA</v>
          </cell>
          <cell r="CC472">
            <v>0</v>
          </cell>
          <cell r="CD472">
            <v>0</v>
          </cell>
          <cell r="CE472">
            <v>2.6712114297376859</v>
          </cell>
          <cell r="CF472">
            <v>2.8746683117357574</v>
          </cell>
          <cell r="CL472">
            <v>0.36</v>
          </cell>
          <cell r="CY472">
            <v>0</v>
          </cell>
          <cell r="CZ472">
            <v>0</v>
          </cell>
          <cell r="DA472">
            <v>0.23448134791676797</v>
          </cell>
          <cell r="DB472">
            <v>0.23448134791676797</v>
          </cell>
        </row>
        <row r="473">
          <cell r="A473">
            <v>701</v>
          </cell>
          <cell r="B473">
            <v>41732</v>
          </cell>
          <cell r="C473" t="str">
            <v>Austin</v>
          </cell>
          <cell r="D473">
            <v>9</v>
          </cell>
          <cell r="F473" t="str">
            <v>YES</v>
          </cell>
          <cell r="G473">
            <v>22.62</v>
          </cell>
          <cell r="H473">
            <v>0.60488730669021595</v>
          </cell>
          <cell r="I473">
            <v>0</v>
          </cell>
          <cell r="J473">
            <v>14.9975</v>
          </cell>
          <cell r="K473">
            <v>44.999000000000002</v>
          </cell>
          <cell r="L473">
            <v>3.0004334055675899</v>
          </cell>
          <cell r="M473">
            <v>3.08425912215694</v>
          </cell>
          <cell r="N473">
            <v>0.83165558614873003</v>
          </cell>
          <cell r="O473">
            <v>7.0250855053882404</v>
          </cell>
          <cell r="P473">
            <v>0.27180980698662599</v>
          </cell>
          <cell r="Q473">
            <v>0.99934114722726197</v>
          </cell>
          <cell r="R473">
            <v>0.525092909655413</v>
          </cell>
          <cell r="S473">
            <v>1.4813997753793899</v>
          </cell>
          <cell r="T473">
            <v>0.85702804811845001</v>
          </cell>
          <cell r="U473">
            <v>9.3752315921353109</v>
          </cell>
          <cell r="V473">
            <v>2.5381197316828299</v>
          </cell>
          <cell r="W473">
            <v>0.98086234727982502</v>
          </cell>
          <cell r="X473">
            <v>2.9583482370345999</v>
          </cell>
          <cell r="Y473">
            <v>0.84084460742072697</v>
          </cell>
          <cell r="Z473">
            <v>0.21290910755060499</v>
          </cell>
          <cell r="AA473">
            <v>183.67356792569299</v>
          </cell>
          <cell r="AB473">
            <v>0.27161737619681903</v>
          </cell>
          <cell r="AC473">
            <v>0.98980054743803503</v>
          </cell>
          <cell r="AD473">
            <v>0.30665292138400102</v>
          </cell>
          <cell r="AE473">
            <v>2.2107291861948601</v>
          </cell>
          <cell r="AF473">
            <v>0.851437518794943</v>
          </cell>
          <cell r="AG473">
            <v>59.925543080554903</v>
          </cell>
          <cell r="AH473">
            <v>0.90349740583958604</v>
          </cell>
          <cell r="AI473">
            <v>0.47225086351604001</v>
          </cell>
          <cell r="AJ473">
            <v>212.87779631549901</v>
          </cell>
          <cell r="AK473">
            <v>1058.93628568333</v>
          </cell>
          <cell r="AL473">
            <v>265.17380102010998</v>
          </cell>
          <cell r="AM473">
            <v>552.45025390433295</v>
          </cell>
          <cell r="AN473">
            <v>327.19967288545502</v>
          </cell>
          <cell r="AO473">
            <v>15.9475077432022</v>
          </cell>
          <cell r="AP473">
            <v>2.5842376804484202</v>
          </cell>
          <cell r="AQ473">
            <v>58.191258930572097</v>
          </cell>
          <cell r="AR473">
            <v>10.5062676142465</v>
          </cell>
          <cell r="AS473">
            <v>4.2177364263981696</v>
          </cell>
          <cell r="AT473">
            <v>64.296077138922598</v>
          </cell>
          <cell r="AU473" t="str">
            <v>NaN</v>
          </cell>
          <cell r="AV473" t="str">
            <v>NaN</v>
          </cell>
          <cell r="AW473">
            <v>10.164076957197301</v>
          </cell>
          <cell r="AX473">
            <v>1.97068738056168</v>
          </cell>
          <cell r="AY473">
            <v>0.27026078794651098</v>
          </cell>
          <cell r="AZ473" t="str">
            <v>NaN</v>
          </cell>
          <cell r="BA473" t="str">
            <v>NaN</v>
          </cell>
          <cell r="BB473">
            <v>0.66002533237259498</v>
          </cell>
          <cell r="BC473">
            <v>16.774807527714501</v>
          </cell>
          <cell r="BD473">
            <v>5.0925458166666404</v>
          </cell>
          <cell r="BE473">
            <v>11.012538558333301</v>
          </cell>
          <cell r="BF473">
            <v>22.038076399999898</v>
          </cell>
          <cell r="BH473" t="str">
            <v>NO</v>
          </cell>
          <cell r="BI473" t="str">
            <v>NO</v>
          </cell>
          <cell r="BJ473" t="str">
            <v>NO</v>
          </cell>
          <cell r="BK473" t="str">
            <v/>
          </cell>
          <cell r="BL473" t="str">
            <v>YES</v>
          </cell>
          <cell r="BM473" t="str">
            <v>NO</v>
          </cell>
          <cell r="BO473" t="str">
            <v>NO</v>
          </cell>
          <cell r="BQ473" t="str">
            <v>YES</v>
          </cell>
          <cell r="BR473" t="str">
            <v>NO</v>
          </cell>
          <cell r="BT473" t="str">
            <v/>
          </cell>
          <cell r="BU473" t="str">
            <v>YES</v>
          </cell>
          <cell r="BW473" t="str">
            <v/>
          </cell>
          <cell r="CA473" t="str">
            <v>SINGLE CORRx</v>
          </cell>
          <cell r="CC473">
            <v>1.3437104088597374</v>
          </cell>
          <cell r="CD473">
            <v>0</v>
          </cell>
          <cell r="CE473">
            <v>1.7133675813250868</v>
          </cell>
          <cell r="CF473">
            <v>3.0447680989723449</v>
          </cell>
          <cell r="CL473">
            <v>0.38</v>
          </cell>
          <cell r="CY473">
            <v>0.30025395455381243</v>
          </cell>
          <cell r="CZ473">
            <v>0</v>
          </cell>
          <cell r="DA473">
            <v>0.30025395455381243</v>
          </cell>
          <cell r="DB473">
            <v>0.30025395455381243</v>
          </cell>
        </row>
        <row r="474">
          <cell r="A474">
            <v>701</v>
          </cell>
          <cell r="B474">
            <v>41732</v>
          </cell>
          <cell r="C474" t="str">
            <v>Austin</v>
          </cell>
          <cell r="D474">
            <v>10</v>
          </cell>
          <cell r="F474" t="str">
            <v>YES</v>
          </cell>
          <cell r="G474">
            <v>22.62</v>
          </cell>
          <cell r="H474">
            <v>0.62988730520009995</v>
          </cell>
          <cell r="I474">
            <v>0</v>
          </cell>
          <cell r="J474">
            <v>14.999499999999999</v>
          </cell>
          <cell r="K474">
            <v>44.997500000000002</v>
          </cell>
          <cell r="L474">
            <v>2.9999333311110399</v>
          </cell>
          <cell r="M474">
            <v>5.17339590722999</v>
          </cell>
          <cell r="N474">
            <v>0.97852033963333196</v>
          </cell>
          <cell r="O474">
            <v>2.4203277583953899</v>
          </cell>
          <cell r="P474">
            <v>0.22582589149128299</v>
          </cell>
          <cell r="Q474">
            <v>0.99898661562878199</v>
          </cell>
          <cell r="R474">
            <v>0.59503406476133702</v>
          </cell>
          <cell r="S474">
            <v>1.14960870123311</v>
          </cell>
          <cell r="T474">
            <v>0.957028301297708</v>
          </cell>
          <cell r="U474">
            <v>5.03341270452409</v>
          </cell>
          <cell r="V474">
            <v>5.2273605030567598</v>
          </cell>
          <cell r="W474">
            <v>0.99072285509529801</v>
          </cell>
          <cell r="X474">
            <v>1.7951736206114799</v>
          </cell>
          <cell r="Y474">
            <v>3.1872938902224899</v>
          </cell>
          <cell r="Z474">
            <v>0.60207540225550205</v>
          </cell>
          <cell r="AA474">
            <v>106.810726754591</v>
          </cell>
          <cell r="AB474">
            <v>0.225585140871678</v>
          </cell>
          <cell r="AC474">
            <v>0.97845761097702799</v>
          </cell>
          <cell r="AD474">
            <v>0.38793684362335901</v>
          </cell>
          <cell r="AE474">
            <v>4.12335092386017</v>
          </cell>
          <cell r="AF474">
            <v>0.78114767289605203</v>
          </cell>
          <cell r="AG474">
            <v>75.777342243763101</v>
          </cell>
          <cell r="AH474">
            <v>1.0364835267367201</v>
          </cell>
          <cell r="AI474">
            <v>0.83281912934583002</v>
          </cell>
          <cell r="AJ474">
            <v>57.8861656159322</v>
          </cell>
          <cell r="AK474">
            <v>968.065435615002</v>
          </cell>
          <cell r="AL474">
            <v>215.17422445318701</v>
          </cell>
          <cell r="AM474">
            <v>555.90183162166704</v>
          </cell>
          <cell r="AN474">
            <v>176.14174651806499</v>
          </cell>
          <cell r="AO474">
            <v>-5.6821173813795003</v>
          </cell>
          <cell r="AP474">
            <v>1.27570637335836</v>
          </cell>
          <cell r="AQ474">
            <v>48.084518309523602</v>
          </cell>
          <cell r="AR474">
            <v>2.36236396399336</v>
          </cell>
          <cell r="AS474">
            <v>5.1795780832493099</v>
          </cell>
          <cell r="AT474">
            <v>24.485316611622899</v>
          </cell>
          <cell r="AU474" t="str">
            <v>NaN</v>
          </cell>
          <cell r="AV474" t="str">
            <v>NaN</v>
          </cell>
          <cell r="AW474">
            <v>10.0344347793251</v>
          </cell>
          <cell r="AX474">
            <v>1.92855517839596</v>
          </cell>
          <cell r="AY474">
            <v>0.277162273402006</v>
          </cell>
          <cell r="AZ474" t="str">
            <v>NaN</v>
          </cell>
          <cell r="BA474" t="str">
            <v>NaN</v>
          </cell>
          <cell r="BB474">
            <v>0.59598018275925002</v>
          </cell>
          <cell r="BC474">
            <v>20.362942535657599</v>
          </cell>
          <cell r="BD474">
            <v>3.6625325376562001</v>
          </cell>
          <cell r="BE474">
            <v>14.8072378316665</v>
          </cell>
          <cell r="BF474">
            <v>25.907825205520801</v>
          </cell>
          <cell r="BH474" t="str">
            <v>NO</v>
          </cell>
          <cell r="BI474" t="str">
            <v>NO</v>
          </cell>
          <cell r="BJ474" t="str">
            <v>NO</v>
          </cell>
          <cell r="BK474" t="str">
            <v/>
          </cell>
          <cell r="BL474" t="str">
            <v>YES</v>
          </cell>
          <cell r="BM474" t="str">
            <v>NO</v>
          </cell>
          <cell r="BO474" t="str">
            <v>NO</v>
          </cell>
          <cell r="BQ474" t="str">
            <v>YES</v>
          </cell>
          <cell r="BR474" t="str">
            <v>YES</v>
          </cell>
          <cell r="BT474" t="str">
            <v/>
          </cell>
          <cell r="BU474" t="str">
            <v>YES</v>
          </cell>
          <cell r="BW474" t="str">
            <v/>
          </cell>
          <cell r="CA474" t="str">
            <v>DUAL AREA</v>
          </cell>
          <cell r="CC474">
            <v>2.7677951234556755</v>
          </cell>
          <cell r="CD474">
            <v>1.8260519689409114</v>
          </cell>
          <cell r="CE474">
            <v>2.9100061282214869</v>
          </cell>
          <cell r="CF474">
            <v>2.7661116140129018</v>
          </cell>
          <cell r="CL474">
            <v>0.36</v>
          </cell>
          <cell r="CY474">
            <v>0.22330689149495297</v>
          </cell>
          <cell r="CZ474">
            <v>0.22330689149495297</v>
          </cell>
          <cell r="DA474">
            <v>0.22330689149495297</v>
          </cell>
          <cell r="DB474">
            <v>0.22330689149495297</v>
          </cell>
        </row>
        <row r="475">
          <cell r="A475">
            <v>701</v>
          </cell>
          <cell r="B475">
            <v>41732</v>
          </cell>
          <cell r="C475" t="str">
            <v>Austin</v>
          </cell>
          <cell r="D475">
            <v>11</v>
          </cell>
          <cell r="F475" t="str">
            <v>YES</v>
          </cell>
          <cell r="G475">
            <v>22.62</v>
          </cell>
          <cell r="H475">
            <v>0.67710952833294902</v>
          </cell>
          <cell r="I475">
            <v>-1</v>
          </cell>
          <cell r="J475">
            <v>14.999000000000001</v>
          </cell>
          <cell r="K475">
            <v>44.994500000000002</v>
          </cell>
          <cell r="L475">
            <v>2.9998333222214799</v>
          </cell>
          <cell r="M475">
            <v>-45.070613535836998</v>
          </cell>
          <cell r="N475">
            <v>0.98625787548003296</v>
          </cell>
          <cell r="O475">
            <v>2.25723817178093</v>
          </cell>
          <cell r="P475">
            <v>0.19056264811663101</v>
          </cell>
          <cell r="Q475">
            <v>0.998518032872723</v>
          </cell>
          <cell r="R475">
            <v>0.58910404981487596</v>
          </cell>
          <cell r="S475">
            <v>0.57989342601169003</v>
          </cell>
          <cell r="T475">
            <v>0.73814105373420502</v>
          </cell>
          <cell r="U475">
            <v>12.441710246446</v>
          </cell>
          <cell r="V475">
            <v>15.7221327902251</v>
          </cell>
          <cell r="W475">
            <v>0.98104387242034297</v>
          </cell>
          <cell r="X475">
            <v>2.0922183365853999</v>
          </cell>
          <cell r="Y475">
            <v>-1.51659734136314</v>
          </cell>
          <cell r="Z475">
            <v>3.3180276523489899E-2</v>
          </cell>
          <cell r="AA475">
            <v>368.09073123946501</v>
          </cell>
          <cell r="AB475">
            <v>0.190269566588255</v>
          </cell>
          <cell r="AC475">
            <v>0.95783326850644701</v>
          </cell>
          <cell r="AD475">
            <v>0.37461123150402698</v>
          </cell>
          <cell r="AE475">
            <v>2.6692801710728702</v>
          </cell>
          <cell r="AF475">
            <v>0.16648495995822701</v>
          </cell>
          <cell r="AG475">
            <v>195.91854910108501</v>
          </cell>
          <cell r="AH475">
            <v>0.33429377919219</v>
          </cell>
          <cell r="AI475">
            <v>0.181010536211376</v>
          </cell>
          <cell r="AJ475">
            <v>192.504297782679</v>
          </cell>
          <cell r="AK475">
            <v>569.05902248333302</v>
          </cell>
          <cell r="AL475">
            <v>107.89691692893</v>
          </cell>
          <cell r="AM475">
            <v>805.30685726766399</v>
          </cell>
          <cell r="AN475">
            <v>62.293726884313699</v>
          </cell>
          <cell r="AO475">
            <v>-23.6628844411537</v>
          </cell>
          <cell r="AP475">
            <v>0.23008658650455199</v>
          </cell>
          <cell r="AQ475">
            <v>139.329945484467</v>
          </cell>
          <cell r="AR475">
            <v>-63.634927997634001</v>
          </cell>
          <cell r="AS475">
            <v>18.719315026072501</v>
          </cell>
          <cell r="AT475">
            <v>445.45717363848502</v>
          </cell>
          <cell r="AU475" t="str">
            <v>NaN</v>
          </cell>
          <cell r="AV475" t="str">
            <v>NaN</v>
          </cell>
          <cell r="AW475">
            <v>9.6381668420825797</v>
          </cell>
          <cell r="AX475">
            <v>1.7418724221886599</v>
          </cell>
          <cell r="AY475">
            <v>0.27346834587184699</v>
          </cell>
          <cell r="AZ475" t="str">
            <v>NaN</v>
          </cell>
          <cell r="BA475" t="str">
            <v>NaN</v>
          </cell>
          <cell r="BB475">
            <v>0.59385517585537795</v>
          </cell>
          <cell r="BC475">
            <v>19.689720902773001</v>
          </cell>
          <cell r="BD475">
            <v>1.14195618421763</v>
          </cell>
          <cell r="BE475">
            <v>4.4711979066665899</v>
          </cell>
          <cell r="BF475">
            <v>12.5683009685033</v>
          </cell>
          <cell r="BH475" t="str">
            <v>NO</v>
          </cell>
          <cell r="BI475" t="str">
            <v>NO</v>
          </cell>
          <cell r="BJ475" t="str">
            <v>NO</v>
          </cell>
          <cell r="BK475" t="str">
            <v/>
          </cell>
          <cell r="BL475" t="str">
            <v>YES</v>
          </cell>
          <cell r="BM475" t="str">
            <v>NO</v>
          </cell>
          <cell r="BO475" t="str">
            <v>NO</v>
          </cell>
          <cell r="BQ475" t="str">
            <v>NO</v>
          </cell>
          <cell r="BR475" t="str">
            <v>NO</v>
          </cell>
          <cell r="BT475" t="str">
            <v/>
          </cell>
          <cell r="BU475" t="str">
            <v>NO</v>
          </cell>
          <cell r="BW475" t="str">
            <v>YES</v>
          </cell>
          <cell r="CA475" t="str">
            <v>TRASH</v>
          </cell>
          <cell r="CC475">
            <v>0</v>
          </cell>
          <cell r="CD475">
            <v>0</v>
          </cell>
          <cell r="CE475">
            <v>0</v>
          </cell>
          <cell r="CF475">
            <v>0</v>
          </cell>
          <cell r="CL475">
            <v>0</v>
          </cell>
          <cell r="CY475">
            <v>0</v>
          </cell>
          <cell r="CZ475">
            <v>0</v>
          </cell>
          <cell r="DA475">
            <v>0</v>
          </cell>
          <cell r="DB475">
            <v>0</v>
          </cell>
        </row>
        <row r="476">
          <cell r="A476">
            <v>701</v>
          </cell>
          <cell r="B476">
            <v>41732</v>
          </cell>
          <cell r="C476" t="str">
            <v>Austin</v>
          </cell>
          <cell r="D476">
            <v>12</v>
          </cell>
          <cell r="F476" t="str">
            <v>YES</v>
          </cell>
          <cell r="G476">
            <v>22.62</v>
          </cell>
          <cell r="H476">
            <v>0.70488730631768703</v>
          </cell>
          <cell r="I476">
            <v>0</v>
          </cell>
          <cell r="J476">
            <v>15</v>
          </cell>
          <cell r="K476">
            <v>44.9985</v>
          </cell>
          <cell r="L476">
            <v>2.9998999999999998</v>
          </cell>
          <cell r="M476">
            <v>31.284532229017501</v>
          </cell>
          <cell r="N476">
            <v>0.92999221673681498</v>
          </cell>
          <cell r="O476">
            <v>4.4792544286233298</v>
          </cell>
          <cell r="P476">
            <v>0.24485082377794001</v>
          </cell>
          <cell r="Q476">
            <v>0.99811024840092599</v>
          </cell>
          <cell r="R476">
            <v>0.59818826070959696</v>
          </cell>
          <cell r="S476">
            <v>0.59745613423931099</v>
          </cell>
          <cell r="T476">
            <v>0.70872178954904697</v>
          </cell>
          <cell r="U476">
            <v>11.3799407969417</v>
          </cell>
          <cell r="V476">
            <v>3.8231301287616501</v>
          </cell>
          <cell r="W476">
            <v>0.95614770629689705</v>
          </cell>
          <cell r="X476">
            <v>2.9514132945701101</v>
          </cell>
          <cell r="Y476">
            <v>0.38739998039795198</v>
          </cell>
          <cell r="Z476">
            <v>1.14500610627089E-2</v>
          </cell>
          <cell r="AA476">
            <v>273.75767035733202</v>
          </cell>
          <cell r="AB476">
            <v>0.24435950354281299</v>
          </cell>
          <cell r="AC476">
            <v>0.96560915377337297</v>
          </cell>
          <cell r="AD476">
            <v>0.39440824564961502</v>
          </cell>
          <cell r="AE476">
            <v>2.1838386497453</v>
          </cell>
          <cell r="AF476">
            <v>0.54331458429276602</v>
          </cell>
          <cell r="AG476">
            <v>84.696053051374605</v>
          </cell>
          <cell r="AH476">
            <v>0.30688552339691699</v>
          </cell>
          <cell r="AI476">
            <v>0.140628860418025</v>
          </cell>
          <cell r="AJ476">
            <v>159.377420704662</v>
          </cell>
          <cell r="AK476">
            <v>795.29586730999699</v>
          </cell>
          <cell r="AL476">
            <v>166.78610678211001</v>
          </cell>
          <cell r="AM476">
            <v>421.96393998300198</v>
          </cell>
          <cell r="AN476">
            <v>114.511289408246</v>
          </cell>
          <cell r="AO476">
            <v>-85.380332707034597</v>
          </cell>
          <cell r="AP476">
            <v>0.11093671493837499</v>
          </cell>
          <cell r="AQ476">
            <v>369.94016531891702</v>
          </cell>
          <cell r="AR476">
            <v>150.64396210066201</v>
          </cell>
          <cell r="AS476">
            <v>35.347256846736798</v>
          </cell>
          <cell r="AT476">
            <v>571.08582484101396</v>
          </cell>
          <cell r="AU476" t="str">
            <v>NaN</v>
          </cell>
          <cell r="AV476" t="str">
            <v>NaN</v>
          </cell>
          <cell r="AW476">
            <v>9.8416790140074593</v>
          </cell>
          <cell r="AX476">
            <v>1.9635249560105299</v>
          </cell>
          <cell r="AY476">
            <v>0.27836783895152101</v>
          </cell>
          <cell r="AZ476" t="str">
            <v>NaN</v>
          </cell>
          <cell r="BA476" t="str">
            <v>NaN</v>
          </cell>
          <cell r="BB476">
            <v>0.67536262122205903</v>
          </cell>
          <cell r="BC476">
            <v>19.271619619720699</v>
          </cell>
          <cell r="BD476">
            <v>4.4699290083332199</v>
          </cell>
          <cell r="BE476">
            <v>15.3014029612744</v>
          </cell>
          <cell r="BF476">
            <v>19.330034284804</v>
          </cell>
          <cell r="BH476" t="str">
            <v>NO</v>
          </cell>
          <cell r="BI476" t="str">
            <v>NO</v>
          </cell>
          <cell r="BJ476" t="str">
            <v>NO</v>
          </cell>
          <cell r="BK476" t="str">
            <v/>
          </cell>
          <cell r="BL476" t="str">
            <v>YES</v>
          </cell>
          <cell r="BM476" t="str">
            <v>NO</v>
          </cell>
          <cell r="BO476" t="str">
            <v>NO</v>
          </cell>
          <cell r="BQ476" t="str">
            <v>NO</v>
          </cell>
          <cell r="BR476" t="str">
            <v>NO</v>
          </cell>
          <cell r="BT476" t="str">
            <v/>
          </cell>
          <cell r="BU476" t="str">
            <v>YES</v>
          </cell>
          <cell r="BW476" t="str">
            <v/>
          </cell>
          <cell r="CA476" t="str">
            <v>DUAL AREA</v>
          </cell>
          <cell r="CC476">
            <v>0</v>
          </cell>
          <cell r="CD476">
            <v>0</v>
          </cell>
          <cell r="CE476">
            <v>3.6774466859712014</v>
          </cell>
          <cell r="CF476">
            <v>2.9938230607019287</v>
          </cell>
          <cell r="CL476">
            <v>0.36</v>
          </cell>
          <cell r="CY476">
            <v>0</v>
          </cell>
          <cell r="CZ476">
            <v>0</v>
          </cell>
          <cell r="DA476">
            <v>0.21609510318657227</v>
          </cell>
          <cell r="DB476">
            <v>0.21609510318657227</v>
          </cell>
        </row>
        <row r="477">
          <cell r="A477">
            <v>701</v>
          </cell>
          <cell r="B477">
            <v>41732</v>
          </cell>
          <cell r="C477" t="str">
            <v>Austin</v>
          </cell>
          <cell r="D477">
            <v>13</v>
          </cell>
          <cell r="F477" t="str">
            <v>YES</v>
          </cell>
          <cell r="G477">
            <v>22.62</v>
          </cell>
          <cell r="H477">
            <v>0.72988730762153897</v>
          </cell>
          <cell r="I477">
            <v>0</v>
          </cell>
          <cell r="J477">
            <v>14.9975</v>
          </cell>
          <cell r="K477">
            <v>44.9985</v>
          </cell>
          <cell r="L477">
            <v>3.0004000666777801</v>
          </cell>
          <cell r="M477">
            <v>-56.777790742704802</v>
          </cell>
          <cell r="N477">
            <v>0.97772227600664097</v>
          </cell>
          <cell r="O477">
            <v>3.3685803582455098</v>
          </cell>
          <cell r="P477">
            <v>0.21214613149101999</v>
          </cell>
          <cell r="Q477">
            <v>0.99719258669986799</v>
          </cell>
          <cell r="R477">
            <v>0.56151893155653099</v>
          </cell>
          <cell r="S477">
            <v>0.24123294219395999</v>
          </cell>
          <cell r="T477">
            <v>0.862743273280967</v>
          </cell>
          <cell r="U477">
            <v>9.1129889641054795</v>
          </cell>
          <cell r="V477">
            <v>8.9319703355635909</v>
          </cell>
          <cell r="W477">
            <v>0.91335295407526296</v>
          </cell>
          <cell r="X477">
            <v>3.20681037710147</v>
          </cell>
          <cell r="Y477">
            <v>-0.74521837141928704</v>
          </cell>
          <cell r="Z477">
            <v>1.2826021737535999E-2</v>
          </cell>
          <cell r="AA477">
            <v>510.747535180152</v>
          </cell>
          <cell r="AB477">
            <v>0.211522071729982</v>
          </cell>
          <cell r="AC477">
            <v>0.93571813350897604</v>
          </cell>
          <cell r="AD477">
            <v>0.34237200917245297</v>
          </cell>
          <cell r="AE477">
            <v>0.94352846205076701</v>
          </cell>
          <cell r="AF477">
            <v>9.5500142939613397E-2</v>
          </cell>
          <cell r="AG477">
            <v>100.751596916675</v>
          </cell>
          <cell r="AH477">
            <v>0.20099354970378899</v>
          </cell>
          <cell r="AI477">
            <v>0.18764343957416599</v>
          </cell>
          <cell r="AJ477">
            <v>90.487820522868205</v>
          </cell>
          <cell r="AK477">
            <v>561.38390666000203</v>
          </cell>
          <cell r="AL477">
            <v>102.437786155113</v>
          </cell>
          <cell r="AM477">
            <v>608.28985560933404</v>
          </cell>
          <cell r="AN477">
            <v>94.122527307502693</v>
          </cell>
          <cell r="AO477">
            <v>9.9876710684212409</v>
          </cell>
          <cell r="AP477">
            <v>1.25620065945214</v>
          </cell>
          <cell r="AQ477">
            <v>128.95224635867999</v>
          </cell>
          <cell r="AR477">
            <v>61.623755081083502</v>
          </cell>
          <cell r="AS477">
            <v>24.058447329608001</v>
          </cell>
          <cell r="AT477">
            <v>110.133512334085</v>
          </cell>
          <cell r="AU477" t="str">
            <v>NaN</v>
          </cell>
          <cell r="AV477" t="str">
            <v>NaN</v>
          </cell>
          <cell r="AW477">
            <v>10.1212251445245</v>
          </cell>
          <cell r="AX477">
            <v>2.09344463229887</v>
          </cell>
          <cell r="AY477">
            <v>0.33932393747145001</v>
          </cell>
          <cell r="AZ477" t="str">
            <v>NaN</v>
          </cell>
          <cell r="BA477" t="str">
            <v>NaN</v>
          </cell>
          <cell r="BB477">
            <v>0.60891176277780001</v>
          </cell>
          <cell r="BC477">
            <v>23.0484183942872</v>
          </cell>
          <cell r="BD477">
            <v>1.87422392282048</v>
          </cell>
          <cell r="BE477">
            <v>8.9061281502563396</v>
          </cell>
          <cell r="BF477">
            <v>13.721683248974299</v>
          </cell>
          <cell r="BH477" t="str">
            <v>NO</v>
          </cell>
          <cell r="BI477" t="str">
            <v>NO</v>
          </cell>
          <cell r="BJ477" t="str">
            <v>NO</v>
          </cell>
          <cell r="BK477" t="str">
            <v/>
          </cell>
          <cell r="BL477" t="str">
            <v>YES</v>
          </cell>
          <cell r="BM477" t="str">
            <v>NO</v>
          </cell>
          <cell r="BO477" t="str">
            <v>NO</v>
          </cell>
          <cell r="BQ477" t="str">
            <v>NO</v>
          </cell>
          <cell r="BR477" t="str">
            <v>NO</v>
          </cell>
          <cell r="BT477" t="str">
            <v/>
          </cell>
          <cell r="BU477" t="str">
            <v>NO</v>
          </cell>
          <cell r="BW477" t="str">
            <v>YES</v>
          </cell>
          <cell r="CA477" t="str">
            <v>TRASH</v>
          </cell>
          <cell r="CC477">
            <v>0</v>
          </cell>
          <cell r="CD477">
            <v>0</v>
          </cell>
          <cell r="CE477">
            <v>0</v>
          </cell>
          <cell r="CF477">
            <v>0</v>
          </cell>
          <cell r="CL477">
            <v>0</v>
          </cell>
          <cell r="CY477">
            <v>0</v>
          </cell>
          <cell r="CZ477">
            <v>0</v>
          </cell>
          <cell r="DA477">
            <v>0</v>
          </cell>
          <cell r="DB477">
            <v>0</v>
          </cell>
        </row>
        <row r="478">
          <cell r="A478">
            <v>701</v>
          </cell>
          <cell r="B478">
            <v>41732</v>
          </cell>
          <cell r="C478" t="str">
            <v>Austin</v>
          </cell>
          <cell r="D478">
            <v>14</v>
          </cell>
          <cell r="F478" t="str">
            <v>YES</v>
          </cell>
          <cell r="G478">
            <v>22.62</v>
          </cell>
          <cell r="H478">
            <v>0.76044286228716396</v>
          </cell>
          <cell r="I478">
            <v>0</v>
          </cell>
          <cell r="J478">
            <v>14.9985</v>
          </cell>
          <cell r="K478">
            <v>44.999499999999998</v>
          </cell>
          <cell r="L478">
            <v>3.000266693336</v>
          </cell>
          <cell r="M478">
            <v>-50.8083495547666</v>
          </cell>
          <cell r="N478">
            <v>0.92057555345814601</v>
          </cell>
          <cell r="O478">
            <v>5.0826485114634004</v>
          </cell>
          <cell r="P478">
            <v>0.217487630801357</v>
          </cell>
          <cell r="Q478">
            <v>0.99917102566635196</v>
          </cell>
          <cell r="R478">
            <v>0.66617698086334898</v>
          </cell>
          <cell r="S478">
            <v>1.52829856778086</v>
          </cell>
          <cell r="T478">
            <v>0.82593208899665804</v>
          </cell>
          <cell r="U478">
            <v>11.8747555763245</v>
          </cell>
          <cell r="V478">
            <v>8.2646532711560798</v>
          </cell>
          <cell r="W478">
            <v>0.96509130388164799</v>
          </cell>
          <cell r="X478">
            <v>4.3284807939681098</v>
          </cell>
          <cell r="Y478">
            <v>-0.20751006612105399</v>
          </cell>
          <cell r="Z478">
            <v>3.7316778930565099E-3</v>
          </cell>
          <cell r="AA478">
            <v>310.62527919769201</v>
          </cell>
          <cell r="AB478">
            <v>0.21729866194443001</v>
          </cell>
          <cell r="AC478">
            <v>0.98109370287318798</v>
          </cell>
          <cell r="AD478">
            <v>0.48413048678991899</v>
          </cell>
          <cell r="AE478">
            <v>2.2951511927302701</v>
          </cell>
          <cell r="AF478">
            <v>0.26752018109186998</v>
          </cell>
          <cell r="AG478">
            <v>389.71578862536802</v>
          </cell>
          <cell r="AH478">
            <v>0.80830957607411602</v>
          </cell>
          <cell r="AI478">
            <v>0.38288079731385299</v>
          </cell>
          <cell r="AJ478">
            <v>328.33818836018202</v>
          </cell>
          <cell r="AK478">
            <v>1071.06478812667</v>
          </cell>
          <cell r="AL478">
            <v>226.668339068053</v>
          </cell>
          <cell r="AM478">
            <v>596.03855760633303</v>
          </cell>
          <cell r="AN478">
            <v>180.63177968577901</v>
          </cell>
          <cell r="AO478">
            <v>-8.5581520667147206</v>
          </cell>
          <cell r="AP478">
            <v>0.135539704075781</v>
          </cell>
          <cell r="AQ478">
            <v>111.393743746662</v>
          </cell>
          <cell r="AR478">
            <v>-3.84025807568994</v>
          </cell>
          <cell r="AS478">
            <v>11.401931821439</v>
          </cell>
          <cell r="AT478">
            <v>292.78601427070299</v>
          </cell>
          <cell r="AU478" t="str">
            <v>NaN</v>
          </cell>
          <cell r="AV478" t="str">
            <v>NaN</v>
          </cell>
          <cell r="AW478">
            <v>10.2557920747459</v>
          </cell>
          <cell r="AX478">
            <v>2.00881556564805</v>
          </cell>
          <cell r="AY478">
            <v>0.30350076829314898</v>
          </cell>
          <cell r="AZ478" t="str">
            <v>NaN</v>
          </cell>
          <cell r="BA478" t="str">
            <v>NaN</v>
          </cell>
          <cell r="BB478">
            <v>0.67025025042099495</v>
          </cell>
          <cell r="BC478">
            <v>21.8520553171067</v>
          </cell>
          <cell r="BD478">
            <v>3.6091536364626799</v>
          </cell>
          <cell r="BE478">
            <v>13.195918791020301</v>
          </cell>
          <cell r="BF478">
            <v>38.0917861357823</v>
          </cell>
          <cell r="BH478" t="str">
            <v>NO</v>
          </cell>
          <cell r="BI478" t="str">
            <v>NO</v>
          </cell>
          <cell r="BJ478" t="str">
            <v>NO</v>
          </cell>
          <cell r="BK478" t="str">
            <v/>
          </cell>
          <cell r="BL478" t="str">
            <v>YES</v>
          </cell>
          <cell r="BM478" t="str">
            <v>NO</v>
          </cell>
          <cell r="BO478" t="str">
            <v>NO</v>
          </cell>
          <cell r="BQ478" t="str">
            <v>NO</v>
          </cell>
          <cell r="BR478" t="str">
            <v>NO</v>
          </cell>
          <cell r="BT478" t="str">
            <v/>
          </cell>
          <cell r="BU478" t="str">
            <v>YES</v>
          </cell>
          <cell r="BW478" t="str">
            <v/>
          </cell>
          <cell r="CA478" t="str">
            <v>DUAL AREA</v>
          </cell>
          <cell r="CC478">
            <v>0</v>
          </cell>
          <cell r="CD478">
            <v>0</v>
          </cell>
          <cell r="CE478">
            <v>3.1393816382643189</v>
          </cell>
          <cell r="CF478">
            <v>2.8544588096419945</v>
          </cell>
          <cell r="CL478">
            <v>0.36</v>
          </cell>
          <cell r="CY478">
            <v>0</v>
          </cell>
          <cell r="CZ478">
            <v>0</v>
          </cell>
          <cell r="DA478">
            <v>0.25057431045013673</v>
          </cell>
          <cell r="DB478">
            <v>0.25057431045013673</v>
          </cell>
        </row>
        <row r="479">
          <cell r="A479">
            <v>701</v>
          </cell>
          <cell r="B479">
            <v>41732</v>
          </cell>
          <cell r="C479" t="str">
            <v>Austin</v>
          </cell>
          <cell r="D479">
            <v>15</v>
          </cell>
          <cell r="F479" t="str">
            <v>YES</v>
          </cell>
          <cell r="G479">
            <v>22.62</v>
          </cell>
          <cell r="H479">
            <v>0.83544286340475105</v>
          </cell>
          <cell r="I479">
            <v>0</v>
          </cell>
          <cell r="J479">
            <v>14.999499999999999</v>
          </cell>
          <cell r="K479">
            <v>44.997999999999998</v>
          </cell>
          <cell r="L479">
            <v>2.9999666655555202</v>
          </cell>
          <cell r="M479">
            <v>4.1366527039758498</v>
          </cell>
          <cell r="N479">
            <v>0.80088352607451696</v>
          </cell>
          <cell r="O479">
            <v>3.9475921974690902</v>
          </cell>
          <cell r="P479">
            <v>0.24048705854208799</v>
          </cell>
          <cell r="Q479">
            <v>0.99759001183727403</v>
          </cell>
          <cell r="R479">
            <v>0.58837575301852496</v>
          </cell>
          <cell r="S479">
            <v>3.0100228917012002</v>
          </cell>
          <cell r="T479">
            <v>0.74062615248263497</v>
          </cell>
          <cell r="U479">
            <v>7.1220907653418903</v>
          </cell>
          <cell r="V479">
            <v>3.0880786893009899</v>
          </cell>
          <cell r="W479">
            <v>0.97109195562755501</v>
          </cell>
          <cell r="X479">
            <v>2.1076649446630298</v>
          </cell>
          <cell r="Y479">
            <v>0.59154377768331201</v>
          </cell>
          <cell r="Z479">
            <v>0.105908874297059</v>
          </cell>
          <cell r="AA479">
            <v>54.611717984436602</v>
          </cell>
          <cell r="AB479">
            <v>0.23987257340048199</v>
          </cell>
          <cell r="AC479">
            <v>0.95513771999417396</v>
          </cell>
          <cell r="AD479">
            <v>0.37225880362549502</v>
          </cell>
          <cell r="AE479">
            <v>2.3336686451179798</v>
          </cell>
          <cell r="AF479">
            <v>0.73092457599772898</v>
          </cell>
          <cell r="AG479">
            <v>37.063162744540399</v>
          </cell>
          <cell r="AH479">
            <v>0.468702994421138</v>
          </cell>
          <cell r="AI479">
            <v>9.7416173716007498E-2</v>
          </cell>
          <cell r="AJ479">
            <v>124.324290738166</v>
          </cell>
          <cell r="AK479">
            <v>1479.31536715998</v>
          </cell>
          <cell r="AL479">
            <v>276.94430467248998</v>
          </cell>
          <cell r="AM479">
            <v>428.53580031000098</v>
          </cell>
          <cell r="AN479">
            <v>281.69297737095201</v>
          </cell>
          <cell r="AO479">
            <v>1031.5331158469201</v>
          </cell>
          <cell r="AP479">
            <v>5.0110849320123796</v>
          </cell>
          <cell r="AQ479">
            <v>11977.7734288274</v>
          </cell>
          <cell r="AR479">
            <v>-85.982021893911394</v>
          </cell>
          <cell r="AS479">
            <v>13.7726903195984</v>
          </cell>
          <cell r="AT479">
            <v>1476.40682629702</v>
          </cell>
          <cell r="AU479" t="str">
            <v>NaN</v>
          </cell>
          <cell r="AV479" t="str">
            <v>NaN</v>
          </cell>
          <cell r="AW479">
            <v>10.172045461368199</v>
          </cell>
          <cell r="AX479">
            <v>2.0007883110528799</v>
          </cell>
          <cell r="AY479">
            <v>0.26133325382431299</v>
          </cell>
          <cell r="AZ479" t="str">
            <v>NaN</v>
          </cell>
          <cell r="BA479" t="str">
            <v>NaN</v>
          </cell>
          <cell r="BB479">
            <v>0.61129725702684901</v>
          </cell>
          <cell r="BC479">
            <v>7.71147306366825</v>
          </cell>
          <cell r="BD479">
            <v>2.8463480913221701</v>
          </cell>
          <cell r="BE479">
            <v>10.0644561021901</v>
          </cell>
          <cell r="BF479">
            <v>15.8350510644902</v>
          </cell>
          <cell r="BH479" t="str">
            <v>NO</v>
          </cell>
          <cell r="BI479" t="str">
            <v>NO</v>
          </cell>
          <cell r="BJ479" t="str">
            <v>NO</v>
          </cell>
          <cell r="BK479" t="str">
            <v/>
          </cell>
          <cell r="BL479" t="str">
            <v>YES</v>
          </cell>
          <cell r="BM479" t="str">
            <v>NO</v>
          </cell>
          <cell r="BO479" t="str">
            <v>NO</v>
          </cell>
          <cell r="BQ479" t="str">
            <v>NO</v>
          </cell>
          <cell r="BR479" t="str">
            <v>NO</v>
          </cell>
          <cell r="BT479" t="str">
            <v/>
          </cell>
          <cell r="BU479" t="str">
            <v>YES</v>
          </cell>
          <cell r="BW479" t="str">
            <v/>
          </cell>
          <cell r="CA479" t="str">
            <v>DUAL AREA</v>
          </cell>
          <cell r="CC479">
            <v>0</v>
          </cell>
          <cell r="CD479">
            <v>0</v>
          </cell>
          <cell r="CE479">
            <v>2.7805853887635803</v>
          </cell>
          <cell r="CF479">
            <v>5.483294556414843</v>
          </cell>
          <cell r="CL479">
            <v>0.36</v>
          </cell>
          <cell r="CY479">
            <v>0</v>
          </cell>
          <cell r="CZ479">
            <v>0</v>
          </cell>
          <cell r="DA479">
            <v>0.3285381960279386</v>
          </cell>
          <cell r="DB479">
            <v>0.3285381960279386</v>
          </cell>
        </row>
        <row r="480">
          <cell r="A480">
            <v>701</v>
          </cell>
          <cell r="B480">
            <v>41732</v>
          </cell>
          <cell r="C480" t="str">
            <v>Austin</v>
          </cell>
          <cell r="D480">
            <v>16</v>
          </cell>
          <cell r="F480" t="str">
            <v>YES</v>
          </cell>
          <cell r="G480">
            <v>22.62</v>
          </cell>
          <cell r="H480">
            <v>0.98822063952684402</v>
          </cell>
          <cell r="I480">
            <v>0</v>
          </cell>
          <cell r="J480">
            <v>14.998421052599999</v>
          </cell>
          <cell r="K480">
            <v>44.999000000000002</v>
          </cell>
          <cell r="L480">
            <v>3.0002491490395502</v>
          </cell>
          <cell r="M480">
            <v>2.3975492964362299</v>
          </cell>
          <cell r="N480">
            <v>0.97710015184980303</v>
          </cell>
          <cell r="O480">
            <v>1.11108672370911</v>
          </cell>
          <cell r="P480">
            <v>0.24800660522507101</v>
          </cell>
          <cell r="Q480">
            <v>0.99908640320862296</v>
          </cell>
          <cell r="R480">
            <v>0.36107682861774099</v>
          </cell>
          <cell r="S480">
            <v>1.79937886296004</v>
          </cell>
          <cell r="T480">
            <v>0.97123785911795302</v>
          </cell>
          <cell r="U480">
            <v>2.2713867328264001</v>
          </cell>
          <cell r="V480">
            <v>4.1258017342462896</v>
          </cell>
          <cell r="W480">
            <v>0.99283019082679103</v>
          </cell>
          <cell r="X480">
            <v>1.01319916402274</v>
          </cell>
          <cell r="Y480">
            <v>2.0633823750357201</v>
          </cell>
          <cell r="Z480">
            <v>0.83703872306061899</v>
          </cell>
          <cell r="AA480">
            <v>7.5824406795007402</v>
          </cell>
          <cell r="AB480">
            <v>0.247765884593459</v>
          </cell>
          <cell r="AC480">
            <v>0.98349416911437304</v>
          </cell>
          <cell r="AD480">
            <v>0.142925099323506</v>
          </cell>
          <cell r="AE480">
            <v>3.6476144810015301</v>
          </cell>
          <cell r="AF480">
            <v>0.87734154422979904</v>
          </cell>
          <cell r="AG480">
            <v>17.015996176004901</v>
          </cell>
          <cell r="AH480">
            <v>1.5933201911181401</v>
          </cell>
          <cell r="AI480">
            <v>0.85147290980991297</v>
          </cell>
          <cell r="AJ480">
            <v>20.6046650664066</v>
          </cell>
          <cell r="AK480">
            <v>668.12717158501403</v>
          </cell>
          <cell r="AL480">
            <v>176.07120724604999</v>
          </cell>
          <cell r="AM480">
            <v>211.50438285800101</v>
          </cell>
          <cell r="AN480">
            <v>127.251752511753</v>
          </cell>
          <cell r="AO480">
            <v>30.233283988674099</v>
          </cell>
          <cell r="AP480">
            <v>7.2931618246820404</v>
          </cell>
          <cell r="AQ480">
            <v>86.487105737785498</v>
          </cell>
          <cell r="AR480">
            <v>24.4382422308916</v>
          </cell>
          <cell r="AS480">
            <v>5.3981530438935801</v>
          </cell>
          <cell r="AT480">
            <v>59.406992049304698</v>
          </cell>
          <cell r="AU480" t="str">
            <v>NaN</v>
          </cell>
          <cell r="AV480" t="str">
            <v>NaN</v>
          </cell>
          <cell r="AW480">
            <v>9.3231400009501293</v>
          </cell>
          <cell r="AX480">
            <v>2.7108948831501198</v>
          </cell>
          <cell r="AY480">
            <v>0.21626412952155299</v>
          </cell>
          <cell r="AZ480" t="str">
            <v>NaN</v>
          </cell>
          <cell r="BA480" t="str">
            <v>NaN</v>
          </cell>
          <cell r="BB480">
            <v>0.64274713022746</v>
          </cell>
          <cell r="BC480">
            <v>12.357950258374499</v>
          </cell>
          <cell r="BD480">
            <v>4.0310068204035501</v>
          </cell>
          <cell r="BE480">
            <v>8.7879700938708503</v>
          </cell>
          <cell r="BF480">
            <v>10.459032947527101</v>
          </cell>
          <cell r="BH480" t="str">
            <v>NO</v>
          </cell>
          <cell r="BI480" t="str">
            <v>NO</v>
          </cell>
          <cell r="BJ480" t="str">
            <v>NO</v>
          </cell>
          <cell r="BK480" t="str">
            <v/>
          </cell>
          <cell r="BL480" t="str">
            <v>YES</v>
          </cell>
          <cell r="BM480" t="str">
            <v>YES</v>
          </cell>
          <cell r="BO480" t="str">
            <v>YES</v>
          </cell>
          <cell r="BQ480" t="str">
            <v>YES</v>
          </cell>
          <cell r="BR480" t="str">
            <v>YES</v>
          </cell>
          <cell r="BT480" t="str">
            <v/>
          </cell>
          <cell r="BU480" t="str">
            <v>YES</v>
          </cell>
          <cell r="BW480" t="str">
            <v/>
          </cell>
          <cell r="CA480" t="str">
            <v>DUAL CORR</v>
          </cell>
          <cell r="CC480">
            <v>2.1843820591189917</v>
          </cell>
          <cell r="CD480">
            <v>2.8582498057381609</v>
          </cell>
          <cell r="CE480">
            <v>2.7798131740635954</v>
          </cell>
          <cell r="CF480">
            <v>5.0178460267944756</v>
          </cell>
          <cell r="CL480">
            <v>0.19</v>
          </cell>
          <cell r="CY480">
            <v>0.37625961587216428</v>
          </cell>
          <cell r="CZ480">
            <v>0.37625961587216428</v>
          </cell>
          <cell r="DA480">
            <v>0.37625961587216428</v>
          </cell>
          <cell r="DB480">
            <v>0.37625961587216428</v>
          </cell>
        </row>
        <row r="481">
          <cell r="A481">
            <v>701</v>
          </cell>
          <cell r="B481">
            <v>41732</v>
          </cell>
          <cell r="C481" t="str">
            <v>Austin</v>
          </cell>
          <cell r="D481">
            <v>17</v>
          </cell>
          <cell r="F481" t="str">
            <v>YES</v>
          </cell>
          <cell r="G481">
            <v>22.62</v>
          </cell>
          <cell r="H481">
            <v>1.01877619419247</v>
          </cell>
          <cell r="I481">
            <v>0</v>
          </cell>
          <cell r="J481">
            <v>15.000500000000001</v>
          </cell>
          <cell r="K481">
            <v>44.9985</v>
          </cell>
          <cell r="L481">
            <v>2.9998000066664399</v>
          </cell>
          <cell r="M481">
            <v>3.0373155090636201</v>
          </cell>
          <cell r="N481">
            <v>0.94705352826343303</v>
          </cell>
          <cell r="O481">
            <v>3.0967509272679501</v>
          </cell>
          <cell r="P481">
            <v>0.22671264787178899</v>
          </cell>
          <cell r="Q481">
            <v>0.99792236723659</v>
          </cell>
          <cell r="R481">
            <v>0.97307883083980096</v>
          </cell>
          <cell r="S481">
            <v>1.74353213348831</v>
          </cell>
          <cell r="T481">
            <v>0.96609835470266103</v>
          </cell>
          <cell r="U481">
            <v>4.4659571302776104</v>
          </cell>
          <cell r="V481">
            <v>4.71694419733406</v>
          </cell>
          <cell r="W481">
            <v>0.98632174228653802</v>
          </cell>
          <cell r="X481">
            <v>2.5030468723475798</v>
          </cell>
          <cell r="Y481">
            <v>1.89180461181146</v>
          </cell>
          <cell r="Z481">
            <v>0.58449045778712205</v>
          </cell>
          <cell r="AA481">
            <v>66.849753565361596</v>
          </cell>
          <cell r="AB481">
            <v>0.22621643421701301</v>
          </cell>
          <cell r="AC481">
            <v>0.95697070473238699</v>
          </cell>
          <cell r="AD481">
            <v>1.0286258204996901</v>
          </cell>
          <cell r="AE481">
            <v>3.55470513505818</v>
          </cell>
          <cell r="AF481">
            <v>0.74268954601444603</v>
          </cell>
          <cell r="AG481">
            <v>115.027308451805</v>
          </cell>
          <cell r="AH481">
            <v>1.5201848441802599</v>
          </cell>
          <cell r="AI481">
            <v>0.83170263784560405</v>
          </cell>
          <cell r="AJ481">
            <v>75.235157718254897</v>
          </cell>
          <cell r="AK481">
            <v>1396.24768442</v>
          </cell>
          <cell r="AL481">
            <v>309.42237133422998</v>
          </cell>
          <cell r="AM481">
            <v>753.87726088766601</v>
          </cell>
          <cell r="AN481">
            <v>290.72682306726603</v>
          </cell>
          <cell r="AO481">
            <v>4.49565646758961</v>
          </cell>
          <cell r="AP481">
            <v>1.6175347641454101</v>
          </cell>
          <cell r="AQ481">
            <v>151.18205378749201</v>
          </cell>
          <cell r="AR481">
            <v>-5.0840232170507296</v>
          </cell>
          <cell r="AS481">
            <v>4.4494559329817296</v>
          </cell>
          <cell r="AT481">
            <v>105.685672911312</v>
          </cell>
          <cell r="AU481" t="str">
            <v>NaN</v>
          </cell>
          <cell r="AV481" t="str">
            <v>NaN</v>
          </cell>
          <cell r="AW481">
            <v>9.1603761096584506</v>
          </cell>
          <cell r="AX481">
            <v>2.8122346409691099</v>
          </cell>
          <cell r="AY481">
            <v>0.20690648766945599</v>
          </cell>
          <cell r="AZ481" t="str">
            <v>NaN</v>
          </cell>
          <cell r="BA481" t="str">
            <v>NaN</v>
          </cell>
          <cell r="BB481">
            <v>0.589279381164314</v>
          </cell>
          <cell r="BC481">
            <v>12.0139250904845</v>
          </cell>
          <cell r="BD481">
            <v>3.01430663114752</v>
          </cell>
          <cell r="BE481">
            <v>16.2529565781423</v>
          </cell>
          <cell r="BF481">
            <v>39.882417601092797</v>
          </cell>
          <cell r="BH481" t="str">
            <v>NO</v>
          </cell>
          <cell r="BI481" t="str">
            <v>NO</v>
          </cell>
          <cell r="BJ481" t="str">
            <v>NO</v>
          </cell>
          <cell r="BK481" t="str">
            <v/>
          </cell>
          <cell r="BL481" t="str">
            <v>YES</v>
          </cell>
          <cell r="BM481" t="str">
            <v>NO</v>
          </cell>
          <cell r="BO481" t="str">
            <v>NO</v>
          </cell>
          <cell r="BQ481" t="str">
            <v>NO</v>
          </cell>
          <cell r="BR481" t="str">
            <v>YES</v>
          </cell>
          <cell r="BT481" t="str">
            <v/>
          </cell>
          <cell r="BU481" t="str">
            <v>YES</v>
          </cell>
          <cell r="BW481" t="str">
            <v/>
          </cell>
          <cell r="CA481" t="str">
            <v>SINGLE CORRx</v>
          </cell>
          <cell r="CC481">
            <v>0</v>
          </cell>
          <cell r="CD481">
            <v>2.769508474019712</v>
          </cell>
          <cell r="CE481">
            <v>2.5430670100259651</v>
          </cell>
          <cell r="CF481">
            <v>2.9419451022767489</v>
          </cell>
          <cell r="CL481">
            <v>0.3</v>
          </cell>
          <cell r="CY481">
            <v>0</v>
          </cell>
          <cell r="CZ481">
            <v>0.20344349262968689</v>
          </cell>
          <cell r="DA481">
            <v>0.20344349262968689</v>
          </cell>
          <cell r="DB481">
            <v>0.20344349262968689</v>
          </cell>
        </row>
        <row r="482">
          <cell r="A482">
            <v>701</v>
          </cell>
          <cell r="B482">
            <v>41732</v>
          </cell>
          <cell r="C482" t="str">
            <v>Austin</v>
          </cell>
          <cell r="D482">
            <v>18</v>
          </cell>
          <cell r="F482" t="str">
            <v>YES</v>
          </cell>
          <cell r="G482">
            <v>22.62</v>
          </cell>
          <cell r="H482">
            <v>1.0437761954963201</v>
          </cell>
          <cell r="I482">
            <v>0</v>
          </cell>
          <cell r="J482">
            <v>15.000999999999999</v>
          </cell>
          <cell r="K482">
            <v>44.999000000000002</v>
          </cell>
          <cell r="L482">
            <v>2.99973335110993</v>
          </cell>
          <cell r="M482">
            <v>4.4564576435923904</v>
          </cell>
          <cell r="N482">
            <v>0.98786945597995801</v>
          </cell>
          <cell r="O482">
            <v>1.7122968567824</v>
          </cell>
          <cell r="P482">
            <v>0.206035044153458</v>
          </cell>
          <cell r="Q482">
            <v>0.99898964305481297</v>
          </cell>
          <cell r="R482">
            <v>0.59527128425824605</v>
          </cell>
          <cell r="S482">
            <v>1.23305966077579</v>
          </cell>
          <cell r="T482">
            <v>0.96681014293966405</v>
          </cell>
          <cell r="U482">
            <v>4.3249106085733402</v>
          </cell>
          <cell r="V482">
            <v>5.0317333740685699</v>
          </cell>
          <cell r="W482">
            <v>0.99714017437595504</v>
          </cell>
          <cell r="X482">
            <v>1.00096370360317</v>
          </cell>
          <cell r="Y482">
            <v>3.5387385939764999</v>
          </cell>
          <cell r="Z482">
            <v>0.78383440851248598</v>
          </cell>
          <cell r="AA482">
            <v>50.659667980898199</v>
          </cell>
          <cell r="AB482">
            <v>0.20581782820353101</v>
          </cell>
          <cell r="AC482">
            <v>0.97471295144207404</v>
          </cell>
          <cell r="AD482">
            <v>0.38056742710387198</v>
          </cell>
          <cell r="AE482">
            <v>4.6776413664852896</v>
          </cell>
          <cell r="AF482">
            <v>0.92685703264713704</v>
          </cell>
          <cell r="AG482">
            <v>25.328927524870899</v>
          </cell>
          <cell r="AH482">
            <v>1.13166208669109</v>
          </cell>
          <cell r="AI482">
            <v>0.86669258325071596</v>
          </cell>
          <cell r="AJ482">
            <v>46.1634798200215</v>
          </cell>
          <cell r="AK482">
            <v>1282.79084214</v>
          </cell>
          <cell r="AL482">
            <v>289.98891741962001</v>
          </cell>
          <cell r="AM482">
            <v>815.67847298866604</v>
          </cell>
          <cell r="AN482">
            <v>256.01517879111901</v>
          </cell>
          <cell r="AO482">
            <v>1.7021991265573599</v>
          </cell>
          <cell r="AP482">
            <v>1.23715184645159</v>
          </cell>
          <cell r="AQ482">
            <v>42.050660759461799</v>
          </cell>
          <cell r="AR482">
            <v>15.2692598065727</v>
          </cell>
          <cell r="AS482">
            <v>4.7069810032371304</v>
          </cell>
          <cell r="AT482">
            <v>49.587939825918802</v>
          </cell>
          <cell r="AU482" t="str">
            <v>NaN</v>
          </cell>
          <cell r="AV482" t="str">
            <v>NaN</v>
          </cell>
          <cell r="AW482">
            <v>9.1942372999941799</v>
          </cell>
          <cell r="AX482">
            <v>2.8439562847078301</v>
          </cell>
          <cell r="AY482">
            <v>0.213717883206618</v>
          </cell>
          <cell r="AZ482" t="str">
            <v>NaN</v>
          </cell>
          <cell r="BA482" t="str">
            <v>NaN</v>
          </cell>
          <cell r="BB482">
            <v>0.63657919636723304</v>
          </cell>
          <cell r="BC482">
            <v>11.3144761697621</v>
          </cell>
          <cell r="BD482">
            <v>6.4644244329103904</v>
          </cell>
          <cell r="BE482">
            <v>11.1728182949253</v>
          </cell>
          <cell r="BF482">
            <v>30.1783490679104</v>
          </cell>
          <cell r="BH482" t="str">
            <v>NO</v>
          </cell>
          <cell r="BI482" t="str">
            <v>NO</v>
          </cell>
          <cell r="BJ482" t="str">
            <v>NO</v>
          </cell>
          <cell r="BK482" t="str">
            <v/>
          </cell>
          <cell r="BL482" t="str">
            <v>YES</v>
          </cell>
          <cell r="BM482" t="str">
            <v>YES</v>
          </cell>
          <cell r="BO482" t="str">
            <v>YES</v>
          </cell>
          <cell r="BQ482" t="str">
            <v>YES</v>
          </cell>
          <cell r="BR482" t="str">
            <v>YES</v>
          </cell>
          <cell r="BT482" t="str">
            <v/>
          </cell>
          <cell r="BU482" t="str">
            <v>YES</v>
          </cell>
          <cell r="BW482" t="str">
            <v/>
          </cell>
          <cell r="CA482" t="str">
            <v>DUAL CORR</v>
          </cell>
          <cell r="CC482">
            <v>2.6644804417574122</v>
          </cell>
          <cell r="CD482">
            <v>1.9586717441363168</v>
          </cell>
          <cell r="CE482">
            <v>2.6532920299388958</v>
          </cell>
          <cell r="CF482">
            <v>2.4981264526408262</v>
          </cell>
          <cell r="CL482">
            <v>0.19</v>
          </cell>
          <cell r="CY482">
            <v>0.29594665952079025</v>
          </cell>
          <cell r="CZ482">
            <v>0.29594665952079025</v>
          </cell>
          <cell r="DA482">
            <v>0.29594665952079025</v>
          </cell>
          <cell r="DB482">
            <v>0.29594665952079025</v>
          </cell>
        </row>
        <row r="483">
          <cell r="A483">
            <v>701</v>
          </cell>
          <cell r="B483">
            <v>41732</v>
          </cell>
          <cell r="C483" t="str">
            <v>Austin</v>
          </cell>
          <cell r="D483">
            <v>19</v>
          </cell>
          <cell r="F483" t="str">
            <v>YES</v>
          </cell>
          <cell r="G483">
            <v>22.62</v>
          </cell>
          <cell r="H483">
            <v>1.07155397348106</v>
          </cell>
          <cell r="I483">
            <v>0</v>
          </cell>
          <cell r="J483">
            <v>14.997999999999999</v>
          </cell>
          <cell r="K483">
            <v>44.997999999999998</v>
          </cell>
          <cell r="L483">
            <v>3.00026670222696</v>
          </cell>
          <cell r="M483">
            <v>2.6167142407079198</v>
          </cell>
          <cell r="N483">
            <v>0.98679802257618998</v>
          </cell>
          <cell r="O483">
            <v>1.99247690695378</v>
          </cell>
          <cell r="P483">
            <v>0.23730019718672599</v>
          </cell>
          <cell r="Q483">
            <v>0.99895707068568995</v>
          </cell>
          <cell r="R483">
            <v>0.66703044676146195</v>
          </cell>
          <cell r="S483">
            <v>1.2612870158759999</v>
          </cell>
          <cell r="T483">
            <v>0.97641083675176299</v>
          </cell>
          <cell r="U483">
            <v>3.9544155190167798</v>
          </cell>
          <cell r="V483">
            <v>3.3927270489738999</v>
          </cell>
          <cell r="W483">
            <v>0.98466856659879598</v>
          </cell>
          <cell r="X483">
            <v>2.6112672564647799</v>
          </cell>
          <cell r="Y483">
            <v>2.3650534786527202</v>
          </cell>
          <cell r="Z483">
            <v>0.88999479392359904</v>
          </cell>
          <cell r="AA483">
            <v>29.576532283063202</v>
          </cell>
          <cell r="AB483">
            <v>0.23703851595390099</v>
          </cell>
          <cell r="AC483">
            <v>0.97969083293772496</v>
          </cell>
          <cell r="AD483">
            <v>0.48704592099591199</v>
          </cell>
          <cell r="AE483">
            <v>2.8322934248582299</v>
          </cell>
          <cell r="AF483">
            <v>0.820704915119984</v>
          </cell>
          <cell r="AG483">
            <v>74.971705055016002</v>
          </cell>
          <cell r="AH483">
            <v>1.1852619718659301</v>
          </cell>
          <cell r="AI483">
            <v>0.90330353976103395</v>
          </cell>
          <cell r="AJ483">
            <v>40.4333364841048</v>
          </cell>
          <cell r="AK483">
            <v>1054.3187120699999</v>
          </cell>
          <cell r="AL483">
            <v>207.62389494550999</v>
          </cell>
          <cell r="AM483">
            <v>448.36225476800098</v>
          </cell>
          <cell r="AN483">
            <v>210.42176579539401</v>
          </cell>
          <cell r="AO483">
            <v>-10.685739968338799</v>
          </cell>
          <cell r="AP483">
            <v>1.7038865523312801</v>
          </cell>
          <cell r="AQ483">
            <v>262.69228399590401</v>
          </cell>
          <cell r="AR483">
            <v>18.0044080932988</v>
          </cell>
          <cell r="AS483">
            <v>8.06547778745791</v>
          </cell>
          <cell r="AT483">
            <v>149.33036947226799</v>
          </cell>
          <cell r="AU483" t="str">
            <v>NaN</v>
          </cell>
          <cell r="AV483" t="str">
            <v>NaN</v>
          </cell>
          <cell r="AW483">
            <v>8.6673379364090692</v>
          </cell>
          <cell r="AX483">
            <v>2.6663670932718802</v>
          </cell>
          <cell r="AY483">
            <v>0.16836630034192099</v>
          </cell>
          <cell r="AZ483" t="str">
            <v>NaN</v>
          </cell>
          <cell r="BA483" t="str">
            <v>NaN</v>
          </cell>
          <cell r="BB483">
            <v>0.61398845606195596</v>
          </cell>
          <cell r="BC483">
            <v>10.6336610742266</v>
          </cell>
          <cell r="BD483">
            <v>5.0567163748512503</v>
          </cell>
          <cell r="BE483">
            <v>13.929057179404699</v>
          </cell>
          <cell r="BF483">
            <v>19.4677983168156</v>
          </cell>
          <cell r="BH483" t="str">
            <v>NO</v>
          </cell>
          <cell r="BI483" t="str">
            <v>NO</v>
          </cell>
          <cell r="BJ483" t="str">
            <v>NO</v>
          </cell>
          <cell r="BK483" t="str">
            <v/>
          </cell>
          <cell r="BL483" t="str">
            <v>YES</v>
          </cell>
          <cell r="BM483" t="str">
            <v>YES</v>
          </cell>
          <cell r="BO483" t="str">
            <v>YES</v>
          </cell>
          <cell r="BQ483" t="str">
            <v>YES</v>
          </cell>
          <cell r="BR483" t="str">
            <v>YES</v>
          </cell>
          <cell r="BT483" t="str">
            <v/>
          </cell>
          <cell r="BU483" t="str">
            <v>YES</v>
          </cell>
          <cell r="BW483" t="str">
            <v/>
          </cell>
          <cell r="CA483" t="str">
            <v>DUAL CORR</v>
          </cell>
          <cell r="CC483">
            <v>1.7962094459020224</v>
          </cell>
          <cell r="CD483">
            <v>2.0034653778557048</v>
          </cell>
          <cell r="CE483">
            <v>2.6527071523710744</v>
          </cell>
          <cell r="CF483">
            <v>3.7351735598008338</v>
          </cell>
          <cell r="CL483">
            <v>0.19</v>
          </cell>
          <cell r="CY483">
            <v>0.23738564708492566</v>
          </cell>
          <cell r="CZ483">
            <v>0.23738564708492566</v>
          </cell>
          <cell r="DA483">
            <v>0.23738564708492566</v>
          </cell>
          <cell r="DB483">
            <v>0.23738564708492566</v>
          </cell>
        </row>
        <row r="484">
          <cell r="A484">
            <v>701</v>
          </cell>
          <cell r="B484">
            <v>41732</v>
          </cell>
          <cell r="C484" t="str">
            <v>Austin</v>
          </cell>
          <cell r="D484">
            <v>20</v>
          </cell>
          <cell r="F484" t="str">
            <v>YES</v>
          </cell>
          <cell r="G484">
            <v>22.62</v>
          </cell>
          <cell r="H484">
            <v>1.0882206391543201</v>
          </cell>
          <cell r="I484">
            <v>0</v>
          </cell>
          <cell r="J484">
            <v>14.997</v>
          </cell>
          <cell r="K484">
            <v>44.9985</v>
          </cell>
          <cell r="L484">
            <v>3.00050010002</v>
          </cell>
          <cell r="M484">
            <v>3.0673170984936</v>
          </cell>
          <cell r="N484">
            <v>0.98415990745595106</v>
          </cell>
          <cell r="O484">
            <v>1.3619667375461899</v>
          </cell>
          <cell r="P484">
            <v>0.220815489961602</v>
          </cell>
          <cell r="Q484">
            <v>0.99942963816072095</v>
          </cell>
          <cell r="R484">
            <v>0.45894007716700203</v>
          </cell>
          <cell r="S484">
            <v>1.9094041159384001</v>
          </cell>
          <cell r="T484">
            <v>0.976361856036154</v>
          </cell>
          <cell r="U484">
            <v>3.2841467054161102</v>
          </cell>
          <cell r="V484">
            <v>5.7237043705529604</v>
          </cell>
          <cell r="W484">
            <v>0.99432252252855002</v>
          </cell>
          <cell r="X484">
            <v>1.4388989759431301</v>
          </cell>
          <cell r="Y484">
            <v>2.6210458445735698</v>
          </cell>
          <cell r="Z484">
            <v>0.83931846478002703</v>
          </cell>
          <cell r="AA484">
            <v>17.726168528256</v>
          </cell>
          <cell r="AB484">
            <v>0.22068333253085001</v>
          </cell>
          <cell r="AC484">
            <v>0.98727595028208104</v>
          </cell>
          <cell r="AD484">
            <v>0.23351213977267399</v>
          </cell>
          <cell r="AE484">
            <v>4.7942136968513802</v>
          </cell>
          <cell r="AF484">
            <v>0.83267902394734195</v>
          </cell>
          <cell r="AG484">
            <v>62.249230337515101</v>
          </cell>
          <cell r="AH484">
            <v>1.71205838728016</v>
          </cell>
          <cell r="AI484">
            <v>0.86916543679351799</v>
          </cell>
          <cell r="AJ484">
            <v>48.675014055532102</v>
          </cell>
          <cell r="AK484">
            <v>772.77223550000201</v>
          </cell>
          <cell r="AL484">
            <v>160.510251011023</v>
          </cell>
          <cell r="AM484">
            <v>276.70991897566603</v>
          </cell>
          <cell r="AN484">
            <v>104.38811805758399</v>
          </cell>
          <cell r="AO484">
            <v>-7.81851135955882</v>
          </cell>
          <cell r="AP484">
            <v>2.2692366424959598</v>
          </cell>
          <cell r="AQ484">
            <v>68.735980538289496</v>
          </cell>
          <cell r="AR484">
            <v>14.3423793136238</v>
          </cell>
          <cell r="AS484">
            <v>12.616235162163999</v>
          </cell>
          <cell r="AT484">
            <v>24.7595395889341</v>
          </cell>
          <cell r="AU484" t="str">
            <v>NaN</v>
          </cell>
          <cell r="AV484" t="str">
            <v>NaN</v>
          </cell>
          <cell r="AW484">
            <v>8.5801410728473702</v>
          </cell>
          <cell r="AX484">
            <v>2.64730430531002</v>
          </cell>
          <cell r="AY484">
            <v>0.146142064227373</v>
          </cell>
          <cell r="AZ484" t="str">
            <v>NaN</v>
          </cell>
          <cell r="BA484" t="str">
            <v>NaN</v>
          </cell>
          <cell r="BB484">
            <v>0.65739411240187495</v>
          </cell>
          <cell r="BC484">
            <v>14.2192278707714</v>
          </cell>
          <cell r="BD484">
            <v>4.21389729999993</v>
          </cell>
          <cell r="BE484">
            <v>13.4742532166667</v>
          </cell>
          <cell r="BF484">
            <v>36.732853569444302</v>
          </cell>
          <cell r="BH484" t="str">
            <v>NO</v>
          </cell>
          <cell r="BI484" t="str">
            <v>NO</v>
          </cell>
          <cell r="BJ484" t="str">
            <v>NO</v>
          </cell>
          <cell r="BK484" t="str">
            <v/>
          </cell>
          <cell r="BL484" t="str">
            <v>YES</v>
          </cell>
          <cell r="BM484" t="str">
            <v>YES</v>
          </cell>
          <cell r="BO484" t="str">
            <v>YES</v>
          </cell>
          <cell r="BQ484" t="str">
            <v>YES</v>
          </cell>
          <cell r="BR484" t="str">
            <v>YES</v>
          </cell>
          <cell r="BT484" t="str">
            <v/>
          </cell>
          <cell r="BU484" t="str">
            <v>YES</v>
          </cell>
          <cell r="BW484" t="str">
            <v/>
          </cell>
          <cell r="CA484" t="str">
            <v>DUAL CORR</v>
          </cell>
          <cell r="CC484">
            <v>3.0300953239149506</v>
          </cell>
          <cell r="CD484">
            <v>3.0329873352202092</v>
          </cell>
          <cell r="CE484">
            <v>3.9190385814967725</v>
          </cell>
          <cell r="CF484">
            <v>4.4360815916751832</v>
          </cell>
          <cell r="CL484">
            <v>0.19</v>
          </cell>
          <cell r="CY484">
            <v>0.2453982568567091</v>
          </cell>
          <cell r="CZ484">
            <v>0.2453982568567091</v>
          </cell>
          <cell r="DA484">
            <v>0.2453982568567091</v>
          </cell>
          <cell r="DB484">
            <v>0.2453982568567091</v>
          </cell>
        </row>
        <row r="485">
          <cell r="A485">
            <v>701</v>
          </cell>
          <cell r="B485">
            <v>41732</v>
          </cell>
          <cell r="C485" t="str">
            <v>Austin</v>
          </cell>
          <cell r="D485">
            <v>21</v>
          </cell>
          <cell r="F485" t="str">
            <v>YES</v>
          </cell>
          <cell r="G485">
            <v>22.62</v>
          </cell>
          <cell r="H485">
            <v>1.1132206404581699</v>
          </cell>
          <cell r="I485">
            <v>-1</v>
          </cell>
          <cell r="J485">
            <v>15.002000000000001</v>
          </cell>
          <cell r="K485">
            <v>44.9955</v>
          </cell>
          <cell r="L485">
            <v>2.99930009332089</v>
          </cell>
          <cell r="M485">
            <v>5.9004455559336604</v>
          </cell>
          <cell r="N485">
            <v>0.98427149213398402</v>
          </cell>
          <cell r="O485">
            <v>1.8354394485757899</v>
          </cell>
          <cell r="P485">
            <v>0.20492734291990899</v>
          </cell>
          <cell r="Q485">
            <v>0.99815582159205696</v>
          </cell>
          <cell r="R485">
            <v>0.76669749562866196</v>
          </cell>
          <cell r="S485">
            <v>1.2799417350762201</v>
          </cell>
          <cell r="T485">
            <v>0.90629726515419495</v>
          </cell>
          <cell r="U485">
            <v>6.9155254751908801</v>
          </cell>
          <cell r="V485">
            <v>6.2438478492120097</v>
          </cell>
          <cell r="W485">
            <v>0.99566517486119399</v>
          </cell>
          <cell r="X485">
            <v>1.1676436246972901</v>
          </cell>
          <cell r="Y485">
            <v>3.7306424296306502</v>
          </cell>
          <cell r="Z485">
            <v>0.62187560390155505</v>
          </cell>
          <cell r="AA485">
            <v>79.416083020845306</v>
          </cell>
          <cell r="AB485">
            <v>0.20453285243967301</v>
          </cell>
          <cell r="AC485">
            <v>0.95424863609432398</v>
          </cell>
          <cell r="AD485">
            <v>0.62740149972746995</v>
          </cell>
          <cell r="AE485">
            <v>5.3146069073332196</v>
          </cell>
          <cell r="AF485">
            <v>0.847374565786426</v>
          </cell>
          <cell r="AG485">
            <v>47.742352738442698</v>
          </cell>
          <cell r="AH485">
            <v>0.98138130990601802</v>
          </cell>
          <cell r="AI485">
            <v>0.64665468035930995</v>
          </cell>
          <cell r="AJ485">
            <v>110.529001772781</v>
          </cell>
          <cell r="AK485">
            <v>1468.63578593999</v>
          </cell>
          <cell r="AL485">
            <v>294.83509105425998</v>
          </cell>
          <cell r="AM485">
            <v>1007.683545072</v>
          </cell>
          <cell r="AN485">
            <v>251.29169105238299</v>
          </cell>
          <cell r="AO485">
            <v>44.885144937817103</v>
          </cell>
          <cell r="AP485">
            <v>1.3292380032284199</v>
          </cell>
          <cell r="AQ485">
            <v>300.53857264589999</v>
          </cell>
          <cell r="AR485">
            <v>5.41617255996408</v>
          </cell>
          <cell r="AS485">
            <v>6.1396045890815598</v>
          </cell>
          <cell r="AT485">
            <v>15.0535248928093</v>
          </cell>
          <cell r="AU485" t="str">
            <v>NaN</v>
          </cell>
          <cell r="AV485" t="str">
            <v>NaN</v>
          </cell>
          <cell r="AW485">
            <v>8.1427757901886704</v>
          </cell>
          <cell r="AX485">
            <v>2.27363980044279</v>
          </cell>
          <cell r="AY485">
            <v>0.243106644243375</v>
          </cell>
          <cell r="AZ485" t="str">
            <v>NaN</v>
          </cell>
          <cell r="BA485" t="str">
            <v>NaN</v>
          </cell>
          <cell r="BB485">
            <v>0.57858278427081999</v>
          </cell>
          <cell r="BC485">
            <v>10.418856181858899</v>
          </cell>
          <cell r="BD485">
            <v>4.7137159110842504</v>
          </cell>
          <cell r="BE485">
            <v>11.1576562224095</v>
          </cell>
          <cell r="BF485">
            <v>28.139259224558099</v>
          </cell>
          <cell r="BH485" t="str">
            <v>NO</v>
          </cell>
          <cell r="BI485" t="str">
            <v>NO</v>
          </cell>
          <cell r="BJ485" t="str">
            <v>NO</v>
          </cell>
          <cell r="BK485" t="str">
            <v/>
          </cell>
          <cell r="BL485" t="str">
            <v>YES</v>
          </cell>
          <cell r="BM485" t="str">
            <v>NO</v>
          </cell>
          <cell r="BO485" t="str">
            <v>NO</v>
          </cell>
          <cell r="BQ485" t="str">
            <v>YES</v>
          </cell>
          <cell r="BR485" t="str">
            <v>NO</v>
          </cell>
          <cell r="BT485" t="str">
            <v/>
          </cell>
          <cell r="BU485" t="str">
            <v>YES</v>
          </cell>
          <cell r="BW485" t="str">
            <v/>
          </cell>
          <cell r="CA485" t="str">
            <v>SINGLE CORRx</v>
          </cell>
          <cell r="CC485">
            <v>3.3065582518159138</v>
          </cell>
          <cell r="CD485">
            <v>0</v>
          </cell>
          <cell r="CE485">
            <v>3.0949942319405501</v>
          </cell>
          <cell r="CF485">
            <v>2.3149079535722739</v>
          </cell>
          <cell r="CL485">
            <v>0.3</v>
          </cell>
          <cell r="CY485">
            <v>0.29634881967190252</v>
          </cell>
          <cell r="CZ485">
            <v>0</v>
          </cell>
          <cell r="DA485">
            <v>0.29634881967190252</v>
          </cell>
          <cell r="DB485">
            <v>0.29634881967190252</v>
          </cell>
        </row>
        <row r="486">
          <cell r="A486">
            <v>701</v>
          </cell>
          <cell r="B486">
            <v>41732</v>
          </cell>
          <cell r="C486" t="str">
            <v>Austin</v>
          </cell>
          <cell r="D486">
            <v>22</v>
          </cell>
          <cell r="F486" t="str">
            <v>YES</v>
          </cell>
          <cell r="G486">
            <v>22.62</v>
          </cell>
          <cell r="H486">
            <v>1.13544286228716</v>
          </cell>
          <cell r="I486">
            <v>1</v>
          </cell>
          <cell r="J486">
            <v>15</v>
          </cell>
          <cell r="K486">
            <v>44.9985</v>
          </cell>
          <cell r="L486">
            <v>2.9998999999999998</v>
          </cell>
          <cell r="M486">
            <v>17.766470101820001</v>
          </cell>
          <cell r="N486">
            <v>0.84630256971384898</v>
          </cell>
          <cell r="O486">
            <v>6.0378994954481398</v>
          </cell>
          <cell r="P486">
            <v>0.19292446086121001</v>
          </cell>
          <cell r="Q486">
            <v>0.99522470359152904</v>
          </cell>
          <cell r="R486">
            <v>1.2346819039561301</v>
          </cell>
          <cell r="S486">
            <v>1.51043271345547</v>
          </cell>
          <cell r="T486">
            <v>0.76827994939141098</v>
          </cell>
          <cell r="U486">
            <v>10.8344639210521</v>
          </cell>
          <cell r="V486">
            <v>3.5759728735201501</v>
          </cell>
          <cell r="W486">
            <v>0.95887031507348697</v>
          </cell>
          <cell r="X486">
            <v>3.7578486368196402</v>
          </cell>
          <cell r="Y486">
            <v>0.24929137668622001</v>
          </cell>
          <cell r="Z486">
            <v>1.14766821433505E-2</v>
          </cell>
          <cell r="AA486">
            <v>203.27112773345399</v>
          </cell>
          <cell r="AB486">
            <v>0.191964486250431</v>
          </cell>
          <cell r="AC486">
            <v>0.87716919284156003</v>
          </cell>
          <cell r="AD486">
            <v>1.6236234079154199</v>
          </cell>
          <cell r="AE486">
            <v>2.2102454369362898</v>
          </cell>
          <cell r="AF486">
            <v>0.58959261998196399</v>
          </cell>
          <cell r="AG486">
            <v>129.13225898306101</v>
          </cell>
          <cell r="AH486">
            <v>0.62489036949960897</v>
          </cell>
          <cell r="AI486">
            <v>0.25519775815919099</v>
          </cell>
          <cell r="AJ486">
            <v>234.347627911383</v>
          </cell>
          <cell r="AK486">
            <v>1835.28574228666</v>
          </cell>
          <cell r="AL486">
            <v>259.06149603862002</v>
          </cell>
          <cell r="AM486">
            <v>774.77820622566696</v>
          </cell>
          <cell r="AN486">
            <v>404.532250121049</v>
          </cell>
          <cell r="AO486">
            <v>-6.2125479918512798E-2</v>
          </cell>
          <cell r="AP486">
            <v>0.70606666044037603</v>
          </cell>
          <cell r="AQ486">
            <v>62.303591905734798</v>
          </cell>
          <cell r="AR486">
            <v>10.620793531799301</v>
          </cell>
          <cell r="AS486">
            <v>6.8371653387358897</v>
          </cell>
          <cell r="AT486">
            <v>59.016887275535403</v>
          </cell>
          <cell r="AU486" t="str">
            <v>NaN</v>
          </cell>
          <cell r="AV486" t="str">
            <v>NaN</v>
          </cell>
          <cell r="AW486">
            <v>8.1254165685209294</v>
          </cell>
          <cell r="AX486">
            <v>2.20905222410105</v>
          </cell>
          <cell r="AY486">
            <v>0.30230938643475103</v>
          </cell>
          <cell r="AZ486" t="str">
            <v>NaN</v>
          </cell>
          <cell r="BA486" t="str">
            <v>NaN</v>
          </cell>
          <cell r="BB486">
            <v>0.60137047365269602</v>
          </cell>
          <cell r="BC486">
            <v>14.319918304804</v>
          </cell>
          <cell r="BD486">
            <v>10.310602708888799</v>
          </cell>
          <cell r="BE486">
            <v>19.909379876844501</v>
          </cell>
          <cell r="BF486">
            <v>37.7460991574224</v>
          </cell>
          <cell r="BH486" t="str">
            <v>YES</v>
          </cell>
          <cell r="BI486" t="str">
            <v>NO</v>
          </cell>
          <cell r="BJ486" t="str">
            <v>NO</v>
          </cell>
          <cell r="BK486" t="str">
            <v/>
          </cell>
          <cell r="BL486" t="str">
            <v>YES</v>
          </cell>
          <cell r="BM486" t="str">
            <v>NO</v>
          </cell>
          <cell r="BO486" t="str">
            <v>NO</v>
          </cell>
          <cell r="BQ486" t="str">
            <v>NO</v>
          </cell>
          <cell r="BR486" t="str">
            <v>NO</v>
          </cell>
          <cell r="BT486" t="str">
            <v/>
          </cell>
          <cell r="BU486" t="str">
            <v>YES</v>
          </cell>
          <cell r="BW486" t="str">
            <v/>
          </cell>
          <cell r="CA486" t="str">
            <v>DUAL AREA</v>
          </cell>
          <cell r="CC486">
            <v>0</v>
          </cell>
          <cell r="CD486">
            <v>0</v>
          </cell>
          <cell r="CE486">
            <v>2.402240613078432</v>
          </cell>
          <cell r="CF486">
            <v>3.7626951814300122</v>
          </cell>
          <cell r="CL486">
            <v>0.36</v>
          </cell>
          <cell r="CY486">
            <v>0</v>
          </cell>
          <cell r="CZ486">
            <v>0</v>
          </cell>
          <cell r="DA486">
            <v>0.16608042401469214</v>
          </cell>
          <cell r="DB486">
            <v>0.16608042401469214</v>
          </cell>
        </row>
        <row r="487">
          <cell r="A487">
            <v>701</v>
          </cell>
          <cell r="B487">
            <v>41732</v>
          </cell>
          <cell r="C487" t="str">
            <v>Austin</v>
          </cell>
          <cell r="D487">
            <v>23</v>
          </cell>
          <cell r="F487" t="str">
            <v>YES</v>
          </cell>
          <cell r="G487">
            <v>22.62</v>
          </cell>
          <cell r="H487">
            <v>1.17155397310853</v>
          </cell>
          <cell r="I487">
            <v>0</v>
          </cell>
          <cell r="J487">
            <v>14.997999999999999</v>
          </cell>
          <cell r="K487">
            <v>44.997500000000002</v>
          </cell>
          <cell r="L487">
            <v>3.0002333644485901</v>
          </cell>
          <cell r="M487">
            <v>5.4239013144763097</v>
          </cell>
          <cell r="N487">
            <v>0.94439980922775402</v>
          </cell>
          <cell r="O487">
            <v>4.70242385530576</v>
          </cell>
          <cell r="P487">
            <v>0.21091520777077599</v>
          </cell>
          <cell r="Q487">
            <v>0.99709866304222505</v>
          </cell>
          <cell r="R487">
            <v>1.0356787448346501</v>
          </cell>
          <cell r="S487">
            <v>0.97950520971535204</v>
          </cell>
          <cell r="T487">
            <v>0.87058612398127999</v>
          </cell>
          <cell r="U487">
            <v>9.6324231208564601</v>
          </cell>
          <cell r="V487">
            <v>3.4637675864897401</v>
          </cell>
          <cell r="W487">
            <v>0.98783225937319097</v>
          </cell>
          <cell r="X487">
            <v>2.1691861453057402</v>
          </cell>
          <cell r="Y487">
            <v>1.8684502976803301</v>
          </cell>
          <cell r="Z487">
            <v>0.32355602039386999</v>
          </cell>
          <cell r="AA487">
            <v>252.072366473058</v>
          </cell>
          <cell r="AB487">
            <v>0.21027427272385199</v>
          </cell>
          <cell r="AC487">
            <v>0.93303068439401005</v>
          </cell>
          <cell r="AD487">
            <v>1.14687313677647</v>
          </cell>
          <cell r="AE487">
            <v>2.9806178305545599</v>
          </cell>
          <cell r="AF487">
            <v>0.84904207286481403</v>
          </cell>
          <cell r="AG487">
            <v>54.553056823656597</v>
          </cell>
          <cell r="AH487">
            <v>0.72981379176127303</v>
          </cell>
          <cell r="AI487">
            <v>0.54923014779877199</v>
          </cell>
          <cell r="AJ487">
            <v>162.898854192024</v>
          </cell>
          <cell r="AK487">
            <v>1851.06106108002</v>
          </cell>
          <cell r="AL487">
            <v>382.28368026550697</v>
          </cell>
          <cell r="AM487">
            <v>962.80398203932998</v>
          </cell>
          <cell r="AN487">
            <v>443.01092308014898</v>
          </cell>
          <cell r="AO487">
            <v>-2.3029146363753998</v>
          </cell>
          <cell r="AP487">
            <v>1.22057565621094</v>
          </cell>
          <cell r="AQ487">
            <v>78.061875969657294</v>
          </cell>
          <cell r="AR487">
            <v>195.968027911804</v>
          </cell>
          <cell r="AS487">
            <v>4.7292749540676402</v>
          </cell>
          <cell r="AT487">
            <v>1453.0228085434101</v>
          </cell>
          <cell r="AU487" t="str">
            <v>NaN</v>
          </cell>
          <cell r="AV487" t="str">
            <v>NaN</v>
          </cell>
          <cell r="AW487">
            <v>7.9733651214755703</v>
          </cell>
          <cell r="AX487">
            <v>2.2141553863087302</v>
          </cell>
          <cell r="AY487">
            <v>0.25637923738588603</v>
          </cell>
          <cell r="AZ487" t="str">
            <v>NaN</v>
          </cell>
          <cell r="BA487" t="str">
            <v>NaN</v>
          </cell>
          <cell r="BB487">
            <v>0.58589197878745902</v>
          </cell>
          <cell r="BC487">
            <v>10.732154123130099</v>
          </cell>
          <cell r="BD487">
            <v>4.7025490264709298</v>
          </cell>
          <cell r="BE487">
            <v>15.174763668627699</v>
          </cell>
          <cell r="BF487">
            <v>36.7171624960786</v>
          </cell>
          <cell r="BH487" t="str">
            <v>NO</v>
          </cell>
          <cell r="BI487" t="str">
            <v>NO</v>
          </cell>
          <cell r="BJ487" t="str">
            <v>NO</v>
          </cell>
          <cell r="BK487" t="str">
            <v/>
          </cell>
          <cell r="BL487" t="str">
            <v>YES</v>
          </cell>
          <cell r="BM487" t="str">
            <v>NO</v>
          </cell>
          <cell r="BO487" t="str">
            <v>NO</v>
          </cell>
          <cell r="BQ487" t="str">
            <v>YES</v>
          </cell>
          <cell r="BR487" t="str">
            <v>NO</v>
          </cell>
          <cell r="BT487" t="str">
            <v/>
          </cell>
          <cell r="BU487" t="str">
            <v>YES</v>
          </cell>
          <cell r="BW487" t="str">
            <v/>
          </cell>
          <cell r="CA487" t="str">
            <v>SINGLE CORRx</v>
          </cell>
          <cell r="CC487">
            <v>1.8338203950547109</v>
          </cell>
          <cell r="CD487">
            <v>0</v>
          </cell>
          <cell r="CE487">
            <v>2.2121489468413325</v>
          </cell>
          <cell r="CF487">
            <v>3.0538377429216568</v>
          </cell>
          <cell r="CL487">
            <v>0.3</v>
          </cell>
          <cell r="CY487">
            <v>0.21789850069638259</v>
          </cell>
          <cell r="CZ487">
            <v>0</v>
          </cell>
          <cell r="DA487">
            <v>0.21789850069638259</v>
          </cell>
          <cell r="DB487">
            <v>0.21789850069638259</v>
          </cell>
        </row>
        <row r="488">
          <cell r="A488">
            <v>701</v>
          </cell>
          <cell r="B488">
            <v>41732</v>
          </cell>
          <cell r="C488" t="str">
            <v>Austin</v>
          </cell>
          <cell r="D488">
            <v>24</v>
          </cell>
          <cell r="F488" t="str">
            <v>YES</v>
          </cell>
          <cell r="G488">
            <v>22.62</v>
          </cell>
          <cell r="H488">
            <v>1.19099841825664</v>
          </cell>
          <cell r="I488">
            <v>0</v>
          </cell>
          <cell r="J488">
            <v>15.0015</v>
          </cell>
          <cell r="K488">
            <v>44.997999999999998</v>
          </cell>
          <cell r="L488">
            <v>2.99956670999567</v>
          </cell>
          <cell r="M488">
            <v>1.3667627634378401</v>
          </cell>
          <cell r="N488">
            <v>0.97485851673425905</v>
          </cell>
          <cell r="O488">
            <v>1.9044926195014</v>
          </cell>
          <cell r="P488">
            <v>0.225742139142347</v>
          </cell>
          <cell r="Q488">
            <v>0.99873421968306098</v>
          </cell>
          <cell r="R488">
            <v>0.78150158232662803</v>
          </cell>
          <cell r="S488">
            <v>2.7474758929432301</v>
          </cell>
          <cell r="T488">
            <v>0.93285462587621104</v>
          </cell>
          <cell r="U488">
            <v>6.0848686865245201</v>
          </cell>
          <cell r="V488">
            <v>3.42676132685212</v>
          </cell>
          <cell r="W488">
            <v>0.97352997928740903</v>
          </cell>
          <cell r="X488">
            <v>3.6740385298955802</v>
          </cell>
          <cell r="Y488">
            <v>1.2703147509802</v>
          </cell>
          <cell r="Z488">
            <v>0.89313282012853501</v>
          </cell>
          <cell r="AA488">
            <v>10.508313237296599</v>
          </cell>
          <cell r="AB488">
            <v>0.225441476838142</v>
          </cell>
          <cell r="AC488">
            <v>0.97319856177219699</v>
          </cell>
          <cell r="AD488">
            <v>0.67958102595801995</v>
          </cell>
          <cell r="AE488">
            <v>2.5268228382439299</v>
          </cell>
          <cell r="AF488">
            <v>0.71567303264380699</v>
          </cell>
          <cell r="AG488">
            <v>138.04955613393599</v>
          </cell>
          <cell r="AH488">
            <v>1.65207968274823</v>
          </cell>
          <cell r="AI488">
            <v>0.55275627300826902</v>
          </cell>
          <cell r="AJ488">
            <v>217.15069298209801</v>
          </cell>
          <cell r="AK488">
            <v>1064.4505963700101</v>
          </cell>
          <cell r="AL488">
            <v>229.30845869980999</v>
          </cell>
          <cell r="AM488">
            <v>233.48886374600099</v>
          </cell>
          <cell r="AN488">
            <v>210.947415132614</v>
          </cell>
          <cell r="AO488">
            <v>-12.596630871379899</v>
          </cell>
          <cell r="AP488">
            <v>1.9585229599091301</v>
          </cell>
          <cell r="AQ488">
            <v>59.964662765192799</v>
          </cell>
          <cell r="AR488">
            <v>17.6463668637669</v>
          </cell>
          <cell r="AS488">
            <v>6.5911157917831504</v>
          </cell>
          <cell r="AT488">
            <v>23.443751615826201</v>
          </cell>
          <cell r="AU488" t="str">
            <v>NaN</v>
          </cell>
          <cell r="AV488" t="str">
            <v>NaN</v>
          </cell>
          <cell r="AW488">
            <v>7.9850501249692902</v>
          </cell>
          <cell r="AX488">
            <v>2.09530295865643</v>
          </cell>
          <cell r="AY488">
            <v>0.20208188940101901</v>
          </cell>
          <cell r="AZ488" t="str">
            <v>NaN</v>
          </cell>
          <cell r="BA488" t="str">
            <v>NaN</v>
          </cell>
          <cell r="BB488">
            <v>0.598978423844159</v>
          </cell>
          <cell r="BC488">
            <v>20.208188940101898</v>
          </cell>
          <cell r="BD488">
            <v>11.157790479047801</v>
          </cell>
          <cell r="BE488">
            <v>28.798678626666899</v>
          </cell>
          <cell r="BF488">
            <v>43.662720374285897</v>
          </cell>
          <cell r="BH488" t="str">
            <v>YES</v>
          </cell>
          <cell r="BI488" t="str">
            <v>NO</v>
          </cell>
          <cell r="BJ488" t="str">
            <v>NO</v>
          </cell>
          <cell r="BK488" t="str">
            <v/>
          </cell>
          <cell r="BL488" t="str">
            <v>YES</v>
          </cell>
          <cell r="BM488" t="str">
            <v>YES</v>
          </cell>
          <cell r="BO488" t="str">
            <v>NO</v>
          </cell>
          <cell r="BQ488" t="str">
            <v>NO</v>
          </cell>
          <cell r="BR488" t="str">
            <v>NO</v>
          </cell>
          <cell r="BT488" t="str">
            <v>YES</v>
          </cell>
          <cell r="BU488" t="str">
            <v>NO</v>
          </cell>
          <cell r="BW488" t="str">
            <v>YES</v>
          </cell>
          <cell r="CA488" t="str">
            <v>TRASH</v>
          </cell>
          <cell r="CC488">
            <v>0</v>
          </cell>
          <cell r="CD488">
            <v>0</v>
          </cell>
          <cell r="CE488">
            <v>0</v>
          </cell>
          <cell r="CF488">
            <v>0</v>
          </cell>
          <cell r="CL488">
            <v>0</v>
          </cell>
          <cell r="CY488">
            <v>0</v>
          </cell>
          <cell r="CZ488">
            <v>0</v>
          </cell>
          <cell r="DA488">
            <v>0</v>
          </cell>
          <cell r="DB488">
            <v>0</v>
          </cell>
        </row>
        <row r="489">
          <cell r="A489">
            <v>701</v>
          </cell>
          <cell r="B489">
            <v>41732</v>
          </cell>
          <cell r="C489" t="str">
            <v>Austin</v>
          </cell>
          <cell r="D489">
            <v>25</v>
          </cell>
          <cell r="F489" t="str">
            <v>YES</v>
          </cell>
          <cell r="G489">
            <v>22.62</v>
          </cell>
          <cell r="H489">
            <v>1.2104428634047499</v>
          </cell>
          <cell r="I489">
            <v>0</v>
          </cell>
          <cell r="J489">
            <v>14.999499999999999</v>
          </cell>
          <cell r="K489">
            <v>44.999000000000002</v>
          </cell>
          <cell r="L489">
            <v>3.0000333344444798</v>
          </cell>
          <cell r="M489">
            <v>2.9889191919793201</v>
          </cell>
          <cell r="N489">
            <v>0.94514776197355099</v>
          </cell>
          <cell r="O489">
            <v>3.2199156066130299</v>
          </cell>
          <cell r="P489">
            <v>0.191351656360289</v>
          </cell>
          <cell r="Q489">
            <v>0.99843226666268303</v>
          </cell>
          <cell r="R489">
            <v>0.826281943951923</v>
          </cell>
          <cell r="S489">
            <v>1.74528024242948</v>
          </cell>
          <cell r="T489">
            <v>0.93854341019783505</v>
          </cell>
          <cell r="U489">
            <v>5.9764251583274497</v>
          </cell>
          <cell r="V489">
            <v>4.1824027564564803</v>
          </cell>
          <cell r="W489">
            <v>0.99210052821343597</v>
          </cell>
          <cell r="X489">
            <v>1.8786650521772399</v>
          </cell>
          <cell r="Y489">
            <v>1.85414057029359</v>
          </cell>
          <cell r="Z489">
            <v>0.58056490403879502</v>
          </cell>
          <cell r="AA489">
            <v>70.124395687919403</v>
          </cell>
          <cell r="AB489">
            <v>0.19104021339668001</v>
          </cell>
          <cell r="AC489">
            <v>0.95581612777336999</v>
          </cell>
          <cell r="AD489">
            <v>0.73168990007145895</v>
          </cell>
          <cell r="AE489">
            <v>3.6418568799239401</v>
          </cell>
          <cell r="AF489">
            <v>0.86343078268226303</v>
          </cell>
          <cell r="AG489">
            <v>59.229882558241798</v>
          </cell>
          <cell r="AH489">
            <v>1.35978271087025</v>
          </cell>
          <cell r="AI489">
            <v>0.71277973466654598</v>
          </cell>
          <cell r="AJ489">
            <v>124.56703580916</v>
          </cell>
          <cell r="AK489">
            <v>1475.18700064667</v>
          </cell>
          <cell r="AL489">
            <v>286.337621263617</v>
          </cell>
          <cell r="AM489">
            <v>788.73683084499896</v>
          </cell>
          <cell r="AN489">
            <v>297.54290109648201</v>
          </cell>
          <cell r="AO489">
            <v>4.9486696897100604</v>
          </cell>
          <cell r="AP489">
            <v>1.7363913180947601</v>
          </cell>
          <cell r="AQ489">
            <v>11.3319956534651</v>
          </cell>
          <cell r="AR489">
            <v>8.3209681388824599</v>
          </cell>
          <cell r="AS489">
            <v>5.4626502141048601</v>
          </cell>
          <cell r="AT489">
            <v>13.2261357667889</v>
          </cell>
          <cell r="AU489" t="str">
            <v>NaN</v>
          </cell>
          <cell r="AV489" t="str">
            <v>NaN</v>
          </cell>
          <cell r="AW489">
            <v>7.79672440283142</v>
          </cell>
          <cell r="AX489">
            <v>1.9247683938792299</v>
          </cell>
          <cell r="AY489">
            <v>0.18654588395025701</v>
          </cell>
          <cell r="AZ489" t="str">
            <v>NaN</v>
          </cell>
          <cell r="BA489" t="str">
            <v>NaN</v>
          </cell>
          <cell r="BB489">
            <v>0.57000330881233596</v>
          </cell>
          <cell r="BC489">
            <v>11.009265282310199</v>
          </cell>
          <cell r="BD489">
            <v>1.5176468513888599</v>
          </cell>
          <cell r="BE489">
            <v>22.856001683333002</v>
          </cell>
          <cell r="BF489">
            <v>43.054895452777799</v>
          </cell>
          <cell r="BH489" t="str">
            <v>NO</v>
          </cell>
          <cell r="BI489" t="str">
            <v>NO</v>
          </cell>
          <cell r="BJ489" t="str">
            <v>NO</v>
          </cell>
          <cell r="BK489" t="str">
            <v/>
          </cell>
          <cell r="BL489" t="str">
            <v>YES</v>
          </cell>
          <cell r="BM489" t="str">
            <v>NO</v>
          </cell>
          <cell r="BO489" t="str">
            <v>NO</v>
          </cell>
          <cell r="BQ489" t="str">
            <v>YES</v>
          </cell>
          <cell r="BR489" t="str">
            <v>NO</v>
          </cell>
          <cell r="BT489" t="str">
            <v/>
          </cell>
          <cell r="BU489" t="str">
            <v>YES</v>
          </cell>
          <cell r="BW489" t="str">
            <v/>
          </cell>
          <cell r="CA489" t="str">
            <v>SINGLE CORRx</v>
          </cell>
          <cell r="CC489">
            <v>2.2145084401350545</v>
          </cell>
          <cell r="CD489">
            <v>0</v>
          </cell>
          <cell r="CE489">
            <v>2.6251188548389313</v>
          </cell>
          <cell r="CF489">
            <v>2.9709307145143442</v>
          </cell>
          <cell r="CL489">
            <v>0.3</v>
          </cell>
          <cell r="CY489">
            <v>0.14466914631998448</v>
          </cell>
          <cell r="CZ489">
            <v>0</v>
          </cell>
          <cell r="DA489">
            <v>0.14466914631998448</v>
          </cell>
          <cell r="DB489">
            <v>0.14466914631998448</v>
          </cell>
        </row>
        <row r="490">
          <cell r="A490">
            <v>701</v>
          </cell>
          <cell r="B490">
            <v>41732</v>
          </cell>
          <cell r="C490" t="str">
            <v>Austin</v>
          </cell>
          <cell r="D490">
            <v>26</v>
          </cell>
          <cell r="F490" t="str">
            <v>YES</v>
          </cell>
          <cell r="G490">
            <v>22.62</v>
          </cell>
          <cell r="H490">
            <v>1.2271095290780101</v>
          </cell>
          <cell r="I490">
            <v>0</v>
          </cell>
          <cell r="J490">
            <v>14.997999999999999</v>
          </cell>
          <cell r="K490">
            <v>44.996000000000002</v>
          </cell>
          <cell r="L490">
            <v>3.00013335111348</v>
          </cell>
          <cell r="M490">
            <v>1.55091048889556</v>
          </cell>
          <cell r="N490">
            <v>0.94014254126212005</v>
          </cell>
          <cell r="O490">
            <v>1.4967582626150999</v>
          </cell>
          <cell r="P490">
            <v>0.246664385919898</v>
          </cell>
          <cell r="Q490">
            <v>0.99751789161982496</v>
          </cell>
          <cell r="R490">
            <v>0.67686391092819298</v>
          </cell>
          <cell r="S490">
            <v>3.8540135599276701</v>
          </cell>
          <cell r="T490">
            <v>0.92554937567085405</v>
          </cell>
          <cell r="U490">
            <v>3.8500681283365998</v>
          </cell>
          <cell r="V490">
            <v>4.5499237109196198</v>
          </cell>
          <cell r="W490">
            <v>0.98000385395325496</v>
          </cell>
          <cell r="X490">
            <v>1.9259621381358301</v>
          </cell>
          <cell r="Y490">
            <v>1.25931125806624</v>
          </cell>
          <cell r="Z490">
            <v>0.74067860904837501</v>
          </cell>
          <cell r="AA490">
            <v>6.8803691329392196</v>
          </cell>
          <cell r="AB490">
            <v>0.24601336941863999</v>
          </cell>
          <cell r="AC490">
            <v>0.95579042839862804</v>
          </cell>
          <cell r="AD490">
            <v>0.50538408064298701</v>
          </cell>
          <cell r="AE490">
            <v>3.1334910980867101</v>
          </cell>
          <cell r="AF490">
            <v>0.67397447256246101</v>
          </cell>
          <cell r="AG490">
            <v>58.857541306223197</v>
          </cell>
          <cell r="AH490">
            <v>1.61472526304439</v>
          </cell>
          <cell r="AI490">
            <v>0.38319529374644401</v>
          </cell>
          <cell r="AJ490">
            <v>111.352042772622</v>
          </cell>
          <cell r="AK490">
            <v>756.83455350000099</v>
          </cell>
          <cell r="AL490">
            <v>176.48038761528699</v>
          </cell>
          <cell r="AM490">
            <v>123.280699471668</v>
          </cell>
          <cell r="AN490">
            <v>93.289790071558699</v>
          </cell>
          <cell r="AO490">
            <v>21.170841879332301</v>
          </cell>
          <cell r="AP490">
            <v>13.623941971611901</v>
          </cell>
          <cell r="AQ490">
            <v>23.531740667684701</v>
          </cell>
          <cell r="AR490">
            <v>23.0040449875831</v>
          </cell>
          <cell r="AS490">
            <v>9.4293933785341508</v>
          </cell>
          <cell r="AT490">
            <v>441.88210489719802</v>
          </cell>
          <cell r="AU490" t="str">
            <v>NaN</v>
          </cell>
          <cell r="AV490" t="str">
            <v>NaN</v>
          </cell>
          <cell r="AW490">
            <v>7.7582346998143601</v>
          </cell>
          <cell r="AX490">
            <v>1.99910105542382</v>
          </cell>
          <cell r="AY490">
            <v>0.23468394936513401</v>
          </cell>
          <cell r="AZ490" t="str">
            <v>NaN</v>
          </cell>
          <cell r="BA490" t="str">
            <v>NaN</v>
          </cell>
          <cell r="BB490">
            <v>0.62231118794500595</v>
          </cell>
          <cell r="BC490">
            <v>16.2473503406631</v>
          </cell>
          <cell r="BD490">
            <v>2.0498939883988201</v>
          </cell>
          <cell r="BE490">
            <v>14.8534251450981</v>
          </cell>
          <cell r="BF490">
            <v>20.535400938398801</v>
          </cell>
          <cell r="BH490" t="str">
            <v>NO</v>
          </cell>
          <cell r="BI490" t="str">
            <v>NO</v>
          </cell>
          <cell r="BJ490" t="str">
            <v>NO</v>
          </cell>
          <cell r="BK490" t="str">
            <v/>
          </cell>
          <cell r="BL490" t="str">
            <v>YES</v>
          </cell>
          <cell r="BM490" t="str">
            <v>NO</v>
          </cell>
          <cell r="BO490" t="str">
            <v>NO</v>
          </cell>
          <cell r="BQ490" t="str">
            <v>NO</v>
          </cell>
          <cell r="BR490" t="str">
            <v>NO</v>
          </cell>
          <cell r="BT490" t="str">
            <v/>
          </cell>
          <cell r="BU490" t="str">
            <v>NO</v>
          </cell>
          <cell r="BW490" t="str">
            <v>YES</v>
          </cell>
          <cell r="CA490" t="str">
            <v>TRASH</v>
          </cell>
          <cell r="CC490">
            <v>0</v>
          </cell>
          <cell r="CD490">
            <v>0</v>
          </cell>
          <cell r="CE490">
            <v>0</v>
          </cell>
          <cell r="CF490">
            <v>0</v>
          </cell>
          <cell r="CL490">
            <v>0</v>
          </cell>
          <cell r="CY490">
            <v>0</v>
          </cell>
          <cell r="CZ490">
            <v>0</v>
          </cell>
          <cell r="DA490">
            <v>0</v>
          </cell>
          <cell r="DB490">
            <v>0</v>
          </cell>
        </row>
        <row r="491">
          <cell r="A491">
            <v>701</v>
          </cell>
          <cell r="B491">
            <v>41732</v>
          </cell>
          <cell r="C491" t="str">
            <v>Austin</v>
          </cell>
          <cell r="D491">
            <v>27</v>
          </cell>
          <cell r="F491" t="str">
            <v>YES</v>
          </cell>
          <cell r="G491">
            <v>22.62</v>
          </cell>
          <cell r="H491">
            <v>1.25210952758789</v>
          </cell>
          <cell r="I491">
            <v>0</v>
          </cell>
          <cell r="J491">
            <v>15.0015</v>
          </cell>
          <cell r="K491">
            <v>44.999000000000002</v>
          </cell>
          <cell r="L491">
            <v>2.9996333699963298</v>
          </cell>
          <cell r="M491">
            <v>3.1042620811392601</v>
          </cell>
          <cell r="N491">
            <v>0.94830369903636802</v>
          </cell>
          <cell r="O491">
            <v>3.5878547064683701</v>
          </cell>
          <cell r="P491">
            <v>0.24724677224248701</v>
          </cell>
          <cell r="Q491">
            <v>0.99879236890525103</v>
          </cell>
          <cell r="R491">
            <v>0.61948076496123605</v>
          </cell>
          <cell r="S491">
            <v>1.2323364162708501</v>
          </cell>
          <cell r="T491">
            <v>0.89653066295249795</v>
          </cell>
          <cell r="U491">
            <v>7.2946215421460501</v>
          </cell>
          <cell r="V491">
            <v>3.16432337396646</v>
          </cell>
          <cell r="W491">
            <v>0.986693098966819</v>
          </cell>
          <cell r="X491">
            <v>2.1050179868276202</v>
          </cell>
          <cell r="Y491">
            <v>1.92420180923268</v>
          </cell>
          <cell r="Z491">
            <v>0.58276999073971503</v>
          </cell>
          <cell r="AA491">
            <v>93.584021199724802</v>
          </cell>
          <cell r="AB491">
            <v>0.24692957705335999</v>
          </cell>
          <cell r="AC491">
            <v>0.97816275984495804</v>
          </cell>
          <cell r="AD491">
            <v>0.424512774595527</v>
          </cell>
          <cell r="AE491">
            <v>2.7502583035355301</v>
          </cell>
          <cell r="AF491">
            <v>0.85627085837267503</v>
          </cell>
          <cell r="AG491">
            <v>44.823188289911798</v>
          </cell>
          <cell r="AH491">
            <v>0.92754209642562002</v>
          </cell>
          <cell r="AI491">
            <v>0.61877892024333503</v>
          </cell>
          <cell r="AJ491">
            <v>118.887123686599</v>
          </cell>
          <cell r="AK491">
            <v>975.72451723667405</v>
          </cell>
          <cell r="AL491">
            <v>214.53306918068</v>
          </cell>
          <cell r="AM491">
            <v>529.50669878833298</v>
          </cell>
          <cell r="AN491">
            <v>246.33759428960801</v>
          </cell>
          <cell r="AO491">
            <v>1117.6977562790501</v>
          </cell>
          <cell r="AP491">
            <v>1.79091402086566</v>
          </cell>
          <cell r="AQ491">
            <v>7465.8316702383499</v>
          </cell>
          <cell r="AR491">
            <v>2.6176433668453298</v>
          </cell>
          <cell r="AS491">
            <v>3.67019422947617</v>
          </cell>
          <cell r="AT491">
            <v>69.474801292241295</v>
          </cell>
          <cell r="AU491" t="str">
            <v>NaN</v>
          </cell>
          <cell r="AV491" t="str">
            <v>NaN</v>
          </cell>
          <cell r="AW491">
            <v>7.6265244179553404</v>
          </cell>
          <cell r="AX491">
            <v>2.0589421709810001</v>
          </cell>
          <cell r="AY491">
            <v>0.19136584676766999</v>
          </cell>
          <cell r="AZ491" t="str">
            <v>NaN</v>
          </cell>
          <cell r="BA491" t="str">
            <v>NaN</v>
          </cell>
          <cell r="BB491">
            <v>0.58120560347855499</v>
          </cell>
          <cell r="BC491">
            <v>14.059531599257401</v>
          </cell>
          <cell r="BD491">
            <v>8.7617170902778998</v>
          </cell>
          <cell r="BE491">
            <v>15.9134690522224</v>
          </cell>
          <cell r="BF491">
            <v>23.226531365555601</v>
          </cell>
          <cell r="BH491" t="str">
            <v>YES</v>
          </cell>
          <cell r="BI491" t="str">
            <v>NO</v>
          </cell>
          <cell r="BJ491" t="str">
            <v>NO</v>
          </cell>
          <cell r="BK491" t="str">
            <v/>
          </cell>
          <cell r="BL491" t="str">
            <v>YES</v>
          </cell>
          <cell r="BM491" t="str">
            <v>NO</v>
          </cell>
          <cell r="BO491" t="str">
            <v>NO</v>
          </cell>
          <cell r="BQ491" t="str">
            <v>YES</v>
          </cell>
          <cell r="BR491" t="str">
            <v>NO</v>
          </cell>
          <cell r="BT491" t="str">
            <v/>
          </cell>
          <cell r="BU491" t="str">
            <v>YES</v>
          </cell>
          <cell r="BW491" t="str">
            <v/>
          </cell>
          <cell r="CA491" t="str">
            <v>SINGLE CORRx</v>
          </cell>
          <cell r="CC491">
            <v>1.675676777437892</v>
          </cell>
          <cell r="CD491">
            <v>0</v>
          </cell>
          <cell r="CE491">
            <v>2.0975190489298527</v>
          </cell>
          <cell r="CF491">
            <v>2.9270714725642453</v>
          </cell>
          <cell r="CL491">
            <v>0.3</v>
          </cell>
          <cell r="CY491">
            <v>0.20778362285212321</v>
          </cell>
          <cell r="CZ491">
            <v>0</v>
          </cell>
          <cell r="DA491">
            <v>0.20778362285212321</v>
          </cell>
          <cell r="DB491">
            <v>0.20778362285212321</v>
          </cell>
        </row>
        <row r="492">
          <cell r="A492">
            <v>701</v>
          </cell>
          <cell r="B492">
            <v>41732</v>
          </cell>
          <cell r="C492" t="str">
            <v>Austin</v>
          </cell>
          <cell r="D492">
            <v>28</v>
          </cell>
          <cell r="F492" t="str">
            <v>YES</v>
          </cell>
          <cell r="G492">
            <v>22.62</v>
          </cell>
          <cell r="H492">
            <v>1.2715539727359999</v>
          </cell>
          <cell r="I492">
            <v>0</v>
          </cell>
          <cell r="J492">
            <v>15.0015</v>
          </cell>
          <cell r="K492">
            <v>45.000999999999998</v>
          </cell>
          <cell r="L492">
            <v>2.9997666899976698</v>
          </cell>
          <cell r="M492">
            <v>8.6004047436841606</v>
          </cell>
          <cell r="N492">
            <v>0.997116122703531</v>
          </cell>
          <cell r="O492">
            <v>0.65729171871005698</v>
          </cell>
          <cell r="P492">
            <v>0.17049033680904399</v>
          </cell>
          <cell r="Q492">
            <v>0.99919437396536104</v>
          </cell>
          <cell r="R492">
            <v>0.78865617484330897</v>
          </cell>
          <cell r="S492">
            <v>2.3518160234588499</v>
          </cell>
          <cell r="T492">
            <v>0.98386677193921801</v>
          </cell>
          <cell r="U492">
            <v>3.8042291985121399</v>
          </cell>
          <cell r="V492">
            <v>22.724950559131901</v>
          </cell>
          <cell r="W492">
            <v>0.99871141358295101</v>
          </cell>
          <cell r="X492">
            <v>0.984431555623417</v>
          </cell>
          <cell r="Y492">
            <v>7.0642792335275004</v>
          </cell>
          <cell r="Z492">
            <v>0.81898150064419895</v>
          </cell>
          <cell r="AA492">
            <v>28.732788528867498</v>
          </cell>
          <cell r="AB492">
            <v>0.17034888231956499</v>
          </cell>
          <cell r="AC492">
            <v>0.97141893490907105</v>
          </cell>
          <cell r="AD492">
            <v>0.68927662993285899</v>
          </cell>
          <cell r="AE492">
            <v>13.620253709301201</v>
          </cell>
          <cell r="AF492">
            <v>0.59857759292750601</v>
          </cell>
          <cell r="AG492">
            <v>324.07441315840998</v>
          </cell>
          <cell r="AH492">
            <v>2.1208933582515699</v>
          </cell>
          <cell r="AI492">
            <v>0.88440125033893002</v>
          </cell>
          <cell r="AJ492">
            <v>93.324628367074993</v>
          </cell>
          <cell r="AK492">
            <v>766.77713884333502</v>
          </cell>
          <cell r="AL492">
            <v>131.99232062354699</v>
          </cell>
          <cell r="AM492">
            <v>263.213999401666</v>
          </cell>
          <cell r="AN492">
            <v>33.316915393071298</v>
          </cell>
          <cell r="AO492">
            <v>-14.1414691042102</v>
          </cell>
          <cell r="AP492">
            <v>2.0168083850423102</v>
          </cell>
          <cell r="AQ492">
            <v>73.844672895971399</v>
          </cell>
          <cell r="AR492">
            <v>26.391412605073398</v>
          </cell>
          <cell r="AS492">
            <v>33.959022324797097</v>
          </cell>
          <cell r="AT492">
            <v>87.7862134566641</v>
          </cell>
          <cell r="AU492" t="str">
            <v>NaN</v>
          </cell>
          <cell r="AV492" t="str">
            <v>NaN</v>
          </cell>
          <cell r="AW492">
            <v>7.4448613520479601</v>
          </cell>
          <cell r="AX492">
            <v>2.1219685032833202</v>
          </cell>
          <cell r="AY492">
            <v>0.162815267502608</v>
          </cell>
          <cell r="AZ492" t="str">
            <v>NaN</v>
          </cell>
          <cell r="BA492" t="str">
            <v>NaN</v>
          </cell>
          <cell r="BB492">
            <v>0.61821152391621903</v>
          </cell>
          <cell r="BC492">
            <v>20.933391536049601</v>
          </cell>
          <cell r="BD492">
            <v>4.0300228386419104</v>
          </cell>
          <cell r="BE492">
            <v>16.3578700959877</v>
          </cell>
          <cell r="BF492">
            <v>54.681930208333398</v>
          </cell>
          <cell r="BH492" t="str">
            <v>NO</v>
          </cell>
          <cell r="BI492" t="str">
            <v>YES</v>
          </cell>
          <cell r="BJ492" t="str">
            <v>NO</v>
          </cell>
          <cell r="BK492" t="str">
            <v/>
          </cell>
          <cell r="BL492" t="str">
            <v>YES</v>
          </cell>
          <cell r="BM492" t="str">
            <v>YES</v>
          </cell>
          <cell r="BO492" t="str">
            <v>NO</v>
          </cell>
          <cell r="BQ492" t="str">
            <v>NO</v>
          </cell>
          <cell r="BR492" t="str">
            <v>YES</v>
          </cell>
          <cell r="BT492" t="str">
            <v>YES</v>
          </cell>
          <cell r="BU492" t="str">
            <v>NO</v>
          </cell>
          <cell r="BW492" t="str">
            <v/>
          </cell>
          <cell r="CA492" t="str">
            <v>TRASH</v>
          </cell>
          <cell r="CC492">
            <v>0</v>
          </cell>
          <cell r="CD492">
            <v>0</v>
          </cell>
          <cell r="CE492">
            <v>0</v>
          </cell>
          <cell r="CF492">
            <v>0</v>
          </cell>
          <cell r="CL492">
            <v>0</v>
          </cell>
          <cell r="CY492">
            <v>0</v>
          </cell>
          <cell r="CZ492">
            <v>0</v>
          </cell>
          <cell r="DA492">
            <v>0</v>
          </cell>
          <cell r="DB492">
            <v>0</v>
          </cell>
        </row>
        <row r="493">
          <cell r="A493">
            <v>701</v>
          </cell>
          <cell r="B493">
            <v>41732</v>
          </cell>
          <cell r="C493" t="str">
            <v>Austin</v>
          </cell>
          <cell r="D493">
            <v>29</v>
          </cell>
          <cell r="F493" t="str">
            <v>YES</v>
          </cell>
          <cell r="G493">
            <v>22.62</v>
          </cell>
          <cell r="H493">
            <v>1.29933175072074</v>
          </cell>
          <cell r="I493">
            <v>0</v>
          </cell>
          <cell r="J493">
            <v>15.0005263158</v>
          </cell>
          <cell r="K493">
            <v>44.996499999999997</v>
          </cell>
          <cell r="L493">
            <v>2.99966141538683</v>
          </cell>
          <cell r="M493">
            <v>3.46424651527408</v>
          </cell>
          <cell r="N493">
            <v>0.990317313866932</v>
          </cell>
          <cell r="O493">
            <v>1.04457137789874</v>
          </cell>
          <cell r="P493">
            <v>0.22410889123644001</v>
          </cell>
          <cell r="Q493">
            <v>0.99950632836535103</v>
          </cell>
          <cell r="R493">
            <v>0.48243392283587699</v>
          </cell>
          <cell r="S493">
            <v>2.3123032708005402</v>
          </cell>
          <cell r="T493">
            <v>0.95724747935186005</v>
          </cell>
          <cell r="U493">
            <v>4.8570098568007802</v>
          </cell>
          <cell r="V493">
            <v>7.2867258874733896</v>
          </cell>
          <cell r="W493">
            <v>0.99746386617821003</v>
          </cell>
          <cell r="X493">
            <v>1.0780887716209899</v>
          </cell>
          <cell r="Y493">
            <v>3.0701318900129699</v>
          </cell>
          <cell r="Z493">
            <v>0.87685425977137399</v>
          </cell>
          <cell r="AA493">
            <v>13.5151468730835</v>
          </cell>
          <cell r="AB493">
            <v>0.22399264384741399</v>
          </cell>
          <cell r="AC493">
            <v>0.98925916157267901</v>
          </cell>
          <cell r="AD493">
            <v>0.26019528134252401</v>
          </cell>
          <cell r="AE493">
            <v>6.4036886915578002</v>
          </cell>
          <cell r="AF493">
            <v>0.87653920729403001</v>
          </cell>
          <cell r="AG493">
            <v>58.970235622634597</v>
          </cell>
          <cell r="AH493">
            <v>1.7832083003602901</v>
          </cell>
          <cell r="AI493">
            <v>0.73063711218197003</v>
          </cell>
          <cell r="AJ493">
            <v>128.65941174095801</v>
          </cell>
          <cell r="AK493">
            <v>742.76543897000204</v>
          </cell>
          <cell r="AL493">
            <v>138.43095102244001</v>
          </cell>
          <cell r="AM493">
            <v>359.93803456199799</v>
          </cell>
          <cell r="AN493">
            <v>115.901951738892</v>
          </cell>
          <cell r="AO493">
            <v>1.76031352989382</v>
          </cell>
          <cell r="AP493">
            <v>1.76170180956267</v>
          </cell>
          <cell r="AQ493">
            <v>6.48546002348996</v>
          </cell>
          <cell r="AR493">
            <v>7.4226302686567101</v>
          </cell>
          <cell r="AS493">
            <v>6.4834477241933302</v>
          </cell>
          <cell r="AT493">
            <v>6.3342006764941496</v>
          </cell>
          <cell r="AU493" t="str">
            <v>NaN</v>
          </cell>
          <cell r="AV493" t="str">
            <v>NaN</v>
          </cell>
          <cell r="AW493">
            <v>7.1990091269918697</v>
          </cell>
          <cell r="AX493">
            <v>2.1094024316135198</v>
          </cell>
          <cell r="AY493">
            <v>0.14440465088885501</v>
          </cell>
          <cell r="AZ493" t="str">
            <v>NaN</v>
          </cell>
          <cell r="BA493" t="str">
            <v>NaN</v>
          </cell>
          <cell r="BB493">
            <v>0.576323998995521</v>
          </cell>
          <cell r="BC493">
            <v>15.7532346424205</v>
          </cell>
          <cell r="BD493">
            <v>7.29761007135426</v>
          </cell>
          <cell r="BE493">
            <v>12.0850347520834</v>
          </cell>
          <cell r="BF493">
            <v>34.1418984932291</v>
          </cell>
          <cell r="BH493" t="str">
            <v>NO</v>
          </cell>
          <cell r="BI493" t="str">
            <v>NO</v>
          </cell>
          <cell r="BJ493" t="str">
            <v>NO</v>
          </cell>
          <cell r="BK493" t="str">
            <v/>
          </cell>
          <cell r="BL493" t="str">
            <v>YES</v>
          </cell>
          <cell r="BM493" t="str">
            <v>YES</v>
          </cell>
          <cell r="BO493" t="str">
            <v>YES</v>
          </cell>
          <cell r="BQ493" t="str">
            <v>YES</v>
          </cell>
          <cell r="BR493" t="str">
            <v>NO</v>
          </cell>
          <cell r="BT493" t="str">
            <v/>
          </cell>
          <cell r="BU493" t="str">
            <v>YES</v>
          </cell>
          <cell r="BW493" t="str">
            <v/>
          </cell>
          <cell r="CA493" t="str">
            <v>SINGLE CORRx</v>
          </cell>
          <cell r="CC493">
            <v>3.8584567371166187</v>
          </cell>
          <cell r="CD493">
            <v>0</v>
          </cell>
          <cell r="CE493">
            <v>3.3934553632103461</v>
          </cell>
          <cell r="CF493">
            <v>3.2777617752164745</v>
          </cell>
          <cell r="CL493">
            <v>0.3</v>
          </cell>
          <cell r="CY493">
            <v>0.2736076742556226</v>
          </cell>
          <cell r="CZ493">
            <v>0</v>
          </cell>
          <cell r="DA493">
            <v>0.2736076742556226</v>
          </cell>
          <cell r="DB493">
            <v>0.2736076742556226</v>
          </cell>
        </row>
        <row r="494">
          <cell r="A494">
            <v>701</v>
          </cell>
          <cell r="B494">
            <v>41732</v>
          </cell>
          <cell r="C494" t="str">
            <v>Austin</v>
          </cell>
          <cell r="D494">
            <v>30</v>
          </cell>
          <cell r="F494" t="str">
            <v>YES</v>
          </cell>
          <cell r="G494">
            <v>22.62</v>
          </cell>
          <cell r="H494">
            <v>1.3173873061314201</v>
          </cell>
          <cell r="I494">
            <v>0</v>
          </cell>
          <cell r="J494">
            <v>14.9985</v>
          </cell>
          <cell r="K494">
            <v>44.997999999999998</v>
          </cell>
          <cell r="L494">
            <v>3.0001666833349998</v>
          </cell>
          <cell r="M494">
            <v>4.1485373059834103</v>
          </cell>
          <cell r="N494">
            <v>0.99704020686306105</v>
          </cell>
          <cell r="O494">
            <v>0.39003082830548602</v>
          </cell>
          <cell r="P494">
            <v>0.20490260809842201</v>
          </cell>
          <cell r="Q494">
            <v>0.99686799729867703</v>
          </cell>
          <cell r="R494">
            <v>0.848243365813932</v>
          </cell>
          <cell r="S494">
            <v>2.2672714568068599</v>
          </cell>
          <cell r="T494">
            <v>0.97371982371810695</v>
          </cell>
          <cell r="U494">
            <v>2.6551263555059399</v>
          </cell>
          <cell r="V494">
            <v>9.3590388297976297</v>
          </cell>
          <cell r="W494">
            <v>0.99796438277018695</v>
          </cell>
          <cell r="X494">
            <v>0.67340548746399698</v>
          </cell>
          <cell r="Y494">
            <v>3.93517277723201</v>
          </cell>
          <cell r="Z494">
            <v>0.94558972874388303</v>
          </cell>
          <cell r="AA494">
            <v>2.8865889594807199</v>
          </cell>
          <cell r="AB494">
            <v>0.20423189594479499</v>
          </cell>
          <cell r="AC494">
            <v>0.92441867876846995</v>
          </cell>
          <cell r="AD494">
            <v>0.82101993135042495</v>
          </cell>
          <cell r="AE494">
            <v>7.9241643825158903</v>
          </cell>
          <cell r="AF494">
            <v>0.84493898429948999</v>
          </cell>
          <cell r="AG494">
            <v>37.330466692232001</v>
          </cell>
          <cell r="AH494">
            <v>1.9372984653019101</v>
          </cell>
          <cell r="AI494">
            <v>0.82705868980908304</v>
          </cell>
          <cell r="AJ494">
            <v>41.635093067249699</v>
          </cell>
          <cell r="AK494">
            <v>263.70622937666798</v>
          </cell>
          <cell r="AL494">
            <v>60.697983573803398</v>
          </cell>
          <cell r="AM494">
            <v>82.365890861667296</v>
          </cell>
          <cell r="AN494">
            <v>26.800827409065999</v>
          </cell>
          <cell r="AO494">
            <v>21.781882438256599</v>
          </cell>
          <cell r="AP494">
            <v>1.2075971972649899</v>
          </cell>
          <cell r="AQ494">
            <v>129.80145928089999</v>
          </cell>
          <cell r="AR494">
            <v>12.2683894756107</v>
          </cell>
          <cell r="AS494">
            <v>8.5256030516247598</v>
          </cell>
          <cell r="AT494">
            <v>10.768614533673</v>
          </cell>
          <cell r="AU494" t="str">
            <v>NaN</v>
          </cell>
          <cell r="AV494" t="str">
            <v>NaN</v>
          </cell>
          <cell r="AW494">
            <v>7.1019938802306104</v>
          </cell>
          <cell r="AX494">
            <v>2.1154609517648999</v>
          </cell>
          <cell r="AY494">
            <v>0.112984448654845</v>
          </cell>
          <cell r="AZ494" t="str">
            <v>NaN</v>
          </cell>
          <cell r="BA494" t="str">
            <v>NaN</v>
          </cell>
          <cell r="BB494">
            <v>0.61136568067693398</v>
          </cell>
          <cell r="BC494">
            <v>17.6845223981496</v>
          </cell>
          <cell r="BD494">
            <v>1.10863626893951</v>
          </cell>
          <cell r="BE494">
            <v>5.7127701136364504</v>
          </cell>
          <cell r="BF494">
            <v>16.372280428787899</v>
          </cell>
          <cell r="BH494" t="str">
            <v>NO</v>
          </cell>
          <cell r="BI494" t="str">
            <v>NO</v>
          </cell>
          <cell r="BJ494" t="str">
            <v>NO</v>
          </cell>
          <cell r="BK494" t="str">
            <v/>
          </cell>
          <cell r="BL494" t="str">
            <v>YES</v>
          </cell>
          <cell r="BM494" t="str">
            <v>YES</v>
          </cell>
          <cell r="BO494" t="str">
            <v>YES</v>
          </cell>
          <cell r="BQ494" t="str">
            <v>YES</v>
          </cell>
          <cell r="BR494" t="str">
            <v>YES</v>
          </cell>
          <cell r="BT494" t="str">
            <v/>
          </cell>
          <cell r="BU494" t="str">
            <v>YES</v>
          </cell>
          <cell r="BW494" t="str">
            <v/>
          </cell>
          <cell r="CA494" t="str">
            <v>DUAL CORR</v>
          </cell>
          <cell r="CC494">
            <v>4.9551154992718063</v>
          </cell>
          <cell r="CD494">
            <v>3.6014006397728457</v>
          </cell>
          <cell r="CE494">
            <v>5.2094841356603414</v>
          </cell>
          <cell r="CF494">
            <v>5.0855848619247714</v>
          </cell>
          <cell r="CL494">
            <v>0.19</v>
          </cell>
          <cell r="CY494">
            <v>0.57880120957836545</v>
          </cell>
          <cell r="CZ494">
            <v>0.57880120957836545</v>
          </cell>
          <cell r="DA494">
            <v>0.57880120957836545</v>
          </cell>
          <cell r="DB494">
            <v>0.57880120957836545</v>
          </cell>
        </row>
        <row r="495">
          <cell r="A495">
            <v>701</v>
          </cell>
          <cell r="B495">
            <v>41732</v>
          </cell>
          <cell r="C495" t="str">
            <v>Austin</v>
          </cell>
          <cell r="D495">
            <v>31</v>
          </cell>
          <cell r="F495" t="str">
            <v>YES</v>
          </cell>
          <cell r="G495">
            <v>22.62</v>
          </cell>
          <cell r="H495">
            <v>1.32988730538636</v>
          </cell>
          <cell r="I495">
            <v>-1</v>
          </cell>
          <cell r="J495">
            <v>14.9985</v>
          </cell>
          <cell r="K495">
            <v>44.997500000000002</v>
          </cell>
          <cell r="L495">
            <v>3.000133346668</v>
          </cell>
          <cell r="M495">
            <v>3.18233697989234</v>
          </cell>
          <cell r="N495">
            <v>0.91512056767026895</v>
          </cell>
          <cell r="O495">
            <v>3.8063028498092901</v>
          </cell>
          <cell r="P495">
            <v>0.19402833028555999</v>
          </cell>
          <cell r="Q495">
            <v>0.997974994566864</v>
          </cell>
          <cell r="R495">
            <v>1.05083160929597</v>
          </cell>
          <cell r="S495">
            <v>2.08141082712367</v>
          </cell>
          <cell r="T495">
            <v>0.95640656354894804</v>
          </cell>
          <cell r="U495">
            <v>5.3961809919408097</v>
          </cell>
          <cell r="V495">
            <v>4.9448670561458803</v>
          </cell>
          <cell r="W495">
            <v>0.98908977651264596</v>
          </cell>
          <cell r="X495">
            <v>2.4534461374256402</v>
          </cell>
          <cell r="Y495">
            <v>1.48874806431906</v>
          </cell>
          <cell r="Z495">
            <v>0.42057313216925701</v>
          </cell>
          <cell r="AA495">
            <v>86.520389010290998</v>
          </cell>
          <cell r="AB495">
            <v>0.19361983397653701</v>
          </cell>
          <cell r="AC495">
            <v>0.94493906707332498</v>
          </cell>
          <cell r="AD495">
            <v>1.1924956662672701</v>
          </cell>
          <cell r="AE495">
            <v>3.8515079337231999</v>
          </cell>
          <cell r="AF495">
            <v>0.76995114856826397</v>
          </cell>
          <cell r="AG495">
            <v>125.584901973765</v>
          </cell>
          <cell r="AH495">
            <v>1.65895132096549</v>
          </cell>
          <cell r="AI495">
            <v>0.75278292139602598</v>
          </cell>
          <cell r="AJ495">
            <v>134.95712927709801</v>
          </cell>
          <cell r="AK495">
            <v>1257.4179651899899</v>
          </cell>
          <cell r="AL495">
            <v>236.19717503562001</v>
          </cell>
          <cell r="AM495">
            <v>573.91880584800106</v>
          </cell>
          <cell r="AN495">
            <v>244.03667346733101</v>
          </cell>
          <cell r="AO495">
            <v>2.4024247880541099</v>
          </cell>
          <cell r="AP495">
            <v>1.6956228900021899</v>
          </cell>
          <cell r="AQ495">
            <v>13.2640896208743</v>
          </cell>
          <cell r="AR495">
            <v>8.74448932540896</v>
          </cell>
          <cell r="AS495">
            <v>6.0966793021327996</v>
          </cell>
          <cell r="AT495">
            <v>7.7240284373933701</v>
          </cell>
          <cell r="AU495" t="str">
            <v>NaN</v>
          </cell>
          <cell r="AV495" t="str">
            <v>NaN</v>
          </cell>
          <cell r="AW495">
            <v>6.9743716986116704</v>
          </cell>
          <cell r="AX495">
            <v>2.1123023488216002</v>
          </cell>
          <cell r="AY495">
            <v>0.174339382365895</v>
          </cell>
          <cell r="AZ495" t="str">
            <v>NaN</v>
          </cell>
          <cell r="BA495" t="str">
            <v>NaN</v>
          </cell>
          <cell r="BB495">
            <v>0.58013484018916095</v>
          </cell>
          <cell r="BC495">
            <v>12.306309343474901</v>
          </cell>
          <cell r="BD495">
            <v>2.9947761112998701</v>
          </cell>
          <cell r="BE495">
            <v>17.6097356772</v>
          </cell>
          <cell r="BF495">
            <v>40.237649316899699</v>
          </cell>
          <cell r="BH495" t="str">
            <v>NO</v>
          </cell>
          <cell r="BI495" t="str">
            <v>NO</v>
          </cell>
          <cell r="BJ495" t="str">
            <v>NO</v>
          </cell>
          <cell r="BK495" t="str">
            <v/>
          </cell>
          <cell r="BL495" t="str">
            <v>YES</v>
          </cell>
          <cell r="BM495" t="str">
            <v>NO</v>
          </cell>
          <cell r="BO495" t="str">
            <v>NO</v>
          </cell>
          <cell r="BQ495" t="str">
            <v>YES</v>
          </cell>
          <cell r="BR495" t="str">
            <v>YES</v>
          </cell>
          <cell r="BT495" t="str">
            <v/>
          </cell>
          <cell r="BU495" t="str">
            <v>YES</v>
          </cell>
          <cell r="BW495" t="str">
            <v/>
          </cell>
          <cell r="CA495" t="str">
            <v>DUAL AREA</v>
          </cell>
          <cell r="CC495">
            <v>2.6180452755186203</v>
          </cell>
          <cell r="CD495">
            <v>3.3061374143804558</v>
          </cell>
          <cell r="CE495">
            <v>2.7280171575358092</v>
          </cell>
          <cell r="CF495">
            <v>3.4801045900869871</v>
          </cell>
          <cell r="CL495">
            <v>0.36</v>
          </cell>
          <cell r="CY495">
            <v>0.18776876112325988</v>
          </cell>
          <cell r="CZ495">
            <v>0.18776876112325988</v>
          </cell>
          <cell r="DA495">
            <v>0.18776876112325988</v>
          </cell>
          <cell r="DB495">
            <v>0.18776876112325988</v>
          </cell>
        </row>
        <row r="496">
          <cell r="A496">
            <v>701</v>
          </cell>
          <cell r="B496">
            <v>41732</v>
          </cell>
          <cell r="C496" t="str">
            <v>Austin</v>
          </cell>
          <cell r="D496">
            <v>32</v>
          </cell>
          <cell r="F496" t="str">
            <v>YES</v>
          </cell>
          <cell r="G496">
            <v>22.62</v>
          </cell>
          <cell r="H496">
            <v>1.3479428607970501</v>
          </cell>
          <cell r="I496">
            <v>0</v>
          </cell>
          <cell r="J496">
            <v>15.000999999999999</v>
          </cell>
          <cell r="K496">
            <v>44.999000000000002</v>
          </cell>
          <cell r="L496">
            <v>2.99973335110993</v>
          </cell>
          <cell r="M496">
            <v>4.3025241409411601</v>
          </cell>
          <cell r="N496">
            <v>0.98780647385392994</v>
          </cell>
          <cell r="O496">
            <v>1.4527385553305601</v>
          </cell>
          <cell r="P496">
            <v>0.22370640078359999</v>
          </cell>
          <cell r="Q496">
            <v>0.99899842809093098</v>
          </cell>
          <cell r="R496">
            <v>0.442058662948837</v>
          </cell>
          <cell r="S496">
            <v>1.0847989213040901</v>
          </cell>
          <cell r="T496">
            <v>0.91259340970797398</v>
          </cell>
          <cell r="U496">
            <v>5.5147968162863199</v>
          </cell>
          <cell r="V496">
            <v>4.5579511396449401</v>
          </cell>
          <cell r="W496">
            <v>0.99021528706753004</v>
          </cell>
          <cell r="X496">
            <v>1.3862541139879601</v>
          </cell>
          <cell r="Y496">
            <v>3.4589996480076599</v>
          </cell>
          <cell r="Z496">
            <v>0.79349352661968098</v>
          </cell>
          <cell r="AA496">
            <v>35.237988633395801</v>
          </cell>
          <cell r="AB496">
            <v>0.223470905790321</v>
          </cell>
          <cell r="AC496">
            <v>0.97834592352938798</v>
          </cell>
          <cell r="AD496">
            <v>0.21570737731364301</v>
          </cell>
          <cell r="AE496">
            <v>3.74426893591174</v>
          </cell>
          <cell r="AF496">
            <v>0.81297664543155801</v>
          </cell>
          <cell r="AG496">
            <v>36.498215910337201</v>
          </cell>
          <cell r="AH496">
            <v>0.881539780377531</v>
          </cell>
          <cell r="AI496">
            <v>0.67949376761676095</v>
          </cell>
          <cell r="AJ496">
            <v>62.547833649573597</v>
          </cell>
          <cell r="AK496">
            <v>638.29114192999896</v>
          </cell>
          <cell r="AL496">
            <v>139.11896717446999</v>
          </cell>
          <cell r="AM496">
            <v>317.82500415633598</v>
          </cell>
          <cell r="AN496">
            <v>84.936013395242298</v>
          </cell>
          <cell r="AO496">
            <v>-10.494016184929301</v>
          </cell>
          <cell r="AP496">
            <v>-4.1645609378348096</v>
          </cell>
          <cell r="AQ496">
            <v>31.4338167425582</v>
          </cell>
          <cell r="AR496">
            <v>20.4595389142249</v>
          </cell>
          <cell r="AS496">
            <v>12.160323264921001</v>
          </cell>
          <cell r="AT496">
            <v>77.940044738075599</v>
          </cell>
          <cell r="AU496" t="str">
            <v>NaN</v>
          </cell>
          <cell r="AV496" t="str">
            <v>NaN</v>
          </cell>
          <cell r="AW496">
            <v>6.9730620471077396</v>
          </cell>
          <cell r="AX496">
            <v>2.12862942856145</v>
          </cell>
          <cell r="AY496">
            <v>0.21129895863888801</v>
          </cell>
          <cell r="AZ496" t="str">
            <v>NaN</v>
          </cell>
          <cell r="BA496" t="str">
            <v>NaN</v>
          </cell>
          <cell r="BB496">
            <v>0.62555255865989201</v>
          </cell>
          <cell r="BC496">
            <v>18.553079295121901</v>
          </cell>
          <cell r="BD496">
            <v>5.18586797270825</v>
          </cell>
          <cell r="BE496">
            <v>12.684777469166599</v>
          </cell>
          <cell r="BF496">
            <v>19.318348338749999</v>
          </cell>
          <cell r="BH496" t="str">
            <v>NO</v>
          </cell>
          <cell r="BI496" t="str">
            <v>NO</v>
          </cell>
          <cell r="BJ496" t="str">
            <v>NO</v>
          </cell>
          <cell r="BK496" t="str">
            <v/>
          </cell>
          <cell r="BL496" t="str">
            <v>YES</v>
          </cell>
          <cell r="BM496" t="str">
            <v>YES</v>
          </cell>
          <cell r="BO496" t="str">
            <v>YES</v>
          </cell>
          <cell r="BQ496" t="str">
            <v>YES</v>
          </cell>
          <cell r="BR496" t="str">
            <v>NO</v>
          </cell>
          <cell r="BT496" t="str">
            <v/>
          </cell>
          <cell r="BU496" t="str">
            <v>YES</v>
          </cell>
          <cell r="BW496" t="str">
            <v/>
          </cell>
          <cell r="CA496" t="str">
            <v>SINGLE CORRx</v>
          </cell>
          <cell r="CC496">
            <v>2.4135960241172252</v>
          </cell>
          <cell r="CD496">
            <v>0</v>
          </cell>
          <cell r="CE496">
            <v>3.9794390838242184</v>
          </cell>
          <cell r="CF496">
            <v>3.1901295808046655</v>
          </cell>
          <cell r="CL496">
            <v>0.3</v>
          </cell>
          <cell r="CY496">
            <v>0.26067136454331175</v>
          </cell>
          <cell r="CZ496">
            <v>0</v>
          </cell>
          <cell r="DA496">
            <v>0.26067136454331175</v>
          </cell>
          <cell r="DB496">
            <v>0.26067136454331175</v>
          </cell>
        </row>
        <row r="497">
          <cell r="A497">
            <v>701</v>
          </cell>
          <cell r="B497">
            <v>41732</v>
          </cell>
          <cell r="C497" t="str">
            <v>Austin</v>
          </cell>
          <cell r="D497">
            <v>33</v>
          </cell>
          <cell r="F497" t="str">
            <v>YES</v>
          </cell>
          <cell r="G497">
            <v>22.62</v>
          </cell>
          <cell r="H497">
            <v>1.3659984190017</v>
          </cell>
          <cell r="I497">
            <v>0</v>
          </cell>
          <cell r="J497">
            <v>15</v>
          </cell>
          <cell r="K497">
            <v>44.999000000000002</v>
          </cell>
          <cell r="L497">
            <v>2.9999333333333298</v>
          </cell>
          <cell r="M497">
            <v>10.739775855585499</v>
          </cell>
          <cell r="N497">
            <v>0.97925058947923604</v>
          </cell>
          <cell r="O497">
            <v>1.67268886732302</v>
          </cell>
          <cell r="P497">
            <v>0.184469585364685</v>
          </cell>
          <cell r="Q497">
            <v>0.99853249869091198</v>
          </cell>
          <cell r="R497">
            <v>0.41602037104558098</v>
          </cell>
          <cell r="S497">
            <v>0.88803364415885</v>
          </cell>
          <cell r="T497">
            <v>0.79441811343744595</v>
          </cell>
          <cell r="U497">
            <v>7.0945088338536904</v>
          </cell>
          <cell r="V497">
            <v>6.5482261719568902</v>
          </cell>
          <cell r="W497">
            <v>0.98911281450047295</v>
          </cell>
          <cell r="X497">
            <v>1.13249453092761</v>
          </cell>
          <cell r="Y497">
            <v>3.0523200176283201</v>
          </cell>
          <cell r="Z497">
            <v>0.27813387229153502</v>
          </cell>
          <cell r="AA497">
            <v>97.832462190769206</v>
          </cell>
          <cell r="AB497">
            <v>0.18418926666076299</v>
          </cell>
          <cell r="AC497">
            <v>0.95573629545198802</v>
          </cell>
          <cell r="AD497">
            <v>0.18523257399890899</v>
          </cell>
          <cell r="AE497">
            <v>4.3996389847662201</v>
          </cell>
          <cell r="AF497">
            <v>0.66431660899052603</v>
          </cell>
          <cell r="AG497">
            <v>39.573904262511299</v>
          </cell>
          <cell r="AH497">
            <v>0.54666398110197101</v>
          </cell>
          <cell r="AI497">
            <v>0.343548608994727</v>
          </cell>
          <cell r="AJ497">
            <v>77.389424667429694</v>
          </cell>
          <cell r="AK497">
            <v>707.54655560833305</v>
          </cell>
          <cell r="AL497">
            <v>124.933347645523</v>
          </cell>
          <cell r="AM497">
            <v>313.79251757466699</v>
          </cell>
          <cell r="AN497">
            <v>81.249573799543001</v>
          </cell>
          <cell r="AO497">
            <v>-18.8110894246595</v>
          </cell>
          <cell r="AP497">
            <v>0.69974294486029198</v>
          </cell>
          <cell r="AQ497">
            <v>70.322272350363093</v>
          </cell>
          <cell r="AR497">
            <v>29.868681457086002</v>
          </cell>
          <cell r="AS497">
            <v>7.3892531000341704</v>
          </cell>
          <cell r="AT497">
            <v>141.67409244138199</v>
          </cell>
          <cell r="AU497" t="str">
            <v>NaN</v>
          </cell>
          <cell r="AV497" t="str">
            <v>NaN</v>
          </cell>
          <cell r="AW497">
            <v>6.82885531887091</v>
          </cell>
          <cell r="AX497">
            <v>2.2769777464954499</v>
          </cell>
          <cell r="AY497">
            <v>0.22457555984805999</v>
          </cell>
          <cell r="AZ497" t="str">
            <v>NaN</v>
          </cell>
          <cell r="BA497" t="str">
            <v>NaN</v>
          </cell>
          <cell r="BB497">
            <v>0.59078745134801403</v>
          </cell>
          <cell r="BC497">
            <v>13.7029155161528</v>
          </cell>
          <cell r="BD497">
            <v>1.2944139933190999</v>
          </cell>
          <cell r="BE497">
            <v>13.222357143792999</v>
          </cell>
          <cell r="BF497">
            <v>20.725364865732701</v>
          </cell>
          <cell r="BH497" t="str">
            <v>NO</v>
          </cell>
          <cell r="BI497" t="str">
            <v>NO</v>
          </cell>
          <cell r="BJ497" t="str">
            <v>NO</v>
          </cell>
          <cell r="BK497" t="str">
            <v/>
          </cell>
          <cell r="BL497" t="str">
            <v>YES</v>
          </cell>
          <cell r="BM497" t="str">
            <v>NO</v>
          </cell>
          <cell r="BO497" t="str">
            <v>NO</v>
          </cell>
          <cell r="BQ497" t="str">
            <v>NO</v>
          </cell>
          <cell r="BR497" t="str">
            <v>NO</v>
          </cell>
          <cell r="BT497" t="str">
            <v/>
          </cell>
          <cell r="BU497" t="str">
            <v>YES</v>
          </cell>
          <cell r="BW497" t="str">
            <v/>
          </cell>
          <cell r="CA497" t="str">
            <v>DUAL AREA</v>
          </cell>
          <cell r="CC497">
            <v>0</v>
          </cell>
          <cell r="CD497">
            <v>0</v>
          </cell>
          <cell r="CE497">
            <v>4.6110506637109223</v>
          </cell>
          <cell r="CF497">
            <v>3.5817065871336111</v>
          </cell>
          <cell r="CL497">
            <v>0.36</v>
          </cell>
          <cell r="CY497">
            <v>0</v>
          </cell>
          <cell r="CZ497">
            <v>0</v>
          </cell>
          <cell r="DA497">
            <v>0.25007328238506393</v>
          </cell>
          <cell r="DB497">
            <v>0.25007328238506393</v>
          </cell>
        </row>
        <row r="498">
          <cell r="A498">
            <v>701</v>
          </cell>
          <cell r="B498">
            <v>41732</v>
          </cell>
          <cell r="C498" t="str">
            <v>Austin</v>
          </cell>
          <cell r="D498">
            <v>34</v>
          </cell>
          <cell r="F498" t="str">
            <v>YES</v>
          </cell>
          <cell r="G498">
            <v>22.62</v>
          </cell>
          <cell r="H498">
            <v>1.3909984175115799</v>
          </cell>
          <cell r="I498">
            <v>0</v>
          </cell>
          <cell r="J498">
            <v>14.999499999999999</v>
          </cell>
          <cell r="K498">
            <v>44.999000000000002</v>
          </cell>
          <cell r="L498">
            <v>3.0000333344444798</v>
          </cell>
          <cell r="M498">
            <v>2.0170985222742299</v>
          </cell>
          <cell r="N498">
            <v>0.99774455158562803</v>
          </cell>
          <cell r="O498">
            <v>0.39271553054886499</v>
          </cell>
          <cell r="P498">
            <v>0.22692189082314901</v>
          </cell>
          <cell r="Q498">
            <v>0.99966648906965805</v>
          </cell>
          <cell r="R498">
            <v>0.33608645500670797</v>
          </cell>
          <cell r="S498">
            <v>2.59310380474908</v>
          </cell>
          <cell r="T498">
            <v>0.97845933381459604</v>
          </cell>
          <cell r="U498">
            <v>2.8489108716544398</v>
          </cell>
          <cell r="V498">
            <v>5.1745016780941802</v>
          </cell>
          <cell r="W498">
            <v>0.99517667545521804</v>
          </cell>
          <cell r="X498">
            <v>1.2722427033492301</v>
          </cell>
          <cell r="Y498">
            <v>1.99419723345669</v>
          </cell>
          <cell r="Z498">
            <v>0.98586379641236799</v>
          </cell>
          <cell r="AA498">
            <v>0.82801676066412799</v>
          </cell>
          <cell r="AB498">
            <v>0.22684228763138201</v>
          </cell>
          <cell r="AC498">
            <v>0.99288289732879498</v>
          </cell>
          <cell r="AD498">
            <v>0.12695940122920599</v>
          </cell>
          <cell r="AE498">
            <v>4.5579277886705203</v>
          </cell>
          <cell r="AF498">
            <v>0.87641598328099901</v>
          </cell>
          <cell r="AG498">
            <v>42.537693164233403</v>
          </cell>
          <cell r="AH498">
            <v>2.2090120478642001</v>
          </cell>
          <cell r="AI498">
            <v>0.83040676380286804</v>
          </cell>
          <cell r="AJ498">
            <v>58.374094285072601</v>
          </cell>
          <cell r="AK498">
            <v>624.23058628000001</v>
          </cell>
          <cell r="AL498">
            <v>123.91153745635999</v>
          </cell>
          <cell r="AM498">
            <v>146.448604625667</v>
          </cell>
          <cell r="AN498">
            <v>78.401472020469996</v>
          </cell>
          <cell r="AO498">
            <v>-15.533105570838099</v>
          </cell>
          <cell r="AP498">
            <v>2.1205820165402098</v>
          </cell>
          <cell r="AQ498">
            <v>148.174291995695</v>
          </cell>
          <cell r="AR498">
            <v>15.5024584448408</v>
          </cell>
          <cell r="AS498">
            <v>6.0694791728811701</v>
          </cell>
          <cell r="AT498">
            <v>78.358593447438494</v>
          </cell>
          <cell r="AU498" t="str">
            <v>NaN</v>
          </cell>
          <cell r="AV498" t="str">
            <v>NaN</v>
          </cell>
          <cell r="AW498">
            <v>6.7466889240181498</v>
          </cell>
          <cell r="AX498">
            <v>2.3396410692841201</v>
          </cell>
          <cell r="AY498">
            <v>0.15117913169512201</v>
          </cell>
          <cell r="AZ498" t="str">
            <v>NaN</v>
          </cell>
          <cell r="BA498" t="str">
            <v>NaN</v>
          </cell>
          <cell r="BB498">
            <v>0.65618472368117098</v>
          </cell>
          <cell r="BC498">
            <v>17.556286261368999</v>
          </cell>
          <cell r="BD498">
            <v>3.6152101172222602</v>
          </cell>
          <cell r="BE498">
            <v>16.1457174444445</v>
          </cell>
          <cell r="BF498">
            <v>28.792239954444501</v>
          </cell>
          <cell r="BH498" t="str">
            <v>NO</v>
          </cell>
          <cell r="BI498" t="str">
            <v>NO</v>
          </cell>
          <cell r="BJ498" t="str">
            <v>NO</v>
          </cell>
          <cell r="BK498" t="str">
            <v/>
          </cell>
          <cell r="BL498" t="str">
            <v>YES</v>
          </cell>
          <cell r="BM498" t="str">
            <v>YES</v>
          </cell>
          <cell r="BO498" t="str">
            <v>YES</v>
          </cell>
          <cell r="BQ498" t="str">
            <v>YES</v>
          </cell>
          <cell r="BR498" t="str">
            <v>YES</v>
          </cell>
          <cell r="BT498" t="str">
            <v/>
          </cell>
          <cell r="BU498" t="str">
            <v>YES</v>
          </cell>
          <cell r="BW498" t="str">
            <v/>
          </cell>
          <cell r="CA498" t="str">
            <v>DUAL CORR</v>
          </cell>
          <cell r="CC498">
            <v>2.7398073085962498</v>
          </cell>
          <cell r="CD498">
            <v>4.1190538572796056</v>
          </cell>
          <cell r="CE498">
            <v>4.2157254098381758</v>
          </cell>
          <cell r="CF498">
            <v>6.7707592947068562</v>
          </cell>
          <cell r="CL498">
            <v>0.19</v>
          </cell>
          <cell r="CY498">
            <v>0.20479475521564086</v>
          </cell>
          <cell r="CZ498">
            <v>0.20479475521564086</v>
          </cell>
          <cell r="DA498">
            <v>0.20479475521564086</v>
          </cell>
          <cell r="DB498">
            <v>0.20479475521564086</v>
          </cell>
        </row>
        <row r="499">
          <cell r="A499">
            <v>701</v>
          </cell>
          <cell r="B499">
            <v>41732</v>
          </cell>
          <cell r="C499" t="str">
            <v>Austin</v>
          </cell>
          <cell r="D499">
            <v>36</v>
          </cell>
          <cell r="F499" t="str">
            <v>YES</v>
          </cell>
          <cell r="G499">
            <v>22.62</v>
          </cell>
          <cell r="H499">
            <v>1.40488730650395</v>
          </cell>
          <cell r="I499">
            <v>0</v>
          </cell>
          <cell r="J499">
            <v>15.000500000000001</v>
          </cell>
          <cell r="K499">
            <v>44.996499999999997</v>
          </cell>
          <cell r="L499">
            <v>2.9996666777774101</v>
          </cell>
          <cell r="M499">
            <v>3.5801850143559699</v>
          </cell>
          <cell r="N499">
            <v>0.98346868174149105</v>
          </cell>
          <cell r="O499">
            <v>1.4317943747555699</v>
          </cell>
          <cell r="P499">
            <v>0.23528793847505999</v>
          </cell>
          <cell r="Q499">
            <v>0.99906999711396405</v>
          </cell>
          <cell r="R499">
            <v>0.43093092904548203</v>
          </cell>
          <cell r="S499">
            <v>1.31240003190105</v>
          </cell>
          <cell r="T499">
            <v>0.97217347227583195</v>
          </cell>
          <cell r="U499">
            <v>2.90042877949685</v>
          </cell>
          <cell r="V499">
            <v>4.6949466919866696</v>
          </cell>
          <cell r="W499">
            <v>0.98871592359816796</v>
          </cell>
          <cell r="X499">
            <v>1.5013898354277899</v>
          </cell>
          <cell r="Y499">
            <v>2.8960373606746801</v>
          </cell>
          <cell r="Z499">
            <v>0.79426849374573105</v>
          </cell>
          <cell r="AA499">
            <v>24.4423704238081</v>
          </cell>
          <cell r="AB499">
            <v>0.23505680307609</v>
          </cell>
          <cell r="AC499">
            <v>0.98158267910266706</v>
          </cell>
          <cell r="AD499">
            <v>0.205531480285358</v>
          </cell>
          <cell r="AE499">
            <v>3.7084385455129598</v>
          </cell>
          <cell r="AF499">
            <v>0.78045986257629796</v>
          </cell>
          <cell r="AG499">
            <v>43.5258301136816</v>
          </cell>
          <cell r="AH499">
            <v>1.2149386136565601</v>
          </cell>
          <cell r="AI499">
            <v>0.88454117772420404</v>
          </cell>
          <cell r="AJ499">
            <v>22.890762219954201</v>
          </cell>
          <cell r="AK499">
            <v>632.71900934999405</v>
          </cell>
          <cell r="AL499">
            <v>149.36454210656001</v>
          </cell>
          <cell r="AM499">
            <v>288.031448662</v>
          </cell>
          <cell r="AN499">
            <v>108.55186801710499</v>
          </cell>
          <cell r="AO499">
            <v>19.016106486838598</v>
          </cell>
          <cell r="AP499">
            <v>2.42867352154486</v>
          </cell>
          <cell r="AQ499">
            <v>55.690230033118702</v>
          </cell>
          <cell r="AR499">
            <v>-128.390786437646</v>
          </cell>
          <cell r="AS499">
            <v>6.9399207395563902</v>
          </cell>
          <cell r="AT499">
            <v>912.49562541300895</v>
          </cell>
          <cell r="AU499" t="str">
            <v>NaN</v>
          </cell>
          <cell r="AV499" t="str">
            <v>NaN</v>
          </cell>
          <cell r="AW499">
            <v>6.9086921052650503</v>
          </cell>
          <cell r="AX499">
            <v>2.3568814809795402</v>
          </cell>
          <cell r="AY499">
            <v>0.21487402969927999</v>
          </cell>
          <cell r="AZ499" t="str">
            <v>NaN</v>
          </cell>
          <cell r="BA499" t="str">
            <v>NaN</v>
          </cell>
          <cell r="BB499">
            <v>0.61377618114974297</v>
          </cell>
          <cell r="BC499">
            <v>17.989453649242002</v>
          </cell>
          <cell r="BD499">
            <v>4.1777227769044298</v>
          </cell>
          <cell r="BE499">
            <v>11.638220689523701</v>
          </cell>
          <cell r="BF499">
            <v>18.4840536502379</v>
          </cell>
          <cell r="BH499" t="str">
            <v>NO</v>
          </cell>
          <cell r="BI499" t="str">
            <v>NO</v>
          </cell>
          <cell r="BJ499" t="str">
            <v>NO</v>
          </cell>
          <cell r="BK499" t="str">
            <v/>
          </cell>
          <cell r="BL499" t="str">
            <v>YES</v>
          </cell>
          <cell r="BM499" t="str">
            <v>YES</v>
          </cell>
          <cell r="BO499" t="str">
            <v>YES</v>
          </cell>
          <cell r="BQ499" t="str">
            <v>YES</v>
          </cell>
          <cell r="BR499" t="str">
            <v>YES</v>
          </cell>
          <cell r="BT499" t="str">
            <v/>
          </cell>
          <cell r="BU499" t="str">
            <v>YES</v>
          </cell>
          <cell r="BW499" t="str">
            <v/>
          </cell>
          <cell r="CA499" t="str">
            <v>DUAL CORR</v>
          </cell>
          <cell r="CC499">
            <v>2.4860571392160549</v>
          </cell>
          <cell r="CD499">
            <v>2.0845853036508766</v>
          </cell>
          <cell r="CE499">
            <v>3.0864128739686345</v>
          </cell>
          <cell r="CF499">
            <v>3.4891883458816539</v>
          </cell>
          <cell r="CL499">
            <v>0.19</v>
          </cell>
          <cell r="CY499">
            <v>0.28411200818629917</v>
          </cell>
          <cell r="CZ499">
            <v>0.28411200818629917</v>
          </cell>
          <cell r="DA499">
            <v>0.28411200818629917</v>
          </cell>
          <cell r="DB499">
            <v>0.28411200818629917</v>
          </cell>
        </row>
        <row r="500">
          <cell r="A500">
            <v>701</v>
          </cell>
          <cell r="B500">
            <v>41732</v>
          </cell>
          <cell r="C500" t="str">
            <v>Austin</v>
          </cell>
          <cell r="D500">
            <v>37</v>
          </cell>
          <cell r="F500" t="str">
            <v>YES</v>
          </cell>
          <cell r="G500">
            <v>22.62</v>
          </cell>
          <cell r="H500">
            <v>1.4243317516520599</v>
          </cell>
          <cell r="I500">
            <v>0</v>
          </cell>
          <cell r="J500">
            <v>14.9985</v>
          </cell>
          <cell r="K500">
            <v>44.999499999999998</v>
          </cell>
          <cell r="L500">
            <v>3.000266693336</v>
          </cell>
          <cell r="M500">
            <v>3.1133100714966901</v>
          </cell>
          <cell r="N500">
            <v>0.98423715277713397</v>
          </cell>
          <cell r="O500">
            <v>0.49068134876548403</v>
          </cell>
          <cell r="P500">
            <v>0.20248374856222601</v>
          </cell>
          <cell r="Q500">
            <v>0.99613682411959104</v>
          </cell>
          <cell r="R500">
            <v>0.53729468261496405</v>
          </cell>
          <cell r="S500">
            <v>4.3751266885613296</v>
          </cell>
          <cell r="T500">
            <v>0.87718013669430905</v>
          </cell>
          <cell r="U500">
            <v>3.2342540859585398</v>
          </cell>
          <cell r="V500">
            <v>9.9512309762932603</v>
          </cell>
          <cell r="W500">
            <v>0.98754196776230196</v>
          </cell>
          <cell r="X500">
            <v>0.95457514643339603</v>
          </cell>
          <cell r="Y500">
            <v>2.6518058720311899</v>
          </cell>
          <cell r="Z500">
            <v>0.836740335821896</v>
          </cell>
          <cell r="AA500">
            <v>2.3275703376312298</v>
          </cell>
          <cell r="AB500">
            <v>0.20166641901244001</v>
          </cell>
          <cell r="AC500">
            <v>0.90636767530332796</v>
          </cell>
          <cell r="AD500">
            <v>0.31382820423772001</v>
          </cell>
          <cell r="AE500">
            <v>4.3684417445142403</v>
          </cell>
          <cell r="AF500">
            <v>0.43339197015588399</v>
          </cell>
          <cell r="AG500">
            <v>42.323943483492002</v>
          </cell>
          <cell r="AH500">
            <v>1.02238315762497</v>
          </cell>
          <cell r="AI500">
            <v>0.19950229095197</v>
          </cell>
          <cell r="AJ500">
            <v>59.7948105425451</v>
          </cell>
          <cell r="AK500">
            <v>677.51310895999598</v>
          </cell>
          <cell r="AL500">
            <v>131.08939039836</v>
          </cell>
          <cell r="AM500">
            <v>109.98515122266799</v>
          </cell>
          <cell r="AN500">
            <v>55.489936233694998</v>
          </cell>
          <cell r="AO500">
            <v>-22.769972140738599</v>
          </cell>
          <cell r="AP500">
            <v>1.46272568109028</v>
          </cell>
          <cell r="AQ500">
            <v>76.714504071744997</v>
          </cell>
          <cell r="AR500">
            <v>9.7722777935255696</v>
          </cell>
          <cell r="AS500">
            <v>14.351477424107699</v>
          </cell>
          <cell r="AT500">
            <v>152.063391535649</v>
          </cell>
          <cell r="AU500" t="str">
            <v>NaN</v>
          </cell>
          <cell r="AV500" t="str">
            <v>NaN</v>
          </cell>
          <cell r="AW500">
            <v>6.8165369328228396</v>
          </cell>
          <cell r="AX500">
            <v>2.2514333976102399</v>
          </cell>
          <cell r="AY500">
            <v>0.158770998255961</v>
          </cell>
          <cell r="AZ500" t="str">
            <v>NaN</v>
          </cell>
          <cell r="BA500" t="str">
            <v>NaN</v>
          </cell>
          <cell r="BB500">
            <v>0.61286549390352096</v>
          </cell>
          <cell r="BC500">
            <v>12.1611828451374</v>
          </cell>
          <cell r="BD500">
            <v>7.0107977331520601</v>
          </cell>
          <cell r="BE500">
            <v>17.671698917825999</v>
          </cell>
          <cell r="BF500">
            <v>21.0614228815217</v>
          </cell>
          <cell r="BH500" t="str">
            <v>NO</v>
          </cell>
          <cell r="BI500" t="str">
            <v>NO</v>
          </cell>
          <cell r="BJ500" t="str">
            <v>NO</v>
          </cell>
          <cell r="BK500" t="str">
            <v/>
          </cell>
          <cell r="BL500" t="str">
            <v>YES</v>
          </cell>
          <cell r="BM500" t="str">
            <v>YES</v>
          </cell>
          <cell r="BO500" t="str">
            <v>YES</v>
          </cell>
          <cell r="BQ500" t="str">
            <v>NO</v>
          </cell>
          <cell r="BR500" t="str">
            <v>NO</v>
          </cell>
          <cell r="BT500" t="str">
            <v/>
          </cell>
          <cell r="BU500" t="str">
            <v>YES</v>
          </cell>
          <cell r="BW500" t="str">
            <v/>
          </cell>
          <cell r="CA500" t="str">
            <v>DUAL AREA</v>
          </cell>
          <cell r="CC500">
            <v>0</v>
          </cell>
          <cell r="CD500">
            <v>0</v>
          </cell>
          <cell r="CE500">
            <v>6.4643670766624819</v>
          </cell>
          <cell r="CF500">
            <v>9.7851173864165339</v>
          </cell>
          <cell r="CL500">
            <v>0.36</v>
          </cell>
          <cell r="CY500">
            <v>0</v>
          </cell>
          <cell r="CZ500">
            <v>0</v>
          </cell>
          <cell r="DA500">
            <v>0.18711037728695595</v>
          </cell>
          <cell r="DB500">
            <v>0.18711037728695595</v>
          </cell>
        </row>
        <row r="501">
          <cell r="A501">
            <v>701</v>
          </cell>
          <cell r="B501">
            <v>41732</v>
          </cell>
          <cell r="C501" t="str">
            <v>Austin</v>
          </cell>
          <cell r="D501">
            <v>38</v>
          </cell>
          <cell r="F501" t="str">
            <v>YES</v>
          </cell>
          <cell r="G501">
            <v>22.62</v>
          </cell>
          <cell r="H501">
            <v>1.4479428632184901</v>
          </cell>
          <cell r="I501">
            <v>0</v>
          </cell>
          <cell r="J501">
            <v>15.0025</v>
          </cell>
          <cell r="K501">
            <v>44.999499999999998</v>
          </cell>
          <cell r="L501">
            <v>2.9994667555407402</v>
          </cell>
          <cell r="M501">
            <v>5.2106906159417496</v>
          </cell>
          <cell r="N501">
            <v>0.87115282654090298</v>
          </cell>
          <cell r="O501">
            <v>5.8988909568372296</v>
          </cell>
          <cell r="P501">
            <v>0.214957616010541</v>
          </cell>
          <cell r="Q501">
            <v>0.99765345608876499</v>
          </cell>
          <cell r="R501">
            <v>1.10572107825303</v>
          </cell>
          <cell r="S501">
            <v>1.6829981634486599</v>
          </cell>
          <cell r="T501">
            <v>0.88761837238546804</v>
          </cell>
          <cell r="U501">
            <v>9.0267464806972999</v>
          </cell>
          <cell r="V501">
            <v>4.0267811460758098</v>
          </cell>
          <cell r="W501">
            <v>0.97770268118024695</v>
          </cell>
          <cell r="X501">
            <v>3.4661609208128499</v>
          </cell>
          <cell r="Y501">
            <v>0.88520581554844302</v>
          </cell>
          <cell r="Z501">
            <v>0.143971997229424</v>
          </cell>
          <cell r="AA501">
            <v>199.73746348474501</v>
          </cell>
          <cell r="AB501">
            <v>0.21442871774494199</v>
          </cell>
          <cell r="AC501">
            <v>0.94698869044202705</v>
          </cell>
          <cell r="AD501">
            <v>1.3080409673646001</v>
          </cell>
          <cell r="AE501">
            <v>2.8726524597204</v>
          </cell>
          <cell r="AF501">
            <v>0.696138313822666</v>
          </cell>
          <cell r="AG501">
            <v>154.421459201256</v>
          </cell>
          <cell r="AH501">
            <v>1.0819152104146199</v>
          </cell>
          <cell r="AI501">
            <v>0.53743544179234903</v>
          </cell>
          <cell r="AJ501">
            <v>235.07371051552499</v>
          </cell>
          <cell r="AK501">
            <v>2149.1307263200101</v>
          </cell>
          <cell r="AL501">
            <v>454.59102917870001</v>
          </cell>
          <cell r="AM501">
            <v>1046.068827496</v>
          </cell>
          <cell r="AN501">
            <v>489.84400560557202</v>
          </cell>
          <cell r="AO501">
            <v>-4.4124441644146604</v>
          </cell>
          <cell r="AP501">
            <v>1.74417246027274</v>
          </cell>
          <cell r="AQ501">
            <v>49.190943534373602</v>
          </cell>
          <cell r="AR501">
            <v>10.876701675366199</v>
          </cell>
          <cell r="AS501">
            <v>6.2014562118939303</v>
          </cell>
          <cell r="AT501">
            <v>24.2003171658179</v>
          </cell>
          <cell r="AU501" t="str">
            <v>NaN</v>
          </cell>
          <cell r="AV501" t="str">
            <v>NaN</v>
          </cell>
          <cell r="AW501">
            <v>7.1338293720036603</v>
          </cell>
          <cell r="AX501">
            <v>2.43180055664453</v>
          </cell>
          <cell r="AY501">
            <v>0.19481988285691201</v>
          </cell>
          <cell r="AZ501" t="str">
            <v>NaN</v>
          </cell>
          <cell r="BA501" t="str">
            <v>NaN</v>
          </cell>
          <cell r="BB501">
            <v>0.59066440369576501</v>
          </cell>
          <cell r="BC501">
            <v>7.7927953142764697</v>
          </cell>
          <cell r="BD501">
            <v>4.0803426877155298</v>
          </cell>
          <cell r="BE501">
            <v>16.246685918989002</v>
          </cell>
          <cell r="BF501">
            <v>41.872818831498101</v>
          </cell>
          <cell r="BH501" t="str">
            <v>NO</v>
          </cell>
          <cell r="BI501" t="str">
            <v>NO</v>
          </cell>
          <cell r="BJ501" t="str">
            <v>NO</v>
          </cell>
          <cell r="BK501" t="str">
            <v/>
          </cell>
          <cell r="BL501" t="str">
            <v>YES</v>
          </cell>
          <cell r="BM501" t="str">
            <v>NO</v>
          </cell>
          <cell r="BO501" t="str">
            <v>NO</v>
          </cell>
          <cell r="BQ501" t="str">
            <v>NO</v>
          </cell>
          <cell r="BR501" t="str">
            <v>NO</v>
          </cell>
          <cell r="BT501" t="str">
            <v/>
          </cell>
          <cell r="BU501" t="str">
            <v>YES</v>
          </cell>
          <cell r="BW501" t="str">
            <v/>
          </cell>
          <cell r="CA501" t="str">
            <v>DUAL AREA</v>
          </cell>
          <cell r="CC501">
            <v>0</v>
          </cell>
          <cell r="CD501">
            <v>0</v>
          </cell>
          <cell r="CE501">
            <v>2.3235037427190606</v>
          </cell>
          <cell r="CF501">
            <v>3.2635101408899123</v>
          </cell>
          <cell r="CL501">
            <v>0.36</v>
          </cell>
          <cell r="CY501">
            <v>0</v>
          </cell>
          <cell r="CZ501">
            <v>0</v>
          </cell>
          <cell r="DA501">
            <v>0.20352201478525747</v>
          </cell>
          <cell r="DB501">
            <v>0.20352201478525747</v>
          </cell>
        </row>
        <row r="502">
          <cell r="A502">
            <v>701</v>
          </cell>
          <cell r="B502">
            <v>41732</v>
          </cell>
          <cell r="C502" t="str">
            <v>Austin</v>
          </cell>
          <cell r="D502">
            <v>40</v>
          </cell>
          <cell r="F502" t="str">
            <v>YES</v>
          </cell>
          <cell r="G502">
            <v>22.62</v>
          </cell>
          <cell r="H502">
            <v>1.4743317514658001</v>
          </cell>
          <cell r="I502">
            <v>0</v>
          </cell>
          <cell r="J502">
            <v>14.999499999999999</v>
          </cell>
          <cell r="K502">
            <v>45</v>
          </cell>
          <cell r="L502">
            <v>3.00010000333344</v>
          </cell>
          <cell r="M502">
            <v>3.3590928963376601</v>
          </cell>
          <cell r="N502">
            <v>0.96541453299790703</v>
          </cell>
          <cell r="O502">
            <v>2.3430111696268701</v>
          </cell>
          <cell r="P502">
            <v>0.23968877144482301</v>
          </cell>
          <cell r="Q502">
            <v>0.99833970236580805</v>
          </cell>
          <cell r="R502">
            <v>0.71309612973382897</v>
          </cell>
          <cell r="S502">
            <v>1.48271447672751</v>
          </cell>
          <cell r="T502">
            <v>0.95877809526073299</v>
          </cell>
          <cell r="U502">
            <v>4.21207382203841</v>
          </cell>
          <cell r="V502">
            <v>5.0445991026319099</v>
          </cell>
          <cell r="W502">
            <v>0.97911283725544596</v>
          </cell>
          <cell r="X502">
            <v>2.5310221740063601</v>
          </cell>
          <cell r="Y502">
            <v>2.3064350242784002</v>
          </cell>
          <cell r="Z502">
            <v>0.65993116501214599</v>
          </cell>
          <cell r="AA502">
            <v>49.336977183947504</v>
          </cell>
          <cell r="AB502">
            <v>0.23926729439105801</v>
          </cell>
          <cell r="AC502">
            <v>0.96854441616988796</v>
          </cell>
          <cell r="AD502">
            <v>0.55239940453477099</v>
          </cell>
          <cell r="AE502">
            <v>3.19985951212412</v>
          </cell>
          <cell r="AF502">
            <v>0.62026232101127099</v>
          </cell>
          <cell r="AG502">
            <v>112.821535820666</v>
          </cell>
          <cell r="AH502">
            <v>1.2964276367310801</v>
          </cell>
          <cell r="AI502">
            <v>0.820717982121835</v>
          </cell>
          <cell r="AJ502">
            <v>53.2653821867464</v>
          </cell>
          <cell r="AK502">
            <v>1438.559973525</v>
          </cell>
          <cell r="AL502">
            <v>316.92750354709</v>
          </cell>
          <cell r="AM502">
            <v>592.56694187699702</v>
          </cell>
          <cell r="AN502">
            <v>202.32844712532599</v>
          </cell>
          <cell r="AO502">
            <v>-28.017012374405802</v>
          </cell>
          <cell r="AP502">
            <v>1.16664556578763</v>
          </cell>
          <cell r="AQ502">
            <v>71.236255740379903</v>
          </cell>
          <cell r="AR502">
            <v>-502.84471681208902</v>
          </cell>
          <cell r="AS502">
            <v>8.9616443566962101</v>
          </cell>
          <cell r="AT502">
            <v>4334.6836186732598</v>
          </cell>
          <cell r="AU502" t="str">
            <v>NaN</v>
          </cell>
          <cell r="AV502" t="str">
            <v>NaN</v>
          </cell>
          <cell r="AW502">
            <v>7.5339464534227201</v>
          </cell>
          <cell r="AX502">
            <v>2.6079134697945299</v>
          </cell>
          <cell r="AY502">
            <v>0.220482744564617</v>
          </cell>
          <cell r="AZ502" t="str">
            <v>NaN</v>
          </cell>
          <cell r="BA502" t="str">
            <v>NaN</v>
          </cell>
          <cell r="BB502">
            <v>0.65673780350293698</v>
          </cell>
          <cell r="BC502">
            <v>10.5831717391016</v>
          </cell>
          <cell r="BD502">
            <v>7.78786027820939</v>
          </cell>
          <cell r="BE502">
            <v>13.537413447973</v>
          </cell>
          <cell r="BF502">
            <v>22.8365809709458</v>
          </cell>
          <cell r="BH502" t="str">
            <v>NO</v>
          </cell>
          <cell r="BI502" t="str">
            <v>NO</v>
          </cell>
          <cell r="BJ502" t="str">
            <v>NO</v>
          </cell>
          <cell r="BK502" t="str">
            <v/>
          </cell>
          <cell r="BL502" t="str">
            <v>YES</v>
          </cell>
          <cell r="BM502" t="str">
            <v>NO</v>
          </cell>
          <cell r="BO502" t="str">
            <v>NO</v>
          </cell>
          <cell r="BQ502" t="str">
            <v>NO</v>
          </cell>
          <cell r="BR502" t="str">
            <v>YES</v>
          </cell>
          <cell r="BT502" t="str">
            <v/>
          </cell>
          <cell r="BU502" t="str">
            <v>YES</v>
          </cell>
          <cell r="BW502" t="str">
            <v/>
          </cell>
          <cell r="CA502" t="str">
            <v>SINGLE CORRx</v>
          </cell>
          <cell r="CC502">
            <v>0</v>
          </cell>
          <cell r="CD502">
            <v>2.3552919462816493</v>
          </cell>
          <cell r="CE502">
            <v>3.7646318459912287</v>
          </cell>
          <cell r="CF502">
            <v>3.8563617988983365</v>
          </cell>
          <cell r="CL502">
            <v>0.3</v>
          </cell>
          <cell r="CY502">
            <v>0</v>
          </cell>
          <cell r="CZ502">
            <v>0.24425332538772504</v>
          </cell>
          <cell r="DA502">
            <v>0.24425332538772504</v>
          </cell>
          <cell r="DB502">
            <v>0.24425332538772504</v>
          </cell>
        </row>
        <row r="503">
          <cell r="A503">
            <v>701</v>
          </cell>
          <cell r="B503">
            <v>41732</v>
          </cell>
          <cell r="C503" t="str">
            <v>Austin</v>
          </cell>
          <cell r="D503">
            <v>41</v>
          </cell>
          <cell r="F503" t="str">
            <v>YES</v>
          </cell>
          <cell r="G503">
            <v>22.62</v>
          </cell>
          <cell r="H503">
            <v>1.49933174997568</v>
          </cell>
          <cell r="I503">
            <v>0</v>
          </cell>
          <cell r="J503">
            <v>14.999000000000001</v>
          </cell>
          <cell r="K503">
            <v>44.997500000000002</v>
          </cell>
          <cell r="L503">
            <v>3.0000333355556998</v>
          </cell>
          <cell r="M503">
            <v>6.3871701054452696</v>
          </cell>
          <cell r="N503">
            <v>0.97936835160388802</v>
          </cell>
          <cell r="O503">
            <v>2.3348052210046202</v>
          </cell>
          <cell r="P503">
            <v>0.206823940406278</v>
          </cell>
          <cell r="Q503">
            <v>0.99965063860508196</v>
          </cell>
          <cell r="R503">
            <v>0.43840156839711197</v>
          </cell>
          <cell r="S503">
            <v>1.45550408342799</v>
          </cell>
          <cell r="T503">
            <v>0.99086513280056199</v>
          </cell>
          <cell r="U503">
            <v>2.6694777188780998</v>
          </cell>
          <cell r="V503">
            <v>9.2206318222322103</v>
          </cell>
          <cell r="W503">
            <v>0.99003123766804701</v>
          </cell>
          <cell r="X503">
            <v>2.3178007189354899</v>
          </cell>
          <cell r="Y503">
            <v>3.3626724309573501</v>
          </cell>
          <cell r="Z503">
            <v>0.51511614855723298</v>
          </cell>
          <cell r="AA503">
            <v>128.51174491981601</v>
          </cell>
          <cell r="AB503">
            <v>0.206748568054368</v>
          </cell>
          <cell r="AC503">
            <v>0.99118815325911103</v>
          </cell>
          <cell r="AD503">
            <v>0.210190649000881</v>
          </cell>
          <cell r="AE503">
            <v>4.9177806162544702</v>
          </cell>
          <cell r="AF503">
            <v>0.52791244680523797</v>
          </cell>
          <cell r="AG503">
            <v>261.11997068674401</v>
          </cell>
          <cell r="AH503">
            <v>1.4144604757316801</v>
          </cell>
          <cell r="AI503">
            <v>0.95867012712532196</v>
          </cell>
          <cell r="AJ503">
            <v>22.860283268410001</v>
          </cell>
          <cell r="AK503">
            <v>820.93773291333798</v>
          </cell>
          <cell r="AL503">
            <v>177.97431147048999</v>
          </cell>
          <cell r="AM503">
            <v>390.485798140665</v>
          </cell>
          <cell r="AN503">
            <v>117.098463557469</v>
          </cell>
          <cell r="AO503">
            <v>33.399005137383703</v>
          </cell>
          <cell r="AP503">
            <v>4.29047982915319</v>
          </cell>
          <cell r="AQ503">
            <v>65.125257660537898</v>
          </cell>
          <cell r="AR503">
            <v>54.8718334557487</v>
          </cell>
          <cell r="AS503">
            <v>9.9907227760570798</v>
          </cell>
          <cell r="AT503">
            <v>162.18827331629601</v>
          </cell>
          <cell r="AU503" t="str">
            <v>NaN</v>
          </cell>
          <cell r="AV503" t="str">
            <v>NaN</v>
          </cell>
          <cell r="AW503">
            <v>7.9488521458397399</v>
          </cell>
          <cell r="AX503">
            <v>2.8113400687039198</v>
          </cell>
          <cell r="AY503">
            <v>0.28485588874024698</v>
          </cell>
          <cell r="AZ503" t="str">
            <v>NaN</v>
          </cell>
          <cell r="BA503" t="str">
            <v>NaN</v>
          </cell>
          <cell r="BB503">
            <v>0.61053737987090495</v>
          </cell>
          <cell r="BC503">
            <v>23.848399987555599</v>
          </cell>
          <cell r="BD503">
            <v>4.13143495753968</v>
          </cell>
          <cell r="BE503">
            <v>11.250577598412701</v>
          </cell>
          <cell r="BF503">
            <v>18.1451028334128</v>
          </cell>
          <cell r="BH503" t="str">
            <v>NO</v>
          </cell>
          <cell r="BI503" t="str">
            <v>NO</v>
          </cell>
          <cell r="BJ503" t="str">
            <v>NO</v>
          </cell>
          <cell r="BK503" t="str">
            <v/>
          </cell>
          <cell r="BL503" t="str">
            <v>YES</v>
          </cell>
          <cell r="BM503" t="str">
            <v>NO</v>
          </cell>
          <cell r="BO503" t="str">
            <v>NO</v>
          </cell>
          <cell r="BQ503" t="str">
            <v>NO</v>
          </cell>
          <cell r="BR503" t="str">
            <v>YES</v>
          </cell>
          <cell r="BT503" t="str">
            <v/>
          </cell>
          <cell r="BU503" t="str">
            <v>YES</v>
          </cell>
          <cell r="BW503" t="str">
            <v/>
          </cell>
          <cell r="CA503" t="str">
            <v>SINGLE CORRx</v>
          </cell>
          <cell r="CC503">
            <v>0</v>
          </cell>
          <cell r="CD503">
            <v>2.3119397882899997</v>
          </cell>
          <cell r="CE503">
            <v>3.7118979811577248</v>
          </cell>
          <cell r="CF503">
            <v>3.3393970976331677</v>
          </cell>
          <cell r="CL503">
            <v>0.3</v>
          </cell>
          <cell r="CY503">
            <v>0</v>
          </cell>
          <cell r="CZ503">
            <v>0.29390119955107219</v>
          </cell>
          <cell r="DA503">
            <v>0.29390119955107219</v>
          </cell>
          <cell r="DB503">
            <v>0.29390119955107219</v>
          </cell>
        </row>
        <row r="504">
          <cell r="A504">
            <v>701</v>
          </cell>
          <cell r="B504">
            <v>41732</v>
          </cell>
          <cell r="C504" t="str">
            <v>Austin</v>
          </cell>
          <cell r="D504">
            <v>42</v>
          </cell>
          <cell r="F504" t="str">
            <v>YES</v>
          </cell>
          <cell r="G504">
            <v>22.62</v>
          </cell>
          <cell r="H504">
            <v>1.5854428634047499</v>
          </cell>
          <cell r="I504">
            <v>0</v>
          </cell>
          <cell r="J504">
            <v>15</v>
          </cell>
          <cell r="K504">
            <v>45.001578947399999</v>
          </cell>
          <cell r="L504">
            <v>3.00010526316</v>
          </cell>
          <cell r="M504">
            <v>7.9289781064909199</v>
          </cell>
          <cell r="N504">
            <v>0.99535139888201596</v>
          </cell>
          <cell r="O504">
            <v>0.60889702160501202</v>
          </cell>
          <cell r="P504">
            <v>0.212588282309155</v>
          </cell>
          <cell r="Q504">
            <v>0.99729573638847602</v>
          </cell>
          <cell r="R504">
            <v>0.36202107131086497</v>
          </cell>
          <cell r="S504">
            <v>0.75074739056745499</v>
          </cell>
          <cell r="T504">
            <v>0.95942696414404405</v>
          </cell>
          <cell r="U504">
            <v>2.24659051835576</v>
          </cell>
          <cell r="V504">
            <v>5.7103333429603902</v>
          </cell>
          <cell r="W504">
            <v>0.99591335776898304</v>
          </cell>
          <cell r="X504">
            <v>0.44223590250158501</v>
          </cell>
          <cell r="Y504">
            <v>6.1006859492408996</v>
          </cell>
          <cell r="Z504">
            <v>0.76576611937212802</v>
          </cell>
          <cell r="AA504">
            <v>18.995776266292602</v>
          </cell>
          <cell r="AB504">
            <v>0.21198585037922699</v>
          </cell>
          <cell r="AC504">
            <v>0.938172563870596</v>
          </cell>
          <cell r="AD504">
            <v>0.14213404493752299</v>
          </cell>
          <cell r="AE504">
            <v>5.0157727581332896</v>
          </cell>
          <cell r="AF504">
            <v>0.87465339732666303</v>
          </cell>
          <cell r="AG504">
            <v>6.0158697764651796</v>
          </cell>
          <cell r="AH504">
            <v>0.702260854103676</v>
          </cell>
          <cell r="AI504">
            <v>0.83333264236458504</v>
          </cell>
          <cell r="AJ504">
            <v>7.9990131215218101</v>
          </cell>
          <cell r="AK504">
            <v>422.58370385000399</v>
          </cell>
          <cell r="AL504">
            <v>80.424859911240006</v>
          </cell>
          <cell r="AM504">
            <v>830.55734060000304</v>
          </cell>
          <cell r="AN504">
            <v>63.803965595976003</v>
          </cell>
          <cell r="AO504">
            <v>0.41526629225673301</v>
          </cell>
          <cell r="AP504">
            <v>0.43321049868051698</v>
          </cell>
          <cell r="AQ504">
            <v>0.39889002266303902</v>
          </cell>
          <cell r="AR504">
            <v>7.8636531628194701</v>
          </cell>
          <cell r="AS504">
            <v>7.0898686453556197</v>
          </cell>
          <cell r="AT504">
            <v>3.6840207897830402</v>
          </cell>
          <cell r="AU504" t="str">
            <v>NaN</v>
          </cell>
          <cell r="AV504" t="str">
            <v>NaN</v>
          </cell>
          <cell r="AW504">
            <v>9.1374376024240203</v>
          </cell>
          <cell r="AX504">
            <v>2.7363898590399498</v>
          </cell>
          <cell r="AY504">
            <v>1.91401533348195E-3</v>
          </cell>
          <cell r="AZ504">
            <v>2.5789053575496601E-2</v>
          </cell>
          <cell r="BA504">
            <v>0.54593243469920105</v>
          </cell>
          <cell r="BB504">
            <v>0.52494975832980195</v>
          </cell>
          <cell r="BC504">
            <v>0.12528100364609099</v>
          </cell>
          <cell r="BD504">
            <v>2.7433541805000901</v>
          </cell>
          <cell r="BE504">
            <v>6.2882044479999903</v>
          </cell>
          <cell r="BF504">
            <v>10.1377428480001</v>
          </cell>
          <cell r="BH504" t="str">
            <v>NO</v>
          </cell>
          <cell r="BI504" t="str">
            <v>NO</v>
          </cell>
          <cell r="BJ504" t="str">
            <v>NO</v>
          </cell>
          <cell r="BK504" t="str">
            <v/>
          </cell>
          <cell r="BL504" t="str">
            <v>YES</v>
          </cell>
          <cell r="BM504" t="str">
            <v>YES</v>
          </cell>
          <cell r="BO504" t="str">
            <v>NO</v>
          </cell>
          <cell r="BQ504" t="str">
            <v>YES</v>
          </cell>
          <cell r="BR504" t="str">
            <v>YES</v>
          </cell>
          <cell r="BT504" t="str">
            <v>YES</v>
          </cell>
          <cell r="BU504" t="str">
            <v>NO</v>
          </cell>
          <cell r="BW504" t="str">
            <v/>
          </cell>
          <cell r="CA504" t="str">
            <v>TRASH</v>
          </cell>
          <cell r="CC504">
            <v>0</v>
          </cell>
          <cell r="CD504">
            <v>0</v>
          </cell>
          <cell r="CE504">
            <v>0</v>
          </cell>
          <cell r="CF504">
            <v>0</v>
          </cell>
          <cell r="CL504">
            <v>0</v>
          </cell>
          <cell r="CY504">
            <v>0</v>
          </cell>
          <cell r="CZ504">
            <v>0</v>
          </cell>
          <cell r="DA504">
            <v>0</v>
          </cell>
          <cell r="DB504">
            <v>0</v>
          </cell>
        </row>
        <row r="505">
          <cell r="A505">
            <v>701</v>
          </cell>
          <cell r="B505">
            <v>41732</v>
          </cell>
          <cell r="C505" t="str">
            <v>Austin</v>
          </cell>
          <cell r="D505">
            <v>43</v>
          </cell>
          <cell r="F505" t="str">
            <v>YES</v>
          </cell>
          <cell r="G505">
            <v>22.62</v>
          </cell>
          <cell r="H505">
            <v>1.6090539721772099</v>
          </cell>
          <cell r="I505">
            <v>0</v>
          </cell>
          <cell r="J505">
            <v>14.9975</v>
          </cell>
          <cell r="K505">
            <v>44.997999999999998</v>
          </cell>
          <cell r="L505">
            <v>3.0003667277879602</v>
          </cell>
          <cell r="M505">
            <v>14.848107398344499</v>
          </cell>
          <cell r="N505">
            <v>0.95062459276928202</v>
          </cell>
          <cell r="O505">
            <v>3.7649737459332102</v>
          </cell>
          <cell r="P505">
            <v>0.20611098245666201</v>
          </cell>
          <cell r="Q505">
            <v>0.99728003286036404</v>
          </cell>
          <cell r="R505">
            <v>0.713585342274067</v>
          </cell>
          <cell r="S505">
            <v>0.56733656822978995</v>
          </cell>
          <cell r="T505">
            <v>0.70024514396598103</v>
          </cell>
          <cell r="U505">
            <v>11.6252494840724</v>
          </cell>
          <cell r="V505">
            <v>3.7663855137499902</v>
          </cell>
          <cell r="W505">
            <v>0.98496820637977001</v>
          </cell>
          <cell r="X505">
            <v>1.70968640326344</v>
          </cell>
          <cell r="Y505">
            <v>1.1305826348960699</v>
          </cell>
          <cell r="Z505">
            <v>7.2171336257847593E-2</v>
          </cell>
          <cell r="AA505">
            <v>261.64577822180797</v>
          </cell>
          <cell r="AB505">
            <v>0.205525025376711</v>
          </cell>
          <cell r="AC505">
            <v>0.934444814698836</v>
          </cell>
          <cell r="AD505">
            <v>0.55080363841892899</v>
          </cell>
          <cell r="AE505">
            <v>3.0488582046429902</v>
          </cell>
          <cell r="AF505">
            <v>0.79628133615635799</v>
          </cell>
          <cell r="AG505">
            <v>37.865596924149003</v>
          </cell>
          <cell r="AH505">
            <v>0.285182566237274</v>
          </cell>
          <cell r="AI505">
            <v>0.12338941446695199</v>
          </cell>
          <cell r="AJ505">
            <v>162.93736894285399</v>
          </cell>
          <cell r="AK505">
            <v>755.70924733333402</v>
          </cell>
          <cell r="AL505">
            <v>147.164358802013</v>
          </cell>
          <cell r="AM505">
            <v>742.73743602533602</v>
          </cell>
          <cell r="AN505">
            <v>121.756044277744</v>
          </cell>
          <cell r="AO505">
            <v>6.7709978051312805E-2</v>
          </cell>
          <cell r="AP505">
            <v>0.32840368111525597</v>
          </cell>
          <cell r="AQ505">
            <v>4.7048791017337903</v>
          </cell>
          <cell r="AR505">
            <v>8.9511431850787808</v>
          </cell>
          <cell r="AS505">
            <v>8.6645288824256195</v>
          </cell>
          <cell r="AT505">
            <v>21.8248205614609</v>
          </cell>
          <cell r="AU505" t="str">
            <v>NaN</v>
          </cell>
          <cell r="AV505" t="str">
            <v>NaN</v>
          </cell>
          <cell r="AW505">
            <v>9.3403008140380201</v>
          </cell>
          <cell r="AX505">
            <v>2.6687767829537399</v>
          </cell>
          <cell r="AY505">
            <v>0.34072073232599098</v>
          </cell>
          <cell r="AZ505">
            <v>2.5715828561411601E-2</v>
          </cell>
          <cell r="BA505">
            <v>0.58963553513292499</v>
          </cell>
          <cell r="BB505">
            <v>0.57222035919408998</v>
          </cell>
          <cell r="BC505">
            <v>22.301720661337601</v>
          </cell>
          <cell r="BD505">
            <v>5.4554062886110701</v>
          </cell>
          <cell r="BE505">
            <v>8.8635212387655393</v>
          </cell>
          <cell r="BF505">
            <v>17.294255070987798</v>
          </cell>
          <cell r="BH505" t="str">
            <v>NO</v>
          </cell>
          <cell r="BI505" t="str">
            <v>NO</v>
          </cell>
          <cell r="BJ505" t="str">
            <v>NO</v>
          </cell>
          <cell r="BK505" t="str">
            <v/>
          </cell>
          <cell r="BL505" t="str">
            <v>YES</v>
          </cell>
          <cell r="BM505" t="str">
            <v>NO</v>
          </cell>
          <cell r="BO505" t="str">
            <v>NO</v>
          </cell>
          <cell r="BQ505" t="str">
            <v>YES</v>
          </cell>
          <cell r="BR505" t="str">
            <v>NO</v>
          </cell>
          <cell r="BT505" t="str">
            <v/>
          </cell>
          <cell r="BU505" t="str">
            <v>NO</v>
          </cell>
          <cell r="BW505" t="str">
            <v/>
          </cell>
          <cell r="CA505" t="str">
            <v>SINGLE CORR</v>
          </cell>
          <cell r="CC505">
            <v>1.9939687460090312</v>
          </cell>
          <cell r="CD505">
            <v>0</v>
          </cell>
          <cell r="CE505">
            <v>0</v>
          </cell>
          <cell r="CF505">
            <v>0</v>
          </cell>
          <cell r="CL505">
            <v>0.47</v>
          </cell>
          <cell r="CY505">
            <v>0.3730524430126409</v>
          </cell>
          <cell r="CZ505">
            <v>0</v>
          </cell>
          <cell r="DA505">
            <v>0</v>
          </cell>
          <cell r="DB505">
            <v>0</v>
          </cell>
        </row>
        <row r="506">
          <cell r="BH506" t="str">
            <v/>
          </cell>
          <cell r="BI506" t="str">
            <v/>
          </cell>
          <cell r="BK506" t="str">
            <v/>
          </cell>
          <cell r="BL506" t="str">
            <v/>
          </cell>
          <cell r="BM506" t="str">
            <v/>
          </cell>
          <cell r="BO506" t="str">
            <v/>
          </cell>
          <cell r="BQ506" t="str">
            <v/>
          </cell>
          <cell r="BR506" t="str">
            <v/>
          </cell>
          <cell r="BT506" t="str">
            <v/>
          </cell>
          <cell r="BU506" t="str">
            <v/>
          </cell>
          <cell r="BW506" t="str">
            <v/>
          </cell>
          <cell r="CA506" t="str">
            <v/>
          </cell>
          <cell r="CC506">
            <v>0</v>
          </cell>
          <cell r="CD506">
            <v>0</v>
          </cell>
          <cell r="CE506">
            <v>0</v>
          </cell>
          <cell r="CF506">
            <v>0</v>
          </cell>
          <cell r="CL506">
            <v>0</v>
          </cell>
          <cell r="CY506">
            <v>0</v>
          </cell>
          <cell r="CZ506">
            <v>0</v>
          </cell>
          <cell r="DA506">
            <v>0</v>
          </cell>
          <cell r="DB506">
            <v>0</v>
          </cell>
        </row>
        <row r="507">
          <cell r="A507">
            <v>649</v>
          </cell>
          <cell r="B507">
            <v>41731</v>
          </cell>
          <cell r="C507" t="str">
            <v>Austin</v>
          </cell>
          <cell r="D507">
            <v>5</v>
          </cell>
          <cell r="E507" t="str">
            <v>VERY close to facility</v>
          </cell>
          <cell r="F507" t="str">
            <v>NO</v>
          </cell>
          <cell r="G507">
            <v>0.09</v>
          </cell>
          <cell r="H507">
            <v>0.16666666790842999</v>
          </cell>
          <cell r="I507">
            <v>0</v>
          </cell>
          <cell r="J507">
            <v>5</v>
          </cell>
          <cell r="K507">
            <v>10</v>
          </cell>
          <cell r="L507">
            <v>2</v>
          </cell>
          <cell r="M507">
            <v>1.47473008272557</v>
          </cell>
          <cell r="N507">
            <v>0.79981423072394897</v>
          </cell>
          <cell r="O507">
            <v>4.3133800705674199</v>
          </cell>
          <cell r="P507">
            <v>4.9324125452522398E-4</v>
          </cell>
          <cell r="Q507">
            <v>0.99999998330026496</v>
          </cell>
          <cell r="R507">
            <v>0.480993850221272</v>
          </cell>
          <cell r="S507">
            <v>2432.9868150264301</v>
          </cell>
          <cell r="T507">
            <v>0.99999607035771398</v>
          </cell>
          <cell r="U507">
            <v>7.3783979161346798</v>
          </cell>
          <cell r="V507">
            <v>997.99237825163902</v>
          </cell>
          <cell r="W507">
            <v>0.99999839400743296</v>
          </cell>
          <cell r="X507">
            <v>4.7169036577064603</v>
          </cell>
          <cell r="Y507">
            <v>0.71591772809096799</v>
          </cell>
          <cell r="Z507">
            <v>0.32638913018815102</v>
          </cell>
          <cell r="AA507">
            <v>39.544952458957503</v>
          </cell>
          <cell r="AB507">
            <v>4.9324124628822403E-4</v>
          </cell>
          <cell r="AC507">
            <v>0.93576692357292701</v>
          </cell>
          <cell r="AD507">
            <v>0.239197687363008</v>
          </cell>
          <cell r="AE507">
            <v>383.90858544608602</v>
          </cell>
          <cell r="AF507">
            <v>0.38468026134899103</v>
          </cell>
          <cell r="AG507">
            <v>8813492.0629158709</v>
          </cell>
          <cell r="AH507">
            <v>100.282173367241</v>
          </cell>
          <cell r="AI507">
            <v>4.1217559697901397E-2</v>
          </cell>
          <cell r="AJ507">
            <v>13733057.623328401</v>
          </cell>
          <cell r="AK507">
            <v>266430.24358612503</v>
          </cell>
          <cell r="AL507">
            <v>150.11838639657299</v>
          </cell>
          <cell r="AM507">
            <v>257.00568411533499</v>
          </cell>
          <cell r="AN507">
            <v>290.28627396259901</v>
          </cell>
          <cell r="AO507">
            <v>6120.9055714593596</v>
          </cell>
          <cell r="AP507">
            <v>849.80593387743295</v>
          </cell>
          <cell r="AQ507">
            <v>45695.288158733703</v>
          </cell>
          <cell r="AR507">
            <v>1534.99929009212</v>
          </cell>
          <cell r="AS507">
            <v>561.43864969148603</v>
          </cell>
          <cell r="AT507">
            <v>62641.639740647697</v>
          </cell>
          <cell r="AU507" t="str">
            <v>NaN</v>
          </cell>
          <cell r="AV507" t="str">
            <v>NaN</v>
          </cell>
          <cell r="AW507">
            <v>1.7680705771535801</v>
          </cell>
          <cell r="AX507">
            <v>0.33775847285524002</v>
          </cell>
          <cell r="AY507">
            <v>0.195497583171792</v>
          </cell>
          <cell r="AZ507">
            <v>4140.2470679664602</v>
          </cell>
          <cell r="BA507">
            <v>0.237487318234055</v>
          </cell>
          <cell r="BB507">
            <v>4140.4589624116697</v>
          </cell>
          <cell r="BC507">
            <v>11.5375622855484</v>
          </cell>
          <cell r="BD507">
            <v>422.123595889375</v>
          </cell>
          <cell r="BE507">
            <v>3876.47828955867</v>
          </cell>
          <cell r="BF507">
            <v>7258.8451887870797</v>
          </cell>
          <cell r="BH507" t="str">
            <v>NO</v>
          </cell>
          <cell r="BI507" t="str">
            <v>YES</v>
          </cell>
          <cell r="BJ507" t="str">
            <v>NO</v>
          </cell>
          <cell r="BK507" t="str">
            <v/>
          </cell>
          <cell r="BL507" t="str">
            <v>YES</v>
          </cell>
          <cell r="BM507" t="str">
            <v>NO</v>
          </cell>
          <cell r="BO507" t="str">
            <v>NO</v>
          </cell>
          <cell r="BQ507" t="str">
            <v>NO</v>
          </cell>
          <cell r="BR507" t="str">
            <v>NO</v>
          </cell>
          <cell r="BT507" t="str">
            <v/>
          </cell>
          <cell r="BU507" t="str">
            <v>NO</v>
          </cell>
          <cell r="BW507" t="str">
            <v>YES</v>
          </cell>
          <cell r="CA507" t="str">
            <v>TRASH</v>
          </cell>
          <cell r="CC507">
            <v>0</v>
          </cell>
          <cell r="CD507">
            <v>0</v>
          </cell>
          <cell r="CE507">
            <v>0</v>
          </cell>
          <cell r="CF507">
            <v>0</v>
          </cell>
          <cell r="CL507">
            <v>0</v>
          </cell>
          <cell r="CY507">
            <v>0</v>
          </cell>
          <cell r="CZ507">
            <v>0</v>
          </cell>
          <cell r="DA507">
            <v>0</v>
          </cell>
          <cell r="DB507">
            <v>0</v>
          </cell>
        </row>
        <row r="508">
          <cell r="A508">
            <v>649</v>
          </cell>
          <cell r="B508">
            <v>41731</v>
          </cell>
          <cell r="C508" t="str">
            <v>Austin</v>
          </cell>
          <cell r="D508">
            <v>6</v>
          </cell>
          <cell r="E508" t="str">
            <v>VERY close to facility</v>
          </cell>
          <cell r="F508" t="str">
            <v>NO</v>
          </cell>
          <cell r="G508">
            <v>0.09</v>
          </cell>
          <cell r="H508">
            <v>0.206691138446331</v>
          </cell>
          <cell r="I508">
            <v>0</v>
          </cell>
          <cell r="J508">
            <v>5</v>
          </cell>
          <cell r="K508">
            <v>10</v>
          </cell>
          <cell r="L508">
            <v>2</v>
          </cell>
          <cell r="M508">
            <v>6.0133789753401699</v>
          </cell>
          <cell r="N508">
            <v>0.95443024724265602</v>
          </cell>
          <cell r="O508">
            <v>2.5084342515624001</v>
          </cell>
          <cell r="P508">
            <v>4.5418604568620003E-4</v>
          </cell>
          <cell r="Q508">
            <v>0.999999993499743</v>
          </cell>
          <cell r="R508">
            <v>0.291481179297369</v>
          </cell>
          <cell r="S508">
            <v>-1900.2187759764499</v>
          </cell>
          <cell r="T508">
            <v>0.99999045257818597</v>
          </cell>
          <cell r="U508">
            <v>11.170957096079899</v>
          </cell>
          <cell r="V508">
            <v>2184.8518024362602</v>
          </cell>
          <cell r="W508">
            <v>0.99999946970128795</v>
          </cell>
          <cell r="X508">
            <v>2.6327258754813498</v>
          </cell>
          <cell r="Y508">
            <v>2.1002170346196598</v>
          </cell>
          <cell r="Z508">
            <v>0.33214336642893799</v>
          </cell>
          <cell r="AA508">
            <v>88.618144346256898</v>
          </cell>
          <cell r="AB508">
            <v>4.54186042733873E-4</v>
          </cell>
          <cell r="AC508">
            <v>0.96945154340155604</v>
          </cell>
          <cell r="AD508">
            <v>8.7793338591179507E-2</v>
          </cell>
          <cell r="AE508">
            <v>618.688405874311</v>
          </cell>
          <cell r="AF508">
            <v>0.28317164445411103</v>
          </cell>
          <cell r="AG508">
            <v>9681574.8169939406</v>
          </cell>
          <cell r="AH508">
            <v>-53.565315888294698</v>
          </cell>
          <cell r="AI508">
            <v>2.81887565525611E-2</v>
          </cell>
          <cell r="AJ508">
            <v>13125406.0873014</v>
          </cell>
          <cell r="AK508">
            <v>157531.71290571001</v>
          </cell>
          <cell r="AL508">
            <v>72.151186145919993</v>
          </cell>
          <cell r="AM508">
            <v>443.28386134300098</v>
          </cell>
          <cell r="AN508">
            <v>132.76784517406199</v>
          </cell>
          <cell r="AO508">
            <v>-1312.11869035724</v>
          </cell>
          <cell r="AP508">
            <v>-12.317617450435799</v>
          </cell>
          <cell r="AQ508">
            <v>13688.407869725101</v>
          </cell>
          <cell r="AR508">
            <v>1874.15886475508</v>
          </cell>
          <cell r="AS508">
            <v>50.402040233251498</v>
          </cell>
          <cell r="AT508">
            <v>25626.622858905201</v>
          </cell>
          <cell r="AU508" t="str">
            <v>NaN</v>
          </cell>
          <cell r="AV508" t="str">
            <v>NaN</v>
          </cell>
          <cell r="AW508">
            <v>1.8920680449744101</v>
          </cell>
          <cell r="AX508">
            <v>0.390598624005636</v>
          </cell>
          <cell r="AY508">
            <v>0.11212605037341</v>
          </cell>
          <cell r="AZ508">
            <v>6668.2275338161999</v>
          </cell>
          <cell r="BA508">
            <v>0.235090419128029</v>
          </cell>
          <cell r="BB508">
            <v>6668.4317861150303</v>
          </cell>
          <cell r="BC508">
            <v>6.5105448603915299</v>
          </cell>
          <cell r="BD508">
            <v>73.864052830327907</v>
          </cell>
          <cell r="BE508">
            <v>898.60729134959001</v>
          </cell>
          <cell r="BF508">
            <v>3480.5678029204901</v>
          </cell>
          <cell r="BH508" t="str">
            <v>NO</v>
          </cell>
          <cell r="BI508" t="str">
            <v>YES</v>
          </cell>
          <cell r="BJ508" t="str">
            <v>NO</v>
          </cell>
          <cell r="BK508" t="str">
            <v/>
          </cell>
          <cell r="BL508" t="str">
            <v>YES</v>
          </cell>
          <cell r="BM508" t="str">
            <v>NO</v>
          </cell>
          <cell r="BO508" t="str">
            <v>NO</v>
          </cell>
          <cell r="BQ508" t="str">
            <v>NO</v>
          </cell>
          <cell r="BR508" t="str">
            <v>NO</v>
          </cell>
          <cell r="BT508" t="str">
            <v/>
          </cell>
          <cell r="BU508" t="str">
            <v>YES</v>
          </cell>
          <cell r="BW508" t="str">
            <v/>
          </cell>
          <cell r="CA508" t="str">
            <v>TRASH</v>
          </cell>
          <cell r="CC508">
            <v>0</v>
          </cell>
          <cell r="CD508">
            <v>0</v>
          </cell>
          <cell r="CE508">
            <v>0</v>
          </cell>
          <cell r="CF508">
            <v>0</v>
          </cell>
          <cell r="CL508">
            <v>0</v>
          </cell>
          <cell r="CY508">
            <v>0</v>
          </cell>
          <cell r="CZ508">
            <v>0</v>
          </cell>
          <cell r="DA508">
            <v>0</v>
          </cell>
          <cell r="DB508">
            <v>0</v>
          </cell>
        </row>
        <row r="509">
          <cell r="A509">
            <v>649</v>
          </cell>
          <cell r="B509">
            <v>41731</v>
          </cell>
          <cell r="C509" t="str">
            <v>Austin</v>
          </cell>
          <cell r="D509">
            <v>7</v>
          </cell>
          <cell r="E509" t="str">
            <v>VERY close to facility</v>
          </cell>
          <cell r="F509" t="str">
            <v>NO</v>
          </cell>
          <cell r="G509">
            <v>0.09</v>
          </cell>
          <cell r="H509">
            <v>0.24646766670048201</v>
          </cell>
          <cell r="I509">
            <v>0</v>
          </cell>
          <cell r="J509">
            <v>5</v>
          </cell>
          <cell r="K509">
            <v>10</v>
          </cell>
          <cell r="L509">
            <v>2</v>
          </cell>
          <cell r="M509">
            <v>28.892369006900001</v>
          </cell>
          <cell r="N509">
            <v>0.92716550529767905</v>
          </cell>
          <cell r="O509">
            <v>6.40772643026623</v>
          </cell>
          <cell r="P509">
            <v>5.6812838604262299E-4</v>
          </cell>
          <cell r="Q509">
            <v>0.99999979213790702</v>
          </cell>
          <cell r="R509">
            <v>0.70594395409572497</v>
          </cell>
          <cell r="S509">
            <v>-204.27036879622401</v>
          </cell>
          <cell r="T509">
            <v>0.99980624020712705</v>
          </cell>
          <cell r="U509">
            <v>21.555672276729801</v>
          </cell>
          <cell r="V509">
            <v>420.84568995991901</v>
          </cell>
          <cell r="W509">
            <v>0.99998828047019095</v>
          </cell>
          <cell r="X509">
            <v>5.3007988560529196</v>
          </cell>
          <cell r="Y509">
            <v>0.39988319029158398</v>
          </cell>
          <cell r="Z509">
            <v>1.2751992042919999E-2</v>
          </cell>
          <cell r="AA509">
            <v>547.65140241674703</v>
          </cell>
          <cell r="AB509">
            <v>5.6812826795020401E-4</v>
          </cell>
          <cell r="AC509">
            <v>0.60827415096052995</v>
          </cell>
          <cell r="AD509">
            <v>0.52950434137753</v>
          </cell>
          <cell r="AE509">
            <v>136.82838795607299</v>
          </cell>
          <cell r="AF509">
            <v>0.32512340657899003</v>
          </cell>
          <cell r="AG509">
            <v>1719167.62640027</v>
          </cell>
          <cell r="AH509">
            <v>-22.476380322790899</v>
          </cell>
          <cell r="AI509">
            <v>0.11001118022188799</v>
          </cell>
          <cell r="AJ509">
            <v>2267140.36571457</v>
          </cell>
          <cell r="AK509">
            <v>36598.077159506698</v>
          </cell>
          <cell r="AL509">
            <v>45.582733511950003</v>
          </cell>
          <cell r="AM509">
            <v>525.998342546667</v>
          </cell>
          <cell r="AN509">
            <v>138.79509934783701</v>
          </cell>
          <cell r="AO509">
            <v>-1226.04399725442</v>
          </cell>
          <cell r="AP509">
            <v>-9.24282581689517</v>
          </cell>
          <cell r="AQ509">
            <v>3597.7751802698799</v>
          </cell>
          <cell r="AR509">
            <v>339.29744977306399</v>
          </cell>
          <cell r="AS509">
            <v>20.706295112823401</v>
          </cell>
          <cell r="AT509">
            <v>676.89911994375905</v>
          </cell>
          <cell r="AU509" t="str">
            <v>NaN</v>
          </cell>
          <cell r="AV509" t="str">
            <v>NaN</v>
          </cell>
          <cell r="AW509">
            <v>2.0962435299098998</v>
          </cell>
          <cell r="AX509">
            <v>0.46242535858996198</v>
          </cell>
          <cell r="AY509">
            <v>9.8017306567453902E-2</v>
          </cell>
          <cell r="AZ509">
            <v>8961.5846624177902</v>
          </cell>
          <cell r="BA509">
            <v>0.23218164449689899</v>
          </cell>
          <cell r="BB509">
            <v>8961.7138054914994</v>
          </cell>
          <cell r="BC509">
            <v>10.3783030483186</v>
          </cell>
          <cell r="BD509">
            <v>3.6234774433330599</v>
          </cell>
          <cell r="BE509">
            <v>144.44879422560601</v>
          </cell>
          <cell r="BF509">
            <v>1386.1173468863601</v>
          </cell>
          <cell r="BH509" t="str">
            <v>NO</v>
          </cell>
          <cell r="BI509" t="str">
            <v>NO</v>
          </cell>
          <cell r="BJ509" t="str">
            <v>NO</v>
          </cell>
          <cell r="BK509" t="str">
            <v/>
          </cell>
          <cell r="BL509" t="str">
            <v>YES</v>
          </cell>
          <cell r="BM509" t="str">
            <v>NO</v>
          </cell>
          <cell r="BO509" t="str">
            <v>NO</v>
          </cell>
          <cell r="BQ509" t="str">
            <v>NO</v>
          </cell>
          <cell r="BR509" t="str">
            <v>NO</v>
          </cell>
          <cell r="BT509" t="str">
            <v/>
          </cell>
          <cell r="BU509" t="str">
            <v>YES</v>
          </cell>
          <cell r="BW509" t="str">
            <v/>
          </cell>
          <cell r="CA509" t="str">
            <v>TRASH</v>
          </cell>
          <cell r="CC509">
            <v>0</v>
          </cell>
          <cell r="CD509">
            <v>0</v>
          </cell>
          <cell r="CE509">
            <v>0</v>
          </cell>
          <cell r="CF509">
            <v>0</v>
          </cell>
          <cell r="CL509">
            <v>0</v>
          </cell>
          <cell r="CY509">
            <v>0</v>
          </cell>
          <cell r="CZ509">
            <v>0</v>
          </cell>
          <cell r="DA509">
            <v>0</v>
          </cell>
          <cell r="DB509">
            <v>0</v>
          </cell>
        </row>
        <row r="510">
          <cell r="A510">
            <v>649</v>
          </cell>
          <cell r="B510">
            <v>41731</v>
          </cell>
          <cell r="C510" t="str">
            <v>Austin</v>
          </cell>
          <cell r="D510">
            <v>9</v>
          </cell>
          <cell r="E510" t="str">
            <v>VERY close to facility</v>
          </cell>
          <cell r="F510" t="str">
            <v>NO</v>
          </cell>
          <cell r="G510">
            <v>0.09</v>
          </cell>
          <cell r="H510">
            <v>0.28970336169004401</v>
          </cell>
          <cell r="I510">
            <v>-5</v>
          </cell>
          <cell r="J510">
            <v>5</v>
          </cell>
          <cell r="K510">
            <v>10</v>
          </cell>
          <cell r="L510">
            <v>2</v>
          </cell>
          <cell r="M510">
            <v>0.44119693862626702</v>
          </cell>
          <cell r="N510">
            <v>0.60790865604392097</v>
          </cell>
          <cell r="O510">
            <v>7.32424326229168</v>
          </cell>
          <cell r="P510">
            <v>-5.3937965186138399E-5</v>
          </cell>
          <cell r="Q510">
            <v>0.99999805979981304</v>
          </cell>
          <cell r="R510">
            <v>5.0698666440008102</v>
          </cell>
          <cell r="S510">
            <v>-974.30593941263396</v>
          </cell>
          <cell r="T510">
            <v>0.99999664098830499</v>
          </cell>
          <cell r="U510">
            <v>6.6708251745523199</v>
          </cell>
          <cell r="V510">
            <v>2718.7562431103001</v>
          </cell>
          <cell r="W510">
            <v>0.99999422034560503</v>
          </cell>
          <cell r="X510">
            <v>8.7503427011625998</v>
          </cell>
          <cell r="Y510">
            <v>0.13916049447707801</v>
          </cell>
          <cell r="Z510">
            <v>2.59599557999475E-2</v>
          </cell>
          <cell r="AA510">
            <v>58.588544563799701</v>
          </cell>
          <cell r="AB510">
            <v>-5.3937860535484798E-5</v>
          </cell>
          <cell r="AC510">
            <v>1.49723274771463E-3</v>
          </cell>
          <cell r="AD510">
            <v>26.448578235564099</v>
          </cell>
          <cell r="AE510">
            <v>62.183368195177202</v>
          </cell>
          <cell r="AF510">
            <v>2.2871858759773898E-2</v>
          </cell>
          <cell r="AG510">
            <v>13320068.7052598</v>
          </cell>
          <cell r="AH510">
            <v>-232.606709191639</v>
          </cell>
          <cell r="AI510">
            <v>0.23874013125667801</v>
          </cell>
          <cell r="AJ510">
            <v>10377383.8110402</v>
          </cell>
          <cell r="AK510">
            <v>233442.695974965</v>
          </cell>
          <cell r="AL510">
            <v>-400.71818945545698</v>
          </cell>
          <cell r="AM510">
            <v>357.49449962966901</v>
          </cell>
          <cell r="AN510">
            <v>556.89640296013101</v>
          </cell>
          <cell r="AO510">
            <v>12155.914906166699</v>
          </cell>
          <cell r="AP510">
            <v>31.405159235288199</v>
          </cell>
          <cell r="AQ510">
            <v>79056.661721328797</v>
          </cell>
          <cell r="AR510">
            <v>2945.37391195287</v>
          </cell>
          <cell r="AS510">
            <v>334.218484478682</v>
          </cell>
          <cell r="AT510">
            <v>4756.7248135315604</v>
          </cell>
          <cell r="AU510">
            <v>3.7562629605287499</v>
          </cell>
          <cell r="AV510">
            <v>0.60362939389370496</v>
          </cell>
          <cell r="AW510">
            <v>2.5323387153044599</v>
          </cell>
          <cell r="AX510">
            <v>0.51015918801096805</v>
          </cell>
          <cell r="AY510">
            <v>0.12389431642137699</v>
          </cell>
          <cell r="AZ510">
            <v>5764.2882282206901</v>
          </cell>
          <cell r="BA510">
            <v>0.23352336515244801</v>
          </cell>
          <cell r="BB510">
            <v>5764.2014575972098</v>
          </cell>
          <cell r="BC510">
            <v>6.2819653396754296</v>
          </cell>
          <cell r="BD510">
            <v>281.95297886874999</v>
          </cell>
          <cell r="BE510">
            <v>1985.8694869666699</v>
          </cell>
          <cell r="BF510">
            <v>5683.0464250792902</v>
          </cell>
          <cell r="BH510" t="str">
            <v>NO</v>
          </cell>
          <cell r="BI510" t="str">
            <v>NO</v>
          </cell>
          <cell r="BJ510" t="str">
            <v>NO</v>
          </cell>
          <cell r="BK510" t="str">
            <v/>
          </cell>
          <cell r="BL510" t="str">
            <v>YES</v>
          </cell>
          <cell r="BM510" t="str">
            <v>NO</v>
          </cell>
          <cell r="BO510" t="str">
            <v>NO</v>
          </cell>
          <cell r="BQ510" t="str">
            <v>NO</v>
          </cell>
          <cell r="BR510" t="str">
            <v>NO</v>
          </cell>
          <cell r="BT510" t="str">
            <v/>
          </cell>
          <cell r="BU510" t="str">
            <v>NO</v>
          </cell>
          <cell r="BW510" t="str">
            <v>YES</v>
          </cell>
          <cell r="CA510" t="str">
            <v>TRASH</v>
          </cell>
          <cell r="CC510">
            <v>0</v>
          </cell>
          <cell r="CD510">
            <v>0</v>
          </cell>
          <cell r="CE510">
            <v>0</v>
          </cell>
          <cell r="CF510">
            <v>0</v>
          </cell>
          <cell r="CL510">
            <v>0</v>
          </cell>
          <cell r="CY510">
            <v>0</v>
          </cell>
          <cell r="CZ510">
            <v>0</v>
          </cell>
          <cell r="DA510">
            <v>0</v>
          </cell>
          <cell r="DB510">
            <v>0</v>
          </cell>
        </row>
        <row r="511">
          <cell r="A511">
            <v>649</v>
          </cell>
          <cell r="B511">
            <v>41731</v>
          </cell>
          <cell r="C511" t="str">
            <v>Austin</v>
          </cell>
          <cell r="D511">
            <v>12</v>
          </cell>
          <cell r="E511" t="str">
            <v>VERY close to facility</v>
          </cell>
          <cell r="F511" t="str">
            <v>NO</v>
          </cell>
          <cell r="G511">
            <v>0.09</v>
          </cell>
          <cell r="H511">
            <v>0.42649147287011102</v>
          </cell>
          <cell r="I511">
            <v>5</v>
          </cell>
          <cell r="J511">
            <v>5</v>
          </cell>
          <cell r="K511">
            <v>10</v>
          </cell>
          <cell r="L511">
            <v>2</v>
          </cell>
          <cell r="M511">
            <v>-8.3762592621265402</v>
          </cell>
          <cell r="N511">
            <v>0.90927660321332904</v>
          </cell>
          <cell r="O511">
            <v>8.8711966803324902</v>
          </cell>
          <cell r="P511">
            <v>1.57288076013206E-3</v>
          </cell>
          <cell r="Q511">
            <v>0.999956204658492</v>
          </cell>
          <cell r="R511">
            <v>11.0415901457673</v>
          </cell>
          <cell r="S511">
            <v>-168.484914621554</v>
          </cell>
          <cell r="T511">
            <v>0.99975551973515397</v>
          </cell>
          <cell r="U511">
            <v>26.090972213943001</v>
          </cell>
          <cell r="V511">
            <v>399.28619630079999</v>
          </cell>
          <cell r="W511">
            <v>0.99997441698445499</v>
          </cell>
          <cell r="X511">
            <v>8.4389886177221403</v>
          </cell>
          <cell r="Y511">
            <v>-0.942516012122394</v>
          </cell>
          <cell r="Z511">
            <v>0.101151508105527</v>
          </cell>
          <cell r="AA511">
            <v>721.87589068576301</v>
          </cell>
          <cell r="AB511">
            <v>1.5728118720946299E-3</v>
          </cell>
          <cell r="AC511">
            <v>5.3461688113049299E-2</v>
          </cell>
          <cell r="AD511">
            <v>125.72692125491599</v>
          </cell>
          <cell r="AE511">
            <v>78.616346170910703</v>
          </cell>
          <cell r="AF511">
            <v>0.19688718416003201</v>
          </cell>
          <cell r="AG511">
            <v>2305450.2277442799</v>
          </cell>
          <cell r="AH511">
            <v>-21.209767593375499</v>
          </cell>
          <cell r="AI511">
            <v>0.12585447676849601</v>
          </cell>
          <cell r="AJ511">
            <v>2509359.7759462101</v>
          </cell>
          <cell r="AK511">
            <v>64697.437318670003</v>
          </cell>
          <cell r="AL511">
            <v>421.55833355909999</v>
          </cell>
          <cell r="AM511">
            <v>1365.2877318339999</v>
          </cell>
          <cell r="AN511">
            <v>655.97438909939603</v>
          </cell>
          <cell r="AO511">
            <v>-4243.7528655388496</v>
          </cell>
          <cell r="AP511">
            <v>17.7353431441555</v>
          </cell>
          <cell r="AQ511">
            <v>24931.258284699801</v>
          </cell>
          <cell r="AR511">
            <v>99.116982009181399</v>
          </cell>
          <cell r="AS511">
            <v>39.336892008316497</v>
          </cell>
          <cell r="AT511">
            <v>163.41135711334601</v>
          </cell>
          <cell r="AU511">
            <v>4.6926829290384404</v>
          </cell>
          <cell r="AV511">
            <v>1.0259416569651401</v>
          </cell>
          <cell r="AW511">
            <v>3.8232293524246899</v>
          </cell>
          <cell r="AX511">
            <v>0.50636053227876199</v>
          </cell>
          <cell r="AY511">
            <v>0.16348352204924901</v>
          </cell>
          <cell r="AZ511">
            <v>8032.3334880586599</v>
          </cell>
          <cell r="BA511">
            <v>0.240992212406622</v>
          </cell>
          <cell r="BB511">
            <v>8032.0960428430799</v>
          </cell>
          <cell r="BC511">
            <v>8.9172830208681102</v>
          </cell>
          <cell r="BD511">
            <v>10.164861509999801</v>
          </cell>
          <cell r="BE511">
            <v>454.276008783615</v>
          </cell>
          <cell r="BF511">
            <v>781.57743654399997</v>
          </cell>
          <cell r="BH511" t="str">
            <v>NO</v>
          </cell>
          <cell r="BI511" t="str">
            <v>NO</v>
          </cell>
          <cell r="BJ511" t="str">
            <v>NO</v>
          </cell>
          <cell r="BK511" t="str">
            <v/>
          </cell>
          <cell r="BL511" t="str">
            <v>YES</v>
          </cell>
          <cell r="BM511" t="str">
            <v>NO</v>
          </cell>
          <cell r="BO511" t="str">
            <v>NO</v>
          </cell>
          <cell r="BQ511" t="str">
            <v>NO</v>
          </cell>
          <cell r="BR511" t="str">
            <v>NO</v>
          </cell>
          <cell r="BT511" t="str">
            <v/>
          </cell>
          <cell r="BU511" t="str">
            <v>YES</v>
          </cell>
          <cell r="BW511" t="str">
            <v/>
          </cell>
          <cell r="CA511" t="str">
            <v>TRASH</v>
          </cell>
          <cell r="CC511">
            <v>0</v>
          </cell>
          <cell r="CD511">
            <v>0</v>
          </cell>
          <cell r="CE511">
            <v>0</v>
          </cell>
          <cell r="CF511">
            <v>0</v>
          </cell>
          <cell r="CL511">
            <v>0</v>
          </cell>
          <cell r="CY511">
            <v>0</v>
          </cell>
          <cell r="CZ511">
            <v>0</v>
          </cell>
          <cell r="DA511">
            <v>0</v>
          </cell>
          <cell r="DB511">
            <v>0</v>
          </cell>
        </row>
        <row r="512">
          <cell r="A512">
            <v>649</v>
          </cell>
          <cell r="B512">
            <v>41731</v>
          </cell>
          <cell r="C512" t="str">
            <v>Austin</v>
          </cell>
          <cell r="D512">
            <v>13</v>
          </cell>
          <cell r="E512" t="str">
            <v>VERY close to facility</v>
          </cell>
          <cell r="F512" t="str">
            <v>NO</v>
          </cell>
          <cell r="G512">
            <v>0.09</v>
          </cell>
          <cell r="H512">
            <v>0.47008022200316202</v>
          </cell>
          <cell r="I512">
            <v>1</v>
          </cell>
          <cell r="J512">
            <v>5</v>
          </cell>
          <cell r="K512">
            <v>10</v>
          </cell>
          <cell r="L512">
            <v>2</v>
          </cell>
          <cell r="M512">
            <v>108.58502358947401</v>
          </cell>
          <cell r="N512">
            <v>0.76271436185882302</v>
          </cell>
          <cell r="O512">
            <v>10.8603047068978</v>
          </cell>
          <cell r="P512">
            <v>3.5012191786154101E-4</v>
          </cell>
          <cell r="Q512">
            <v>0.99999999195633804</v>
          </cell>
          <cell r="R512">
            <v>0.25820842644984199</v>
          </cell>
          <cell r="S512">
            <v>-315.52724099073799</v>
          </cell>
          <cell r="T512">
            <v>0.99996430930437397</v>
          </cell>
          <cell r="U512">
            <v>17.200097264234</v>
          </cell>
          <cell r="V512">
            <v>7259.22461868347</v>
          </cell>
          <cell r="W512">
            <v>0.99998578676239303</v>
          </cell>
          <cell r="X512">
            <v>10.8540811402441</v>
          </cell>
          <cell r="Y512">
            <v>2.03870340546316E-2</v>
          </cell>
          <cell r="Z512">
            <v>1.2933752494526099E-4</v>
          </cell>
          <cell r="AA512">
            <v>394.20877195308401</v>
          </cell>
          <cell r="AB512">
            <v>3.50121915045278E-4</v>
          </cell>
          <cell r="AC512">
            <v>0.93842360254046997</v>
          </cell>
          <cell r="AD512">
            <v>6.9338463649170706E-2</v>
          </cell>
          <cell r="AE512">
            <v>9.67887663998407</v>
          </cell>
          <cell r="AF512">
            <v>1.3333020505991199E-3</v>
          </cell>
          <cell r="AG512">
            <v>8608764.6996063907</v>
          </cell>
          <cell r="AH512">
            <v>-69.292375509747103</v>
          </cell>
          <cell r="AI512">
            <v>0.21960038089258599</v>
          </cell>
          <cell r="AJ512">
            <v>6727246.1436363701</v>
          </cell>
          <cell r="AK512">
            <v>139101.87409200301</v>
          </cell>
          <cell r="AL512">
            <v>41.832395319653301</v>
          </cell>
          <cell r="AM512">
            <v>626.09792890333404</v>
          </cell>
          <cell r="AN512">
            <v>617.43473895809404</v>
          </cell>
          <cell r="AO512">
            <v>13319.892226419501</v>
          </cell>
          <cell r="AP512">
            <v>305.92715440294597</v>
          </cell>
          <cell r="AQ512">
            <v>40190.5879379006</v>
          </cell>
          <cell r="AR512">
            <v>477.112781345945</v>
          </cell>
          <cell r="AS512">
            <v>71.695267925101703</v>
          </cell>
          <cell r="AT512">
            <v>622.75532036670597</v>
          </cell>
          <cell r="AU512">
            <v>5.18312230432017</v>
          </cell>
          <cell r="AV512">
            <v>1.0711033817345399</v>
          </cell>
          <cell r="AW512">
            <v>4.2179971313666904</v>
          </cell>
          <cell r="AX512">
            <v>0.495724295909305</v>
          </cell>
          <cell r="AY512">
            <v>0.11446503417491501</v>
          </cell>
          <cell r="AZ512">
            <v>6025.7991275313098</v>
          </cell>
          <cell r="BA512">
            <v>0.23194996151092501</v>
          </cell>
          <cell r="BB512">
            <v>6025.6326691192198</v>
          </cell>
          <cell r="BC512">
            <v>7.9245023659556697</v>
          </cell>
          <cell r="BD512">
            <v>154.054904604706</v>
          </cell>
          <cell r="BE512">
            <v>1342.2292076982401</v>
          </cell>
          <cell r="BF512">
            <v>5381.3165488847098</v>
          </cell>
          <cell r="BH512" t="str">
            <v>NO</v>
          </cell>
          <cell r="BI512" t="str">
            <v>YES</v>
          </cell>
          <cell r="BJ512" t="str">
            <v>NO</v>
          </cell>
          <cell r="BK512" t="str">
            <v/>
          </cell>
          <cell r="BL512" t="str">
            <v>YES</v>
          </cell>
          <cell r="BM512" t="str">
            <v>NO</v>
          </cell>
          <cell r="BO512" t="str">
            <v>NO</v>
          </cell>
          <cell r="BQ512" t="str">
            <v>NO</v>
          </cell>
          <cell r="BR512" t="str">
            <v>NO</v>
          </cell>
          <cell r="BT512" t="str">
            <v/>
          </cell>
          <cell r="BU512" t="str">
            <v>YES</v>
          </cell>
          <cell r="BW512" t="str">
            <v/>
          </cell>
          <cell r="CA512" t="str">
            <v>TRASH</v>
          </cell>
          <cell r="CC512">
            <v>0</v>
          </cell>
          <cell r="CD512">
            <v>0</v>
          </cell>
          <cell r="CE512">
            <v>0</v>
          </cell>
          <cell r="CF512">
            <v>0</v>
          </cell>
          <cell r="CL512">
            <v>0</v>
          </cell>
          <cell r="CY512">
            <v>0</v>
          </cell>
          <cell r="CZ512">
            <v>0</v>
          </cell>
          <cell r="DA512">
            <v>0</v>
          </cell>
          <cell r="DB512">
            <v>0</v>
          </cell>
        </row>
        <row r="513">
          <cell r="A513">
            <v>649</v>
          </cell>
          <cell r="B513">
            <v>41731</v>
          </cell>
          <cell r="C513" t="str">
            <v>Austin</v>
          </cell>
          <cell r="D513">
            <v>14</v>
          </cell>
          <cell r="E513" t="str">
            <v>ethane at end</v>
          </cell>
          <cell r="F513" t="str">
            <v>YES</v>
          </cell>
          <cell r="G513">
            <v>0.09</v>
          </cell>
          <cell r="H513">
            <v>0.73464352637529395</v>
          </cell>
          <cell r="I513">
            <v>5</v>
          </cell>
          <cell r="J513">
            <v>14.9994736842</v>
          </cell>
          <cell r="K513">
            <v>29.998421052600001</v>
          </cell>
          <cell r="L513">
            <v>1.99996491104881</v>
          </cell>
          <cell r="M513">
            <v>1.51575132700696</v>
          </cell>
          <cell r="N513">
            <v>0.84735278337971598</v>
          </cell>
          <cell r="O513">
            <v>0.43982186364105202</v>
          </cell>
          <cell r="P513">
            <v>-8.1983785411269799E-2</v>
          </cell>
          <cell r="Q513">
            <v>0.82694140576868203</v>
          </cell>
          <cell r="R513">
            <v>16.1064718272123</v>
          </cell>
          <cell r="S513">
            <v>69.330845020955806</v>
          </cell>
          <cell r="T513">
            <v>0.99955390439525305</v>
          </cell>
          <cell r="U513">
            <v>0.74190415428508405</v>
          </cell>
          <cell r="V513">
            <v>53.643687850444202</v>
          </cell>
          <cell r="W513">
            <v>0.99997410670526898</v>
          </cell>
          <cell r="X513">
            <v>0.17871726736280799</v>
          </cell>
          <cell r="Y513">
            <v>0.87892160052538604</v>
          </cell>
          <cell r="Z513">
            <v>0.44083390796896799</v>
          </cell>
          <cell r="AA513">
            <v>0.46026775345721599</v>
          </cell>
          <cell r="AB513">
            <v>-6.4735528155028393E-2</v>
          </cell>
          <cell r="AC513">
            <v>1.94289084680641E-2</v>
          </cell>
          <cell r="AD513">
            <v>266.06382739059001</v>
          </cell>
          <cell r="AE513">
            <v>49.922398852351101</v>
          </cell>
          <cell r="AF513">
            <v>0.93060540232549704</v>
          </cell>
          <cell r="AG513">
            <v>87.296216609900696</v>
          </cell>
          <cell r="AH513">
            <v>22.0333045782453</v>
          </cell>
          <cell r="AI513">
            <v>0.31765759064134003</v>
          </cell>
          <cell r="AJ513">
            <v>858.36524406251795</v>
          </cell>
          <cell r="AK513">
            <v>4906.9991655983204</v>
          </cell>
          <cell r="AL513">
            <v>1065.6612630622401</v>
          </cell>
          <cell r="AM513">
            <v>86.731448803330395</v>
          </cell>
          <cell r="AN513">
            <v>75.168131878243301</v>
          </cell>
          <cell r="AO513">
            <v>121.157887348066</v>
          </cell>
          <cell r="AP513">
            <v>43.9915937765888</v>
          </cell>
          <cell r="AQ513">
            <v>813.44239611333103</v>
          </cell>
          <cell r="AR513">
            <v>74.535413599297499</v>
          </cell>
          <cell r="AS513">
            <v>62.312813717098898</v>
          </cell>
          <cell r="AT513">
            <v>699.91257170820097</v>
          </cell>
          <cell r="AU513">
            <v>6.49902738830425</v>
          </cell>
          <cell r="AV513">
            <v>1.11619775284136</v>
          </cell>
          <cell r="AW513">
            <v>5.7184341910518297</v>
          </cell>
          <cell r="AX513">
            <v>0.10812720838502</v>
          </cell>
          <cell r="AY513">
            <v>0.51409205728118201</v>
          </cell>
          <cell r="AZ513">
            <v>5858.0638807877103</v>
          </cell>
          <cell r="BA513">
            <v>2.4219998652852701</v>
          </cell>
          <cell r="BB513">
            <v>5858.2125676077703</v>
          </cell>
          <cell r="BC513">
            <v>18.324073328834199</v>
          </cell>
          <cell r="BD513">
            <v>18.040630899791399</v>
          </cell>
          <cell r="BE513">
            <v>46.885416111366297</v>
          </cell>
          <cell r="BF513">
            <v>78.526949114016503</v>
          </cell>
          <cell r="BH513" t="str">
            <v>NO</v>
          </cell>
          <cell r="BI513" t="str">
            <v>NO</v>
          </cell>
          <cell r="BJ513" t="str">
            <v>NO</v>
          </cell>
          <cell r="BK513" t="str">
            <v/>
          </cell>
          <cell r="BL513" t="str">
            <v>YES</v>
          </cell>
          <cell r="BM513" t="str">
            <v>NO</v>
          </cell>
          <cell r="BO513" t="str">
            <v>NO</v>
          </cell>
          <cell r="BQ513" t="str">
            <v>YES</v>
          </cell>
          <cell r="BR513" t="str">
            <v>NO</v>
          </cell>
          <cell r="BT513" t="str">
            <v/>
          </cell>
          <cell r="BU513" t="str">
            <v>YES</v>
          </cell>
          <cell r="BW513" t="str">
            <v/>
          </cell>
          <cell r="CA513" t="str">
            <v>SINGLE CORRx</v>
          </cell>
          <cell r="CC513">
            <v>28.403336073537051</v>
          </cell>
          <cell r="CD513">
            <v>0</v>
          </cell>
          <cell r="CE513">
            <v>34.564712816220279</v>
          </cell>
          <cell r="CF513">
            <v>59.911816156885386</v>
          </cell>
          <cell r="CL513">
            <v>0.38</v>
          </cell>
          <cell r="CY513">
            <v>1.0636942860555099</v>
          </cell>
          <cell r="CZ513">
            <v>0</v>
          </cell>
          <cell r="DA513">
            <v>1.0636942860555099</v>
          </cell>
          <cell r="DB513">
            <v>1.0636942860555099</v>
          </cell>
        </row>
        <row r="514">
          <cell r="A514">
            <v>649</v>
          </cell>
          <cell r="B514">
            <v>41731</v>
          </cell>
          <cell r="C514" t="str">
            <v>Austin</v>
          </cell>
          <cell r="D514">
            <v>15</v>
          </cell>
          <cell r="F514" t="str">
            <v>YES</v>
          </cell>
          <cell r="G514">
            <v>0.09</v>
          </cell>
          <cell r="H514">
            <v>0.82232880592346203</v>
          </cell>
          <cell r="I514">
            <v>-5</v>
          </cell>
          <cell r="J514">
            <v>15.000500000000001</v>
          </cell>
          <cell r="K514">
            <v>29.997</v>
          </cell>
          <cell r="L514">
            <v>1.9997333422219301</v>
          </cell>
          <cell r="M514">
            <v>3.6028467020577302</v>
          </cell>
          <cell r="N514">
            <v>0.85042191330904804</v>
          </cell>
          <cell r="O514">
            <v>0.50975731039998395</v>
          </cell>
          <cell r="P514">
            <v>-1.64560254228227E-2</v>
          </cell>
          <cell r="Q514">
            <v>0.99049689734969404</v>
          </cell>
          <cell r="R514">
            <v>4.4861938220687003</v>
          </cell>
          <cell r="S514">
            <v>83.535355183328207</v>
          </cell>
          <cell r="T514">
            <v>0.99948062531535298</v>
          </cell>
          <cell r="U514">
            <v>1.04399387213554</v>
          </cell>
          <cell r="V514">
            <v>79.696901849976101</v>
          </cell>
          <cell r="W514">
            <v>0.99999200577216396</v>
          </cell>
          <cell r="X514">
            <v>0.12949047755763099</v>
          </cell>
          <cell r="Y514">
            <v>0.90437462402802604</v>
          </cell>
          <cell r="Z514">
            <v>0.204100552533723</v>
          </cell>
          <cell r="AA514">
            <v>1.1252908246633899</v>
          </cell>
          <cell r="AB514">
            <v>-1.6298099394450899E-2</v>
          </cell>
          <cell r="AC514">
            <v>2.69261643546693E-2</v>
          </cell>
          <cell r="AD514">
            <v>20.4725418548547</v>
          </cell>
          <cell r="AE514">
            <v>75.845114313378801</v>
          </cell>
          <cell r="AF514">
            <v>0.95166193577662195</v>
          </cell>
          <cell r="AG514">
            <v>103.089823270134</v>
          </cell>
          <cell r="AH514">
            <v>18.047783512472801</v>
          </cell>
          <cell r="AI514">
            <v>0.215937356067054</v>
          </cell>
          <cell r="AJ514">
            <v>1672.1579710399101</v>
          </cell>
          <cell r="AK514">
            <v>8202.1405402400105</v>
          </cell>
          <cell r="AL514">
            <v>-2442.4109705036099</v>
          </cell>
          <cell r="AM514">
            <v>233.12799215400199</v>
          </cell>
          <cell r="AN514">
            <v>119.381452924499</v>
          </cell>
          <cell r="AO514">
            <v>-25.427134674883799</v>
          </cell>
          <cell r="AP514">
            <v>29.4490258882138</v>
          </cell>
          <cell r="AQ514">
            <v>562.85432134089399</v>
          </cell>
          <cell r="AR514">
            <v>66.424592291376499</v>
          </cell>
          <cell r="AS514">
            <v>65.229452186526899</v>
          </cell>
          <cell r="AT514">
            <v>12.355196319388799</v>
          </cell>
          <cell r="AU514">
            <v>6.3986269594229901</v>
          </cell>
          <cell r="AV514">
            <v>1.11368421828858</v>
          </cell>
          <cell r="AW514">
            <v>5.5440297437390003</v>
          </cell>
          <cell r="AX514">
            <v>0.11169047989084099</v>
          </cell>
          <cell r="AY514">
            <v>0.66182241699041799</v>
          </cell>
          <cell r="AZ514">
            <v>4237.1385875690003</v>
          </cell>
          <cell r="BA514">
            <v>2.44672162979837</v>
          </cell>
          <cell r="BB514">
            <v>4234.9925288394297</v>
          </cell>
          <cell r="BC514">
            <v>19.854672509712501</v>
          </cell>
          <cell r="BD514">
            <v>35.661150625378099</v>
          </cell>
          <cell r="BE514">
            <v>54.610755303389297</v>
          </cell>
          <cell r="BF514">
            <v>94.666652708263399</v>
          </cell>
          <cell r="BH514" t="str">
            <v>NO</v>
          </cell>
          <cell r="BI514" t="str">
            <v>NO</v>
          </cell>
          <cell r="BJ514" t="str">
            <v>NO</v>
          </cell>
          <cell r="BK514" t="str">
            <v/>
          </cell>
          <cell r="BL514" t="str">
            <v>YES</v>
          </cell>
          <cell r="BM514" t="str">
            <v>NO</v>
          </cell>
          <cell r="BO514" t="str">
            <v>NO</v>
          </cell>
          <cell r="BQ514" t="str">
            <v>YES</v>
          </cell>
          <cell r="BR514" t="str">
            <v>NO</v>
          </cell>
          <cell r="BT514" t="str">
            <v/>
          </cell>
          <cell r="BU514" t="str">
            <v>YES</v>
          </cell>
          <cell r="BW514" t="str">
            <v/>
          </cell>
          <cell r="CA514" t="str">
            <v>SINGLE CORRx</v>
          </cell>
          <cell r="CC514">
            <v>42.200916179879997</v>
          </cell>
          <cell r="CD514">
            <v>0</v>
          </cell>
          <cell r="CE514">
            <v>36.380677881214915</v>
          </cell>
          <cell r="CF514">
            <v>37.255063817877371</v>
          </cell>
          <cell r="CL514">
            <v>0.3</v>
          </cell>
          <cell r="CY514">
            <v>0.91322211055191349</v>
          </cell>
          <cell r="CZ514">
            <v>0</v>
          </cell>
          <cell r="DA514">
            <v>0.91322211055191349</v>
          </cell>
          <cell r="DB514">
            <v>0.91322211055191349</v>
          </cell>
        </row>
        <row r="515">
          <cell r="A515">
            <v>649</v>
          </cell>
          <cell r="B515">
            <v>41731</v>
          </cell>
          <cell r="C515" t="str">
            <v>Austin</v>
          </cell>
          <cell r="D515">
            <v>16</v>
          </cell>
          <cell r="F515" t="str">
            <v>YES</v>
          </cell>
          <cell r="G515">
            <v>0.09</v>
          </cell>
          <cell r="H515">
            <v>0.85984419565647796</v>
          </cell>
          <cell r="I515">
            <v>-5</v>
          </cell>
          <cell r="J515">
            <v>15.000999999999999</v>
          </cell>
          <cell r="K515">
            <v>29.9985</v>
          </cell>
          <cell r="L515">
            <v>1.9997666822211899</v>
          </cell>
          <cell r="M515">
            <v>1.9688870227242801</v>
          </cell>
          <cell r="N515">
            <v>0.92675037462340504</v>
          </cell>
          <cell r="O515">
            <v>0.24267017760885901</v>
          </cell>
          <cell r="P515">
            <v>2.9055708961903E-3</v>
          </cell>
          <cell r="Q515">
            <v>0.99991329808531004</v>
          </cell>
          <cell r="R515">
            <v>0.31366320761739602</v>
          </cell>
          <cell r="S515">
            <v>62.504326717386498</v>
          </cell>
          <cell r="T515">
            <v>0.999723404662756</v>
          </cell>
          <cell r="U515">
            <v>0.56035936087694305</v>
          </cell>
          <cell r="V515">
            <v>80.703658498127695</v>
          </cell>
          <cell r="W515">
            <v>0.99997762445909899</v>
          </cell>
          <cell r="X515">
            <v>0.15935054063754001</v>
          </cell>
          <cell r="Y515">
            <v>1.38799155495987</v>
          </cell>
          <cell r="Z515">
            <v>0.63626977496525705</v>
          </cell>
          <cell r="AA515">
            <v>0.22518154968929499</v>
          </cell>
          <cell r="AB515">
            <v>2.90531895365983E-3</v>
          </cell>
          <cell r="AC515">
            <v>8.8709624667399095E-2</v>
          </cell>
          <cell r="AD515">
            <v>0.100785083174838</v>
          </cell>
          <cell r="AE515">
            <v>70.436632045925705</v>
          </cell>
          <cell r="AF515">
            <v>0.872761619754439</v>
          </cell>
          <cell r="AG515">
            <v>147.89064873030199</v>
          </cell>
          <cell r="AH515">
            <v>30.028862681727301</v>
          </cell>
          <cell r="AI515">
            <v>0.48029558897691099</v>
          </cell>
          <cell r="AJ515">
            <v>604.05847941376601</v>
          </cell>
          <cell r="AK515">
            <v>3088.7586554899999</v>
          </cell>
          <cell r="AL515">
            <v>42.006118469059999</v>
          </cell>
          <cell r="AM515">
            <v>5.0948604979997203</v>
          </cell>
          <cell r="AN515">
            <v>31.462249689787001</v>
          </cell>
          <cell r="AO515">
            <v>-56.193035823960599</v>
          </cell>
          <cell r="AP515">
            <v>6.7246332622627403</v>
          </cell>
          <cell r="AQ515">
            <v>477.61446184069899</v>
          </cell>
          <cell r="AR515">
            <v>255.1496046531</v>
          </cell>
          <cell r="AS515">
            <v>76.760743725917393</v>
          </cell>
          <cell r="AT515">
            <v>1260.26118719496</v>
          </cell>
          <cell r="AU515">
            <v>6.4269181779902498</v>
          </cell>
          <cell r="AV515">
            <v>1.13992734671739</v>
          </cell>
          <cell r="AW515">
            <v>5.4786595555436399</v>
          </cell>
          <cell r="AX515">
            <v>0.1157658325196</v>
          </cell>
          <cell r="AY515">
            <v>0.468297052163617</v>
          </cell>
          <cell r="AZ515">
            <v>1051.61951558242</v>
          </cell>
          <cell r="BA515">
            <v>2.58582974349742</v>
          </cell>
          <cell r="BB515">
            <v>1049.8581677512</v>
          </cell>
          <cell r="BC515">
            <v>20.069873664155001</v>
          </cell>
          <cell r="BD515">
            <v>7.55553319136538</v>
          </cell>
          <cell r="BE515">
            <v>27.438275559839401</v>
          </cell>
          <cell r="BF515">
            <v>51.493005085642601</v>
          </cell>
          <cell r="BH515" t="str">
            <v>NO</v>
          </cell>
          <cell r="BI515" t="str">
            <v>NO</v>
          </cell>
          <cell r="BJ515" t="str">
            <v>NO</v>
          </cell>
          <cell r="BK515" t="str">
            <v/>
          </cell>
          <cell r="BL515" t="str">
            <v>YES</v>
          </cell>
          <cell r="BM515" t="str">
            <v>NO</v>
          </cell>
          <cell r="BO515" t="str">
            <v>NO</v>
          </cell>
          <cell r="BQ515" t="str">
            <v>YES</v>
          </cell>
          <cell r="BR515" t="str">
            <v>NO</v>
          </cell>
          <cell r="BT515" t="str">
            <v/>
          </cell>
          <cell r="BU515" t="str">
            <v>NO</v>
          </cell>
          <cell r="BW515" t="str">
            <v/>
          </cell>
          <cell r="CA515" t="str">
            <v>SINGLE CORR</v>
          </cell>
          <cell r="CC515">
            <v>42.735436013903595</v>
          </cell>
          <cell r="CD515">
            <v>0</v>
          </cell>
          <cell r="CE515">
            <v>0</v>
          </cell>
          <cell r="CF515">
            <v>0</v>
          </cell>
          <cell r="CL515">
            <v>0.47</v>
          </cell>
          <cell r="CY515">
            <v>1.8175977972169319</v>
          </cell>
          <cell r="CZ515">
            <v>0</v>
          </cell>
          <cell r="DA515">
            <v>0</v>
          </cell>
          <cell r="DB515">
            <v>0</v>
          </cell>
        </row>
        <row r="516">
          <cell r="A516">
            <v>649</v>
          </cell>
          <cell r="B516">
            <v>41731</v>
          </cell>
          <cell r="C516" t="str">
            <v>Austin</v>
          </cell>
          <cell r="D516">
            <v>17</v>
          </cell>
          <cell r="F516" t="str">
            <v>YES</v>
          </cell>
          <cell r="G516">
            <v>0.09</v>
          </cell>
          <cell r="H516">
            <v>0.91308650001883496</v>
          </cell>
          <cell r="I516">
            <v>-4</v>
          </cell>
          <cell r="J516">
            <v>14.999499999999999</v>
          </cell>
          <cell r="K516">
            <v>29.998999999999999</v>
          </cell>
          <cell r="L516">
            <v>2</v>
          </cell>
          <cell r="M516">
            <v>2.2116412408499202</v>
          </cell>
          <cell r="N516">
            <v>0.86400052169163</v>
          </cell>
          <cell r="O516">
            <v>0.23449098859265799</v>
          </cell>
          <cell r="P516">
            <v>-5.2960750902549996E-3</v>
          </cell>
          <cell r="Q516">
            <v>0.99739972848266301</v>
          </cell>
          <cell r="R516">
            <v>1.2891459702189201</v>
          </cell>
          <cell r="S516">
            <v>75.081725158620699</v>
          </cell>
          <cell r="T516">
            <v>0.99970784593558704</v>
          </cell>
          <cell r="U516">
            <v>0.431647485541715</v>
          </cell>
          <cell r="V516">
            <v>80.165281679281804</v>
          </cell>
          <cell r="W516">
            <v>0.99999096929859699</v>
          </cell>
          <cell r="X516">
            <v>7.5878333328321598E-2</v>
          </cell>
          <cell r="Y516">
            <v>1.0528730194432401</v>
          </cell>
          <cell r="Z516">
            <v>0.38861864213549302</v>
          </cell>
          <cell r="AA516">
            <v>0.18696126199059199</v>
          </cell>
          <cell r="AB516">
            <v>-5.2822675684843397E-3</v>
          </cell>
          <cell r="AC516">
            <v>1.05887304591435E-2</v>
          </cell>
          <cell r="AD516">
            <v>1.6976845519947601</v>
          </cell>
          <cell r="AE516">
            <v>75.767319700644293</v>
          </cell>
          <cell r="AF516">
            <v>0.94513028294560797</v>
          </cell>
          <cell r="AG516">
            <v>35.728597252878899</v>
          </cell>
          <cell r="AH516">
            <v>28.3519284552358</v>
          </cell>
          <cell r="AI516">
            <v>0.37750386494468002</v>
          </cell>
          <cell r="AJ516">
            <v>405.34041170319801</v>
          </cell>
          <cell r="AK516">
            <v>2944.2457040099998</v>
          </cell>
          <cell r="AL516">
            <v>-687.06165012769304</v>
          </cell>
          <cell r="AM516">
            <v>27.485306793002898</v>
          </cell>
          <cell r="AN516">
            <v>33.596909050048303</v>
          </cell>
          <cell r="AO516">
            <v>76.8758357673304</v>
          </cell>
          <cell r="AP516">
            <v>49.300641298643903</v>
          </cell>
          <cell r="AQ516">
            <v>153.85468183588901</v>
          </cell>
          <cell r="AR516">
            <v>66.860068597529505</v>
          </cell>
          <cell r="AS516">
            <v>81.445982199403801</v>
          </cell>
          <cell r="AT516">
            <v>128.48787886442901</v>
          </cell>
          <cell r="AU516">
            <v>6.2389440422228697</v>
          </cell>
          <cell r="AV516">
            <v>1.1145562132178499</v>
          </cell>
          <cell r="AW516">
            <v>5.2832251815022202</v>
          </cell>
          <cell r="AX516">
            <v>0.347594502094006</v>
          </cell>
          <cell r="AY516">
            <v>0.57767362221544605</v>
          </cell>
          <cell r="AZ516">
            <v>6931.22151783345</v>
          </cell>
          <cell r="BA516">
            <v>2.80479535142595</v>
          </cell>
          <cell r="BB516">
            <v>6930.1649246077204</v>
          </cell>
          <cell r="BC516">
            <v>21.8907898944801</v>
          </cell>
          <cell r="BD516">
            <v>5.1460061871452503</v>
          </cell>
          <cell r="BE516">
            <v>31.474103176879499</v>
          </cell>
          <cell r="BF516">
            <v>52.056250942163103</v>
          </cell>
          <cell r="BH516" t="str">
            <v>NO</v>
          </cell>
          <cell r="BI516" t="str">
            <v>NO</v>
          </cell>
          <cell r="BJ516" t="str">
            <v>NO</v>
          </cell>
          <cell r="BK516" t="str">
            <v/>
          </cell>
          <cell r="BL516" t="str">
            <v>YES</v>
          </cell>
          <cell r="BM516" t="str">
            <v>NO</v>
          </cell>
          <cell r="BO516" t="str">
            <v>NO</v>
          </cell>
          <cell r="BQ516" t="str">
            <v>YES</v>
          </cell>
          <cell r="BR516" t="str">
            <v>NO</v>
          </cell>
          <cell r="BT516" t="str">
            <v/>
          </cell>
          <cell r="BU516" t="str">
            <v>NO</v>
          </cell>
          <cell r="BW516" t="str">
            <v/>
          </cell>
          <cell r="CA516" t="str">
            <v>SINGLE CORR</v>
          </cell>
          <cell r="CC516">
            <v>42.446101731958066</v>
          </cell>
          <cell r="CD516">
            <v>0</v>
          </cell>
          <cell r="CE516">
            <v>0</v>
          </cell>
          <cell r="CF516">
            <v>0</v>
          </cell>
          <cell r="CL516">
            <v>0.47</v>
          </cell>
          <cell r="CY516">
            <v>1.5845328121574713</v>
          </cell>
          <cell r="CZ516">
            <v>0</v>
          </cell>
          <cell r="DA516">
            <v>0</v>
          </cell>
          <cell r="DB516">
            <v>0</v>
          </cell>
        </row>
        <row r="517">
          <cell r="A517">
            <v>649</v>
          </cell>
          <cell r="B517">
            <v>41731</v>
          </cell>
          <cell r="C517" t="str">
            <v>Austin</v>
          </cell>
          <cell r="D517">
            <v>18</v>
          </cell>
          <cell r="E517" t="str">
            <v>ethane at end</v>
          </cell>
          <cell r="F517" t="str">
            <v>YES</v>
          </cell>
          <cell r="G517">
            <v>0.09</v>
          </cell>
          <cell r="H517">
            <v>0.95277777872979597</v>
          </cell>
          <cell r="I517">
            <v>5</v>
          </cell>
          <cell r="J517">
            <v>14.999499999999999</v>
          </cell>
          <cell r="K517">
            <v>29.999500000000001</v>
          </cell>
          <cell r="L517">
            <v>2.0000333344444798</v>
          </cell>
          <cell r="M517">
            <v>11.708225367059899</v>
          </cell>
          <cell r="N517">
            <v>0.92612689955099803</v>
          </cell>
          <cell r="O517">
            <v>0.19284399155249499</v>
          </cell>
          <cell r="P517">
            <v>0.210781676305622</v>
          </cell>
          <cell r="Q517">
            <v>0.63318114589548002</v>
          </cell>
          <cell r="R517">
            <v>9.6374088830851701</v>
          </cell>
          <cell r="S517">
            <v>101.541684396844</v>
          </cell>
          <cell r="T517">
            <v>0.99716376455564804</v>
          </cell>
          <cell r="U517">
            <v>0.66924680209503895</v>
          </cell>
          <cell r="V517">
            <v>65.253162309310397</v>
          </cell>
          <cell r="W517">
            <v>0.99997893271461102</v>
          </cell>
          <cell r="X517">
            <v>5.7601960382792902E-2</v>
          </cell>
          <cell r="Y517">
            <v>0.90278880695022801</v>
          </cell>
          <cell r="Z517">
            <v>7.09154569895597E-2</v>
          </cell>
          <cell r="AA517">
            <v>0.446825609750646</v>
          </cell>
          <cell r="AB517">
            <v>8.6445185695352506E-2</v>
          </cell>
          <cell r="AC517">
            <v>1.2288640648452099E-2</v>
          </cell>
          <cell r="AD517">
            <v>98.209400983186299</v>
          </cell>
          <cell r="AE517">
            <v>59.880183695280998</v>
          </cell>
          <cell r="AF517">
            <v>0.91764015321860504</v>
          </cell>
          <cell r="AG517">
            <v>13.466686966470199</v>
          </cell>
          <cell r="AH517">
            <v>3.3387269684177499</v>
          </cell>
          <cell r="AI517">
            <v>3.2786827598393103E-2</v>
          </cell>
          <cell r="AJ517">
            <v>158.149359567792</v>
          </cell>
          <cell r="AK517">
            <v>359.79080109000103</v>
          </cell>
          <cell r="AL517">
            <v>456.6446048318</v>
          </cell>
          <cell r="AM517">
            <v>31.7161711460001</v>
          </cell>
          <cell r="AN517">
            <v>10.365239849596</v>
          </cell>
          <cell r="AO517">
            <v>-128.444649689031</v>
          </cell>
          <cell r="AP517">
            <v>2.2566268658734101</v>
          </cell>
          <cell r="AQ517">
            <v>1312.69153062851</v>
          </cell>
          <cell r="AR517">
            <v>16.712811748987502</v>
          </cell>
          <cell r="AS517">
            <v>11.878226420962999</v>
          </cell>
          <cell r="AT517">
            <v>29.5225049805182</v>
          </cell>
          <cell r="AU517">
            <v>6.1358351336601604</v>
          </cell>
          <cell r="AV517">
            <v>1.0887191690259099</v>
          </cell>
          <cell r="AW517">
            <v>5.1118486009665496</v>
          </cell>
          <cell r="AX517">
            <v>0.39859264872776401</v>
          </cell>
          <cell r="AY517">
            <v>0.450457805935359</v>
          </cell>
          <cell r="AZ517">
            <v>10555.1416372364</v>
          </cell>
          <cell r="BA517">
            <v>2.4994771343125102</v>
          </cell>
          <cell r="BB517">
            <v>10552.933388224101</v>
          </cell>
          <cell r="BC517">
            <v>30.030520395690601</v>
          </cell>
          <cell r="BD517">
            <v>-0.29018968364766801</v>
          </cell>
          <cell r="BE517">
            <v>1.09297700880518</v>
          </cell>
          <cell r="BF517">
            <v>4.98908418679253</v>
          </cell>
          <cell r="BH517" t="str">
            <v>NO</v>
          </cell>
          <cell r="BI517" t="str">
            <v>NO</v>
          </cell>
          <cell r="BJ517" t="str">
            <v>NO</v>
          </cell>
          <cell r="BK517" t="str">
            <v/>
          </cell>
          <cell r="BL517" t="str">
            <v>YES</v>
          </cell>
          <cell r="BM517" t="str">
            <v>NO</v>
          </cell>
          <cell r="BO517" t="str">
            <v>NO</v>
          </cell>
          <cell r="BQ517" t="str">
            <v>YES</v>
          </cell>
          <cell r="BR517" t="str">
            <v>NO</v>
          </cell>
          <cell r="BT517" t="str">
            <v/>
          </cell>
          <cell r="BU517" t="str">
            <v>YES</v>
          </cell>
          <cell r="BW517" t="str">
            <v/>
          </cell>
          <cell r="CA517" t="str">
            <v>SINGLE CORRx</v>
          </cell>
          <cell r="CC517">
            <v>34.550397724465093</v>
          </cell>
          <cell r="CD517">
            <v>0</v>
          </cell>
          <cell r="CE517">
            <v>18.379013089305545</v>
          </cell>
          <cell r="CF517">
            <v>12.013181108550151</v>
          </cell>
          <cell r="CL517">
            <v>0.38</v>
          </cell>
          <cell r="CY517">
            <v>45.629275652846573</v>
          </cell>
          <cell r="CZ517">
            <v>0</v>
          </cell>
          <cell r="DA517">
            <v>45.629275652846573</v>
          </cell>
          <cell r="DB517">
            <v>45.629275652846573</v>
          </cell>
        </row>
        <row r="518">
          <cell r="A518">
            <v>649</v>
          </cell>
          <cell r="B518">
            <v>41731</v>
          </cell>
          <cell r="C518" t="str">
            <v>Austin</v>
          </cell>
          <cell r="D518">
            <v>19</v>
          </cell>
          <cell r="F518" t="str">
            <v>YES</v>
          </cell>
          <cell r="G518">
            <v>0.09</v>
          </cell>
          <cell r="H518">
            <v>1.0583333345130099</v>
          </cell>
          <cell r="I518">
            <v>5</v>
          </cell>
          <cell r="J518">
            <v>15.000999999999999</v>
          </cell>
          <cell r="K518">
            <v>30</v>
          </cell>
          <cell r="L518">
            <v>1.9998666755549599</v>
          </cell>
          <cell r="M518">
            <v>4.9365958384407502</v>
          </cell>
          <cell r="N518">
            <v>0.83163406674574303</v>
          </cell>
          <cell r="O518">
            <v>0.46837173176695202</v>
          </cell>
          <cell r="P518">
            <v>-8.1132444238271803E-3</v>
          </cell>
          <cell r="Q518">
            <v>0.99868744436128698</v>
          </cell>
          <cell r="R518">
            <v>1.5228125341696599</v>
          </cell>
          <cell r="S518">
            <v>357.96234743440499</v>
          </cell>
          <cell r="T518">
            <v>0.99941329343860597</v>
          </cell>
          <cell r="U518">
            <v>1.01771859021044</v>
          </cell>
          <cell r="V518">
            <v>89.156533821917904</v>
          </cell>
          <cell r="W518">
            <v>0.99998215849290994</v>
          </cell>
          <cell r="X518">
            <v>0.17743327177208901</v>
          </cell>
          <cell r="Y518">
            <v>0.66352184389554902</v>
          </cell>
          <cell r="Z518">
            <v>0.106314265899115</v>
          </cell>
          <cell r="AA518">
            <v>0.95877689374756003</v>
          </cell>
          <cell r="AB518">
            <v>-8.1025806422519494E-3</v>
          </cell>
          <cell r="AC518">
            <v>4.7570147051574599E-2</v>
          </cell>
          <cell r="AD518">
            <v>2.3706462463541</v>
          </cell>
          <cell r="AE518">
            <v>78.081251986084894</v>
          </cell>
          <cell r="AF518">
            <v>0.87576148770790696</v>
          </cell>
          <cell r="AG518">
            <v>224.066930516132</v>
          </cell>
          <cell r="AH518">
            <v>4.6934955617808098</v>
          </cell>
          <cell r="AI518">
            <v>1.3104004520874801E-2</v>
          </cell>
          <cell r="AJ518">
            <v>1779.8889600816899</v>
          </cell>
          <cell r="AK518">
            <v>5673.1194223399998</v>
          </cell>
          <cell r="AL518">
            <v>25.675154399810001</v>
          </cell>
          <cell r="AM518">
            <v>105.64977610866799</v>
          </cell>
          <cell r="AN518">
            <v>74.106576034185693</v>
          </cell>
          <cell r="AO518">
            <v>137.45735431477101</v>
          </cell>
          <cell r="AP518">
            <v>34.226921125615597</v>
          </cell>
          <cell r="AQ518">
            <v>841.98960569560597</v>
          </cell>
          <cell r="AR518">
            <v>71.071944586151204</v>
          </cell>
          <cell r="AS518">
            <v>67.580162269121502</v>
          </cell>
          <cell r="AT518">
            <v>27.649867332479801</v>
          </cell>
          <cell r="AU518">
            <v>5.9081935274203197</v>
          </cell>
          <cell r="AV518">
            <v>1.0214832518408601</v>
          </cell>
          <cell r="AW518">
            <v>4.9857832030493103</v>
          </cell>
          <cell r="AX518">
            <v>0.43910729753558603</v>
          </cell>
          <cell r="AY518">
            <v>0.67197695587867901</v>
          </cell>
          <cell r="AZ518">
            <v>24.351417979419899</v>
          </cell>
          <cell r="BA518">
            <v>2.4366351376330302</v>
          </cell>
          <cell r="BB518">
            <v>26.400541095463399</v>
          </cell>
          <cell r="BC518">
            <v>26.294750447426601</v>
          </cell>
          <cell r="BD518">
            <v>14.6644273714286</v>
          </cell>
          <cell r="BE518">
            <v>62.931505795164803</v>
          </cell>
          <cell r="BF518">
            <v>96.638472956263897</v>
          </cell>
          <cell r="BH518" t="str">
            <v>NO</v>
          </cell>
          <cell r="BI518" t="str">
            <v>NO</v>
          </cell>
          <cell r="BJ518" t="str">
            <v>NO</v>
          </cell>
          <cell r="BK518" t="str">
            <v/>
          </cell>
          <cell r="BL518" t="str">
            <v>YES</v>
          </cell>
          <cell r="BM518" t="str">
            <v>NO</v>
          </cell>
          <cell r="BO518" t="str">
            <v>NO</v>
          </cell>
          <cell r="BQ518" t="str">
            <v>YES</v>
          </cell>
          <cell r="BR518" t="str">
            <v>NO</v>
          </cell>
          <cell r="BT518" t="str">
            <v/>
          </cell>
          <cell r="BU518" t="str">
            <v>YES</v>
          </cell>
          <cell r="BW518" t="str">
            <v/>
          </cell>
          <cell r="CA518" t="str">
            <v>SINGLE CORRx</v>
          </cell>
          <cell r="CC518">
            <v>47.211531884349441</v>
          </cell>
          <cell r="CD518">
            <v>0</v>
          </cell>
          <cell r="CE518">
            <v>40.537792406693107</v>
          </cell>
          <cell r="CF518">
            <v>56.86555797409919</v>
          </cell>
          <cell r="CL518">
            <v>0.3</v>
          </cell>
          <cell r="CY518">
            <v>0.792476655164146</v>
          </cell>
          <cell r="CZ518">
            <v>0</v>
          </cell>
          <cell r="DA518">
            <v>0.792476655164146</v>
          </cell>
          <cell r="DB518">
            <v>0.792476655164146</v>
          </cell>
        </row>
        <row r="519">
          <cell r="A519">
            <v>649</v>
          </cell>
          <cell r="B519">
            <v>41731</v>
          </cell>
          <cell r="C519" t="str">
            <v>Austin</v>
          </cell>
          <cell r="D519">
            <v>20</v>
          </cell>
          <cell r="F519" t="str">
            <v>YES</v>
          </cell>
          <cell r="G519">
            <v>0.09</v>
          </cell>
          <cell r="H519">
            <v>1.1055555548518901</v>
          </cell>
          <cell r="I519">
            <v>4</v>
          </cell>
          <cell r="J519">
            <v>15.000500000000001</v>
          </cell>
          <cell r="K519">
            <v>30</v>
          </cell>
          <cell r="L519">
            <v>1.99993333555548</v>
          </cell>
          <cell r="M519">
            <v>1.68917395609563</v>
          </cell>
          <cell r="N519">
            <v>0.91371200001140296</v>
          </cell>
          <cell r="O519">
            <v>0.233243831241357</v>
          </cell>
          <cell r="P519">
            <v>-6.2756586815049201E-3</v>
          </cell>
          <cell r="Q519">
            <v>0.99933569843763803</v>
          </cell>
          <cell r="R519">
            <v>1.0567555484062101</v>
          </cell>
          <cell r="S519">
            <v>74.432890396824604</v>
          </cell>
          <cell r="T519">
            <v>0.99991816813762402</v>
          </cell>
          <cell r="U519">
            <v>0.370814945615071</v>
          </cell>
          <cell r="V519">
            <v>95.857972492280894</v>
          </cell>
          <cell r="W519">
            <v>0.99999585293805204</v>
          </cell>
          <cell r="X519">
            <v>8.3470659869007396E-2</v>
          </cell>
          <cell r="Y519">
            <v>1.2049668282396</v>
          </cell>
          <cell r="Z519">
            <v>0.62528538944231005</v>
          </cell>
          <cell r="AA519">
            <v>0.167863317290632</v>
          </cell>
          <cell r="AB519">
            <v>-6.27148681618174E-3</v>
          </cell>
          <cell r="AC519">
            <v>5.5858595748119098E-2</v>
          </cell>
          <cell r="AD519">
            <v>1.13523535253702</v>
          </cell>
          <cell r="AE519">
            <v>92.338866067350907</v>
          </cell>
          <cell r="AF519">
            <v>0.96328433293878102</v>
          </cell>
          <cell r="AG519">
            <v>62.697362672146902</v>
          </cell>
          <cell r="AH519">
            <v>51.208522060046803</v>
          </cell>
          <cell r="AI519">
            <v>0.68792613317871198</v>
          </cell>
          <cell r="AJ519">
            <v>532.91169614239402</v>
          </cell>
          <cell r="AK519">
            <v>6792.7168550800097</v>
          </cell>
          <cell r="AL519">
            <v>-1716.8752741973001</v>
          </cell>
          <cell r="AM519">
            <v>64.352209846994299</v>
          </cell>
          <cell r="AN519">
            <v>77.779208777643007</v>
          </cell>
          <cell r="AO519">
            <v>195.30578204195001</v>
          </cell>
          <cell r="AP519">
            <v>83.022080446185001</v>
          </cell>
          <cell r="AQ519">
            <v>1987.88627452418</v>
          </cell>
          <cell r="AR519">
            <v>80.751471479804195</v>
          </cell>
          <cell r="AS519">
            <v>88.316626181944301</v>
          </cell>
          <cell r="AT519">
            <v>41.116498510073299</v>
          </cell>
          <cell r="AU519">
            <v>6.0456988193490799</v>
          </cell>
          <cell r="AV519">
            <v>1.04848669267562</v>
          </cell>
          <cell r="AW519">
            <v>4.9718210355490298</v>
          </cell>
          <cell r="AX519">
            <v>0.55263125777865396</v>
          </cell>
          <cell r="AY519">
            <v>0.91305303843214902</v>
          </cell>
          <cell r="AZ519">
            <v>197.79568226106099</v>
          </cell>
          <cell r="BA519">
            <v>2.5898455735156798</v>
          </cell>
          <cell r="BB519">
            <v>200.29131454220399</v>
          </cell>
          <cell r="BC519">
            <v>26.723503563867801</v>
          </cell>
          <cell r="BD519">
            <v>20.926954594508398</v>
          </cell>
          <cell r="BE519">
            <v>51.353460720164101</v>
          </cell>
          <cell r="BF519">
            <v>106.34722427196699</v>
          </cell>
          <cell r="BH519" t="str">
            <v>NO</v>
          </cell>
          <cell r="BI519" t="str">
            <v>NO</v>
          </cell>
          <cell r="BJ519" t="str">
            <v>NO</v>
          </cell>
          <cell r="BK519" t="str">
            <v/>
          </cell>
          <cell r="BL519" t="str">
            <v>YES</v>
          </cell>
          <cell r="BM519" t="str">
            <v>NO</v>
          </cell>
          <cell r="BO519" t="str">
            <v>NO</v>
          </cell>
          <cell r="BQ519" t="str">
            <v>YES</v>
          </cell>
          <cell r="BR519" t="str">
            <v>NO</v>
          </cell>
          <cell r="BT519" t="str">
            <v/>
          </cell>
          <cell r="BU519" t="str">
            <v>NO</v>
          </cell>
          <cell r="BW519" t="str">
            <v/>
          </cell>
          <cell r="CA519" t="str">
            <v>SINGLE CORR</v>
          </cell>
          <cell r="CC519">
            <v>50.758488327877224</v>
          </cell>
          <cell r="CD519">
            <v>0</v>
          </cell>
          <cell r="CE519">
            <v>0</v>
          </cell>
          <cell r="CF519">
            <v>0</v>
          </cell>
          <cell r="CL519">
            <v>0.47</v>
          </cell>
          <cell r="CY519">
            <v>0.97114680330420211</v>
          </cell>
          <cell r="CZ519">
            <v>0</v>
          </cell>
          <cell r="DA519">
            <v>0</v>
          </cell>
          <cell r="DB519">
            <v>0</v>
          </cell>
        </row>
        <row r="520">
          <cell r="A520">
            <v>649</v>
          </cell>
          <cell r="B520">
            <v>41731</v>
          </cell>
          <cell r="C520" t="str">
            <v>Austin</v>
          </cell>
          <cell r="D520">
            <v>21</v>
          </cell>
          <cell r="E520" t="str">
            <v>ethane at end</v>
          </cell>
          <cell r="F520" t="str">
            <v>YES</v>
          </cell>
          <cell r="G520">
            <v>0.09</v>
          </cell>
          <cell r="H520">
            <v>1.15555555466563</v>
          </cell>
          <cell r="I520">
            <v>-3</v>
          </cell>
          <cell r="J520">
            <v>15.000500000000001</v>
          </cell>
          <cell r="K520">
            <v>29.996500000000001</v>
          </cell>
          <cell r="L520">
            <v>1.99970000999967</v>
          </cell>
          <cell r="M520">
            <v>1.5303432031778399</v>
          </cell>
          <cell r="N520">
            <v>0.92471849581638699</v>
          </cell>
          <cell r="O520">
            <v>0.16828676242183499</v>
          </cell>
          <cell r="P520">
            <v>4.8875794005178901E-3</v>
          </cell>
          <cell r="Q520">
            <v>0.99983742643351503</v>
          </cell>
          <cell r="R520">
            <v>0.29869109171185598</v>
          </cell>
          <cell r="S520">
            <v>53.306599076960303</v>
          </cell>
          <cell r="T520">
            <v>0.99989217276280495</v>
          </cell>
          <cell r="U520">
            <v>0.24328809742684901</v>
          </cell>
          <cell r="V520">
            <v>75.185067902786599</v>
          </cell>
          <cell r="W520">
            <v>0.99995101719481905</v>
          </cell>
          <cell r="X520">
            <v>0.16395613954334601</v>
          </cell>
          <cell r="Y520">
            <v>1.1806555362176501</v>
          </cell>
          <cell r="Z520">
            <v>0.68488183382923795</v>
          </cell>
          <cell r="AA520">
            <v>8.34645281563859E-2</v>
          </cell>
          <cell r="AB520">
            <v>4.8867846611212002E-3</v>
          </cell>
          <cell r="AC520">
            <v>0.128054399882743</v>
          </cell>
          <cell r="AD520">
            <v>9.3679424118687404E-2</v>
          </cell>
          <cell r="AE520">
            <v>58.8779004753819</v>
          </cell>
          <cell r="AF520">
            <v>0.783067934384439</v>
          </cell>
          <cell r="AG520">
            <v>124.976015554361</v>
          </cell>
          <cell r="AH520">
            <v>40.798725098322798</v>
          </cell>
          <cell r="AI520">
            <v>0.76527718084325702</v>
          </cell>
          <cell r="AJ520">
            <v>135.225387794364</v>
          </cell>
          <cell r="AK520">
            <v>1749.5582413100001</v>
          </cell>
          <cell r="AL520">
            <v>3.1961500409239698</v>
          </cell>
          <cell r="AM520">
            <v>22.337361230197999</v>
          </cell>
          <cell r="AN520">
            <v>18.5610029251234</v>
          </cell>
          <cell r="AO520">
            <v>280.62373547476301</v>
          </cell>
          <cell r="AP520">
            <v>68.256622803189003</v>
          </cell>
          <cell r="AQ520">
            <v>1341.1073600243101</v>
          </cell>
          <cell r="AR520">
            <v>1300.0574347427901</v>
          </cell>
          <cell r="AS520">
            <v>92.708848997759603</v>
          </cell>
          <cell r="AT520">
            <v>6640.9731193232001</v>
          </cell>
          <cell r="AU520">
            <v>6.0906043495718203</v>
          </cell>
          <cell r="AV520">
            <v>1.0607373956673101</v>
          </cell>
          <cell r="AW520">
            <v>4.9291431656175204</v>
          </cell>
          <cell r="AX520">
            <v>0.73366059109555803</v>
          </cell>
          <cell r="AY520">
            <v>0.35680107749083301</v>
          </cell>
          <cell r="AZ520">
            <v>3.6940881068705397E-2</v>
          </cell>
          <cell r="BA520">
            <v>2.36587280778993</v>
          </cell>
          <cell r="BB520">
            <v>2.3815646140226598</v>
          </cell>
          <cell r="BC520">
            <v>30.582949499214301</v>
          </cell>
          <cell r="BD520">
            <v>21.048035465000101</v>
          </cell>
          <cell r="BE520">
            <v>41.221366785000001</v>
          </cell>
          <cell r="BF520">
            <v>65.7169190850002</v>
          </cell>
          <cell r="BH520" t="str">
            <v>NO</v>
          </cell>
          <cell r="BI520" t="str">
            <v>NO</v>
          </cell>
          <cell r="BJ520" t="str">
            <v>NO</v>
          </cell>
          <cell r="BK520" t="str">
            <v/>
          </cell>
          <cell r="BL520" t="str">
            <v>YES</v>
          </cell>
          <cell r="BM520" t="str">
            <v>NO</v>
          </cell>
          <cell r="BO520" t="str">
            <v>NO</v>
          </cell>
          <cell r="BQ520" t="str">
            <v>YES</v>
          </cell>
          <cell r="BR520" t="str">
            <v>YES</v>
          </cell>
          <cell r="BT520" t="str">
            <v/>
          </cell>
          <cell r="BU520" t="str">
            <v>YES</v>
          </cell>
          <cell r="BW520" t="str">
            <v/>
          </cell>
          <cell r="CA520" t="str">
            <v>DUAL AREA</v>
          </cell>
          <cell r="CC520">
            <v>39.811820470973991</v>
          </cell>
          <cell r="CD520">
            <v>56.445102392184999</v>
          </cell>
          <cell r="CE520">
            <v>49.912279644255527</v>
          </cell>
          <cell r="CF520">
            <v>82.935759534661699</v>
          </cell>
          <cell r="CL520">
            <v>0.36</v>
          </cell>
          <cell r="CY520">
            <v>1.2098519070731797</v>
          </cell>
          <cell r="CZ520">
            <v>1.2098519070731797</v>
          </cell>
          <cell r="DA520">
            <v>1.2098519070731797</v>
          </cell>
          <cell r="DB520">
            <v>1.2098519070731797</v>
          </cell>
        </row>
        <row r="521">
          <cell r="A521">
            <v>649</v>
          </cell>
          <cell r="B521">
            <v>41731</v>
          </cell>
          <cell r="C521" t="str">
            <v>Austin</v>
          </cell>
          <cell r="D521">
            <v>22</v>
          </cell>
          <cell r="F521" t="str">
            <v>YES</v>
          </cell>
          <cell r="G521">
            <v>0.09</v>
          </cell>
          <cell r="H521">
            <v>1.1861111121252199</v>
          </cell>
          <cell r="I521">
            <v>1</v>
          </cell>
          <cell r="J521">
            <v>14.999499999999999</v>
          </cell>
          <cell r="K521">
            <v>29.999500000000001</v>
          </cell>
          <cell r="L521">
            <v>2.0000333344444798</v>
          </cell>
          <cell r="M521">
            <v>3.5106105363973401</v>
          </cell>
          <cell r="N521">
            <v>0.94928552626047003</v>
          </cell>
          <cell r="O521">
            <v>0.162838632624248</v>
          </cell>
          <cell r="P521">
            <v>1.7606329379373099E-2</v>
          </cell>
          <cell r="Q521">
            <v>0.99942133537813105</v>
          </cell>
          <cell r="R521">
            <v>0.71625045629358697</v>
          </cell>
          <cell r="S521">
            <v>161.14132655367999</v>
          </cell>
          <cell r="T521">
            <v>0.99951819695372901</v>
          </cell>
          <cell r="U521">
            <v>0.65344083071012604</v>
          </cell>
          <cell r="V521">
            <v>153.58422181590299</v>
          </cell>
          <cell r="W521">
            <v>0.99997265062031804</v>
          </cell>
          <cell r="X521">
            <v>0.15564937318725799</v>
          </cell>
          <cell r="Y521">
            <v>2.0037555604949402</v>
          </cell>
          <cell r="Z521">
            <v>0.53794656518406403</v>
          </cell>
          <cell r="AA521">
            <v>0.22343604393222299</v>
          </cell>
          <cell r="AB521">
            <v>1.7596132162346002E-2</v>
          </cell>
          <cell r="AC521">
            <v>0.348290232600376</v>
          </cell>
          <cell r="AD521">
            <v>0.53820651075755699</v>
          </cell>
          <cell r="AE521">
            <v>93.3538887800308</v>
          </cell>
          <cell r="AF521">
            <v>0.60781852671630499</v>
          </cell>
          <cell r="AG521">
            <v>364.324733364027</v>
          </cell>
          <cell r="AH521">
            <v>11.9158276630806</v>
          </cell>
          <cell r="AI521">
            <v>7.3910795245604705E-2</v>
          </cell>
          <cell r="AJ521">
            <v>860.30887631803898</v>
          </cell>
          <cell r="AK521">
            <v>1421.3287730500101</v>
          </cell>
          <cell r="AL521">
            <v>-129.46572424462701</v>
          </cell>
          <cell r="AM521">
            <v>40.089259938668803</v>
          </cell>
          <cell r="AN521">
            <v>11.0639360710273</v>
          </cell>
          <cell r="AO521">
            <v>57.930849132796801</v>
          </cell>
          <cell r="AP521">
            <v>26.539660612869401</v>
          </cell>
          <cell r="AQ521">
            <v>97.533515500194596</v>
          </cell>
          <cell r="AR521">
            <v>122.19151019812099</v>
          </cell>
          <cell r="AS521">
            <v>98.703781560288803</v>
          </cell>
          <cell r="AT521">
            <v>157.86228881528601</v>
          </cell>
          <cell r="AU521">
            <v>5.9814439919375504</v>
          </cell>
          <cell r="AV521">
            <v>1.11513188871797</v>
          </cell>
          <cell r="AW521">
            <v>4.9731041690254401</v>
          </cell>
          <cell r="AX521">
            <v>0.84415858267598698</v>
          </cell>
          <cell r="AY521">
            <v>0.35313911963528399</v>
          </cell>
          <cell r="AZ521">
            <v>1742.32605835509</v>
          </cell>
          <cell r="BA521">
            <v>2.3896466177705902</v>
          </cell>
          <cell r="BB521">
            <v>1744.0701077813801</v>
          </cell>
          <cell r="BC521">
            <v>29.565135597372599</v>
          </cell>
          <cell r="BD521">
            <v>3.0632022553176101</v>
          </cell>
          <cell r="BE521">
            <v>33.2405958517461</v>
          </cell>
          <cell r="BF521">
            <v>52.354024764920901</v>
          </cell>
          <cell r="BH521" t="str">
            <v>NO</v>
          </cell>
          <cell r="BI521" t="str">
            <v>NO</v>
          </cell>
          <cell r="BJ521" t="str">
            <v>NO</v>
          </cell>
          <cell r="BK521" t="str">
            <v/>
          </cell>
          <cell r="BL521" t="str">
            <v>YES</v>
          </cell>
          <cell r="BM521" t="str">
            <v>NO</v>
          </cell>
          <cell r="BO521" t="str">
            <v>NO</v>
          </cell>
          <cell r="BQ521" t="str">
            <v>NO</v>
          </cell>
          <cell r="BR521" t="str">
            <v>NO</v>
          </cell>
          <cell r="BT521" t="str">
            <v/>
          </cell>
          <cell r="BU521" t="str">
            <v>YES</v>
          </cell>
          <cell r="BW521" t="str">
            <v/>
          </cell>
          <cell r="CA521" t="str">
            <v>DUAL AREA</v>
          </cell>
          <cell r="CC521">
            <v>0</v>
          </cell>
          <cell r="CD521">
            <v>0</v>
          </cell>
          <cell r="CE521">
            <v>68.019960893289863</v>
          </cell>
          <cell r="CF521">
            <v>37.545269892979135</v>
          </cell>
          <cell r="CL521">
            <v>0.36</v>
          </cell>
          <cell r="CY521">
            <v>0</v>
          </cell>
          <cell r="CZ521">
            <v>0</v>
          </cell>
          <cell r="DA521">
            <v>1.500326571744518</v>
          </cell>
          <cell r="DB521">
            <v>1.500326571744518</v>
          </cell>
        </row>
        <row r="522">
          <cell r="A522">
            <v>649</v>
          </cell>
          <cell r="B522">
            <v>41731</v>
          </cell>
          <cell r="C522" t="str">
            <v>Austin</v>
          </cell>
          <cell r="D522">
            <v>23</v>
          </cell>
          <cell r="F522" t="str">
            <v>YES</v>
          </cell>
          <cell r="G522">
            <v>0.09</v>
          </cell>
          <cell r="H522">
            <v>1.21944444347173</v>
          </cell>
          <cell r="I522">
            <v>2</v>
          </cell>
          <cell r="J522">
            <v>14.999499999999999</v>
          </cell>
          <cell r="K522">
            <v>29.999500000000001</v>
          </cell>
          <cell r="L522">
            <v>2.0000333344444798</v>
          </cell>
          <cell r="M522">
            <v>2.7857768131183702</v>
          </cell>
          <cell r="N522">
            <v>0.88634732717630405</v>
          </cell>
          <cell r="O522">
            <v>0.33416615733466798</v>
          </cell>
          <cell r="P522">
            <v>9.7734205867742202E-2</v>
          </cell>
          <cell r="Q522">
            <v>0.99184896824881696</v>
          </cell>
          <cell r="R522">
            <v>3.0371187861059199</v>
          </cell>
          <cell r="S522">
            <v>56.286976230814702</v>
          </cell>
          <cell r="T522">
            <v>0.99961049949660596</v>
          </cell>
          <cell r="U522">
            <v>0.65832154866483505</v>
          </cell>
          <cell r="V522">
            <v>76.525415525015205</v>
          </cell>
          <cell r="W522">
            <v>0.99999239124552897</v>
          </cell>
          <cell r="X522">
            <v>9.1987004451920706E-2</v>
          </cell>
          <cell r="Y522">
            <v>1.21726408272738</v>
          </cell>
          <cell r="Z522">
            <v>0.37473593543755002</v>
          </cell>
          <cell r="AA522">
            <v>0.51034638122460896</v>
          </cell>
          <cell r="AB522">
            <v>9.6923416172895599E-2</v>
          </cell>
          <cell r="AC522">
            <v>0.52869387855930206</v>
          </cell>
          <cell r="AD522">
            <v>9.6915277816054708</v>
          </cell>
          <cell r="AE522">
            <v>73.2604736921312</v>
          </cell>
          <cell r="AF522">
            <v>0.957327910853352</v>
          </cell>
          <cell r="AG522">
            <v>49.383279344179797</v>
          </cell>
          <cell r="AH522">
            <v>25.180086723164901</v>
          </cell>
          <cell r="AI522">
            <v>0.44717755038551499</v>
          </cell>
          <cell r="AJ522">
            <v>639.76678908841996</v>
          </cell>
          <cell r="AK522">
            <v>1780.5730685000001</v>
          </cell>
          <cell r="AL522">
            <v>235.98438974813001</v>
          </cell>
          <cell r="AM522">
            <v>41.1130982079966</v>
          </cell>
          <cell r="AN522">
            <v>27.869283290626999</v>
          </cell>
          <cell r="AO522">
            <v>46.0071076253207</v>
          </cell>
          <cell r="AP522">
            <v>28.960325563543201</v>
          </cell>
          <cell r="AQ522">
            <v>145.748651103637</v>
          </cell>
          <cell r="AR522">
            <v>42.744315879495097</v>
          </cell>
          <cell r="AS522">
            <v>64.375091437934898</v>
          </cell>
          <cell r="AT522">
            <v>41.080817454821499</v>
          </cell>
          <cell r="AU522">
            <v>5.8110444200635598</v>
          </cell>
          <cell r="AV522">
            <v>1.19511985755494</v>
          </cell>
          <cell r="AW522">
            <v>4.9404594959736796</v>
          </cell>
          <cell r="AX522">
            <v>0.82468931125744604</v>
          </cell>
          <cell r="AY522">
            <v>0.31736606127675798</v>
          </cell>
          <cell r="AZ522">
            <v>4.8530112129975198E-2</v>
          </cell>
          <cell r="BA522">
            <v>2.4075167832983602</v>
          </cell>
          <cell r="BB522">
            <v>2.4432151227713499</v>
          </cell>
          <cell r="BC522">
            <v>22.402310207771201</v>
          </cell>
          <cell r="BD522">
            <v>0.87448404870008301</v>
          </cell>
          <cell r="BE522">
            <v>40.662298667733197</v>
          </cell>
          <cell r="BF522">
            <v>59.169105745533003</v>
          </cell>
          <cell r="BH522" t="str">
            <v>NO</v>
          </cell>
          <cell r="BI522" t="str">
            <v>NO</v>
          </cell>
          <cell r="BJ522" t="str">
            <v>NO</v>
          </cell>
          <cell r="BK522" t="str">
            <v/>
          </cell>
          <cell r="BL522" t="str">
            <v>YES</v>
          </cell>
          <cell r="BM522" t="str">
            <v>NO</v>
          </cell>
          <cell r="BO522" t="str">
            <v>NO</v>
          </cell>
          <cell r="BQ522" t="str">
            <v>YES</v>
          </cell>
          <cell r="BR522" t="str">
            <v>NO</v>
          </cell>
          <cell r="BT522" t="str">
            <v/>
          </cell>
          <cell r="BU522" t="str">
            <v>YES</v>
          </cell>
          <cell r="BW522" t="str">
            <v/>
          </cell>
          <cell r="CA522" t="str">
            <v>SINGLE CORRx</v>
          </cell>
          <cell r="CC522">
            <v>40.518856846911532</v>
          </cell>
          <cell r="CD522">
            <v>0</v>
          </cell>
          <cell r="CE522">
            <v>33.828713958107691</v>
          </cell>
          <cell r="CF522">
            <v>45.863618520972665</v>
          </cell>
          <cell r="CL522">
            <v>0.3</v>
          </cell>
          <cell r="CY522">
            <v>1.2264862255947686</v>
          </cell>
          <cell r="CZ522">
            <v>0</v>
          </cell>
          <cell r="DA522">
            <v>1.2264862255947686</v>
          </cell>
          <cell r="DB522">
            <v>1.2264862255947686</v>
          </cell>
        </row>
        <row r="523">
          <cell r="A523">
            <v>649</v>
          </cell>
          <cell r="B523">
            <v>41731</v>
          </cell>
          <cell r="C523" t="str">
            <v>Austin</v>
          </cell>
          <cell r="D523">
            <v>25</v>
          </cell>
          <cell r="F523" t="str">
            <v>YES</v>
          </cell>
          <cell r="G523">
            <v>0.09</v>
          </cell>
          <cell r="H523">
            <v>1.26388888992369</v>
          </cell>
          <cell r="I523">
            <v>-3</v>
          </cell>
          <cell r="J523">
            <v>14.9985</v>
          </cell>
          <cell r="K523">
            <v>29.999500000000001</v>
          </cell>
          <cell r="L523">
            <v>2.0001666833349998</v>
          </cell>
          <cell r="M523">
            <v>1.1840266389367899</v>
          </cell>
          <cell r="N523">
            <v>0.87644052855960997</v>
          </cell>
          <cell r="O523">
            <v>0.18512604177838801</v>
          </cell>
          <cell r="P523">
            <v>4.22427124292249E-2</v>
          </cell>
          <cell r="Q523">
            <v>0.98955346831459001</v>
          </cell>
          <cell r="R523">
            <v>3.44644405351506</v>
          </cell>
          <cell r="S523">
            <v>110.46721191410001</v>
          </cell>
          <cell r="T523">
            <v>0.99994291765983301</v>
          </cell>
          <cell r="U523">
            <v>0.25322281009533998</v>
          </cell>
          <cell r="V523">
            <v>98.358198726540095</v>
          </cell>
          <cell r="W523">
            <v>0.99999544525161499</v>
          </cell>
          <cell r="X523">
            <v>7.15282137446068E-2</v>
          </cell>
          <cell r="Y523">
            <v>0.84925638335537301</v>
          </cell>
          <cell r="Z523">
            <v>0.55984402667229605</v>
          </cell>
          <cell r="AA523">
            <v>7.0067868455980106E-2</v>
          </cell>
          <cell r="AB523">
            <v>4.1795976625138599E-2</v>
          </cell>
          <cell r="AC523">
            <v>0.14155252344994701</v>
          </cell>
          <cell r="AD523">
            <v>12.1299956130604</v>
          </cell>
          <cell r="AE523">
            <v>94.206596985330506</v>
          </cell>
          <cell r="AF523">
            <v>0.957786631631936</v>
          </cell>
          <cell r="AG523">
            <v>48.333203811949197</v>
          </cell>
          <cell r="AH523">
            <v>65.1066099426845</v>
          </cell>
          <cell r="AI523">
            <v>0.58934132454566601</v>
          </cell>
          <cell r="AJ523">
            <v>470.19345352444299</v>
          </cell>
          <cell r="AK523">
            <v>4729.7257390750001</v>
          </cell>
          <cell r="AL523">
            <v>-1304.04332888557</v>
          </cell>
          <cell r="AM523">
            <v>43.798437298000501</v>
          </cell>
          <cell r="AN523">
            <v>48.727338972802002</v>
          </cell>
          <cell r="AO523">
            <v>77.715095757988806</v>
          </cell>
          <cell r="AP523">
            <v>91.757104630158096</v>
          </cell>
          <cell r="AQ523">
            <v>413.25538965943099</v>
          </cell>
          <cell r="AR523">
            <v>93.236773194187705</v>
          </cell>
          <cell r="AS523">
            <v>93.654105472226902</v>
          </cell>
          <cell r="AT523">
            <v>34.548956531847999</v>
          </cell>
          <cell r="AU523">
            <v>5.5572109601177697</v>
          </cell>
          <cell r="AV523">
            <v>1.0426299584148</v>
          </cell>
          <cell r="AW523">
            <v>5.0023840908235497</v>
          </cell>
          <cell r="AX523">
            <v>0.74259286251076595</v>
          </cell>
          <cell r="AY523">
            <v>0.67541218226826505</v>
          </cell>
          <cell r="AZ523">
            <v>4.8202950933048903E-2</v>
          </cell>
          <cell r="BA523">
            <v>2.6490238487289699</v>
          </cell>
          <cell r="BB523">
            <v>2.6856030933055899</v>
          </cell>
          <cell r="BC523">
            <v>23.1569891063405</v>
          </cell>
          <cell r="BD523">
            <v>15.2772722477164</v>
          </cell>
          <cell r="BE523">
            <v>41.4275114838142</v>
          </cell>
          <cell r="BF523">
            <v>74.192538958253195</v>
          </cell>
          <cell r="BH523" t="str">
            <v>NO</v>
          </cell>
          <cell r="BI523" t="str">
            <v>NO</v>
          </cell>
          <cell r="BJ523" t="str">
            <v>NO</v>
          </cell>
          <cell r="BK523" t="str">
            <v/>
          </cell>
          <cell r="BL523" t="str">
            <v>YES</v>
          </cell>
          <cell r="BM523" t="str">
            <v>NO</v>
          </cell>
          <cell r="BO523" t="str">
            <v>NO</v>
          </cell>
          <cell r="BQ523" t="str">
            <v>YES</v>
          </cell>
          <cell r="BR523" t="str">
            <v>NO</v>
          </cell>
          <cell r="BT523" t="str">
            <v/>
          </cell>
          <cell r="BU523" t="str">
            <v>NO</v>
          </cell>
          <cell r="BW523" t="str">
            <v/>
          </cell>
          <cell r="CA523" t="str">
            <v>SINGLE CORR</v>
          </cell>
          <cell r="CC523">
            <v>52.075458159080412</v>
          </cell>
          <cell r="CD523">
            <v>0</v>
          </cell>
          <cell r="CE523">
            <v>0</v>
          </cell>
          <cell r="CF523">
            <v>0</v>
          </cell>
          <cell r="CL523">
            <v>0.47</v>
          </cell>
          <cell r="CY523">
            <v>1.2038316430490945</v>
          </cell>
          <cell r="CZ523">
            <v>0</v>
          </cell>
          <cell r="DA523">
            <v>0</v>
          </cell>
          <cell r="DB523">
            <v>0</v>
          </cell>
        </row>
        <row r="524">
          <cell r="A524">
            <v>649</v>
          </cell>
          <cell r="B524">
            <v>41731</v>
          </cell>
          <cell r="C524" t="str">
            <v>Austin</v>
          </cell>
          <cell r="D524">
            <v>26</v>
          </cell>
          <cell r="F524" t="str">
            <v>YES</v>
          </cell>
          <cell r="G524">
            <v>0.09</v>
          </cell>
          <cell r="H524">
            <v>1.29444444458932</v>
          </cell>
          <cell r="I524">
            <v>5</v>
          </cell>
          <cell r="J524">
            <v>15</v>
          </cell>
          <cell r="K524">
            <v>29.9985</v>
          </cell>
          <cell r="L524">
            <v>1.9999</v>
          </cell>
          <cell r="M524">
            <v>7.1976044944226398</v>
          </cell>
          <cell r="N524">
            <v>0.84395952016988995</v>
          </cell>
          <cell r="O524">
            <v>0.19962428235038701</v>
          </cell>
          <cell r="P524">
            <v>8.1400429760938198E-2</v>
          </cell>
          <cell r="Q524">
            <v>0.91843031146476195</v>
          </cell>
          <cell r="R524">
            <v>4.7378662754671099</v>
          </cell>
          <cell r="S524">
            <v>246.84890862733999</v>
          </cell>
          <cell r="T524">
            <v>0.99917243121990995</v>
          </cell>
          <cell r="U524">
            <v>0.45616353121846398</v>
          </cell>
          <cell r="V524">
            <v>90.648530676411298</v>
          </cell>
          <cell r="W524">
            <v>0.99994983696862305</v>
          </cell>
          <cell r="X524">
            <v>0.11227016892359901</v>
          </cell>
          <cell r="Y524">
            <v>0.55460646922954004</v>
          </cell>
          <cell r="Z524">
            <v>6.2584307738301204E-2</v>
          </cell>
          <cell r="AA524">
            <v>0.20477472300198499</v>
          </cell>
          <cell r="AB524">
            <v>7.4127289737519295E-2</v>
          </cell>
          <cell r="AC524">
            <v>5.7607641182810303E-2</v>
          </cell>
          <cell r="AD524">
            <v>23.247024875096201</v>
          </cell>
          <cell r="AE524">
            <v>64.185539612425501</v>
          </cell>
          <cell r="AF524">
            <v>0.70803485548980805</v>
          </cell>
          <cell r="AG524">
            <v>75.507567804425406</v>
          </cell>
          <cell r="AH524">
            <v>4.7920823585800196</v>
          </cell>
          <cell r="AI524">
            <v>1.9396939033269799E-2</v>
          </cell>
          <cell r="AJ524">
            <v>253.602025815063</v>
          </cell>
          <cell r="AK524">
            <v>1154.02331270332</v>
          </cell>
          <cell r="AL524">
            <v>272.79129058270303</v>
          </cell>
          <cell r="AM524">
            <v>86.972412617334399</v>
          </cell>
          <cell r="AN524">
            <v>19.558601847326301</v>
          </cell>
          <cell r="AO524">
            <v>14.1479952284006</v>
          </cell>
          <cell r="AP524">
            <v>13.0502018042113</v>
          </cell>
          <cell r="AQ524">
            <v>14.4405406802366</v>
          </cell>
          <cell r="AR524">
            <v>38.727143627517002</v>
          </cell>
          <cell r="AS524">
            <v>59.356615913052202</v>
          </cell>
          <cell r="AT524">
            <v>105.37684344541201</v>
          </cell>
          <cell r="AU524">
            <v>5.3137883855883903</v>
          </cell>
          <cell r="AV524">
            <v>0.89779018720296699</v>
          </cell>
          <cell r="AW524">
            <v>5.0582370656867699</v>
          </cell>
          <cell r="AX524">
            <v>0.65206227154477803</v>
          </cell>
          <cell r="AY524">
            <v>0.41927482341283301</v>
          </cell>
          <cell r="AZ524">
            <v>4.7489718080235797E-2</v>
          </cell>
          <cell r="BA524">
            <v>2.7636757865709201</v>
          </cell>
          <cell r="BB524">
            <v>2.7999721172308898</v>
          </cell>
          <cell r="BC524">
            <v>21.562705204088601</v>
          </cell>
          <cell r="BD524">
            <v>3.2330492300482101</v>
          </cell>
          <cell r="BE524">
            <v>15.9976250203863</v>
          </cell>
          <cell r="BF524">
            <v>24.026637958308999</v>
          </cell>
          <cell r="BH524" t="str">
            <v>NO</v>
          </cell>
          <cell r="BI524" t="str">
            <v>NO</v>
          </cell>
          <cell r="BJ524" t="str">
            <v>NO</v>
          </cell>
          <cell r="BK524" t="str">
            <v/>
          </cell>
          <cell r="BL524" t="str">
            <v>YES</v>
          </cell>
          <cell r="BM524" t="str">
            <v>NO</v>
          </cell>
          <cell r="BO524" t="str">
            <v>NO</v>
          </cell>
          <cell r="BQ524" t="str">
            <v>NO</v>
          </cell>
          <cell r="BR524" t="str">
            <v>NO</v>
          </cell>
          <cell r="BT524" t="str">
            <v/>
          </cell>
          <cell r="BU524" t="str">
            <v>NO</v>
          </cell>
          <cell r="BW524" t="str">
            <v>YES</v>
          </cell>
          <cell r="CA524" t="str">
            <v>TRASH</v>
          </cell>
          <cell r="CC524">
            <v>0</v>
          </cell>
          <cell r="CD524">
            <v>0</v>
          </cell>
          <cell r="CE524">
            <v>0</v>
          </cell>
          <cell r="CF524">
            <v>0</v>
          </cell>
          <cell r="CL524">
            <v>0</v>
          </cell>
          <cell r="CY524">
            <v>0</v>
          </cell>
          <cell r="CZ524">
            <v>0</v>
          </cell>
          <cell r="DA524">
            <v>0</v>
          </cell>
          <cell r="DB524">
            <v>0</v>
          </cell>
        </row>
        <row r="525">
          <cell r="A525">
            <v>649</v>
          </cell>
          <cell r="B525">
            <v>41731</v>
          </cell>
          <cell r="C525" t="str">
            <v>Austin</v>
          </cell>
          <cell r="D525">
            <v>27</v>
          </cell>
          <cell r="F525" t="str">
            <v>YES</v>
          </cell>
          <cell r="G525">
            <v>0.09</v>
          </cell>
          <cell r="H525">
            <v>1.33888888824731</v>
          </cell>
          <cell r="I525">
            <v>5</v>
          </cell>
          <cell r="J525">
            <v>14.999000000000001</v>
          </cell>
          <cell r="K525">
            <v>30</v>
          </cell>
          <cell r="L525">
            <v>2.0001333422228198</v>
          </cell>
          <cell r="M525">
            <v>4.2510367070705604</v>
          </cell>
          <cell r="N525">
            <v>0.94789800501821697</v>
          </cell>
          <cell r="O525">
            <v>0.25767220649752298</v>
          </cell>
          <cell r="P525">
            <v>3.0793878006086999E-2</v>
          </cell>
          <cell r="Q525">
            <v>0.99737786992547295</v>
          </cell>
          <cell r="R525">
            <v>1.5115878422418201</v>
          </cell>
          <cell r="S525">
            <v>40.133212162521303</v>
          </cell>
          <cell r="T525">
            <v>0.99929911354822298</v>
          </cell>
          <cell r="U525">
            <v>0.78062351063877899</v>
          </cell>
          <cell r="V525">
            <v>86.233090620238002</v>
          </cell>
          <cell r="W525">
            <v>0.99998907525342196</v>
          </cell>
          <cell r="X525">
            <v>9.7402055449546499E-2</v>
          </cell>
          <cell r="Y525">
            <v>2.0154345399736102</v>
          </cell>
          <cell r="Z525">
            <v>0.44668606931827598</v>
          </cell>
          <cell r="AA525">
            <v>0.65265020612920199</v>
          </cell>
          <cell r="AB525">
            <v>3.0712843603185901E-2</v>
          </cell>
          <cell r="AC525">
            <v>0.26368619819865702</v>
          </cell>
          <cell r="AD525">
            <v>2.3497179318832302</v>
          </cell>
          <cell r="AE525">
            <v>79.753095046703194</v>
          </cell>
          <cell r="AF525">
            <v>0.92484477900583295</v>
          </cell>
          <cell r="AG525">
            <v>67.043902900351995</v>
          </cell>
          <cell r="AH525">
            <v>18.831392510820798</v>
          </cell>
          <cell r="AI525">
            <v>0.46889285400312303</v>
          </cell>
          <cell r="AJ525">
            <v>473.78605843845702</v>
          </cell>
          <cell r="AK525">
            <v>2342.8164767349999</v>
          </cell>
          <cell r="AL525">
            <v>-16.363984260399899</v>
          </cell>
          <cell r="AM525">
            <v>73.939837322998201</v>
          </cell>
          <cell r="AN525">
            <v>35.001214953365</v>
          </cell>
          <cell r="AO525">
            <v>21.016833514647601</v>
          </cell>
          <cell r="AP525">
            <v>26.714011679630001</v>
          </cell>
          <cell r="AQ525">
            <v>104.355344096864</v>
          </cell>
          <cell r="AR525">
            <v>52.2680647552083</v>
          </cell>
          <cell r="AS525">
            <v>60.375388044493199</v>
          </cell>
          <cell r="AT525">
            <v>29.633334269800201</v>
          </cell>
          <cell r="AU525">
            <v>5.1566594741053899</v>
          </cell>
          <cell r="AV525">
            <v>0.84059229035458105</v>
          </cell>
          <cell r="AW525">
            <v>5.2331247734285196</v>
          </cell>
          <cell r="AX525">
            <v>0.38592677071234099</v>
          </cell>
          <cell r="AY525">
            <v>0.46683012629695902</v>
          </cell>
          <cell r="AZ525">
            <v>4.8364393649691702E-2</v>
          </cell>
          <cell r="BA525">
            <v>2.0495631260892999</v>
          </cell>
          <cell r="BB525">
            <v>2.08831085955268</v>
          </cell>
          <cell r="BC525">
            <v>22.407846062253999</v>
          </cell>
          <cell r="BD525">
            <v>4.5388418318917196</v>
          </cell>
          <cell r="BE525">
            <v>15.6956305136487</v>
          </cell>
          <cell r="BF525">
            <v>58.861443361790499</v>
          </cell>
          <cell r="BH525" t="str">
            <v>NO</v>
          </cell>
          <cell r="BI525" t="str">
            <v>NO</v>
          </cell>
          <cell r="BJ525" t="str">
            <v>NO</v>
          </cell>
          <cell r="BK525" t="str">
            <v/>
          </cell>
          <cell r="BL525" t="str">
            <v>YES</v>
          </cell>
          <cell r="BM525" t="str">
            <v>NO</v>
          </cell>
          <cell r="BO525" t="str">
            <v>NO</v>
          </cell>
          <cell r="BQ525" t="str">
            <v>YES</v>
          </cell>
          <cell r="BR525" t="str">
            <v>NO</v>
          </cell>
          <cell r="BT525" t="str">
            <v/>
          </cell>
          <cell r="BU525" t="str">
            <v>YES</v>
          </cell>
          <cell r="BW525" t="str">
            <v/>
          </cell>
          <cell r="CA525" t="str">
            <v>SINGLE CORRx</v>
          </cell>
          <cell r="CC525">
            <v>45.657377455317125</v>
          </cell>
          <cell r="CD525">
            <v>0</v>
          </cell>
          <cell r="CE525">
            <v>35.439873291892646</v>
          </cell>
          <cell r="CF525">
            <v>33.554883790509273</v>
          </cell>
          <cell r="CL525">
            <v>0.3</v>
          </cell>
          <cell r="CY525">
            <v>3.1774288502540564</v>
          </cell>
          <cell r="CZ525">
            <v>0</v>
          </cell>
          <cell r="DA525">
            <v>3.1774288502540564</v>
          </cell>
          <cell r="DB525">
            <v>3.1774288502540564</v>
          </cell>
        </row>
        <row r="526">
          <cell r="A526">
            <v>649</v>
          </cell>
          <cell r="B526">
            <v>41731</v>
          </cell>
          <cell r="C526" t="str">
            <v>Austin</v>
          </cell>
          <cell r="D526">
            <v>28</v>
          </cell>
          <cell r="F526" t="str">
            <v>YES</v>
          </cell>
          <cell r="G526">
            <v>0.09</v>
          </cell>
          <cell r="H526">
            <v>1.3749999990686801</v>
          </cell>
          <cell r="I526">
            <v>-5</v>
          </cell>
          <cell r="J526">
            <v>15.000500000000001</v>
          </cell>
          <cell r="K526">
            <v>29.9985</v>
          </cell>
          <cell r="L526">
            <v>1.9998333388887</v>
          </cell>
          <cell r="M526">
            <v>5.7202870253082798</v>
          </cell>
          <cell r="N526">
            <v>0.97563147396468597</v>
          </cell>
          <cell r="O526">
            <v>0.30791666176188298</v>
          </cell>
          <cell r="P526">
            <v>1.7238241389911799E-2</v>
          </cell>
          <cell r="Q526">
            <v>0.99947732020253599</v>
          </cell>
          <cell r="R526">
            <v>0.61483211001450599</v>
          </cell>
          <cell r="S526">
            <v>22.437586196022899</v>
          </cell>
          <cell r="T526">
            <v>0.99689490601723196</v>
          </cell>
          <cell r="U526">
            <v>1.50176821975547</v>
          </cell>
          <cell r="V526">
            <v>66.745810164261798</v>
          </cell>
          <cell r="W526">
            <v>0.99994138450057701</v>
          </cell>
          <cell r="X526">
            <v>0.20583933466802101</v>
          </cell>
          <cell r="Y526">
            <v>3.0690718215232198</v>
          </cell>
          <cell r="Z526">
            <v>0.52272422782738504</v>
          </cell>
          <cell r="AA526">
            <v>1.82833500810506</v>
          </cell>
          <cell r="AB526">
            <v>1.7229223920136601E-2</v>
          </cell>
          <cell r="AC526">
            <v>0.36195896472882499</v>
          </cell>
          <cell r="AD526">
            <v>0.39295945423154399</v>
          </cell>
          <cell r="AE526">
            <v>52.9215617558554</v>
          </cell>
          <cell r="AF526">
            <v>0.79283566599478905</v>
          </cell>
          <cell r="AG526">
            <v>155.575793849939</v>
          </cell>
          <cell r="AH526">
            <v>8.7097761561465994</v>
          </cell>
          <cell r="AI526">
            <v>0.386966470038282</v>
          </cell>
          <cell r="AJ526">
            <v>460.37450673350702</v>
          </cell>
          <cell r="AK526">
            <v>1627.9484565155401</v>
          </cell>
          <cell r="AL526">
            <v>82.572744233488905</v>
          </cell>
          <cell r="AM526">
            <v>120.301881620334</v>
          </cell>
          <cell r="AN526">
            <v>26.715315020407001</v>
          </cell>
          <cell r="AO526">
            <v>-13.9488480059282</v>
          </cell>
          <cell r="AP526">
            <v>12.8980176518546</v>
          </cell>
          <cell r="AQ526">
            <v>92.730020090202302</v>
          </cell>
          <cell r="AR526">
            <v>157.226172433106</v>
          </cell>
          <cell r="AS526">
            <v>57.020097357918303</v>
          </cell>
          <cell r="AT526">
            <v>441.90055788467998</v>
          </cell>
          <cell r="AU526">
            <v>5.3975699117336298</v>
          </cell>
          <cell r="AV526">
            <v>0.94168032511779798</v>
          </cell>
          <cell r="AW526">
            <v>5.1999999999999504</v>
          </cell>
          <cell r="AX526">
            <v>5.3331556629311398E-14</v>
          </cell>
          <cell r="AY526">
            <v>0.40240580914894097</v>
          </cell>
          <cell r="AZ526">
            <v>4.8461789230814803E-2</v>
          </cell>
          <cell r="BA526">
            <v>2.1108733178202099</v>
          </cell>
          <cell r="BB526">
            <v>2.1478748549579101</v>
          </cell>
          <cell r="BC526">
            <v>27.333224772380898</v>
          </cell>
          <cell r="BD526">
            <v>8.8244772819442101</v>
          </cell>
          <cell r="BE526">
            <v>19.2488356044441</v>
          </cell>
          <cell r="BF526">
            <v>57.108325149444099</v>
          </cell>
          <cell r="BH526" t="str">
            <v>NO</v>
          </cell>
          <cell r="BI526" t="str">
            <v>NO</v>
          </cell>
          <cell r="BJ526" t="str">
            <v>NO</v>
          </cell>
          <cell r="BK526" t="str">
            <v/>
          </cell>
          <cell r="BL526" t="str">
            <v>YES</v>
          </cell>
          <cell r="BM526" t="str">
            <v>NO</v>
          </cell>
          <cell r="BO526" t="str">
            <v>NO</v>
          </cell>
          <cell r="BQ526" t="str">
            <v>YES</v>
          </cell>
          <cell r="BR526" t="str">
            <v>NO</v>
          </cell>
          <cell r="BT526" t="str">
            <v/>
          </cell>
          <cell r="BU526" t="str">
            <v>NO</v>
          </cell>
          <cell r="BW526" t="str">
            <v/>
          </cell>
          <cell r="CA526" t="str">
            <v>SINGLE CORR</v>
          </cell>
          <cell r="CC526">
            <v>35.343084545526018</v>
          </cell>
          <cell r="CD526">
            <v>0</v>
          </cell>
          <cell r="CE526">
            <v>0</v>
          </cell>
          <cell r="CF526">
            <v>0</v>
          </cell>
          <cell r="CL526">
            <v>0.47</v>
          </cell>
          <cell r="CY526">
            <v>2.5908969374480537</v>
          </cell>
          <cell r="CZ526">
            <v>0</v>
          </cell>
          <cell r="DA526">
            <v>0</v>
          </cell>
          <cell r="DB526">
            <v>0</v>
          </cell>
        </row>
        <row r="527">
          <cell r="A527">
            <v>649</v>
          </cell>
          <cell r="B527">
            <v>41731</v>
          </cell>
          <cell r="C527" t="str">
            <v>Austin</v>
          </cell>
          <cell r="D527">
            <v>29</v>
          </cell>
          <cell r="F527" t="str">
            <v>YES</v>
          </cell>
          <cell r="G527">
            <v>0.09</v>
          </cell>
          <cell r="H527">
            <v>1.40555555652827</v>
          </cell>
          <cell r="I527">
            <v>0</v>
          </cell>
          <cell r="J527">
            <v>15.003</v>
          </cell>
          <cell r="K527">
            <v>29.997499999999999</v>
          </cell>
          <cell r="L527">
            <v>1.999433446644</v>
          </cell>
          <cell r="M527">
            <v>2.0607008463568501</v>
          </cell>
          <cell r="N527">
            <v>0.99141891554746298</v>
          </cell>
          <cell r="O527">
            <v>0.102439968867601</v>
          </cell>
          <cell r="P527">
            <v>4.2619983115295197E-2</v>
          </cell>
          <cell r="Q527">
            <v>0.99988561493529005</v>
          </cell>
          <cell r="R527">
            <v>0.34999437593785299</v>
          </cell>
          <cell r="S527">
            <v>33.916577395193301</v>
          </cell>
          <cell r="T527">
            <v>0.99994932245149304</v>
          </cell>
          <cell r="U527">
            <v>0.23284397719799499</v>
          </cell>
          <cell r="V527">
            <v>67.733132221291996</v>
          </cell>
          <cell r="W527">
            <v>0.99999381664589104</v>
          </cell>
          <cell r="X527">
            <v>8.1305187553210603E-2</v>
          </cell>
          <cell r="Y527">
            <v>1.97044142945181</v>
          </cell>
          <cell r="Z527">
            <v>0.94599523728508905</v>
          </cell>
          <cell r="AA527">
            <v>5.5574495945401002E-2</v>
          </cell>
          <cell r="AB527">
            <v>4.2615098612649803E-2</v>
          </cell>
          <cell r="AC527">
            <v>0.940537357601824</v>
          </cell>
          <cell r="AD527">
            <v>0.12842638665575401</v>
          </cell>
          <cell r="AE527">
            <v>65.864273937951396</v>
          </cell>
          <cell r="AF527">
            <v>0.97240249231865095</v>
          </cell>
          <cell r="AG527">
            <v>30.869456039902701</v>
          </cell>
          <cell r="AH527">
            <v>32.046573006436503</v>
          </cell>
          <cell r="AI527">
            <v>0.94481666287216504</v>
          </cell>
          <cell r="AJ527">
            <v>61.7258492785583</v>
          </cell>
          <cell r="AK527">
            <v>1567.0242277349901</v>
          </cell>
          <cell r="AL527">
            <v>74.467803194349997</v>
          </cell>
          <cell r="AM527">
            <v>44.944101206000497</v>
          </cell>
          <cell r="AN527">
            <v>23.908590538154499</v>
          </cell>
          <cell r="AO527">
            <v>36.147134394164397</v>
          </cell>
          <cell r="AP527">
            <v>33.725481110126303</v>
          </cell>
          <cell r="AQ527">
            <v>16.457701991006001</v>
          </cell>
          <cell r="AR527">
            <v>-168.88204610096099</v>
          </cell>
          <cell r="AS527">
            <v>64.004062652823293</v>
          </cell>
          <cell r="AT527">
            <v>1587.7137560915401</v>
          </cell>
          <cell r="AU527">
            <v>5.5937530749691096</v>
          </cell>
          <cell r="AV527">
            <v>1.06585419942635</v>
          </cell>
          <cell r="AW527">
            <v>5.19552385168687</v>
          </cell>
          <cell r="AX527">
            <v>0.109513888150021</v>
          </cell>
          <cell r="AY527">
            <v>0.293019242432774</v>
          </cell>
          <cell r="AZ527">
            <v>4.8698886477333399E-2</v>
          </cell>
          <cell r="BA527">
            <v>2.64406149829825</v>
          </cell>
          <cell r="BB527">
            <v>2.6816455143517501</v>
          </cell>
          <cell r="BC527">
            <v>23.441539394621898</v>
          </cell>
          <cell r="BD527">
            <v>11.2946014749998</v>
          </cell>
          <cell r="BE527">
            <v>20.885103374999701</v>
          </cell>
          <cell r="BF527">
            <v>64.757158999999803</v>
          </cell>
          <cell r="BH527" t="str">
            <v>NO</v>
          </cell>
          <cell r="BI527" t="str">
            <v>NO</v>
          </cell>
          <cell r="BJ527" t="str">
            <v>NO</v>
          </cell>
          <cell r="BK527" t="str">
            <v/>
          </cell>
          <cell r="BL527" t="str">
            <v>YES</v>
          </cell>
          <cell r="BM527" t="str">
            <v>YES</v>
          </cell>
          <cell r="BO527" t="str">
            <v>YES</v>
          </cell>
          <cell r="BQ527" t="str">
            <v>YES</v>
          </cell>
          <cell r="BR527" t="str">
            <v>YES</v>
          </cell>
          <cell r="BT527" t="str">
            <v/>
          </cell>
          <cell r="BU527" t="str">
            <v>YES</v>
          </cell>
          <cell r="BW527" t="str">
            <v/>
          </cell>
          <cell r="CA527" t="str">
            <v>DUAL CORR</v>
          </cell>
          <cell r="CC527">
            <v>35.871866449876343</v>
          </cell>
          <cell r="CD527">
            <v>35.914662323554573</v>
          </cell>
          <cell r="CE527">
            <v>34.711593522294457</v>
          </cell>
          <cell r="CF527">
            <v>36.920092353781854</v>
          </cell>
          <cell r="CL527">
            <v>0.19</v>
          </cell>
          <cell r="CY527">
            <v>2.3879100965664235</v>
          </cell>
          <cell r="CZ527">
            <v>2.3879100965664235</v>
          </cell>
          <cell r="DA527">
            <v>2.3879100965664235</v>
          </cell>
          <cell r="DB527">
            <v>2.3879100965664235</v>
          </cell>
        </row>
        <row r="528">
          <cell r="A528">
            <v>649</v>
          </cell>
          <cell r="B528">
            <v>41731</v>
          </cell>
          <cell r="C528" t="str">
            <v>Austin</v>
          </cell>
          <cell r="D528">
            <v>30</v>
          </cell>
          <cell r="F528" t="str">
            <v>YES</v>
          </cell>
          <cell r="G528">
            <v>0.09</v>
          </cell>
          <cell r="H528">
            <v>1.4527777768671499</v>
          </cell>
          <cell r="I528">
            <v>0</v>
          </cell>
          <cell r="J528">
            <v>14.999499999999999</v>
          </cell>
          <cell r="K528">
            <v>29.997499999999999</v>
          </cell>
          <cell r="L528">
            <v>1.99989999666656</v>
          </cell>
          <cell r="M528">
            <v>3.54304421085659</v>
          </cell>
          <cell r="N528">
            <v>0.99492142379040405</v>
          </cell>
          <cell r="O528">
            <v>0.11553218902848</v>
          </cell>
          <cell r="P528">
            <v>9.5240187292097798E-3</v>
          </cell>
          <cell r="Q528">
            <v>0.99987393665611002</v>
          </cell>
          <cell r="R528">
            <v>0.24224823296428899</v>
          </cell>
          <cell r="S528">
            <v>14.5406821774816</v>
          </cell>
          <cell r="T528">
            <v>0.99952388735730602</v>
          </cell>
          <cell r="U528">
            <v>0.471956018428694</v>
          </cell>
          <cell r="V528">
            <v>47.938954854528497</v>
          </cell>
          <cell r="W528">
            <v>0.99999402358352996</v>
          </cell>
          <cell r="X528">
            <v>5.27515625986478E-2</v>
          </cell>
          <cell r="Y528">
            <v>3.3126895019893401</v>
          </cell>
          <cell r="Z528">
            <v>0.92983323459549505</v>
          </cell>
          <cell r="AA528">
            <v>0.18620094348521599</v>
          </cell>
          <cell r="AB528">
            <v>9.5228178392816002E-3</v>
          </cell>
          <cell r="AC528">
            <v>0.418311096045481</v>
          </cell>
          <cell r="AD528">
            <v>6.4279007697730595E-2</v>
          </cell>
          <cell r="AE528">
            <v>47.289163786043098</v>
          </cell>
          <cell r="AF528">
            <v>0.98643954973858405</v>
          </cell>
          <cell r="AG528">
            <v>6.9122736872862003</v>
          </cell>
          <cell r="AH528">
            <v>13.2039452062478</v>
          </cell>
          <cell r="AI528">
            <v>0.90763457670669501</v>
          </cell>
          <cell r="AJ528">
            <v>47.082144968442798</v>
          </cell>
          <cell r="AK528">
            <v>532.942540883334</v>
          </cell>
          <cell r="AL528">
            <v>6.9759852446899799</v>
          </cell>
          <cell r="AM528">
            <v>35.252330646334002</v>
          </cell>
          <cell r="AN528">
            <v>12.015625962892701</v>
          </cell>
          <cell r="AO528">
            <v>2.22731621980058</v>
          </cell>
          <cell r="AP528">
            <v>13.1861424230057</v>
          </cell>
          <cell r="AQ528">
            <v>22.960826061605999</v>
          </cell>
          <cell r="AR528">
            <v>-95.085852493685394</v>
          </cell>
          <cell r="AS528">
            <v>43.421619727820897</v>
          </cell>
          <cell r="AT528">
            <v>610.29160987575096</v>
          </cell>
          <cell r="AU528">
            <v>5.8002297852143503</v>
          </cell>
          <cell r="AV528">
            <v>1.16987169080966</v>
          </cell>
          <cell r="AW528">
            <v>5.1628335664237799</v>
          </cell>
          <cell r="AX528">
            <v>0.26992132624670001</v>
          </cell>
          <cell r="AY528">
            <v>0.15275214896949099</v>
          </cell>
          <cell r="AZ528">
            <v>4.93099964494806E-2</v>
          </cell>
          <cell r="BA528">
            <v>2.3810906631784698</v>
          </cell>
          <cell r="BB528">
            <v>2.41623190292351</v>
          </cell>
          <cell r="BC528">
            <v>23.909032012615999</v>
          </cell>
          <cell r="BD528">
            <v>0.7358185659848</v>
          </cell>
          <cell r="BE528">
            <v>20.911060973030299</v>
          </cell>
          <cell r="BF528">
            <v>43.367152171439599</v>
          </cell>
          <cell r="BH528" t="str">
            <v>NO</v>
          </cell>
          <cell r="BI528" t="str">
            <v>NO</v>
          </cell>
          <cell r="BJ528" t="str">
            <v>NO</v>
          </cell>
          <cell r="BK528" t="str">
            <v/>
          </cell>
          <cell r="BL528" t="str">
            <v>YES</v>
          </cell>
          <cell r="BM528" t="str">
            <v>YES</v>
          </cell>
          <cell r="BO528" t="str">
            <v>YES</v>
          </cell>
          <cell r="BQ528" t="str">
            <v>YES</v>
          </cell>
          <cell r="BR528" t="str">
            <v>YES</v>
          </cell>
          <cell r="BT528" t="str">
            <v/>
          </cell>
          <cell r="BU528" t="str">
            <v>YES</v>
          </cell>
          <cell r="BW528" t="str">
            <v/>
          </cell>
          <cell r="CA528" t="str">
            <v>DUAL CORR</v>
          </cell>
          <cell r="CC528">
            <v>25.382830472919654</v>
          </cell>
          <cell r="CD528">
            <v>15.39729921075085</v>
          </cell>
          <cell r="CE528">
            <v>23.484724793642336</v>
          </cell>
          <cell r="CF528">
            <v>16.008561938156706</v>
          </cell>
          <cell r="CL528">
            <v>0.32</v>
          </cell>
          <cell r="CY528">
            <v>2.3849459040512841</v>
          </cell>
          <cell r="CZ528">
            <v>2.3849459040512841</v>
          </cell>
          <cell r="DA528">
            <v>2.3849459040512841</v>
          </cell>
          <cell r="DB528">
            <v>2.3849459040512841</v>
          </cell>
        </row>
        <row r="529">
          <cell r="A529">
            <v>649</v>
          </cell>
          <cell r="B529">
            <v>41731</v>
          </cell>
          <cell r="C529" t="str">
            <v>Austin</v>
          </cell>
          <cell r="D529">
            <v>31</v>
          </cell>
          <cell r="F529" t="str">
            <v>YES</v>
          </cell>
          <cell r="G529">
            <v>0.09</v>
          </cell>
          <cell r="H529">
            <v>1.46249999944121</v>
          </cell>
          <cell r="I529">
            <v>-5</v>
          </cell>
          <cell r="J529">
            <v>14.9985</v>
          </cell>
          <cell r="K529">
            <v>29.997</v>
          </cell>
          <cell r="L529">
            <v>2</v>
          </cell>
          <cell r="M529">
            <v>13.800147095649001</v>
          </cell>
          <cell r="N529">
            <v>0.95656144617355499</v>
          </cell>
          <cell r="O529">
            <v>0.14770489073609799</v>
          </cell>
          <cell r="P529">
            <v>2.92821760172697E-2</v>
          </cell>
          <cell r="Q529">
            <v>0.99923862912853501</v>
          </cell>
          <cell r="R529">
            <v>0.33683098746567602</v>
          </cell>
          <cell r="S529">
            <v>33.6992058774456</v>
          </cell>
          <cell r="T529">
            <v>0.99767283334280499</v>
          </cell>
          <cell r="U529">
            <v>0.58934947127707005</v>
          </cell>
          <cell r="V529">
            <v>92.934014765904905</v>
          </cell>
          <cell r="W529">
            <v>0.99995304074841695</v>
          </cell>
          <cell r="X529">
            <v>8.3590797206492803E-2</v>
          </cell>
          <cell r="Y529">
            <v>1.3653689389542301</v>
          </cell>
          <cell r="Z529">
            <v>9.4423287408281306E-2</v>
          </cell>
          <cell r="AA529">
            <v>0.44663669313126902</v>
          </cell>
          <cell r="AB529">
            <v>2.9259845317622699E-2</v>
          </cell>
          <cell r="AC529">
            <v>0.52867777121042103</v>
          </cell>
          <cell r="AD529">
            <v>0.117157157149112</v>
          </cell>
          <cell r="AE529">
            <v>66.114173197379301</v>
          </cell>
          <cell r="AF529">
            <v>0.71137643398430295</v>
          </cell>
          <cell r="AG529">
            <v>44.302648400460399</v>
          </cell>
          <cell r="AH529">
            <v>9.2136979745829795</v>
          </cell>
          <cell r="AI529">
            <v>0.27277162855119802</v>
          </cell>
          <cell r="AJ529">
            <v>111.626861561898</v>
          </cell>
          <cell r="AK529">
            <v>978.58306426167303</v>
          </cell>
          <cell r="AL529">
            <v>5.0422115343765999</v>
          </cell>
          <cell r="AM529">
            <v>31.3006284206697</v>
          </cell>
          <cell r="AN529">
            <v>9.9896005133366703</v>
          </cell>
          <cell r="AO529">
            <v>50.257031276302797</v>
          </cell>
          <cell r="AP529">
            <v>13.220558766669001</v>
          </cell>
          <cell r="AQ529">
            <v>205.375667280751</v>
          </cell>
          <cell r="AR529">
            <v>-126.17495911102699</v>
          </cell>
          <cell r="AS529">
            <v>69.046893384522207</v>
          </cell>
          <cell r="AT529">
            <v>1370.08512813635</v>
          </cell>
          <cell r="AU529">
            <v>5.7988476091320997</v>
          </cell>
          <cell r="AV529">
            <v>1.15435462007348</v>
          </cell>
          <cell r="AW529">
            <v>5.0225051726265804</v>
          </cell>
          <cell r="AX529">
            <v>0.51722752439448805</v>
          </cell>
          <cell r="AY529">
            <v>0.20624916234739599</v>
          </cell>
          <cell r="AZ529">
            <v>4.8775037204036198E-2</v>
          </cell>
          <cell r="BA529">
            <v>2.36027640099626</v>
          </cell>
          <cell r="BB529">
            <v>2.3935087381546598</v>
          </cell>
          <cell r="BC529">
            <v>11.4230305300096</v>
          </cell>
          <cell r="BD529">
            <v>3.40245466377633</v>
          </cell>
          <cell r="BE529">
            <v>12.968659242760401</v>
          </cell>
          <cell r="BF529">
            <v>25.2690296358595</v>
          </cell>
          <cell r="BH529" t="str">
            <v>NO</v>
          </cell>
          <cell r="BI529" t="str">
            <v>NO</v>
          </cell>
          <cell r="BJ529" t="str">
            <v>NO</v>
          </cell>
          <cell r="BK529" t="str">
            <v/>
          </cell>
          <cell r="BL529" t="str">
            <v>YES</v>
          </cell>
          <cell r="BM529" t="str">
            <v>NO</v>
          </cell>
          <cell r="BO529" t="str">
            <v>NO</v>
          </cell>
          <cell r="BQ529" t="str">
            <v>NO</v>
          </cell>
          <cell r="BR529" t="str">
            <v>NO</v>
          </cell>
          <cell r="BT529" t="str">
            <v/>
          </cell>
          <cell r="BU529" t="str">
            <v>YES</v>
          </cell>
          <cell r="BW529" t="str">
            <v/>
          </cell>
          <cell r="CA529" t="str">
            <v>DUAL AREA</v>
          </cell>
          <cell r="CC529">
            <v>0</v>
          </cell>
          <cell r="CD529">
            <v>0</v>
          </cell>
          <cell r="CE529">
            <v>51.864728310366402</v>
          </cell>
          <cell r="CF529">
            <v>33.105272494220287</v>
          </cell>
          <cell r="CL529">
            <v>0.36</v>
          </cell>
          <cell r="CY529">
            <v>0</v>
          </cell>
          <cell r="CZ529">
            <v>0</v>
          </cell>
          <cell r="DA529">
            <v>3.8455593815401992</v>
          </cell>
          <cell r="DB529">
            <v>3.8455593815401992</v>
          </cell>
        </row>
        <row r="530">
          <cell r="A530">
            <v>649</v>
          </cell>
          <cell r="B530">
            <v>41731</v>
          </cell>
          <cell r="C530" t="str">
            <v>Austin</v>
          </cell>
          <cell r="D530">
            <v>32</v>
          </cell>
          <cell r="F530" t="str">
            <v>YES</v>
          </cell>
          <cell r="G530">
            <v>0.09</v>
          </cell>
          <cell r="H530">
            <v>1.5472222231328501</v>
          </cell>
          <cell r="I530">
            <v>-5</v>
          </cell>
          <cell r="J530">
            <v>15</v>
          </cell>
          <cell r="K530">
            <v>29.999500000000001</v>
          </cell>
          <cell r="L530">
            <v>1.99996666666667</v>
          </cell>
          <cell r="M530">
            <v>3.4742676176575298</v>
          </cell>
          <cell r="N530">
            <v>0.61482965720355298</v>
          </cell>
          <cell r="O530">
            <v>0.12474289673939699</v>
          </cell>
          <cell r="P530">
            <v>3.55324260053521E-2</v>
          </cell>
          <cell r="Q530">
            <v>0.99976867458968399</v>
          </cell>
          <cell r="R530">
            <v>0.168803721350579</v>
          </cell>
          <cell r="S530">
            <v>314.86022652787301</v>
          </cell>
          <cell r="T530">
            <v>0.99981394423752001</v>
          </cell>
          <cell r="U530">
            <v>0.151290041796249</v>
          </cell>
          <cell r="V530">
            <v>98.375168121058493</v>
          </cell>
          <cell r="W530">
            <v>0.99997104590751096</v>
          </cell>
          <cell r="X530">
            <v>5.9680147405178102E-2</v>
          </cell>
          <cell r="Y530">
            <v>0.15157514461511001</v>
          </cell>
          <cell r="Z530">
            <v>1.5492422040664399E-2</v>
          </cell>
          <cell r="AA530">
            <v>2.5582629451035101E-2</v>
          </cell>
          <cell r="AB530">
            <v>3.5524194172875202E-2</v>
          </cell>
          <cell r="AC530">
            <v>0.84472957560156703</v>
          </cell>
          <cell r="AD530">
            <v>3.0725330547722699E-2</v>
          </cell>
          <cell r="AE530">
            <v>76.840385546486402</v>
          </cell>
          <cell r="AF530">
            <v>0.78107272268126005</v>
          </cell>
          <cell r="AG530">
            <v>28.998593174457898</v>
          </cell>
          <cell r="AH530">
            <v>16.186475947410301</v>
          </cell>
          <cell r="AI530">
            <v>5.1398882443629001E-2</v>
          </cell>
          <cell r="AJ530">
            <v>125.64947698501599</v>
          </cell>
          <cell r="AK530">
            <v>148.69826729499701</v>
          </cell>
          <cell r="AL530">
            <v>3.91430998186999</v>
          </cell>
          <cell r="AM530">
            <v>5.0264604635005403</v>
          </cell>
          <cell r="AN530">
            <v>2.7002138511495</v>
          </cell>
          <cell r="AO530">
            <v>47.178244084044501</v>
          </cell>
          <cell r="AP530">
            <v>0.98336547598648105</v>
          </cell>
          <cell r="AQ530">
            <v>96.129978253156807</v>
          </cell>
          <cell r="AR530">
            <v>20.883331373071101</v>
          </cell>
          <cell r="AS530">
            <v>19.389288353061701</v>
          </cell>
          <cell r="AT530">
            <v>86.925965404698601</v>
          </cell>
          <cell r="AU530">
            <v>5.7743649867813396</v>
          </cell>
          <cell r="AV530">
            <v>1.1066603683623799</v>
          </cell>
          <cell r="AW530">
            <v>4.5078396459298897</v>
          </cell>
          <cell r="AX530">
            <v>0.80186109304933495</v>
          </cell>
          <cell r="AY530">
            <v>0.218884044206933</v>
          </cell>
          <cell r="AZ530">
            <v>280.54185337494101</v>
          </cell>
          <cell r="BA530">
            <v>2.4255087562345499</v>
          </cell>
          <cell r="BB530">
            <v>282.78689227841801</v>
          </cell>
          <cell r="BC530">
            <v>28.142234255177101</v>
          </cell>
          <cell r="BD530">
            <v>-1.90751456375017</v>
          </cell>
          <cell r="BE530">
            <v>0.66241235624988803</v>
          </cell>
          <cell r="BF530">
            <v>3.6243377062498898</v>
          </cell>
          <cell r="BH530" t="str">
            <v>NO</v>
          </cell>
          <cell r="BI530" t="str">
            <v>NO</v>
          </cell>
          <cell r="BJ530" t="str">
            <v>NO</v>
          </cell>
          <cell r="BK530" t="str">
            <v/>
          </cell>
          <cell r="BL530" t="str">
            <v>YES</v>
          </cell>
          <cell r="BM530" t="str">
            <v>NO</v>
          </cell>
          <cell r="BO530" t="str">
            <v>NO</v>
          </cell>
          <cell r="BQ530" t="str">
            <v>YES</v>
          </cell>
          <cell r="BR530" t="str">
            <v>NO</v>
          </cell>
          <cell r="BT530" t="str">
            <v/>
          </cell>
          <cell r="BU530" t="str">
            <v>YES</v>
          </cell>
          <cell r="BW530" t="str">
            <v/>
          </cell>
          <cell r="CA530" t="str">
            <v>SINGLE CORRx</v>
          </cell>
          <cell r="CC530">
            <v>52.089651520100468</v>
          </cell>
          <cell r="CD530">
            <v>0</v>
          </cell>
          <cell r="CE530">
            <v>29.159072900534362</v>
          </cell>
          <cell r="CF530">
            <v>31.327977546911654</v>
          </cell>
          <cell r="CL530">
            <v>0.3</v>
          </cell>
          <cell r="CY530">
            <v>75.288072069388889</v>
          </cell>
          <cell r="CZ530">
            <v>0</v>
          </cell>
          <cell r="DA530">
            <v>75.288072069388889</v>
          </cell>
          <cell r="DB530">
            <v>75.288072069388889</v>
          </cell>
        </row>
        <row r="531">
          <cell r="A531">
            <v>649</v>
          </cell>
          <cell r="B531">
            <v>41731</v>
          </cell>
          <cell r="C531" t="str">
            <v>Austin</v>
          </cell>
          <cell r="D531">
            <v>33</v>
          </cell>
          <cell r="F531" t="str">
            <v>YES</v>
          </cell>
          <cell r="G531">
            <v>0.09</v>
          </cell>
          <cell r="H531">
            <v>1.57500000111759</v>
          </cell>
          <cell r="I531">
            <v>-5</v>
          </cell>
          <cell r="J531">
            <v>14.999499999999999</v>
          </cell>
          <cell r="K531">
            <v>29.998999999999999</v>
          </cell>
          <cell r="L531">
            <v>2</v>
          </cell>
          <cell r="M531">
            <v>-83.383537793524596</v>
          </cell>
          <cell r="N531">
            <v>0.94142389564642703</v>
          </cell>
          <cell r="O531">
            <v>0.18175713584106401</v>
          </cell>
          <cell r="P531">
            <v>0.53646162839418099</v>
          </cell>
          <cell r="Q531">
            <v>0.83712736212022099</v>
          </cell>
          <cell r="R531">
            <v>6.6377979472007604</v>
          </cell>
          <cell r="S531">
            <v>383.50864809263697</v>
          </cell>
          <cell r="T531">
            <v>0.99715612140212095</v>
          </cell>
          <cell r="U531">
            <v>0.727744562628724</v>
          </cell>
          <cell r="V531">
            <v>78.250600759165494</v>
          </cell>
          <cell r="W531">
            <v>0.99998502914477205</v>
          </cell>
          <cell r="X531">
            <v>5.27309464686819E-2</v>
          </cell>
          <cell r="Y531">
            <v>-0.18033594310073101</v>
          </cell>
          <cell r="Z531">
            <v>2.02814363451298E-3</v>
          </cell>
          <cell r="AA531">
            <v>0.56397472484646005</v>
          </cell>
          <cell r="AB531">
            <v>0.40917592715591899</v>
          </cell>
          <cell r="AC531">
            <v>0.36653607161385898</v>
          </cell>
          <cell r="AD531">
            <v>57.198503461402296</v>
          </cell>
          <cell r="AE531">
            <v>71.678630420776102</v>
          </cell>
          <cell r="AF531">
            <v>0.91600008745830797</v>
          </cell>
          <cell r="AG531">
            <v>16.604973272657599</v>
          </cell>
          <cell r="AH531">
            <v>0.90949948403306102</v>
          </cell>
          <cell r="AI531">
            <v>2.3647591472900601E-3</v>
          </cell>
          <cell r="AJ531">
            <v>197.21099711858</v>
          </cell>
          <cell r="AK531">
            <v>558.675514478575</v>
          </cell>
          <cell r="AL531">
            <v>313.10357276228899</v>
          </cell>
          <cell r="AM531">
            <v>23.115604998284901</v>
          </cell>
          <cell r="AN531">
            <v>6.6508636969174297</v>
          </cell>
          <cell r="AO531">
            <v>2185.4509924684198</v>
          </cell>
          <cell r="AP531">
            <v>23.930043356110101</v>
          </cell>
          <cell r="AQ531">
            <v>12277.055964535</v>
          </cell>
          <cell r="AR531">
            <v>61.514353256850796</v>
          </cell>
          <cell r="AS531">
            <v>78.9676814815369</v>
          </cell>
          <cell r="AT531">
            <v>84.945167397740803</v>
          </cell>
          <cell r="AU531">
            <v>5.5611755251412101</v>
          </cell>
          <cell r="AV531">
            <v>1.1393158615294301</v>
          </cell>
          <cell r="AW531">
            <v>4.2988901811638396</v>
          </cell>
          <cell r="AX531">
            <v>0.77690636345603103</v>
          </cell>
          <cell r="AY531">
            <v>0.25271170184674402</v>
          </cell>
          <cell r="AZ531">
            <v>4.96017860928381E-2</v>
          </cell>
          <cell r="BA531">
            <v>2.4183659418880699</v>
          </cell>
          <cell r="BB531">
            <v>2.4424615517806099</v>
          </cell>
          <cell r="BC531">
            <v>27.568549292372101</v>
          </cell>
          <cell r="BD531">
            <v>4.7895306332143299</v>
          </cell>
          <cell r="BE531">
            <v>14.024006345714501</v>
          </cell>
          <cell r="BF531">
            <v>29.238745913214501</v>
          </cell>
          <cell r="BH531" t="str">
            <v>NO</v>
          </cell>
          <cell r="BI531" t="str">
            <v>NO</v>
          </cell>
          <cell r="BJ531" t="str">
            <v>NO</v>
          </cell>
          <cell r="BK531" t="str">
            <v/>
          </cell>
          <cell r="BL531" t="str">
            <v>YES</v>
          </cell>
          <cell r="BM531" t="str">
            <v>NO</v>
          </cell>
          <cell r="BO531" t="str">
            <v>NO</v>
          </cell>
          <cell r="BQ531" t="str">
            <v>YES</v>
          </cell>
          <cell r="BR531" t="str">
            <v>NO</v>
          </cell>
          <cell r="BT531" t="str">
            <v/>
          </cell>
          <cell r="BU531" t="str">
            <v>YES</v>
          </cell>
          <cell r="BW531" t="str">
            <v/>
          </cell>
          <cell r="CA531" t="str">
            <v>SINGLE CORRx</v>
          </cell>
          <cell r="CC531">
            <v>41.432311978874729</v>
          </cell>
          <cell r="CD531">
            <v>0</v>
          </cell>
          <cell r="CE531">
            <v>44.476753362225359</v>
          </cell>
          <cell r="CF531">
            <v>25.593863912757023</v>
          </cell>
          <cell r="CL531">
            <v>0.38</v>
          </cell>
          <cell r="CY531">
            <v>3.556169898071619</v>
          </cell>
          <cell r="CZ531">
            <v>0</v>
          </cell>
          <cell r="DA531">
            <v>3.556169898071619</v>
          </cell>
          <cell r="DB531">
            <v>3.556169898071619</v>
          </cell>
        </row>
        <row r="532">
          <cell r="BH532" t="str">
            <v/>
          </cell>
          <cell r="BI532" t="str">
            <v/>
          </cell>
          <cell r="BJ532" t="str">
            <v>NO</v>
          </cell>
          <cell r="BK532" t="str">
            <v/>
          </cell>
          <cell r="BL532" t="str">
            <v/>
          </cell>
          <cell r="BM532" t="str">
            <v/>
          </cell>
          <cell r="BO532" t="str">
            <v/>
          </cell>
          <cell r="BQ532" t="str">
            <v/>
          </cell>
          <cell r="BR532" t="str">
            <v/>
          </cell>
          <cell r="BT532" t="str">
            <v/>
          </cell>
          <cell r="BU532" t="str">
            <v/>
          </cell>
          <cell r="BW532" t="str">
            <v/>
          </cell>
          <cell r="CA532" t="str">
            <v/>
          </cell>
          <cell r="CC532">
            <v>0</v>
          </cell>
          <cell r="CD532">
            <v>0</v>
          </cell>
          <cell r="CE532">
            <v>0</v>
          </cell>
          <cell r="CF532">
            <v>0</v>
          </cell>
          <cell r="CL532">
            <v>0</v>
          </cell>
          <cell r="CY532">
            <v>0</v>
          </cell>
          <cell r="CZ532">
            <v>0</v>
          </cell>
          <cell r="DA532">
            <v>0</v>
          </cell>
          <cell r="DB532">
            <v>0</v>
          </cell>
        </row>
        <row r="533">
          <cell r="A533">
            <v>683</v>
          </cell>
          <cell r="B533">
            <v>41730</v>
          </cell>
          <cell r="C533" t="str">
            <v>Austin</v>
          </cell>
          <cell r="D533">
            <v>7</v>
          </cell>
          <cell r="F533" t="str">
            <v>YES</v>
          </cell>
          <cell r="G533">
            <v>0.69</v>
          </cell>
          <cell r="H533">
            <v>0.16666666790842999</v>
          </cell>
          <cell r="I533">
            <v>0</v>
          </cell>
          <cell r="J533">
            <v>10.000500000000001</v>
          </cell>
          <cell r="K533">
            <v>19.999500000000001</v>
          </cell>
          <cell r="L533">
            <v>1.9998500074996299</v>
          </cell>
          <cell r="M533">
            <v>-1.31566693195288</v>
          </cell>
          <cell r="N533">
            <v>0.693774165239601</v>
          </cell>
          <cell r="O533">
            <v>2.9151360990602599</v>
          </cell>
          <cell r="P533">
            <v>4.3960266028105297E-3</v>
          </cell>
          <cell r="Q533">
            <v>0.99999484510872105</v>
          </cell>
          <cell r="R533">
            <v>0.22797008689102199</v>
          </cell>
          <cell r="S533">
            <v>-61.958860609277501</v>
          </cell>
          <cell r="T533">
            <v>0.99874298152750296</v>
          </cell>
          <cell r="U533">
            <v>3.56256863612712</v>
          </cell>
          <cell r="V533">
            <v>31.428673903375</v>
          </cell>
          <cell r="W533">
            <v>0.99977888471739795</v>
          </cell>
          <cell r="X533">
            <v>1.49396310399928</v>
          </cell>
          <cell r="Y533">
            <v>-0.41662514958596703</v>
          </cell>
          <cell r="Z533">
            <v>0.14095005514442899</v>
          </cell>
          <cell r="AA533">
            <v>13.442124395149101</v>
          </cell>
          <cell r="AB533">
            <v>4.3960039412166002E-3</v>
          </cell>
          <cell r="AC533">
            <v>0.78941487401993404</v>
          </cell>
          <cell r="AD533">
            <v>5.3101177120900803E-2</v>
          </cell>
          <cell r="AE533">
            <v>25.788116202091899</v>
          </cell>
          <cell r="AF533">
            <v>0.82034663953211395</v>
          </cell>
          <cell r="AG533">
            <v>1850.55057842976</v>
          </cell>
          <cell r="AH533">
            <v>-10.6112270150083</v>
          </cell>
          <cell r="AI533">
            <v>0.171046854961619</v>
          </cell>
          <cell r="AJ533">
            <v>8538.7755511322994</v>
          </cell>
          <cell r="AK533">
            <v>7486.4375036266701</v>
          </cell>
          <cell r="AL533">
            <v>45.606590601900002</v>
          </cell>
          <cell r="AM533">
            <v>244.298022612338</v>
          </cell>
          <cell r="AN533">
            <v>254.72622598152699</v>
          </cell>
          <cell r="AO533">
            <v>-268.59620420357601</v>
          </cell>
          <cell r="AP533">
            <v>0.126538687057897</v>
          </cell>
          <cell r="AQ533">
            <v>3126.82718035976</v>
          </cell>
          <cell r="AR533">
            <v>-65.820516061441097</v>
          </cell>
          <cell r="AS533">
            <v>21.583341757426801</v>
          </cell>
          <cell r="AT533">
            <v>733.34829191815697</v>
          </cell>
          <cell r="AU533">
            <v>1.90028459661053</v>
          </cell>
          <cell r="AV533">
            <v>4.9227727328166597E-2</v>
          </cell>
          <cell r="AW533">
            <v>6.3595296097898402</v>
          </cell>
          <cell r="AX533">
            <v>3.4527584151768001E-2</v>
          </cell>
          <cell r="AY533">
            <v>0.24228739053891901</v>
          </cell>
          <cell r="AZ533">
            <v>603.49003715539197</v>
          </cell>
          <cell r="BA533">
            <v>4.94564656558709</v>
          </cell>
          <cell r="BB533">
            <v>608.43062860394105</v>
          </cell>
          <cell r="BC533">
            <v>9.27909155255435</v>
          </cell>
          <cell r="BD533">
            <v>-0.82882497612899897</v>
          </cell>
          <cell r="BE533">
            <v>4.7461882729569398</v>
          </cell>
          <cell r="BF533">
            <v>167.29205002193501</v>
          </cell>
          <cell r="BH533" t="str">
            <v>NO</v>
          </cell>
          <cell r="BI533" t="str">
            <v>NO</v>
          </cell>
          <cell r="BJ533" t="str">
            <v>NO</v>
          </cell>
          <cell r="BK533" t="str">
            <v/>
          </cell>
          <cell r="BL533" t="str">
            <v>YES</v>
          </cell>
          <cell r="BM533" t="str">
            <v>NO</v>
          </cell>
          <cell r="BO533" t="str">
            <v>NO</v>
          </cell>
          <cell r="BQ533" t="str">
            <v>YES</v>
          </cell>
          <cell r="BR533" t="str">
            <v>NO</v>
          </cell>
          <cell r="BT533" t="str">
            <v/>
          </cell>
          <cell r="BU533" t="str">
            <v>NO</v>
          </cell>
          <cell r="BW533" t="str">
            <v/>
          </cell>
          <cell r="CA533" t="str">
            <v>SINGLE CORR</v>
          </cell>
          <cell r="CC533">
            <v>11.094876603985769</v>
          </cell>
          <cell r="CD533">
            <v>0</v>
          </cell>
          <cell r="CE533">
            <v>0</v>
          </cell>
          <cell r="CF533">
            <v>0</v>
          </cell>
          <cell r="CL533">
            <v>0.47</v>
          </cell>
          <cell r="CY533">
            <v>1.8273408541210943</v>
          </cell>
          <cell r="CZ533">
            <v>0</v>
          </cell>
          <cell r="DA533">
            <v>0</v>
          </cell>
          <cell r="DB533">
            <v>0</v>
          </cell>
        </row>
        <row r="534">
          <cell r="A534">
            <v>683</v>
          </cell>
          <cell r="B534">
            <v>41730</v>
          </cell>
          <cell r="C534" t="str">
            <v>Austin</v>
          </cell>
          <cell r="D534">
            <v>8</v>
          </cell>
          <cell r="F534" t="str">
            <v>YES</v>
          </cell>
          <cell r="G534">
            <v>0.69</v>
          </cell>
          <cell r="H534">
            <v>0.21985730342567</v>
          </cell>
          <cell r="I534">
            <v>0</v>
          </cell>
          <cell r="J534">
            <v>10.0005263158</v>
          </cell>
          <cell r="K534">
            <v>19.999473684200002</v>
          </cell>
          <cell r="L534">
            <v>1.9998421135698099</v>
          </cell>
          <cell r="M534">
            <v>-11.736689219878899</v>
          </cell>
          <cell r="N534">
            <v>0.90294965654135695</v>
          </cell>
          <cell r="O534">
            <v>8.4070791152275497</v>
          </cell>
          <cell r="P534">
            <v>4.9265891884947401E-3</v>
          </cell>
          <cell r="Q534">
            <v>0.99999694004675799</v>
          </cell>
          <cell r="R534">
            <v>0.31083271389956402</v>
          </cell>
          <cell r="S534">
            <v>-26.066985771656</v>
          </cell>
          <cell r="T534">
            <v>0.98114044834360903</v>
          </cell>
          <cell r="U534">
            <v>24.653391901428499</v>
          </cell>
          <cell r="V534">
            <v>24.609185755098199</v>
          </cell>
          <cell r="W534">
            <v>0.999279234117599</v>
          </cell>
          <cell r="X534">
            <v>4.7761182816223604</v>
          </cell>
          <cell r="Y534">
            <v>-0.66275505554903502</v>
          </cell>
          <cell r="Z534">
            <v>5.0360027664347301E-2</v>
          </cell>
          <cell r="AA534">
            <v>632.16573434104396</v>
          </cell>
          <cell r="AB534">
            <v>4.9265741129501696E-3</v>
          </cell>
          <cell r="AC534">
            <v>0.88803615431197902</v>
          </cell>
          <cell r="AD534">
            <v>9.8442327098143406E-2</v>
          </cell>
          <cell r="AE534">
            <v>17.115189783073799</v>
          </cell>
          <cell r="AF534">
            <v>0.69497725934856502</v>
          </cell>
          <cell r="AG534">
            <v>9812.4371914561598</v>
          </cell>
          <cell r="AH534">
            <v>-1.8181942890574201</v>
          </cell>
          <cell r="AI534">
            <v>6.8408154265078694E-2</v>
          </cell>
          <cell r="AJ534">
            <v>29968.868730324401</v>
          </cell>
          <cell r="AK534">
            <v>14035.90926721</v>
          </cell>
          <cell r="AL534">
            <v>102.0073355313</v>
          </cell>
          <cell r="AM534">
            <v>1109.2720936569999</v>
          </cell>
          <cell r="AN534">
            <v>525.45773836608601</v>
          </cell>
          <cell r="AO534">
            <v>247.958892252037</v>
          </cell>
          <cell r="AP534">
            <v>16.405201501374801</v>
          </cell>
          <cell r="AQ534">
            <v>8898.3969160557499</v>
          </cell>
          <cell r="AR534">
            <v>62.167951662964697</v>
          </cell>
          <cell r="AS534">
            <v>23.0459987191532</v>
          </cell>
          <cell r="AT534">
            <v>595.46362850328399</v>
          </cell>
          <cell r="AU534">
            <v>1.9503754509815401</v>
          </cell>
          <cell r="AV534">
            <v>5.0220079434731002E-2</v>
          </cell>
          <cell r="AW534">
            <v>6.3243966413713002</v>
          </cell>
          <cell r="AX534">
            <v>3.5223604925728499E-2</v>
          </cell>
          <cell r="AY534">
            <v>0.26054082921738903</v>
          </cell>
          <cell r="AZ534">
            <v>706.98428849126401</v>
          </cell>
          <cell r="BA534">
            <v>5.9554245462255802</v>
          </cell>
          <cell r="BB534">
            <v>712.93544079273602</v>
          </cell>
          <cell r="BC534">
            <v>8.6846943072462892</v>
          </cell>
          <cell r="BD534">
            <v>10.599225915389599</v>
          </cell>
          <cell r="BE534">
            <v>33.088189352211899</v>
          </cell>
          <cell r="BF534">
            <v>193.13805566082601</v>
          </cell>
          <cell r="BH534" t="str">
            <v>NO</v>
          </cell>
          <cell r="BI534" t="str">
            <v>YES</v>
          </cell>
          <cell r="BJ534" t="str">
            <v>NO</v>
          </cell>
          <cell r="BK534" t="str">
            <v/>
          </cell>
          <cell r="BL534" t="str">
            <v>YES</v>
          </cell>
          <cell r="BM534" t="str">
            <v>NO</v>
          </cell>
          <cell r="BO534" t="str">
            <v>NO</v>
          </cell>
          <cell r="BQ534" t="str">
            <v>NO</v>
          </cell>
          <cell r="BR534" t="str">
            <v>NO</v>
          </cell>
          <cell r="BT534" t="str">
            <v/>
          </cell>
          <cell r="BU534" t="str">
            <v>YES</v>
          </cell>
          <cell r="BW534" t="str">
            <v/>
          </cell>
          <cell r="CA534" t="str">
            <v>DUAL AREA</v>
          </cell>
          <cell r="CC534">
            <v>0</v>
          </cell>
          <cell r="CD534">
            <v>0</v>
          </cell>
          <cell r="CE534">
            <v>9.4297531123193536</v>
          </cell>
          <cell r="CF534">
            <v>8.9329671474540042</v>
          </cell>
          <cell r="CL534">
            <v>0.36</v>
          </cell>
          <cell r="CY534">
            <v>0</v>
          </cell>
          <cell r="CZ534">
            <v>0</v>
          </cell>
          <cell r="DA534">
            <v>0.2621147878538988</v>
          </cell>
          <cell r="DB534">
            <v>0.2621147878538988</v>
          </cell>
        </row>
        <row r="535">
          <cell r="A535">
            <v>683</v>
          </cell>
          <cell r="B535">
            <v>41730</v>
          </cell>
          <cell r="C535" t="str">
            <v>Austin</v>
          </cell>
          <cell r="D535">
            <v>9</v>
          </cell>
          <cell r="F535" t="str">
            <v>YES</v>
          </cell>
          <cell r="G535">
            <v>0.69</v>
          </cell>
          <cell r="H535">
            <v>0.28930174838751599</v>
          </cell>
          <cell r="I535">
            <v>-1</v>
          </cell>
          <cell r="J535">
            <v>9.9994736842100007</v>
          </cell>
          <cell r="K535">
            <v>20</v>
          </cell>
          <cell r="L535">
            <v>2.0001052686984599</v>
          </cell>
          <cell r="M535">
            <v>1.95855221888523</v>
          </cell>
          <cell r="N535">
            <v>0.85007569774136904</v>
          </cell>
          <cell r="O535">
            <v>3.8799633702934599</v>
          </cell>
          <cell r="P535">
            <v>5.5454224152049897E-3</v>
          </cell>
          <cell r="Q535">
            <v>0.99999382728868602</v>
          </cell>
          <cell r="R535">
            <v>0.26263935869610699</v>
          </cell>
          <cell r="S535">
            <v>23.319932785474698</v>
          </cell>
          <cell r="T535">
            <v>0.99552132425447404</v>
          </cell>
          <cell r="U535">
            <v>7.0967657845232299</v>
          </cell>
          <cell r="V535">
            <v>21.341701962864899</v>
          </cell>
          <cell r="W535">
            <v>0.999547586995021</v>
          </cell>
          <cell r="X535">
            <v>2.2514153804423098</v>
          </cell>
          <cell r="Y535">
            <v>0.96218618666536804</v>
          </cell>
          <cell r="Z535">
            <v>0.38684414867252898</v>
          </cell>
          <cell r="AA535">
            <v>45.443171322268398</v>
          </cell>
          <cell r="AB535">
            <v>5.5453881836493701E-3</v>
          </cell>
          <cell r="AC535">
            <v>0.83281734644471705</v>
          </cell>
          <cell r="AD535">
            <v>7.2189998328875293E-2</v>
          </cell>
          <cell r="AE535">
            <v>17.686016557310602</v>
          </cell>
          <cell r="AF535">
            <v>0.82833103073250602</v>
          </cell>
          <cell r="AG535">
            <v>2007.53661113776</v>
          </cell>
          <cell r="AH535">
            <v>6.7357321691268499</v>
          </cell>
          <cell r="AI535">
            <v>0.287538299641313</v>
          </cell>
          <cell r="AJ535">
            <v>8331.6918229691491</v>
          </cell>
          <cell r="AK535">
            <v>3273.90328963001</v>
          </cell>
          <cell r="AL535">
            <v>22.942226360900101</v>
          </cell>
          <cell r="AM535">
            <v>288.18541383399901</v>
          </cell>
          <cell r="AN535">
            <v>127.587618276615</v>
          </cell>
          <cell r="AO535">
            <v>13.543581216457399</v>
          </cell>
          <cell r="AP535">
            <v>2.76163145385273</v>
          </cell>
          <cell r="AQ535">
            <v>178.276980633421</v>
          </cell>
          <cell r="AR535">
            <v>19.548727881702</v>
          </cell>
          <cell r="AS535">
            <v>25.8537216228106</v>
          </cell>
          <cell r="AT535">
            <v>336.83374420604702</v>
          </cell>
          <cell r="AU535">
            <v>2.0025534242907601</v>
          </cell>
          <cell r="AV535">
            <v>4.5754494877964097E-2</v>
          </cell>
          <cell r="AW535">
            <v>6.2877997992645298</v>
          </cell>
          <cell r="AX535">
            <v>3.20915113894076E-2</v>
          </cell>
          <cell r="AY535">
            <v>0.19413573314173599</v>
          </cell>
          <cell r="AZ535">
            <v>837.09256111174795</v>
          </cell>
          <cell r="BA535">
            <v>6.7929780908207604</v>
          </cell>
          <cell r="BB535">
            <v>843.87624362064196</v>
          </cell>
          <cell r="BC535">
            <v>15.5308586513389</v>
          </cell>
          <cell r="BD535">
            <v>2.2860860194697898</v>
          </cell>
          <cell r="BE535">
            <v>11.787249543939399</v>
          </cell>
          <cell r="BF535">
            <v>101.183420636818</v>
          </cell>
          <cell r="BH535" t="str">
            <v>NO</v>
          </cell>
          <cell r="BI535" t="str">
            <v>NO</v>
          </cell>
          <cell r="BJ535" t="str">
            <v>NO</v>
          </cell>
          <cell r="BK535" t="str">
            <v/>
          </cell>
          <cell r="BL535" t="str">
            <v>YES</v>
          </cell>
          <cell r="BM535" t="str">
            <v>NO</v>
          </cell>
          <cell r="BO535" t="str">
            <v>NO</v>
          </cell>
          <cell r="BQ535" t="str">
            <v>YES</v>
          </cell>
          <cell r="BR535" t="str">
            <v>NO</v>
          </cell>
          <cell r="BT535" t="str">
            <v/>
          </cell>
          <cell r="BU535" t="str">
            <v>YES</v>
          </cell>
          <cell r="BW535" t="str">
            <v/>
          </cell>
          <cell r="CA535" t="str">
            <v>SINGLE CORRx</v>
          </cell>
          <cell r="CC535">
            <v>7.5332242865333923</v>
          </cell>
          <cell r="CD535">
            <v>0</v>
          </cell>
          <cell r="CE535">
            <v>9.0575171099830403</v>
          </cell>
          <cell r="CF535">
            <v>8.0204465997373102</v>
          </cell>
          <cell r="CL535">
            <v>0.3</v>
          </cell>
          <cell r="CY535">
            <v>0.73578689415156795</v>
          </cell>
          <cell r="CZ535">
            <v>0</v>
          </cell>
          <cell r="DA535">
            <v>0.73578689415156795</v>
          </cell>
          <cell r="DB535">
            <v>0.73578689415156795</v>
          </cell>
        </row>
        <row r="536">
          <cell r="A536">
            <v>683</v>
          </cell>
          <cell r="B536">
            <v>41730</v>
          </cell>
          <cell r="C536" t="str">
            <v>Austin</v>
          </cell>
          <cell r="D536">
            <v>10</v>
          </cell>
          <cell r="F536" t="str">
            <v>YES</v>
          </cell>
          <cell r="G536">
            <v>0.69</v>
          </cell>
          <cell r="H536">
            <v>0.32819063868373599</v>
          </cell>
          <cell r="I536">
            <v>0</v>
          </cell>
          <cell r="J536">
            <v>9.9990000000000006</v>
          </cell>
          <cell r="K536">
            <v>19.998999999999999</v>
          </cell>
          <cell r="L536">
            <v>2.0001000100009998</v>
          </cell>
          <cell r="M536">
            <v>-0.107399512514436</v>
          </cell>
          <cell r="N536">
            <v>0.81513994732495598</v>
          </cell>
          <cell r="O536">
            <v>5.40001062146289</v>
          </cell>
          <cell r="P536">
            <v>4.9710477182531897E-3</v>
          </cell>
          <cell r="Q536">
            <v>0.99999563478036702</v>
          </cell>
          <cell r="R536">
            <v>0.27681019726769301</v>
          </cell>
          <cell r="S536">
            <v>-132.443340855771</v>
          </cell>
          <cell r="T536">
            <v>0.99833391626997603</v>
          </cell>
          <cell r="U536">
            <v>5.4124709478521904</v>
          </cell>
          <cell r="V536">
            <v>11.9375406989566</v>
          </cell>
          <cell r="W536">
            <v>0.99975651337847704</v>
          </cell>
          <cell r="X536">
            <v>2.0748239253828902</v>
          </cell>
          <cell r="Y536">
            <v>-8.28264435803414E-2</v>
          </cell>
          <cell r="Z536">
            <v>2.8861307590677399E-2</v>
          </cell>
          <cell r="AA536">
            <v>30.5962894491607</v>
          </cell>
          <cell r="AB536">
            <v>4.9710260179071496E-3</v>
          </cell>
          <cell r="AC536">
            <v>0.84986341861553905</v>
          </cell>
          <cell r="AD536">
            <v>7.9690809931316095E-2</v>
          </cell>
          <cell r="AE536">
            <v>11.5343177693593</v>
          </cell>
          <cell r="AF536">
            <v>0.96598530772664404</v>
          </cell>
          <cell r="AG536">
            <v>620.93383849829104</v>
          </cell>
          <cell r="AH536">
            <v>-4.36752828273743</v>
          </cell>
          <cell r="AI536">
            <v>3.2921542360307497E-2</v>
          </cell>
          <cell r="AJ536">
            <v>17653.893029677402</v>
          </cell>
          <cell r="AK536">
            <v>3431.0470557533399</v>
          </cell>
          <cell r="AL536">
            <v>-4.1776999742401202</v>
          </cell>
          <cell r="AM536">
            <v>159.85161204966599</v>
          </cell>
          <cell r="AN536">
            <v>278.25259009540298</v>
          </cell>
          <cell r="AO536">
            <v>-645.61468330449202</v>
          </cell>
          <cell r="AP536">
            <v>0.56657800678947001</v>
          </cell>
          <cell r="AQ536">
            <v>4830.5722555277998</v>
          </cell>
          <cell r="AR536">
            <v>8.7342161488430996</v>
          </cell>
          <cell r="AS536">
            <v>13.070771406121899</v>
          </cell>
          <cell r="AT536">
            <v>14.5251453683004</v>
          </cell>
          <cell r="AU536">
            <v>2.0345968384824502</v>
          </cell>
          <cell r="AV536">
            <v>4.62506709416294E-2</v>
          </cell>
          <cell r="AW536">
            <v>6.2653250327037799</v>
          </cell>
          <cell r="AX536">
            <v>3.2439521783529497E-2</v>
          </cell>
          <cell r="AY536">
            <v>0.241536179856186</v>
          </cell>
          <cell r="AZ536">
            <v>904.92558156260998</v>
          </cell>
          <cell r="BA536">
            <v>7.4333192728933204</v>
          </cell>
          <cell r="BB536">
            <v>912.34910699161799</v>
          </cell>
          <cell r="BC536">
            <v>16.721735528505199</v>
          </cell>
          <cell r="BD536">
            <v>2.1765300103923</v>
          </cell>
          <cell r="BE536">
            <v>24.736095376666398</v>
          </cell>
          <cell r="BF536">
            <v>55.932362269999899</v>
          </cell>
          <cell r="BH536" t="str">
            <v>NO</v>
          </cell>
          <cell r="BI536" t="str">
            <v>NO</v>
          </cell>
          <cell r="BJ536" t="str">
            <v>NO</v>
          </cell>
          <cell r="BK536" t="str">
            <v/>
          </cell>
          <cell r="BL536" t="str">
            <v>YES</v>
          </cell>
          <cell r="BM536" t="str">
            <v>NO</v>
          </cell>
          <cell r="BO536" t="str">
            <v>NO</v>
          </cell>
          <cell r="BQ536" t="str">
            <v>YES</v>
          </cell>
          <cell r="BR536" t="str">
            <v>NO</v>
          </cell>
          <cell r="BT536" t="str">
            <v/>
          </cell>
          <cell r="BU536" t="str">
            <v>NO</v>
          </cell>
          <cell r="BW536" t="str">
            <v/>
          </cell>
          <cell r="CA536" t="str">
            <v>SINGLE CORR</v>
          </cell>
          <cell r="CC536">
            <v>4.213530471545007</v>
          </cell>
          <cell r="CD536">
            <v>0</v>
          </cell>
          <cell r="CE536">
            <v>0</v>
          </cell>
          <cell r="CF536">
            <v>0</v>
          </cell>
          <cell r="CL536">
            <v>0.47</v>
          </cell>
          <cell r="CY536">
            <v>0.35061733068452755</v>
          </cell>
          <cell r="CZ536">
            <v>0</v>
          </cell>
          <cell r="DA536">
            <v>0</v>
          </cell>
          <cell r="DB536">
            <v>0</v>
          </cell>
        </row>
        <row r="537">
          <cell r="A537">
            <v>683</v>
          </cell>
          <cell r="B537">
            <v>41730</v>
          </cell>
          <cell r="C537" t="str">
            <v>Austin</v>
          </cell>
          <cell r="D537">
            <v>12</v>
          </cell>
          <cell r="F537" t="str">
            <v>YES</v>
          </cell>
          <cell r="G537">
            <v>0.69</v>
          </cell>
          <cell r="H537">
            <v>0.62819063756614901</v>
          </cell>
          <cell r="I537">
            <v>-1</v>
          </cell>
          <cell r="J537">
            <v>10</v>
          </cell>
          <cell r="K537">
            <v>19.999500000000001</v>
          </cell>
          <cell r="L537">
            <v>1.9999499999999999</v>
          </cell>
          <cell r="M537">
            <v>5.8652571514489598</v>
          </cell>
          <cell r="N537">
            <v>0.86258118262194405</v>
          </cell>
          <cell r="O537">
            <v>8.0700281851604799E-2</v>
          </cell>
          <cell r="P537">
            <v>4.0582023769063003E-2</v>
          </cell>
          <cell r="Q537">
            <v>0.99058207915306995</v>
          </cell>
          <cell r="R537">
            <v>0.21956528316540599</v>
          </cell>
          <cell r="S537">
            <v>28.542530295062001</v>
          </cell>
          <cell r="T537">
            <v>0.99338806999490703</v>
          </cell>
          <cell r="U537">
            <v>0.18367359322364199</v>
          </cell>
          <cell r="V537">
            <v>32.2358972425221</v>
          </cell>
          <cell r="W537">
            <v>0.99948436728781298</v>
          </cell>
          <cell r="X537">
            <v>5.1129135187186099E-2</v>
          </cell>
          <cell r="Y537">
            <v>0.76087564740524605</v>
          </cell>
          <cell r="Z537">
            <v>0.10855637708022001</v>
          </cell>
          <cell r="AA537">
            <v>3.7193333119013197E-2</v>
          </cell>
          <cell r="AB537">
            <v>4.01955623700853E-2</v>
          </cell>
          <cell r="AC537">
            <v>0.14484992773702701</v>
          </cell>
          <cell r="AD537">
            <v>5.0482441546669303E-2</v>
          </cell>
          <cell r="AE537">
            <v>20.974750382649699</v>
          </cell>
          <cell r="AF537">
            <v>0.65032838919163405</v>
          </cell>
          <cell r="AG537">
            <v>1.8506336428947801</v>
          </cell>
          <cell r="AH537">
            <v>4.4146120293638402</v>
          </cell>
          <cell r="AI537">
            <v>0.15363714324490499</v>
          </cell>
          <cell r="AJ537">
            <v>4.4793672931769999</v>
          </cell>
          <cell r="AK537">
            <v>66.615081876663893</v>
          </cell>
          <cell r="AL537">
            <v>9.0038739722999797</v>
          </cell>
          <cell r="AM537">
            <v>12.022263170000601</v>
          </cell>
          <cell r="AN537">
            <v>3.4899305456766698</v>
          </cell>
          <cell r="AO537">
            <v>4.6620081585327204</v>
          </cell>
          <cell r="AP537">
            <v>2.80021218940754</v>
          </cell>
          <cell r="AQ537">
            <v>9.6051557291237692</v>
          </cell>
          <cell r="AR537">
            <v>127.509883100699</v>
          </cell>
          <cell r="AS537">
            <v>10.7404577160498</v>
          </cell>
          <cell r="AT537">
            <v>829.90309749110395</v>
          </cell>
          <cell r="AU537">
            <v>2.2992926277682701</v>
          </cell>
          <cell r="AV537">
            <v>4.5825377179123897E-2</v>
          </cell>
          <cell r="AW537">
            <v>6.0796714054644996</v>
          </cell>
          <cell r="AX537">
            <v>3.2141227164501303E-2</v>
          </cell>
          <cell r="AY537">
            <v>0.203162659860748</v>
          </cell>
          <cell r="AZ537">
            <v>1531.88322064401</v>
          </cell>
          <cell r="BA537">
            <v>39.965772418434</v>
          </cell>
          <cell r="BB537">
            <v>1492.1459137168399</v>
          </cell>
          <cell r="BC537">
            <v>15.899686423884599</v>
          </cell>
          <cell r="BD537">
            <v>-0.16719973074077599</v>
          </cell>
          <cell r="BE537">
            <v>0.77497010407398703</v>
          </cell>
          <cell r="BF537">
            <v>2.9689131770369399</v>
          </cell>
          <cell r="BH537" t="str">
            <v>NO</v>
          </cell>
          <cell r="BI537" t="str">
            <v>NO</v>
          </cell>
          <cell r="BJ537" t="str">
            <v>NO</v>
          </cell>
          <cell r="BK537" t="str">
            <v/>
          </cell>
          <cell r="BL537" t="str">
            <v>YES</v>
          </cell>
          <cell r="BM537" t="str">
            <v>NO</v>
          </cell>
          <cell r="BO537" t="str">
            <v>NO</v>
          </cell>
          <cell r="BQ537" t="str">
            <v>NO</v>
          </cell>
          <cell r="BR537" t="str">
            <v>NO</v>
          </cell>
          <cell r="BT537" t="str">
            <v/>
          </cell>
          <cell r="BU537" t="str">
            <v>YES</v>
          </cell>
          <cell r="BW537" t="str">
            <v/>
          </cell>
          <cell r="CA537" t="str">
            <v>DUAL AREA</v>
          </cell>
          <cell r="CC537">
            <v>0</v>
          </cell>
          <cell r="CD537">
            <v>0</v>
          </cell>
          <cell r="CE537">
            <v>6.7379919441643095</v>
          </cell>
          <cell r="CF537">
            <v>3.911831855925612</v>
          </cell>
          <cell r="CL537">
            <v>0.36</v>
          </cell>
          <cell r="CY537">
            <v>0</v>
          </cell>
          <cell r="CZ537">
            <v>0</v>
          </cell>
          <cell r="DA537">
            <v>11.191275233627136</v>
          </cell>
          <cell r="DB537">
            <v>11.191275233627136</v>
          </cell>
        </row>
        <row r="538">
          <cell r="A538">
            <v>683</v>
          </cell>
          <cell r="B538">
            <v>41730</v>
          </cell>
          <cell r="C538" t="str">
            <v>Austin</v>
          </cell>
          <cell r="D538">
            <v>15</v>
          </cell>
          <cell r="F538" t="str">
            <v>YES</v>
          </cell>
          <cell r="G538">
            <v>0.69</v>
          </cell>
          <cell r="H538">
            <v>0.76707952748984098</v>
          </cell>
          <cell r="I538">
            <v>-1</v>
          </cell>
          <cell r="J538">
            <v>9.9990000000000006</v>
          </cell>
          <cell r="K538">
            <v>19.999500000000001</v>
          </cell>
          <cell r="L538">
            <v>2.0001500150015001</v>
          </cell>
          <cell r="M538">
            <v>0.77714145417338298</v>
          </cell>
          <cell r="N538">
            <v>0.83410917503950099</v>
          </cell>
          <cell r="O538">
            <v>0.11462514959310501</v>
          </cell>
          <cell r="P538">
            <v>2.8515537894681899E-2</v>
          </cell>
          <cell r="Q538">
            <v>0.99757615763095497</v>
          </cell>
          <cell r="R538">
            <v>0.246172913630365</v>
          </cell>
          <cell r="S538">
            <v>37.756064592314502</v>
          </cell>
          <cell r="T538">
            <v>0.99937502935405798</v>
          </cell>
          <cell r="U538">
            <v>0.124882844736399</v>
          </cell>
          <cell r="V538">
            <v>26.5543928922181</v>
          </cell>
          <cell r="W538">
            <v>0.99956711329027803</v>
          </cell>
          <cell r="X538">
            <v>0.103961799133325</v>
          </cell>
          <cell r="Y538">
            <v>0.55581812812912301</v>
          </cell>
          <cell r="Z538">
            <v>0.43102578040455097</v>
          </cell>
          <cell r="AA538">
            <v>1.9176087420776498E-2</v>
          </cell>
          <cell r="AB538">
            <v>2.84461965883748E-2</v>
          </cell>
          <cell r="AC538">
            <v>0.24952844506659599</v>
          </cell>
          <cell r="AD538">
            <v>6.1816611674942699E-2</v>
          </cell>
          <cell r="AE538">
            <v>20.333521376769401</v>
          </cell>
          <cell r="AF538">
            <v>0.76539889476226097</v>
          </cell>
          <cell r="AG538">
            <v>5.95899005605302</v>
          </cell>
          <cell r="AH538">
            <v>19.9487922661379</v>
          </cell>
          <cell r="AI538">
            <v>0.52802929885102601</v>
          </cell>
          <cell r="AJ538">
            <v>11.9883012147152</v>
          </cell>
          <cell r="AK538">
            <v>766.28001351666103</v>
          </cell>
          <cell r="AL538">
            <v>14.736092284266499</v>
          </cell>
          <cell r="AM538">
            <v>26.102054617006299</v>
          </cell>
          <cell r="AN538">
            <v>23.773520991003299</v>
          </cell>
          <cell r="AO538">
            <v>26.701009387492501</v>
          </cell>
          <cell r="AP538">
            <v>26.619467778862301</v>
          </cell>
          <cell r="AQ538">
            <v>49.8723649533936</v>
          </cell>
          <cell r="AR538">
            <v>31.415131990382701</v>
          </cell>
          <cell r="AS538">
            <v>31.388789917110199</v>
          </cell>
          <cell r="AT538">
            <v>480.91799510031598</v>
          </cell>
          <cell r="AU538">
            <v>2.43164052240963</v>
          </cell>
          <cell r="AV538">
            <v>5.0078314844549998E-2</v>
          </cell>
          <cell r="AW538">
            <v>5.98684459184605</v>
          </cell>
          <cell r="AX538">
            <v>3.5124173384088998E-2</v>
          </cell>
          <cell r="AY538">
            <v>6.6565751916900298E-4</v>
          </cell>
          <cell r="AZ538">
            <v>1846.84270437599</v>
          </cell>
          <cell r="BA538">
            <v>37.8002734195559</v>
          </cell>
          <cell r="BB538">
            <v>1809.43669453846</v>
          </cell>
          <cell r="BC538">
            <v>2.26072365000793E-2</v>
          </cell>
          <cell r="BD538">
            <v>4.5547327095237096</v>
          </cell>
          <cell r="BE538">
            <v>6.5641583627776798</v>
          </cell>
          <cell r="BF538">
            <v>8.9668464877779606</v>
          </cell>
          <cell r="BH538" t="str">
            <v>NO</v>
          </cell>
          <cell r="BI538" t="str">
            <v>NO</v>
          </cell>
          <cell r="BJ538" t="str">
            <v>NO</v>
          </cell>
          <cell r="BK538" t="str">
            <v/>
          </cell>
          <cell r="BL538" t="str">
            <v>YES</v>
          </cell>
          <cell r="BM538" t="str">
            <v>NO</v>
          </cell>
          <cell r="BO538" t="str">
            <v>NO</v>
          </cell>
          <cell r="BQ538" t="str">
            <v>YES</v>
          </cell>
          <cell r="BR538" t="str">
            <v>NO</v>
          </cell>
          <cell r="BT538" t="str">
            <v/>
          </cell>
          <cell r="BU538" t="str">
            <v>YES</v>
          </cell>
          <cell r="BW538" t="str">
            <v/>
          </cell>
          <cell r="CA538" t="str">
            <v>SINGLE CORRx</v>
          </cell>
          <cell r="CC538">
            <v>9.3727633208838945</v>
          </cell>
          <cell r="CD538">
            <v>0</v>
          </cell>
          <cell r="CE538">
            <v>11.376934665641622</v>
          </cell>
          <cell r="CF538">
            <v>20.725577838154503</v>
          </cell>
          <cell r="CL538">
            <v>0.38</v>
          </cell>
          <cell r="CY538">
            <v>1.3212514465989578</v>
          </cell>
          <cell r="CZ538">
            <v>0</v>
          </cell>
          <cell r="DA538">
            <v>1.3212514465989578</v>
          </cell>
          <cell r="DB538">
            <v>1.3212514465989578</v>
          </cell>
        </row>
        <row r="539">
          <cell r="A539">
            <v>683</v>
          </cell>
          <cell r="B539">
            <v>41730</v>
          </cell>
          <cell r="C539" t="str">
            <v>Austin</v>
          </cell>
          <cell r="D539">
            <v>16</v>
          </cell>
          <cell r="E539" t="str">
            <v>might have trashed a good plume</v>
          </cell>
          <cell r="F539" t="str">
            <v>YES</v>
          </cell>
          <cell r="G539">
            <v>0.69</v>
          </cell>
          <cell r="H539">
            <v>0.794857305474579</v>
          </cell>
          <cell r="I539">
            <v>-5</v>
          </cell>
          <cell r="J539">
            <v>9.9994999999999994</v>
          </cell>
          <cell r="K539">
            <v>20</v>
          </cell>
          <cell r="L539">
            <v>2.0001000050002502</v>
          </cell>
          <cell r="M539">
            <v>2.1867152971414399</v>
          </cell>
          <cell r="N539">
            <v>0.80120693986305203</v>
          </cell>
          <cell r="O539">
            <v>0.114254633372599</v>
          </cell>
          <cell r="P539">
            <v>4.0780764783258398E-3</v>
          </cell>
          <cell r="Q539">
            <v>0.99182357331415405</v>
          </cell>
          <cell r="R539">
            <v>0.20424813303988701</v>
          </cell>
          <cell r="S539">
            <v>18.366227813640201</v>
          </cell>
          <cell r="T539">
            <v>0.99395615538096604</v>
          </cell>
          <cell r="U539">
            <v>0.17567172433500799</v>
          </cell>
          <cell r="V539">
            <v>19.827202342551701</v>
          </cell>
          <cell r="W539">
            <v>0.99861389910783804</v>
          </cell>
          <cell r="X539">
            <v>8.3914976167194302E-2</v>
          </cell>
          <cell r="Y539">
            <v>0.75198216180579003</v>
          </cell>
          <cell r="Z539">
            <v>0.24580788522531299</v>
          </cell>
          <cell r="AA539">
            <v>3.49541513643295E-2</v>
          </cell>
          <cell r="AB539">
            <v>4.0444569473873102E-3</v>
          </cell>
          <cell r="AC539">
            <v>1.9802322548039299E-3</v>
          </cell>
          <cell r="AD539">
            <v>4.22427424839521E-2</v>
          </cell>
          <cell r="AE539">
            <v>12.8098766592661</v>
          </cell>
          <cell r="AF539">
            <v>0.64517680533164201</v>
          </cell>
          <cell r="AG539">
            <v>1.81811211473409</v>
          </cell>
          <cell r="AH539">
            <v>5.9829484101287802</v>
          </cell>
          <cell r="AI539">
            <v>0.32377151111047098</v>
          </cell>
          <cell r="AJ539">
            <v>3.4649910897947902</v>
          </cell>
          <cell r="AK539">
            <v>939.61151383500396</v>
          </cell>
          <cell r="AL539">
            <v>-10.8066947321668</v>
          </cell>
          <cell r="AM539">
            <v>89.6014641456688</v>
          </cell>
          <cell r="AN539">
            <v>58.233613041529303</v>
          </cell>
          <cell r="AO539">
            <v>11.850215673485099</v>
          </cell>
          <cell r="AP539">
            <v>9.9463064862682202</v>
          </cell>
          <cell r="AQ539">
            <v>13.707502552926501</v>
          </cell>
          <cell r="AR539">
            <v>14.2138082247059</v>
          </cell>
          <cell r="AS539">
            <v>15.624041235176801</v>
          </cell>
          <cell r="AT539">
            <v>9.9242121277025301</v>
          </cell>
          <cell r="AU539">
            <v>2.4747333897728501</v>
          </cell>
          <cell r="AV539">
            <v>5.3976840879995901E-2</v>
          </cell>
          <cell r="AW539">
            <v>5.9566199057801397</v>
          </cell>
          <cell r="AX539">
            <v>3.78585406414517E-2</v>
          </cell>
          <cell r="AY539">
            <v>6.5303157346502702E-2</v>
          </cell>
          <cell r="AZ539">
            <v>1942.9512054429499</v>
          </cell>
          <cell r="BA539">
            <v>37.011096556206603</v>
          </cell>
          <cell r="BB539">
            <v>1906.37431589168</v>
          </cell>
          <cell r="BC539">
            <v>1.4601948226547199</v>
          </cell>
          <cell r="BD539">
            <v>4.55416889375533</v>
          </cell>
          <cell r="BE539">
            <v>6.2003613134375</v>
          </cell>
          <cell r="BF539">
            <v>7.4135680104635604</v>
          </cell>
          <cell r="BH539" t="str">
            <v>NO</v>
          </cell>
          <cell r="BI539" t="str">
            <v>NO</v>
          </cell>
          <cell r="BJ539" t="str">
            <v>NO</v>
          </cell>
          <cell r="BK539" t="str">
            <v/>
          </cell>
          <cell r="BL539" t="str">
            <v>YES</v>
          </cell>
          <cell r="BM539" t="str">
            <v>NO</v>
          </cell>
          <cell r="BO539" t="str">
            <v>NO</v>
          </cell>
          <cell r="BQ539" t="str">
            <v>NO</v>
          </cell>
          <cell r="BR539" t="str">
            <v>NO</v>
          </cell>
          <cell r="BT539" t="str">
            <v/>
          </cell>
          <cell r="BU539" t="str">
            <v>YES</v>
          </cell>
          <cell r="BW539" t="str">
            <v/>
          </cell>
          <cell r="CA539" t="str">
            <v>DUAL AREA</v>
          </cell>
          <cell r="CC539">
            <v>0</v>
          </cell>
          <cell r="CD539">
            <v>0</v>
          </cell>
          <cell r="CE539">
            <v>5.6954439698599737</v>
          </cell>
          <cell r="CF539">
            <v>7.4035143855356171</v>
          </cell>
          <cell r="CL539">
            <v>0.36</v>
          </cell>
          <cell r="CY539">
            <v>0</v>
          </cell>
          <cell r="CZ539">
            <v>0</v>
          </cell>
          <cell r="DA539">
            <v>1.3987739252757143</v>
          </cell>
          <cell r="DB539">
            <v>1.3987739252757143</v>
          </cell>
        </row>
        <row r="540">
          <cell r="A540">
            <v>683</v>
          </cell>
          <cell r="B540">
            <v>41730</v>
          </cell>
          <cell r="C540" t="str">
            <v>Austin</v>
          </cell>
          <cell r="D540">
            <v>18</v>
          </cell>
          <cell r="F540" t="str">
            <v>YES</v>
          </cell>
          <cell r="G540">
            <v>0.69</v>
          </cell>
          <cell r="H540">
            <v>0.97263508290052403</v>
          </cell>
          <cell r="I540">
            <v>-5</v>
          </cell>
          <cell r="J540">
            <v>9.9989473684199996</v>
          </cell>
          <cell r="K540">
            <v>19.9989473684</v>
          </cell>
          <cell r="L540">
            <v>2.0001052742374998</v>
          </cell>
          <cell r="M540">
            <v>1.85703811404263</v>
          </cell>
          <cell r="N540">
            <v>0.82156379548243497</v>
          </cell>
          <cell r="O540">
            <v>0.210190056625295</v>
          </cell>
          <cell r="P540">
            <v>-4.0078303159154498E-2</v>
          </cell>
          <cell r="Q540">
            <v>0.99203204598204098</v>
          </cell>
          <cell r="R540">
            <v>0.32041723448020099</v>
          </cell>
          <cell r="S540">
            <v>15.3844044249426</v>
          </cell>
          <cell r="T540">
            <v>0.99116898287256905</v>
          </cell>
          <cell r="U540">
            <v>0.33790799725561799</v>
          </cell>
          <cell r="V540">
            <v>13.0543005303965</v>
          </cell>
          <cell r="W540">
            <v>0.99960158749489703</v>
          </cell>
          <cell r="X540">
            <v>7.1529073718222203E-2</v>
          </cell>
          <cell r="Y540">
            <v>0.83116302325401203</v>
          </cell>
          <cell r="Z540">
            <v>0.32960690938598602</v>
          </cell>
          <cell r="AA540">
            <v>0.117365826592968</v>
          </cell>
          <cell r="AB540">
            <v>-3.9755883232143699E-2</v>
          </cell>
          <cell r="AC540">
            <v>0.16398777074609899</v>
          </cell>
          <cell r="AD540">
            <v>0.107401046050028</v>
          </cell>
          <cell r="AE540">
            <v>12.2191434989188</v>
          </cell>
          <cell r="AF540">
            <v>0.93564911452022204</v>
          </cell>
          <cell r="AG540">
            <v>0.85774670326082902</v>
          </cell>
          <cell r="AH540">
            <v>4.9046563968501999</v>
          </cell>
          <cell r="AI540">
            <v>0.31595466875120298</v>
          </cell>
          <cell r="AJ540">
            <v>9.1177863891864703</v>
          </cell>
          <cell r="AK540">
            <v>162.786970173328</v>
          </cell>
          <cell r="AL540">
            <v>-9.1738638357666495</v>
          </cell>
          <cell r="AM540">
            <v>5.3882811159997503</v>
          </cell>
          <cell r="AN540">
            <v>13.2178352445877</v>
          </cell>
          <cell r="AO540">
            <v>-15.776694860954899</v>
          </cell>
          <cell r="AP540">
            <v>7.6718439079462394E-2</v>
          </cell>
          <cell r="AQ540">
            <v>107.30871363924599</v>
          </cell>
          <cell r="AR540">
            <v>8.5190273921041904</v>
          </cell>
          <cell r="AS540">
            <v>11.341785195087899</v>
          </cell>
          <cell r="AT540">
            <v>18.518937739890799</v>
          </cell>
          <cell r="AU540">
            <v>2.6068357422263402</v>
          </cell>
          <cell r="AV540">
            <v>4.5896260015780503E-2</v>
          </cell>
          <cell r="AW540">
            <v>5.8639653117421204</v>
          </cell>
          <cell r="AX540">
            <v>3.2190943315034901E-2</v>
          </cell>
          <cell r="AY540">
            <v>0.241783485788541</v>
          </cell>
          <cell r="AZ540">
            <v>2242.31955511655</v>
          </cell>
          <cell r="BA540">
            <v>35.5836313886442</v>
          </cell>
          <cell r="BB540">
            <v>2207.3521849613098</v>
          </cell>
          <cell r="BC540">
            <v>18.519586145505301</v>
          </cell>
          <cell r="BD540">
            <v>0.658765932970937</v>
          </cell>
          <cell r="BE540">
            <v>1.9314596536230499</v>
          </cell>
          <cell r="BF540">
            <v>6.9068097498187599</v>
          </cell>
          <cell r="BH540" t="str">
            <v>NO</v>
          </cell>
          <cell r="BI540" t="str">
            <v>NO</v>
          </cell>
          <cell r="BJ540" t="str">
            <v>NO</v>
          </cell>
          <cell r="BK540" t="str">
            <v/>
          </cell>
          <cell r="BL540" t="str">
            <v>YES</v>
          </cell>
          <cell r="BM540" t="str">
            <v>NO</v>
          </cell>
          <cell r="BO540" t="str">
            <v>NO</v>
          </cell>
          <cell r="BQ540" t="str">
            <v>YES</v>
          </cell>
          <cell r="BR540" t="str">
            <v>NO</v>
          </cell>
          <cell r="BT540" t="str">
            <v/>
          </cell>
          <cell r="BU540" t="str">
            <v>NO</v>
          </cell>
          <cell r="BW540" t="str">
            <v/>
          </cell>
          <cell r="CA540" t="str">
            <v>SINGLE CORR</v>
          </cell>
          <cell r="CC540">
            <v>4.6076830169045069</v>
          </cell>
          <cell r="CD540">
            <v>0</v>
          </cell>
          <cell r="CE540">
            <v>0</v>
          </cell>
          <cell r="CF540">
            <v>0</v>
          </cell>
          <cell r="CL540">
            <v>0.47</v>
          </cell>
          <cell r="CY540">
            <v>4.4903364749328016</v>
          </cell>
          <cell r="CZ540">
            <v>0</v>
          </cell>
          <cell r="DA540">
            <v>0</v>
          </cell>
          <cell r="DB540">
            <v>0</v>
          </cell>
        </row>
        <row r="541">
          <cell r="A541">
            <v>683</v>
          </cell>
          <cell r="B541">
            <v>41730</v>
          </cell>
          <cell r="C541" t="str">
            <v>Austin</v>
          </cell>
          <cell r="D541">
            <v>19</v>
          </cell>
          <cell r="E541" t="str">
            <v>Frankenplume?</v>
          </cell>
          <cell r="F541" t="str">
            <v>NO</v>
          </cell>
          <cell r="G541">
            <v>0.69</v>
          </cell>
          <cell r="H541">
            <v>1.0059684170409999</v>
          </cell>
          <cell r="I541">
            <v>5</v>
          </cell>
          <cell r="J541">
            <v>9.9979999999999993</v>
          </cell>
          <cell r="K541">
            <v>19.999500000000001</v>
          </cell>
          <cell r="L541">
            <v>2.000350070014</v>
          </cell>
          <cell r="M541">
            <v>2.9377652350952101</v>
          </cell>
          <cell r="N541">
            <v>0.97915412584089001</v>
          </cell>
          <cell r="O541">
            <v>9.2843449437895104E-2</v>
          </cell>
          <cell r="P541">
            <v>-0.25003900504947302</v>
          </cell>
          <cell r="Q541">
            <v>0.86879550070800604</v>
          </cell>
          <cell r="R541">
            <v>0.687337050434358</v>
          </cell>
          <cell r="S541">
            <v>3.7977756053933001</v>
          </cell>
          <cell r="T541">
            <v>0.94920921532444003</v>
          </cell>
          <cell r="U541">
            <v>0.41161408924854098</v>
          </cell>
          <cell r="V541">
            <v>10.083498441307199</v>
          </cell>
          <cell r="W541">
            <v>0.99313618983840402</v>
          </cell>
          <cell r="X541">
            <v>0.144017415949206</v>
          </cell>
          <cell r="Y541">
            <v>2.42893005428345</v>
          </cell>
          <cell r="Z541">
            <v>0.80720174154101598</v>
          </cell>
          <cell r="AA541">
            <v>7.3177392581856293E-2</v>
          </cell>
          <cell r="AB541">
            <v>-0.210292895117036</v>
          </cell>
          <cell r="AC541">
            <v>0.209052089815704</v>
          </cell>
          <cell r="AD541">
            <v>0.518893962665532</v>
          </cell>
          <cell r="AE541">
            <v>5.8810850420481202</v>
          </cell>
          <cell r="AF541">
            <v>0.579168279529374</v>
          </cell>
          <cell r="AG541">
            <v>1.3051021820233499</v>
          </cell>
          <cell r="AH541">
            <v>2.0288101753304399</v>
          </cell>
          <cell r="AI541">
            <v>0.50375643265053704</v>
          </cell>
          <cell r="AJ541">
            <v>1.5389727795199299</v>
          </cell>
          <cell r="AK541">
            <v>108.174600969997</v>
          </cell>
          <cell r="AL541">
            <v>-24.126970956699999</v>
          </cell>
          <cell r="AM541">
            <v>35.032775273998404</v>
          </cell>
          <cell r="AN541">
            <v>15.360722527012999</v>
          </cell>
          <cell r="AO541">
            <v>3.5282701046697098</v>
          </cell>
          <cell r="AP541">
            <v>2.4114881522488298</v>
          </cell>
          <cell r="AQ541">
            <v>11.978887750029999</v>
          </cell>
          <cell r="AR541">
            <v>6.4438769038902599</v>
          </cell>
          <cell r="AS541">
            <v>6.9280976049542202</v>
          </cell>
          <cell r="AT541">
            <v>31.143035163252101</v>
          </cell>
          <cell r="AU541">
            <v>2.6394930152588301</v>
          </cell>
          <cell r="AV541">
            <v>4.6605082595051001E-2</v>
          </cell>
          <cell r="AW541">
            <v>5.84105999386533</v>
          </cell>
          <cell r="AX541">
            <v>3.2688100762484802E-2</v>
          </cell>
          <cell r="AY541">
            <v>0.25669824446434403</v>
          </cell>
          <cell r="AZ541">
            <v>2319.0572592674498</v>
          </cell>
          <cell r="BA541">
            <v>34.968608371249303</v>
          </cell>
          <cell r="BB541">
            <v>2284.7425514849701</v>
          </cell>
          <cell r="BC541">
            <v>19.2523683348258</v>
          </cell>
          <cell r="BD541">
            <v>0.78430082624993303</v>
          </cell>
          <cell r="BE541">
            <v>2.8390604262499402</v>
          </cell>
          <cell r="BF541">
            <v>3.5403821762498602</v>
          </cell>
          <cell r="BH541" t="str">
            <v>NO</v>
          </cell>
          <cell r="BI541" t="str">
            <v>NO</v>
          </cell>
          <cell r="BJ541" t="str">
            <v>NO</v>
          </cell>
          <cell r="BK541" t="str">
            <v/>
          </cell>
          <cell r="BL541" t="str">
            <v>YES</v>
          </cell>
          <cell r="BM541" t="str">
            <v>YES</v>
          </cell>
          <cell r="BO541" t="str">
            <v>YES</v>
          </cell>
          <cell r="BQ541" t="str">
            <v>NO</v>
          </cell>
          <cell r="BR541" t="str">
            <v>NO</v>
          </cell>
          <cell r="BT541" t="str">
            <v/>
          </cell>
          <cell r="BU541" t="str">
            <v>YES</v>
          </cell>
          <cell r="BW541" t="str">
            <v/>
          </cell>
          <cell r="CA541" t="str">
            <v>TRASH</v>
          </cell>
          <cell r="CC541">
            <v>0</v>
          </cell>
          <cell r="CD541">
            <v>0</v>
          </cell>
          <cell r="CE541">
            <v>0</v>
          </cell>
          <cell r="CF541">
            <v>0</v>
          </cell>
          <cell r="CL541">
            <v>0</v>
          </cell>
          <cell r="CY541">
            <v>0</v>
          </cell>
          <cell r="CZ541">
            <v>0</v>
          </cell>
          <cell r="DA541">
            <v>0</v>
          </cell>
          <cell r="DB541">
            <v>0</v>
          </cell>
        </row>
        <row r="542">
          <cell r="A542">
            <v>683</v>
          </cell>
          <cell r="B542">
            <v>41730</v>
          </cell>
          <cell r="C542" t="str">
            <v>Austin</v>
          </cell>
          <cell r="D542">
            <v>20</v>
          </cell>
          <cell r="F542" t="str">
            <v>YES</v>
          </cell>
          <cell r="G542">
            <v>0.69</v>
          </cell>
          <cell r="H542">
            <v>1.1976350834593199</v>
          </cell>
          <cell r="I542">
            <v>3</v>
          </cell>
          <cell r="J542">
            <v>9.9990000000000006</v>
          </cell>
          <cell r="K542">
            <v>19.998999999999999</v>
          </cell>
          <cell r="L542">
            <v>2.0001000100009998</v>
          </cell>
          <cell r="M542">
            <v>-3.5562086777502701E-2</v>
          </cell>
          <cell r="N542">
            <v>0.97407238002640395</v>
          </cell>
          <cell r="O542">
            <v>0.12437791761558201</v>
          </cell>
          <cell r="P542">
            <v>7.4266344613571596E-3</v>
          </cell>
          <cell r="Q542">
            <v>0.99871121659447204</v>
          </cell>
          <cell r="R542">
            <v>0.231734148693194</v>
          </cell>
          <cell r="S542">
            <v>-211.78210033346301</v>
          </cell>
          <cell r="T542">
            <v>0.99963349196086204</v>
          </cell>
          <cell r="U542">
            <v>0.123519141592856</v>
          </cell>
          <cell r="V542">
            <v>9.0327597535923303</v>
          </cell>
          <cell r="W542">
            <v>0.99830917022237697</v>
          </cell>
          <cell r="X542">
            <v>0.26709528421995199</v>
          </cell>
          <cell r="Y542">
            <v>-3.4614338660094099E-2</v>
          </cell>
          <cell r="Z542">
            <v>4.2973059778880301E-2</v>
          </cell>
          <cell r="AA542">
            <v>1.80703940059561E-2</v>
          </cell>
          <cell r="AB542">
            <v>7.4170502589192703E-3</v>
          </cell>
          <cell r="AC542">
            <v>4.08833091352978E-2</v>
          </cell>
          <cell r="AD542">
            <v>6.2654285990102199E-2</v>
          </cell>
          <cell r="AE542">
            <v>7.9226343776694899</v>
          </cell>
          <cell r="AF542">
            <v>0.87559637360070597</v>
          </cell>
          <cell r="AG542">
            <v>6.0394303028378102</v>
          </cell>
          <cell r="AH542">
            <v>-12.1358712423315</v>
          </cell>
          <cell r="AI542">
            <v>5.7282563535359897E-2</v>
          </cell>
          <cell r="AJ542">
            <v>45.766159858748701</v>
          </cell>
          <cell r="AK542">
            <v>66.573402776665702</v>
          </cell>
          <cell r="AL542">
            <v>-0.79695154129998802</v>
          </cell>
          <cell r="AM542">
            <v>0.699261934667049</v>
          </cell>
          <cell r="AN542">
            <v>9.5916620462680005</v>
          </cell>
          <cell r="AO542">
            <v>32.295368736350298</v>
          </cell>
          <cell r="AP542">
            <v>2.1901794627345001</v>
          </cell>
          <cell r="AQ542">
            <v>95.385549068646</v>
          </cell>
          <cell r="AR542">
            <v>3.8119212882858098</v>
          </cell>
          <cell r="AS542">
            <v>3.1020063521558101</v>
          </cell>
          <cell r="AT542">
            <v>5.8467494105015803</v>
          </cell>
          <cell r="AU542">
            <v>2.8026566071858698</v>
          </cell>
          <cell r="AV542">
            <v>4.3557143652546898E-2</v>
          </cell>
          <cell r="AW542">
            <v>5.7266195157741002</v>
          </cell>
          <cell r="AX542">
            <v>3.0550322440408999E-2</v>
          </cell>
          <cell r="AY542">
            <v>5.5954803444773001E-2</v>
          </cell>
          <cell r="AZ542">
            <v>2673.70371576663</v>
          </cell>
          <cell r="BA542">
            <v>31.368595150663399</v>
          </cell>
          <cell r="BB542">
            <v>2643.2254192349201</v>
          </cell>
          <cell r="BC542">
            <v>14.3883780286559</v>
          </cell>
          <cell r="BD542">
            <v>-0.13128090000009299</v>
          </cell>
          <cell r="BE542">
            <v>1.2876487053846399</v>
          </cell>
          <cell r="BF542">
            <v>6.0105996107693</v>
          </cell>
          <cell r="BH542" t="str">
            <v>NO</v>
          </cell>
          <cell r="BI542" t="str">
            <v>NO</v>
          </cell>
          <cell r="BJ542" t="str">
            <v>NO</v>
          </cell>
          <cell r="BK542" t="str">
            <v/>
          </cell>
          <cell r="BL542" t="str">
            <v>YES</v>
          </cell>
          <cell r="BM542" t="str">
            <v>NO</v>
          </cell>
          <cell r="BO542" t="str">
            <v>NO</v>
          </cell>
          <cell r="BQ542" t="str">
            <v>YES</v>
          </cell>
          <cell r="BR542" t="str">
            <v>NO</v>
          </cell>
          <cell r="BT542" t="str">
            <v/>
          </cell>
          <cell r="BU542" t="str">
            <v>NO</v>
          </cell>
          <cell r="BW542" t="str">
            <v/>
          </cell>
          <cell r="CA542" t="str">
            <v>SINGLE CORR</v>
          </cell>
          <cell r="CC542">
            <v>3.1882453365987908</v>
          </cell>
          <cell r="CD542">
            <v>0</v>
          </cell>
          <cell r="CE542">
            <v>0</v>
          </cell>
          <cell r="CF542">
            <v>0</v>
          </cell>
          <cell r="CL542">
            <v>0.47</v>
          </cell>
          <cell r="CY542">
            <v>6.735457967888788</v>
          </cell>
          <cell r="CZ542">
            <v>0</v>
          </cell>
          <cell r="DA542">
            <v>0</v>
          </cell>
          <cell r="DB542">
            <v>0</v>
          </cell>
        </row>
        <row r="543">
          <cell r="A543">
            <v>683</v>
          </cell>
          <cell r="B543">
            <v>41730</v>
          </cell>
          <cell r="C543" t="str">
            <v>Austin</v>
          </cell>
          <cell r="D543">
            <v>21</v>
          </cell>
          <cell r="F543" t="str">
            <v>YES</v>
          </cell>
          <cell r="G543">
            <v>0.69</v>
          </cell>
          <cell r="H543">
            <v>1.21152397245169</v>
          </cell>
          <cell r="I543">
            <v>0</v>
          </cell>
          <cell r="J543">
            <v>9.9994999999999994</v>
          </cell>
          <cell r="K543">
            <v>19.999500000000001</v>
          </cell>
          <cell r="L543">
            <v>2.0000500025001302</v>
          </cell>
          <cell r="M543">
            <v>2.0669170522031899</v>
          </cell>
          <cell r="N543">
            <v>0.93567915586405503</v>
          </cell>
          <cell r="O543">
            <v>0.12013961159264799</v>
          </cell>
          <cell r="P543">
            <v>3.28761071367994E-2</v>
          </cell>
          <cell r="Q543">
            <v>0.99449405129239998</v>
          </cell>
          <cell r="R543">
            <v>0.397844884526807</v>
          </cell>
          <cell r="S543">
            <v>25.9204890010082</v>
          </cell>
          <cell r="T543">
            <v>0.99545556647447198</v>
          </cell>
          <cell r="U543">
            <v>0.36133991420047201</v>
          </cell>
          <cell r="V543">
            <v>30.566477028217399</v>
          </cell>
          <cell r="W543">
            <v>0.99926676791652802</v>
          </cell>
          <cell r="X543">
            <v>0.14483637445856301</v>
          </cell>
          <cell r="Y543">
            <v>1.4878762134844301</v>
          </cell>
          <cell r="Z543">
            <v>0.65975249344554598</v>
          </cell>
          <cell r="AA543">
            <v>6.0501796365955401E-2</v>
          </cell>
          <cell r="AB543">
            <v>3.2693895164719003E-2</v>
          </cell>
          <cell r="AC543">
            <v>0.16153143311274501</v>
          </cell>
          <cell r="AD543">
            <v>0.162977841955629</v>
          </cell>
          <cell r="AE543">
            <v>18.1209189425789</v>
          </cell>
          <cell r="AF543">
            <v>0.59240088794729195</v>
          </cell>
          <cell r="AG543">
            <v>11.9728825095935</v>
          </cell>
          <cell r="AH543">
            <v>6.3439369817878699</v>
          </cell>
          <cell r="AI543">
            <v>0.24362707282030799</v>
          </cell>
          <cell r="AJ543">
            <v>22.217821194342299</v>
          </cell>
          <cell r="AK543">
            <v>475.66707638999998</v>
          </cell>
          <cell r="AL543">
            <v>-26.581636319300099</v>
          </cell>
          <cell r="AM543">
            <v>49.211065177997597</v>
          </cell>
          <cell r="AN543">
            <v>12.260896622769</v>
          </cell>
          <cell r="AO543">
            <v>13.5160696046452</v>
          </cell>
          <cell r="AP543">
            <v>11.7649388450056</v>
          </cell>
          <cell r="AQ543">
            <v>16.411254680418701</v>
          </cell>
          <cell r="AR543">
            <v>7.4023888929683901</v>
          </cell>
          <cell r="AS543">
            <v>18.177546376381901</v>
          </cell>
          <cell r="AT543">
            <v>266.94954587703302</v>
          </cell>
          <cell r="AU543">
            <v>2.8186169284359499</v>
          </cell>
          <cell r="AV543">
            <v>4.7668316849078803E-2</v>
          </cell>
          <cell r="AW543">
            <v>5.7154251875984698</v>
          </cell>
          <cell r="AX543">
            <v>3.3433837203510203E-2</v>
          </cell>
          <cell r="AY543">
            <v>0.31282387977222498</v>
          </cell>
          <cell r="AZ543">
            <v>2706.7148113736798</v>
          </cell>
          <cell r="BA543">
            <v>30.847415271252</v>
          </cell>
          <cell r="BB543">
            <v>2676.8001929901902</v>
          </cell>
          <cell r="BC543">
            <v>15.641193988611199</v>
          </cell>
          <cell r="BD543">
            <v>3.12546757150244</v>
          </cell>
          <cell r="BE543">
            <v>5.0524346145539303</v>
          </cell>
          <cell r="BF543">
            <v>11.5730767660563</v>
          </cell>
          <cell r="BH543" t="str">
            <v>NO</v>
          </cell>
          <cell r="BI543" t="str">
            <v>NO</v>
          </cell>
          <cell r="BJ543" t="str">
            <v>NO</v>
          </cell>
          <cell r="BK543" t="str">
            <v/>
          </cell>
          <cell r="BL543" t="str">
            <v>YES</v>
          </cell>
          <cell r="BM543" t="str">
            <v>NO</v>
          </cell>
          <cell r="BO543" t="str">
            <v>NO</v>
          </cell>
          <cell r="BQ543" t="str">
            <v>NO</v>
          </cell>
          <cell r="BR543" t="str">
            <v>NO</v>
          </cell>
          <cell r="BT543" t="str">
            <v/>
          </cell>
          <cell r="BU543" t="str">
            <v>NO</v>
          </cell>
          <cell r="BW543" t="str">
            <v>YES</v>
          </cell>
          <cell r="CA543" t="str">
            <v>TRASH</v>
          </cell>
          <cell r="CC543">
            <v>0</v>
          </cell>
          <cell r="CD543">
            <v>0</v>
          </cell>
          <cell r="CE543">
            <v>0</v>
          </cell>
          <cell r="CF543">
            <v>0</v>
          </cell>
          <cell r="CL543">
            <v>0</v>
          </cell>
          <cell r="CY543">
            <v>0</v>
          </cell>
          <cell r="CZ543">
            <v>0</v>
          </cell>
          <cell r="DA543">
            <v>0</v>
          </cell>
          <cell r="DB543">
            <v>0</v>
          </cell>
        </row>
        <row r="544">
          <cell r="A544">
            <v>683</v>
          </cell>
          <cell r="B544">
            <v>41730</v>
          </cell>
          <cell r="C544" t="str">
            <v>Austin</v>
          </cell>
          <cell r="D544">
            <v>22</v>
          </cell>
          <cell r="F544" t="str">
            <v>YES</v>
          </cell>
          <cell r="G544">
            <v>0.69</v>
          </cell>
          <cell r="H544">
            <v>1.26430174894631</v>
          </cell>
          <cell r="I544">
            <v>0</v>
          </cell>
          <cell r="J544">
            <v>9.9984210526300004</v>
          </cell>
          <cell r="K544">
            <v>19.999473684200002</v>
          </cell>
          <cell r="L544">
            <v>2.0002631994518101</v>
          </cell>
          <cell r="M544">
            <v>6.2323297429511904</v>
          </cell>
          <cell r="N544">
            <v>0.94684514294778499</v>
          </cell>
          <cell r="O544">
            <v>0.51924573488986503</v>
          </cell>
          <cell r="P544">
            <v>7.9202820651197402E-3</v>
          </cell>
          <cell r="Q544">
            <v>0.999638311028753</v>
          </cell>
          <cell r="R544">
            <v>0.26579667192121398</v>
          </cell>
          <cell r="S544">
            <v>9.53618200892309</v>
          </cell>
          <cell r="T544">
            <v>0.98714496115205397</v>
          </cell>
          <cell r="U544">
            <v>1.6031703748218</v>
          </cell>
          <cell r="V544">
            <v>24.5730123360755</v>
          </cell>
          <cell r="W544">
            <v>0.99969253387290002</v>
          </cell>
          <cell r="X544">
            <v>0.24525301570446101</v>
          </cell>
          <cell r="Y544">
            <v>1.84951178581543</v>
          </cell>
          <cell r="Z544">
            <v>0.27969681540178298</v>
          </cell>
          <cell r="AA544">
            <v>3.4629228318084899</v>
          </cell>
          <cell r="AB544">
            <v>7.9174161702462893E-3</v>
          </cell>
          <cell r="AC544">
            <v>0.14765133923002</v>
          </cell>
          <cell r="AD544">
            <v>7.2440966851214303E-2</v>
          </cell>
          <cell r="AE544">
            <v>20.717836024921699</v>
          </cell>
          <cell r="AF544">
            <v>0.842853664026191</v>
          </cell>
          <cell r="AG544">
            <v>31.458764145293301</v>
          </cell>
          <cell r="AH544">
            <v>4.3090395314738901</v>
          </cell>
          <cell r="AI544">
            <v>0.44591392804703001</v>
          </cell>
          <cell r="AJ544">
            <v>110.921218402863</v>
          </cell>
          <cell r="AK544">
            <v>1168.77347766</v>
          </cell>
          <cell r="AL544">
            <v>5.30159143300006</v>
          </cell>
          <cell r="AM544">
            <v>53.588911409000197</v>
          </cell>
          <cell r="AN544">
            <v>80.969559392508003</v>
          </cell>
          <cell r="AO544">
            <v>-56.234094385792702</v>
          </cell>
          <cell r="AP544">
            <v>-8.1869986296791595</v>
          </cell>
          <cell r="AQ544">
            <v>126.215438018377</v>
          </cell>
          <cell r="AR544">
            <v>11.637034781516901</v>
          </cell>
          <cell r="AS544">
            <v>13.309983411300401</v>
          </cell>
          <cell r="AT544">
            <v>10.435396028441</v>
          </cell>
          <cell r="AU544">
            <v>2.8695671847189699</v>
          </cell>
          <cell r="AV544">
            <v>4.8306257500561597E-2</v>
          </cell>
          <cell r="AW544">
            <v>5.6796894476637299</v>
          </cell>
          <cell r="AX544">
            <v>3.3881279137457303E-2</v>
          </cell>
          <cell r="AY544">
            <v>0.18952277650692501</v>
          </cell>
          <cell r="AZ544">
            <v>2816.95958811321</v>
          </cell>
          <cell r="BA544">
            <v>30.064168172721299</v>
          </cell>
          <cell r="BB544">
            <v>2787.8706384257498</v>
          </cell>
          <cell r="BC544">
            <v>8.4232345114188902</v>
          </cell>
          <cell r="BD544">
            <v>2.1417600850627401</v>
          </cell>
          <cell r="BE544">
            <v>11.8160029212499</v>
          </cell>
          <cell r="BF544">
            <v>26.261879043624901</v>
          </cell>
          <cell r="BH544" t="str">
            <v>NO</v>
          </cell>
          <cell r="BI544" t="str">
            <v>NO</v>
          </cell>
          <cell r="BJ544" t="str">
            <v>NO</v>
          </cell>
          <cell r="BK544" t="str">
            <v/>
          </cell>
          <cell r="BL544" t="str">
            <v>YES</v>
          </cell>
          <cell r="BM544" t="str">
            <v>NO</v>
          </cell>
          <cell r="BO544" t="str">
            <v>NO</v>
          </cell>
          <cell r="BQ544" t="str">
            <v>YES</v>
          </cell>
          <cell r="BR544" t="str">
            <v>NO</v>
          </cell>
          <cell r="BT544" t="str">
            <v/>
          </cell>
          <cell r="BU544" t="str">
            <v>NO</v>
          </cell>
          <cell r="BW544" t="str">
            <v/>
          </cell>
          <cell r="CA544" t="str">
            <v>SINGLE CORR</v>
          </cell>
          <cell r="CC544">
            <v>8.6729037325246559</v>
          </cell>
          <cell r="CD544">
            <v>0</v>
          </cell>
          <cell r="CE544">
            <v>0</v>
          </cell>
          <cell r="CF544">
            <v>0</v>
          </cell>
          <cell r="CL544">
            <v>0.47</v>
          </cell>
          <cell r="CY544">
            <v>0.73399641065823584</v>
          </cell>
          <cell r="CZ544">
            <v>0</v>
          </cell>
          <cell r="DA544">
            <v>0</v>
          </cell>
          <cell r="DB544">
            <v>0</v>
          </cell>
        </row>
        <row r="545">
          <cell r="A545">
            <v>683</v>
          </cell>
          <cell r="B545">
            <v>41730</v>
          </cell>
          <cell r="C545" t="str">
            <v>Austin</v>
          </cell>
          <cell r="D545">
            <v>23</v>
          </cell>
          <cell r="F545" t="str">
            <v>YES</v>
          </cell>
          <cell r="G545">
            <v>0.69</v>
          </cell>
          <cell r="H545">
            <v>1.29485730361193</v>
          </cell>
          <cell r="I545">
            <v>0</v>
          </cell>
          <cell r="J545">
            <v>9.9984999999999999</v>
          </cell>
          <cell r="K545">
            <v>19.998999999999999</v>
          </cell>
          <cell r="L545">
            <v>2.0002000300045002</v>
          </cell>
          <cell r="M545">
            <v>2.7457737110919802</v>
          </cell>
          <cell r="N545">
            <v>0.87216084482630996</v>
          </cell>
          <cell r="O545">
            <v>0.26767452252566298</v>
          </cell>
          <cell r="P545">
            <v>4.8965953760434604E-3</v>
          </cell>
          <cell r="Q545">
            <v>0.99868350955305196</v>
          </cell>
          <cell r="R545">
            <v>0.269780733396213</v>
          </cell>
          <cell r="S545">
            <v>16.5236932741125</v>
          </cell>
          <cell r="T545">
            <v>0.995712048911091</v>
          </cell>
          <cell r="U545">
            <v>0.48849405624203901</v>
          </cell>
          <cell r="V545">
            <v>22.483694176402601</v>
          </cell>
          <cell r="W545">
            <v>0.99979561421210295</v>
          </cell>
          <cell r="X545">
            <v>0.10634316727804199</v>
          </cell>
          <cell r="Y545">
            <v>1.11316261829698</v>
          </cell>
          <cell r="Z545">
            <v>0.33938723023624201</v>
          </cell>
          <cell r="AA545">
            <v>0.296765147917257</v>
          </cell>
          <cell r="AB545">
            <v>4.8901404027402303E-3</v>
          </cell>
          <cell r="AC545">
            <v>1.7816591363006999E-2</v>
          </cell>
          <cell r="AD545">
            <v>7.4315668699962104E-2</v>
          </cell>
          <cell r="AE545">
            <v>20.373653738440801</v>
          </cell>
          <cell r="AF545">
            <v>0.90596680442348798</v>
          </cell>
          <cell r="AG545">
            <v>5.3009163842897999</v>
          </cell>
          <cell r="AH545">
            <v>7.5616323981216302</v>
          </cell>
          <cell r="AI545">
            <v>0.45564571925681602</v>
          </cell>
          <cell r="AJ545">
            <v>30.686785745805501</v>
          </cell>
          <cell r="AK545">
            <v>663.88456809000502</v>
          </cell>
          <cell r="AL545">
            <v>29.3361501718333</v>
          </cell>
          <cell r="AM545">
            <v>85.931705548336097</v>
          </cell>
          <cell r="AN545">
            <v>26.599071738553</v>
          </cell>
          <cell r="AO545">
            <v>19.545096723878601</v>
          </cell>
          <cell r="AP545">
            <v>6.6590534858064503</v>
          </cell>
          <cell r="AQ545">
            <v>138.050478680597</v>
          </cell>
          <cell r="AR545">
            <v>2.08850034251904</v>
          </cell>
          <cell r="AS545">
            <v>22.1333175831323</v>
          </cell>
          <cell r="AT545">
            <v>112.903317519914</v>
          </cell>
          <cell r="AU545">
            <v>2.8990323931767499</v>
          </cell>
          <cell r="AV545">
            <v>4.9440374206546997E-2</v>
          </cell>
          <cell r="AW545">
            <v>5.6590229956498597</v>
          </cell>
          <cell r="AX545">
            <v>3.4676731459381903E-2</v>
          </cell>
          <cell r="AY545">
            <v>0.55061814261548403</v>
          </cell>
          <cell r="AZ545">
            <v>2876.9505799251101</v>
          </cell>
          <cell r="BA545">
            <v>29.2391995612819</v>
          </cell>
          <cell r="BB545">
            <v>2848.74610807005</v>
          </cell>
          <cell r="BC545">
            <v>20.4353125094406</v>
          </cell>
          <cell r="BD545">
            <v>-4.0672314669961601E-2</v>
          </cell>
          <cell r="BE545">
            <v>6.6495219944445099</v>
          </cell>
          <cell r="BF545">
            <v>13.0887830260417</v>
          </cell>
          <cell r="BH545" t="str">
            <v>NO</v>
          </cell>
          <cell r="BI545" t="str">
            <v>NO</v>
          </cell>
          <cell r="BJ545" t="str">
            <v>NO</v>
          </cell>
          <cell r="BK545" t="str">
            <v/>
          </cell>
          <cell r="BL545" t="str">
            <v>YES</v>
          </cell>
          <cell r="BM545" t="str">
            <v>NO</v>
          </cell>
          <cell r="BO545" t="str">
            <v>NO</v>
          </cell>
          <cell r="BQ545" t="str">
            <v>YES</v>
          </cell>
          <cell r="BR545" t="str">
            <v>NO</v>
          </cell>
          <cell r="BT545" t="str">
            <v/>
          </cell>
          <cell r="BU545" t="str">
            <v>YES</v>
          </cell>
          <cell r="BW545" t="str">
            <v/>
          </cell>
          <cell r="CA545" t="str">
            <v>SINGLE CORRx</v>
          </cell>
          <cell r="CC545">
            <v>7.9355535326634765</v>
          </cell>
          <cell r="CD545">
            <v>0</v>
          </cell>
          <cell r="CE545">
            <v>8.8091833486155444</v>
          </cell>
          <cell r="CF545">
            <v>5.4540878358647333</v>
          </cell>
          <cell r="CL545">
            <v>0.38</v>
          </cell>
          <cell r="CY545">
            <v>1.3042898030521028</v>
          </cell>
          <cell r="CZ545">
            <v>0</v>
          </cell>
          <cell r="DA545">
            <v>1.3042898030521028</v>
          </cell>
          <cell r="DB545">
            <v>1.3042898030521028</v>
          </cell>
        </row>
        <row r="546">
          <cell r="A546">
            <v>683</v>
          </cell>
          <cell r="B546">
            <v>41730</v>
          </cell>
          <cell r="C546" t="str">
            <v>Austin</v>
          </cell>
          <cell r="D546">
            <v>24</v>
          </cell>
          <cell r="F546" t="str">
            <v>YES</v>
          </cell>
          <cell r="G546">
            <v>0.69</v>
          </cell>
          <cell r="H546">
            <v>1.5281906370073599</v>
          </cell>
          <cell r="I546">
            <v>-4</v>
          </cell>
          <cell r="J546">
            <v>10.000999999999999</v>
          </cell>
          <cell r="K546">
            <v>19.999500000000001</v>
          </cell>
          <cell r="L546">
            <v>1.9997500249975</v>
          </cell>
          <cell r="M546">
            <v>2.8001640254330602</v>
          </cell>
          <cell r="N546">
            <v>0.90627091315229702</v>
          </cell>
          <cell r="O546">
            <v>0.17631382067106099</v>
          </cell>
          <cell r="P546">
            <v>1.7535189466542E-3</v>
          </cell>
          <cell r="Q546">
            <v>0.99705488587537106</v>
          </cell>
          <cell r="R546">
            <v>0.29605493665708998</v>
          </cell>
          <cell r="S546">
            <v>16.0828247436285</v>
          </cell>
          <cell r="T546">
            <v>0.99479079820145799</v>
          </cell>
          <cell r="U546">
            <v>0.39494200265829299</v>
          </cell>
          <cell r="V546">
            <v>22.605589768398399</v>
          </cell>
          <cell r="W546">
            <v>0.99988199665760302</v>
          </cell>
          <cell r="X546">
            <v>5.9234859127413303E-2</v>
          </cell>
          <cell r="Y546">
            <v>1.38633927934533</v>
          </cell>
          <cell r="Z546">
            <v>0.438109616745119</v>
          </cell>
          <cell r="AA546">
            <v>0.15760097209295601</v>
          </cell>
          <cell r="AB546">
            <v>1.7483393629389699E-3</v>
          </cell>
          <cell r="AC546">
            <v>1.0337524707060299E-3</v>
          </cell>
          <cell r="AD546">
            <v>9.1019901697443201E-2</v>
          </cell>
          <cell r="AE546">
            <v>21.317310684356901</v>
          </cell>
          <cell r="AF546">
            <v>0.94289908687823298</v>
          </cell>
          <cell r="AG546">
            <v>1.7595179023619401</v>
          </cell>
          <cell r="AH546">
            <v>6.7950408666496402</v>
          </cell>
          <cell r="AI546">
            <v>0.42028201136725302</v>
          </cell>
          <cell r="AJ546">
            <v>17.8635353369109</v>
          </cell>
          <cell r="AK546">
            <v>212.190470050003</v>
          </cell>
          <cell r="AL546">
            <v>-6.0566938708000198</v>
          </cell>
          <cell r="AM546">
            <v>52.441109585002998</v>
          </cell>
          <cell r="AN546">
            <v>12.167248997866</v>
          </cell>
          <cell r="AO546">
            <v>2.9918561627855098</v>
          </cell>
          <cell r="AP546">
            <v>1.0729174797396599</v>
          </cell>
          <cell r="AQ546">
            <v>4.6713217364473998</v>
          </cell>
          <cell r="AR546">
            <v>9.4565250179468006</v>
          </cell>
          <cell r="AS546">
            <v>14.224091950537399</v>
          </cell>
          <cell r="AT546">
            <v>28.213241837923199</v>
          </cell>
          <cell r="AU546">
            <v>3.09632651811962</v>
          </cell>
          <cell r="AV546">
            <v>4.63924355402556E-2</v>
          </cell>
          <cell r="AW546">
            <v>5.5206438773893298</v>
          </cell>
          <cell r="AX546">
            <v>3.2538953331225903E-2</v>
          </cell>
          <cell r="AY546">
            <v>0.23514018845554099</v>
          </cell>
          <cell r="AZ546">
            <v>3323.3190535219601</v>
          </cell>
          <cell r="BA546">
            <v>25.8918534279236</v>
          </cell>
          <cell r="BB546">
            <v>3298.6549354445301</v>
          </cell>
          <cell r="BC546">
            <v>15.676012563702701</v>
          </cell>
          <cell r="BD546">
            <v>-7.0454986226423003E-2</v>
          </cell>
          <cell r="BE546">
            <v>0.95150441415103204</v>
          </cell>
          <cell r="BF546">
            <v>10.7684297871699</v>
          </cell>
          <cell r="BH546" t="str">
            <v>NO</v>
          </cell>
          <cell r="BI546" t="str">
            <v>NO</v>
          </cell>
          <cell r="BJ546" t="str">
            <v>NO</v>
          </cell>
          <cell r="BK546" t="str">
            <v/>
          </cell>
          <cell r="BL546" t="str">
            <v>YES</v>
          </cell>
          <cell r="BM546" t="str">
            <v>NO</v>
          </cell>
          <cell r="BO546" t="str">
            <v>NO</v>
          </cell>
          <cell r="BQ546" t="str">
            <v>YES</v>
          </cell>
          <cell r="BR546" t="str">
            <v>NO</v>
          </cell>
          <cell r="BT546" t="str">
            <v/>
          </cell>
          <cell r="BU546" t="str">
            <v>NO</v>
          </cell>
          <cell r="BW546" t="str">
            <v/>
          </cell>
          <cell r="CA546" t="str">
            <v>SINGLE CORR</v>
          </cell>
          <cell r="CC546">
            <v>7.9805711655634584</v>
          </cell>
          <cell r="CD546">
            <v>0</v>
          </cell>
          <cell r="CE546">
            <v>0</v>
          </cell>
          <cell r="CF546">
            <v>0</v>
          </cell>
          <cell r="CL546">
            <v>0.47</v>
          </cell>
          <cell r="CY546">
            <v>9.1149379903433729</v>
          </cell>
          <cell r="CZ546">
            <v>0</v>
          </cell>
          <cell r="DA546">
            <v>0</v>
          </cell>
          <cell r="DB546">
            <v>0</v>
          </cell>
        </row>
        <row r="547">
          <cell r="A547">
            <v>683</v>
          </cell>
          <cell r="B547">
            <v>41730</v>
          </cell>
          <cell r="C547" t="str">
            <v>Austin</v>
          </cell>
          <cell r="D547">
            <v>25</v>
          </cell>
          <cell r="F547" t="str">
            <v>YES</v>
          </cell>
          <cell r="G547">
            <v>0.69</v>
          </cell>
          <cell r="H547">
            <v>2.2615239713341002</v>
          </cell>
          <cell r="I547">
            <v>2</v>
          </cell>
          <cell r="J547">
            <v>10.000999999999999</v>
          </cell>
          <cell r="K547">
            <v>19.999500000000001</v>
          </cell>
          <cell r="L547">
            <v>1.9997500249975</v>
          </cell>
          <cell r="M547">
            <v>0.81259337006093402</v>
          </cell>
          <cell r="N547">
            <v>0.83609782371071395</v>
          </cell>
          <cell r="O547">
            <v>0.12468475223285599</v>
          </cell>
          <cell r="P547">
            <v>1.0769310629381501E-2</v>
          </cell>
          <cell r="Q547">
            <v>0.99693153471515195</v>
          </cell>
          <cell r="R547">
            <v>0.21064088263964301</v>
          </cell>
          <cell r="S547">
            <v>31.978329911293699</v>
          </cell>
          <cell r="T547">
            <v>0.998143561813299</v>
          </cell>
          <cell r="U547">
            <v>0.16381180987555</v>
          </cell>
          <cell r="V547">
            <v>17.6319055676841</v>
          </cell>
          <cell r="W547">
            <v>0.99947411735922997</v>
          </cell>
          <cell r="X547">
            <v>8.7225859252922297E-2</v>
          </cell>
          <cell r="Y547">
            <v>0.57842634219564903</v>
          </cell>
          <cell r="Z547">
            <v>0.44127931197374898</v>
          </cell>
          <cell r="AA547">
            <v>2.32190925797458E-2</v>
          </cell>
          <cell r="AB547">
            <v>1.07361598307719E-2</v>
          </cell>
          <cell r="AC547">
            <v>3.6089298196761002E-2</v>
          </cell>
          <cell r="AD547">
            <v>4.5084706880308301E-2</v>
          </cell>
          <cell r="AE547">
            <v>15.1452505412961</v>
          </cell>
          <cell r="AF547">
            <v>0.85851503962262898</v>
          </cell>
          <cell r="AG547">
            <v>2.0719688697417902</v>
          </cell>
          <cell r="AH547">
            <v>10.999106238554299</v>
          </cell>
          <cell r="AI547">
            <v>0.34331464974058901</v>
          </cell>
          <cell r="AJ547">
            <v>9.6167931865258804</v>
          </cell>
          <cell r="AK547">
            <v>637.96725796665703</v>
          </cell>
          <cell r="AL547">
            <v>-9.3591544847665809</v>
          </cell>
          <cell r="AM547">
            <v>8.8437895069985792</v>
          </cell>
          <cell r="AN547">
            <v>35.938225068402701</v>
          </cell>
          <cell r="AO547">
            <v>-39.279261059839101</v>
          </cell>
          <cell r="AP547">
            <v>14.5856360460332</v>
          </cell>
          <cell r="AQ547">
            <v>456.36283733496401</v>
          </cell>
          <cell r="AR547">
            <v>21.160991543119302</v>
          </cell>
          <cell r="AS547">
            <v>16.874959436933199</v>
          </cell>
          <cell r="AT547">
            <v>31.269005095259601</v>
          </cell>
          <cell r="AU547">
            <v>3.76359071792095</v>
          </cell>
          <cell r="AV547">
            <v>5.1566842977463202E-2</v>
          </cell>
          <cell r="AW547">
            <v>5.0526348495381299</v>
          </cell>
          <cell r="AX547">
            <v>3.6168204525947503E-2</v>
          </cell>
          <cell r="AY547">
            <v>9.4924623386248596E-4</v>
          </cell>
          <cell r="AZ547">
            <v>4745.7590183401599</v>
          </cell>
          <cell r="BA547">
            <v>13.408144047537</v>
          </cell>
          <cell r="BB547">
            <v>4734.5060161388201</v>
          </cell>
          <cell r="BC547">
            <v>2.6907767259094099E-2</v>
          </cell>
          <cell r="BD547">
            <v>1.7275093753703501</v>
          </cell>
          <cell r="BE547">
            <v>4.5686732196293196</v>
          </cell>
          <cell r="BF547">
            <v>6.8991054037829302</v>
          </cell>
          <cell r="BH547" t="str">
            <v>NO</v>
          </cell>
          <cell r="BI547" t="str">
            <v>NO</v>
          </cell>
          <cell r="BJ547" t="str">
            <v>NO</v>
          </cell>
          <cell r="BK547" t="str">
            <v/>
          </cell>
          <cell r="BL547" t="str">
            <v>YES</v>
          </cell>
          <cell r="BM547" t="str">
            <v>NO</v>
          </cell>
          <cell r="BO547" t="str">
            <v>NO</v>
          </cell>
          <cell r="BQ547" t="str">
            <v>YES</v>
          </cell>
          <cell r="BR547" t="str">
            <v>NO</v>
          </cell>
          <cell r="BT547" t="str">
            <v/>
          </cell>
          <cell r="BU547" t="str">
            <v>NO</v>
          </cell>
          <cell r="BW547" t="str">
            <v/>
          </cell>
          <cell r="CA547" t="str">
            <v>SINGLE CORR</v>
          </cell>
          <cell r="CC547">
            <v>6.2246850716590254</v>
          </cell>
          <cell r="CD547">
            <v>0</v>
          </cell>
          <cell r="CE547">
            <v>0</v>
          </cell>
          <cell r="CF547">
            <v>0</v>
          </cell>
          <cell r="CL547">
            <v>0.47</v>
          </cell>
          <cell r="CY547">
            <v>1.8983418851804712</v>
          </cell>
          <cell r="CZ547">
            <v>0</v>
          </cell>
          <cell r="DA547">
            <v>0</v>
          </cell>
          <cell r="DB547">
            <v>0</v>
          </cell>
        </row>
        <row r="548">
          <cell r="BH548" t="str">
            <v/>
          </cell>
          <cell r="BI548" t="str">
            <v/>
          </cell>
          <cell r="BK548" t="str">
            <v/>
          </cell>
          <cell r="BL548" t="str">
            <v/>
          </cell>
          <cell r="BM548" t="str">
            <v/>
          </cell>
          <cell r="BO548" t="str">
            <v/>
          </cell>
          <cell r="BQ548" t="str">
            <v/>
          </cell>
          <cell r="BR548" t="str">
            <v/>
          </cell>
          <cell r="BT548" t="str">
            <v/>
          </cell>
          <cell r="BU548" t="str">
            <v/>
          </cell>
          <cell r="BW548" t="str">
            <v/>
          </cell>
          <cell r="CA548" t="str">
            <v/>
          </cell>
          <cell r="CC548">
            <v>0</v>
          </cell>
          <cell r="CD548">
            <v>0</v>
          </cell>
          <cell r="CE548">
            <v>0</v>
          </cell>
          <cell r="CF548">
            <v>0</v>
          </cell>
          <cell r="CL548">
            <v>0</v>
          </cell>
          <cell r="CY548">
            <v>0</v>
          </cell>
          <cell r="CZ548">
            <v>0</v>
          </cell>
          <cell r="DA548">
            <v>0</v>
          </cell>
          <cell r="DB548">
            <v>0</v>
          </cell>
        </row>
        <row r="549">
          <cell r="A549">
            <v>226.1</v>
          </cell>
          <cell r="B549">
            <v>41677</v>
          </cell>
          <cell r="C549" t="str">
            <v>Austin</v>
          </cell>
          <cell r="D549">
            <v>8</v>
          </cell>
          <cell r="F549" t="str">
            <v>YES</v>
          </cell>
          <cell r="G549">
            <v>2.33</v>
          </cell>
          <cell r="H549">
            <v>0.16666666790842999</v>
          </cell>
          <cell r="I549">
            <v>0</v>
          </cell>
          <cell r="J549">
            <v>10</v>
          </cell>
          <cell r="K549">
            <v>19.999500000000001</v>
          </cell>
          <cell r="L549">
            <v>1.9999499999999999</v>
          </cell>
          <cell r="M549">
            <v>64.221023612836703</v>
          </cell>
          <cell r="N549">
            <v>0.88816035083921396</v>
          </cell>
          <cell r="O549">
            <v>0.17339843417394499</v>
          </cell>
          <cell r="P549">
            <v>1.4854870384391001E-2</v>
          </cell>
          <cell r="Q549">
            <v>0.99975700425724301</v>
          </cell>
          <cell r="R549">
            <v>0.26914483636412401</v>
          </cell>
          <cell r="S549">
            <v>56.034343768672699</v>
          </cell>
          <cell r="T549">
            <v>0.999517554828937</v>
          </cell>
          <cell r="U549">
            <v>0.37930094964117</v>
          </cell>
          <cell r="V549">
            <v>220.04019963101501</v>
          </cell>
          <cell r="W549">
            <v>0.99991958399648895</v>
          </cell>
          <cell r="X549">
            <v>0.15480295169595901</v>
          </cell>
          <cell r="Y549">
            <v>0.10787795932105</v>
          </cell>
          <cell r="Z549">
            <v>1.4682230076908901E-3</v>
          </cell>
          <cell r="AA549">
            <v>0.24241251047316301</v>
          </cell>
          <cell r="AB549">
            <v>1.4851259040245E-2</v>
          </cell>
          <cell r="AC549">
            <v>0.47562961707617102</v>
          </cell>
          <cell r="AD549">
            <v>7.3682973510756797E-2</v>
          </cell>
          <cell r="AE549">
            <v>44.958794125516903</v>
          </cell>
          <cell r="AF549">
            <v>0.20430438814782301</v>
          </cell>
          <cell r="AG549">
            <v>241.11170599030899</v>
          </cell>
          <cell r="AH549">
            <v>22.264562315098001</v>
          </cell>
          <cell r="AI549">
            <v>0.39714594268720099</v>
          </cell>
          <cell r="AJ549">
            <v>182.67685287784701</v>
          </cell>
          <cell r="AK549">
            <v>3624.2553304500002</v>
          </cell>
          <cell r="AL549">
            <v>23.859259891002001</v>
          </cell>
          <cell r="AM549">
            <v>146.94809787699799</v>
          </cell>
          <cell r="AN549">
            <v>20.617816652081</v>
          </cell>
          <cell r="AO549">
            <v>23.225561398478199</v>
          </cell>
          <cell r="AP549">
            <v>25.378018831068498</v>
          </cell>
          <cell r="AQ549">
            <v>25.097883040878301</v>
          </cell>
          <cell r="AR549">
            <v>486.81238525210398</v>
          </cell>
          <cell r="AS549">
            <v>111.391778262817</v>
          </cell>
          <cell r="AT549">
            <v>3613.65040878848</v>
          </cell>
          <cell r="AU549">
            <v>3.9997172296705998</v>
          </cell>
          <cell r="AV549">
            <v>1.08961454326327</v>
          </cell>
          <cell r="AW549">
            <v>5.32211105622721</v>
          </cell>
          <cell r="AX549">
            <v>1.03145007905511</v>
          </cell>
          <cell r="AY549">
            <v>0.52113473105976404</v>
          </cell>
          <cell r="AZ549">
            <v>0.11892438028425199</v>
          </cell>
          <cell r="BA549">
            <v>1.55313800304655</v>
          </cell>
          <cell r="BB549">
            <v>1.43808313770348</v>
          </cell>
          <cell r="BC549">
            <v>15.6340419317929</v>
          </cell>
          <cell r="BD549">
            <v>15.272025946106501</v>
          </cell>
          <cell r="BE549">
            <v>32.2110342686696</v>
          </cell>
          <cell r="BF549">
            <v>45.588859341694601</v>
          </cell>
          <cell r="BH549" t="str">
            <v>NO</v>
          </cell>
          <cell r="BI549" t="str">
            <v>NO</v>
          </cell>
          <cell r="BJ549" t="str">
            <v>YES</v>
          </cell>
          <cell r="BK549" t="str">
            <v/>
          </cell>
          <cell r="BL549" t="str">
            <v>YES</v>
          </cell>
          <cell r="BM549" t="str">
            <v>NO</v>
          </cell>
          <cell r="BO549" t="str">
            <v>NO</v>
          </cell>
          <cell r="BQ549" t="str">
            <v>NO</v>
          </cell>
          <cell r="BR549" t="str">
            <v>NO</v>
          </cell>
          <cell r="BT549" t="str">
            <v/>
          </cell>
          <cell r="BU549" t="str">
            <v>NO</v>
          </cell>
          <cell r="BW549" t="str">
            <v>YES</v>
          </cell>
          <cell r="CA549" t="str">
            <v>TRASH</v>
          </cell>
          <cell r="CC549">
            <v>0</v>
          </cell>
          <cell r="CD549">
            <v>0</v>
          </cell>
          <cell r="CE549">
            <v>0</v>
          </cell>
          <cell r="CF549">
            <v>0</v>
          </cell>
          <cell r="CL549">
            <v>0</v>
          </cell>
          <cell r="CY549">
            <v>0</v>
          </cell>
          <cell r="CZ549">
            <v>0</v>
          </cell>
          <cell r="DA549">
            <v>0</v>
          </cell>
          <cell r="DB549">
            <v>0</v>
          </cell>
        </row>
        <row r="550">
          <cell r="A550">
            <v>226.1</v>
          </cell>
          <cell r="B550">
            <v>41677</v>
          </cell>
          <cell r="C550" t="str">
            <v>Austin</v>
          </cell>
          <cell r="D550">
            <v>9</v>
          </cell>
          <cell r="F550" t="str">
            <v>YES</v>
          </cell>
          <cell r="G550">
            <v>2.33</v>
          </cell>
          <cell r="H550">
            <v>0.238113278523088</v>
          </cell>
          <cell r="I550">
            <v>0</v>
          </cell>
          <cell r="J550">
            <v>9.9994999999999994</v>
          </cell>
          <cell r="K550">
            <v>19.999500000000001</v>
          </cell>
          <cell r="L550">
            <v>2.0000500025001302</v>
          </cell>
          <cell r="M550">
            <v>3.03491857645855</v>
          </cell>
          <cell r="N550">
            <v>0.95001486746753205</v>
          </cell>
          <cell r="O550">
            <v>0.108684266697472</v>
          </cell>
          <cell r="P550">
            <v>1.5313256906934299E-2</v>
          </cell>
          <cell r="Q550">
            <v>0.99992591601328695</v>
          </cell>
          <cell r="R550">
            <v>0.22671912016911899</v>
          </cell>
          <cell r="S550">
            <v>66.922072717344506</v>
          </cell>
          <cell r="T550">
            <v>0.99992965027065805</v>
          </cell>
          <cell r="U550">
            <v>0.22092962030084601</v>
          </cell>
          <cell r="V550">
            <v>164.58774004353799</v>
          </cell>
          <cell r="W550">
            <v>0.99998985392545503</v>
          </cell>
          <cell r="X550">
            <v>8.3891550322623104E-2</v>
          </cell>
          <cell r="Y550">
            <v>1.93667679161589</v>
          </cell>
          <cell r="Z550">
            <v>0.60112220124663096</v>
          </cell>
          <cell r="AA550">
            <v>8.4142187585430503E-2</v>
          </cell>
          <cell r="AB550">
            <v>1.5312122089733199E-2</v>
          </cell>
          <cell r="AC550">
            <v>0.75979340995600297</v>
          </cell>
          <cell r="AD550">
            <v>5.3249812437610802E-2</v>
          </cell>
          <cell r="AE550">
            <v>129.10219477974599</v>
          </cell>
          <cell r="AF550">
            <v>0.78438943753318402</v>
          </cell>
          <cell r="AG550">
            <v>154.89163095395401</v>
          </cell>
          <cell r="AH550">
            <v>50.884327568409397</v>
          </cell>
          <cell r="AI550">
            <v>0.76029842998878905</v>
          </cell>
          <cell r="AJ550">
            <v>172.19827589371599</v>
          </cell>
          <cell r="AK550">
            <v>3052.5018050100002</v>
          </cell>
          <cell r="AL550">
            <v>69.269225405608594</v>
          </cell>
          <cell r="AM550">
            <v>56.034562793798699</v>
          </cell>
          <cell r="AN550">
            <v>19.834329379425</v>
          </cell>
          <cell r="AO550">
            <v>49.788926247172597</v>
          </cell>
          <cell r="AP550">
            <v>54.288896833855802</v>
          </cell>
          <cell r="AQ550">
            <v>26.1290218920896</v>
          </cell>
          <cell r="AR550">
            <v>21.981719601310399</v>
          </cell>
          <cell r="AS550">
            <v>149.03146679195501</v>
          </cell>
          <cell r="AT550">
            <v>894.71564439568897</v>
          </cell>
          <cell r="AU550">
            <v>4.2876449159194001</v>
          </cell>
          <cell r="AV550">
            <v>1.1857610763955</v>
          </cell>
          <cell r="AW550">
            <v>5.4873629342254002</v>
          </cell>
          <cell r="AX550">
            <v>1.08781590167299</v>
          </cell>
          <cell r="AY550">
            <v>0.307222811112841</v>
          </cell>
          <cell r="AZ550">
            <v>0.11690342367918501</v>
          </cell>
          <cell r="BA550">
            <v>1.74911521333537</v>
          </cell>
          <cell r="BB550">
            <v>1.6360659444211401</v>
          </cell>
          <cell r="BC550">
            <v>19.069002069072901</v>
          </cell>
          <cell r="BD550">
            <v>50.503695070000099</v>
          </cell>
          <cell r="BE550">
            <v>62.842897270000002</v>
          </cell>
          <cell r="BF550">
            <v>71.537281189999902</v>
          </cell>
          <cell r="BH550" t="str">
            <v>NO</v>
          </cell>
          <cell r="BI550" t="str">
            <v>NO</v>
          </cell>
          <cell r="BJ550" t="str">
            <v>YES</v>
          </cell>
          <cell r="BK550" t="str">
            <v/>
          </cell>
          <cell r="BL550" t="str">
            <v>YES</v>
          </cell>
          <cell r="BM550" t="str">
            <v>NO</v>
          </cell>
          <cell r="BO550" t="str">
            <v>NO</v>
          </cell>
          <cell r="BQ550" t="str">
            <v>YES</v>
          </cell>
          <cell r="BR550" t="str">
            <v>YES</v>
          </cell>
          <cell r="BT550" t="str">
            <v/>
          </cell>
          <cell r="BU550" t="str">
            <v>YES</v>
          </cell>
          <cell r="BW550" t="str">
            <v/>
          </cell>
          <cell r="CA550" t="str">
            <v>DUAL AREA</v>
          </cell>
          <cell r="CC550">
            <v>58.096567261757137</v>
          </cell>
          <cell r="CD550">
            <v>47.245802163861761</v>
          </cell>
          <cell r="CE550">
            <v>54.323957210743252</v>
          </cell>
          <cell r="CF550">
            <v>38.45862785813857</v>
          </cell>
          <cell r="CL550">
            <v>0.36</v>
          </cell>
          <cell r="CY550">
            <v>0.42133677183807516</v>
          </cell>
          <cell r="CZ550">
            <v>0.42133677183807516</v>
          </cell>
          <cell r="DA550">
            <v>0.42133677183807516</v>
          </cell>
          <cell r="DB550">
            <v>0.42133677183807516</v>
          </cell>
        </row>
        <row r="551">
          <cell r="A551">
            <v>226.1</v>
          </cell>
          <cell r="B551">
            <v>41677</v>
          </cell>
          <cell r="C551" t="str">
            <v>Austin</v>
          </cell>
          <cell r="D551">
            <v>99</v>
          </cell>
          <cell r="F551" t="str">
            <v>YES</v>
          </cell>
          <cell r="G551">
            <v>2.33</v>
          </cell>
          <cell r="H551">
            <v>0.26072483416646702</v>
          </cell>
          <cell r="I551">
            <v>0</v>
          </cell>
          <cell r="J551">
            <v>10</v>
          </cell>
          <cell r="K551">
            <v>20</v>
          </cell>
          <cell r="L551">
            <v>2</v>
          </cell>
          <cell r="M551">
            <v>9.7937586763553894E-2</v>
          </cell>
          <cell r="N551">
            <v>0.94057243018762104</v>
          </cell>
          <cell r="O551">
            <v>0.37853514501372398</v>
          </cell>
          <cell r="P551">
            <v>1.1772633354460001E-2</v>
          </cell>
          <cell r="Q551">
            <v>0.99987913040600696</v>
          </cell>
          <cell r="R551">
            <v>0.37520709274227199</v>
          </cell>
          <cell r="S551">
            <v>110.032917871922</v>
          </cell>
          <cell r="T551">
            <v>0.99994220875296702</v>
          </cell>
          <cell r="U551">
            <v>0.25942850085726199</v>
          </cell>
          <cell r="V551">
            <v>57.721030713228302</v>
          </cell>
          <cell r="W551">
            <v>0.99837251158721496</v>
          </cell>
          <cell r="X551">
            <v>1.3779513189524699</v>
          </cell>
          <cell r="Y551">
            <v>9.1694091151998003E-2</v>
          </cell>
          <cell r="Z551">
            <v>0.115602943129333</v>
          </cell>
          <cell r="AA551">
            <v>0.151147252304145</v>
          </cell>
          <cell r="AB551">
            <v>1.17712100318196E-2</v>
          </cell>
          <cell r="AC551">
            <v>0.53399825740071005</v>
          </cell>
          <cell r="AD551">
            <v>0.147199865685083</v>
          </cell>
          <cell r="AE551">
            <v>8.9605673330372095</v>
          </cell>
          <cell r="AF551">
            <v>0.15498607445511001</v>
          </cell>
          <cell r="AG551">
            <v>1028.6825225836301</v>
          </cell>
          <cell r="AH551">
            <v>64.7316675122362</v>
          </cell>
          <cell r="AI551">
            <v>0.58825965279412196</v>
          </cell>
          <cell r="AJ551">
            <v>501.234460414468</v>
          </cell>
          <cell r="AK551">
            <v>1613.05880805334</v>
          </cell>
          <cell r="AL551">
            <v>-0.84208407018000098</v>
          </cell>
          <cell r="AM551">
            <v>31.168900595666202</v>
          </cell>
          <cell r="AN551">
            <v>36.020938321044298</v>
          </cell>
          <cell r="AO551">
            <v>43.862449230930402</v>
          </cell>
          <cell r="AP551">
            <v>34.906928649715901</v>
          </cell>
          <cell r="AQ551">
            <v>36.917241237634599</v>
          </cell>
          <cell r="AR551">
            <v>153.982577033062</v>
          </cell>
          <cell r="AS551">
            <v>17.817762116256599</v>
          </cell>
          <cell r="AT551">
            <v>672.06760700770894</v>
          </cell>
          <cell r="AU551">
            <v>4.3091227158280203</v>
          </cell>
          <cell r="AV551">
            <v>1.16226988162236</v>
          </cell>
          <cell r="AW551">
            <v>5.5457192123085797</v>
          </cell>
          <cell r="AX551">
            <v>0.94340681421049</v>
          </cell>
          <cell r="AY551">
            <v>0.266079134727985</v>
          </cell>
          <cell r="AZ551">
            <v>0.116956573497077</v>
          </cell>
          <cell r="BA551">
            <v>1.8505565658499401</v>
          </cell>
          <cell r="BB551">
            <v>1.74564196211377</v>
          </cell>
          <cell r="BC551">
            <v>20.823584456972799</v>
          </cell>
          <cell r="BD551">
            <v>3.5686164951112</v>
          </cell>
          <cell r="BE551">
            <v>20.533514351666799</v>
          </cell>
          <cell r="BF551">
            <v>62.297964420000199</v>
          </cell>
          <cell r="BH551" t="str">
            <v>NO</v>
          </cell>
          <cell r="BI551" t="str">
            <v>NO</v>
          </cell>
          <cell r="BJ551" t="str">
            <v>YES</v>
          </cell>
          <cell r="BK551" t="str">
            <v/>
          </cell>
          <cell r="BL551" t="str">
            <v>YES</v>
          </cell>
          <cell r="BM551" t="str">
            <v>NO</v>
          </cell>
          <cell r="BO551" t="str">
            <v>NO</v>
          </cell>
          <cell r="BQ551" t="str">
            <v>NO</v>
          </cell>
          <cell r="BR551" t="str">
            <v>NO</v>
          </cell>
          <cell r="BT551" t="str">
            <v/>
          </cell>
          <cell r="BU551" t="str">
            <v>NO</v>
          </cell>
          <cell r="BW551" t="str">
            <v>YES</v>
          </cell>
          <cell r="CA551" t="str">
            <v>TRASH</v>
          </cell>
          <cell r="CC551">
            <v>0</v>
          </cell>
          <cell r="CD551">
            <v>0</v>
          </cell>
          <cell r="CE551">
            <v>0</v>
          </cell>
          <cell r="CF551">
            <v>0</v>
          </cell>
          <cell r="CL551">
            <v>0</v>
          </cell>
          <cell r="CY551">
            <v>0</v>
          </cell>
          <cell r="CZ551">
            <v>0</v>
          </cell>
          <cell r="DA551">
            <v>0</v>
          </cell>
          <cell r="DB551">
            <v>0</v>
          </cell>
        </row>
        <row r="552">
          <cell r="A552">
            <v>226.1</v>
          </cell>
          <cell r="B552">
            <v>41677</v>
          </cell>
          <cell r="C552" t="str">
            <v>Austin</v>
          </cell>
          <cell r="D552">
            <v>10</v>
          </cell>
          <cell r="F552" t="str">
            <v>YES</v>
          </cell>
          <cell r="G552">
            <v>2.33</v>
          </cell>
          <cell r="H552">
            <v>0.29394600167870499</v>
          </cell>
          <cell r="I552">
            <v>0</v>
          </cell>
          <cell r="J552">
            <v>9.9989473684199996</v>
          </cell>
          <cell r="K552">
            <v>19.999473684200002</v>
          </cell>
          <cell r="L552">
            <v>2.0001579113582499</v>
          </cell>
          <cell r="M552">
            <v>2.5254279730059102</v>
          </cell>
          <cell r="N552">
            <v>0.82410909912795405</v>
          </cell>
          <cell r="O552">
            <v>0.329207521950033</v>
          </cell>
          <cell r="P552">
            <v>6.9027016185832504E-3</v>
          </cell>
          <cell r="Q552">
            <v>0.99957245238619596</v>
          </cell>
          <cell r="R552">
            <v>0.33898254215276502</v>
          </cell>
          <cell r="S552">
            <v>31.6703716352662</v>
          </cell>
          <cell r="T552">
            <v>0.99930875742942904</v>
          </cell>
          <cell r="U552">
            <v>0.43128416752397503</v>
          </cell>
          <cell r="V552">
            <v>55.1420058006075</v>
          </cell>
          <cell r="W552">
            <v>0.99972399285615299</v>
          </cell>
          <cell r="X552">
            <v>0.27237884493063702</v>
          </cell>
          <cell r="Y552">
            <v>0.84126895287995895</v>
          </cell>
          <cell r="Z552">
            <v>0.25353661114894899</v>
          </cell>
          <cell r="AA552">
            <v>0.34327154448297398</v>
          </cell>
          <cell r="AB552">
            <v>6.8997489820265701E-3</v>
          </cell>
          <cell r="AC552">
            <v>0.10014464101893</v>
          </cell>
          <cell r="AD552">
            <v>0.11648880975741099</v>
          </cell>
          <cell r="AE552">
            <v>29.968835325002502</v>
          </cell>
          <cell r="AF552">
            <v>0.54333458265357704</v>
          </cell>
          <cell r="AG552">
            <v>124.35714894887001</v>
          </cell>
          <cell r="AH552">
            <v>18.684839294195399</v>
          </cell>
          <cell r="AI552">
            <v>0.58957002279103898</v>
          </cell>
          <cell r="AJ552">
            <v>111.76651410443399</v>
          </cell>
          <cell r="AK552">
            <v>2406.3047188033202</v>
          </cell>
          <cell r="AL552">
            <v>47.778999630435003</v>
          </cell>
          <cell r="AM552">
            <v>194.556832472998</v>
          </cell>
          <cell r="AN552">
            <v>56.680535978226999</v>
          </cell>
          <cell r="AO552">
            <v>10.3827578808017</v>
          </cell>
          <cell r="AP552">
            <v>10.3813062015779</v>
          </cell>
          <cell r="AQ552">
            <v>10.704917757699301</v>
          </cell>
          <cell r="AR552">
            <v>47.182490220946498</v>
          </cell>
          <cell r="AS552">
            <v>29.2520344814358</v>
          </cell>
          <cell r="AT552">
            <v>97.738066130880597</v>
          </cell>
          <cell r="AU552">
            <v>4.23982512413777</v>
          </cell>
          <cell r="AV552">
            <v>1.13363764465725</v>
          </cell>
          <cell r="AW552">
            <v>5.3652933176956301</v>
          </cell>
          <cell r="AX552">
            <v>1.06676725691298</v>
          </cell>
          <cell r="AY552">
            <v>0.75473650917343904</v>
          </cell>
          <cell r="AZ552">
            <v>0.118750058339936</v>
          </cell>
          <cell r="BA552">
            <v>1.60341967899215</v>
          </cell>
          <cell r="BB552">
            <v>1.49162648231391</v>
          </cell>
          <cell r="BC552">
            <v>18.358455628543101</v>
          </cell>
          <cell r="BD552">
            <v>9.7337360578080706E-2</v>
          </cell>
          <cell r="BE552">
            <v>8.5214900088207095</v>
          </cell>
          <cell r="BF552">
            <v>27.860810223072502</v>
          </cell>
          <cell r="BH552" t="str">
            <v>NO</v>
          </cell>
          <cell r="BI552" t="str">
            <v>NO</v>
          </cell>
          <cell r="BJ552" t="str">
            <v>YES</v>
          </cell>
          <cell r="BK552" t="str">
            <v/>
          </cell>
          <cell r="BL552" t="str">
            <v>YES</v>
          </cell>
          <cell r="BM552" t="str">
            <v>NO</v>
          </cell>
          <cell r="BO552" t="str">
            <v>NO</v>
          </cell>
          <cell r="BQ552" t="str">
            <v>NO</v>
          </cell>
          <cell r="BR552" t="str">
            <v>NO</v>
          </cell>
          <cell r="BT552" t="str">
            <v/>
          </cell>
          <cell r="BU552" t="str">
            <v>YES</v>
          </cell>
          <cell r="BW552" t="str">
            <v/>
          </cell>
          <cell r="CA552" t="str">
            <v>DUAL AREA</v>
          </cell>
          <cell r="CC552">
            <v>0</v>
          </cell>
          <cell r="CD552">
            <v>0</v>
          </cell>
          <cell r="CE552">
            <v>14.984617521018089</v>
          </cell>
          <cell r="CF552">
            <v>8.7316718887335885</v>
          </cell>
          <cell r="CL552">
            <v>0.36</v>
          </cell>
          <cell r="CY552">
            <v>0</v>
          </cell>
          <cell r="CZ552">
            <v>0</v>
          </cell>
          <cell r="DA552">
            <v>3.1072058338724595</v>
          </cell>
          <cell r="DB552">
            <v>3.1072058338724595</v>
          </cell>
        </row>
        <row r="553">
          <cell r="A553">
            <v>226.1</v>
          </cell>
          <cell r="B553">
            <v>41677</v>
          </cell>
          <cell r="C553" t="str">
            <v>Austin</v>
          </cell>
          <cell r="D553">
            <v>11</v>
          </cell>
          <cell r="F553" t="str">
            <v>YES</v>
          </cell>
          <cell r="G553">
            <v>2.33</v>
          </cell>
          <cell r="H553">
            <v>0.35710169468074998</v>
          </cell>
          <cell r="I553">
            <v>0</v>
          </cell>
          <cell r="J553">
            <v>10.0010526316</v>
          </cell>
          <cell r="K553">
            <v>19.999473684200002</v>
          </cell>
          <cell r="L553">
            <v>1.9997368697979201</v>
          </cell>
          <cell r="M553">
            <v>1.7076482587569699</v>
          </cell>
          <cell r="N553">
            <v>0.94225802879520704</v>
          </cell>
          <cell r="O553">
            <v>0.107399154027546</v>
          </cell>
          <cell r="P553">
            <v>2.3998818766708299E-2</v>
          </cell>
          <cell r="Q553">
            <v>0.99965122789685301</v>
          </cell>
          <cell r="R553">
            <v>0.20544027849947699</v>
          </cell>
          <cell r="S553">
            <v>35.468955497260403</v>
          </cell>
          <cell r="T553">
            <v>0.99961136212684298</v>
          </cell>
          <cell r="U553">
            <v>0.216891949045562</v>
          </cell>
          <cell r="V553">
            <v>52.4745610913034</v>
          </cell>
          <cell r="W553">
            <v>0.999894572101654</v>
          </cell>
          <cell r="X553">
            <v>0.112925883895321</v>
          </cell>
          <cell r="Y553">
            <v>1.3599780960819201</v>
          </cell>
          <cell r="Z553">
            <v>0.73221283690177597</v>
          </cell>
          <cell r="AA553">
            <v>3.9952796673546703E-2</v>
          </cell>
          <cell r="AB553">
            <v>2.3990440907219499E-2</v>
          </cell>
          <cell r="AC553">
            <v>0.62231648897224001</v>
          </cell>
          <cell r="AD553">
            <v>4.4027029240629401E-2</v>
          </cell>
          <cell r="AE553">
            <v>40.663114457823298</v>
          </cell>
          <cell r="AF553">
            <v>0.77482926158199095</v>
          </cell>
          <cell r="AG553">
            <v>28.381683862288</v>
          </cell>
          <cell r="AH553">
            <v>23.809559476107701</v>
          </cell>
          <cell r="AI553">
            <v>0.67101765171873096</v>
          </cell>
          <cell r="AJ553">
            <v>41.466635810638401</v>
          </cell>
          <cell r="AK553">
            <v>1316.61244877167</v>
          </cell>
          <cell r="AL553">
            <v>8.40010737011667</v>
          </cell>
          <cell r="AM553">
            <v>37.318141036666397</v>
          </cell>
          <cell r="AN553">
            <v>20.8346813784283</v>
          </cell>
          <cell r="AO553">
            <v>35.877858821467001</v>
          </cell>
          <cell r="AP553">
            <v>34.453272487404</v>
          </cell>
          <cell r="AQ553">
            <v>16.181032482326501</v>
          </cell>
          <cell r="AR553">
            <v>216.38301269698701</v>
          </cell>
          <cell r="AS553">
            <v>63.425519194058303</v>
          </cell>
          <cell r="AT553">
            <v>979.84762050333802</v>
          </cell>
          <cell r="AU553">
            <v>3.9566197476493898</v>
          </cell>
          <cell r="AV553">
            <v>1.0423312597860099</v>
          </cell>
          <cell r="AW553">
            <v>5.32670390967911</v>
          </cell>
          <cell r="AX553">
            <v>1.1115832671433501</v>
          </cell>
          <cell r="AY553">
            <v>0.25534937068786701</v>
          </cell>
          <cell r="AZ553">
            <v>0.11588946396741601</v>
          </cell>
          <cell r="BA553">
            <v>2.9501051584396101</v>
          </cell>
          <cell r="BB553">
            <v>2.8436949874767499</v>
          </cell>
          <cell r="BC553">
            <v>18.760361928088201</v>
          </cell>
          <cell r="BD553">
            <v>23.629384599947901</v>
          </cell>
          <cell r="BE553">
            <v>28.1386033376386</v>
          </cell>
          <cell r="BF553">
            <v>34.299415238177403</v>
          </cell>
          <cell r="BH553" t="str">
            <v>NO</v>
          </cell>
          <cell r="BI553" t="str">
            <v>NO</v>
          </cell>
          <cell r="BJ553" t="str">
            <v>YES</v>
          </cell>
          <cell r="BK553" t="str">
            <v/>
          </cell>
          <cell r="BL553" t="str">
            <v>YES</v>
          </cell>
          <cell r="BM553" t="str">
            <v>NO</v>
          </cell>
          <cell r="BO553" t="str">
            <v>NO</v>
          </cell>
          <cell r="BQ553" t="str">
            <v>YES</v>
          </cell>
          <cell r="BR553" t="str">
            <v>NO</v>
          </cell>
          <cell r="BT553" t="str">
            <v/>
          </cell>
          <cell r="BU553" t="str">
            <v>YES</v>
          </cell>
          <cell r="BW553" t="str">
            <v/>
          </cell>
          <cell r="CA553" t="str">
            <v>SINGLE CORRx</v>
          </cell>
          <cell r="CC553">
            <v>18.525469909486489</v>
          </cell>
          <cell r="CD553">
            <v>0</v>
          </cell>
          <cell r="CE553">
            <v>22.309586046533656</v>
          </cell>
          <cell r="CF553">
            <v>24.907562427765331</v>
          </cell>
          <cell r="CL553">
            <v>0.3</v>
          </cell>
          <cell r="CY553">
            <v>0.94098570390934089</v>
          </cell>
          <cell r="CZ553">
            <v>0</v>
          </cell>
          <cell r="DA553">
            <v>0.94098570390934089</v>
          </cell>
          <cell r="DB553">
            <v>0.94098570390934089</v>
          </cell>
        </row>
        <row r="554">
          <cell r="A554">
            <v>226.1</v>
          </cell>
          <cell r="B554">
            <v>41677</v>
          </cell>
          <cell r="C554" t="str">
            <v>Austin</v>
          </cell>
          <cell r="D554">
            <v>12</v>
          </cell>
          <cell r="F554" t="str">
            <v>YES</v>
          </cell>
          <cell r="G554">
            <v>2.33</v>
          </cell>
          <cell r="H554">
            <v>0.43065675068646703</v>
          </cell>
          <cell r="I554">
            <v>0</v>
          </cell>
          <cell r="J554">
            <v>10.008421052599999</v>
          </cell>
          <cell r="K554">
            <v>26.048571428599999</v>
          </cell>
          <cell r="L554">
            <v>2.60266542461591</v>
          </cell>
          <cell r="M554">
            <v>3.4268885293279001</v>
          </cell>
          <cell r="N554">
            <v>0.93282848059336199</v>
          </cell>
          <cell r="O554">
            <v>0.167401606643439</v>
          </cell>
          <cell r="P554">
            <v>1.63442648282042E-2</v>
          </cell>
          <cell r="Q554">
            <v>0.99992779986448899</v>
          </cell>
          <cell r="R554">
            <v>0.30719890513214099</v>
          </cell>
          <cell r="S554">
            <v>101.847122756494</v>
          </cell>
          <cell r="T554">
            <v>0.99982028748570795</v>
          </cell>
          <cell r="U554">
            <v>0.48464763749851603</v>
          </cell>
          <cell r="V554">
            <v>367.11735261483801</v>
          </cell>
          <cell r="W554">
            <v>0.99996428533037995</v>
          </cell>
          <cell r="X554">
            <v>0.21602781248788999</v>
          </cell>
          <cell r="Y554">
            <v>1.7230505330008901</v>
          </cell>
          <cell r="Z554">
            <v>0.463753518191589</v>
          </cell>
          <cell r="AA554">
            <v>0.19539885438872701</v>
          </cell>
          <cell r="AB554">
            <v>1.63430843696275E-2</v>
          </cell>
          <cell r="AC554">
            <v>0.78710480064576904</v>
          </cell>
          <cell r="AD554">
            <v>9.5326388884808794E-2</v>
          </cell>
          <cell r="AE554">
            <v>63.145530860043799</v>
          </cell>
          <cell r="AF554">
            <v>0.17199752365625101</v>
          </cell>
          <cell r="AG554">
            <v>1092.5552908662301</v>
          </cell>
          <cell r="AH554">
            <v>35.549000163810199</v>
          </cell>
          <cell r="AI554">
            <v>0.34898000883514402</v>
          </cell>
          <cell r="AJ554">
            <v>859.02561420790005</v>
          </cell>
          <cell r="AK554">
            <v>7922.7063756133202</v>
          </cell>
          <cell r="AL554">
            <v>71.259961492548399</v>
          </cell>
          <cell r="AM554">
            <v>225.523994396332</v>
          </cell>
          <cell r="AN554">
            <v>55.758026974438401</v>
          </cell>
          <cell r="AO554">
            <v>31.8937371687616</v>
          </cell>
          <cell r="AP554">
            <v>26.444839768265702</v>
          </cell>
          <cell r="AQ554">
            <v>124.652998760608</v>
          </cell>
          <cell r="AR554">
            <v>-19.699672433407201</v>
          </cell>
          <cell r="AS554">
            <v>71.472908733009405</v>
          </cell>
          <cell r="AT554">
            <v>1361.69943025168</v>
          </cell>
          <cell r="AU554">
            <v>3.6841202092894298</v>
          </cell>
          <cell r="AV554">
            <v>0.86736423637523097</v>
          </cell>
          <cell r="AW554">
            <v>4.5996421593622401</v>
          </cell>
          <cell r="AX554">
            <v>1.1219767446903699</v>
          </cell>
          <cell r="AY554">
            <v>1.0152169140349501</v>
          </cell>
          <cell r="AZ554">
            <v>0.11706878021478501</v>
          </cell>
          <cell r="BA554">
            <v>1.61205195616408</v>
          </cell>
          <cell r="BB554">
            <v>1.5129243625553399</v>
          </cell>
          <cell r="BC554">
            <v>17.828199465979601</v>
          </cell>
          <cell r="BD554">
            <v>11.257846050204201</v>
          </cell>
          <cell r="BE554">
            <v>30.784706239705901</v>
          </cell>
          <cell r="BF554">
            <v>57.845653028415001</v>
          </cell>
          <cell r="BH554" t="str">
            <v>NO</v>
          </cell>
          <cell r="BI554" t="str">
            <v>NO</v>
          </cell>
          <cell r="BJ554" t="str">
            <v>YES</v>
          </cell>
          <cell r="BK554" t="str">
            <v/>
          </cell>
          <cell r="BL554" t="str">
            <v>YES</v>
          </cell>
          <cell r="BM554" t="str">
            <v>NO</v>
          </cell>
          <cell r="BO554" t="str">
            <v>NO</v>
          </cell>
          <cell r="BQ554" t="str">
            <v>NO</v>
          </cell>
          <cell r="BR554" t="str">
            <v>NO</v>
          </cell>
          <cell r="BT554" t="str">
            <v/>
          </cell>
          <cell r="BU554" t="str">
            <v>YES</v>
          </cell>
          <cell r="BW554" t="str">
            <v/>
          </cell>
          <cell r="CA554" t="str">
            <v>DUAL AREA</v>
          </cell>
          <cell r="CC554">
            <v>0</v>
          </cell>
          <cell r="CD554">
            <v>0</v>
          </cell>
          <cell r="CE554">
            <v>50.200314307788503</v>
          </cell>
          <cell r="CF554">
            <v>32.302744446481697</v>
          </cell>
          <cell r="CL554">
            <v>0.36</v>
          </cell>
          <cell r="CY554">
            <v>0</v>
          </cell>
          <cell r="CZ554">
            <v>0</v>
          </cell>
          <cell r="DA554">
            <v>0.86010317144239679</v>
          </cell>
          <cell r="DB554">
            <v>0.86010317144239679</v>
          </cell>
        </row>
        <row r="555">
          <cell r="A555">
            <v>226.1</v>
          </cell>
          <cell r="B555">
            <v>41677</v>
          </cell>
          <cell r="C555" t="str">
            <v>Austin</v>
          </cell>
          <cell r="D555">
            <v>13</v>
          </cell>
          <cell r="F555" t="str">
            <v>YES</v>
          </cell>
          <cell r="G555">
            <v>2.33</v>
          </cell>
          <cell r="H555">
            <v>0.52047822251915898</v>
          </cell>
          <cell r="I555">
            <v>0</v>
          </cell>
          <cell r="J555">
            <v>9.9979999999999993</v>
          </cell>
          <cell r="K555">
            <v>29.9985</v>
          </cell>
          <cell r="L555">
            <v>3.000450090018</v>
          </cell>
          <cell r="M555">
            <v>2.9335246084915299</v>
          </cell>
          <cell r="N555">
            <v>0.95534994476919299</v>
          </cell>
          <cell r="O555">
            <v>0.15342376370166599</v>
          </cell>
          <cell r="P555">
            <v>5.9267161627334702E-3</v>
          </cell>
          <cell r="Q555">
            <v>0.99959043679472503</v>
          </cell>
          <cell r="R555">
            <v>0.27329853724451503</v>
          </cell>
          <cell r="S555">
            <v>23.212913739844399</v>
          </cell>
          <cell r="T555">
            <v>0.999367529814292</v>
          </cell>
          <cell r="U555">
            <v>0.339969562540754</v>
          </cell>
          <cell r="V555">
            <v>60.767322249026201</v>
          </cell>
          <cell r="W555">
            <v>0.99986750304673799</v>
          </cell>
          <cell r="X555">
            <v>0.15544285743894701</v>
          </cell>
          <cell r="Y555">
            <v>1.99431362655377</v>
          </cell>
          <cell r="Z555">
            <v>0.64456133357501</v>
          </cell>
          <cell r="AA555">
            <v>0.164380859849561</v>
          </cell>
          <cell r="AB555">
            <v>5.9242877180349096E-3</v>
          </cell>
          <cell r="AC555">
            <v>7.8895436083696896E-2</v>
          </cell>
          <cell r="AD555">
            <v>7.61450957937094E-2</v>
          </cell>
          <cell r="AE555">
            <v>40.796322647024198</v>
          </cell>
          <cell r="AF555">
            <v>0.67126398809047105</v>
          </cell>
          <cell r="AG555">
            <v>61.088559155440002</v>
          </cell>
          <cell r="AH555">
            <v>17.2989967035648</v>
          </cell>
          <cell r="AI555">
            <v>0.744759084036414</v>
          </cell>
          <cell r="AJ555">
            <v>47.431066962086703</v>
          </cell>
          <cell r="AK555">
            <v>1538.5920202899999</v>
          </cell>
          <cell r="AL555">
            <v>-67.837269181699995</v>
          </cell>
          <cell r="AM555">
            <v>111.77350128600401</v>
          </cell>
          <cell r="AN555">
            <v>19.975330671980998</v>
          </cell>
          <cell r="AO555">
            <v>10.3694661507331</v>
          </cell>
          <cell r="AP555">
            <v>12.2437406287093</v>
          </cell>
          <cell r="AQ555">
            <v>14.4993226091759</v>
          </cell>
          <cell r="AR555">
            <v>171.928806799493</v>
          </cell>
          <cell r="AS555">
            <v>46.412004237922702</v>
          </cell>
          <cell r="AT555">
            <v>1261.3559435985801</v>
          </cell>
          <cell r="AU555">
            <v>3.76493234426529</v>
          </cell>
          <cell r="AV555">
            <v>0.95927855301797305</v>
          </cell>
          <cell r="AW555">
            <v>4.4865877921140997</v>
          </cell>
          <cell r="AX555">
            <v>1.0473908152820399</v>
          </cell>
          <cell r="AY555">
            <v>0.64482666773244701</v>
          </cell>
          <cell r="AZ555">
            <v>0.115590598123781</v>
          </cell>
          <cell r="BA555">
            <v>1.61354946074285</v>
          </cell>
          <cell r="BB555">
            <v>1.52001292220781</v>
          </cell>
          <cell r="BC555">
            <v>22.108342893683901</v>
          </cell>
          <cell r="BD555">
            <v>1.23118160665069</v>
          </cell>
          <cell r="BE555">
            <v>12.1915751317947</v>
          </cell>
          <cell r="BF555">
            <v>25.924074099823699</v>
          </cell>
          <cell r="BH555" t="str">
            <v>NO</v>
          </cell>
          <cell r="BI555" t="str">
            <v>NO</v>
          </cell>
          <cell r="BJ555" t="str">
            <v>YES</v>
          </cell>
          <cell r="BK555" t="str">
            <v/>
          </cell>
          <cell r="BL555" t="str">
            <v>YES</v>
          </cell>
          <cell r="BM555" t="str">
            <v>NO</v>
          </cell>
          <cell r="BO555" t="str">
            <v>NO</v>
          </cell>
          <cell r="BQ555" t="str">
            <v>NO</v>
          </cell>
          <cell r="BR555" t="str">
            <v>NO</v>
          </cell>
          <cell r="BT555" t="str">
            <v/>
          </cell>
          <cell r="BU555" t="str">
            <v>YES</v>
          </cell>
          <cell r="BW555" t="str">
            <v/>
          </cell>
          <cell r="CA555" t="str">
            <v>DUAL AREA</v>
          </cell>
          <cell r="CC555">
            <v>0</v>
          </cell>
          <cell r="CD555">
            <v>0</v>
          </cell>
          <cell r="CE555">
            <v>27.18424878579922</v>
          </cell>
          <cell r="CF555">
            <v>14.57668823374016</v>
          </cell>
          <cell r="CL555">
            <v>0.36</v>
          </cell>
          <cell r="CY555">
            <v>0</v>
          </cell>
          <cell r="CZ555">
            <v>0</v>
          </cell>
          <cell r="DA555">
            <v>2.1718295775941958</v>
          </cell>
          <cell r="DB555">
            <v>2.1718295775941958</v>
          </cell>
        </row>
        <row r="556">
          <cell r="A556">
            <v>226.1</v>
          </cell>
          <cell r="B556">
            <v>41677</v>
          </cell>
          <cell r="C556" t="str">
            <v>Austin</v>
          </cell>
          <cell r="D556">
            <v>14</v>
          </cell>
          <cell r="E556" t="str">
            <v>Poor choice for baseline?</v>
          </cell>
          <cell r="F556" t="str">
            <v>YES</v>
          </cell>
          <cell r="G556">
            <v>2.33</v>
          </cell>
          <cell r="H556">
            <v>0.61084716673940398</v>
          </cell>
          <cell r="I556">
            <v>0</v>
          </cell>
          <cell r="J556">
            <v>9.9984999999999999</v>
          </cell>
          <cell r="K556">
            <v>29.998999999999999</v>
          </cell>
          <cell r="L556">
            <v>3.0003500525078799</v>
          </cell>
          <cell r="M556">
            <v>3.0319969959603998</v>
          </cell>
          <cell r="N556">
            <v>0.94726553099088096</v>
          </cell>
          <cell r="O556">
            <v>0.13700641631199401</v>
          </cell>
          <cell r="P556">
            <v>5.4318609715888901E-2</v>
          </cell>
          <cell r="Q556">
            <v>0.997348839499269</v>
          </cell>
          <cell r="R556">
            <v>0.159537161984283</v>
          </cell>
          <cell r="S556">
            <v>7.0851606612804297</v>
          </cell>
          <cell r="T556">
            <v>0.988011951511653</v>
          </cell>
          <cell r="U556">
            <v>0.34367914336236999</v>
          </cell>
          <cell r="V556">
            <v>14.359185171435101</v>
          </cell>
          <cell r="W556">
            <v>0.99961188334760498</v>
          </cell>
          <cell r="X556">
            <v>6.10302270524034E-2</v>
          </cell>
          <cell r="Y556">
            <v>1.8939340648891401</v>
          </cell>
          <cell r="Z556">
            <v>0.58632410362153298</v>
          </cell>
          <cell r="AA556">
            <v>0.131622404624578</v>
          </cell>
          <cell r="AB556">
            <v>5.41737946728875E-2</v>
          </cell>
          <cell r="AC556">
            <v>0.52326082722272305</v>
          </cell>
          <cell r="AD556">
            <v>2.65480826748332E-2</v>
          </cell>
          <cell r="AE556">
            <v>13.2896982813413</v>
          </cell>
          <cell r="AF556">
            <v>0.92515787984611597</v>
          </cell>
          <cell r="AG556">
            <v>0.74308434768357101</v>
          </cell>
          <cell r="AH556">
            <v>4.3497672769292697</v>
          </cell>
          <cell r="AI556">
            <v>0.60633078078492697</v>
          </cell>
          <cell r="AJ556">
            <v>3.90862036460299</v>
          </cell>
          <cell r="AK556">
            <v>287.72755949222</v>
          </cell>
          <cell r="AL556">
            <v>15.283215371512201</v>
          </cell>
          <cell r="AM556">
            <v>38.997557530888699</v>
          </cell>
          <cell r="AN556">
            <v>13.8040338353808</v>
          </cell>
          <cell r="AO556">
            <v>7.2717387211208298</v>
          </cell>
          <cell r="AP556">
            <v>6.5261144039693004</v>
          </cell>
          <cell r="AQ556">
            <v>87.107909583427201</v>
          </cell>
          <cell r="AR556">
            <v>24.946259861574799</v>
          </cell>
          <cell r="AS556">
            <v>18.7905077726478</v>
          </cell>
          <cell r="AT556">
            <v>85.362991637580194</v>
          </cell>
          <cell r="AU556">
            <v>4.08482336727623</v>
          </cell>
          <cell r="AV556">
            <v>1.0663239377048901</v>
          </cell>
          <cell r="AW556">
            <v>4.9281703296588901</v>
          </cell>
          <cell r="AX556">
            <v>1.1137683010692201</v>
          </cell>
          <cell r="AY556">
            <v>0.28292814623368501</v>
          </cell>
          <cell r="AZ556">
            <v>0.115853162820241</v>
          </cell>
          <cell r="BA556">
            <v>2.0619315002604002</v>
          </cell>
          <cell r="BB556">
            <v>1.9508565492661201</v>
          </cell>
          <cell r="BC556">
            <v>19.587333200793601</v>
          </cell>
          <cell r="BD556">
            <v>2.5032980138888701</v>
          </cell>
          <cell r="BE556">
            <v>6.5748386088889701</v>
          </cell>
          <cell r="BF556">
            <v>7.9434163988889903</v>
          </cell>
          <cell r="BH556" t="str">
            <v>NO</v>
          </cell>
          <cell r="BI556" t="str">
            <v>NO</v>
          </cell>
          <cell r="BJ556" t="str">
            <v>YES</v>
          </cell>
          <cell r="BK556" t="str">
            <v/>
          </cell>
          <cell r="BL556" t="str">
            <v>YES</v>
          </cell>
          <cell r="BM556" t="str">
            <v>NO</v>
          </cell>
          <cell r="BO556" t="str">
            <v>NO</v>
          </cell>
          <cell r="BQ556" t="str">
            <v>YES</v>
          </cell>
          <cell r="BR556" t="str">
            <v>NO</v>
          </cell>
          <cell r="BT556" t="str">
            <v/>
          </cell>
          <cell r="BU556" t="str">
            <v>YES</v>
          </cell>
          <cell r="BW556" t="str">
            <v/>
          </cell>
          <cell r="CA556" t="str">
            <v>SINGLE CORRx</v>
          </cell>
          <cell r="CC556">
            <v>5.068032046661763</v>
          </cell>
          <cell r="CD556">
            <v>0</v>
          </cell>
          <cell r="CE556">
            <v>7.3567331504354501</v>
          </cell>
          <cell r="CF556">
            <v>7.8131387710133682</v>
          </cell>
          <cell r="CL556">
            <v>0.3</v>
          </cell>
          <cell r="CY556">
            <v>4.0271746644695048</v>
          </cell>
          <cell r="CZ556">
            <v>0</v>
          </cell>
          <cell r="DA556">
            <v>4.0271746644695048</v>
          </cell>
          <cell r="DB556">
            <v>4.0271746644695048</v>
          </cell>
        </row>
        <row r="557">
          <cell r="A557">
            <v>226.1</v>
          </cell>
          <cell r="B557">
            <v>41677</v>
          </cell>
          <cell r="C557" t="str">
            <v>Austin</v>
          </cell>
          <cell r="D557">
            <v>15</v>
          </cell>
          <cell r="F557" t="str">
            <v>YES</v>
          </cell>
          <cell r="G557">
            <v>2.33</v>
          </cell>
          <cell r="H557">
            <v>0.70008152816444602</v>
          </cell>
          <cell r="I557">
            <v>0</v>
          </cell>
          <cell r="J557">
            <v>9.9990000000000006</v>
          </cell>
          <cell r="K557">
            <v>29.998000000000001</v>
          </cell>
          <cell r="L557">
            <v>3.0001000100009998</v>
          </cell>
          <cell r="M557">
            <v>3.2096772218850198</v>
          </cell>
          <cell r="N557">
            <v>0.91616899972497501</v>
          </cell>
          <cell r="O557">
            <v>0.33196149436667199</v>
          </cell>
          <cell r="P557">
            <v>9.8931856630931694E-3</v>
          </cell>
          <cell r="Q557">
            <v>0.99982765011544406</v>
          </cell>
          <cell r="R557">
            <v>0.31665222869210902</v>
          </cell>
          <cell r="S557">
            <v>37.136120627338798</v>
          </cell>
          <cell r="T557">
            <v>0.99882228569417197</v>
          </cell>
          <cell r="U557">
            <v>0.82842167035382397</v>
          </cell>
          <cell r="V557">
            <v>462.929162412393</v>
          </cell>
          <cell r="W557">
            <v>0.99964887285321102</v>
          </cell>
          <cell r="X557">
            <v>0.45198898363634898</v>
          </cell>
          <cell r="Y557">
            <v>1.50103318815152</v>
          </cell>
          <cell r="Z557">
            <v>0.42112665397363602</v>
          </cell>
          <cell r="AA557">
            <v>0.65054415398973997</v>
          </cell>
          <cell r="AB557">
            <v>9.8914801128777898E-3</v>
          </cell>
          <cell r="AC557">
            <v>0.36203394212800799</v>
          </cell>
          <cell r="AD557">
            <v>0.101753129078777</v>
          </cell>
          <cell r="AE557">
            <v>6.0671459938600201</v>
          </cell>
          <cell r="AF557">
            <v>1.3101388697072201E-2</v>
          </cell>
          <cell r="AG557">
            <v>582.43767948700895</v>
          </cell>
          <cell r="AH557">
            <v>14.124543305563799</v>
          </cell>
          <cell r="AI557">
            <v>0.379896357360482</v>
          </cell>
          <cell r="AJ557">
            <v>365.96639464673598</v>
          </cell>
          <cell r="AK557">
            <v>4061.8668169900102</v>
          </cell>
          <cell r="AL557">
            <v>44.95557575718</v>
          </cell>
          <cell r="AM557">
            <v>239.51109977700401</v>
          </cell>
          <cell r="AN557">
            <v>94.180535304237097</v>
          </cell>
          <cell r="AO557">
            <v>18.462282250575001</v>
          </cell>
          <cell r="AP557">
            <v>16.772742605317699</v>
          </cell>
          <cell r="AQ557">
            <v>25.869421566814001</v>
          </cell>
          <cell r="AR557">
            <v>187.561330636951</v>
          </cell>
          <cell r="AS557">
            <v>31.816061272770099</v>
          </cell>
          <cell r="AT557">
            <v>1010.2438216596</v>
          </cell>
          <cell r="AU557">
            <v>4.1843387030880299</v>
          </cell>
          <cell r="AV557">
            <v>1.0898222948164</v>
          </cell>
          <cell r="AW557">
            <v>4.72020864465558</v>
          </cell>
          <cell r="AX557">
            <v>1.2090861420557899</v>
          </cell>
          <cell r="AY557">
            <v>0.82318040496629097</v>
          </cell>
          <cell r="AZ557">
            <v>0.116805348620869</v>
          </cell>
          <cell r="BA557">
            <v>1.55082416718455</v>
          </cell>
          <cell r="BB557">
            <v>1.45260453080997</v>
          </cell>
          <cell r="BC557">
            <v>21.474271433903301</v>
          </cell>
          <cell r="BD557">
            <v>13.0296307215574</v>
          </cell>
          <cell r="BE557">
            <v>20.0587402569953</v>
          </cell>
          <cell r="BF557">
            <v>37.401654990316501</v>
          </cell>
          <cell r="BH557" t="str">
            <v>NO</v>
          </cell>
          <cell r="BI557" t="str">
            <v>NO</v>
          </cell>
          <cell r="BJ557" t="str">
            <v>YES</v>
          </cell>
          <cell r="BK557" t="str">
            <v/>
          </cell>
          <cell r="BL557" t="str">
            <v>YES</v>
          </cell>
          <cell r="BM557" t="str">
            <v>NO</v>
          </cell>
          <cell r="BO557" t="str">
            <v>NO</v>
          </cell>
          <cell r="BQ557" t="str">
            <v>NO</v>
          </cell>
          <cell r="BR557" t="str">
            <v>NO</v>
          </cell>
          <cell r="BT557" t="str">
            <v/>
          </cell>
          <cell r="BU557" t="str">
            <v>YES</v>
          </cell>
          <cell r="BW557" t="str">
            <v/>
          </cell>
          <cell r="CA557" t="str">
            <v>DUAL AREA</v>
          </cell>
          <cell r="CC557">
            <v>0</v>
          </cell>
          <cell r="CD557">
            <v>0</v>
          </cell>
          <cell r="CE557">
            <v>15.222844060797488</v>
          </cell>
          <cell r="CF557">
            <v>17.958375187620895</v>
          </cell>
          <cell r="CL557">
            <v>0.36</v>
          </cell>
          <cell r="CY557">
            <v>0</v>
          </cell>
          <cell r="CZ557">
            <v>0</v>
          </cell>
          <cell r="DA557">
            <v>1.3200242452643365</v>
          </cell>
          <cell r="DB557">
            <v>1.3200242452643365</v>
          </cell>
        </row>
        <row r="558">
          <cell r="A558">
            <v>226.1</v>
          </cell>
          <cell r="B558">
            <v>41677</v>
          </cell>
          <cell r="C558" t="str">
            <v>Austin</v>
          </cell>
          <cell r="D558">
            <v>16</v>
          </cell>
          <cell r="F558" t="str">
            <v>YES</v>
          </cell>
          <cell r="G558">
            <v>2.33</v>
          </cell>
          <cell r="H558">
            <v>0.78738797362893798</v>
          </cell>
          <cell r="I558">
            <v>0</v>
          </cell>
          <cell r="J558">
            <v>10.002000000000001</v>
          </cell>
          <cell r="K558">
            <v>29.9985</v>
          </cell>
          <cell r="L558">
            <v>2.9992501499700102</v>
          </cell>
          <cell r="M558">
            <v>2.4953870731603298</v>
          </cell>
          <cell r="N558">
            <v>0.89427943099794105</v>
          </cell>
          <cell r="O558">
            <v>0.35677565432591601</v>
          </cell>
          <cell r="P558">
            <v>1.38043054311906E-2</v>
          </cell>
          <cell r="Q558">
            <v>0.99993895865965499</v>
          </cell>
          <cell r="R558">
            <v>0.227621708818218</v>
          </cell>
          <cell r="S558">
            <v>34.421496216641202</v>
          </cell>
          <cell r="T558">
            <v>0.99973003523059301</v>
          </cell>
          <cell r="U558">
            <v>0.478897247896578</v>
          </cell>
          <cell r="V558">
            <v>142.973984918924</v>
          </cell>
          <cell r="W558">
            <v>0.99974416774006303</v>
          </cell>
          <cell r="X558">
            <v>0.466005298195316</v>
          </cell>
          <cell r="Y558">
            <v>1.2673989485280299</v>
          </cell>
          <cell r="Z558">
            <v>0.43950974520230801</v>
          </cell>
          <cell r="AA558">
            <v>0.54294206702216696</v>
          </cell>
          <cell r="AB558">
            <v>1.38034625858747E-2</v>
          </cell>
          <cell r="AC558">
            <v>0.75728385042885904</v>
          </cell>
          <cell r="AD558">
            <v>5.3101058466915603E-2</v>
          </cell>
          <cell r="AE558">
            <v>22.939908848991099</v>
          </cell>
          <cell r="AF558">
            <v>0.16040707198843401</v>
          </cell>
          <cell r="AG558">
            <v>730.05551547460902</v>
          </cell>
          <cell r="AH558">
            <v>26.0708117489195</v>
          </cell>
          <cell r="AI558">
            <v>0.75719444452400997</v>
          </cell>
          <cell r="AJ558">
            <v>211.12795147398</v>
          </cell>
          <cell r="AK558">
            <v>2766.5050295783199</v>
          </cell>
          <cell r="AL558">
            <v>24.3510557573867</v>
          </cell>
          <cell r="AM558">
            <v>135.33426362766801</v>
          </cell>
          <cell r="AN558">
            <v>53.361838538780297</v>
          </cell>
          <cell r="AO558">
            <v>16.897371747399401</v>
          </cell>
          <cell r="AP558">
            <v>18.183723776987801</v>
          </cell>
          <cell r="AQ558">
            <v>11.2094397726881</v>
          </cell>
          <cell r="AR558">
            <v>86.800832684823305</v>
          </cell>
          <cell r="AS558">
            <v>31.879496599424598</v>
          </cell>
          <cell r="AT558">
            <v>103.90140733460299</v>
          </cell>
          <cell r="AU558">
            <v>3.7827928857138202</v>
          </cell>
          <cell r="AV558">
            <v>0.99373776315489504</v>
          </cell>
          <cell r="AW558">
            <v>4.6961349300292099</v>
          </cell>
          <cell r="AX558">
            <v>1.2385046712319201</v>
          </cell>
          <cell r="AY558">
            <v>0.49206128562986901</v>
          </cell>
          <cell r="AZ558">
            <v>99.1757835523767</v>
          </cell>
          <cell r="BA558">
            <v>100.835687050334</v>
          </cell>
          <cell r="BB558">
            <v>1.67564775831695</v>
          </cell>
          <cell r="BC558">
            <v>21.342417208042502</v>
          </cell>
          <cell r="BD558">
            <v>4.3772823562701397</v>
          </cell>
          <cell r="BE558">
            <v>30.931628822113701</v>
          </cell>
          <cell r="BF558">
            <v>57.890099899074897</v>
          </cell>
          <cell r="BH558" t="str">
            <v>NO</v>
          </cell>
          <cell r="BI558" t="str">
            <v>NO</v>
          </cell>
          <cell r="BJ558" t="str">
            <v>YES</v>
          </cell>
          <cell r="BK558" t="str">
            <v/>
          </cell>
          <cell r="BL558" t="str">
            <v>YES</v>
          </cell>
          <cell r="BM558" t="str">
            <v>NO</v>
          </cell>
          <cell r="BO558" t="str">
            <v>NO</v>
          </cell>
          <cell r="BQ558" t="str">
            <v>NO</v>
          </cell>
          <cell r="BR558" t="str">
            <v>YES</v>
          </cell>
          <cell r="BT558" t="str">
            <v/>
          </cell>
          <cell r="BU558" t="str">
            <v>YES</v>
          </cell>
          <cell r="BW558" t="str">
            <v/>
          </cell>
          <cell r="CA558" t="str">
            <v>SINGLE CORRx</v>
          </cell>
          <cell r="CC558">
            <v>0</v>
          </cell>
          <cell r="CD558">
            <v>36.450541875198354</v>
          </cell>
          <cell r="CE558">
            <v>18.304683973479925</v>
          </cell>
          <cell r="CF558">
            <v>21.64701134327667</v>
          </cell>
          <cell r="CL558">
            <v>0.3</v>
          </cell>
          <cell r="CY558">
            <v>0</v>
          </cell>
          <cell r="CZ558">
            <v>0.85601775519056611</v>
          </cell>
          <cell r="DA558">
            <v>0.85601775519056611</v>
          </cell>
          <cell r="DB558">
            <v>0.85601775519056611</v>
          </cell>
        </row>
        <row r="559">
          <cell r="A559">
            <v>226.1</v>
          </cell>
          <cell r="B559">
            <v>41677</v>
          </cell>
          <cell r="C559" t="str">
            <v>Austin</v>
          </cell>
          <cell r="D559">
            <v>17</v>
          </cell>
          <cell r="F559" t="str">
            <v>YES</v>
          </cell>
          <cell r="G559">
            <v>2.33</v>
          </cell>
          <cell r="H559">
            <v>0.85761080682277702</v>
          </cell>
          <cell r="I559">
            <v>0</v>
          </cell>
          <cell r="J559">
            <v>9.9994999999999994</v>
          </cell>
          <cell r="K559">
            <v>29.997499999999999</v>
          </cell>
          <cell r="L559">
            <v>2.9998999949997498</v>
          </cell>
          <cell r="M559">
            <v>4.8058301720808201</v>
          </cell>
          <cell r="N559">
            <v>0.98866537569486101</v>
          </cell>
          <cell r="O559">
            <v>0.112076204771256</v>
          </cell>
          <cell r="P559">
            <v>1.2961778743570299E-2</v>
          </cell>
          <cell r="Q559">
            <v>0.99984954383504998</v>
          </cell>
          <cell r="R559">
            <v>0.24546380546075</v>
          </cell>
          <cell r="S559">
            <v>22.311236257523401</v>
          </cell>
          <cell r="T559">
            <v>0.99938473064843103</v>
          </cell>
          <cell r="U559">
            <v>0.49695277851222402</v>
          </cell>
          <cell r="V559">
            <v>100.066643428433</v>
          </cell>
          <cell r="W559">
            <v>0.99995621588345196</v>
          </cell>
          <cell r="X559">
            <v>0.13240451924418201</v>
          </cell>
          <cell r="Y559">
            <v>3.7561565748196299</v>
          </cell>
          <cell r="Z559">
            <v>0.77223944647812104</v>
          </cell>
          <cell r="AA559">
            <v>0.24624313915693699</v>
          </cell>
          <cell r="AB559">
            <v>1.29598279429438E-2</v>
          </cell>
          <cell r="AC559">
            <v>0.52736030374540899</v>
          </cell>
          <cell r="AD559">
            <v>6.2009343211064202E-2</v>
          </cell>
          <cell r="AE559">
            <v>69.562841556708506</v>
          </cell>
          <cell r="AF559">
            <v>0.69513469212510304</v>
          </cell>
          <cell r="AG559">
            <v>125.586774898757</v>
          </cell>
          <cell r="AH559">
            <v>17.067057223607399</v>
          </cell>
          <cell r="AI559">
            <v>0.76448156569438896</v>
          </cell>
          <cell r="AJ559">
            <v>97.019896425158194</v>
          </cell>
          <cell r="AK559">
            <v>1455.8890666483501</v>
          </cell>
          <cell r="AL559">
            <v>29.840472900016699</v>
          </cell>
          <cell r="AM559">
            <v>91.504545462331095</v>
          </cell>
          <cell r="AN559">
            <v>12.9002014447313</v>
          </cell>
          <cell r="AO559">
            <v>14.3930973769791</v>
          </cell>
          <cell r="AP559">
            <v>14.131615262895901</v>
          </cell>
          <cell r="AQ559">
            <v>19.415028158661102</v>
          </cell>
          <cell r="AR559">
            <v>23.421198122484299</v>
          </cell>
          <cell r="AS559">
            <v>66.757840540111403</v>
          </cell>
          <cell r="AT559">
            <v>363.33380293124702</v>
          </cell>
          <cell r="AU559">
            <v>3.7001192923467001</v>
          </cell>
          <cell r="AV559">
            <v>0.94346735241139301</v>
          </cell>
          <cell r="AW559">
            <v>4.7591196753378702</v>
          </cell>
          <cell r="AX559">
            <v>1.2355445540630301</v>
          </cell>
          <cell r="AY559">
            <v>0.540730215995465</v>
          </cell>
          <cell r="AZ559">
            <v>0.11694046598446101</v>
          </cell>
          <cell r="BA559">
            <v>1.8650009485077499</v>
          </cell>
          <cell r="BB559">
            <v>1.7701699644906701</v>
          </cell>
          <cell r="BC559">
            <v>27.417306726530601</v>
          </cell>
          <cell r="BD559">
            <v>0.63337170184542002</v>
          </cell>
          <cell r="BE559">
            <v>17.1514964964285</v>
          </cell>
          <cell r="BF559">
            <v>38.483478698036102</v>
          </cell>
          <cell r="BH559" t="str">
            <v>NO</v>
          </cell>
          <cell r="BI559" t="str">
            <v>NO</v>
          </cell>
          <cell r="BJ559" t="str">
            <v>YES</v>
          </cell>
          <cell r="BK559" t="str">
            <v/>
          </cell>
          <cell r="BL559" t="str">
            <v>YES</v>
          </cell>
          <cell r="BM559" t="str">
            <v>YES</v>
          </cell>
          <cell r="BO559" t="str">
            <v>YES</v>
          </cell>
          <cell r="BQ559" t="str">
            <v>NO</v>
          </cell>
          <cell r="BR559" t="str">
            <v>YES</v>
          </cell>
          <cell r="BT559" t="str">
            <v/>
          </cell>
          <cell r="BU559" t="str">
            <v>NO</v>
          </cell>
          <cell r="BW559" t="str">
            <v/>
          </cell>
          <cell r="CA559" t="str">
            <v>SINGLE CORR</v>
          </cell>
          <cell r="CC559">
            <v>0</v>
          </cell>
          <cell r="CD559">
            <v>23.625630230117551</v>
          </cell>
          <cell r="CE559">
            <v>0</v>
          </cell>
          <cell r="CF559">
            <v>0</v>
          </cell>
          <cell r="CL559">
            <v>0.47</v>
          </cell>
          <cell r="CY559">
            <v>0</v>
          </cell>
          <cell r="CZ559">
            <v>1.5437733654440691</v>
          </cell>
          <cell r="DA559">
            <v>0</v>
          </cell>
          <cell r="DB559">
            <v>0</v>
          </cell>
        </row>
        <row r="560">
          <cell r="A560">
            <v>226.1</v>
          </cell>
          <cell r="B560">
            <v>41677</v>
          </cell>
          <cell r="C560" t="str">
            <v>Austin</v>
          </cell>
          <cell r="D560">
            <v>18</v>
          </cell>
          <cell r="F560" t="str">
            <v>YES</v>
          </cell>
          <cell r="G560">
            <v>2.33</v>
          </cell>
          <cell r="H560">
            <v>0.90947658196091696</v>
          </cell>
          <cell r="I560">
            <v>0</v>
          </cell>
          <cell r="J560">
            <v>9.9994999999999994</v>
          </cell>
          <cell r="K560">
            <v>29.9985</v>
          </cell>
          <cell r="L560">
            <v>3</v>
          </cell>
          <cell r="M560">
            <v>3.6685045635651301</v>
          </cell>
          <cell r="N560">
            <v>0.88302466727458195</v>
          </cell>
          <cell r="O560">
            <v>0.27482559722996303</v>
          </cell>
          <cell r="P560">
            <v>1.47102518227047E-2</v>
          </cell>
          <cell r="Q560">
            <v>0.99988438992587902</v>
          </cell>
          <cell r="R560">
            <v>0.27687658854616098</v>
          </cell>
          <cell r="S560">
            <v>60.724384863110203</v>
          </cell>
          <cell r="T560">
            <v>0.99946296655528699</v>
          </cell>
          <cell r="U560">
            <v>0.59688748489461296</v>
          </cell>
          <cell r="V560">
            <v>158.31488184321699</v>
          </cell>
          <cell r="W560">
            <v>0.99987436231652604</v>
          </cell>
          <cell r="X560">
            <v>0.28861056007008101</v>
          </cell>
          <cell r="Y560">
            <v>1.1436494446816701</v>
          </cell>
          <cell r="Z560">
            <v>0.26781429218307101</v>
          </cell>
          <cell r="AA560">
            <v>0.39818095537085402</v>
          </cell>
          <cell r="AB560">
            <v>1.4708550604758799E-2</v>
          </cell>
          <cell r="AC560">
            <v>0.65160158082559405</v>
          </cell>
          <cell r="AD560">
            <v>7.78048384332969E-2</v>
          </cell>
          <cell r="AE560">
            <v>38.149543302520797</v>
          </cell>
          <cell r="AF560">
            <v>0.24094228568200199</v>
          </cell>
          <cell r="AG560">
            <v>510.56095479830299</v>
          </cell>
          <cell r="AH560">
            <v>20.357149100984099</v>
          </cell>
          <cell r="AI560">
            <v>0.33505827745989503</v>
          </cell>
          <cell r="AJ560">
            <v>447.25621562299</v>
          </cell>
          <cell r="AK560">
            <v>2737.9179135900099</v>
          </cell>
          <cell r="AL560">
            <v>21.999577110930002</v>
          </cell>
          <cell r="AM560">
            <v>193.39947177499701</v>
          </cell>
          <cell r="AN560">
            <v>46.859237831492997</v>
          </cell>
          <cell r="AO560">
            <v>42.010561231628301</v>
          </cell>
          <cell r="AP560">
            <v>6.1068217534891902</v>
          </cell>
          <cell r="AQ560">
            <v>359.04751583684902</v>
          </cell>
          <cell r="AR560">
            <v>191.394731609226</v>
          </cell>
          <cell r="AS560">
            <v>29.5878260570625</v>
          </cell>
          <cell r="AT560">
            <v>873.43688050298795</v>
          </cell>
          <cell r="AU560">
            <v>3.76508031352459</v>
          </cell>
          <cell r="AV560">
            <v>0.95219153539351598</v>
          </cell>
          <cell r="AW560">
            <v>5.2925777022374403</v>
          </cell>
          <cell r="AX560">
            <v>1.2338901923425101</v>
          </cell>
          <cell r="AY560">
            <v>0.85550086720460095</v>
          </cell>
          <cell r="AZ560">
            <v>0.116823283906256</v>
          </cell>
          <cell r="BA560">
            <v>1.92073870547666</v>
          </cell>
          <cell r="BB560">
            <v>1.8157569214679199</v>
          </cell>
          <cell r="BC560">
            <v>22.317413927076601</v>
          </cell>
          <cell r="BD560">
            <v>-1.82003825061656E-2</v>
          </cell>
          <cell r="BE560">
            <v>10.8285610316182</v>
          </cell>
          <cell r="BF560">
            <v>25.689047183260801</v>
          </cell>
          <cell r="BH560" t="str">
            <v>NO</v>
          </cell>
          <cell r="BI560" t="str">
            <v>NO</v>
          </cell>
          <cell r="BJ560" t="str">
            <v>YES</v>
          </cell>
          <cell r="BK560" t="str">
            <v/>
          </cell>
          <cell r="BL560" t="str">
            <v>YES</v>
          </cell>
          <cell r="BM560" t="str">
            <v>NO</v>
          </cell>
          <cell r="BO560" t="str">
            <v>NO</v>
          </cell>
          <cell r="BQ560" t="str">
            <v>NO</v>
          </cell>
          <cell r="BR560" t="str">
            <v>NO</v>
          </cell>
          <cell r="BT560" t="str">
            <v/>
          </cell>
          <cell r="BU560" t="str">
            <v>YES</v>
          </cell>
          <cell r="BW560" t="str">
            <v/>
          </cell>
          <cell r="CA560" t="str">
            <v>DUAL AREA</v>
          </cell>
          <cell r="CC560">
            <v>0</v>
          </cell>
          <cell r="CD560">
            <v>0</v>
          </cell>
          <cell r="CE560">
            <v>20.624251352986775</v>
          </cell>
          <cell r="CF560">
            <v>14.991303084381656</v>
          </cell>
          <cell r="CL560">
            <v>0.36</v>
          </cell>
          <cell r="CY560">
            <v>0</v>
          </cell>
          <cell r="CZ560">
            <v>0</v>
          </cell>
          <cell r="DA560">
            <v>2.4452024042142519</v>
          </cell>
          <cell r="DB560">
            <v>2.4452024042142519</v>
          </cell>
        </row>
        <row r="561">
          <cell r="A561">
            <v>226.1</v>
          </cell>
          <cell r="B561">
            <v>41677</v>
          </cell>
          <cell r="C561" t="str">
            <v>Austin</v>
          </cell>
          <cell r="D561">
            <v>19</v>
          </cell>
          <cell r="F561" t="str">
            <v>YES</v>
          </cell>
          <cell r="G561">
            <v>2.33</v>
          </cell>
          <cell r="H561">
            <v>0.95971789117902495</v>
          </cell>
          <cell r="I561">
            <v>0</v>
          </cell>
          <cell r="J561">
            <v>10</v>
          </cell>
          <cell r="K561">
            <v>29.9985</v>
          </cell>
          <cell r="L561">
            <v>2.9998499999999999</v>
          </cell>
          <cell r="M561">
            <v>12.119688503197301</v>
          </cell>
          <cell r="N561">
            <v>0.98237699910404297</v>
          </cell>
          <cell r="O561">
            <v>0.14383448585116701</v>
          </cell>
          <cell r="P561">
            <v>1.9353067802295801E-2</v>
          </cell>
          <cell r="Q561">
            <v>0.999593246950786</v>
          </cell>
          <cell r="R561">
            <v>0.25544119138478</v>
          </cell>
          <cell r="S561">
            <v>14.5149192331473</v>
          </cell>
          <cell r="T561">
            <v>0.99760521657450296</v>
          </cell>
          <cell r="U561">
            <v>0.62177811713284503</v>
          </cell>
          <cell r="V561">
            <v>132.57652566053901</v>
          </cell>
          <cell r="W561">
            <v>0.99988006442439703</v>
          </cell>
          <cell r="X561">
            <v>0.138665463156638</v>
          </cell>
          <cell r="Y561">
            <v>3.2743308768424599</v>
          </cell>
          <cell r="Z561">
            <v>0.26528730660042998</v>
          </cell>
          <cell r="AA561">
            <v>0.85959066583244104</v>
          </cell>
          <cell r="AB561">
            <v>1.9345189731368E-2</v>
          </cell>
          <cell r="AC561">
            <v>0.47889401830435602</v>
          </cell>
          <cell r="AD561">
            <v>6.6663453139347004E-2</v>
          </cell>
          <cell r="AE561">
            <v>42.647241816791002</v>
          </cell>
          <cell r="AF561">
            <v>0.32164160116804802</v>
          </cell>
          <cell r="AG561">
            <v>111.0489303479</v>
          </cell>
          <cell r="AH561">
            <v>9.6165138689654803</v>
          </cell>
          <cell r="AI561">
            <v>0.66092822543903895</v>
          </cell>
          <cell r="AJ561">
            <v>55.506879462233698</v>
          </cell>
          <cell r="AK561">
            <v>925.51146959002006</v>
          </cell>
          <cell r="AL561">
            <v>18.036947705319999</v>
          </cell>
          <cell r="AM561">
            <v>141.571321664001</v>
          </cell>
          <cell r="AN561">
            <v>18.738136994308999</v>
          </cell>
          <cell r="AO561">
            <v>5.2348140843383097</v>
          </cell>
          <cell r="AP561">
            <v>5.0093751664267501</v>
          </cell>
          <cell r="AQ561">
            <v>10.564021267189901</v>
          </cell>
          <cell r="AR561">
            <v>80.070487421911096</v>
          </cell>
          <cell r="AS561">
            <v>25.3693626202903</v>
          </cell>
          <cell r="AT561">
            <v>315.82713634462601</v>
          </cell>
          <cell r="AU561">
            <v>3.8089586845113401</v>
          </cell>
          <cell r="AV561">
            <v>0.94963954957782304</v>
          </cell>
          <cell r="AW561">
            <v>5.1122981569258599</v>
          </cell>
          <cell r="AX561">
            <v>1.2407008407179101</v>
          </cell>
          <cell r="AY561">
            <v>0.71188867199670802</v>
          </cell>
          <cell r="AZ561">
            <v>0.11994038963619599</v>
          </cell>
          <cell r="BA561">
            <v>1.7600898380579499</v>
          </cell>
          <cell r="BB561">
            <v>1.65428798440086</v>
          </cell>
          <cell r="BC561">
            <v>26.695825199876602</v>
          </cell>
          <cell r="BD561">
            <v>1.0971860797370701</v>
          </cell>
          <cell r="BE561">
            <v>3.0332482791230899</v>
          </cell>
          <cell r="BF561">
            <v>15.9808875079827</v>
          </cell>
          <cell r="BH561" t="str">
            <v>NO</v>
          </cell>
          <cell r="BI561" t="str">
            <v>NO</v>
          </cell>
          <cell r="BJ561" t="str">
            <v>YES</v>
          </cell>
          <cell r="BK561" t="str">
            <v/>
          </cell>
          <cell r="BL561" t="str">
            <v>YES</v>
          </cell>
          <cell r="BM561" t="str">
            <v>NO</v>
          </cell>
          <cell r="BO561" t="str">
            <v>NO</v>
          </cell>
          <cell r="BQ561" t="str">
            <v>NO</v>
          </cell>
          <cell r="BR561" t="str">
            <v>NO</v>
          </cell>
          <cell r="BT561" t="str">
            <v/>
          </cell>
          <cell r="BU561" t="str">
            <v>NO</v>
          </cell>
          <cell r="BW561" t="str">
            <v>YES</v>
          </cell>
          <cell r="CA561" t="str">
            <v>TRASH</v>
          </cell>
          <cell r="CC561">
            <v>0</v>
          </cell>
          <cell r="CD561">
            <v>0</v>
          </cell>
          <cell r="CE561">
            <v>0</v>
          </cell>
          <cell r="CF561">
            <v>0</v>
          </cell>
          <cell r="CL561">
            <v>0</v>
          </cell>
          <cell r="CY561">
            <v>0</v>
          </cell>
          <cell r="CZ561">
            <v>0</v>
          </cell>
          <cell r="DA561">
            <v>0</v>
          </cell>
          <cell r="DB561">
            <v>0</v>
          </cell>
        </row>
        <row r="562">
          <cell r="A562">
            <v>226.1</v>
          </cell>
          <cell r="B562">
            <v>41677</v>
          </cell>
          <cell r="C562" t="str">
            <v>Austin</v>
          </cell>
          <cell r="D562">
            <v>20</v>
          </cell>
          <cell r="F562" t="str">
            <v>YES</v>
          </cell>
          <cell r="G562">
            <v>2.33</v>
          </cell>
          <cell r="H562">
            <v>1.7388650011271201</v>
          </cell>
          <cell r="I562">
            <v>0</v>
          </cell>
          <cell r="J562">
            <v>9.9975000000000005</v>
          </cell>
          <cell r="K562">
            <v>29.997499999999999</v>
          </cell>
          <cell r="L562">
            <v>3.0005001250312602</v>
          </cell>
          <cell r="M562">
            <v>36.634526634535597</v>
          </cell>
          <cell r="N562">
            <v>0.98742908873320401</v>
          </cell>
          <cell r="O562">
            <v>6.1616068857840198E-2</v>
          </cell>
          <cell r="P562">
            <v>1.7248927347164499E-2</v>
          </cell>
          <cell r="Q562">
            <v>0.99987964803746598</v>
          </cell>
          <cell r="R562">
            <v>0.25496975480636802</v>
          </cell>
          <cell r="S562">
            <v>116.44528686653101</v>
          </cell>
          <cell r="T562">
            <v>0.999522071571885</v>
          </cell>
          <cell r="U562">
            <v>0.50812737950795095</v>
          </cell>
          <cell r="V562">
            <v>-1307.6517279499801</v>
          </cell>
          <cell r="W562">
            <v>0.99999314741230905</v>
          </cell>
          <cell r="X562">
            <v>6.0827542221937501E-2</v>
          </cell>
          <cell r="Y562">
            <v>1.9997792532620999</v>
          </cell>
          <cell r="Z562">
            <v>5.3891823234303499E-2</v>
          </cell>
          <cell r="AA562">
            <v>0.28554927246853001</v>
          </cell>
          <cell r="AB562">
            <v>1.7246850537387198E-2</v>
          </cell>
          <cell r="AC562">
            <v>0.71179612035574702</v>
          </cell>
          <cell r="AD562">
            <v>6.5862619588841501E-2</v>
          </cell>
          <cell r="AE562">
            <v>-102.820829829158</v>
          </cell>
          <cell r="AF562">
            <v>7.86295945911821E-2</v>
          </cell>
          <cell r="AG562">
            <v>503.85950185360502</v>
          </cell>
          <cell r="AH562">
            <v>15.5526819677173</v>
          </cell>
          <cell r="AI562">
            <v>0.13349827386603</v>
          </cell>
          <cell r="AJ562">
            <v>473.85408248643603</v>
          </cell>
          <cell r="AK562">
            <v>4596.9049403499903</v>
          </cell>
          <cell r="AL562">
            <v>123.117815342597</v>
          </cell>
          <cell r="AM562">
            <v>175.984335965664</v>
          </cell>
          <cell r="AN562">
            <v>-5.9411660826099997</v>
          </cell>
          <cell r="AO562">
            <v>34.480689380779303</v>
          </cell>
          <cell r="AP562">
            <v>19.035847250204601</v>
          </cell>
          <cell r="AQ562">
            <v>77.409320558532301</v>
          </cell>
          <cell r="AR562" t="e">
            <v>#NAME?</v>
          </cell>
          <cell r="AS562">
            <v>-358.94637497870002</v>
          </cell>
          <cell r="AT562" t="str">
            <v>NaN</v>
          </cell>
          <cell r="AU562">
            <v>3.3021519411001199</v>
          </cell>
          <cell r="AV562">
            <v>1.1996067844820499</v>
          </cell>
          <cell r="AW562">
            <v>3.5621265657661598</v>
          </cell>
          <cell r="AX562">
            <v>0.91586137022313097</v>
          </cell>
          <cell r="AY562">
            <v>0.70500145113088297</v>
          </cell>
          <cell r="AZ562">
            <v>0.119538053093712</v>
          </cell>
          <cell r="BA562">
            <v>1.5971925502538</v>
          </cell>
          <cell r="BB562">
            <v>1.4837731193720201</v>
          </cell>
          <cell r="BC562">
            <v>16.063324202982098</v>
          </cell>
          <cell r="BD562">
            <v>11.6273670751591</v>
          </cell>
          <cell r="BE562">
            <v>17.394453298747401</v>
          </cell>
          <cell r="BF562">
            <v>54.327387321953402</v>
          </cell>
          <cell r="BH562" t="str">
            <v>NO</v>
          </cell>
          <cell r="BI562" t="str">
            <v>NO</v>
          </cell>
          <cell r="BJ562" t="str">
            <v>YES</v>
          </cell>
          <cell r="BK562" t="str">
            <v/>
          </cell>
          <cell r="BL562" t="str">
            <v>YES</v>
          </cell>
          <cell r="BM562" t="str">
            <v>NO</v>
          </cell>
          <cell r="BO562" t="str">
            <v>NO</v>
          </cell>
          <cell r="BQ562" t="str">
            <v>NO</v>
          </cell>
          <cell r="BR562" t="str">
            <v>NO</v>
          </cell>
          <cell r="BT562" t="str">
            <v/>
          </cell>
          <cell r="BU562" t="str">
            <v>NO</v>
          </cell>
          <cell r="BW562" t="str">
            <v>YES</v>
          </cell>
          <cell r="CA562" t="str">
            <v>TRASH</v>
          </cell>
          <cell r="CC562">
            <v>0</v>
          </cell>
          <cell r="CD562">
            <v>0</v>
          </cell>
          <cell r="CE562">
            <v>0</v>
          </cell>
          <cell r="CF562">
            <v>0</v>
          </cell>
          <cell r="CL562">
            <v>0</v>
          </cell>
          <cell r="CY562">
            <v>0</v>
          </cell>
          <cell r="CZ562">
            <v>0</v>
          </cell>
          <cell r="DA562">
            <v>0</v>
          </cell>
          <cell r="DB562">
            <v>0</v>
          </cell>
        </row>
        <row r="563">
          <cell r="A563">
            <v>226.1</v>
          </cell>
          <cell r="B563">
            <v>41677</v>
          </cell>
          <cell r="C563" t="str">
            <v>Austin</v>
          </cell>
          <cell r="D563">
            <v>21</v>
          </cell>
          <cell r="F563" t="str">
            <v>YES</v>
          </cell>
          <cell r="G563">
            <v>2.33</v>
          </cell>
          <cell r="H563">
            <v>1.94094700086862</v>
          </cell>
          <cell r="I563">
            <v>0</v>
          </cell>
          <cell r="J563">
            <v>9.9994999999999994</v>
          </cell>
          <cell r="K563">
            <v>29.9985</v>
          </cell>
          <cell r="L563">
            <v>3</v>
          </cell>
          <cell r="M563">
            <v>5.7507783073504797</v>
          </cell>
          <cell r="N563">
            <v>0.96437556508925604</v>
          </cell>
          <cell r="O563">
            <v>6.3082450151848102E-2</v>
          </cell>
          <cell r="P563">
            <v>2.2197765155704902E-2</v>
          </cell>
          <cell r="Q563">
            <v>0.999416169233315</v>
          </cell>
          <cell r="R563">
            <v>0.19273107101112599</v>
          </cell>
          <cell r="S563">
            <v>39.1935667220705</v>
          </cell>
          <cell r="T563">
            <v>0.999004897985172</v>
          </cell>
          <cell r="U563">
            <v>0.25168984302432601</v>
          </cell>
          <cell r="V563">
            <v>122.365328626349</v>
          </cell>
          <cell r="W563">
            <v>0.99995626377365698</v>
          </cell>
          <cell r="X563">
            <v>5.2725314153587999E-2</v>
          </cell>
          <cell r="Y563">
            <v>2.49286988941763</v>
          </cell>
          <cell r="Z563">
            <v>0.417005048097427</v>
          </cell>
          <cell r="AA563">
            <v>6.38017691395487E-2</v>
          </cell>
          <cell r="AB563">
            <v>2.2184791460954E-2</v>
          </cell>
          <cell r="AC563">
            <v>0.45701490806612999</v>
          </cell>
          <cell r="AD563">
            <v>3.8852810660277202E-2</v>
          </cell>
          <cell r="AE563">
            <v>73.937848380633298</v>
          </cell>
          <cell r="AF563">
            <v>0.60421211703290501</v>
          </cell>
          <cell r="AG563">
            <v>26.2976351571502</v>
          </cell>
          <cell r="AH563">
            <v>15.475275608563001</v>
          </cell>
          <cell r="AI563">
            <v>0.39444868276822698</v>
          </cell>
          <cell r="AJ563">
            <v>40.235106466907197</v>
          </cell>
          <cell r="AK563">
            <v>430.51812249999199</v>
          </cell>
          <cell r="AL563">
            <v>-4.7677471438233203</v>
          </cell>
          <cell r="AM563">
            <v>17.793294310000999</v>
          </cell>
          <cell r="AN563">
            <v>3.4188976247166698</v>
          </cell>
          <cell r="AO563">
            <v>12.5636103436445</v>
          </cell>
          <cell r="AP563">
            <v>19.269700409301102</v>
          </cell>
          <cell r="AQ563">
            <v>156.623177218786</v>
          </cell>
          <cell r="AR563">
            <v>125.427188808403</v>
          </cell>
          <cell r="AS563">
            <v>90.378044554001704</v>
          </cell>
          <cell r="AT563">
            <v>181.10377076426099</v>
          </cell>
          <cell r="AU563">
            <v>2.8800086098937201</v>
          </cell>
          <cell r="AV563">
            <v>0.73119293600790503</v>
          </cell>
          <cell r="AW563">
            <v>3.0760702961448998</v>
          </cell>
          <cell r="AX563">
            <v>0.967731040353355</v>
          </cell>
          <cell r="AY563">
            <v>0.32336147249271602</v>
          </cell>
          <cell r="AZ563">
            <v>0.113264049414426</v>
          </cell>
          <cell r="BA563">
            <v>1.0529907550619</v>
          </cell>
          <cell r="BB563">
            <v>0.963742093718719</v>
          </cell>
          <cell r="BC563">
            <v>25.306550021169102</v>
          </cell>
          <cell r="BD563">
            <v>1.7032461708147399</v>
          </cell>
          <cell r="BE563">
            <v>7.63044257085176</v>
          </cell>
          <cell r="BF563">
            <v>14.331541752073701</v>
          </cell>
          <cell r="BH563" t="str">
            <v>NO</v>
          </cell>
          <cell r="BI563" t="str">
            <v>NO</v>
          </cell>
          <cell r="BJ563" t="str">
            <v>YES</v>
          </cell>
          <cell r="BK563" t="str">
            <v/>
          </cell>
          <cell r="BL563" t="str">
            <v>YES</v>
          </cell>
          <cell r="BM563" t="str">
            <v>NO</v>
          </cell>
          <cell r="BO563" t="str">
            <v>NO</v>
          </cell>
          <cell r="BQ563" t="str">
            <v>NO</v>
          </cell>
          <cell r="BR563" t="str">
            <v>NO</v>
          </cell>
          <cell r="BT563" t="str">
            <v/>
          </cell>
          <cell r="BU563" t="str">
            <v>YES</v>
          </cell>
          <cell r="BW563" t="str">
            <v/>
          </cell>
          <cell r="CA563" t="str">
            <v>DUAL AREA</v>
          </cell>
          <cell r="CC563">
            <v>0</v>
          </cell>
          <cell r="CD563">
            <v>0</v>
          </cell>
          <cell r="CE563">
            <v>44.448625047738496</v>
          </cell>
          <cell r="CF563">
            <v>25.621781321104869</v>
          </cell>
          <cell r="CL563">
            <v>0.36</v>
          </cell>
          <cell r="CY563">
            <v>0</v>
          </cell>
          <cell r="CZ563">
            <v>0</v>
          </cell>
          <cell r="DA563">
            <v>3.4700508159041075</v>
          </cell>
          <cell r="DB563">
            <v>3.4700508159041075</v>
          </cell>
        </row>
        <row r="564">
          <cell r="A564">
            <v>226.1</v>
          </cell>
          <cell r="B564">
            <v>41677</v>
          </cell>
          <cell r="C564" t="str">
            <v>Austin</v>
          </cell>
          <cell r="D564">
            <v>22</v>
          </cell>
          <cell r="F564" t="str">
            <v>YES</v>
          </cell>
          <cell r="G564">
            <v>2.33</v>
          </cell>
          <cell r="H564">
            <v>2.1200623624026802</v>
          </cell>
          <cell r="I564">
            <v>0</v>
          </cell>
          <cell r="J564">
            <v>9.9990000000000006</v>
          </cell>
          <cell r="K564">
            <v>29.998999999999999</v>
          </cell>
          <cell r="L564">
            <v>3.000200020002</v>
          </cell>
          <cell r="M564">
            <v>5.7275558350909801</v>
          </cell>
          <cell r="N564">
            <v>0.87783638206071102</v>
          </cell>
          <cell r="O564">
            <v>0.15351886310149801</v>
          </cell>
          <cell r="P564">
            <v>-7.85968168524436E-4</v>
          </cell>
          <cell r="Q564">
            <v>0.999057833299973</v>
          </cell>
          <cell r="R564">
            <v>0.18116018993510499</v>
          </cell>
          <cell r="S564">
            <v>20.165740681456601</v>
          </cell>
          <cell r="T564">
            <v>0.99772178014484203</v>
          </cell>
          <cell r="U564">
            <v>0.28224045850366097</v>
          </cell>
          <cell r="V564">
            <v>65.184326941331804</v>
          </cell>
          <cell r="W564">
            <v>0.99943451907067804</v>
          </cell>
          <cell r="X564">
            <v>0.14033853941185101</v>
          </cell>
          <cell r="Y564">
            <v>0.885937064644017</v>
          </cell>
          <cell r="Z564">
            <v>0.13259137439929</v>
          </cell>
          <cell r="AA564">
            <v>0.15031618287614201</v>
          </cell>
          <cell r="AB564">
            <v>-7.8522695668664698E-4</v>
          </cell>
          <cell r="AC564">
            <v>6.5338459319375097E-4</v>
          </cell>
          <cell r="AD564">
            <v>3.4459986405618502E-2</v>
          </cell>
          <cell r="AE564">
            <v>19.1380143441652</v>
          </cell>
          <cell r="AF564">
            <v>0.29343224651299199</v>
          </cell>
          <cell r="AG564">
            <v>25.818514899676401</v>
          </cell>
          <cell r="AH564">
            <v>10.4324428450337</v>
          </cell>
          <cell r="AI564">
            <v>0.51615077744267901</v>
          </cell>
          <cell r="AJ564">
            <v>17.680212973408398</v>
          </cell>
          <cell r="AK564">
            <v>304.74156058999898</v>
          </cell>
          <cell r="AL564">
            <v>3.0581643628600101</v>
          </cell>
          <cell r="AM564">
            <v>-0.84561436500047205</v>
          </cell>
          <cell r="AN564">
            <v>10.700440708304001</v>
          </cell>
          <cell r="AO564">
            <v>-54.248467291759901</v>
          </cell>
          <cell r="AP564">
            <v>10.064458289305801</v>
          </cell>
          <cell r="AQ564">
            <v>248.859033678721</v>
          </cell>
          <cell r="AR564">
            <v>20.441354073010199</v>
          </cell>
          <cell r="AS564">
            <v>23.8195341306571</v>
          </cell>
          <cell r="AT564">
            <v>197.32289270158699</v>
          </cell>
          <cell r="AU564">
            <v>3.1949509544415098</v>
          </cell>
          <cell r="AV564">
            <v>1.2011400080266099</v>
          </cell>
          <cell r="AW564">
            <v>3.95811416237526</v>
          </cell>
          <cell r="AX564">
            <v>0.86598205507947601</v>
          </cell>
          <cell r="AY564">
            <v>0.25099388179923598</v>
          </cell>
          <cell r="AZ564">
            <v>0.113781613078255</v>
          </cell>
          <cell r="BA564">
            <v>2.3934182242167799</v>
          </cell>
          <cell r="BB564">
            <v>2.30222090275812</v>
          </cell>
          <cell r="BC564">
            <v>21.513761297077298</v>
          </cell>
          <cell r="BD564">
            <v>1.17357388235791</v>
          </cell>
          <cell r="BE564">
            <v>7.16978074613814</v>
          </cell>
          <cell r="BF564">
            <v>11.9363818771544</v>
          </cell>
          <cell r="BH564" t="str">
            <v>NO</v>
          </cell>
          <cell r="BI564" t="str">
            <v>NO</v>
          </cell>
          <cell r="BJ564" t="str">
            <v>YES</v>
          </cell>
          <cell r="BK564" t="str">
            <v/>
          </cell>
          <cell r="BL564" t="str">
            <v>YES</v>
          </cell>
          <cell r="BM564" t="str">
            <v>NO</v>
          </cell>
          <cell r="BO564" t="str">
            <v>NO</v>
          </cell>
          <cell r="BQ564" t="str">
            <v>NO</v>
          </cell>
          <cell r="BR564" t="str">
            <v>NO</v>
          </cell>
          <cell r="BT564" t="str">
            <v/>
          </cell>
          <cell r="BU564" t="str">
            <v>NO</v>
          </cell>
          <cell r="BW564" t="str">
            <v>YES</v>
          </cell>
          <cell r="CA564" t="str">
            <v>TRASH</v>
          </cell>
          <cell r="CC564">
            <v>0</v>
          </cell>
          <cell r="CD564">
            <v>0</v>
          </cell>
          <cell r="CE564">
            <v>0</v>
          </cell>
          <cell r="CF564">
            <v>0</v>
          </cell>
          <cell r="CL564">
            <v>0</v>
          </cell>
          <cell r="CY564">
            <v>0</v>
          </cell>
          <cell r="CZ564">
            <v>0</v>
          </cell>
          <cell r="DA564">
            <v>0</v>
          </cell>
          <cell r="DB564">
            <v>0</v>
          </cell>
        </row>
        <row r="565">
          <cell r="A565">
            <v>226.1</v>
          </cell>
          <cell r="B565">
            <v>41677</v>
          </cell>
          <cell r="C565" t="str">
            <v>Austin</v>
          </cell>
          <cell r="D565">
            <v>23</v>
          </cell>
          <cell r="F565" t="str">
            <v>YES</v>
          </cell>
          <cell r="G565">
            <v>2.33</v>
          </cell>
          <cell r="H565">
            <v>2.2266402225941402</v>
          </cell>
          <cell r="I565">
            <v>0</v>
          </cell>
          <cell r="J565">
            <v>10</v>
          </cell>
          <cell r="K565">
            <v>29.998421052600001</v>
          </cell>
          <cell r="L565">
            <v>2.9998421052599999</v>
          </cell>
          <cell r="M565">
            <v>10.4782025260597</v>
          </cell>
          <cell r="N565">
            <v>0.98034064233002005</v>
          </cell>
          <cell r="O565">
            <v>0.139601515870201</v>
          </cell>
          <cell r="P565">
            <v>1.18398444585983E-2</v>
          </cell>
          <cell r="Q565">
            <v>0.99994206817373199</v>
          </cell>
          <cell r="R565">
            <v>0.21098210543979201</v>
          </cell>
          <cell r="S565">
            <v>33.936421086467398</v>
          </cell>
          <cell r="T565">
            <v>0.99961460591742302</v>
          </cell>
          <cell r="U565">
            <v>0.54446330351288097</v>
          </cell>
          <cell r="V565">
            <v>1001.4218806034399</v>
          </cell>
          <cell r="W565">
            <v>0.99996444107990201</v>
          </cell>
          <cell r="X565">
            <v>0.16528224974293701</v>
          </cell>
          <cell r="Y565">
            <v>3.2070309039507898</v>
          </cell>
          <cell r="Z565">
            <v>0.29987437964133001</v>
          </cell>
          <cell r="AA565">
            <v>0.68722672111710903</v>
          </cell>
          <cell r="AB565">
            <v>1.18391584188968E-2</v>
          </cell>
          <cell r="AC565">
            <v>0.70748902369871702</v>
          </cell>
          <cell r="AD565">
            <v>4.5367682500246101E-2</v>
          </cell>
          <cell r="AE565">
            <v>27.314472028583602</v>
          </cell>
          <cell r="AF565">
            <v>2.7274719325575601E-2</v>
          </cell>
          <cell r="AG565">
            <v>761.504849471635</v>
          </cell>
          <cell r="AH565">
            <v>23.4922571700051</v>
          </cell>
          <cell r="AI565">
            <v>0.69197609203687305</v>
          </cell>
          <cell r="AJ565">
            <v>241.13868974855501</v>
          </cell>
          <cell r="AK565">
            <v>3513.9020316933302</v>
          </cell>
          <cell r="AL565">
            <v>64.828587055606704</v>
          </cell>
          <cell r="AM565">
            <v>170.12074801766701</v>
          </cell>
          <cell r="AN565">
            <v>17.385246962407699</v>
          </cell>
          <cell r="AO565">
            <v>22.6321093675699</v>
          </cell>
          <cell r="AP565">
            <v>16.943068528938699</v>
          </cell>
          <cell r="AQ565">
            <v>58.557657937035898</v>
          </cell>
          <cell r="AR565">
            <v>209.973727194638</v>
          </cell>
          <cell r="AS565">
            <v>88.633510858941506</v>
          </cell>
          <cell r="AT565">
            <v>803.53174548052004</v>
          </cell>
          <cell r="AU565">
            <v>3.5848078164441901</v>
          </cell>
          <cell r="AV565">
            <v>0.99826930305707595</v>
          </cell>
          <cell r="AW565">
            <v>3.9729604155969001</v>
          </cell>
          <cell r="AX565">
            <v>1.3229606229737101</v>
          </cell>
          <cell r="AY565">
            <v>0.64606649930138205</v>
          </cell>
          <cell r="AZ565">
            <v>0.116612772953684</v>
          </cell>
          <cell r="BA565">
            <v>1.57877181667966</v>
          </cell>
          <cell r="BB565">
            <v>1.4856320930412601</v>
          </cell>
          <cell r="BC565">
            <v>21.736816798924998</v>
          </cell>
          <cell r="BD565">
            <v>14.687510757232699</v>
          </cell>
          <cell r="BE565">
            <v>23.244577670125601</v>
          </cell>
          <cell r="BF565">
            <v>48.050638810848902</v>
          </cell>
          <cell r="BH565" t="str">
            <v>NO</v>
          </cell>
          <cell r="BI565" t="str">
            <v>NO</v>
          </cell>
          <cell r="BJ565" t="str">
            <v>YES</v>
          </cell>
          <cell r="BK565" t="str">
            <v/>
          </cell>
          <cell r="BL565" t="str">
            <v>YES</v>
          </cell>
          <cell r="BM565" t="str">
            <v>NO</v>
          </cell>
          <cell r="BO565" t="str">
            <v>NO</v>
          </cell>
          <cell r="BQ565" t="str">
            <v>NO</v>
          </cell>
          <cell r="BR565" t="str">
            <v>NO</v>
          </cell>
          <cell r="BT565" t="str">
            <v/>
          </cell>
          <cell r="BU565" t="str">
            <v>NO</v>
          </cell>
          <cell r="BW565" t="str">
            <v>YES</v>
          </cell>
          <cell r="CA565" t="str">
            <v>TRASH</v>
          </cell>
          <cell r="CC565">
            <v>0</v>
          </cell>
          <cell r="CD565">
            <v>0</v>
          </cell>
          <cell r="CE565">
            <v>0</v>
          </cell>
          <cell r="CF565">
            <v>0</v>
          </cell>
          <cell r="CL565">
            <v>0</v>
          </cell>
          <cell r="CY565">
            <v>0</v>
          </cell>
          <cell r="CZ565">
            <v>0</v>
          </cell>
          <cell r="DA565">
            <v>0</v>
          </cell>
          <cell r="DB565">
            <v>0</v>
          </cell>
        </row>
        <row r="566">
          <cell r="A566">
            <v>226.1</v>
          </cell>
          <cell r="B566">
            <v>41677</v>
          </cell>
          <cell r="C566" t="str">
            <v>Austin</v>
          </cell>
          <cell r="D566">
            <v>24</v>
          </cell>
          <cell r="F566" t="str">
            <v>YES</v>
          </cell>
          <cell r="G566">
            <v>2.33</v>
          </cell>
          <cell r="H566">
            <v>2.3255578894168099</v>
          </cell>
          <cell r="I566">
            <v>0</v>
          </cell>
          <cell r="J566">
            <v>9.9990000000000006</v>
          </cell>
          <cell r="K566">
            <v>29.998999999999999</v>
          </cell>
          <cell r="L566">
            <v>3.000200020002</v>
          </cell>
          <cell r="M566">
            <v>2.3493480578122399</v>
          </cell>
          <cell r="N566">
            <v>0.84427663212608095</v>
          </cell>
          <cell r="O566">
            <v>0.245459279740216</v>
          </cell>
          <cell r="P566">
            <v>2.8054098429473401E-2</v>
          </cell>
          <cell r="Q566">
            <v>0.99863843549114795</v>
          </cell>
          <cell r="R566">
            <v>0.203508236005326</v>
          </cell>
          <cell r="S566">
            <v>32.632937895972503</v>
          </cell>
          <cell r="T566">
            <v>0.99159441814687699</v>
          </cell>
          <cell r="U566">
            <v>0.50747582363070798</v>
          </cell>
          <cell r="V566">
            <v>23.244498227228</v>
          </cell>
          <cell r="W566">
            <v>0.998521661193013</v>
          </cell>
          <cell r="X566">
            <v>0.21218055877188599</v>
          </cell>
          <cell r="Y566">
            <v>0.94944742051116604</v>
          </cell>
          <cell r="Z566">
            <v>0.31893376976569499</v>
          </cell>
          <cell r="AA566">
            <v>0.20275356910435299</v>
          </cell>
          <cell r="AB566">
            <v>2.8015818822946799E-2</v>
          </cell>
          <cell r="AC566">
            <v>0.36498673767392598</v>
          </cell>
          <cell r="AD566">
            <v>4.3175159445967302E-2</v>
          </cell>
          <cell r="AE566">
            <v>12.8949285965674</v>
          </cell>
          <cell r="AF566">
            <v>0.55392901546687201</v>
          </cell>
          <cell r="AG566">
            <v>14.1034568059761</v>
          </cell>
          <cell r="AH566">
            <v>3.2269012171478799</v>
          </cell>
          <cell r="AI566">
            <v>9.8045779722418805E-2</v>
          </cell>
          <cell r="AJ566">
            <v>28.517148229146901</v>
          </cell>
          <cell r="AK566">
            <v>391.40577433332999</v>
          </cell>
          <cell r="AL566">
            <v>6.5434580912266904</v>
          </cell>
          <cell r="AM566">
            <v>23.6511516079991</v>
          </cell>
          <cell r="AN566">
            <v>19.745821623693999</v>
          </cell>
          <cell r="AO566">
            <v>11.7730374695651</v>
          </cell>
          <cell r="AP566">
            <v>9.4611943410498807</v>
          </cell>
          <cell r="AQ566">
            <v>63.7439598429469</v>
          </cell>
          <cell r="AR566">
            <v>-85.133763766952399</v>
          </cell>
          <cell r="AS566">
            <v>15.2482069612897</v>
          </cell>
          <cell r="AT566">
            <v>727.65073002115605</v>
          </cell>
          <cell r="AU566">
            <v>3.1602356225830999</v>
          </cell>
          <cell r="AV566">
            <v>0.82888933909882501</v>
          </cell>
          <cell r="AW566">
            <v>3.75541029413283</v>
          </cell>
          <cell r="AX566">
            <v>1.18514990181387</v>
          </cell>
          <cell r="AY566">
            <v>0.395431506120205</v>
          </cell>
          <cell r="AZ566">
            <v>0.11649268765235</v>
          </cell>
          <cell r="BA566">
            <v>2.4138791697598001</v>
          </cell>
          <cell r="BB566">
            <v>2.3150104171528501</v>
          </cell>
          <cell r="BC566">
            <v>28.4710684406548</v>
          </cell>
          <cell r="BD566">
            <v>2.7605712295237499</v>
          </cell>
          <cell r="BE566">
            <v>8.0480170552381196</v>
          </cell>
          <cell r="BF566">
            <v>12.307941140952201</v>
          </cell>
          <cell r="BH566" t="str">
            <v>NO</v>
          </cell>
          <cell r="BI566" t="str">
            <v>NO</v>
          </cell>
          <cell r="BJ566" t="str">
            <v>YES</v>
          </cell>
          <cell r="BK566" t="str">
            <v/>
          </cell>
          <cell r="BL566" t="str">
            <v>YES</v>
          </cell>
          <cell r="BM566" t="str">
            <v>NO</v>
          </cell>
          <cell r="BO566" t="str">
            <v>NO</v>
          </cell>
          <cell r="BQ566" t="str">
            <v>NO</v>
          </cell>
          <cell r="BR566" t="str">
            <v>NO</v>
          </cell>
          <cell r="BT566" t="str">
            <v/>
          </cell>
          <cell r="BU566" t="str">
            <v>NO</v>
          </cell>
          <cell r="BW566" t="str">
            <v>YES</v>
          </cell>
          <cell r="CA566" t="str">
            <v>TRASH</v>
          </cell>
          <cell r="CC566">
            <v>0</v>
          </cell>
          <cell r="CD566">
            <v>0</v>
          </cell>
          <cell r="CE566">
            <v>0</v>
          </cell>
          <cell r="CF566">
            <v>0</v>
          </cell>
          <cell r="CL566">
            <v>0</v>
          </cell>
          <cell r="CY566">
            <v>0</v>
          </cell>
          <cell r="CZ566">
            <v>0</v>
          </cell>
          <cell r="DA566">
            <v>0</v>
          </cell>
          <cell r="DB566">
            <v>0</v>
          </cell>
        </row>
        <row r="567">
          <cell r="A567">
            <v>226.1</v>
          </cell>
          <cell r="B567">
            <v>41677</v>
          </cell>
          <cell r="C567" t="str">
            <v>Austin</v>
          </cell>
          <cell r="D567">
            <v>25</v>
          </cell>
          <cell r="F567" t="str">
            <v>YES</v>
          </cell>
          <cell r="G567">
            <v>2.33</v>
          </cell>
          <cell r="H567">
            <v>2.3945311121642598</v>
          </cell>
          <cell r="I567">
            <v>0</v>
          </cell>
          <cell r="J567">
            <v>10</v>
          </cell>
          <cell r="K567">
            <v>30.000499999999999</v>
          </cell>
          <cell r="L567">
            <v>3.0000499999999999</v>
          </cell>
          <cell r="M567">
            <v>5.3926562968651703</v>
          </cell>
          <cell r="N567">
            <v>0.90499768441040696</v>
          </cell>
          <cell r="O567">
            <v>0.22100998512616299</v>
          </cell>
          <cell r="P567">
            <v>3.3515079215902599E-3</v>
          </cell>
          <cell r="Q567">
            <v>0.99790416112317604</v>
          </cell>
          <cell r="R567">
            <v>0.227711247305314</v>
          </cell>
          <cell r="S567">
            <v>18.0803792412046</v>
          </cell>
          <cell r="T567">
            <v>0.98500038475213103</v>
          </cell>
          <cell r="U567">
            <v>0.61407654720321103</v>
          </cell>
          <cell r="V567">
            <v>26.288363052818099</v>
          </cell>
          <cell r="W567">
            <v>0.99890896063174395</v>
          </cell>
          <cell r="X567">
            <v>0.164330592155674</v>
          </cell>
          <cell r="Y567">
            <v>1.1909328296122099</v>
          </cell>
          <cell r="Z567">
            <v>0.19694942049426301</v>
          </cell>
          <cell r="AA567">
            <v>0.36896161763580498</v>
          </cell>
          <cell r="AB567">
            <v>3.34446886953867E-3</v>
          </cell>
          <cell r="AC567">
            <v>5.2974728867281103E-3</v>
          </cell>
          <cell r="AD567">
            <v>5.2770745458684702E-2</v>
          </cell>
          <cell r="AE567">
            <v>14.9643250360406</v>
          </cell>
          <cell r="AF567">
            <v>0.56861497541400796</v>
          </cell>
          <cell r="AG567">
            <v>10.8387574910446</v>
          </cell>
          <cell r="AH567">
            <v>2.9784070935959401</v>
          </cell>
          <cell r="AI567">
            <v>0.16221535831845901</v>
          </cell>
          <cell r="AJ567">
            <v>21.049744528388999</v>
          </cell>
          <cell r="AK567">
            <v>328.163220173323</v>
          </cell>
          <cell r="AL567">
            <v>-9.7947282897899903</v>
          </cell>
          <cell r="AM567">
            <v>64.932851951003897</v>
          </cell>
          <cell r="AN567">
            <v>13.5506448819723</v>
          </cell>
          <cell r="AO567">
            <v>5.1368366869753199</v>
          </cell>
          <cell r="AP567">
            <v>1.63528070984884</v>
          </cell>
          <cell r="AQ567">
            <v>15.002793604804699</v>
          </cell>
          <cell r="AR567">
            <v>174.22227516916001</v>
          </cell>
          <cell r="AS567">
            <v>11.226314583169</v>
          </cell>
          <cell r="AT567">
            <v>930.54234290970305</v>
          </cell>
          <cell r="AU567">
            <v>3.1848047148679401</v>
          </cell>
          <cell r="AV567">
            <v>0.931877202930676</v>
          </cell>
          <cell r="AW567">
            <v>3.6567381089874602</v>
          </cell>
          <cell r="AX567">
            <v>1.11072049365096</v>
          </cell>
          <cell r="AY567">
            <v>0.86539472214551405</v>
          </cell>
          <cell r="AZ567">
            <v>0.118263734086776</v>
          </cell>
          <cell r="BA567">
            <v>1.5373493707586401</v>
          </cell>
          <cell r="BB567">
            <v>1.4569913423929499</v>
          </cell>
          <cell r="BC567">
            <v>27.090617388902999</v>
          </cell>
          <cell r="BD567">
            <v>-0.44064407932774002</v>
          </cell>
          <cell r="BE567">
            <v>0.86856413584791903</v>
          </cell>
          <cell r="BF567">
            <v>3.84570900086266</v>
          </cell>
          <cell r="BH567" t="str">
            <v>NO</v>
          </cell>
          <cell r="BI567" t="str">
            <v>NO</v>
          </cell>
          <cell r="BJ567" t="str">
            <v>YES</v>
          </cell>
          <cell r="BK567" t="str">
            <v/>
          </cell>
          <cell r="BL567" t="str">
            <v>YES</v>
          </cell>
          <cell r="BM567" t="str">
            <v>NO</v>
          </cell>
          <cell r="BO567" t="str">
            <v>NO</v>
          </cell>
          <cell r="BQ567" t="str">
            <v>NO</v>
          </cell>
          <cell r="BR567" t="str">
            <v>NO</v>
          </cell>
          <cell r="BT567" t="str">
            <v/>
          </cell>
          <cell r="BU567" t="str">
            <v>YES</v>
          </cell>
          <cell r="BW567" t="str">
            <v/>
          </cell>
          <cell r="CA567" t="str">
            <v>DUAL AREA</v>
          </cell>
          <cell r="CC567">
            <v>0</v>
          </cell>
          <cell r="CD567">
            <v>0</v>
          </cell>
          <cell r="CE567">
            <v>8.5487899454363259</v>
          </cell>
          <cell r="CF567">
            <v>5.3521542917384837</v>
          </cell>
          <cell r="CL567">
            <v>0.36</v>
          </cell>
          <cell r="CY567">
            <v>0</v>
          </cell>
          <cell r="CZ567">
            <v>0</v>
          </cell>
          <cell r="DA567">
            <v>30.484822451073143</v>
          </cell>
          <cell r="DB567">
            <v>30.484822451073143</v>
          </cell>
        </row>
        <row r="568">
          <cell r="A568">
            <v>226.1</v>
          </cell>
          <cell r="B568">
            <v>41677</v>
          </cell>
          <cell r="C568" t="str">
            <v>Austin</v>
          </cell>
          <cell r="D568">
            <v>26</v>
          </cell>
          <cell r="F568" t="str">
            <v>YES</v>
          </cell>
          <cell r="G568">
            <v>2.33</v>
          </cell>
          <cell r="H568">
            <v>2.4649245003238298</v>
          </cell>
          <cell r="I568">
            <v>0</v>
          </cell>
          <cell r="J568">
            <v>10.0005263158</v>
          </cell>
          <cell r="K568">
            <v>29.998999999999999</v>
          </cell>
          <cell r="L568">
            <v>2.9997421188326898</v>
          </cell>
          <cell r="M568">
            <v>3.9771031934913701</v>
          </cell>
          <cell r="N568">
            <v>0.89505630846673601</v>
          </cell>
          <cell r="O568">
            <v>0.13160856673647101</v>
          </cell>
          <cell r="P568">
            <v>2.6458019942583299E-2</v>
          </cell>
          <cell r="Q568">
            <v>0.999269742339152</v>
          </cell>
          <cell r="R568">
            <v>0.16837315370143</v>
          </cell>
          <cell r="S568">
            <v>50.0979816178343</v>
          </cell>
          <cell r="T568">
            <v>0.99679796942575305</v>
          </cell>
          <cell r="U568">
            <v>0.352955292848533</v>
          </cell>
          <cell r="V568">
            <v>60.200639715099101</v>
          </cell>
          <cell r="W568">
            <v>0.99962923016485605</v>
          </cell>
          <cell r="X568">
            <v>0.119926986224478</v>
          </cell>
          <cell r="Y568">
            <v>1.2298923379467599</v>
          </cell>
          <cell r="Z568">
            <v>0.27097640973563197</v>
          </cell>
          <cell r="AA568">
            <v>0.10612576000820099</v>
          </cell>
          <cell r="AB568">
            <v>2.6438671125760399E-2</v>
          </cell>
          <cell r="AC568">
            <v>0.48853426299882502</v>
          </cell>
          <cell r="AD568">
            <v>2.9504123789807699E-2</v>
          </cell>
          <cell r="AE568">
            <v>25.671022706690799</v>
          </cell>
          <cell r="AF568">
            <v>0.426266209639309</v>
          </cell>
          <cell r="AG568">
            <v>23.1308923415063</v>
          </cell>
          <cell r="AH568">
            <v>5.5104187750331404</v>
          </cell>
          <cell r="AI568">
            <v>0.109639357880244</v>
          </cell>
          <cell r="AJ568">
            <v>35.8961534147031</v>
          </cell>
          <cell r="AK568">
            <v>231.70276928666499</v>
          </cell>
          <cell r="AL568">
            <v>4.1648497031233296</v>
          </cell>
          <cell r="AM568">
            <v>46.6820884799994</v>
          </cell>
          <cell r="AN568">
            <v>10.5699325686217</v>
          </cell>
          <cell r="AO568">
            <v>4.5815020238461797</v>
          </cell>
          <cell r="AP568">
            <v>3.7560501121835399</v>
          </cell>
          <cell r="AQ568">
            <v>7.1469844611504003</v>
          </cell>
          <cell r="AR568">
            <v>-8.0812992780740593</v>
          </cell>
          <cell r="AS568">
            <v>16.577176513951098</v>
          </cell>
          <cell r="AT568">
            <v>211.97823156645001</v>
          </cell>
          <cell r="AU568">
            <v>3.4361861118967201</v>
          </cell>
          <cell r="AV568">
            <v>1.0712723148910901</v>
          </cell>
          <cell r="AW568">
            <v>3.99040938624871</v>
          </cell>
          <cell r="AX568">
            <v>1.1938031403625899</v>
          </cell>
          <cell r="AY568">
            <v>0.44314698061552898</v>
          </cell>
          <cell r="AZ568">
            <v>0.118213411248942</v>
          </cell>
          <cell r="BA568">
            <v>1.0621032034915301</v>
          </cell>
          <cell r="BB568">
            <v>0.98013073867628797</v>
          </cell>
          <cell r="BC568">
            <v>30.6794063503059</v>
          </cell>
          <cell r="BD568">
            <v>-1.04090781029413</v>
          </cell>
          <cell r="BE568">
            <v>3.5583230424183498</v>
          </cell>
          <cell r="BF568">
            <v>11.353591573235301</v>
          </cell>
          <cell r="BH568" t="str">
            <v>NO</v>
          </cell>
          <cell r="BI568" t="str">
            <v>NO</v>
          </cell>
          <cell r="BJ568" t="str">
            <v>YES</v>
          </cell>
          <cell r="BK568" t="str">
            <v/>
          </cell>
          <cell r="BL568" t="str">
            <v>YES</v>
          </cell>
          <cell r="BM568" t="str">
            <v>NO</v>
          </cell>
          <cell r="BO568" t="str">
            <v>NO</v>
          </cell>
          <cell r="BQ568" t="str">
            <v>NO</v>
          </cell>
          <cell r="BR568" t="str">
            <v>NO</v>
          </cell>
          <cell r="BT568" t="str">
            <v/>
          </cell>
          <cell r="BU568" t="str">
            <v>YES</v>
          </cell>
          <cell r="BW568" t="str">
            <v/>
          </cell>
          <cell r="CA568" t="str">
            <v>DUAL AREA</v>
          </cell>
          <cell r="CC568">
            <v>0</v>
          </cell>
          <cell r="CD568">
            <v>0</v>
          </cell>
          <cell r="CE568">
            <v>7.7384961371140051</v>
          </cell>
          <cell r="CF568">
            <v>5.2560856113356467</v>
          </cell>
          <cell r="CL568">
            <v>0.36</v>
          </cell>
          <cell r="CY568">
            <v>0</v>
          </cell>
          <cell r="CZ568">
            <v>0</v>
          </cell>
          <cell r="DA568">
            <v>7.4411522374591028</v>
          </cell>
          <cell r="DB568">
            <v>7.4411522374591028</v>
          </cell>
        </row>
        <row r="569">
          <cell r="A569">
            <v>226.1</v>
          </cell>
          <cell r="B569">
            <v>41677</v>
          </cell>
          <cell r="C569" t="str">
            <v>Austin</v>
          </cell>
          <cell r="D569">
            <v>27</v>
          </cell>
          <cell r="F569" t="str">
            <v>YES</v>
          </cell>
          <cell r="G569">
            <v>2.33</v>
          </cell>
          <cell r="H569">
            <v>2.56167030427605</v>
          </cell>
          <cell r="I569">
            <v>0</v>
          </cell>
          <cell r="J569">
            <v>10.0015</v>
          </cell>
          <cell r="K569">
            <v>29.9985</v>
          </cell>
          <cell r="L569">
            <v>2.9994000899865001</v>
          </cell>
          <cell r="M569">
            <v>3.5828038826890198</v>
          </cell>
          <cell r="N569">
            <v>0.97226422597823803</v>
          </cell>
          <cell r="O569">
            <v>6.7036113337884798E-2</v>
          </cell>
          <cell r="P569">
            <v>-1.9356117134064501E-3</v>
          </cell>
          <cell r="Q569">
            <v>0.99809045981817202</v>
          </cell>
          <cell r="R569">
            <v>0.201863865412997</v>
          </cell>
          <cell r="S569">
            <v>14.9193936377815</v>
          </cell>
          <cell r="T569">
            <v>0.99762134862829599</v>
          </cell>
          <cell r="U569">
            <v>0.22585613872777799</v>
          </cell>
          <cell r="V569">
            <v>44.930623312275102</v>
          </cell>
          <cell r="W569">
            <v>0.99976512879712398</v>
          </cell>
          <cell r="X569">
            <v>7.0754119527031395E-2</v>
          </cell>
          <cell r="Y569">
            <v>2.5476740187942202</v>
          </cell>
          <cell r="Z569">
            <v>0.68926699388299195</v>
          </cell>
          <cell r="AA569">
            <v>4.6794841735634897E-2</v>
          </cell>
          <cell r="AB569">
            <v>-1.9319084998067201E-3</v>
          </cell>
          <cell r="AC569">
            <v>1.9469937997965701E-3</v>
          </cell>
          <cell r="AD569">
            <v>4.1897036552506997E-2</v>
          </cell>
          <cell r="AE569">
            <v>30.469565764951501</v>
          </cell>
          <cell r="AF569">
            <v>0.67798756993598697</v>
          </cell>
          <cell r="AG569">
            <v>7.0516994969242202</v>
          </cell>
          <cell r="AH569">
            <v>9.7233967052297992</v>
          </cell>
          <cell r="AI569">
            <v>0.65016778283029397</v>
          </cell>
          <cell r="AJ569">
            <v>7.6609206338186997</v>
          </cell>
          <cell r="AK569">
            <v>452.47201199666398</v>
          </cell>
          <cell r="AL569">
            <v>-15.662550624296699</v>
          </cell>
          <cell r="AM569">
            <v>45.984105347333198</v>
          </cell>
          <cell r="AN569">
            <v>5.63436547915334</v>
          </cell>
          <cell r="AO569">
            <v>10.0037891655875</v>
          </cell>
          <cell r="AP569">
            <v>10.0408693482588</v>
          </cell>
          <cell r="AQ569">
            <v>8.6932093534322306</v>
          </cell>
          <cell r="AR569">
            <v>-116.585486271077</v>
          </cell>
          <cell r="AS569">
            <v>36.992684796697397</v>
          </cell>
          <cell r="AT569">
            <v>1078.7696635423099</v>
          </cell>
          <cell r="AU569">
            <v>3.5852218668784399</v>
          </cell>
          <cell r="AV569">
            <v>1.0426335899503201</v>
          </cell>
          <cell r="AW569">
            <v>4.3996168284006698</v>
          </cell>
          <cell r="AX569">
            <v>1.05402802564179</v>
          </cell>
          <cell r="AY569">
            <v>0.38123319692062901</v>
          </cell>
          <cell r="AZ569">
            <v>275.63013090172399</v>
          </cell>
          <cell r="BA569">
            <v>277.25136718463801</v>
          </cell>
          <cell r="BB569">
            <v>1.64898490574571</v>
          </cell>
          <cell r="BC569">
            <v>18.800541218003598</v>
          </cell>
          <cell r="BD569">
            <v>2.3536850356016998</v>
          </cell>
          <cell r="BE569">
            <v>4.3166909040739903</v>
          </cell>
          <cell r="BF569">
            <v>11.169481722708399</v>
          </cell>
          <cell r="BH569" t="str">
            <v>NO</v>
          </cell>
          <cell r="BI569" t="str">
            <v>NO</v>
          </cell>
          <cell r="BJ569" t="str">
            <v>YES</v>
          </cell>
          <cell r="BK569" t="str">
            <v/>
          </cell>
          <cell r="BL569" t="str">
            <v>YES</v>
          </cell>
          <cell r="BM569" t="str">
            <v>NO</v>
          </cell>
          <cell r="BO569" t="str">
            <v>NO</v>
          </cell>
          <cell r="BQ569" t="str">
            <v>NO</v>
          </cell>
          <cell r="BR569" t="str">
            <v>NO</v>
          </cell>
          <cell r="BT569" t="str">
            <v/>
          </cell>
          <cell r="BU569" t="str">
            <v>NO</v>
          </cell>
          <cell r="BW569" t="str">
            <v>YES</v>
          </cell>
          <cell r="CA569" t="str">
            <v>TRASH</v>
          </cell>
          <cell r="CC569">
            <v>0</v>
          </cell>
          <cell r="CD569">
            <v>0</v>
          </cell>
          <cell r="CE569">
            <v>0</v>
          </cell>
          <cell r="CF569">
            <v>0</v>
          </cell>
          <cell r="CL569">
            <v>0</v>
          </cell>
          <cell r="CY569">
            <v>0</v>
          </cell>
          <cell r="CZ569">
            <v>0</v>
          </cell>
          <cell r="DA569">
            <v>0</v>
          </cell>
          <cell r="DB569">
            <v>0</v>
          </cell>
        </row>
        <row r="570">
          <cell r="A570">
            <v>226.1</v>
          </cell>
          <cell r="B570">
            <v>41677</v>
          </cell>
          <cell r="C570" t="str">
            <v>Austin</v>
          </cell>
          <cell r="D570">
            <v>28</v>
          </cell>
          <cell r="F570" t="str">
            <v>YES</v>
          </cell>
          <cell r="G570">
            <v>2.33</v>
          </cell>
          <cell r="H570">
            <v>2.7386633623391399</v>
          </cell>
          <cell r="I570">
            <v>0</v>
          </cell>
          <cell r="J570">
            <v>9.9994999999999994</v>
          </cell>
          <cell r="K570">
            <v>29.998999999999999</v>
          </cell>
          <cell r="L570">
            <v>3.0000500025001302</v>
          </cell>
          <cell r="M570">
            <v>2.8492689700048799</v>
          </cell>
          <cell r="N570">
            <v>0.88651420696811201</v>
          </cell>
          <cell r="O570">
            <v>0.24897984494018699</v>
          </cell>
          <cell r="P570">
            <v>9.6673316797804606E-3</v>
          </cell>
          <cell r="Q570">
            <v>0.99986633919914203</v>
          </cell>
          <cell r="R570">
            <v>0.25195982266073602</v>
          </cell>
          <cell r="S570">
            <v>89.055877568904094</v>
          </cell>
          <cell r="T570">
            <v>0.99920445004242797</v>
          </cell>
          <cell r="U570">
            <v>0.61491325261637997</v>
          </cell>
          <cell r="V570">
            <v>-1456.5650720753299</v>
          </cell>
          <cell r="W570">
            <v>0.99977245267637005</v>
          </cell>
          <cell r="X570">
            <v>0.32874967585572301</v>
          </cell>
          <cell r="Y570">
            <v>1.2183480683930401</v>
          </cell>
          <cell r="Z570">
            <v>0.36707344733111202</v>
          </cell>
          <cell r="AA570">
            <v>0.28222623034105199</v>
          </cell>
          <cell r="AB570">
            <v>9.6660392429937705E-3</v>
          </cell>
          <cell r="AC570">
            <v>0.41134971139201398</v>
          </cell>
          <cell r="AD570">
            <v>6.4644042361542794E-2</v>
          </cell>
          <cell r="AE570">
            <v>-3.0095545141918798</v>
          </cell>
          <cell r="AF570">
            <v>2.06572957131368E-3</v>
          </cell>
          <cell r="AG570">
            <v>482.48872720550702</v>
          </cell>
          <cell r="AH570">
            <v>12.1655746389177</v>
          </cell>
          <cell r="AI570">
            <v>0.13649730621185499</v>
          </cell>
          <cell r="AJ570">
            <v>417.492742768916</v>
          </cell>
          <cell r="AK570">
            <v>1567.96036265</v>
          </cell>
          <cell r="AL570">
            <v>12.866619103876699</v>
          </cell>
          <cell r="AM570">
            <v>121.753054611997</v>
          </cell>
          <cell r="AN570">
            <v>40.966487210336297</v>
          </cell>
          <cell r="AO570">
            <v>13.0083509844705</v>
          </cell>
          <cell r="AP570">
            <v>4.1585436212731599</v>
          </cell>
          <cell r="AQ570">
            <v>21.178454188355602</v>
          </cell>
          <cell r="AR570">
            <v>112.21555878942701</v>
          </cell>
          <cell r="AS570">
            <v>9.2400550373058508</v>
          </cell>
          <cell r="AT570">
            <v>572.44374697131002</v>
          </cell>
          <cell r="AU570">
            <v>3.6342840807232499</v>
          </cell>
          <cell r="AV570">
            <v>1.0511927229889999</v>
          </cell>
          <cell r="AW570">
            <v>4.7151981049145597</v>
          </cell>
          <cell r="AX570">
            <v>1.4023955734064799</v>
          </cell>
          <cell r="AY570">
            <v>0.68427998112104604</v>
          </cell>
          <cell r="AZ570">
            <v>0.11654739104716801</v>
          </cell>
          <cell r="BA570">
            <v>1.74143256141577</v>
          </cell>
          <cell r="BB570">
            <v>1.6381951887802599</v>
          </cell>
          <cell r="BC570">
            <v>21.9947136788908</v>
          </cell>
          <cell r="BD570">
            <v>1.79968233033026</v>
          </cell>
          <cell r="BE570">
            <v>4.2534084794294804</v>
          </cell>
          <cell r="BF570">
            <v>13.912798310810899</v>
          </cell>
          <cell r="BH570" t="str">
            <v>NO</v>
          </cell>
          <cell r="BI570" t="str">
            <v>NO</v>
          </cell>
          <cell r="BJ570" t="str">
            <v>YES</v>
          </cell>
          <cell r="BK570" t="str">
            <v/>
          </cell>
          <cell r="BL570" t="str">
            <v>YES</v>
          </cell>
          <cell r="BM570" t="str">
            <v>NO</v>
          </cell>
          <cell r="BO570" t="str">
            <v>NO</v>
          </cell>
          <cell r="BQ570" t="str">
            <v>NO</v>
          </cell>
          <cell r="BR570" t="str">
            <v>NO</v>
          </cell>
          <cell r="BT570" t="str">
            <v/>
          </cell>
          <cell r="BU570" t="str">
            <v>YES</v>
          </cell>
          <cell r="BW570" t="str">
            <v/>
          </cell>
          <cell r="CA570" t="str">
            <v>DUAL AREA</v>
          </cell>
          <cell r="CC570">
            <v>0</v>
          </cell>
          <cell r="CD570">
            <v>0</v>
          </cell>
          <cell r="CE570">
            <v>13.510124279716239</v>
          </cell>
          <cell r="CF570">
            <v>13.637560719416548</v>
          </cell>
          <cell r="CL570">
            <v>0.36</v>
          </cell>
          <cell r="CY570">
            <v>0</v>
          </cell>
          <cell r="CZ570">
            <v>0</v>
          </cell>
          <cell r="DA570">
            <v>6.2251306444579111</v>
          </cell>
          <cell r="DB570">
            <v>6.2251306444579111</v>
          </cell>
        </row>
        <row r="571">
          <cell r="A571">
            <v>226.1</v>
          </cell>
          <cell r="B571">
            <v>41677</v>
          </cell>
          <cell r="C571" t="str">
            <v>Austin</v>
          </cell>
          <cell r="D571">
            <v>29</v>
          </cell>
          <cell r="E571" t="str">
            <v>Poor choice for baseline</v>
          </cell>
          <cell r="F571" t="str">
            <v>YES</v>
          </cell>
          <cell r="G571">
            <v>2.33</v>
          </cell>
          <cell r="H571">
            <v>2.8433906380087102</v>
          </cell>
          <cell r="I571">
            <v>0</v>
          </cell>
          <cell r="J571">
            <v>10.000500000000001</v>
          </cell>
          <cell r="K571">
            <v>29.9985</v>
          </cell>
          <cell r="L571">
            <v>2.9997000149992501</v>
          </cell>
          <cell r="M571">
            <v>5.3861825835213804</v>
          </cell>
          <cell r="N571">
            <v>0.90003869503200395</v>
          </cell>
          <cell r="O571">
            <v>0.27235662808995198</v>
          </cell>
          <cell r="P571">
            <v>1.18209471488889E-2</v>
          </cell>
          <cell r="Q571">
            <v>0.99919777516340302</v>
          </cell>
          <cell r="R571">
            <v>0.33349865707751902</v>
          </cell>
          <cell r="S571">
            <v>31.6422430190696</v>
          </cell>
          <cell r="T571">
            <v>0.99633313102264898</v>
          </cell>
          <cell r="U571">
            <v>0.71433648777847503</v>
          </cell>
          <cell r="V571">
            <v>242.75501286500801</v>
          </cell>
          <cell r="W571">
            <v>0.99933903717283901</v>
          </cell>
          <cell r="X571">
            <v>0.302675469022604</v>
          </cell>
          <cell r="Y571">
            <v>1.13403916971621</v>
          </cell>
          <cell r="Z571">
            <v>0.186448268760668</v>
          </cell>
          <cell r="AA571">
            <v>0.53187367039036904</v>
          </cell>
          <cell r="AB571">
            <v>1.18114551527298E-2</v>
          </cell>
          <cell r="AC571">
            <v>0.14800545242219601</v>
          </cell>
          <cell r="AD571">
            <v>0.112208384449802</v>
          </cell>
          <cell r="AE571">
            <v>6.0684571067161004</v>
          </cell>
          <cell r="AF571">
            <v>2.4981743073486801E-2</v>
          </cell>
          <cell r="AG571">
            <v>136.22980848485301</v>
          </cell>
          <cell r="AH571">
            <v>6.7292383540234102</v>
          </cell>
          <cell r="AI571">
            <v>0.21188281931543301</v>
          </cell>
          <cell r="AJ571">
            <v>110.115940727839</v>
          </cell>
          <cell r="AK571">
            <v>837.83865317500795</v>
          </cell>
          <cell r="AL571">
            <v>-52.103478550360002</v>
          </cell>
          <cell r="AM571">
            <v>227.66995331501201</v>
          </cell>
          <cell r="AN571">
            <v>64.711865922617903</v>
          </cell>
          <cell r="AO571">
            <v>13.8650613449307</v>
          </cell>
          <cell r="AP571">
            <v>0.30100941305561202</v>
          </cell>
          <cell r="AQ571">
            <v>287.08748046606399</v>
          </cell>
          <cell r="AR571">
            <v>-30.269231418098201</v>
          </cell>
          <cell r="AS571">
            <v>0.75770616303165805</v>
          </cell>
          <cell r="AT571">
            <v>609.280476728944</v>
          </cell>
          <cell r="AU571">
            <v>3.5360622799350701</v>
          </cell>
          <cell r="AV571">
            <v>1.21209159446718</v>
          </cell>
          <cell r="AW571">
            <v>3.7593858231706001</v>
          </cell>
          <cell r="AX571">
            <v>1.3728961839360001</v>
          </cell>
          <cell r="AY571">
            <v>1.1844862395045199</v>
          </cell>
          <cell r="AZ571">
            <v>204.42663511988499</v>
          </cell>
          <cell r="BA571">
            <v>205.903889664085</v>
          </cell>
          <cell r="BB571">
            <v>1.51502525236895</v>
          </cell>
          <cell r="BC571">
            <v>18.459525810460001</v>
          </cell>
          <cell r="BD571">
            <v>-2.4859833388043699</v>
          </cell>
          <cell r="BE571">
            <v>0.218558805217754</v>
          </cell>
          <cell r="BF571">
            <v>4.4581578232067596</v>
          </cell>
          <cell r="BH571" t="str">
            <v>NO</v>
          </cell>
          <cell r="BI571" t="str">
            <v>NO</v>
          </cell>
          <cell r="BJ571" t="str">
            <v>YES</v>
          </cell>
          <cell r="BK571" t="str">
            <v/>
          </cell>
          <cell r="BL571" t="str">
            <v>YES</v>
          </cell>
          <cell r="BM571" t="str">
            <v>NO</v>
          </cell>
          <cell r="BO571" t="str">
            <v>NO</v>
          </cell>
          <cell r="BQ571" t="str">
            <v>NO</v>
          </cell>
          <cell r="BR571" t="str">
            <v>NO</v>
          </cell>
          <cell r="BT571" t="str">
            <v/>
          </cell>
          <cell r="BU571" t="str">
            <v>YES</v>
          </cell>
          <cell r="BW571" t="str">
            <v/>
          </cell>
          <cell r="CA571" t="str">
            <v>DUAL AREA</v>
          </cell>
          <cell r="CC571">
            <v>0</v>
          </cell>
          <cell r="CD571">
            <v>0</v>
          </cell>
          <cell r="CE571">
            <v>4.5705965699812872</v>
          </cell>
          <cell r="CF571">
            <v>3.8969866565046911</v>
          </cell>
          <cell r="CL571">
            <v>0.36</v>
          </cell>
          <cell r="CY571">
            <v>0</v>
          </cell>
          <cell r="CZ571">
            <v>0</v>
          </cell>
          <cell r="DA571">
            <v>121.14828063007144</v>
          </cell>
          <cell r="DB571">
            <v>121.14828063007144</v>
          </cell>
        </row>
        <row r="572">
          <cell r="A572">
            <v>226.1</v>
          </cell>
          <cell r="B572">
            <v>41677</v>
          </cell>
          <cell r="C572" t="str">
            <v>Austin</v>
          </cell>
          <cell r="D572">
            <v>30</v>
          </cell>
          <cell r="F572" t="str">
            <v>YES</v>
          </cell>
          <cell r="G572">
            <v>2.33</v>
          </cell>
          <cell r="H572">
            <v>2.9749344158917701</v>
          </cell>
          <cell r="I572">
            <v>0</v>
          </cell>
          <cell r="J572">
            <v>9.9984999999999999</v>
          </cell>
          <cell r="K572">
            <v>29.9985</v>
          </cell>
          <cell r="L572">
            <v>3.0003000450067501</v>
          </cell>
          <cell r="M572">
            <v>3.0143622098519698</v>
          </cell>
          <cell r="N572">
            <v>0.92866417170659099</v>
          </cell>
          <cell r="O572">
            <v>0.16407029089127201</v>
          </cell>
          <cell r="P572">
            <v>1.3499602155544099E-3</v>
          </cell>
          <cell r="Q572">
            <v>0.99810727465495797</v>
          </cell>
          <cell r="R572">
            <v>0.248308791031712</v>
          </cell>
          <cell r="S572">
            <v>11.598352786987901</v>
          </cell>
          <cell r="T572">
            <v>0.99764760954403497</v>
          </cell>
          <cell r="U572">
            <v>0.27791185495849802</v>
          </cell>
          <cell r="V572">
            <v>38.9324631606748</v>
          </cell>
          <cell r="W572">
            <v>0.99884667212145795</v>
          </cell>
          <cell r="X572">
            <v>0.19382354959492301</v>
          </cell>
          <cell r="Y572">
            <v>1.6389006462698299</v>
          </cell>
          <cell r="Z572">
            <v>0.49772519178662999</v>
          </cell>
          <cell r="AA572">
            <v>0.16523587320956001</v>
          </cell>
          <cell r="AB572">
            <v>1.34740026170252E-3</v>
          </cell>
          <cell r="AC572">
            <v>9.5645758376516898E-4</v>
          </cell>
          <cell r="AD572">
            <v>6.3712613449421404E-2</v>
          </cell>
          <cell r="AE572">
            <v>14.140090402406701</v>
          </cell>
          <cell r="AF572">
            <v>0.36277572765097998</v>
          </cell>
          <cell r="AG572">
            <v>21.409462950477199</v>
          </cell>
          <cell r="AH572">
            <v>8.7845869249850494</v>
          </cell>
          <cell r="AI572">
            <v>0.75560038293365195</v>
          </cell>
          <cell r="AJ572">
            <v>8.2113390430094597</v>
          </cell>
          <cell r="AK572">
            <v>268.25354028001198</v>
          </cell>
          <cell r="AL572">
            <v>24.3968576477833</v>
          </cell>
          <cell r="AM572">
            <v>15.3842904286668</v>
          </cell>
          <cell r="AN572">
            <v>14.538020071710701</v>
          </cell>
          <cell r="AO572">
            <v>47.375675105197097</v>
          </cell>
          <cell r="AP572">
            <v>8.3108248685051294</v>
          </cell>
          <cell r="AQ572">
            <v>343.87922397317601</v>
          </cell>
          <cell r="AR572">
            <v>27.979015730325798</v>
          </cell>
          <cell r="AS572">
            <v>10.1720992448028</v>
          </cell>
          <cell r="AT572">
            <v>53.6767663966342</v>
          </cell>
          <cell r="AU572">
            <v>3.7332837452860499</v>
          </cell>
          <cell r="AV572">
            <v>1.04130107713753</v>
          </cell>
          <cell r="AW572">
            <v>3.63720612035628</v>
          </cell>
          <cell r="AX572">
            <v>1.1100425258066899</v>
          </cell>
          <cell r="AY572">
            <v>0.38164520019502401</v>
          </cell>
          <cell r="AZ572">
            <v>0.12049282419156999</v>
          </cell>
          <cell r="BA572">
            <v>1.1477873089320501</v>
          </cell>
          <cell r="BB572">
            <v>1.0572400495543699</v>
          </cell>
          <cell r="BC572">
            <v>22.160043882291699</v>
          </cell>
          <cell r="BD572">
            <v>-0.40063067672122099</v>
          </cell>
          <cell r="BE572">
            <v>2.4687428039346702</v>
          </cell>
          <cell r="BF572">
            <v>8.4916419914754897</v>
          </cell>
          <cell r="BH572" t="str">
            <v>NO</v>
          </cell>
          <cell r="BI572" t="str">
            <v>NO</v>
          </cell>
          <cell r="BJ572" t="str">
            <v>YES</v>
          </cell>
          <cell r="BK572" t="str">
            <v/>
          </cell>
          <cell r="BL572" t="str">
            <v>YES</v>
          </cell>
          <cell r="BM572" t="str">
            <v>NO</v>
          </cell>
          <cell r="BO572" t="str">
            <v>NO</v>
          </cell>
          <cell r="BQ572" t="str">
            <v>NO</v>
          </cell>
          <cell r="BR572" t="str">
            <v>YES</v>
          </cell>
          <cell r="BT572" t="str">
            <v/>
          </cell>
          <cell r="BU572" t="str">
            <v>NO</v>
          </cell>
          <cell r="BW572" t="str">
            <v/>
          </cell>
          <cell r="CA572" t="str">
            <v>SINGLE CORR</v>
          </cell>
          <cell r="CC572">
            <v>0</v>
          </cell>
          <cell r="CD572">
            <v>12.282041468640115</v>
          </cell>
          <cell r="CE572">
            <v>0</v>
          </cell>
          <cell r="CF572">
            <v>0</v>
          </cell>
          <cell r="CL572">
            <v>0.47</v>
          </cell>
          <cell r="CY572">
            <v>0</v>
          </cell>
          <cell r="CZ572">
            <v>10.725306591878685</v>
          </cell>
          <cell r="DA572">
            <v>0</v>
          </cell>
          <cell r="DB572">
            <v>0</v>
          </cell>
        </row>
        <row r="573">
          <cell r="A573">
            <v>226.1</v>
          </cell>
          <cell r="B573">
            <v>41677</v>
          </cell>
          <cell r="C573" t="str">
            <v>Austin</v>
          </cell>
          <cell r="D573">
            <v>31</v>
          </cell>
          <cell r="F573" t="str">
            <v>YES</v>
          </cell>
          <cell r="G573">
            <v>2.33</v>
          </cell>
          <cell r="H573">
            <v>3.0801536114886399</v>
          </cell>
          <cell r="I573">
            <v>0</v>
          </cell>
          <cell r="J573">
            <v>9.9994999999999994</v>
          </cell>
          <cell r="K573">
            <v>29.999500000000001</v>
          </cell>
          <cell r="L573">
            <v>3.0001000050002502</v>
          </cell>
          <cell r="M573">
            <v>8.5005477563800902</v>
          </cell>
          <cell r="N573">
            <v>0.99658772738787105</v>
          </cell>
          <cell r="O573">
            <v>4.6567476729993597E-2</v>
          </cell>
          <cell r="P573">
            <v>1.3491325752891199E-2</v>
          </cell>
          <cell r="Q573">
            <v>0.99987390293386702</v>
          </cell>
          <cell r="R573">
            <v>0.16402637838949199</v>
          </cell>
          <cell r="S573">
            <v>19.6361625185219</v>
          </cell>
          <cell r="T573">
            <v>0.99966474237913805</v>
          </cell>
          <cell r="U573">
            <v>0.26780501281112701</v>
          </cell>
          <cell r="V573">
            <v>151.742668294981</v>
          </cell>
          <cell r="W573">
            <v>0.99999287081932897</v>
          </cell>
          <cell r="X573">
            <v>3.8996451934705502E-2</v>
          </cell>
          <cell r="Y573">
            <v>6.79121046008816</v>
          </cell>
          <cell r="Z573">
            <v>0.79614128030471398</v>
          </cell>
          <cell r="AA573">
            <v>0.13277499872292201</v>
          </cell>
          <cell r="AB573">
            <v>1.34896240121016E-2</v>
          </cell>
          <cell r="AC573">
            <v>0.59056452050880004</v>
          </cell>
          <cell r="AD573">
            <v>2.8054636466388901E-2</v>
          </cell>
          <cell r="AE573">
            <v>130.34466003128799</v>
          </cell>
          <cell r="AF573">
            <v>0.85897877108825305</v>
          </cell>
          <cell r="AG573">
            <v>31.359658811834201</v>
          </cell>
          <cell r="AH573">
            <v>17.381896157980702</v>
          </cell>
          <cell r="AI573">
            <v>0.88490058384369996</v>
          </cell>
          <cell r="AJ573">
            <v>25.595284114009299</v>
          </cell>
          <cell r="AK573">
            <v>593.66900341833104</v>
          </cell>
          <cell r="AL573">
            <v>-3.2838605514500099</v>
          </cell>
          <cell r="AM573">
            <v>38.773878437999898</v>
          </cell>
          <cell r="AN573">
            <v>5.4906251490803299</v>
          </cell>
          <cell r="AO573">
            <v>9.6758933630240698</v>
          </cell>
          <cell r="AP573">
            <v>11.0894428760854</v>
          </cell>
          <cell r="AQ573">
            <v>20.707293418416299</v>
          </cell>
          <cell r="AR573">
            <v>68.699822869544505</v>
          </cell>
          <cell r="AS573">
            <v>58.359912464728403</v>
          </cell>
          <cell r="AT573">
            <v>199.79455929605999</v>
          </cell>
          <cell r="AU573">
            <v>4.0612986518248704</v>
          </cell>
          <cell r="AV573">
            <v>1.1239909898041001</v>
          </cell>
          <cell r="AW573">
            <v>3.5753150090543002</v>
          </cell>
          <cell r="AX573">
            <v>1.31203880854462</v>
          </cell>
          <cell r="AY573">
            <v>0.31188872952179902</v>
          </cell>
          <cell r="AZ573">
            <v>5312.9297353582997</v>
          </cell>
          <cell r="BA573">
            <v>5314.7101449136599</v>
          </cell>
          <cell r="BB573">
            <v>1.86807819859711</v>
          </cell>
          <cell r="BC573">
            <v>22.9142740056832</v>
          </cell>
          <cell r="BD573">
            <v>1.5775110622050801</v>
          </cell>
          <cell r="BE573">
            <v>4.8037603338887003</v>
          </cell>
          <cell r="BF573">
            <v>22.200708125260501</v>
          </cell>
          <cell r="BH573" t="str">
            <v>NO</v>
          </cell>
          <cell r="BI573" t="str">
            <v>NO</v>
          </cell>
          <cell r="BJ573" t="str">
            <v>YES</v>
          </cell>
          <cell r="BK573" t="str">
            <v/>
          </cell>
          <cell r="BL573" t="str">
            <v>YES</v>
          </cell>
          <cell r="BM573" t="str">
            <v>YES</v>
          </cell>
          <cell r="BO573" t="str">
            <v>NO</v>
          </cell>
          <cell r="BQ573" t="str">
            <v>YES</v>
          </cell>
          <cell r="BR573" t="str">
            <v>YES</v>
          </cell>
          <cell r="BT573" t="str">
            <v>YES</v>
          </cell>
          <cell r="BU573" t="str">
            <v>NO</v>
          </cell>
          <cell r="BW573" t="str">
            <v/>
          </cell>
          <cell r="CA573" t="str">
            <v>TRASH</v>
          </cell>
          <cell r="CC573">
            <v>0</v>
          </cell>
          <cell r="CD573">
            <v>0</v>
          </cell>
          <cell r="CE573">
            <v>0</v>
          </cell>
          <cell r="CF573">
            <v>0</v>
          </cell>
          <cell r="CL573">
            <v>0</v>
          </cell>
          <cell r="CY573">
            <v>0</v>
          </cell>
          <cell r="CZ573">
            <v>0</v>
          </cell>
          <cell r="DA573">
            <v>0</v>
          </cell>
          <cell r="DB573">
            <v>0</v>
          </cell>
        </row>
        <row r="574">
          <cell r="BH574" t="str">
            <v/>
          </cell>
          <cell r="BI574" t="str">
            <v/>
          </cell>
          <cell r="BK574" t="str">
            <v/>
          </cell>
          <cell r="BL574" t="str">
            <v/>
          </cell>
          <cell r="BM574" t="str">
            <v/>
          </cell>
          <cell r="BO574" t="str">
            <v/>
          </cell>
          <cell r="BQ574" t="str">
            <v/>
          </cell>
          <cell r="BR574" t="str">
            <v/>
          </cell>
          <cell r="BT574" t="str">
            <v/>
          </cell>
          <cell r="BU574" t="str">
            <v/>
          </cell>
          <cell r="BW574" t="str">
            <v/>
          </cell>
          <cell r="CA574" t="str">
            <v/>
          </cell>
          <cell r="CC574">
            <v>0</v>
          </cell>
          <cell r="CD574">
            <v>0</v>
          </cell>
          <cell r="CE574">
            <v>0</v>
          </cell>
          <cell r="CF574">
            <v>0</v>
          </cell>
          <cell r="CL574">
            <v>0</v>
          </cell>
          <cell r="CY574">
            <v>0</v>
          </cell>
          <cell r="CZ574">
            <v>0</v>
          </cell>
          <cell r="DA574">
            <v>0</v>
          </cell>
          <cell r="DB574">
            <v>0</v>
          </cell>
        </row>
        <row r="575">
          <cell r="A575">
            <v>226.4</v>
          </cell>
          <cell r="B575">
            <v>41677</v>
          </cell>
          <cell r="C575" t="str">
            <v>Austin</v>
          </cell>
          <cell r="D575">
            <v>8</v>
          </cell>
          <cell r="F575" t="str">
            <v>YES</v>
          </cell>
          <cell r="G575">
            <v>2.33</v>
          </cell>
          <cell r="H575">
            <v>0.16666666790842999</v>
          </cell>
          <cell r="I575">
            <v>-1</v>
          </cell>
          <cell r="J575">
            <v>10</v>
          </cell>
          <cell r="K575">
            <v>19.999473684200002</v>
          </cell>
          <cell r="L575">
            <v>1.99994736842</v>
          </cell>
          <cell r="M575">
            <v>36.417411589020801</v>
          </cell>
          <cell r="N575">
            <v>0.89810944168665197</v>
          </cell>
          <cell r="O575">
            <v>0.17255970869707801</v>
          </cell>
          <cell r="P575">
            <v>1.45869373935733E-2</v>
          </cell>
          <cell r="Q575">
            <v>0.99993370553702099</v>
          </cell>
          <cell r="R575">
            <v>0.178266972110319</v>
          </cell>
          <cell r="S575">
            <v>59.006329799923101</v>
          </cell>
          <cell r="T575">
            <v>0.99973996065563198</v>
          </cell>
          <cell r="U575">
            <v>0.35310999812476801</v>
          </cell>
          <cell r="V575">
            <v>511.46264196760501</v>
          </cell>
          <cell r="W575">
            <v>0.99994132544231795</v>
          </cell>
          <cell r="X575">
            <v>0.167691152932719</v>
          </cell>
          <cell r="Y575">
            <v>0.21316336793660401</v>
          </cell>
          <cell r="Z575">
            <v>5.1888314129517896E-3</v>
          </cell>
          <cell r="AA575">
            <v>0.26527917722363098</v>
          </cell>
          <cell r="AB575">
            <v>1.4585970090515E-2</v>
          </cell>
          <cell r="AC575">
            <v>0.76233465498638697</v>
          </cell>
          <cell r="AD575">
            <v>3.2315639397033802E-2</v>
          </cell>
          <cell r="AE575">
            <v>31.2806373563336</v>
          </cell>
          <cell r="AF575">
            <v>6.1155594363118702E-2</v>
          </cell>
          <cell r="AG575">
            <v>457.42041278505798</v>
          </cell>
          <cell r="AH575">
            <v>30.956210896615001</v>
          </cell>
          <cell r="AI575">
            <v>0.52448875845930898</v>
          </cell>
          <cell r="AJ575">
            <v>231.67688605645799</v>
          </cell>
          <cell r="AK575">
            <v>5626.5465107550199</v>
          </cell>
          <cell r="AL575">
            <v>70.596387783468003</v>
          </cell>
          <cell r="AM575">
            <v>107.194589769255</v>
          </cell>
          <cell r="AN575">
            <v>29.3336716429835</v>
          </cell>
          <cell r="AO575">
            <v>50.560687804741399</v>
          </cell>
          <cell r="AP575">
            <v>49.683793952777201</v>
          </cell>
          <cell r="AQ575">
            <v>49.812687236262903</v>
          </cell>
          <cell r="AR575">
            <v>-6.1352208647544098</v>
          </cell>
          <cell r="AS575">
            <v>147.85949855022201</v>
          </cell>
          <cell r="AT575">
            <v>5971.2558271734497</v>
          </cell>
          <cell r="AU575">
            <v>4.00006367123797</v>
          </cell>
          <cell r="AV575">
            <v>1.0882768143784201</v>
          </cell>
          <cell r="AW575">
            <v>5.3205000253199701</v>
          </cell>
          <cell r="AX575">
            <v>1.03047392740374</v>
          </cell>
          <cell r="AY575">
            <v>0.52213639851819504</v>
          </cell>
          <cell r="AZ575">
            <v>0.11891333315885499</v>
          </cell>
          <cell r="BA575">
            <v>1.27250005134246</v>
          </cell>
          <cell r="BB575">
            <v>1.1571534786469</v>
          </cell>
          <cell r="BC575">
            <v>15.407303562832</v>
          </cell>
          <cell r="BD575">
            <v>27.805672942500198</v>
          </cell>
          <cell r="BE575">
            <v>50.3682923725002</v>
          </cell>
          <cell r="BF575">
            <v>63.583147582500303</v>
          </cell>
          <cell r="BH575" t="str">
            <v>NO</v>
          </cell>
          <cell r="BI575" t="str">
            <v>NO</v>
          </cell>
          <cell r="BJ575" t="str">
            <v>YES</v>
          </cell>
          <cell r="BK575" t="str">
            <v/>
          </cell>
          <cell r="BL575" t="str">
            <v>YES</v>
          </cell>
          <cell r="BM575" t="str">
            <v>NO</v>
          </cell>
          <cell r="BO575" t="str">
            <v>NO</v>
          </cell>
          <cell r="BQ575" t="str">
            <v>NO</v>
          </cell>
          <cell r="BR575" t="str">
            <v>NO</v>
          </cell>
          <cell r="BT575" t="str">
            <v/>
          </cell>
          <cell r="BU575" t="str">
            <v>YES</v>
          </cell>
          <cell r="BW575" t="str">
            <v/>
          </cell>
          <cell r="CA575" t="str">
            <v>DUAL AREA</v>
          </cell>
          <cell r="CC575">
            <v>0</v>
          </cell>
          <cell r="CD575">
            <v>0</v>
          </cell>
          <cell r="CE575">
            <v>67.709591300740087</v>
          </cell>
          <cell r="CF575">
            <v>37.056322616934544</v>
          </cell>
          <cell r="CL575">
            <v>0.36</v>
          </cell>
          <cell r="CY575">
            <v>0</v>
          </cell>
          <cell r="CZ575">
            <v>0</v>
          </cell>
          <cell r="DA575">
            <v>0.63997377294898661</v>
          </cell>
          <cell r="DB575">
            <v>0.63997377294898661</v>
          </cell>
        </row>
        <row r="576">
          <cell r="A576">
            <v>226.4</v>
          </cell>
          <cell r="B576">
            <v>41677</v>
          </cell>
          <cell r="C576" t="str">
            <v>Austin</v>
          </cell>
          <cell r="D576">
            <v>9</v>
          </cell>
          <cell r="F576" t="str">
            <v>YES</v>
          </cell>
          <cell r="G576">
            <v>2.33</v>
          </cell>
          <cell r="H576">
            <v>0.24055094551295</v>
          </cell>
          <cell r="I576">
            <v>-1</v>
          </cell>
          <cell r="J576">
            <v>9.9994999999999994</v>
          </cell>
          <cell r="K576">
            <v>19.999500000000001</v>
          </cell>
          <cell r="L576">
            <v>2.0000500025001302</v>
          </cell>
          <cell r="M576">
            <v>4.61026811549086</v>
          </cell>
          <cell r="N576">
            <v>0.945012994062286</v>
          </cell>
          <cell r="O576">
            <v>0.104843338707414</v>
          </cell>
          <cell r="P576">
            <v>1.26628074557344E-2</v>
          </cell>
          <cell r="Q576">
            <v>0.99987055570398597</v>
          </cell>
          <cell r="R576">
            <v>0.226584764050235</v>
          </cell>
          <cell r="S576">
            <v>57.745680732284498</v>
          </cell>
          <cell r="T576">
            <v>0.99984363822928501</v>
          </cell>
          <cell r="U576">
            <v>0.24905236454191801</v>
          </cell>
          <cell r="V576">
            <v>182.16943082177499</v>
          </cell>
          <cell r="W576">
            <v>0.99998224861625895</v>
          </cell>
          <cell r="X576">
            <v>8.38982355052066E-2</v>
          </cell>
          <cell r="Y576">
            <v>1.9412329716085199</v>
          </cell>
          <cell r="Z576">
            <v>0.39548415105522899</v>
          </cell>
          <cell r="AA576">
            <v>0.11357373747668099</v>
          </cell>
          <cell r="AB576">
            <v>1.2661167852505701E-2</v>
          </cell>
          <cell r="AC576">
            <v>0.55314316666533303</v>
          </cell>
          <cell r="AD576">
            <v>5.3323843712583703E-2</v>
          </cell>
          <cell r="AE576">
            <v>114.634636750967</v>
          </cell>
          <cell r="AF576">
            <v>0.62926365424200903</v>
          </cell>
          <cell r="AG576">
            <v>152.654013523179</v>
          </cell>
          <cell r="AH576">
            <v>37.947693766142699</v>
          </cell>
          <cell r="AI576">
            <v>0.65704927206782904</v>
          </cell>
          <cell r="AJ576">
            <v>141.21303632235799</v>
          </cell>
          <cell r="AK576">
            <v>2558.0711329400201</v>
          </cell>
          <cell r="AL576">
            <v>36.317349030722497</v>
          </cell>
          <cell r="AM576">
            <v>35.830095168748997</v>
          </cell>
          <cell r="AN576">
            <v>16.479194532044499</v>
          </cell>
          <cell r="AO576">
            <v>76.744969085864199</v>
          </cell>
          <cell r="AP576">
            <v>68.632714018819399</v>
          </cell>
          <cell r="AQ576">
            <v>63.449910372936898</v>
          </cell>
          <cell r="AR576">
            <v>135.42766966945601</v>
          </cell>
          <cell r="AS576">
            <v>153.382423258778</v>
          </cell>
          <cell r="AT576">
            <v>201.59761271845801</v>
          </cell>
          <cell r="AU576">
            <v>4.2809001039444201</v>
          </cell>
          <cell r="AV576">
            <v>1.18859120912993</v>
          </cell>
          <cell r="AW576">
            <v>5.4906072101032199</v>
          </cell>
          <cell r="AX576">
            <v>1.09085070132915</v>
          </cell>
          <cell r="AY576">
            <v>0.28034404003371699</v>
          </cell>
          <cell r="AZ576">
            <v>0.11726479850396999</v>
          </cell>
          <cell r="BA576">
            <v>1.31887099012248</v>
          </cell>
          <cell r="BB576">
            <v>1.20512142728322</v>
          </cell>
          <cell r="BC576">
            <v>18.6896026689144</v>
          </cell>
          <cell r="BD576">
            <v>40.933408850000198</v>
          </cell>
          <cell r="BE576">
            <v>52.119406950000197</v>
          </cell>
          <cell r="BF576">
            <v>61.543829980000297</v>
          </cell>
          <cell r="BH576" t="str">
            <v>NO</v>
          </cell>
          <cell r="BI576" t="str">
            <v>NO</v>
          </cell>
          <cell r="BJ576" t="str">
            <v>YES</v>
          </cell>
          <cell r="BK576" t="str">
            <v/>
          </cell>
          <cell r="BL576" t="str">
            <v>YES</v>
          </cell>
          <cell r="BM576" t="str">
            <v>NO</v>
          </cell>
          <cell r="BO576" t="str">
            <v>NO</v>
          </cell>
          <cell r="BQ576" t="str">
            <v>NO</v>
          </cell>
          <cell r="BR576" t="str">
            <v>NO</v>
          </cell>
          <cell r="BT576" t="str">
            <v/>
          </cell>
          <cell r="BU576" t="str">
            <v>YES</v>
          </cell>
          <cell r="BW576" t="str">
            <v/>
          </cell>
          <cell r="CA576" t="str">
            <v>DUAL AREA</v>
          </cell>
          <cell r="CC576">
            <v>0</v>
          </cell>
          <cell r="CD576">
            <v>0</v>
          </cell>
          <cell r="CE576">
            <v>54.793573691754048</v>
          </cell>
          <cell r="CF576">
            <v>50.403245132190158</v>
          </cell>
          <cell r="CL576">
            <v>0.36</v>
          </cell>
          <cell r="CY576">
            <v>0</v>
          </cell>
          <cell r="CZ576">
            <v>0</v>
          </cell>
          <cell r="DA576">
            <v>0.61847185133073534</v>
          </cell>
          <cell r="DB576">
            <v>0.61847185133073534</v>
          </cell>
        </row>
        <row r="577">
          <cell r="A577">
            <v>226.4</v>
          </cell>
          <cell r="B577">
            <v>41677</v>
          </cell>
          <cell r="C577" t="str">
            <v>Austin</v>
          </cell>
          <cell r="D577">
            <v>99</v>
          </cell>
          <cell r="F577" t="str">
            <v>YES</v>
          </cell>
          <cell r="G577">
            <v>2.33</v>
          </cell>
          <cell r="H577">
            <v>0.26125044655054802</v>
          </cell>
          <cell r="I577">
            <v>1</v>
          </cell>
          <cell r="J577">
            <v>10</v>
          </cell>
          <cell r="K577">
            <v>20</v>
          </cell>
          <cell r="L577">
            <v>2</v>
          </cell>
          <cell r="M577">
            <v>0.104012392127041</v>
          </cell>
          <cell r="N577">
            <v>0.94387501848329702</v>
          </cell>
          <cell r="O577">
            <v>0.36743863866438897</v>
          </cell>
          <cell r="P577">
            <v>1.2003308930618E-2</v>
          </cell>
          <cell r="Q577">
            <v>0.99987032425550204</v>
          </cell>
          <cell r="R577">
            <v>0.38863775229233299</v>
          </cell>
          <cell r="S577">
            <v>105.278623798594</v>
          </cell>
          <cell r="T577">
            <v>0.99995465055769395</v>
          </cell>
          <cell r="U577">
            <v>0.22981140770821701</v>
          </cell>
          <cell r="V577">
            <v>57.721030713228302</v>
          </cell>
          <cell r="W577">
            <v>0.99837251158721496</v>
          </cell>
          <cell r="X577">
            <v>1.3779513189524699</v>
          </cell>
          <cell r="Y577">
            <v>9.7764684061271007E-2</v>
          </cell>
          <cell r="Z577">
            <v>0.13608369824578501</v>
          </cell>
          <cell r="AA577">
            <v>0.14258332114827399</v>
          </cell>
          <cell r="AB577">
            <v>1.2001751966459501E-2</v>
          </cell>
          <cell r="AC577">
            <v>0.52613875558988099</v>
          </cell>
          <cell r="AD577">
            <v>0.157927473219097</v>
          </cell>
          <cell r="AE577">
            <v>8.9605673330372095</v>
          </cell>
          <cell r="AF577">
            <v>0.15498607445511001</v>
          </cell>
          <cell r="AG577">
            <v>1028.6825225836301</v>
          </cell>
          <cell r="AH577">
            <v>70.058452563232507</v>
          </cell>
          <cell r="AI577">
            <v>0.66542734406144999</v>
          </cell>
          <cell r="AJ577">
            <v>407.29393125260498</v>
          </cell>
          <cell r="AK577">
            <v>1613.05880805334</v>
          </cell>
          <cell r="AL577">
            <v>-2.2082000881399901</v>
          </cell>
          <cell r="AM577">
            <v>33.389435886333601</v>
          </cell>
          <cell r="AN577">
            <v>36.020938321044298</v>
          </cell>
          <cell r="AO577">
            <v>37.209507662883098</v>
          </cell>
          <cell r="AP577">
            <v>27.554268413628101</v>
          </cell>
          <cell r="AQ577">
            <v>32.880858880551202</v>
          </cell>
          <cell r="AR577">
            <v>153.982577033062</v>
          </cell>
          <cell r="AS577">
            <v>17.817762116256599</v>
          </cell>
          <cell r="AT577">
            <v>672.06760700770894</v>
          </cell>
          <cell r="AU577">
            <v>4.3091227158280203</v>
          </cell>
          <cell r="AV577">
            <v>1.16226988162236</v>
          </cell>
          <cell r="AW577">
            <v>5.5457192123085797</v>
          </cell>
          <cell r="AX577">
            <v>0.94340681421049</v>
          </cell>
          <cell r="AY577">
            <v>0.266079134727985</v>
          </cell>
          <cell r="AZ577">
            <v>0.116956573497077</v>
          </cell>
          <cell r="BA577">
            <v>1.0957125562904499</v>
          </cell>
          <cell r="BB577">
            <v>0.98992699432215303</v>
          </cell>
          <cell r="BC577">
            <v>20.823584456972799</v>
          </cell>
          <cell r="BD577">
            <v>3.5686164951112</v>
          </cell>
          <cell r="BE577">
            <v>20.533514351666799</v>
          </cell>
          <cell r="BF577">
            <v>62.297964420000199</v>
          </cell>
          <cell r="BH577" t="str">
            <v>NO</v>
          </cell>
          <cell r="BI577" t="str">
            <v>NO</v>
          </cell>
          <cell r="BJ577" t="str">
            <v>YES</v>
          </cell>
          <cell r="BK577" t="str">
            <v/>
          </cell>
          <cell r="BL577" t="str">
            <v>YES</v>
          </cell>
          <cell r="BM577" t="str">
            <v>NO</v>
          </cell>
          <cell r="BO577" t="str">
            <v>NO</v>
          </cell>
          <cell r="BQ577" t="str">
            <v>NO</v>
          </cell>
          <cell r="BR577" t="str">
            <v>NO</v>
          </cell>
          <cell r="BT577" t="str">
            <v/>
          </cell>
          <cell r="BU577" t="str">
            <v>NO</v>
          </cell>
          <cell r="BW577" t="str">
            <v>YES</v>
          </cell>
          <cell r="CA577" t="str">
            <v>TRASH</v>
          </cell>
          <cell r="CC577">
            <v>0</v>
          </cell>
          <cell r="CD577">
            <v>0</v>
          </cell>
          <cell r="CE577">
            <v>0</v>
          </cell>
          <cell r="CF577">
            <v>0</v>
          </cell>
          <cell r="CL577">
            <v>0</v>
          </cell>
          <cell r="CY577">
            <v>0</v>
          </cell>
          <cell r="CZ577">
            <v>0</v>
          </cell>
          <cell r="DA577">
            <v>0</v>
          </cell>
          <cell r="DB577">
            <v>0</v>
          </cell>
        </row>
        <row r="578">
          <cell r="A578">
            <v>226.4</v>
          </cell>
          <cell r="B578">
            <v>41677</v>
          </cell>
          <cell r="C578" t="str">
            <v>Austin</v>
          </cell>
          <cell r="D578">
            <v>10</v>
          </cell>
          <cell r="F578" t="str">
            <v>YES</v>
          </cell>
          <cell r="G578">
            <v>2.33</v>
          </cell>
          <cell r="H578">
            <v>0.29447161406278599</v>
          </cell>
          <cell r="I578">
            <v>-5</v>
          </cell>
          <cell r="J578">
            <v>9.9989473684199996</v>
          </cell>
          <cell r="K578">
            <v>19.999473684200002</v>
          </cell>
          <cell r="L578">
            <v>2.0001579113582499</v>
          </cell>
          <cell r="M578">
            <v>3.3451119477476801</v>
          </cell>
          <cell r="N578">
            <v>0.80302337982753003</v>
          </cell>
          <cell r="O578">
            <v>0.36022472276061801</v>
          </cell>
          <cell r="P578">
            <v>8.0946798507149503E-3</v>
          </cell>
          <cell r="Q578">
            <v>0.99961925591579803</v>
          </cell>
          <cell r="R578">
            <v>0.319886111122623</v>
          </cell>
          <cell r="S578">
            <v>33.700868289535798</v>
          </cell>
          <cell r="T578">
            <v>0.99903409858002801</v>
          </cell>
          <cell r="U578">
            <v>0.50985778736976295</v>
          </cell>
          <cell r="V578">
            <v>55.1420058006075</v>
          </cell>
          <cell r="W578">
            <v>0.99972399285615299</v>
          </cell>
          <cell r="X578">
            <v>0.27237884493063702</v>
          </cell>
          <cell r="Y578">
            <v>0.67415862958355999</v>
          </cell>
          <cell r="Z578">
            <v>0.14883736002383199</v>
          </cell>
          <cell r="AA578">
            <v>0.42817868187985803</v>
          </cell>
          <cell r="AB578">
            <v>8.0915964734029604E-3</v>
          </cell>
          <cell r="AC578">
            <v>0.14666674770398699</v>
          </cell>
          <cell r="AD578">
            <v>0.103735659639853</v>
          </cell>
          <cell r="AE578">
            <v>29.968835325002502</v>
          </cell>
          <cell r="AF578">
            <v>0.54333458265357704</v>
          </cell>
          <cell r="AG578">
            <v>124.35714894887001</v>
          </cell>
          <cell r="AH578">
            <v>16.047175042865</v>
          </cell>
          <cell r="AI578">
            <v>0.47570425434387098</v>
          </cell>
          <cell r="AJ578">
            <v>142.77394709386999</v>
          </cell>
          <cell r="AK578">
            <v>2406.3047188033202</v>
          </cell>
          <cell r="AL578">
            <v>72.785656376953995</v>
          </cell>
          <cell r="AM578">
            <v>167.263090242674</v>
          </cell>
          <cell r="AN578">
            <v>56.680535978226999</v>
          </cell>
          <cell r="AO578">
            <v>13.586735687978299</v>
          </cell>
          <cell r="AP578">
            <v>12.024152246314401</v>
          </cell>
          <cell r="AQ578">
            <v>15.5245947141225</v>
          </cell>
          <cell r="AR578">
            <v>47.182490220946498</v>
          </cell>
          <cell r="AS578">
            <v>29.2520344814358</v>
          </cell>
          <cell r="AT578">
            <v>97.738066130880597</v>
          </cell>
          <cell r="AU578">
            <v>4.23982512413777</v>
          </cell>
          <cell r="AV578">
            <v>1.13363764465725</v>
          </cell>
          <cell r="AW578">
            <v>5.3652933176956301</v>
          </cell>
          <cell r="AX578">
            <v>1.06676725691298</v>
          </cell>
          <cell r="AY578">
            <v>0.75473650917343904</v>
          </cell>
          <cell r="AZ578">
            <v>0.118750058339936</v>
          </cell>
          <cell r="BA578">
            <v>1.1929437774207901</v>
          </cell>
          <cell r="BB578">
            <v>1.08053092459295</v>
          </cell>
          <cell r="BC578">
            <v>18.358455628543101</v>
          </cell>
          <cell r="BD578">
            <v>9.7337360578080706E-2</v>
          </cell>
          <cell r="BE578">
            <v>8.5214900088207095</v>
          </cell>
          <cell r="BF578">
            <v>27.860810223072502</v>
          </cell>
          <cell r="BH578" t="str">
            <v>NO</v>
          </cell>
          <cell r="BI578" t="str">
            <v>NO</v>
          </cell>
          <cell r="BJ578" t="str">
            <v>YES</v>
          </cell>
          <cell r="BK578" t="str">
            <v/>
          </cell>
          <cell r="BL578" t="str">
            <v>YES</v>
          </cell>
          <cell r="BM578" t="str">
            <v>NO</v>
          </cell>
          <cell r="BO578" t="str">
            <v>NO</v>
          </cell>
          <cell r="BQ578" t="str">
            <v>NO</v>
          </cell>
          <cell r="BR578" t="str">
            <v>NO</v>
          </cell>
          <cell r="BT578" t="str">
            <v/>
          </cell>
          <cell r="BU578" t="str">
            <v>YES</v>
          </cell>
          <cell r="BW578" t="str">
            <v/>
          </cell>
          <cell r="CA578" t="str">
            <v>DUAL AREA</v>
          </cell>
          <cell r="CC578">
            <v>0</v>
          </cell>
          <cell r="CD578">
            <v>0</v>
          </cell>
          <cell r="CE578">
            <v>14.984617521018089</v>
          </cell>
          <cell r="CF578">
            <v>10.156493117524077</v>
          </cell>
          <cell r="CL578">
            <v>0.36</v>
          </cell>
          <cell r="CY578">
            <v>0</v>
          </cell>
          <cell r="CZ578">
            <v>0</v>
          </cell>
          <cell r="DA578">
            <v>3.7827171155819426</v>
          </cell>
          <cell r="DB578">
            <v>3.7827171155819426</v>
          </cell>
        </row>
        <row r="579">
          <cell r="A579">
            <v>226.4</v>
          </cell>
          <cell r="B579">
            <v>41677</v>
          </cell>
          <cell r="C579" t="str">
            <v>Austin</v>
          </cell>
          <cell r="D579">
            <v>11</v>
          </cell>
          <cell r="F579" t="str">
            <v>YES</v>
          </cell>
          <cell r="G579">
            <v>2.33</v>
          </cell>
          <cell r="H579">
            <v>0.35369608551263798</v>
          </cell>
          <cell r="I579">
            <v>-2</v>
          </cell>
          <cell r="J579">
            <v>9.9994999999999994</v>
          </cell>
          <cell r="K579">
            <v>20</v>
          </cell>
          <cell r="L579">
            <v>2.0001000050002502</v>
          </cell>
          <cell r="M579">
            <v>1.5771715513442901</v>
          </cell>
          <cell r="N579">
            <v>0.95042215906384697</v>
          </cell>
          <cell r="O579">
            <v>0.112126674912796</v>
          </cell>
          <cell r="P579">
            <v>2.1303639701152399E-2</v>
          </cell>
          <cell r="Q579">
            <v>0.99973574683406496</v>
          </cell>
          <cell r="R579">
            <v>0.23491658045250599</v>
          </cell>
          <cell r="S579">
            <v>39.646120964763803</v>
          </cell>
          <cell r="T579">
            <v>0.99979521780814695</v>
          </cell>
          <cell r="U579">
            <v>0.20681228024854301</v>
          </cell>
          <cell r="V579">
            <v>55.735671614627798</v>
          </cell>
          <cell r="W579">
            <v>0.99994777920106903</v>
          </cell>
          <cell r="X579">
            <v>0.104412059279932</v>
          </cell>
          <cell r="Y579">
            <v>1.3232055049042999</v>
          </cell>
          <cell r="Z579">
            <v>0.77887590781581795</v>
          </cell>
          <cell r="AA579">
            <v>4.0125585014713201E-2</v>
          </cell>
          <cell r="AB579">
            <v>2.1298006103949801E-2</v>
          </cell>
          <cell r="AC579">
            <v>0.631614147032032</v>
          </cell>
          <cell r="AD579">
            <v>5.7082392813922099E-2</v>
          </cell>
          <cell r="AE579">
            <v>47.953274321743798</v>
          </cell>
          <cell r="AF579">
            <v>0.86032459711089104</v>
          </cell>
          <cell r="AG579">
            <v>30.136520863696202</v>
          </cell>
          <cell r="AH579">
            <v>29.984592075576799</v>
          </cell>
          <cell r="AI579">
            <v>0.75615081302760101</v>
          </cell>
          <cell r="AJ579">
            <v>52.613172819149497</v>
          </cell>
          <cell r="AK579">
            <v>1226.65215741667</v>
          </cell>
          <cell r="AL579">
            <v>64.859978702656704</v>
          </cell>
          <cell r="AM579">
            <v>42.671979117666801</v>
          </cell>
          <cell r="AN579">
            <v>23.796553824200299</v>
          </cell>
          <cell r="AO579">
            <v>19.9308500044936</v>
          </cell>
          <cell r="AP579">
            <v>28.480644940890901</v>
          </cell>
          <cell r="AQ579">
            <v>26.128739753657499</v>
          </cell>
          <cell r="AR579">
            <v>31.4685274965221</v>
          </cell>
          <cell r="AS579">
            <v>48.838172271654102</v>
          </cell>
          <cell r="AT579">
            <v>85.494194397534002</v>
          </cell>
          <cell r="AU579">
            <v>3.9573106804617701</v>
          </cell>
          <cell r="AV579">
            <v>1.03448185365967</v>
          </cell>
          <cell r="AW579">
            <v>5.2970561042141302</v>
          </cell>
          <cell r="AX579">
            <v>1.1235115673038401</v>
          </cell>
          <cell r="AY579">
            <v>0.33982690963158202</v>
          </cell>
          <cell r="AZ579">
            <v>0.115741738594056</v>
          </cell>
          <cell r="BA579">
            <v>1.2990377360535501</v>
          </cell>
          <cell r="BB579">
            <v>1.1887259935030901</v>
          </cell>
          <cell r="BC579">
            <v>20.055358601208098</v>
          </cell>
          <cell r="BD579">
            <v>1.0647760391667001</v>
          </cell>
          <cell r="BE579">
            <v>23.744908630666501</v>
          </cell>
          <cell r="BF579">
            <v>31.371014612500101</v>
          </cell>
          <cell r="BH579" t="str">
            <v>NO</v>
          </cell>
          <cell r="BI579" t="str">
            <v>NO</v>
          </cell>
          <cell r="BJ579" t="str">
            <v>YES</v>
          </cell>
          <cell r="BK579" t="str">
            <v/>
          </cell>
          <cell r="BL579" t="str">
            <v>YES</v>
          </cell>
          <cell r="BM579" t="str">
            <v>YES</v>
          </cell>
          <cell r="BO579" t="str">
            <v>YES</v>
          </cell>
          <cell r="BQ579" t="str">
            <v>YES</v>
          </cell>
          <cell r="BR579" t="str">
            <v>YES</v>
          </cell>
          <cell r="BT579" t="str">
            <v/>
          </cell>
          <cell r="BU579" t="str">
            <v>YES</v>
          </cell>
          <cell r="BW579" t="str">
            <v/>
          </cell>
          <cell r="CA579" t="str">
            <v>DUAL CORR</v>
          </cell>
          <cell r="CC579">
            <v>19.673708345359614</v>
          </cell>
          <cell r="CD579">
            <v>27.990161401123245</v>
          </cell>
          <cell r="CE579">
            <v>18.195347290882648</v>
          </cell>
          <cell r="CF579">
            <v>20.294733008472672</v>
          </cell>
          <cell r="CL579">
            <v>0.19</v>
          </cell>
          <cell r="CY579">
            <v>1.3575283277778534</v>
          </cell>
          <cell r="CZ579">
            <v>1.3575283277778534</v>
          </cell>
          <cell r="DA579">
            <v>1.3575283277778534</v>
          </cell>
          <cell r="DB579">
            <v>1.3575283277778534</v>
          </cell>
        </row>
        <row r="580">
          <cell r="A580">
            <v>226.4</v>
          </cell>
          <cell r="B580">
            <v>41677</v>
          </cell>
          <cell r="C580" t="str">
            <v>Austin</v>
          </cell>
          <cell r="D580">
            <v>12</v>
          </cell>
          <cell r="F580" t="str">
            <v>YES</v>
          </cell>
          <cell r="G580">
            <v>2.33</v>
          </cell>
          <cell r="H580">
            <v>0.43069638870656501</v>
          </cell>
          <cell r="I580">
            <v>-1</v>
          </cell>
          <cell r="J580">
            <v>10.007999999999999</v>
          </cell>
          <cell r="K580">
            <v>26.048571428599999</v>
          </cell>
          <cell r="L580">
            <v>2.6027749229216601</v>
          </cell>
          <cell r="M580">
            <v>3.5175338462980599</v>
          </cell>
          <cell r="N580">
            <v>0.93768738773806704</v>
          </cell>
          <cell r="O580">
            <v>0.166026625600212</v>
          </cell>
          <cell r="P580">
            <v>1.60847037114062E-2</v>
          </cell>
          <cell r="Q580">
            <v>0.99993674633271401</v>
          </cell>
          <cell r="R580">
            <v>0.29044521559127701</v>
          </cell>
          <cell r="S580">
            <v>103.85960213827001</v>
          </cell>
          <cell r="T580">
            <v>0.99980333863297099</v>
          </cell>
          <cell r="U580">
            <v>0.512122466598944</v>
          </cell>
          <cell r="V580">
            <v>348.84763134853102</v>
          </cell>
          <cell r="W580">
            <v>0.999965824094737</v>
          </cell>
          <cell r="X580">
            <v>0.213462055129683</v>
          </cell>
          <cell r="Y580">
            <v>1.80206534065947</v>
          </cell>
          <cell r="Z580">
            <v>0.47570960728845502</v>
          </cell>
          <cell r="AA580">
            <v>0.20413259514892301</v>
          </cell>
          <cell r="AB580">
            <v>1.6083685967326199E-2</v>
          </cell>
          <cell r="AC580">
            <v>0.803430911243596</v>
          </cell>
          <cell r="AD580">
            <v>8.5147340049194498E-2</v>
          </cell>
          <cell r="AE580">
            <v>67.614726297100901</v>
          </cell>
          <cell r="AF580">
            <v>0.19381646692938301</v>
          </cell>
          <cell r="AG580">
            <v>1084.5938837178201</v>
          </cell>
          <cell r="AH580">
            <v>33.262943189933097</v>
          </cell>
          <cell r="AI580">
            <v>0.32020534525657801</v>
          </cell>
          <cell r="AJ580">
            <v>914.55741090434606</v>
          </cell>
          <cell r="AK580">
            <v>7260.0338154599804</v>
          </cell>
          <cell r="AL580">
            <v>72.388323694649003</v>
          </cell>
          <cell r="AM580">
            <v>236.44055568899401</v>
          </cell>
          <cell r="AN580">
            <v>54.768405689166002</v>
          </cell>
          <cell r="AO580">
            <v>116.97445663933399</v>
          </cell>
          <cell r="AP580">
            <v>21.735737089960601</v>
          </cell>
          <cell r="AQ580">
            <v>895.54331013314402</v>
          </cell>
          <cell r="AR580">
            <v>136.340701081547</v>
          </cell>
          <cell r="AS580">
            <v>67.126951462051196</v>
          </cell>
          <cell r="AT580">
            <v>788.05388726689603</v>
          </cell>
          <cell r="AU580">
            <v>3.69059015169774</v>
          </cell>
          <cell r="AV580">
            <v>0.87483427013415604</v>
          </cell>
          <cell r="AW580">
            <v>4.5762852694485403</v>
          </cell>
          <cell r="AX580">
            <v>1.12824956178566</v>
          </cell>
          <cell r="AY580">
            <v>1.0472158509543401</v>
          </cell>
          <cell r="AZ580">
            <v>0.117232655889455</v>
          </cell>
          <cell r="BA580">
            <v>1.13819259356601</v>
          </cell>
          <cell r="BB580">
            <v>1.0375076984546301</v>
          </cell>
          <cell r="BC580">
            <v>16.981878664124501</v>
          </cell>
          <cell r="BD580">
            <v>6.0828489884766004</v>
          </cell>
          <cell r="BE580">
            <v>25.962201352669599</v>
          </cell>
          <cell r="BF580">
            <v>47.549355693846103</v>
          </cell>
          <cell r="BH580" t="str">
            <v>NO</v>
          </cell>
          <cell r="BI580" t="str">
            <v>NO</v>
          </cell>
          <cell r="BJ580" t="str">
            <v>YES</v>
          </cell>
          <cell r="BK580" t="str">
            <v/>
          </cell>
          <cell r="BL580" t="str">
            <v>YES</v>
          </cell>
          <cell r="BM580" t="str">
            <v>NO</v>
          </cell>
          <cell r="BO580" t="str">
            <v>NO</v>
          </cell>
          <cell r="BQ580" t="str">
            <v>NO</v>
          </cell>
          <cell r="BR580" t="str">
            <v>NO</v>
          </cell>
          <cell r="BT580" t="str">
            <v/>
          </cell>
          <cell r="BU580" t="str">
            <v>YES</v>
          </cell>
          <cell r="BW580" t="str">
            <v/>
          </cell>
          <cell r="CA580" t="str">
            <v>DUAL AREA</v>
          </cell>
          <cell r="CC580">
            <v>0</v>
          </cell>
          <cell r="CD580">
            <v>0</v>
          </cell>
          <cell r="CE580">
            <v>46.830688937038431</v>
          </cell>
          <cell r="CF580">
            <v>28.234187079004936</v>
          </cell>
          <cell r="CL580">
            <v>0.36</v>
          </cell>
          <cell r="CY580">
            <v>0</v>
          </cell>
          <cell r="CZ580">
            <v>0</v>
          </cell>
          <cell r="DA580">
            <v>1.2415890959613127</v>
          </cell>
          <cell r="DB580">
            <v>1.2415890959613127</v>
          </cell>
        </row>
        <row r="581">
          <cell r="A581">
            <v>226.4</v>
          </cell>
          <cell r="B581">
            <v>41677</v>
          </cell>
          <cell r="C581" t="str">
            <v>Austin</v>
          </cell>
          <cell r="D581">
            <v>13</v>
          </cell>
          <cell r="F581" t="str">
            <v>YES</v>
          </cell>
          <cell r="G581">
            <v>2.33</v>
          </cell>
          <cell r="H581">
            <v>0.52100383490323998</v>
          </cell>
          <cell r="I581">
            <v>5</v>
          </cell>
          <cell r="J581">
            <v>9.9979999999999993</v>
          </cell>
          <cell r="K581">
            <v>29.9985</v>
          </cell>
          <cell r="L581">
            <v>3.000450090018</v>
          </cell>
          <cell r="M581">
            <v>2.89226075667389</v>
          </cell>
          <cell r="N581">
            <v>0.95112152341671097</v>
          </cell>
          <cell r="O581">
            <v>0.15730895163657699</v>
          </cell>
          <cell r="P581">
            <v>5.6772222343861997E-3</v>
          </cell>
          <cell r="Q581">
            <v>0.99972048185790097</v>
          </cell>
          <cell r="R581">
            <v>0.225763102698151</v>
          </cell>
          <cell r="S581">
            <v>30.894063397077002</v>
          </cell>
          <cell r="T581">
            <v>0.99867546850926903</v>
          </cell>
          <cell r="U581">
            <v>0.491956051182799</v>
          </cell>
          <cell r="V581">
            <v>60.767322249026201</v>
          </cell>
          <cell r="W581">
            <v>0.99986750304673799</v>
          </cell>
          <cell r="X581">
            <v>0.15544285743894701</v>
          </cell>
          <cell r="Y581">
            <v>1.91876854806155</v>
          </cell>
          <cell r="Z581">
            <v>0.62547911061101902</v>
          </cell>
          <cell r="AA581">
            <v>0.16522369525424399</v>
          </cell>
          <cell r="AB581">
            <v>5.6756348529406397E-3</v>
          </cell>
          <cell r="AC581">
            <v>0.103303485991853</v>
          </cell>
          <cell r="AD581">
            <v>5.1960341647472E-2</v>
          </cell>
          <cell r="AE581">
            <v>40.796322647024198</v>
          </cell>
          <cell r="AF581">
            <v>0.67126398809047105</v>
          </cell>
          <cell r="AG581">
            <v>61.088559155440002</v>
          </cell>
          <cell r="AH581">
            <v>13.616462549774001</v>
          </cell>
          <cell r="AI581">
            <v>0.44016172703294199</v>
          </cell>
          <cell r="AJ581">
            <v>104.033973208386</v>
          </cell>
          <cell r="AK581">
            <v>1538.5920202899999</v>
          </cell>
          <cell r="AL581">
            <v>-78.618765521750007</v>
          </cell>
          <cell r="AM581">
            <v>104.66566246099801</v>
          </cell>
          <cell r="AN581">
            <v>19.975330671980998</v>
          </cell>
          <cell r="AO581">
            <v>10.324664191295099</v>
          </cell>
          <cell r="AP581">
            <v>9.9954744877440405</v>
          </cell>
          <cell r="AQ581">
            <v>28.104617920310801</v>
          </cell>
          <cell r="AR581">
            <v>171.928806799493</v>
          </cell>
          <cell r="AS581">
            <v>46.412004237922702</v>
          </cell>
          <cell r="AT581">
            <v>1261.3559435985801</v>
          </cell>
          <cell r="AU581">
            <v>3.76493234426529</v>
          </cell>
          <cell r="AV581">
            <v>0.95927855301797305</v>
          </cell>
          <cell r="AW581">
            <v>4.4865877921140997</v>
          </cell>
          <cell r="AX581">
            <v>1.0473908152820399</v>
          </cell>
          <cell r="AY581">
            <v>0.64482666773244701</v>
          </cell>
          <cell r="AZ581">
            <v>0.115590598123781</v>
          </cell>
          <cell r="BA581">
            <v>1.03924382699599</v>
          </cell>
          <cell r="BB581">
            <v>0.94514757319604403</v>
          </cell>
          <cell r="BC581">
            <v>22.108342893683901</v>
          </cell>
          <cell r="BD581">
            <v>1.23118160665069</v>
          </cell>
          <cell r="BE581">
            <v>12.1915751317947</v>
          </cell>
          <cell r="BF581">
            <v>25.924074099823699</v>
          </cell>
          <cell r="BH581" t="str">
            <v>NO</v>
          </cell>
          <cell r="BI581" t="str">
            <v>NO</v>
          </cell>
          <cell r="BJ581" t="str">
            <v>YES</v>
          </cell>
          <cell r="BK581" t="str">
            <v/>
          </cell>
          <cell r="BL581" t="str">
            <v>YES</v>
          </cell>
          <cell r="BM581" t="str">
            <v>NO</v>
          </cell>
          <cell r="BO581" t="str">
            <v>NO</v>
          </cell>
          <cell r="BQ581" t="str">
            <v>NO</v>
          </cell>
          <cell r="BR581" t="str">
            <v>NO</v>
          </cell>
          <cell r="BT581" t="str">
            <v/>
          </cell>
          <cell r="BU581" t="str">
            <v>YES</v>
          </cell>
          <cell r="BW581" t="str">
            <v/>
          </cell>
          <cell r="CA581" t="str">
            <v>DUAL AREA</v>
          </cell>
          <cell r="CC581">
            <v>0</v>
          </cell>
          <cell r="CD581">
            <v>0</v>
          </cell>
          <cell r="CE581">
            <v>27.18424878579922</v>
          </cell>
          <cell r="CF581">
            <v>15.566590252526836</v>
          </cell>
          <cell r="CL581">
            <v>0.36</v>
          </cell>
          <cell r="CY581">
            <v>0</v>
          </cell>
          <cell r="CZ581">
            <v>0</v>
          </cell>
          <cell r="DA581">
            <v>2.6439886362642175</v>
          </cell>
          <cell r="DB581">
            <v>2.6439886362642175</v>
          </cell>
        </row>
        <row r="582">
          <cell r="A582">
            <v>226.4</v>
          </cell>
          <cell r="B582">
            <v>41677</v>
          </cell>
          <cell r="C582" t="str">
            <v>Austin</v>
          </cell>
          <cell r="D582">
            <v>14</v>
          </cell>
          <cell r="F582" t="str">
            <v>YES</v>
          </cell>
          <cell r="G582">
            <v>2.33</v>
          </cell>
          <cell r="H582">
            <v>0.61245178151875701</v>
          </cell>
          <cell r="I582">
            <v>-5</v>
          </cell>
          <cell r="J582">
            <v>9.9984999999999999</v>
          </cell>
          <cell r="K582">
            <v>29.9985</v>
          </cell>
          <cell r="L582">
            <v>3.0003000450067501</v>
          </cell>
          <cell r="M582">
            <v>4.5474039367271004</v>
          </cell>
          <cell r="N582">
            <v>0.941309110981009</v>
          </cell>
          <cell r="O582">
            <v>0.159724256181069</v>
          </cell>
          <cell r="P582">
            <v>5.1915664578808703E-2</v>
          </cell>
          <cell r="Q582">
            <v>0.993922523319547</v>
          </cell>
          <cell r="R582">
            <v>0.20651050710500399</v>
          </cell>
          <cell r="S582">
            <v>8.2606310000055299</v>
          </cell>
          <cell r="T582">
            <v>0.96000693120803704</v>
          </cell>
          <cell r="U582">
            <v>0.54207282537221402</v>
          </cell>
          <cell r="V582">
            <v>14.7454053262987</v>
          </cell>
          <cell r="W582">
            <v>0.99838990404956396</v>
          </cell>
          <cell r="X582">
            <v>0.10615647113596501</v>
          </cell>
          <cell r="Y582">
            <v>1.8624943758040899</v>
          </cell>
          <cell r="Z582">
            <v>0.38288165938395202</v>
          </cell>
          <cell r="AA582">
            <v>0.24561112567019999</v>
          </cell>
          <cell r="AB582">
            <v>5.1597368725311697E-2</v>
          </cell>
          <cell r="AC582">
            <v>0.30219866819144198</v>
          </cell>
          <cell r="AD582">
            <v>4.3473507920338599E-2</v>
          </cell>
          <cell r="AE582">
            <v>10.899717381653399</v>
          </cell>
          <cell r="AF582">
            <v>0.73799658496127296</v>
          </cell>
          <cell r="AG582">
            <v>1.8528372777709501</v>
          </cell>
          <cell r="AH582">
            <v>2.0601197748280198</v>
          </cell>
          <cell r="AI582">
            <v>0.238854922410104</v>
          </cell>
          <cell r="AJ582">
            <v>5.3826701966535904</v>
          </cell>
          <cell r="AK582">
            <v>212.75996509997501</v>
          </cell>
          <cell r="AL582">
            <v>-61.738613594243297</v>
          </cell>
          <cell r="AM582">
            <v>116.54519782699801</v>
          </cell>
          <cell r="AN582">
            <v>17.092159150461701</v>
          </cell>
          <cell r="AO582">
            <v>1.2654666332945399</v>
          </cell>
          <cell r="AP582">
            <v>1.79396393066933</v>
          </cell>
          <cell r="AQ582">
            <v>12.3946720871905</v>
          </cell>
          <cell r="AR582">
            <v>144.491553254091</v>
          </cell>
          <cell r="AS582">
            <v>10.813332861214899</v>
          </cell>
          <cell r="AT582">
            <v>1847.3592321731501</v>
          </cell>
          <cell r="AU582">
            <v>4.10593843492315</v>
          </cell>
          <cell r="AV582">
            <v>1.0386781384702799</v>
          </cell>
          <cell r="AW582">
            <v>4.8724200369735398</v>
          </cell>
          <cell r="AX582">
            <v>1.08595679382678</v>
          </cell>
          <cell r="AY582">
            <v>1.0898046544936899</v>
          </cell>
          <cell r="AZ582">
            <v>0.11651297693748</v>
          </cell>
          <cell r="BA582">
            <v>1.2305006327544199</v>
          </cell>
          <cell r="BB582">
            <v>1.12351348133926</v>
          </cell>
          <cell r="BC582">
            <v>32.158170132600802</v>
          </cell>
          <cell r="BD582">
            <v>-0.47288805484868102</v>
          </cell>
          <cell r="BE582">
            <v>1.08838782812654</v>
          </cell>
          <cell r="BF582">
            <v>3.7670056869694699</v>
          </cell>
          <cell r="BH582" t="str">
            <v>NO</v>
          </cell>
          <cell r="BI582" t="str">
            <v>NO</v>
          </cell>
          <cell r="BJ582" t="str">
            <v>YES</v>
          </cell>
          <cell r="BK582" t="str">
            <v/>
          </cell>
          <cell r="BL582" t="str">
            <v>YES</v>
          </cell>
          <cell r="BM582" t="str">
            <v>NO</v>
          </cell>
          <cell r="BO582" t="str">
            <v>NO</v>
          </cell>
          <cell r="BQ582" t="str">
            <v>NO</v>
          </cell>
          <cell r="BR582" t="str">
            <v>NO</v>
          </cell>
          <cell r="BT582" t="str">
            <v/>
          </cell>
          <cell r="BU582" t="str">
            <v>NO</v>
          </cell>
          <cell r="BW582" t="str">
            <v>YES</v>
          </cell>
          <cell r="CA582" t="str">
            <v>TRASH</v>
          </cell>
          <cell r="CC582">
            <v>0</v>
          </cell>
          <cell r="CD582">
            <v>0</v>
          </cell>
          <cell r="CE582">
            <v>0</v>
          </cell>
          <cell r="CF582">
            <v>0</v>
          </cell>
          <cell r="CL582">
            <v>0</v>
          </cell>
          <cell r="CY582">
            <v>0</v>
          </cell>
          <cell r="CZ582">
            <v>0</v>
          </cell>
          <cell r="DA582">
            <v>0</v>
          </cell>
          <cell r="DB582">
            <v>0</v>
          </cell>
        </row>
        <row r="583">
          <cell r="A583">
            <v>226.4</v>
          </cell>
          <cell r="B583">
            <v>41677</v>
          </cell>
          <cell r="C583" t="str">
            <v>Austin</v>
          </cell>
          <cell r="D583">
            <v>15</v>
          </cell>
          <cell r="F583" t="str">
            <v>YES</v>
          </cell>
          <cell r="G583">
            <v>2.33</v>
          </cell>
          <cell r="H583">
            <v>0.70060714054852702</v>
          </cell>
          <cell r="I583">
            <v>0</v>
          </cell>
          <cell r="J583">
            <v>9.9990000000000006</v>
          </cell>
          <cell r="K583">
            <v>29.998000000000001</v>
          </cell>
          <cell r="L583">
            <v>3.0001000100009998</v>
          </cell>
          <cell r="M583">
            <v>3.2096772218850198</v>
          </cell>
          <cell r="N583">
            <v>0.91616899972497501</v>
          </cell>
          <cell r="O583">
            <v>0.33196149436667199</v>
          </cell>
          <cell r="P583">
            <v>9.8931856630931694E-3</v>
          </cell>
          <cell r="Q583">
            <v>0.99982765011544406</v>
          </cell>
          <cell r="R583">
            <v>0.31665222869210902</v>
          </cell>
          <cell r="S583">
            <v>37.136120627338798</v>
          </cell>
          <cell r="T583">
            <v>0.99882228569417197</v>
          </cell>
          <cell r="U583">
            <v>0.82842167035382397</v>
          </cell>
          <cell r="V583">
            <v>462.929162412393</v>
          </cell>
          <cell r="W583">
            <v>0.99964887285321102</v>
          </cell>
          <cell r="X583">
            <v>0.45198898363634898</v>
          </cell>
          <cell r="Y583">
            <v>1.50103318815152</v>
          </cell>
          <cell r="Z583">
            <v>0.42112665397363602</v>
          </cell>
          <cell r="AA583">
            <v>0.65054415398973997</v>
          </cell>
          <cell r="AB583">
            <v>9.8914801128777898E-3</v>
          </cell>
          <cell r="AC583">
            <v>0.36203394212800799</v>
          </cell>
          <cell r="AD583">
            <v>0.101753129078777</v>
          </cell>
          <cell r="AE583">
            <v>6.0671459938600201</v>
          </cell>
          <cell r="AF583">
            <v>1.3101388697072201E-2</v>
          </cell>
          <cell r="AG583">
            <v>582.43767948700895</v>
          </cell>
          <cell r="AH583">
            <v>14.124543305563799</v>
          </cell>
          <cell r="AI583">
            <v>0.379896357360482</v>
          </cell>
          <cell r="AJ583">
            <v>365.96639464673598</v>
          </cell>
          <cell r="AK583">
            <v>4061.8668169900102</v>
          </cell>
          <cell r="AL583">
            <v>44.95557575718</v>
          </cell>
          <cell r="AM583">
            <v>239.51109977700401</v>
          </cell>
          <cell r="AN583">
            <v>94.180535304237097</v>
          </cell>
          <cell r="AO583">
            <v>18.462282250575001</v>
          </cell>
          <cell r="AP583">
            <v>16.772742605317699</v>
          </cell>
          <cell r="AQ583">
            <v>25.869421566814001</v>
          </cell>
          <cell r="AR583">
            <v>187.561330636951</v>
          </cell>
          <cell r="AS583">
            <v>31.816061272770099</v>
          </cell>
          <cell r="AT583">
            <v>1010.2438216596</v>
          </cell>
          <cell r="AU583">
            <v>4.1843387030880299</v>
          </cell>
          <cell r="AV583">
            <v>1.0898222948164</v>
          </cell>
          <cell r="AW583">
            <v>4.72020864465558</v>
          </cell>
          <cell r="AX583">
            <v>1.2090861420557899</v>
          </cell>
          <cell r="AY583">
            <v>0.82318040496629097</v>
          </cell>
          <cell r="AZ583">
            <v>0.116805348620869</v>
          </cell>
          <cell r="BA583">
            <v>1.1176462766741799</v>
          </cell>
          <cell r="BB583">
            <v>1.0189209084930699</v>
          </cell>
          <cell r="BC583">
            <v>21.474271433903301</v>
          </cell>
          <cell r="BD583">
            <v>13.0296307215574</v>
          </cell>
          <cell r="BE583">
            <v>20.0587402569953</v>
          </cell>
          <cell r="BF583">
            <v>37.401654990316501</v>
          </cell>
          <cell r="BH583" t="str">
            <v>NO</v>
          </cell>
          <cell r="BI583" t="str">
            <v>NO</v>
          </cell>
          <cell r="BJ583" t="str">
            <v>YES</v>
          </cell>
          <cell r="BK583" t="str">
            <v/>
          </cell>
          <cell r="BL583" t="str">
            <v>YES</v>
          </cell>
          <cell r="BM583" t="str">
            <v>NO</v>
          </cell>
          <cell r="BO583" t="str">
            <v>NO</v>
          </cell>
          <cell r="BQ583" t="str">
            <v>NO</v>
          </cell>
          <cell r="BR583" t="str">
            <v>NO</v>
          </cell>
          <cell r="BT583" t="str">
            <v/>
          </cell>
          <cell r="BU583" t="str">
            <v>YES</v>
          </cell>
          <cell r="BW583" t="str">
            <v/>
          </cell>
          <cell r="CA583" t="str">
            <v>DUAL AREA</v>
          </cell>
          <cell r="CC583">
            <v>0</v>
          </cell>
          <cell r="CD583">
            <v>0</v>
          </cell>
          <cell r="CE583">
            <v>15.222844060797488</v>
          </cell>
          <cell r="CF583">
            <v>17.958375187620895</v>
          </cell>
          <cell r="CL583">
            <v>0.36</v>
          </cell>
          <cell r="CY583">
            <v>0</v>
          </cell>
          <cell r="CZ583">
            <v>0</v>
          </cell>
          <cell r="DA583">
            <v>1.6069995270707578</v>
          </cell>
          <cell r="DB583">
            <v>1.6069995270707578</v>
          </cell>
        </row>
        <row r="584">
          <cell r="A584">
            <v>226.4</v>
          </cell>
          <cell r="B584">
            <v>41677</v>
          </cell>
          <cell r="C584" t="str">
            <v>Austin</v>
          </cell>
          <cell r="D584">
            <v>16</v>
          </cell>
          <cell r="F584" t="str">
            <v>YES</v>
          </cell>
          <cell r="G584">
            <v>2.33</v>
          </cell>
          <cell r="H584">
            <v>0.78852450381964501</v>
          </cell>
          <cell r="I584">
            <v>0</v>
          </cell>
          <cell r="J584">
            <v>10.000999999999999</v>
          </cell>
          <cell r="K584">
            <v>29.998999999999999</v>
          </cell>
          <cell r="L584">
            <v>2.9996000399959999</v>
          </cell>
          <cell r="M584">
            <v>2.3264039332567101</v>
          </cell>
          <cell r="N584">
            <v>0.87606655684365298</v>
          </cell>
          <cell r="O584">
            <v>0.38703780209431499</v>
          </cell>
          <cell r="P584">
            <v>1.41131953881845E-2</v>
          </cell>
          <cell r="Q584">
            <v>0.99992140506681304</v>
          </cell>
          <cell r="R584">
            <v>0.24701644575586201</v>
          </cell>
          <cell r="S584">
            <v>34.669048400511002</v>
          </cell>
          <cell r="T584">
            <v>0.999650452315195</v>
          </cell>
          <cell r="U584">
            <v>0.52116823675482604</v>
          </cell>
          <cell r="V584">
            <v>174.273370473565</v>
          </cell>
          <cell r="W584">
            <v>0.999657365462987</v>
          </cell>
          <cell r="X584">
            <v>0.51578108692676194</v>
          </cell>
          <cell r="Y584">
            <v>1.1312063985680301</v>
          </cell>
          <cell r="Z584">
            <v>0.40682566410123899</v>
          </cell>
          <cell r="AA584">
            <v>0.56049907232214502</v>
          </cell>
          <cell r="AB584">
            <v>1.4112085854411399E-2</v>
          </cell>
          <cell r="AC584">
            <v>0.71692899552419498</v>
          </cell>
          <cell r="AD584">
            <v>6.2878649080383403E-2</v>
          </cell>
          <cell r="AE584">
            <v>15.2687837488422</v>
          </cell>
          <cell r="AF584">
            <v>8.7583950028130006E-2</v>
          </cell>
          <cell r="AG584">
            <v>729.61618309289599</v>
          </cell>
          <cell r="AH584">
            <v>24.401417898470299</v>
          </cell>
          <cell r="AI584">
            <v>0.70359238242297095</v>
          </cell>
          <cell r="AJ584">
            <v>237.02322485765001</v>
          </cell>
          <cell r="AK584">
            <v>2589.5678833133302</v>
          </cell>
          <cell r="AL584">
            <v>43.857911046319998</v>
          </cell>
          <cell r="AM584">
            <v>120.648218970667</v>
          </cell>
          <cell r="AN584">
            <v>40.258967137641697</v>
          </cell>
          <cell r="AO584">
            <v>19.274906050097002</v>
          </cell>
          <cell r="AP584">
            <v>19.568127883237999</v>
          </cell>
          <cell r="AQ584">
            <v>10.644845206080401</v>
          </cell>
          <cell r="AR584">
            <v>251.494198177805</v>
          </cell>
          <cell r="AS584">
            <v>57.1768500918729</v>
          </cell>
          <cell r="AT584">
            <v>796.45756473695894</v>
          </cell>
          <cell r="AU584">
            <v>3.7866169515240702</v>
          </cell>
          <cell r="AV584">
            <v>0.99891729640965299</v>
          </cell>
          <cell r="AW584">
            <v>4.6849274741241098</v>
          </cell>
          <cell r="AX584">
            <v>1.2470850911425999</v>
          </cell>
          <cell r="AY584">
            <v>0.40257827201742702</v>
          </cell>
          <cell r="AZ584">
            <v>0.115196053770058</v>
          </cell>
          <cell r="BA584">
            <v>1.0147659620978899</v>
          </cell>
          <cell r="BB584">
            <v>0.91399471048626202</v>
          </cell>
          <cell r="BC584">
            <v>21.3129673420991</v>
          </cell>
          <cell r="BD584">
            <v>14.8953258305971</v>
          </cell>
          <cell r="BE584">
            <v>31.533030779601901</v>
          </cell>
          <cell r="BF584">
            <v>64.227243388830701</v>
          </cell>
          <cell r="BH584" t="str">
            <v>NO</v>
          </cell>
          <cell r="BI584" t="str">
            <v>NO</v>
          </cell>
          <cell r="BJ584" t="str">
            <v>YES</v>
          </cell>
          <cell r="BK584" t="str">
            <v/>
          </cell>
          <cell r="BL584" t="str">
            <v>YES</v>
          </cell>
          <cell r="BM584" t="str">
            <v>NO</v>
          </cell>
          <cell r="BO584" t="str">
            <v>NO</v>
          </cell>
          <cell r="BQ584" t="str">
            <v>NO</v>
          </cell>
          <cell r="BR584" t="str">
            <v>NO</v>
          </cell>
          <cell r="BT584" t="str">
            <v/>
          </cell>
          <cell r="BU584" t="str">
            <v>YES</v>
          </cell>
          <cell r="BW584" t="str">
            <v/>
          </cell>
          <cell r="CA584" t="str">
            <v>DUAL AREA</v>
          </cell>
          <cell r="CC584">
            <v>0</v>
          </cell>
          <cell r="CD584">
            <v>0</v>
          </cell>
          <cell r="CE584">
            <v>22.708204893341914</v>
          </cell>
          <cell r="CF584">
            <v>22.729394599262644</v>
          </cell>
          <cell r="CL584">
            <v>0.36</v>
          </cell>
          <cell r="CY584">
            <v>0</v>
          </cell>
          <cell r="CZ584">
            <v>0</v>
          </cell>
          <cell r="DA584">
            <v>1.0222419256787205</v>
          </cell>
          <cell r="DB584">
            <v>1.0222419256787205</v>
          </cell>
        </row>
        <row r="585">
          <cell r="A585">
            <v>226.4</v>
          </cell>
          <cell r="B585">
            <v>41677</v>
          </cell>
          <cell r="C585" t="str">
            <v>Austin</v>
          </cell>
          <cell r="D585">
            <v>17</v>
          </cell>
          <cell r="F585" t="str">
            <v>YES</v>
          </cell>
          <cell r="G585">
            <v>2.33</v>
          </cell>
          <cell r="H585">
            <v>0.85813641920685801</v>
          </cell>
          <cell r="I585">
            <v>-5</v>
          </cell>
          <cell r="J585">
            <v>9.9994999999999994</v>
          </cell>
          <cell r="K585">
            <v>29.997499999999999</v>
          </cell>
          <cell r="L585">
            <v>2.9998999949997498</v>
          </cell>
          <cell r="M585">
            <v>6.2972270022715797</v>
          </cell>
          <cell r="N585">
            <v>0.97537365628929595</v>
          </cell>
          <cell r="O585">
            <v>0.171749448427271</v>
          </cell>
          <cell r="P585">
            <v>1.4109305095815001E-2</v>
          </cell>
          <cell r="Q585">
            <v>0.99987274397005899</v>
          </cell>
          <cell r="R585">
            <v>0.22574771337232299</v>
          </cell>
          <cell r="S585">
            <v>21.749755480100699</v>
          </cell>
          <cell r="T585">
            <v>0.99926610312294595</v>
          </cell>
          <cell r="U585">
            <v>0.54281079588569403</v>
          </cell>
          <cell r="V585">
            <v>100.066643428433</v>
          </cell>
          <cell r="W585">
            <v>0.99995621588345196</v>
          </cell>
          <cell r="X585">
            <v>0.13240451924418201</v>
          </cell>
          <cell r="Y585">
            <v>3.0672526586353799</v>
          </cell>
          <cell r="Z585">
            <v>0.47447994759727502</v>
          </cell>
          <cell r="AA585">
            <v>0.61662448903793299</v>
          </cell>
          <cell r="AB585">
            <v>1.4107509015713299E-2</v>
          </cell>
          <cell r="AC585">
            <v>0.60985150265352395</v>
          </cell>
          <cell r="AD585">
            <v>5.2449628256712497E-2</v>
          </cell>
          <cell r="AE585">
            <v>69.562841556708506</v>
          </cell>
          <cell r="AF585">
            <v>0.69513469212510304</v>
          </cell>
          <cell r="AG585">
            <v>125.586774898757</v>
          </cell>
          <cell r="AH585">
            <v>16.1298486748328</v>
          </cell>
          <cell r="AI585">
            <v>0.74106475937531302</v>
          </cell>
          <cell r="AJ585">
            <v>106.666258631934</v>
          </cell>
          <cell r="AK585">
            <v>1455.8890666483501</v>
          </cell>
          <cell r="AL585">
            <v>28.557076064883301</v>
          </cell>
          <cell r="AM585">
            <v>112.803329671</v>
          </cell>
          <cell r="AN585">
            <v>12.9002014447313</v>
          </cell>
          <cell r="AO585">
            <v>-1.10907932891401</v>
          </cell>
          <cell r="AP585">
            <v>11.511896334267099</v>
          </cell>
          <cell r="AQ585">
            <v>50.766758174095699</v>
          </cell>
          <cell r="AR585">
            <v>23.421198122484299</v>
          </cell>
          <cell r="AS585">
            <v>66.757840540111403</v>
          </cell>
          <cell r="AT585">
            <v>363.33380293124702</v>
          </cell>
          <cell r="AU585">
            <v>3.7001192923467001</v>
          </cell>
          <cell r="AV585">
            <v>0.94346735241139301</v>
          </cell>
          <cell r="AW585">
            <v>4.7591196753378702</v>
          </cell>
          <cell r="AX585">
            <v>1.2355445540630301</v>
          </cell>
          <cell r="AY585">
            <v>0.540730215995465</v>
          </cell>
          <cell r="AZ585">
            <v>0.11694046598446101</v>
          </cell>
          <cell r="BA585">
            <v>1.0134819809751501</v>
          </cell>
          <cell r="BB585">
            <v>0.91779496558013896</v>
          </cell>
          <cell r="BC585">
            <v>27.417306726530601</v>
          </cell>
          <cell r="BD585">
            <v>0.63337170184542002</v>
          </cell>
          <cell r="BE585">
            <v>17.1514964964285</v>
          </cell>
          <cell r="BF585">
            <v>38.483478698036102</v>
          </cell>
          <cell r="BH585" t="str">
            <v>NO</v>
          </cell>
          <cell r="BI585" t="str">
            <v>NO</v>
          </cell>
          <cell r="BJ585" t="str">
            <v>YES</v>
          </cell>
          <cell r="BK585" t="str">
            <v/>
          </cell>
          <cell r="BL585" t="str">
            <v>YES</v>
          </cell>
          <cell r="BM585" t="str">
            <v>NO</v>
          </cell>
          <cell r="BO585" t="str">
            <v>NO</v>
          </cell>
          <cell r="BQ585" t="str">
            <v>NO</v>
          </cell>
          <cell r="BR585" t="str">
            <v>NO</v>
          </cell>
          <cell r="BT585" t="str">
            <v/>
          </cell>
          <cell r="BU585" t="str">
            <v>NO</v>
          </cell>
          <cell r="BW585" t="str">
            <v>YES</v>
          </cell>
          <cell r="CA585" t="str">
            <v>TRASH</v>
          </cell>
          <cell r="CC585">
            <v>0</v>
          </cell>
          <cell r="CD585">
            <v>0</v>
          </cell>
          <cell r="CE585">
            <v>0</v>
          </cell>
          <cell r="CF585">
            <v>0</v>
          </cell>
          <cell r="CL585">
            <v>0</v>
          </cell>
          <cell r="CY585">
            <v>0</v>
          </cell>
          <cell r="CZ585">
            <v>0</v>
          </cell>
          <cell r="DA585">
            <v>0</v>
          </cell>
          <cell r="DB585">
            <v>0</v>
          </cell>
        </row>
        <row r="586">
          <cell r="A586">
            <v>226.4</v>
          </cell>
          <cell r="B586">
            <v>41677</v>
          </cell>
          <cell r="C586" t="str">
            <v>Austin</v>
          </cell>
          <cell r="D586">
            <v>18</v>
          </cell>
          <cell r="F586" t="str">
            <v>YES</v>
          </cell>
          <cell r="G586">
            <v>2.33</v>
          </cell>
          <cell r="H586">
            <v>0.91303689032793101</v>
          </cell>
          <cell r="I586">
            <v>-1</v>
          </cell>
          <cell r="J586">
            <v>9.9990000000000006</v>
          </cell>
          <cell r="K586">
            <v>29.999500000000001</v>
          </cell>
          <cell r="L586">
            <v>3.0002500250024999</v>
          </cell>
          <cell r="M586">
            <v>2.4649398442162802</v>
          </cell>
          <cell r="N586">
            <v>0.78914610303858501</v>
          </cell>
          <cell r="O586">
            <v>0.41234208933892302</v>
          </cell>
          <cell r="P586">
            <v>6.3733740360185998E-3</v>
          </cell>
          <cell r="Q586">
            <v>0.99997080416008299</v>
          </cell>
          <cell r="R586">
            <v>0.13483375767981001</v>
          </cell>
          <cell r="S586">
            <v>78.006791778617895</v>
          </cell>
          <cell r="T586">
            <v>0.999248755599498</v>
          </cell>
          <cell r="U586">
            <v>0.684246307920791</v>
          </cell>
          <cell r="V586">
            <v>-195.36637355061899</v>
          </cell>
          <cell r="W586">
            <v>0.99964741677847702</v>
          </cell>
          <cell r="X586">
            <v>0.46863646149176502</v>
          </cell>
          <cell r="Y586">
            <v>0.68853294640916196</v>
          </cell>
          <cell r="Z586">
            <v>0.196073086097724</v>
          </cell>
          <cell r="AA586">
            <v>0.489165667471604</v>
          </cell>
          <cell r="AB586">
            <v>6.3731879470193299E-3</v>
          </cell>
          <cell r="AC586">
            <v>0.58177469383289904</v>
          </cell>
          <cell r="AD586">
            <v>1.9392939374925401E-2</v>
          </cell>
          <cell r="AE586">
            <v>-13.504041034126301</v>
          </cell>
          <cell r="AF586">
            <v>6.9097243739570699E-2</v>
          </cell>
          <cell r="AG586">
            <v>618.27120762518302</v>
          </cell>
          <cell r="AH586">
            <v>13.9822224201541</v>
          </cell>
          <cell r="AI586">
            <v>0.17910887516368401</v>
          </cell>
          <cell r="AJ586">
            <v>545.20554769885803</v>
          </cell>
          <cell r="AK586">
            <v>1119.1565915833401</v>
          </cell>
          <cell r="AL586">
            <v>15.1839251882</v>
          </cell>
          <cell r="AM586">
            <v>78.695762149667303</v>
          </cell>
          <cell r="AN586">
            <v>18.569294795183001</v>
          </cell>
          <cell r="AO586">
            <v>15.231793411518201</v>
          </cell>
          <cell r="AP586">
            <v>15.8660981467497</v>
          </cell>
          <cell r="AQ586">
            <v>15.487991572532501</v>
          </cell>
          <cell r="AR586">
            <v>616.41464250289596</v>
          </cell>
          <cell r="AS586">
            <v>43.548208321569597</v>
          </cell>
          <cell r="AT586">
            <v>1922.2116904986699</v>
          </cell>
          <cell r="AU586">
            <v>3.70826446997859</v>
          </cell>
          <cell r="AV586">
            <v>0.96543888884984896</v>
          </cell>
          <cell r="AW586">
            <v>5.1489247508602496</v>
          </cell>
          <cell r="AX586">
            <v>1.1840662986692201</v>
          </cell>
          <cell r="AY586">
            <v>0.26337915449230298</v>
          </cell>
          <cell r="AZ586">
            <v>0.11965163995401</v>
          </cell>
          <cell r="BA586">
            <v>0.98132768955782801</v>
          </cell>
          <cell r="BB586">
            <v>0.88323399998034102</v>
          </cell>
          <cell r="BC586">
            <v>29.630154880384101</v>
          </cell>
          <cell r="BD586">
            <v>15.133024906021801</v>
          </cell>
          <cell r="BE586">
            <v>43.526757943279797</v>
          </cell>
          <cell r="BF586">
            <v>52.057517787634701</v>
          </cell>
          <cell r="BH586" t="str">
            <v>NO</v>
          </cell>
          <cell r="BI586" t="str">
            <v>NO</v>
          </cell>
          <cell r="BJ586" t="str">
            <v>YES</v>
          </cell>
          <cell r="BK586" t="str">
            <v/>
          </cell>
          <cell r="BL586" t="str">
            <v>YES</v>
          </cell>
          <cell r="BM586" t="str">
            <v>NO</v>
          </cell>
          <cell r="BO586" t="str">
            <v>NO</v>
          </cell>
          <cell r="BQ586" t="str">
            <v>NO</v>
          </cell>
          <cell r="BR586" t="str">
            <v>NO</v>
          </cell>
          <cell r="BT586" t="str">
            <v/>
          </cell>
          <cell r="BU586" t="str">
            <v>YES</v>
          </cell>
          <cell r="BW586" t="str">
            <v/>
          </cell>
          <cell r="CA586" t="str">
            <v>DUAL AREA</v>
          </cell>
          <cell r="CC586">
            <v>0</v>
          </cell>
          <cell r="CD586">
            <v>0</v>
          </cell>
          <cell r="CE586">
            <v>21.272901042192927</v>
          </cell>
          <cell r="CF586">
            <v>15.060113086126661</v>
          </cell>
          <cell r="CL586">
            <v>0.36</v>
          </cell>
          <cell r="CY586">
            <v>0</v>
          </cell>
          <cell r="CZ586">
            <v>0</v>
          </cell>
          <cell r="DA586">
            <v>0.74056483022768671</v>
          </cell>
          <cell r="DB586">
            <v>0.74056483022768671</v>
          </cell>
        </row>
        <row r="587">
          <cell r="A587">
            <v>226.4</v>
          </cell>
          <cell r="B587">
            <v>41677</v>
          </cell>
          <cell r="C587" t="str">
            <v>Austin</v>
          </cell>
          <cell r="D587">
            <v>19</v>
          </cell>
          <cell r="F587" t="str">
            <v>YES</v>
          </cell>
          <cell r="G587">
            <v>2.33</v>
          </cell>
          <cell r="H587">
            <v>0.96024350356310595</v>
          </cell>
          <cell r="I587">
            <v>-2</v>
          </cell>
          <cell r="J587">
            <v>10</v>
          </cell>
          <cell r="K587">
            <v>29.9985</v>
          </cell>
          <cell r="L587">
            <v>2.9998499999999999</v>
          </cell>
          <cell r="M587">
            <v>14.234425457854201</v>
          </cell>
          <cell r="N587">
            <v>0.98133477658374302</v>
          </cell>
          <cell r="O587">
            <v>0.15039190558709001</v>
          </cell>
          <cell r="P587">
            <v>1.9272224392850201E-2</v>
          </cell>
          <cell r="Q587">
            <v>0.99958733440270797</v>
          </cell>
          <cell r="R587">
            <v>0.25729139468349099</v>
          </cell>
          <cell r="S587">
            <v>14.4140039630235</v>
          </cell>
          <cell r="T587">
            <v>0.99743681505931203</v>
          </cell>
          <cell r="U587">
            <v>0.64334383530168704</v>
          </cell>
          <cell r="V587">
            <v>132.57652566053901</v>
          </cell>
          <cell r="W587">
            <v>0.99988006442439703</v>
          </cell>
          <cell r="X587">
            <v>0.138665463156638</v>
          </cell>
          <cell r="Y587">
            <v>2.8768205998136298</v>
          </cell>
          <cell r="Z587">
            <v>0.198240378371631</v>
          </cell>
          <cell r="AA587">
            <v>0.96899851956358296</v>
          </cell>
          <cell r="AB587">
            <v>1.9264265171696701E-2</v>
          </cell>
          <cell r="AC587">
            <v>0.473203437464572</v>
          </cell>
          <cell r="AD587">
            <v>6.7632448457421002E-2</v>
          </cell>
          <cell r="AE587">
            <v>42.647241816791002</v>
          </cell>
          <cell r="AF587">
            <v>0.32164160116804802</v>
          </cell>
          <cell r="AG587">
            <v>111.0489303479</v>
          </cell>
          <cell r="AH587">
            <v>9.37278720759838</v>
          </cell>
          <cell r="AI587">
            <v>0.64857659798796197</v>
          </cell>
          <cell r="AJ587">
            <v>57.528871109804697</v>
          </cell>
          <cell r="AK587">
            <v>925.51146959002006</v>
          </cell>
          <cell r="AL587">
            <v>15.640734211290001</v>
          </cell>
          <cell r="AM587">
            <v>172.99772263199699</v>
          </cell>
          <cell r="AN587">
            <v>18.738136994308999</v>
          </cell>
          <cell r="AO587">
            <v>4.0524054052783001</v>
          </cell>
          <cell r="AP587">
            <v>3.6616192467637201</v>
          </cell>
          <cell r="AQ587">
            <v>4.4021656391991604</v>
          </cell>
          <cell r="AR587">
            <v>80.070487421911096</v>
          </cell>
          <cell r="AS587">
            <v>25.3693626202903</v>
          </cell>
          <cell r="AT587">
            <v>315.82713634462601</v>
          </cell>
          <cell r="AU587">
            <v>3.8089586845113401</v>
          </cell>
          <cell r="AV587">
            <v>0.94963954957782304</v>
          </cell>
          <cell r="AW587">
            <v>5.1122981569258599</v>
          </cell>
          <cell r="AX587">
            <v>1.2407008407179101</v>
          </cell>
          <cell r="AY587">
            <v>0.71188867199670802</v>
          </cell>
          <cell r="AZ587">
            <v>0.11994038963619599</v>
          </cell>
          <cell r="BA587">
            <v>1.13709082368188</v>
          </cell>
          <cell r="BB587">
            <v>1.0304485879726399</v>
          </cell>
          <cell r="BC587">
            <v>26.695825199876602</v>
          </cell>
          <cell r="BD587">
            <v>1.0971860797370701</v>
          </cell>
          <cell r="BE587">
            <v>3.0332482791230899</v>
          </cell>
          <cell r="BF587">
            <v>15.9808875079827</v>
          </cell>
          <cell r="BH587" t="str">
            <v>NO</v>
          </cell>
          <cell r="BI587" t="str">
            <v>NO</v>
          </cell>
          <cell r="BJ587" t="str">
            <v>YES</v>
          </cell>
          <cell r="BK587" t="str">
            <v/>
          </cell>
          <cell r="BL587" t="str">
            <v>YES</v>
          </cell>
          <cell r="BM587" t="str">
            <v>NO</v>
          </cell>
          <cell r="BO587" t="str">
            <v>NO</v>
          </cell>
          <cell r="BQ587" t="str">
            <v>NO</v>
          </cell>
          <cell r="BR587" t="str">
            <v>NO</v>
          </cell>
          <cell r="BT587" t="str">
            <v/>
          </cell>
          <cell r="BU587" t="str">
            <v>NO</v>
          </cell>
          <cell r="BW587" t="str">
            <v>YES</v>
          </cell>
          <cell r="CA587" t="str">
            <v>TRASH</v>
          </cell>
          <cell r="CC587">
            <v>0</v>
          </cell>
          <cell r="CD587">
            <v>0</v>
          </cell>
          <cell r="CE587">
            <v>0</v>
          </cell>
          <cell r="CF587">
            <v>0</v>
          </cell>
          <cell r="CL587">
            <v>0</v>
          </cell>
          <cell r="CY587">
            <v>0</v>
          </cell>
          <cell r="CZ587">
            <v>0</v>
          </cell>
          <cell r="DA587">
            <v>0</v>
          </cell>
          <cell r="DB587">
            <v>0</v>
          </cell>
        </row>
        <row r="588">
          <cell r="A588">
            <v>226.4</v>
          </cell>
          <cell r="B588">
            <v>41677</v>
          </cell>
          <cell r="C588" t="str">
            <v>Austin</v>
          </cell>
          <cell r="D588">
            <v>20</v>
          </cell>
          <cell r="F588" t="str">
            <v>YES</v>
          </cell>
          <cell r="G588">
            <v>2.33</v>
          </cell>
          <cell r="H588">
            <v>1.7393906135112001</v>
          </cell>
          <cell r="I588">
            <v>-5</v>
          </cell>
          <cell r="J588">
            <v>9.9975000000000005</v>
          </cell>
          <cell r="K588">
            <v>29.997499999999999</v>
          </cell>
          <cell r="L588">
            <v>3.0005001250312602</v>
          </cell>
          <cell r="M588">
            <v>160.365341277754</v>
          </cell>
          <cell r="N588">
            <v>0.98631305317163898</v>
          </cell>
          <cell r="O588">
            <v>6.3282567027531905E-2</v>
          </cell>
          <cell r="P588">
            <v>1.80613922272433E-2</v>
          </cell>
          <cell r="Q588">
            <v>0.99987996508769605</v>
          </cell>
          <cell r="R588">
            <v>0.25463730305297799</v>
          </cell>
          <cell r="S588">
            <v>119.543553836858</v>
          </cell>
          <cell r="T588">
            <v>0.99953572917048505</v>
          </cell>
          <cell r="U588">
            <v>0.50081009862161896</v>
          </cell>
          <cell r="V588">
            <v>-1307.6517279499801</v>
          </cell>
          <cell r="W588">
            <v>0.99999314741230905</v>
          </cell>
          <cell r="X588">
            <v>6.0827542221937501E-2</v>
          </cell>
          <cell r="Y588">
            <v>0.441889400874308</v>
          </cell>
          <cell r="Z588">
            <v>2.7172774151261701E-3</v>
          </cell>
          <cell r="AA588">
            <v>0.29148117213035402</v>
          </cell>
          <cell r="AB588">
            <v>1.8059223262113601E-2</v>
          </cell>
          <cell r="AC588">
            <v>0.730814347060735</v>
          </cell>
          <cell r="AD588">
            <v>6.5692860521991206E-2</v>
          </cell>
          <cell r="AE588">
            <v>-102.820829829158</v>
          </cell>
          <cell r="AF588">
            <v>7.86295945911821E-2</v>
          </cell>
          <cell r="AG588">
            <v>503.85950185360502</v>
          </cell>
          <cell r="AH588">
            <v>15.6442603521421</v>
          </cell>
          <cell r="AI588">
            <v>0.13080582594908599</v>
          </cell>
          <cell r="AJ588">
            <v>475.32647128711199</v>
          </cell>
          <cell r="AK588">
            <v>4596.9049403499903</v>
          </cell>
          <cell r="AL588">
            <v>108.22380653394001</v>
          </cell>
          <cell r="AM588">
            <v>243.75678581833</v>
          </cell>
          <cell r="AN588">
            <v>-5.9411660826099997</v>
          </cell>
          <cell r="AO588">
            <v>18.467201992435399</v>
          </cell>
          <cell r="AP588">
            <v>14.1657992271748</v>
          </cell>
          <cell r="AQ588">
            <v>16.8305824054002</v>
          </cell>
          <cell r="AR588" t="e">
            <v>#NAME?</v>
          </cell>
          <cell r="AS588">
            <v>-358.94637497870002</v>
          </cell>
          <cell r="AT588" t="str">
            <v>NaN</v>
          </cell>
          <cell r="AU588">
            <v>3.3021519411001199</v>
          </cell>
          <cell r="AV588">
            <v>1.1996067844820499</v>
          </cell>
          <cell r="AW588">
            <v>3.5621265657661598</v>
          </cell>
          <cell r="AX588">
            <v>0.91586137022313097</v>
          </cell>
          <cell r="AY588">
            <v>0.70500145113088297</v>
          </cell>
          <cell r="AZ588">
            <v>0.119538053093712</v>
          </cell>
          <cell r="BA588">
            <v>1.2158534556415299</v>
          </cell>
          <cell r="BB588">
            <v>1.10182413326736</v>
          </cell>
          <cell r="BC588">
            <v>16.063324202982098</v>
          </cell>
          <cell r="BD588">
            <v>11.6273670751591</v>
          </cell>
          <cell r="BE588">
            <v>17.394453298747401</v>
          </cell>
          <cell r="BF588">
            <v>54.327387321953402</v>
          </cell>
          <cell r="BH588" t="str">
            <v>NO</v>
          </cell>
          <cell r="BI588" t="str">
            <v>NO</v>
          </cell>
          <cell r="BJ588" t="str">
            <v>YES</v>
          </cell>
          <cell r="BK588" t="str">
            <v/>
          </cell>
          <cell r="BL588" t="str">
            <v>YES</v>
          </cell>
          <cell r="BM588" t="str">
            <v>NO</v>
          </cell>
          <cell r="BO588" t="str">
            <v>NO</v>
          </cell>
          <cell r="BQ588" t="str">
            <v>NO</v>
          </cell>
          <cell r="BR588" t="str">
            <v>NO</v>
          </cell>
          <cell r="BT588" t="str">
            <v/>
          </cell>
          <cell r="BU588" t="str">
            <v>NO</v>
          </cell>
          <cell r="BW588" t="str">
            <v>YES</v>
          </cell>
          <cell r="CA588" t="str">
            <v>TRASH</v>
          </cell>
          <cell r="CC588">
            <v>0</v>
          </cell>
          <cell r="CD588">
            <v>0</v>
          </cell>
          <cell r="CE588">
            <v>0</v>
          </cell>
          <cell r="CF588">
            <v>0</v>
          </cell>
          <cell r="CL588">
            <v>0</v>
          </cell>
          <cell r="CY588">
            <v>0</v>
          </cell>
          <cell r="CZ588">
            <v>0</v>
          </cell>
          <cell r="DA588">
            <v>0</v>
          </cell>
          <cell r="DB588">
            <v>0</v>
          </cell>
        </row>
        <row r="589">
          <cell r="A589">
            <v>226.4</v>
          </cell>
          <cell r="B589">
            <v>41677</v>
          </cell>
          <cell r="C589" t="str">
            <v>Austin</v>
          </cell>
          <cell r="D589">
            <v>21</v>
          </cell>
          <cell r="F589" t="str">
            <v>YES</v>
          </cell>
          <cell r="G589">
            <v>2.33</v>
          </cell>
          <cell r="H589">
            <v>1.9414726132527</v>
          </cell>
          <cell r="I589">
            <v>0</v>
          </cell>
          <cell r="J589">
            <v>9.9994999999999994</v>
          </cell>
          <cell r="K589">
            <v>29.9985</v>
          </cell>
          <cell r="L589">
            <v>3</v>
          </cell>
          <cell r="M589">
            <v>5.7507783073504797</v>
          </cell>
          <cell r="N589">
            <v>0.96437556508925604</v>
          </cell>
          <cell r="O589">
            <v>6.3082450151848102E-2</v>
          </cell>
          <cell r="P589">
            <v>2.2197765155704902E-2</v>
          </cell>
          <cell r="Q589">
            <v>0.999416169233315</v>
          </cell>
          <cell r="R589">
            <v>0.19273107101112599</v>
          </cell>
          <cell r="S589">
            <v>39.1935667220705</v>
          </cell>
          <cell r="T589">
            <v>0.999004897985172</v>
          </cell>
          <cell r="U589">
            <v>0.25168984302432601</v>
          </cell>
          <cell r="V589">
            <v>122.365328626349</v>
          </cell>
          <cell r="W589">
            <v>0.99995626377365698</v>
          </cell>
          <cell r="X589">
            <v>5.2725314153587999E-2</v>
          </cell>
          <cell r="Y589">
            <v>2.49286988941763</v>
          </cell>
          <cell r="Z589">
            <v>0.417005048097427</v>
          </cell>
          <cell r="AA589">
            <v>6.38017691395487E-2</v>
          </cell>
          <cell r="AB589">
            <v>2.2184791460954E-2</v>
          </cell>
          <cell r="AC589">
            <v>0.45701490806612999</v>
          </cell>
          <cell r="AD589">
            <v>3.8852810660277202E-2</v>
          </cell>
          <cell r="AE589">
            <v>73.937848380633298</v>
          </cell>
          <cell r="AF589">
            <v>0.60421211703290501</v>
          </cell>
          <cell r="AG589">
            <v>26.2976351571502</v>
          </cell>
          <cell r="AH589">
            <v>15.475275608563001</v>
          </cell>
          <cell r="AI589">
            <v>0.39444868276822698</v>
          </cell>
          <cell r="AJ589">
            <v>40.235106466907197</v>
          </cell>
          <cell r="AK589">
            <v>430.51812249999199</v>
          </cell>
          <cell r="AL589">
            <v>-4.7677471438233203</v>
          </cell>
          <cell r="AM589">
            <v>17.793294310000999</v>
          </cell>
          <cell r="AN589">
            <v>3.4188976247166698</v>
          </cell>
          <cell r="AO589">
            <v>12.5636103436445</v>
          </cell>
          <cell r="AP589">
            <v>19.269700409301102</v>
          </cell>
          <cell r="AQ589">
            <v>156.623177218786</v>
          </cell>
          <cell r="AR589">
            <v>125.427188808403</v>
          </cell>
          <cell r="AS589">
            <v>90.378044554001704</v>
          </cell>
          <cell r="AT589">
            <v>181.10377076426099</v>
          </cell>
          <cell r="AU589">
            <v>2.8800086098937201</v>
          </cell>
          <cell r="AV589">
            <v>0.73119293600790503</v>
          </cell>
          <cell r="AW589">
            <v>3.0760702961448998</v>
          </cell>
          <cell r="AX589">
            <v>0.967731040353355</v>
          </cell>
          <cell r="AY589">
            <v>0.32336147249271602</v>
          </cell>
          <cell r="AZ589">
            <v>0.113264049414426</v>
          </cell>
          <cell r="BA589">
            <v>1.0529907550619</v>
          </cell>
          <cell r="BB589">
            <v>0.963742093718719</v>
          </cell>
          <cell r="BC589">
            <v>25.306550021169102</v>
          </cell>
          <cell r="BD589">
            <v>1.7032461708147399</v>
          </cell>
          <cell r="BE589">
            <v>7.63044257085176</v>
          </cell>
          <cell r="BF589">
            <v>14.331541752073701</v>
          </cell>
          <cell r="BH589" t="str">
            <v>NO</v>
          </cell>
          <cell r="BI589" t="str">
            <v>NO</v>
          </cell>
          <cell r="BJ589" t="str">
            <v>YES</v>
          </cell>
          <cell r="BK589" t="str">
            <v/>
          </cell>
          <cell r="BL589" t="str">
            <v>YES</v>
          </cell>
          <cell r="BM589" t="str">
            <v>NO</v>
          </cell>
          <cell r="BO589" t="str">
            <v>NO</v>
          </cell>
          <cell r="BQ589" t="str">
            <v>NO</v>
          </cell>
          <cell r="BR589" t="str">
            <v>NO</v>
          </cell>
          <cell r="BT589" t="str">
            <v/>
          </cell>
          <cell r="BU589" t="str">
            <v>YES</v>
          </cell>
          <cell r="BW589" t="str">
            <v/>
          </cell>
          <cell r="CA589" t="str">
            <v>DUAL AREA</v>
          </cell>
          <cell r="CC589">
            <v>0</v>
          </cell>
          <cell r="CD589">
            <v>0</v>
          </cell>
          <cell r="CE589">
            <v>44.448625047738496</v>
          </cell>
          <cell r="CF589">
            <v>25.621781321104869</v>
          </cell>
          <cell r="CL589">
            <v>0.36</v>
          </cell>
          <cell r="CY589">
            <v>0</v>
          </cell>
          <cell r="CZ589">
            <v>0</v>
          </cell>
          <cell r="DA589">
            <v>4.2244451494546009</v>
          </cell>
          <cell r="DB589">
            <v>4.2244451494546009</v>
          </cell>
        </row>
        <row r="590">
          <cell r="A590">
            <v>226.4</v>
          </cell>
          <cell r="B590">
            <v>41677</v>
          </cell>
          <cell r="C590" t="str">
            <v>Austin</v>
          </cell>
          <cell r="D590">
            <v>22</v>
          </cell>
          <cell r="F590" t="str">
            <v>YES</v>
          </cell>
          <cell r="G590">
            <v>2.33</v>
          </cell>
          <cell r="H590">
            <v>2.1205879747867602</v>
          </cell>
          <cell r="I590">
            <v>0</v>
          </cell>
          <cell r="J590">
            <v>9.9990000000000006</v>
          </cell>
          <cell r="K590">
            <v>29.998999999999999</v>
          </cell>
          <cell r="L590">
            <v>3.000200020002</v>
          </cell>
          <cell r="M590">
            <v>5.7275558350909801</v>
          </cell>
          <cell r="N590">
            <v>0.87783638206071102</v>
          </cell>
          <cell r="O590">
            <v>0.15351886310149801</v>
          </cell>
          <cell r="P590">
            <v>-7.85968168524436E-4</v>
          </cell>
          <cell r="Q590">
            <v>0.999057833299973</v>
          </cell>
          <cell r="R590">
            <v>0.18116018993510499</v>
          </cell>
          <cell r="S590">
            <v>20.165740681456601</v>
          </cell>
          <cell r="T590">
            <v>0.99772178014484203</v>
          </cell>
          <cell r="U590">
            <v>0.28224045850366097</v>
          </cell>
          <cell r="V590">
            <v>65.184326941331804</v>
          </cell>
          <cell r="W590">
            <v>0.99943451907067804</v>
          </cell>
          <cell r="X590">
            <v>0.14033853941185101</v>
          </cell>
          <cell r="Y590">
            <v>0.885937064644017</v>
          </cell>
          <cell r="Z590">
            <v>0.13259137439929</v>
          </cell>
          <cell r="AA590">
            <v>0.15031618287614201</v>
          </cell>
          <cell r="AB590">
            <v>-7.8522695668664698E-4</v>
          </cell>
          <cell r="AC590">
            <v>6.5338459319375097E-4</v>
          </cell>
          <cell r="AD590">
            <v>3.4459986405618502E-2</v>
          </cell>
          <cell r="AE590">
            <v>19.1380143441652</v>
          </cell>
          <cell r="AF590">
            <v>0.29343224651299199</v>
          </cell>
          <cell r="AG590">
            <v>25.818514899676401</v>
          </cell>
          <cell r="AH590">
            <v>10.4324428450337</v>
          </cell>
          <cell r="AI590">
            <v>0.51615077744267901</v>
          </cell>
          <cell r="AJ590">
            <v>17.680212973408398</v>
          </cell>
          <cell r="AK590">
            <v>304.74156058999898</v>
          </cell>
          <cell r="AL590">
            <v>3.0581643628600101</v>
          </cell>
          <cell r="AM590">
            <v>-0.84561436500047205</v>
          </cell>
          <cell r="AN590">
            <v>10.700440708304001</v>
          </cell>
          <cell r="AO590">
            <v>-54.248467291759901</v>
          </cell>
          <cell r="AP590">
            <v>10.064458289305801</v>
          </cell>
          <cell r="AQ590">
            <v>248.859033678721</v>
          </cell>
          <cell r="AR590">
            <v>20.441354073010199</v>
          </cell>
          <cell r="AS590">
            <v>23.8195341306571</v>
          </cell>
          <cell r="AT590">
            <v>197.32289270158699</v>
          </cell>
          <cell r="AU590">
            <v>3.1949509544415098</v>
          </cell>
          <cell r="AV590">
            <v>1.2011400080266099</v>
          </cell>
          <cell r="AW590">
            <v>3.95811416237526</v>
          </cell>
          <cell r="AX590">
            <v>0.86598205507947601</v>
          </cell>
          <cell r="AY590">
            <v>0.25099388179923598</v>
          </cell>
          <cell r="AZ590">
            <v>0.113781613078255</v>
          </cell>
          <cell r="BA590">
            <v>0.973072239675152</v>
          </cell>
          <cell r="BB590">
            <v>0.88130678341921498</v>
          </cell>
          <cell r="BC590">
            <v>21.513761297077298</v>
          </cell>
          <cell r="BD590">
            <v>1.17357388235791</v>
          </cell>
          <cell r="BE590">
            <v>7.16978074613814</v>
          </cell>
          <cell r="BF590">
            <v>11.9363818771544</v>
          </cell>
          <cell r="BH590" t="str">
            <v>NO</v>
          </cell>
          <cell r="BI590" t="str">
            <v>NO</v>
          </cell>
          <cell r="BJ590" t="str">
            <v>YES</v>
          </cell>
          <cell r="BK590" t="str">
            <v/>
          </cell>
          <cell r="BL590" t="str">
            <v>YES</v>
          </cell>
          <cell r="BM590" t="str">
            <v>NO</v>
          </cell>
          <cell r="BO590" t="str">
            <v>NO</v>
          </cell>
          <cell r="BQ590" t="str">
            <v>NO</v>
          </cell>
          <cell r="BR590" t="str">
            <v>NO</v>
          </cell>
          <cell r="BT590" t="str">
            <v/>
          </cell>
          <cell r="BU590" t="str">
            <v>NO</v>
          </cell>
          <cell r="BW590" t="str">
            <v>YES</v>
          </cell>
          <cell r="CA590" t="str">
            <v>TRASH</v>
          </cell>
          <cell r="CC590">
            <v>0</v>
          </cell>
          <cell r="CD590">
            <v>0</v>
          </cell>
          <cell r="CE590">
            <v>0</v>
          </cell>
          <cell r="CF590">
            <v>0</v>
          </cell>
          <cell r="CL590">
            <v>0</v>
          </cell>
          <cell r="CY590">
            <v>0</v>
          </cell>
          <cell r="CZ590">
            <v>0</v>
          </cell>
          <cell r="DA590">
            <v>0</v>
          </cell>
          <cell r="DB590">
            <v>0</v>
          </cell>
        </row>
        <row r="591">
          <cell r="A591">
            <v>226.4</v>
          </cell>
          <cell r="B591">
            <v>41677</v>
          </cell>
          <cell r="C591" t="str">
            <v>Austin</v>
          </cell>
          <cell r="D591">
            <v>23</v>
          </cell>
          <cell r="F591" t="str">
            <v>YES</v>
          </cell>
          <cell r="G591">
            <v>2.33</v>
          </cell>
          <cell r="H591">
            <v>2.2271658349782202</v>
          </cell>
          <cell r="I591">
            <v>0</v>
          </cell>
          <cell r="J591">
            <v>10</v>
          </cell>
          <cell r="K591">
            <v>29.998421052600001</v>
          </cell>
          <cell r="L591">
            <v>2.9998421052599999</v>
          </cell>
          <cell r="M591">
            <v>10.4782025260597</v>
          </cell>
          <cell r="N591">
            <v>0.98034064233002005</v>
          </cell>
          <cell r="O591">
            <v>0.139601515870201</v>
          </cell>
          <cell r="P591">
            <v>1.18398444585983E-2</v>
          </cell>
          <cell r="Q591">
            <v>0.99994206817373199</v>
          </cell>
          <cell r="R591">
            <v>0.21098210543979201</v>
          </cell>
          <cell r="S591">
            <v>33.936421086467398</v>
          </cell>
          <cell r="T591">
            <v>0.99961460591742302</v>
          </cell>
          <cell r="U591">
            <v>0.54446330351288097</v>
          </cell>
          <cell r="V591">
            <v>1001.4218806034399</v>
          </cell>
          <cell r="W591">
            <v>0.99996444107990201</v>
          </cell>
          <cell r="X591">
            <v>0.16528224974293701</v>
          </cell>
          <cell r="Y591">
            <v>3.2070309039507898</v>
          </cell>
          <cell r="Z591">
            <v>0.29987437964133001</v>
          </cell>
          <cell r="AA591">
            <v>0.68722672111710903</v>
          </cell>
          <cell r="AB591">
            <v>1.18391584188968E-2</v>
          </cell>
          <cell r="AC591">
            <v>0.70748902369871702</v>
          </cell>
          <cell r="AD591">
            <v>4.5367682500246101E-2</v>
          </cell>
          <cell r="AE591">
            <v>27.314472028583602</v>
          </cell>
          <cell r="AF591">
            <v>2.7274719325575601E-2</v>
          </cell>
          <cell r="AG591">
            <v>761.504849471635</v>
          </cell>
          <cell r="AH591">
            <v>23.4922571700051</v>
          </cell>
          <cell r="AI591">
            <v>0.69197609203687305</v>
          </cell>
          <cell r="AJ591">
            <v>241.13868974855501</v>
          </cell>
          <cell r="AK591">
            <v>3513.9020316933302</v>
          </cell>
          <cell r="AL591">
            <v>64.828587055606704</v>
          </cell>
          <cell r="AM591">
            <v>170.12074801766701</v>
          </cell>
          <cell r="AN591">
            <v>17.385246962407699</v>
          </cell>
          <cell r="AO591">
            <v>22.6321093675699</v>
          </cell>
          <cell r="AP591">
            <v>16.943068528938699</v>
          </cell>
          <cell r="AQ591">
            <v>58.557657937035898</v>
          </cell>
          <cell r="AR591">
            <v>209.973727194638</v>
          </cell>
          <cell r="AS591">
            <v>88.633510858941506</v>
          </cell>
          <cell r="AT591">
            <v>803.53174548052004</v>
          </cell>
          <cell r="AU591">
            <v>3.5848078164441901</v>
          </cell>
          <cell r="AV591">
            <v>0.99826930305707595</v>
          </cell>
          <cell r="AW591">
            <v>3.9729604155969001</v>
          </cell>
          <cell r="AX591">
            <v>1.3229606229737101</v>
          </cell>
          <cell r="AY591">
            <v>0.64606649930138205</v>
          </cell>
          <cell r="AZ591">
            <v>0.116612772953684</v>
          </cell>
          <cell r="BA591">
            <v>1.0221966208339299</v>
          </cell>
          <cell r="BB591">
            <v>0.92879708445489695</v>
          </cell>
          <cell r="BC591">
            <v>21.736816798924998</v>
          </cell>
          <cell r="BD591">
            <v>14.687510757232699</v>
          </cell>
          <cell r="BE591">
            <v>23.244577670125601</v>
          </cell>
          <cell r="BF591">
            <v>48.050638810848902</v>
          </cell>
          <cell r="BH591" t="str">
            <v>NO</v>
          </cell>
          <cell r="BI591" t="str">
            <v>NO</v>
          </cell>
          <cell r="BJ591" t="str">
            <v>YES</v>
          </cell>
          <cell r="BK591" t="str">
            <v/>
          </cell>
          <cell r="BL591" t="str">
            <v>YES</v>
          </cell>
          <cell r="BM591" t="str">
            <v>NO</v>
          </cell>
          <cell r="BO591" t="str">
            <v>NO</v>
          </cell>
          <cell r="BQ591" t="str">
            <v>NO</v>
          </cell>
          <cell r="BR591" t="str">
            <v>NO</v>
          </cell>
          <cell r="BT591" t="str">
            <v/>
          </cell>
          <cell r="BU591" t="str">
            <v>NO</v>
          </cell>
          <cell r="BW591" t="str">
            <v>YES</v>
          </cell>
          <cell r="CA591" t="str">
            <v>TRASH</v>
          </cell>
          <cell r="CC591">
            <v>0</v>
          </cell>
          <cell r="CD591">
            <v>0</v>
          </cell>
          <cell r="CE591">
            <v>0</v>
          </cell>
          <cell r="CF591">
            <v>0</v>
          </cell>
          <cell r="CL591">
            <v>0</v>
          </cell>
          <cell r="CY591">
            <v>0</v>
          </cell>
          <cell r="CZ591">
            <v>0</v>
          </cell>
          <cell r="DA591">
            <v>0</v>
          </cell>
          <cell r="DB591">
            <v>0</v>
          </cell>
        </row>
        <row r="592">
          <cell r="A592">
            <v>226.4</v>
          </cell>
          <cell r="B592">
            <v>41677</v>
          </cell>
          <cell r="C592" t="str">
            <v>Austin</v>
          </cell>
          <cell r="D592">
            <v>24</v>
          </cell>
          <cell r="F592" t="str">
            <v>YES</v>
          </cell>
          <cell r="G592">
            <v>2.33</v>
          </cell>
          <cell r="H592">
            <v>2.3260835018008899</v>
          </cell>
          <cell r="I592">
            <v>1</v>
          </cell>
          <cell r="J592">
            <v>9.9990000000000006</v>
          </cell>
          <cell r="K592">
            <v>29.998999999999999</v>
          </cell>
          <cell r="L592">
            <v>3.000200020002</v>
          </cell>
          <cell r="M592">
            <v>2.90184113799855</v>
          </cell>
          <cell r="N592">
            <v>0.797332638280148</v>
          </cell>
          <cell r="O592">
            <v>0.27766843642574401</v>
          </cell>
          <cell r="P592">
            <v>2.8809758410845501E-2</v>
          </cell>
          <cell r="Q592">
            <v>0.99878338030661995</v>
          </cell>
          <cell r="R592">
            <v>0.192361485147303</v>
          </cell>
          <cell r="S592">
            <v>57.658638254848498</v>
          </cell>
          <cell r="T592">
            <v>0.99117701193748298</v>
          </cell>
          <cell r="U592">
            <v>0.51986834816331395</v>
          </cell>
          <cell r="V592">
            <v>23.244498227228</v>
          </cell>
          <cell r="W592">
            <v>0.998521661193013</v>
          </cell>
          <cell r="X592">
            <v>0.21218055877188599</v>
          </cell>
          <cell r="Y592">
            <v>0.68916628441249905</v>
          </cell>
          <cell r="Z592">
            <v>0.17193648136711301</v>
          </cell>
          <cell r="AA592">
            <v>0.240924791335212</v>
          </cell>
          <cell r="AB592">
            <v>2.87746361043704E-2</v>
          </cell>
          <cell r="AC592">
            <v>0.404266865802552</v>
          </cell>
          <cell r="AD592">
            <v>3.8576683383070402E-2</v>
          </cell>
          <cell r="AE592">
            <v>12.8949285965674</v>
          </cell>
          <cell r="AF592">
            <v>0.55392901546687201</v>
          </cell>
          <cell r="AG592">
            <v>14.1034568059761</v>
          </cell>
          <cell r="AH592">
            <v>1.8679060188558001</v>
          </cell>
          <cell r="AI592">
            <v>3.21074847379786E-2</v>
          </cell>
          <cell r="AJ592">
            <v>30.6019238084106</v>
          </cell>
          <cell r="AK592">
            <v>391.40577433332999</v>
          </cell>
          <cell r="AL592">
            <v>13.198723835199999</v>
          </cell>
          <cell r="AM592">
            <v>28.2044472496666</v>
          </cell>
          <cell r="AN592">
            <v>19.745821623693999</v>
          </cell>
          <cell r="AO592">
            <v>14.867218537485799</v>
          </cell>
          <cell r="AP592">
            <v>8.9239986407299501</v>
          </cell>
          <cell r="AQ592">
            <v>69.8895690711757</v>
          </cell>
          <cell r="AR592">
            <v>-85.133763766952399</v>
          </cell>
          <cell r="AS592">
            <v>15.2482069612897</v>
          </cell>
          <cell r="AT592">
            <v>727.65073002115605</v>
          </cell>
          <cell r="AU592">
            <v>3.1602356225830999</v>
          </cell>
          <cell r="AV592">
            <v>0.82888933909882501</v>
          </cell>
          <cell r="AW592">
            <v>3.75541029413283</v>
          </cell>
          <cell r="AX592">
            <v>1.18514990181387</v>
          </cell>
          <cell r="AY592">
            <v>0.395431506120205</v>
          </cell>
          <cell r="AZ592">
            <v>0.11649268765235</v>
          </cell>
          <cell r="BA592">
            <v>1.03522639376295</v>
          </cell>
          <cell r="BB592">
            <v>0.93488327930839898</v>
          </cell>
          <cell r="BC592">
            <v>28.4710684406548</v>
          </cell>
          <cell r="BD592">
            <v>2.7605712295237499</v>
          </cell>
          <cell r="BE592">
            <v>8.0480170552381196</v>
          </cell>
          <cell r="BF592">
            <v>12.307941140952201</v>
          </cell>
          <cell r="BH592" t="str">
            <v>NO</v>
          </cell>
          <cell r="BI592" t="str">
            <v>NO</v>
          </cell>
          <cell r="BJ592" t="str">
            <v>YES</v>
          </cell>
          <cell r="BK592" t="str">
            <v/>
          </cell>
          <cell r="BL592" t="str">
            <v>YES</v>
          </cell>
          <cell r="BM592" t="str">
            <v>NO</v>
          </cell>
          <cell r="BO592" t="str">
            <v>NO</v>
          </cell>
          <cell r="BQ592" t="str">
            <v>NO</v>
          </cell>
          <cell r="BR592" t="str">
            <v>NO</v>
          </cell>
          <cell r="BT592" t="str">
            <v/>
          </cell>
          <cell r="BU592" t="str">
            <v>NO</v>
          </cell>
          <cell r="BW592" t="str">
            <v>YES</v>
          </cell>
          <cell r="CA592" t="str">
            <v>TRASH</v>
          </cell>
          <cell r="CC592">
            <v>0</v>
          </cell>
          <cell r="CD592">
            <v>0</v>
          </cell>
          <cell r="CE592">
            <v>0</v>
          </cell>
          <cell r="CF592">
            <v>0</v>
          </cell>
          <cell r="CL592">
            <v>0</v>
          </cell>
          <cell r="CY592">
            <v>0</v>
          </cell>
          <cell r="CZ592">
            <v>0</v>
          </cell>
          <cell r="DA592">
            <v>0</v>
          </cell>
          <cell r="DB592">
            <v>0</v>
          </cell>
        </row>
        <row r="593">
          <cell r="A593">
            <v>226.4</v>
          </cell>
          <cell r="B593">
            <v>41677</v>
          </cell>
          <cell r="C593" t="str">
            <v>Austin</v>
          </cell>
          <cell r="D593">
            <v>25</v>
          </cell>
          <cell r="F593" t="str">
            <v>YES</v>
          </cell>
          <cell r="G593">
            <v>2.33</v>
          </cell>
          <cell r="H593">
            <v>2.3950567245483398</v>
          </cell>
          <cell r="I593">
            <v>-5</v>
          </cell>
          <cell r="J593">
            <v>10</v>
          </cell>
          <cell r="K593">
            <v>30.000499999999999</v>
          </cell>
          <cell r="L593">
            <v>3.0000499999999999</v>
          </cell>
          <cell r="M593">
            <v>5.1553500987304899</v>
          </cell>
          <cell r="N593">
            <v>0.883199871239574</v>
          </cell>
          <cell r="O593">
            <v>0.22503544602168099</v>
          </cell>
          <cell r="P593">
            <v>8.7370822738111493E-3</v>
          </cell>
          <cell r="Q593">
            <v>0.99793325118736098</v>
          </cell>
          <cell r="R593">
            <v>0.22612946845788601</v>
          </cell>
          <cell r="S593">
            <v>17.4315650489565</v>
          </cell>
          <cell r="T593">
            <v>0.98840412206880401</v>
          </cell>
          <cell r="U593">
            <v>0.53906003577363604</v>
          </cell>
          <cell r="V593">
            <v>26.288363052818099</v>
          </cell>
          <cell r="W593">
            <v>0.99890896063174395</v>
          </cell>
          <cell r="X593">
            <v>0.164330592155674</v>
          </cell>
          <cell r="Y593">
            <v>0.99086838972339697</v>
          </cell>
          <cell r="Z593">
            <v>0.165958130688794</v>
          </cell>
          <cell r="AA593">
            <v>0.31480362812420898</v>
          </cell>
          <cell r="AB593">
            <v>8.7189861436581598E-3</v>
          </cell>
          <cell r="AC593">
            <v>3.54018557791453E-2</v>
          </cell>
          <cell r="AD593">
            <v>5.2043536845923298E-2</v>
          </cell>
          <cell r="AE593">
            <v>14.9643250360406</v>
          </cell>
          <cell r="AF593">
            <v>0.56861497541400796</v>
          </cell>
          <cell r="AG593">
            <v>10.8387574910446</v>
          </cell>
          <cell r="AH593">
            <v>3.77384604163126</v>
          </cell>
          <cell r="AI593">
            <v>0.213946801670169</v>
          </cell>
          <cell r="AJ593">
            <v>19.749966981198899</v>
          </cell>
          <cell r="AK593">
            <v>328.163220173323</v>
          </cell>
          <cell r="AL593">
            <v>-47.312918249099901</v>
          </cell>
          <cell r="AM593">
            <v>124.969862785331</v>
          </cell>
          <cell r="AN593">
            <v>13.5506448819723</v>
          </cell>
          <cell r="AO593">
            <v>0.57304177195890305</v>
          </cell>
          <cell r="AP593">
            <v>0.71979194219567599</v>
          </cell>
          <cell r="AQ593">
            <v>11.687014253867099</v>
          </cell>
          <cell r="AR593">
            <v>174.22227516916001</v>
          </cell>
          <cell r="AS593">
            <v>11.226314583169</v>
          </cell>
          <cell r="AT593">
            <v>930.54234290970305</v>
          </cell>
          <cell r="AU593">
            <v>3.1848047148679401</v>
          </cell>
          <cell r="AV593">
            <v>0.931877202930676</v>
          </cell>
          <cell r="AW593">
            <v>3.6567381089874602</v>
          </cell>
          <cell r="AX593">
            <v>1.11072049365096</v>
          </cell>
          <cell r="AY593">
            <v>0.86539472214551405</v>
          </cell>
          <cell r="AZ593">
            <v>0.118263734086776</v>
          </cell>
          <cell r="BA593">
            <v>1.0395038803839101</v>
          </cell>
          <cell r="BB593">
            <v>0.95900360721387301</v>
          </cell>
          <cell r="BC593">
            <v>27.090617388902999</v>
          </cell>
          <cell r="BD593">
            <v>-0.44064407932774002</v>
          </cell>
          <cell r="BE593">
            <v>0.86856413584791903</v>
          </cell>
          <cell r="BF593">
            <v>3.84570900086266</v>
          </cell>
          <cell r="BH593" t="str">
            <v>NO</v>
          </cell>
          <cell r="BI593" t="str">
            <v>NO</v>
          </cell>
          <cell r="BJ593" t="str">
            <v>YES</v>
          </cell>
          <cell r="BK593" t="str">
            <v/>
          </cell>
          <cell r="BL593" t="str">
            <v>YES</v>
          </cell>
          <cell r="BM593" t="str">
            <v>NO</v>
          </cell>
          <cell r="BO593" t="str">
            <v>NO</v>
          </cell>
          <cell r="BQ593" t="str">
            <v>NO</v>
          </cell>
          <cell r="BR593" t="str">
            <v>NO</v>
          </cell>
          <cell r="BT593" t="str">
            <v/>
          </cell>
          <cell r="BU593" t="str">
            <v>NO</v>
          </cell>
          <cell r="BW593" t="str">
            <v>YES</v>
          </cell>
          <cell r="CA593" t="str">
            <v>TRASH</v>
          </cell>
          <cell r="CC593">
            <v>0</v>
          </cell>
          <cell r="CD593">
            <v>0</v>
          </cell>
          <cell r="CE593">
            <v>0</v>
          </cell>
          <cell r="CF593">
            <v>0</v>
          </cell>
          <cell r="CL593">
            <v>0</v>
          </cell>
          <cell r="CY593">
            <v>0</v>
          </cell>
          <cell r="CZ593">
            <v>0</v>
          </cell>
          <cell r="DA593">
            <v>0</v>
          </cell>
          <cell r="DB593">
            <v>0</v>
          </cell>
        </row>
        <row r="594">
          <cell r="A594">
            <v>226.4</v>
          </cell>
          <cell r="B594">
            <v>41677</v>
          </cell>
          <cell r="C594" t="str">
            <v>Austin</v>
          </cell>
          <cell r="D594">
            <v>26</v>
          </cell>
          <cell r="F594" t="str">
            <v>YES</v>
          </cell>
          <cell r="G594">
            <v>2.33</v>
          </cell>
          <cell r="H594">
            <v>2.4654501127079098</v>
          </cell>
          <cell r="I594">
            <v>0</v>
          </cell>
          <cell r="J594">
            <v>10.0005263158</v>
          </cell>
          <cell r="K594">
            <v>29.998999999999999</v>
          </cell>
          <cell r="L594">
            <v>2.9997421188326898</v>
          </cell>
          <cell r="M594">
            <v>3.9771031934913701</v>
          </cell>
          <cell r="N594">
            <v>0.89505630846673601</v>
          </cell>
          <cell r="O594">
            <v>0.13160856673647101</v>
          </cell>
          <cell r="P594">
            <v>2.6458019942583299E-2</v>
          </cell>
          <cell r="Q594">
            <v>0.999269742339152</v>
          </cell>
          <cell r="R594">
            <v>0.16837315370143</v>
          </cell>
          <cell r="S594">
            <v>50.0979816178343</v>
          </cell>
          <cell r="T594">
            <v>0.99679796942575305</v>
          </cell>
          <cell r="U594">
            <v>0.352955292848533</v>
          </cell>
          <cell r="V594">
            <v>60.200639715099101</v>
          </cell>
          <cell r="W594">
            <v>0.99962923016485605</v>
          </cell>
          <cell r="X594">
            <v>0.119926986224478</v>
          </cell>
          <cell r="Y594">
            <v>1.2298923379467599</v>
          </cell>
          <cell r="Z594">
            <v>0.27097640973563197</v>
          </cell>
          <cell r="AA594">
            <v>0.10612576000820099</v>
          </cell>
          <cell r="AB594">
            <v>2.6438671125760399E-2</v>
          </cell>
          <cell r="AC594">
            <v>0.48853426299882502</v>
          </cell>
          <cell r="AD594">
            <v>2.9504123789807699E-2</v>
          </cell>
          <cell r="AE594">
            <v>25.671022706690799</v>
          </cell>
          <cell r="AF594">
            <v>0.426266209639309</v>
          </cell>
          <cell r="AG594">
            <v>23.1308923415063</v>
          </cell>
          <cell r="AH594">
            <v>5.5104187750331404</v>
          </cell>
          <cell r="AI594">
            <v>0.109639357880244</v>
          </cell>
          <cell r="AJ594">
            <v>35.8961534147031</v>
          </cell>
          <cell r="AK594">
            <v>231.70276928666499</v>
          </cell>
          <cell r="AL594">
            <v>4.1648497031233296</v>
          </cell>
          <cell r="AM594">
            <v>46.6820884799994</v>
          </cell>
          <cell r="AN594">
            <v>10.5699325686217</v>
          </cell>
          <cell r="AO594">
            <v>4.5815020238461797</v>
          </cell>
          <cell r="AP594">
            <v>3.7560501121835399</v>
          </cell>
          <cell r="AQ594">
            <v>7.1469844611504003</v>
          </cell>
          <cell r="AR594">
            <v>-8.0812992780740593</v>
          </cell>
          <cell r="AS594">
            <v>16.577176513951098</v>
          </cell>
          <cell r="AT594">
            <v>211.97823156645001</v>
          </cell>
          <cell r="AU594">
            <v>3.4361861118967201</v>
          </cell>
          <cell r="AV594">
            <v>1.0712723148910901</v>
          </cell>
          <cell r="AW594">
            <v>3.99040938624871</v>
          </cell>
          <cell r="AX594">
            <v>1.1938031403625899</v>
          </cell>
          <cell r="AY594">
            <v>0.44314698061552898</v>
          </cell>
          <cell r="AZ594">
            <v>0.118213411248942</v>
          </cell>
          <cell r="BA594">
            <v>1.0621032034915301</v>
          </cell>
          <cell r="BB594">
            <v>0.98013073867628797</v>
          </cell>
          <cell r="BC594">
            <v>30.6794063503059</v>
          </cell>
          <cell r="BD594">
            <v>-1.04090781029413</v>
          </cell>
          <cell r="BE594">
            <v>3.5583230424183498</v>
          </cell>
          <cell r="BF594">
            <v>11.353591573235301</v>
          </cell>
          <cell r="BH594" t="str">
            <v>NO</v>
          </cell>
          <cell r="BI594" t="str">
            <v>NO</v>
          </cell>
          <cell r="BJ594" t="str">
            <v>YES</v>
          </cell>
          <cell r="BK594" t="str">
            <v/>
          </cell>
          <cell r="BL594" t="str">
            <v>YES</v>
          </cell>
          <cell r="BM594" t="str">
            <v>NO</v>
          </cell>
          <cell r="BO594" t="str">
            <v>NO</v>
          </cell>
          <cell r="BQ594" t="str">
            <v>NO</v>
          </cell>
          <cell r="BR594" t="str">
            <v>NO</v>
          </cell>
          <cell r="BT594" t="str">
            <v/>
          </cell>
          <cell r="BU594" t="str">
            <v>YES</v>
          </cell>
          <cell r="BW594" t="str">
            <v/>
          </cell>
          <cell r="CA594" t="str">
            <v>DUAL AREA</v>
          </cell>
          <cell r="CC594">
            <v>0</v>
          </cell>
          <cell r="CD594">
            <v>0</v>
          </cell>
          <cell r="CE594">
            <v>7.7384961371140051</v>
          </cell>
          <cell r="CF594">
            <v>5.2560856113356467</v>
          </cell>
          <cell r="CL594">
            <v>0.36</v>
          </cell>
          <cell r="CY594">
            <v>0</v>
          </cell>
          <cell r="CZ594">
            <v>0</v>
          </cell>
          <cell r="DA594">
            <v>9.0588700695142901</v>
          </cell>
          <cell r="DB594">
            <v>9.0588700695142901</v>
          </cell>
        </row>
        <row r="595">
          <cell r="A595">
            <v>226.4</v>
          </cell>
          <cell r="B595">
            <v>41677</v>
          </cell>
          <cell r="C595" t="str">
            <v>Austin</v>
          </cell>
          <cell r="D595">
            <v>27</v>
          </cell>
          <cell r="F595" t="str">
            <v>YES</v>
          </cell>
          <cell r="G595">
            <v>2.33</v>
          </cell>
          <cell r="H595">
            <v>2.56219591666013</v>
          </cell>
          <cell r="I595">
            <v>5</v>
          </cell>
          <cell r="J595">
            <v>10.0015</v>
          </cell>
          <cell r="K595">
            <v>29.9985</v>
          </cell>
          <cell r="L595">
            <v>2.9994000899865001</v>
          </cell>
          <cell r="M595">
            <v>5.0710279789162396</v>
          </cell>
          <cell r="N595">
            <v>0.961622059264294</v>
          </cell>
          <cell r="O595">
            <v>9.0467208599982196E-2</v>
          </cell>
          <cell r="P595">
            <v>2.7881484311102502E-3</v>
          </cell>
          <cell r="Q595">
            <v>0.99764612984329404</v>
          </cell>
          <cell r="R595">
            <v>0.22417284264735701</v>
          </cell>
          <cell r="S595">
            <v>14.4651251139049</v>
          </cell>
          <cell r="T595">
            <v>0.99551693733512503</v>
          </cell>
          <cell r="U595">
            <v>0.31043597816816998</v>
          </cell>
          <cell r="V595">
            <v>44.930623312275102</v>
          </cell>
          <cell r="W595">
            <v>0.99976512879712398</v>
          </cell>
          <cell r="X595">
            <v>7.0754119527031395E-2</v>
          </cell>
          <cell r="Y595">
            <v>2.40274100436686</v>
          </cell>
          <cell r="Z595">
            <v>0.45420257611935899</v>
          </cell>
          <cell r="AA595">
            <v>0.11094460051556</v>
          </cell>
          <cell r="AB595">
            <v>2.7815699559510299E-3</v>
          </cell>
          <cell r="AC595">
            <v>3.2684771289961398E-3</v>
          </cell>
          <cell r="AD595">
            <v>5.1669454614086098E-2</v>
          </cell>
          <cell r="AE595">
            <v>30.469565764951501</v>
          </cell>
          <cell r="AF595">
            <v>0.67798756993598697</v>
          </cell>
          <cell r="AG595">
            <v>7.0516994969242202</v>
          </cell>
          <cell r="AH595">
            <v>7.4140374652287599</v>
          </cell>
          <cell r="AI595">
            <v>0.51022658239752505</v>
          </cell>
          <cell r="AJ595">
            <v>10.7254709447945</v>
          </cell>
          <cell r="AK595">
            <v>452.47201199666398</v>
          </cell>
          <cell r="AL595">
            <v>-15.0374330483567</v>
          </cell>
          <cell r="AM595">
            <v>28.758148046334501</v>
          </cell>
          <cell r="AN595">
            <v>5.63436547915334</v>
          </cell>
          <cell r="AO595">
            <v>-2.5761272194065699</v>
          </cell>
          <cell r="AP595">
            <v>11.4056271822243</v>
          </cell>
          <cell r="AQ595">
            <v>67.000522853195406</v>
          </cell>
          <cell r="AR595">
            <v>-116.585486271077</v>
          </cell>
          <cell r="AS595">
            <v>36.992684796697397</v>
          </cell>
          <cell r="AT595">
            <v>1078.7696635423099</v>
          </cell>
          <cell r="AU595">
            <v>3.5852218668784399</v>
          </cell>
          <cell r="AV595">
            <v>1.0426335899503201</v>
          </cell>
          <cell r="AW595">
            <v>4.3996168284006698</v>
          </cell>
          <cell r="AX595">
            <v>1.05402802564179</v>
          </cell>
          <cell r="AY595">
            <v>0.38123319692062901</v>
          </cell>
          <cell r="AZ595">
            <v>0.118606342458859</v>
          </cell>
          <cell r="BA595">
            <v>0.976467872221364</v>
          </cell>
          <cell r="BB595">
            <v>0.88764615639285305</v>
          </cell>
          <cell r="BC595">
            <v>18.800541218003598</v>
          </cell>
          <cell r="BD595">
            <v>2.3536850356016998</v>
          </cell>
          <cell r="BE595">
            <v>4.3166909040739903</v>
          </cell>
          <cell r="BF595">
            <v>11.169481722708399</v>
          </cell>
          <cell r="BH595" t="str">
            <v>NO</v>
          </cell>
          <cell r="BI595" t="str">
            <v>NO</v>
          </cell>
          <cell r="BJ595" t="str">
            <v>YES</v>
          </cell>
          <cell r="BK595" t="str">
            <v/>
          </cell>
          <cell r="BL595" t="str">
            <v>YES</v>
          </cell>
          <cell r="BM595" t="str">
            <v>NO</v>
          </cell>
          <cell r="BO595" t="str">
            <v>NO</v>
          </cell>
          <cell r="BQ595" t="str">
            <v>NO</v>
          </cell>
          <cell r="BR595" t="str">
            <v>NO</v>
          </cell>
          <cell r="BT595" t="str">
            <v/>
          </cell>
          <cell r="BU595" t="str">
            <v>YES</v>
          </cell>
          <cell r="BW595" t="str">
            <v/>
          </cell>
          <cell r="CA595" t="str">
            <v>DUAL AREA</v>
          </cell>
          <cell r="CC595">
            <v>0</v>
          </cell>
          <cell r="CD595">
            <v>0</v>
          </cell>
          <cell r="CE595">
            <v>28.352186101328709</v>
          </cell>
          <cell r="CF595">
            <v>16.661152920537361</v>
          </cell>
          <cell r="CL595">
            <v>0.36</v>
          </cell>
          <cell r="CY595">
            <v>0</v>
          </cell>
          <cell r="CZ595">
            <v>0</v>
          </cell>
          <cell r="DA595">
            <v>7.4673834246979718</v>
          </cell>
          <cell r="DB595">
            <v>7.4673834246979718</v>
          </cell>
        </row>
        <row r="596">
          <cell r="A596">
            <v>226.4</v>
          </cell>
          <cell r="B596">
            <v>41677</v>
          </cell>
          <cell r="C596" t="str">
            <v>Austin</v>
          </cell>
          <cell r="D596">
            <v>28</v>
          </cell>
          <cell r="F596" t="str">
            <v>YES</v>
          </cell>
          <cell r="G596">
            <v>2.33</v>
          </cell>
          <cell r="H596">
            <v>2.7391889747232199</v>
          </cell>
          <cell r="I596">
            <v>-1</v>
          </cell>
          <cell r="J596">
            <v>9.9994999999999994</v>
          </cell>
          <cell r="K596">
            <v>29.998999999999999</v>
          </cell>
          <cell r="L596">
            <v>3.0000500025001302</v>
          </cell>
          <cell r="M596">
            <v>2.84864559318371</v>
          </cell>
          <cell r="N596">
            <v>0.88994966001936604</v>
          </cell>
          <cell r="O596">
            <v>0.246836600583758</v>
          </cell>
          <cell r="P596">
            <v>9.7837096755242804E-3</v>
          </cell>
          <cell r="Q596">
            <v>0.99987050745247297</v>
          </cell>
          <cell r="R596">
            <v>0.24799974727063001</v>
          </cell>
          <cell r="S596">
            <v>91.350875594417005</v>
          </cell>
          <cell r="T596">
            <v>0.99918265393502004</v>
          </cell>
          <cell r="U596">
            <v>0.623284736530205</v>
          </cell>
          <cell r="V596">
            <v>-1456.5650720753299</v>
          </cell>
          <cell r="W596">
            <v>0.99977245267637005</v>
          </cell>
          <cell r="X596">
            <v>0.32874967585572301</v>
          </cell>
          <cell r="Y596">
            <v>1.2460328182304601</v>
          </cell>
          <cell r="Z596">
            <v>0.37756869433948897</v>
          </cell>
          <cell r="AA596">
            <v>0.28223357907185898</v>
          </cell>
          <cell r="AB596">
            <v>9.78244247268595E-3</v>
          </cell>
          <cell r="AC596">
            <v>0.42488148742791498</v>
          </cell>
          <cell r="AD596">
            <v>6.2628120387252406E-2</v>
          </cell>
          <cell r="AE596">
            <v>-3.0095545141918798</v>
          </cell>
          <cell r="AF596">
            <v>2.06572957131368E-3</v>
          </cell>
          <cell r="AG596">
            <v>482.48872720550702</v>
          </cell>
          <cell r="AH596">
            <v>11.662719130048099</v>
          </cell>
          <cell r="AI596">
            <v>0.12756503576596601</v>
          </cell>
          <cell r="AJ596">
            <v>421.81138371171102</v>
          </cell>
          <cell r="AK596">
            <v>1567.96036265</v>
          </cell>
          <cell r="AL596">
            <v>12.4971664029966</v>
          </cell>
          <cell r="AM596">
            <v>125.779773246</v>
          </cell>
          <cell r="AN596">
            <v>40.966487210336297</v>
          </cell>
          <cell r="AO596">
            <v>13.0193794961808</v>
          </cell>
          <cell r="AP596">
            <v>4.1148390129700401</v>
          </cell>
          <cell r="AQ596">
            <v>29.1392597719394</v>
          </cell>
          <cell r="AR596">
            <v>112.21555878942701</v>
          </cell>
          <cell r="AS596">
            <v>9.2400550373058508</v>
          </cell>
          <cell r="AT596">
            <v>572.44374697131002</v>
          </cell>
          <cell r="AU596">
            <v>3.6342840807232499</v>
          </cell>
          <cell r="AV596">
            <v>1.0511927229889999</v>
          </cell>
          <cell r="AW596">
            <v>4.7151981049145597</v>
          </cell>
          <cell r="AX596">
            <v>1.4023955734064799</v>
          </cell>
          <cell r="AY596">
            <v>0.68427998112104604</v>
          </cell>
          <cell r="AZ596">
            <v>0.11654739104716801</v>
          </cell>
          <cell r="BA596">
            <v>1.1386266778823899</v>
          </cell>
          <cell r="BB596">
            <v>1.0344336904115501</v>
          </cell>
          <cell r="BC596">
            <v>21.9947136788908</v>
          </cell>
          <cell r="BD596">
            <v>1.79968233033026</v>
          </cell>
          <cell r="BE596">
            <v>4.2534084794294804</v>
          </cell>
          <cell r="BF596">
            <v>13.912798310810899</v>
          </cell>
          <cell r="BH596" t="str">
            <v>NO</v>
          </cell>
          <cell r="BI596" t="str">
            <v>NO</v>
          </cell>
          <cell r="BJ596" t="str">
            <v>YES</v>
          </cell>
          <cell r="BK596" t="str">
            <v/>
          </cell>
          <cell r="BL596" t="str">
            <v>YES</v>
          </cell>
          <cell r="BM596" t="str">
            <v>NO</v>
          </cell>
          <cell r="BO596" t="str">
            <v>NO</v>
          </cell>
          <cell r="BQ596" t="str">
            <v>NO</v>
          </cell>
          <cell r="BR596" t="str">
            <v>NO</v>
          </cell>
          <cell r="BT596" t="str">
            <v/>
          </cell>
          <cell r="BU596" t="str">
            <v>YES</v>
          </cell>
          <cell r="BW596" t="str">
            <v/>
          </cell>
          <cell r="CA596" t="str">
            <v>DUAL AREA</v>
          </cell>
          <cell r="CC596">
            <v>0</v>
          </cell>
          <cell r="CD596">
            <v>0</v>
          </cell>
          <cell r="CE596">
            <v>13.510124279716239</v>
          </cell>
          <cell r="CF596">
            <v>13.200967311318889</v>
          </cell>
          <cell r="CL596">
            <v>0.36</v>
          </cell>
          <cell r="CY596">
            <v>0</v>
          </cell>
          <cell r="CZ596">
            <v>0</v>
          </cell>
          <cell r="DA596">
            <v>7.578483529743254</v>
          </cell>
          <cell r="DB596">
            <v>7.578483529743254</v>
          </cell>
        </row>
        <row r="597">
          <cell r="A597">
            <v>226.4</v>
          </cell>
          <cell r="B597">
            <v>41677</v>
          </cell>
          <cell r="C597" t="str">
            <v>Austin</v>
          </cell>
          <cell r="D597">
            <v>29</v>
          </cell>
          <cell r="F597" t="str">
            <v>YES</v>
          </cell>
          <cell r="G597">
            <v>2.33</v>
          </cell>
          <cell r="H597">
            <v>2.8439162503927902</v>
          </cell>
          <cell r="I597">
            <v>-1</v>
          </cell>
          <cell r="J597">
            <v>9.9990000000000006</v>
          </cell>
          <cell r="K597">
            <v>29.998999999999999</v>
          </cell>
          <cell r="L597">
            <v>3.000200020002</v>
          </cell>
          <cell r="M597">
            <v>18.0987947114184</v>
          </cell>
          <cell r="N597">
            <v>0.78469341811155502</v>
          </cell>
          <cell r="O597">
            <v>0.29791867907664099</v>
          </cell>
          <cell r="P597">
            <v>9.6258652505519307E-3</v>
          </cell>
          <cell r="Q597">
            <v>0.99953604283808595</v>
          </cell>
          <cell r="R597">
            <v>0.29389295113970298</v>
          </cell>
          <cell r="S597">
            <v>50.788506077493999</v>
          </cell>
          <cell r="T597">
            <v>0.99865480752827396</v>
          </cell>
          <cell r="U597">
            <v>0.50072343353744497</v>
          </cell>
          <cell r="V597">
            <v>-2994.03981712927</v>
          </cell>
          <cell r="W597">
            <v>0.99951948295626902</v>
          </cell>
          <cell r="X597">
            <v>0.29908052781578698</v>
          </cell>
          <cell r="Y597">
            <v>0.144509080059569</v>
          </cell>
          <cell r="Z597">
            <v>5.7888095845085603E-3</v>
          </cell>
          <cell r="AA597">
            <v>0.325226698580106</v>
          </cell>
          <cell r="AB597">
            <v>9.6213967746335907E-3</v>
          </cell>
          <cell r="AC597">
            <v>0.16624699305419699</v>
          </cell>
          <cell r="AD597">
            <v>8.7548377812191894E-2</v>
          </cell>
          <cell r="AE597">
            <v>-0.69424905348980603</v>
          </cell>
          <cell r="AF597">
            <v>2.3176555321757799E-4</v>
          </cell>
          <cell r="AG597">
            <v>188.53308470036799</v>
          </cell>
          <cell r="AH597">
            <v>11.3352118110202</v>
          </cell>
          <cell r="AI597">
            <v>0.22288384111329601</v>
          </cell>
          <cell r="AJ597">
            <v>146.546070936614</v>
          </cell>
          <cell r="AK597">
            <v>1884.7798695599799</v>
          </cell>
          <cell r="AL597">
            <v>-7.6801724798399604</v>
          </cell>
          <cell r="AM597">
            <v>191.735356911</v>
          </cell>
          <cell r="AN597">
            <v>24.037735679015</v>
          </cell>
          <cell r="AO597">
            <v>9.3345738541078003</v>
          </cell>
          <cell r="AP597">
            <v>7.2644400551977197</v>
          </cell>
          <cell r="AQ597">
            <v>18.979957446571699</v>
          </cell>
          <cell r="AR597" t="str">
            <v>Inf</v>
          </cell>
          <cell r="AS597">
            <v>18.6211173753825</v>
          </cell>
          <cell r="AT597" t="str">
            <v>NaN</v>
          </cell>
          <cell r="AU597">
            <v>3.4060223840446899</v>
          </cell>
          <cell r="AV597">
            <v>1.1575860739700301</v>
          </cell>
          <cell r="AW597">
            <v>3.7870466771675799</v>
          </cell>
          <cell r="AX597">
            <v>1.4107156163130801</v>
          </cell>
          <cell r="AY597">
            <v>0.94058471707112401</v>
          </cell>
          <cell r="AZ597">
            <v>0.120337767550241</v>
          </cell>
          <cell r="BA597">
            <v>1.05605144573323</v>
          </cell>
          <cell r="BB597">
            <v>0.97703868992316401</v>
          </cell>
          <cell r="BC597">
            <v>22.574033209707</v>
          </cell>
          <cell r="BD597">
            <v>4.0912098048993402</v>
          </cell>
          <cell r="BE597">
            <v>7.7797591306263003</v>
          </cell>
          <cell r="BF597">
            <v>14.813574783825301</v>
          </cell>
          <cell r="BH597" t="str">
            <v>NO</v>
          </cell>
          <cell r="BI597" t="str">
            <v>NO</v>
          </cell>
          <cell r="BJ597" t="str">
            <v>YES</v>
          </cell>
          <cell r="BK597" t="str">
            <v/>
          </cell>
          <cell r="BL597" t="str">
            <v>YES</v>
          </cell>
          <cell r="BM597" t="str">
            <v>NO</v>
          </cell>
          <cell r="BO597" t="str">
            <v>NO</v>
          </cell>
          <cell r="BQ597" t="str">
            <v>NO</v>
          </cell>
          <cell r="BR597" t="str">
            <v>NO</v>
          </cell>
          <cell r="BT597" t="str">
            <v/>
          </cell>
          <cell r="BU597" t="str">
            <v>NO</v>
          </cell>
          <cell r="BW597" t="str">
            <v>YES</v>
          </cell>
          <cell r="CA597" t="str">
            <v>TRASH</v>
          </cell>
          <cell r="CC597">
            <v>0</v>
          </cell>
          <cell r="CD597">
            <v>0</v>
          </cell>
          <cell r="CE597">
            <v>0</v>
          </cell>
          <cell r="CF597">
            <v>0</v>
          </cell>
          <cell r="CL597">
            <v>0</v>
          </cell>
          <cell r="CY597">
            <v>0</v>
          </cell>
          <cell r="CZ597">
            <v>0</v>
          </cell>
          <cell r="DA597">
            <v>0</v>
          </cell>
          <cell r="DB597">
            <v>0</v>
          </cell>
        </row>
        <row r="598">
          <cell r="A598">
            <v>226.4</v>
          </cell>
          <cell r="B598">
            <v>41677</v>
          </cell>
          <cell r="C598" t="str">
            <v>Austin</v>
          </cell>
          <cell r="D598">
            <v>30</v>
          </cell>
          <cell r="F598" t="str">
            <v>YES</v>
          </cell>
          <cell r="G598">
            <v>2.33</v>
          </cell>
          <cell r="H598">
            <v>2.9754600282758501</v>
          </cell>
          <cell r="I598">
            <v>5</v>
          </cell>
          <cell r="J598">
            <v>9.9984999999999999</v>
          </cell>
          <cell r="K598">
            <v>29.9985</v>
          </cell>
          <cell r="L598">
            <v>3.0003000450067501</v>
          </cell>
          <cell r="M598">
            <v>13.2142129783876</v>
          </cell>
          <cell r="N598">
            <v>0.84440049567083297</v>
          </cell>
          <cell r="O598">
            <v>0.23988198515239501</v>
          </cell>
          <cell r="P598">
            <v>7.0878665146816601E-3</v>
          </cell>
          <cell r="Q598">
            <v>0.99867909186189097</v>
          </cell>
          <cell r="R598">
            <v>0.20738184574407001</v>
          </cell>
          <cell r="S598">
            <v>13.062930416835901</v>
          </cell>
          <cell r="T598">
            <v>0.99631409652259795</v>
          </cell>
          <cell r="U598">
            <v>0.34783595855273203</v>
          </cell>
          <cell r="V598">
            <v>38.9324631606748</v>
          </cell>
          <cell r="W598">
            <v>0.99884667212145795</v>
          </cell>
          <cell r="X598">
            <v>0.19382354959492301</v>
          </cell>
          <cell r="Y598">
            <v>0.324902155706905</v>
          </cell>
          <cell r="Z598">
            <v>2.0035422449568002E-2</v>
          </cell>
          <cell r="AA598">
            <v>0.31474900974057102</v>
          </cell>
          <cell r="AB598">
            <v>7.0784912405188897E-3</v>
          </cell>
          <cell r="AC598">
            <v>3.6495952758832897E-2</v>
          </cell>
          <cell r="AD598">
            <v>4.4443033933104899E-2</v>
          </cell>
          <cell r="AE598">
            <v>14.140090402406701</v>
          </cell>
          <cell r="AF598">
            <v>0.36277572765097998</v>
          </cell>
          <cell r="AG598">
            <v>21.409462950477199</v>
          </cell>
          <cell r="AH598">
            <v>7.9781054173397701</v>
          </cell>
          <cell r="AI598">
            <v>0.60847126349529801</v>
          </cell>
          <cell r="AJ598">
            <v>13.154583624607101</v>
          </cell>
          <cell r="AK598">
            <v>268.25354028001198</v>
          </cell>
          <cell r="AL598">
            <v>29.236919445753301</v>
          </cell>
          <cell r="AM598">
            <v>39.330377040666498</v>
          </cell>
          <cell r="AN598">
            <v>14.538020071710701</v>
          </cell>
          <cell r="AO598">
            <v>6.5059067582973604</v>
          </cell>
          <cell r="AP598">
            <v>6.2289600756653902</v>
          </cell>
          <cell r="AQ598">
            <v>9.7559147104124708</v>
          </cell>
          <cell r="AR598">
            <v>27.979015730325798</v>
          </cell>
          <cell r="AS598">
            <v>10.1720992448028</v>
          </cell>
          <cell r="AT598">
            <v>53.6767663966342</v>
          </cell>
          <cell r="AU598">
            <v>3.7332837452860499</v>
          </cell>
          <cell r="AV598">
            <v>1.04130107713753</v>
          </cell>
          <cell r="AW598">
            <v>3.63720612035628</v>
          </cell>
          <cell r="AX598">
            <v>1.1100425258066899</v>
          </cell>
          <cell r="AY598">
            <v>0.38164520019502401</v>
          </cell>
          <cell r="AZ598">
            <v>0.12049282419156999</v>
          </cell>
          <cell r="BA598">
            <v>0.97889466390826496</v>
          </cell>
          <cell r="BB598">
            <v>0.88795798607105603</v>
          </cell>
          <cell r="BC598">
            <v>22.160043882291699</v>
          </cell>
          <cell r="BD598">
            <v>-0.40063067672122099</v>
          </cell>
          <cell r="BE598">
            <v>2.4687428039346702</v>
          </cell>
          <cell r="BF598">
            <v>8.4916419914754897</v>
          </cell>
          <cell r="BH598" t="str">
            <v>NO</v>
          </cell>
          <cell r="BI598" t="str">
            <v>NO</v>
          </cell>
          <cell r="BJ598" t="str">
            <v>YES</v>
          </cell>
          <cell r="BK598" t="str">
            <v/>
          </cell>
          <cell r="BL598" t="str">
            <v>YES</v>
          </cell>
          <cell r="BM598" t="str">
            <v>NO</v>
          </cell>
          <cell r="BO598" t="str">
            <v>NO</v>
          </cell>
          <cell r="BQ598" t="str">
            <v>NO</v>
          </cell>
          <cell r="BR598" t="str">
            <v>NO</v>
          </cell>
          <cell r="BT598" t="str">
            <v/>
          </cell>
          <cell r="BU598" t="str">
            <v>YES</v>
          </cell>
          <cell r="BW598" t="str">
            <v/>
          </cell>
          <cell r="CA598" t="str">
            <v>DUAL AREA</v>
          </cell>
          <cell r="CC598">
            <v>0</v>
          </cell>
          <cell r="CD598">
            <v>0</v>
          </cell>
          <cell r="CE598">
            <v>6.5125302638783191</v>
          </cell>
          <cell r="CF598">
            <v>7.222567300533588</v>
          </cell>
          <cell r="CL598">
            <v>0.36</v>
          </cell>
          <cell r="CY598">
            <v>0</v>
          </cell>
          <cell r="CZ598">
            <v>0</v>
          </cell>
          <cell r="DA598">
            <v>13.05700458356845</v>
          </cell>
          <cell r="DB598">
            <v>13.05700458356845</v>
          </cell>
        </row>
        <row r="599">
          <cell r="A599">
            <v>226.4</v>
          </cell>
          <cell r="B599">
            <v>41677</v>
          </cell>
          <cell r="C599" t="str">
            <v>Austin</v>
          </cell>
          <cell r="D599">
            <v>31</v>
          </cell>
          <cell r="F599" t="str">
            <v>YES</v>
          </cell>
          <cell r="G599">
            <v>2.33</v>
          </cell>
          <cell r="H599">
            <v>3.0806792238727199</v>
          </cell>
          <cell r="I599">
            <v>0</v>
          </cell>
          <cell r="J599">
            <v>9.9994999999999994</v>
          </cell>
          <cell r="K599">
            <v>29.999500000000001</v>
          </cell>
          <cell r="L599">
            <v>3.0001000050002502</v>
          </cell>
          <cell r="M599">
            <v>8.5005477563800902</v>
          </cell>
          <cell r="N599">
            <v>0.99658772738787105</v>
          </cell>
          <cell r="O599">
            <v>4.6567476729993597E-2</v>
          </cell>
          <cell r="P599">
            <v>1.3491325752891199E-2</v>
          </cell>
          <cell r="Q599">
            <v>0.99987390293386702</v>
          </cell>
          <cell r="R599">
            <v>0.16402637838949199</v>
          </cell>
          <cell r="S599">
            <v>19.6361625185219</v>
          </cell>
          <cell r="T599">
            <v>0.99966474237913805</v>
          </cell>
          <cell r="U599">
            <v>0.26780501281112701</v>
          </cell>
          <cell r="V599">
            <v>151.742668294981</v>
          </cell>
          <cell r="W599">
            <v>0.99999287081932897</v>
          </cell>
          <cell r="X599">
            <v>3.8996451934705502E-2</v>
          </cell>
          <cell r="Y599">
            <v>6.79121046008816</v>
          </cell>
          <cell r="Z599">
            <v>0.79614128030471398</v>
          </cell>
          <cell r="AA599">
            <v>0.13277499872292201</v>
          </cell>
          <cell r="AB599">
            <v>1.34896240121016E-2</v>
          </cell>
          <cell r="AC599">
            <v>0.59056452050880004</v>
          </cell>
          <cell r="AD599">
            <v>2.8054636466388901E-2</v>
          </cell>
          <cell r="AE599">
            <v>130.34466003128799</v>
          </cell>
          <cell r="AF599">
            <v>0.85897877108825305</v>
          </cell>
          <cell r="AG599">
            <v>31.359658811834201</v>
          </cell>
          <cell r="AH599">
            <v>17.381896157980702</v>
          </cell>
          <cell r="AI599">
            <v>0.88490058384369996</v>
          </cell>
          <cell r="AJ599">
            <v>25.595284114009299</v>
          </cell>
          <cell r="AK599">
            <v>593.66900341833104</v>
          </cell>
          <cell r="AL599">
            <v>-3.2838605514500099</v>
          </cell>
          <cell r="AM599">
            <v>38.773878437999898</v>
          </cell>
          <cell r="AN599">
            <v>5.4906251490803299</v>
          </cell>
          <cell r="AO599">
            <v>9.6758933630240698</v>
          </cell>
          <cell r="AP599">
            <v>11.0894428760854</v>
          </cell>
          <cell r="AQ599">
            <v>20.707293418416299</v>
          </cell>
          <cell r="AR599">
            <v>68.699822869544505</v>
          </cell>
          <cell r="AS599">
            <v>58.359912464728403</v>
          </cell>
          <cell r="AT599">
            <v>199.79455929605999</v>
          </cell>
          <cell r="AU599">
            <v>4.0612986518248704</v>
          </cell>
          <cell r="AV599">
            <v>1.1239909898041001</v>
          </cell>
          <cell r="AW599">
            <v>3.5753150090543002</v>
          </cell>
          <cell r="AX599">
            <v>1.31203880854462</v>
          </cell>
          <cell r="AY599">
            <v>0.31188872952179902</v>
          </cell>
          <cell r="AZ599">
            <v>0.119731073553831</v>
          </cell>
          <cell r="BA599">
            <v>0.97886277241772401</v>
          </cell>
          <cell r="BB599">
            <v>0.88341783094340398</v>
          </cell>
          <cell r="BC599">
            <v>22.9142740056832</v>
          </cell>
          <cell r="BD599">
            <v>1.5775110622050801</v>
          </cell>
          <cell r="BE599">
            <v>4.8037603338887003</v>
          </cell>
          <cell r="BF599">
            <v>22.200708125260501</v>
          </cell>
          <cell r="BH599" t="str">
            <v>NO</v>
          </cell>
          <cell r="BI599" t="str">
            <v>NO</v>
          </cell>
          <cell r="BJ599" t="str">
            <v>YES</v>
          </cell>
          <cell r="BK599" t="str">
            <v/>
          </cell>
          <cell r="BL599" t="str">
            <v>YES</v>
          </cell>
          <cell r="BM599" t="str">
            <v>YES</v>
          </cell>
          <cell r="BO599" t="str">
            <v>NO</v>
          </cell>
          <cell r="BQ599" t="str">
            <v>YES</v>
          </cell>
          <cell r="BR599" t="str">
            <v>YES</v>
          </cell>
          <cell r="BT599" t="str">
            <v>YES</v>
          </cell>
          <cell r="BU599" t="str">
            <v>NO</v>
          </cell>
          <cell r="BW599" t="str">
            <v/>
          </cell>
          <cell r="CA599" t="str">
            <v>TRASH</v>
          </cell>
          <cell r="CC599">
            <v>0</v>
          </cell>
          <cell r="CD599">
            <v>0</v>
          </cell>
          <cell r="CE599">
            <v>0</v>
          </cell>
          <cell r="CF599">
            <v>0</v>
          </cell>
          <cell r="CL599">
            <v>0</v>
          </cell>
          <cell r="CY599">
            <v>0</v>
          </cell>
          <cell r="CZ599">
            <v>0</v>
          </cell>
          <cell r="DA599">
            <v>0</v>
          </cell>
          <cell r="DB599">
            <v>0</v>
          </cell>
        </row>
        <row r="600">
          <cell r="BH600" t="str">
            <v/>
          </cell>
          <cell r="BI600" t="str">
            <v/>
          </cell>
          <cell r="BK600" t="str">
            <v/>
          </cell>
          <cell r="BL600" t="str">
            <v/>
          </cell>
          <cell r="BM600" t="str">
            <v/>
          </cell>
          <cell r="BO600" t="str">
            <v/>
          </cell>
          <cell r="BQ600" t="str">
            <v/>
          </cell>
          <cell r="BR600" t="str">
            <v/>
          </cell>
          <cell r="BT600" t="str">
            <v/>
          </cell>
          <cell r="BU600" t="str">
            <v/>
          </cell>
          <cell r="BW600" t="str">
            <v/>
          </cell>
          <cell r="CA600" t="str">
            <v/>
          </cell>
          <cell r="CC600">
            <v>0</v>
          </cell>
          <cell r="CD600">
            <v>0</v>
          </cell>
          <cell r="CE600">
            <v>0</v>
          </cell>
          <cell r="CF600">
            <v>0</v>
          </cell>
          <cell r="CL600">
            <v>0</v>
          </cell>
          <cell r="CY600">
            <v>0</v>
          </cell>
          <cell r="CZ600">
            <v>0</v>
          </cell>
          <cell r="DA600">
            <v>0</v>
          </cell>
          <cell r="DB600">
            <v>0</v>
          </cell>
        </row>
        <row r="601">
          <cell r="A601">
            <v>18</v>
          </cell>
          <cell r="B601">
            <v>41690</v>
          </cell>
          <cell r="C601" t="str">
            <v>Austin</v>
          </cell>
          <cell r="D601">
            <v>8</v>
          </cell>
          <cell r="F601" t="str">
            <v>YES</v>
          </cell>
          <cell r="G601">
            <v>5.6</v>
          </cell>
          <cell r="H601">
            <v>0.16666666790842999</v>
          </cell>
          <cell r="I601">
            <v>0</v>
          </cell>
          <cell r="J601">
            <v>15</v>
          </cell>
          <cell r="K601">
            <v>45</v>
          </cell>
          <cell r="L601">
            <v>3</v>
          </cell>
          <cell r="M601">
            <v>-8.37804699395929E-2</v>
          </cell>
          <cell r="N601">
            <v>0.86987893436923303</v>
          </cell>
          <cell r="O601">
            <v>0.34562184209813002</v>
          </cell>
          <cell r="P601">
            <v>1.0787369287812701E-2</v>
          </cell>
          <cell r="Q601">
            <v>0.99998703089428098</v>
          </cell>
          <cell r="R601">
            <v>2.3533847728340298</v>
          </cell>
          <cell r="S601">
            <v>182445.21852871499</v>
          </cell>
          <cell r="T601">
            <v>0.99999970918608105</v>
          </cell>
          <cell r="U601">
            <v>0.35238506889237498</v>
          </cell>
          <cell r="V601">
            <v>1226.1441194938</v>
          </cell>
          <cell r="W601">
            <v>0.99999880600822499</v>
          </cell>
          <cell r="X601">
            <v>0.71402087976073803</v>
          </cell>
          <cell r="Y601">
            <v>-7.1173417129759498E-2</v>
          </cell>
          <cell r="Z601">
            <v>3.2380783791519097E-2</v>
          </cell>
          <cell r="AA601">
            <v>0.124043104803468</v>
          </cell>
          <cell r="AB601">
            <v>1.0787229367185401E-2</v>
          </cell>
          <cell r="AC601">
            <v>0.89970131065199599</v>
          </cell>
          <cell r="AD601">
            <v>5.7177438676815298</v>
          </cell>
          <cell r="AE601">
            <v>438.67820915700798</v>
          </cell>
          <cell r="AF601">
            <v>0.35777008461204701</v>
          </cell>
          <cell r="AG601">
            <v>283073.03223585</v>
          </cell>
          <cell r="AH601">
            <v>18.845480272872901</v>
          </cell>
          <cell r="AI601">
            <v>1.0329388155061501E-4</v>
          </cell>
          <cell r="AJ601">
            <v>440720.34911766701</v>
          </cell>
          <cell r="AK601">
            <v>32322.3401637633</v>
          </cell>
          <cell r="AL601">
            <v>482.988845178894</v>
          </cell>
          <cell r="AM601">
            <v>4.5820227373312203</v>
          </cell>
          <cell r="AN601">
            <v>43.790709352269801</v>
          </cell>
          <cell r="AO601">
            <v>-1897.8411582751601</v>
          </cell>
          <cell r="AP601">
            <v>27.478826899036601</v>
          </cell>
          <cell r="AQ601">
            <v>34469.666576013398</v>
          </cell>
          <cell r="AR601">
            <v>777.20585133154805</v>
          </cell>
          <cell r="AS601">
            <v>485.39963856417899</v>
          </cell>
          <cell r="AT601">
            <v>2157.79242426461</v>
          </cell>
          <cell r="AU601">
            <v>6.6144453025019097</v>
          </cell>
          <cell r="AV601">
            <v>2.05654018972657</v>
          </cell>
          <cell r="AW601" t="str">
            <v>NaN</v>
          </cell>
          <cell r="AX601" t="str">
            <v>NaN</v>
          </cell>
          <cell r="AY601">
            <v>0.75602577799714799</v>
          </cell>
          <cell r="AZ601">
            <v>0.13189341058862999</v>
          </cell>
          <cell r="BA601">
            <v>0.64508606140539904</v>
          </cell>
          <cell r="BB601">
            <v>0.66265307207027002</v>
          </cell>
          <cell r="BC601">
            <v>42.526450012339602</v>
          </cell>
          <cell r="BD601">
            <v>17.9289561595238</v>
          </cell>
          <cell r="BE601">
            <v>187.303389844973</v>
          </cell>
          <cell r="BF601">
            <v>597.99125542693105</v>
          </cell>
          <cell r="BH601" t="str">
            <v>NO</v>
          </cell>
          <cell r="BI601" t="str">
            <v>NO</v>
          </cell>
          <cell r="BJ601" t="str">
            <v>NO</v>
          </cell>
          <cell r="BK601" t="str">
            <v/>
          </cell>
          <cell r="BL601" t="str">
            <v>YES</v>
          </cell>
          <cell r="BM601" t="str">
            <v>NO</v>
          </cell>
          <cell r="BO601" t="str">
            <v>NO</v>
          </cell>
          <cell r="BQ601" t="str">
            <v>NO</v>
          </cell>
          <cell r="BR601" t="str">
            <v>NO</v>
          </cell>
          <cell r="BT601" t="str">
            <v/>
          </cell>
          <cell r="BU601" t="str">
            <v>NO</v>
          </cell>
          <cell r="BW601" t="str">
            <v>YES</v>
          </cell>
          <cell r="CA601" t="str">
            <v>TRASH</v>
          </cell>
          <cell r="CC601">
            <v>0</v>
          </cell>
          <cell r="CD601">
            <v>0</v>
          </cell>
          <cell r="CE601">
            <v>0</v>
          </cell>
          <cell r="CF601">
            <v>0</v>
          </cell>
          <cell r="CL601">
            <v>0</v>
          </cell>
          <cell r="CY601">
            <v>0</v>
          </cell>
          <cell r="CZ601">
            <v>0</v>
          </cell>
          <cell r="DA601">
            <v>0</v>
          </cell>
          <cell r="DB601">
            <v>0</v>
          </cell>
        </row>
        <row r="602">
          <cell r="A602">
            <v>18</v>
          </cell>
          <cell r="B602">
            <v>41690</v>
          </cell>
          <cell r="C602" t="str">
            <v>Austin</v>
          </cell>
          <cell r="D602">
            <v>9</v>
          </cell>
          <cell r="F602" t="str">
            <v>YES</v>
          </cell>
          <cell r="G602">
            <v>5.6</v>
          </cell>
          <cell r="H602">
            <v>0.226965445093811</v>
          </cell>
          <cell r="I602">
            <v>0</v>
          </cell>
          <cell r="J602">
            <v>15</v>
          </cell>
          <cell r="K602">
            <v>45</v>
          </cell>
          <cell r="L602">
            <v>3</v>
          </cell>
          <cell r="M602">
            <v>-1.89375959920787</v>
          </cell>
          <cell r="N602">
            <v>0.72558819930630403</v>
          </cell>
          <cell r="O602">
            <v>1.7697358164005801</v>
          </cell>
          <cell r="P602">
            <v>7.22647978841347E-3</v>
          </cell>
          <cell r="Q602">
            <v>0.999991920066304</v>
          </cell>
          <cell r="R602">
            <v>2.55663100071351</v>
          </cell>
          <cell r="S602">
            <v>399.645816279109</v>
          </cell>
          <cell r="T602">
            <v>0.99999741140740395</v>
          </cell>
          <cell r="U602">
            <v>1.4470543136935601</v>
          </cell>
          <cell r="V602">
            <v>-24707.3260029306</v>
          </cell>
          <cell r="W602">
            <v>0.99999474183644399</v>
          </cell>
          <cell r="X602">
            <v>2.06238264638651</v>
          </cell>
          <cell r="Y602">
            <v>-0.49974295648698902</v>
          </cell>
          <cell r="Z602">
            <v>0.14843534921367599</v>
          </cell>
          <cell r="AA602">
            <v>6.4008362724394301</v>
          </cell>
          <cell r="AB602">
            <v>7.2264213954149302E-3</v>
          </cell>
          <cell r="AC602">
            <v>0.86599380307511697</v>
          </cell>
          <cell r="AD602">
            <v>6.8635385836685003</v>
          </cell>
          <cell r="AE602">
            <v>-7.6948528283411601</v>
          </cell>
          <cell r="AF602">
            <v>3.1143849263204403E-4</v>
          </cell>
          <cell r="AG602">
            <v>849094.71626409097</v>
          </cell>
          <cell r="AH602">
            <v>282.74564671590002</v>
          </cell>
          <cell r="AI602">
            <v>0.70748873947592805</v>
          </cell>
          <cell r="AJ602">
            <v>248447.14176206701</v>
          </cell>
          <cell r="AK602">
            <v>37970.267215040003</v>
          </cell>
          <cell r="AL602">
            <v>346.74998137093002</v>
          </cell>
          <cell r="AM602">
            <v>86.591487110998003</v>
          </cell>
          <cell r="AN602">
            <v>78.417716168456195</v>
          </cell>
          <cell r="AO602">
            <v>1158.5890246654899</v>
          </cell>
          <cell r="AP602">
            <v>228.67962275771899</v>
          </cell>
          <cell r="AQ602">
            <v>7381.0718281916397</v>
          </cell>
          <cell r="AR602">
            <v>1899.7893296196701</v>
          </cell>
          <cell r="AS602">
            <v>709.32516960425698</v>
          </cell>
          <cell r="AT602">
            <v>3530.1998994997298</v>
          </cell>
          <cell r="AU602">
            <v>7.3756007552710301</v>
          </cell>
          <cell r="AV602">
            <v>1.52818976485896</v>
          </cell>
          <cell r="AW602" t="str">
            <v>NaN</v>
          </cell>
          <cell r="AX602" t="str">
            <v>NaN</v>
          </cell>
          <cell r="AY602">
            <v>0.39646321018027902</v>
          </cell>
          <cell r="AZ602">
            <v>0.13224320319229299</v>
          </cell>
          <cell r="BA602">
            <v>0.632689274464735</v>
          </cell>
          <cell r="BB602">
            <v>0.65690274752447497</v>
          </cell>
          <cell r="BC602">
            <v>33.9825608725953</v>
          </cell>
          <cell r="BD602">
            <v>115.029252458212</v>
          </cell>
          <cell r="BE602">
            <v>567.16001078768295</v>
          </cell>
          <cell r="BF602">
            <v>1465.6803307504099</v>
          </cell>
          <cell r="BH602" t="str">
            <v>YES</v>
          </cell>
          <cell r="BI602" t="str">
            <v>NO</v>
          </cell>
          <cell r="BJ602" t="str">
            <v>NO</v>
          </cell>
          <cell r="BK602" t="str">
            <v/>
          </cell>
          <cell r="BL602" t="str">
            <v>YES</v>
          </cell>
          <cell r="BM602" t="str">
            <v>NO</v>
          </cell>
          <cell r="BO602" t="str">
            <v>NO</v>
          </cell>
          <cell r="BQ602" t="str">
            <v>NO</v>
          </cell>
          <cell r="BR602" t="str">
            <v>NO</v>
          </cell>
          <cell r="BT602" t="str">
            <v/>
          </cell>
          <cell r="BU602" t="str">
            <v>NO</v>
          </cell>
          <cell r="BW602" t="str">
            <v>YES</v>
          </cell>
          <cell r="CA602" t="str">
            <v>TRASH</v>
          </cell>
          <cell r="CC602">
            <v>0</v>
          </cell>
          <cell r="CD602">
            <v>0</v>
          </cell>
          <cell r="CE602">
            <v>0</v>
          </cell>
          <cell r="CF602">
            <v>0</v>
          </cell>
          <cell r="CL602">
            <v>0</v>
          </cell>
          <cell r="CY602">
            <v>0</v>
          </cell>
          <cell r="CZ602">
            <v>0</v>
          </cell>
          <cell r="DA602">
            <v>0</v>
          </cell>
          <cell r="DB602">
            <v>0</v>
          </cell>
        </row>
        <row r="603">
          <cell r="A603">
            <v>18</v>
          </cell>
          <cell r="B603">
            <v>41690</v>
          </cell>
          <cell r="C603" t="str">
            <v>Austin</v>
          </cell>
          <cell r="D603">
            <v>10</v>
          </cell>
          <cell r="F603" t="str">
            <v>YES</v>
          </cell>
          <cell r="G603">
            <v>5.6</v>
          </cell>
          <cell r="H603">
            <v>0.285298777744174</v>
          </cell>
          <cell r="I603">
            <v>0</v>
          </cell>
          <cell r="J603">
            <v>14.997</v>
          </cell>
          <cell r="K603">
            <v>44.996499999999997</v>
          </cell>
          <cell r="L603">
            <v>3.0003667400146701</v>
          </cell>
          <cell r="M603">
            <v>-2.2004140124853699</v>
          </cell>
          <cell r="N603">
            <v>0.77537099959364997</v>
          </cell>
          <cell r="O603">
            <v>1.94192238273255</v>
          </cell>
          <cell r="P603">
            <v>9.0644694239117602E-3</v>
          </cell>
          <cell r="Q603">
            <v>0.99998990712385805</v>
          </cell>
          <cell r="R603">
            <v>2.7074014382395299</v>
          </cell>
          <cell r="S603">
            <v>703.17331018480195</v>
          </cell>
          <cell r="T603">
            <v>0.99998627716203303</v>
          </cell>
          <cell r="U603">
            <v>3.1568252209605201</v>
          </cell>
          <cell r="V603">
            <v>1811.6939830118999</v>
          </cell>
          <cell r="W603">
            <v>0.99999293232590203</v>
          </cell>
          <cell r="X603">
            <v>2.2655049187171801</v>
          </cell>
          <cell r="Y603">
            <v>-0.650494059099473</v>
          </cell>
          <cell r="Z603">
            <v>0.198125219284876</v>
          </cell>
          <cell r="AA603">
            <v>9.5355483075062093</v>
          </cell>
          <cell r="AB603">
            <v>9.0643779289042402E-3</v>
          </cell>
          <cell r="AC603">
            <v>0.89058203989406803</v>
          </cell>
          <cell r="AD603">
            <v>7.6238498025211303</v>
          </cell>
          <cell r="AE603">
            <v>74.869256925902107</v>
          </cell>
          <cell r="AF603">
            <v>4.13252615908258E-2</v>
          </cell>
          <cell r="AG603">
            <v>724027.27131909097</v>
          </cell>
          <cell r="AH603">
            <v>90.318389994840302</v>
          </cell>
          <cell r="AI603">
            <v>0.128442233575329</v>
          </cell>
          <cell r="AJ603">
            <v>658233.25278034504</v>
          </cell>
          <cell r="AK603">
            <v>40993.476908946701</v>
          </cell>
          <cell r="AL603">
            <v>557.60262095645703</v>
          </cell>
          <cell r="AM603">
            <v>138.993206975334</v>
          </cell>
          <cell r="AN603">
            <v>127.125321229045</v>
          </cell>
          <cell r="AO603">
            <v>508.35560906105701</v>
          </cell>
          <cell r="AP603">
            <v>303.36143667130398</v>
          </cell>
          <cell r="AQ603">
            <v>520.32229965741897</v>
          </cell>
          <cell r="AR603">
            <v>1212.62102244113</v>
          </cell>
          <cell r="AS603">
            <v>203.209616162229</v>
          </cell>
          <cell r="AT603">
            <v>1677.8163397512801</v>
          </cell>
          <cell r="AU603">
            <v>7.4084117175302797</v>
          </cell>
          <cell r="AV603">
            <v>1.06990193737815</v>
          </cell>
          <cell r="AW603">
            <v>5.9610521885513998</v>
          </cell>
          <cell r="AX603">
            <v>1.5635182985809</v>
          </cell>
          <cell r="AY603">
            <v>0.55145682602095403</v>
          </cell>
          <cell r="AZ603">
            <v>0.13053539830709601</v>
          </cell>
          <cell r="BA603">
            <v>0.61024815764581597</v>
          </cell>
          <cell r="BB603">
            <v>0.626198580041745</v>
          </cell>
          <cell r="BC603">
            <v>38.177780262989103</v>
          </cell>
          <cell r="BD603">
            <v>136.615963030621</v>
          </cell>
          <cell r="BE603">
            <v>525.15260162607797</v>
          </cell>
          <cell r="BF603">
            <v>1208.4516836284599</v>
          </cell>
          <cell r="BH603" t="str">
            <v>YES</v>
          </cell>
          <cell r="BI603" t="str">
            <v>NO</v>
          </cell>
          <cell r="BJ603" t="str">
            <v>NO</v>
          </cell>
          <cell r="BK603" t="str">
            <v/>
          </cell>
          <cell r="BL603" t="str">
            <v>YES</v>
          </cell>
          <cell r="BM603" t="str">
            <v>NO</v>
          </cell>
          <cell r="BO603" t="str">
            <v>NO</v>
          </cell>
          <cell r="BQ603" t="str">
            <v>NO</v>
          </cell>
          <cell r="BR603" t="str">
            <v>NO</v>
          </cell>
          <cell r="BT603" t="str">
            <v/>
          </cell>
          <cell r="BU603" t="str">
            <v>NO</v>
          </cell>
          <cell r="BW603" t="str">
            <v>YES</v>
          </cell>
          <cell r="CA603" t="str">
            <v>TRASH</v>
          </cell>
          <cell r="CC603">
            <v>0</v>
          </cell>
          <cell r="CD603">
            <v>0</v>
          </cell>
          <cell r="CE603">
            <v>0</v>
          </cell>
          <cell r="CF603">
            <v>0</v>
          </cell>
          <cell r="CL603">
            <v>0</v>
          </cell>
          <cell r="CY603">
            <v>0</v>
          </cell>
          <cell r="CZ603">
            <v>0</v>
          </cell>
          <cell r="DA603">
            <v>0</v>
          </cell>
          <cell r="DB603">
            <v>0</v>
          </cell>
        </row>
        <row r="604">
          <cell r="A604">
            <v>18</v>
          </cell>
          <cell r="B604">
            <v>41690</v>
          </cell>
          <cell r="C604" t="str">
            <v>Austin</v>
          </cell>
          <cell r="D604">
            <v>11</v>
          </cell>
          <cell r="F604" t="str">
            <v>YES</v>
          </cell>
          <cell r="G604">
            <v>5.6</v>
          </cell>
          <cell r="H604">
            <v>0.33946544397622302</v>
          </cell>
          <cell r="I604">
            <v>0</v>
          </cell>
          <cell r="J604">
            <v>15.000999999999999</v>
          </cell>
          <cell r="K604">
            <v>44.9985</v>
          </cell>
          <cell r="L604">
            <v>2.9997000199986701</v>
          </cell>
          <cell r="M604">
            <v>-11.699135387870699</v>
          </cell>
          <cell r="N604">
            <v>0.96085275516397595</v>
          </cell>
          <cell r="O604">
            <v>0.50666849565579997</v>
          </cell>
          <cell r="P604">
            <v>6.2465870869511603E-3</v>
          </cell>
          <cell r="Q604">
            <v>0.99999485603467897</v>
          </cell>
          <cell r="R604">
            <v>2.5669480375237401</v>
          </cell>
          <cell r="S604">
            <v>547.63949029494904</v>
          </cell>
          <cell r="T604">
            <v>0.99999844946319105</v>
          </cell>
          <cell r="U604">
            <v>1.40929065634649</v>
          </cell>
          <cell r="V604">
            <v>-15472.6282947707</v>
          </cell>
          <cell r="W604">
            <v>0.99999976953609504</v>
          </cell>
          <cell r="X604">
            <v>0.543325365842248</v>
          </cell>
          <cell r="Y604">
            <v>-1.70648551126797</v>
          </cell>
          <cell r="Z604">
            <v>0.13987977492015799</v>
          </cell>
          <cell r="AA604">
            <v>5.5474294746808397</v>
          </cell>
          <cell r="AB604">
            <v>6.2465549533047299E-3</v>
          </cell>
          <cell r="AC604">
            <v>0.88351572260835798</v>
          </cell>
          <cell r="AD604">
            <v>6.7922325468422997</v>
          </cell>
          <cell r="AE604">
            <v>-275.44307145771597</v>
          </cell>
          <cell r="AF604">
            <v>1.7801953406396901E-2</v>
          </cell>
          <cell r="AG604">
            <v>1296813.29754185</v>
          </cell>
          <cell r="AH604">
            <v>373.80949479052401</v>
          </cell>
          <cell r="AI604">
            <v>0.682582103385176</v>
          </cell>
          <cell r="AJ604">
            <v>419092.41281375202</v>
          </cell>
          <cell r="AK604">
            <v>59641.672933678397</v>
          </cell>
          <cell r="AL604">
            <v>536.982233103147</v>
          </cell>
          <cell r="AM604">
            <v>143.82603812700199</v>
          </cell>
          <cell r="AN604">
            <v>25.610243841083498</v>
          </cell>
          <cell r="AO604">
            <v>758.98781630251597</v>
          </cell>
          <cell r="AP604">
            <v>200.11336309258201</v>
          </cell>
          <cell r="AQ604">
            <v>4146.8195690655302</v>
          </cell>
          <cell r="AR604">
            <v>5269.6487840678301</v>
          </cell>
          <cell r="AS604">
            <v>1479.4066523045699</v>
          </cell>
          <cell r="AT604">
            <v>14044.899373791901</v>
          </cell>
          <cell r="AU604">
            <v>6.3543479828071803</v>
          </cell>
          <cell r="AV604">
            <v>1.07431806684765</v>
          </cell>
          <cell r="AW604">
            <v>6.0205929763242603</v>
          </cell>
          <cell r="AX604">
            <v>1.5361554365733801</v>
          </cell>
          <cell r="AY604">
            <v>0.66525865475781198</v>
          </cell>
          <cell r="AZ604">
            <v>0.131434483906197</v>
          </cell>
          <cell r="BA604">
            <v>0.60979370572240799</v>
          </cell>
          <cell r="BB604">
            <v>0.62333553182177504</v>
          </cell>
          <cell r="BC604">
            <v>35.745241151165999</v>
          </cell>
          <cell r="BD604">
            <v>85.084968893876294</v>
          </cell>
          <cell r="BE604">
            <v>259.54881970717202</v>
          </cell>
          <cell r="BF604">
            <v>1657.30896566923</v>
          </cell>
          <cell r="BH604" t="str">
            <v>YES</v>
          </cell>
          <cell r="BI604" t="str">
            <v>NO</v>
          </cell>
          <cell r="BJ604" t="str">
            <v>NO</v>
          </cell>
          <cell r="BK604" t="str">
            <v/>
          </cell>
          <cell r="BL604" t="str">
            <v>YES</v>
          </cell>
          <cell r="BM604" t="str">
            <v>NO</v>
          </cell>
          <cell r="BO604" t="str">
            <v>NO</v>
          </cell>
          <cell r="BQ604" t="str">
            <v>NO</v>
          </cell>
          <cell r="BR604" t="str">
            <v>NO</v>
          </cell>
          <cell r="BT604" t="str">
            <v/>
          </cell>
          <cell r="BU604" t="str">
            <v>YES</v>
          </cell>
          <cell r="BW604" t="str">
            <v/>
          </cell>
          <cell r="CA604" t="str">
            <v>DUAL AREA</v>
          </cell>
          <cell r="CC604">
            <v>0</v>
          </cell>
          <cell r="CD604">
            <v>0</v>
          </cell>
          <cell r="CE604">
            <v>1233.1929116103686</v>
          </cell>
          <cell r="CF604">
            <v>658.69602376803698</v>
          </cell>
          <cell r="CL604">
            <v>0.36</v>
          </cell>
          <cell r="CY604">
            <v>0</v>
          </cell>
          <cell r="CZ604">
            <v>0</v>
          </cell>
          <cell r="DA604">
            <v>1.6677955622985619</v>
          </cell>
          <cell r="DB604">
            <v>1.6677955622985619</v>
          </cell>
        </row>
        <row r="605">
          <cell r="A605">
            <v>18</v>
          </cell>
          <cell r="B605">
            <v>41690</v>
          </cell>
          <cell r="C605" t="str">
            <v>Austin</v>
          </cell>
          <cell r="D605">
            <v>12</v>
          </cell>
          <cell r="E605" t="str">
            <v>Exhaust</v>
          </cell>
          <cell r="F605" t="str">
            <v>NO</v>
          </cell>
          <cell r="G605">
            <v>5.6</v>
          </cell>
          <cell r="H605">
            <v>0.39085433352738602</v>
          </cell>
          <cell r="I605">
            <v>0</v>
          </cell>
          <cell r="J605">
            <v>15</v>
          </cell>
          <cell r="K605">
            <v>44.997</v>
          </cell>
          <cell r="L605">
            <v>2.9998</v>
          </cell>
          <cell r="M605">
            <v>0.147538949609058</v>
          </cell>
          <cell r="N605">
            <v>0.98158936117772</v>
          </cell>
          <cell r="O605">
            <v>0.47111331960710701</v>
          </cell>
          <cell r="P605">
            <v>7.9024298561155795E-2</v>
          </cell>
          <cell r="Q605">
            <v>0.99985425624352497</v>
          </cell>
          <cell r="R605">
            <v>1.3665386456248301</v>
          </cell>
          <cell r="S605">
            <v>210.57251662763801</v>
          </cell>
          <cell r="T605">
            <v>0.99998569060642395</v>
          </cell>
          <cell r="U605">
            <v>0.42683720926707303</v>
          </cell>
          <cell r="V605">
            <v>34.471232259738301</v>
          </cell>
          <cell r="W605">
            <v>0.99993155009096102</v>
          </cell>
          <cell r="X605">
            <v>0.93395856322164705</v>
          </cell>
          <cell r="Y605">
            <v>0.14471263427460701</v>
          </cell>
          <cell r="Z605">
            <v>0.51698887204726196</v>
          </cell>
          <cell r="AA605">
            <v>0.23654244632200599</v>
          </cell>
          <cell r="AB605">
            <v>7.9012707660597495E-2</v>
          </cell>
          <cell r="AC605">
            <v>0.97690498558265904</v>
          </cell>
          <cell r="AD605">
            <v>1.96078742327883</v>
          </cell>
          <cell r="AE605">
            <v>31.876006239302601</v>
          </cell>
          <cell r="AF605">
            <v>0.92464992559108405</v>
          </cell>
          <cell r="AG605">
            <v>1001.04683525257</v>
          </cell>
          <cell r="AH605">
            <v>128.828177089962</v>
          </cell>
          <cell r="AI605">
            <v>0.61179082452021305</v>
          </cell>
          <cell r="AJ605">
            <v>5157.4675881682197</v>
          </cell>
          <cell r="AK605">
            <v>4474.12942509</v>
          </cell>
          <cell r="AL605">
            <v>380.26869764473003</v>
          </cell>
          <cell r="AM605">
            <v>114.49086537200201</v>
          </cell>
          <cell r="AN605">
            <v>124.120076896775</v>
          </cell>
          <cell r="AO605">
            <v>31.594139880899601</v>
          </cell>
          <cell r="AP605">
            <v>22.283280398323001</v>
          </cell>
          <cell r="AQ605">
            <v>34.206261688814102</v>
          </cell>
          <cell r="AR605">
            <v>-103.47200722385</v>
          </cell>
          <cell r="AS605">
            <v>34.699760912897801</v>
          </cell>
          <cell r="AT605">
            <v>880.00930600024697</v>
          </cell>
          <cell r="AU605">
            <v>5.9217361652318896</v>
          </cell>
          <cell r="AV605">
            <v>1.0984634656766401</v>
          </cell>
          <cell r="AW605">
            <v>6.17724464557062</v>
          </cell>
          <cell r="AX605">
            <v>1.6420041362658699</v>
          </cell>
          <cell r="AY605">
            <v>0.492413176795787</v>
          </cell>
          <cell r="AZ605">
            <v>0.13418363311802201</v>
          </cell>
          <cell r="BA605">
            <v>3.29295591940134</v>
          </cell>
          <cell r="BB605">
            <v>3.3664824054790201</v>
          </cell>
          <cell r="BC605">
            <v>36.930988259684099</v>
          </cell>
          <cell r="BD605">
            <v>12.269917526595799</v>
          </cell>
          <cell r="BE605">
            <v>49.069387654609997</v>
          </cell>
          <cell r="BF605">
            <v>139.68807735113501</v>
          </cell>
          <cell r="BH605" t="str">
            <v>NO</v>
          </cell>
          <cell r="BI605" t="str">
            <v>NO</v>
          </cell>
          <cell r="BJ605" t="str">
            <v>NO</v>
          </cell>
          <cell r="BK605" t="str">
            <v/>
          </cell>
          <cell r="BL605" t="str">
            <v>YES</v>
          </cell>
          <cell r="BM605" t="str">
            <v>NO</v>
          </cell>
          <cell r="BO605" t="str">
            <v>NO</v>
          </cell>
          <cell r="BQ605" t="str">
            <v>YES</v>
          </cell>
          <cell r="BR605" t="str">
            <v>NO</v>
          </cell>
          <cell r="BT605" t="str">
            <v/>
          </cell>
          <cell r="BU605" t="str">
            <v>NO</v>
          </cell>
          <cell r="BW605" t="str">
            <v/>
          </cell>
          <cell r="CA605" t="str">
            <v>TRASH</v>
          </cell>
          <cell r="CC605">
            <v>0</v>
          </cell>
          <cell r="CD605">
            <v>0</v>
          </cell>
          <cell r="CE605">
            <v>0</v>
          </cell>
          <cell r="CF605">
            <v>0</v>
          </cell>
          <cell r="CL605">
            <v>0</v>
          </cell>
          <cell r="CY605">
            <v>0</v>
          </cell>
          <cell r="CZ605">
            <v>0</v>
          </cell>
          <cell r="DA605">
            <v>0</v>
          </cell>
          <cell r="DB605">
            <v>0</v>
          </cell>
        </row>
        <row r="606">
          <cell r="A606">
            <v>18</v>
          </cell>
          <cell r="B606">
            <v>41690</v>
          </cell>
          <cell r="C606" t="str">
            <v>Austin</v>
          </cell>
          <cell r="D606">
            <v>13</v>
          </cell>
          <cell r="F606" t="str">
            <v>YES</v>
          </cell>
          <cell r="G606">
            <v>5.6</v>
          </cell>
          <cell r="H606">
            <v>0.46863211132586002</v>
          </cell>
          <cell r="I606">
            <v>0</v>
          </cell>
          <cell r="J606">
            <v>15.0015</v>
          </cell>
          <cell r="K606">
            <v>44.9985</v>
          </cell>
          <cell r="L606">
            <v>2.9996000399959999</v>
          </cell>
          <cell r="M606">
            <v>29.437184913691599</v>
          </cell>
          <cell r="N606">
            <v>0.97374851766343895</v>
          </cell>
          <cell r="O606">
            <v>0.132489818880313</v>
          </cell>
          <cell r="P606">
            <v>1.47820712376151E-2</v>
          </cell>
          <cell r="Q606">
            <v>0.99977691984585304</v>
          </cell>
          <cell r="R606">
            <v>0.84979636842340001</v>
          </cell>
          <cell r="S606">
            <v>244.36382932302001</v>
          </cell>
          <cell r="T606">
            <v>0.99981578167585505</v>
          </cell>
          <cell r="U606">
            <v>0.77214449369682903</v>
          </cell>
          <cell r="V606">
            <v>466.26193449252798</v>
          </cell>
          <cell r="W606">
            <v>0.99999894926691701</v>
          </cell>
          <cell r="X606">
            <v>5.8309048342671303E-2</v>
          </cell>
          <cell r="Y606">
            <v>1.17577549380587</v>
          </cell>
          <cell r="Z606">
            <v>3.8863836218351898E-2</v>
          </cell>
          <cell r="AA606">
            <v>0.651154878076601</v>
          </cell>
          <cell r="AB606">
            <v>1.4778772194540201E-2</v>
          </cell>
          <cell r="AC606">
            <v>0.49454835564862498</v>
          </cell>
          <cell r="AD606">
            <v>0.75240794806567801</v>
          </cell>
          <cell r="AE606">
            <v>379.558880343466</v>
          </cell>
          <cell r="AF606">
            <v>0.81404561137774401</v>
          </cell>
          <cell r="AG606">
            <v>626.77583740247997</v>
          </cell>
          <cell r="AH606">
            <v>20.355861286823899</v>
          </cell>
          <cell r="AI606">
            <v>8.3286101166543294E-2</v>
          </cell>
          <cell r="AJ606">
            <v>3089.8658851607502</v>
          </cell>
          <cell r="AK606">
            <v>3277.8536822900001</v>
          </cell>
          <cell r="AL606">
            <v>12.160067930633399</v>
          </cell>
          <cell r="AM606">
            <v>13.7257979366673</v>
          </cell>
          <cell r="AN606">
            <v>5.95145171085918</v>
          </cell>
          <cell r="AO606">
            <v>758.26162052170605</v>
          </cell>
          <cell r="AP606">
            <v>84.307755226331395</v>
          </cell>
          <cell r="AQ606">
            <v>3097.5203028452602</v>
          </cell>
          <cell r="AR606">
            <v>448.797321478779</v>
          </cell>
          <cell r="AS606">
            <v>416.11356310390101</v>
          </cell>
          <cell r="AT606">
            <v>456.21954521252599</v>
          </cell>
          <cell r="AU606">
            <v>5.73439208176866</v>
          </cell>
          <cell r="AV606">
            <v>1.6925254060188399</v>
          </cell>
          <cell r="AW606">
            <v>5.9153363897926399</v>
          </cell>
          <cell r="AX606">
            <v>1.64907778916184</v>
          </cell>
          <cell r="AY606">
            <v>0.708032806185935</v>
          </cell>
          <cell r="AZ606">
            <v>0.131021067493862</v>
          </cell>
          <cell r="BA606">
            <v>3.75728929399585</v>
          </cell>
          <cell r="BB606">
            <v>3.7893151917129102</v>
          </cell>
          <cell r="BC606">
            <v>50.9783620453873</v>
          </cell>
          <cell r="BD606">
            <v>6.5978831772106297</v>
          </cell>
          <cell r="BE606">
            <v>71.621191321938795</v>
          </cell>
          <cell r="BF606">
            <v>124.347603655782</v>
          </cell>
          <cell r="BH606" t="str">
            <v>NO</v>
          </cell>
          <cell r="BI606" t="str">
            <v>NO</v>
          </cell>
          <cell r="BJ606" t="str">
            <v>NO</v>
          </cell>
          <cell r="BK606" t="str">
            <v/>
          </cell>
          <cell r="BL606" t="str">
            <v>YES</v>
          </cell>
          <cell r="BM606" t="str">
            <v>NO</v>
          </cell>
          <cell r="BO606" t="str">
            <v>NO</v>
          </cell>
          <cell r="BQ606" t="str">
            <v>YES</v>
          </cell>
          <cell r="BR606" t="str">
            <v>NO</v>
          </cell>
          <cell r="BT606" t="str">
            <v/>
          </cell>
          <cell r="BU606" t="str">
            <v>YES</v>
          </cell>
          <cell r="BW606" t="str">
            <v/>
          </cell>
          <cell r="CA606" t="str">
            <v>SINGLE CORRx</v>
          </cell>
          <cell r="CC606">
            <v>246.91038288322494</v>
          </cell>
          <cell r="CD606">
            <v>0</v>
          </cell>
          <cell r="CE606">
            <v>291.65944234376457</v>
          </cell>
          <cell r="CF606">
            <v>379.33656287157925</v>
          </cell>
          <cell r="CL606">
            <v>0.3</v>
          </cell>
          <cell r="CY606">
            <v>6.0439426057808987</v>
          </cell>
          <cell r="CZ606">
            <v>0</v>
          </cell>
          <cell r="DA606">
            <v>6.0439426057808987</v>
          </cell>
          <cell r="DB606">
            <v>6.0439426057808987</v>
          </cell>
        </row>
        <row r="607">
          <cell r="A607">
            <v>18</v>
          </cell>
          <cell r="B607">
            <v>41690</v>
          </cell>
          <cell r="C607" t="str">
            <v>Austin</v>
          </cell>
          <cell r="D607">
            <v>15</v>
          </cell>
          <cell r="F607" t="str">
            <v>YES</v>
          </cell>
          <cell r="G607">
            <v>5.6</v>
          </cell>
          <cell r="H607">
            <v>0.91585433296859298</v>
          </cell>
          <cell r="I607">
            <v>0</v>
          </cell>
          <cell r="J607">
            <v>15</v>
          </cell>
          <cell r="K607">
            <v>45</v>
          </cell>
          <cell r="L607">
            <v>3</v>
          </cell>
          <cell r="M607">
            <v>19.163982879649701</v>
          </cell>
          <cell r="N607">
            <v>0.97399440977311502</v>
          </cell>
          <cell r="O607">
            <v>9.4757509533477696E-2</v>
          </cell>
          <cell r="P607">
            <v>1.19609187378686E-2</v>
          </cell>
          <cell r="Q607">
            <v>0.99997797267338395</v>
          </cell>
          <cell r="R607">
            <v>0.34772880199551598</v>
          </cell>
          <cell r="S607">
            <v>146.91407027439499</v>
          </cell>
          <cell r="T607">
            <v>0.99998522032153403</v>
          </cell>
          <cell r="U607">
            <v>0.28481947730657498</v>
          </cell>
          <cell r="V607">
            <v>2389.1543774012998</v>
          </cell>
          <cell r="W607">
            <v>0.99999837726464202</v>
          </cell>
          <cell r="X607">
            <v>9.4373087251294896E-2</v>
          </cell>
          <cell r="Y607">
            <v>1.7261427880926301</v>
          </cell>
          <cell r="Z607">
            <v>8.7660939854080897E-2</v>
          </cell>
          <cell r="AA607">
            <v>0.30850998330218399</v>
          </cell>
          <cell r="AB607">
            <v>1.1960655227308801E-2</v>
          </cell>
          <cell r="AC607">
            <v>0.86653383247072002</v>
          </cell>
          <cell r="AD607">
            <v>0.121923868900969</v>
          </cell>
          <cell r="AE607">
            <v>232.79978127445801</v>
          </cell>
          <cell r="AF607">
            <v>9.7440084116523606E-2</v>
          </cell>
          <cell r="AG607">
            <v>4994.2372259571403</v>
          </cell>
          <cell r="AH607">
            <v>111.380807417713</v>
          </cell>
          <cell r="AI607">
            <v>0.758124534542997</v>
          </cell>
          <cell r="AJ607">
            <v>1338.39696664197</v>
          </cell>
          <cell r="AK607">
            <v>27947.934545519998</v>
          </cell>
          <cell r="AL607">
            <v>397.31542430796998</v>
          </cell>
          <cell r="AM607">
            <v>205.564962876994</v>
          </cell>
          <cell r="AN607">
            <v>31.561601461980501</v>
          </cell>
          <cell r="AO607">
            <v>293.73071701210398</v>
          </cell>
          <cell r="AP607">
            <v>143.02537133771099</v>
          </cell>
          <cell r="AQ607">
            <v>1950.0134501827199</v>
          </cell>
          <cell r="AR607">
            <v>1641.9529180253301</v>
          </cell>
          <cell r="AS607">
            <v>710.99249803637304</v>
          </cell>
          <cell r="AT607">
            <v>9144.2853222441408</v>
          </cell>
          <cell r="AU607">
            <v>6.09325073180299</v>
          </cell>
          <cell r="AV607">
            <v>1.76611376742415</v>
          </cell>
          <cell r="AW607">
            <v>5.7796626189801801</v>
          </cell>
          <cell r="AX607">
            <v>1.4806541041590899</v>
          </cell>
          <cell r="AY607">
            <v>0.48554638850583398</v>
          </cell>
          <cell r="AZ607">
            <v>0.12877789517573701</v>
          </cell>
          <cell r="BA607">
            <v>2.8946278342909801</v>
          </cell>
          <cell r="BB607">
            <v>2.92534786411855</v>
          </cell>
          <cell r="BC607">
            <v>7.1055569049634197</v>
          </cell>
          <cell r="BD607">
            <v>65.425968463305907</v>
          </cell>
          <cell r="BE607">
            <v>89.164258996081699</v>
          </cell>
          <cell r="BF607">
            <v>164.653875519184</v>
          </cell>
          <cell r="BH607" t="str">
            <v>YES</v>
          </cell>
          <cell r="BI607" t="str">
            <v>NO</v>
          </cell>
          <cell r="BJ607" t="str">
            <v>NO</v>
          </cell>
          <cell r="BK607" t="str">
            <v/>
          </cell>
          <cell r="BL607" t="str">
            <v>YES</v>
          </cell>
          <cell r="BM607" t="str">
            <v>NO</v>
          </cell>
          <cell r="BO607" t="str">
            <v>NO</v>
          </cell>
          <cell r="BQ607" t="str">
            <v>NO</v>
          </cell>
          <cell r="BR607" t="str">
            <v>YES</v>
          </cell>
          <cell r="BT607" t="str">
            <v/>
          </cell>
          <cell r="BU607" t="str">
            <v>NO</v>
          </cell>
          <cell r="BW607" t="str">
            <v/>
          </cell>
          <cell r="CA607" t="str">
            <v>SINGLE CORR</v>
          </cell>
          <cell r="CC607">
            <v>0</v>
          </cell>
          <cell r="CD607">
            <v>233.37300063087642</v>
          </cell>
          <cell r="CE607">
            <v>0</v>
          </cell>
          <cell r="CF607">
            <v>0</v>
          </cell>
          <cell r="CL607">
            <v>0.47</v>
          </cell>
          <cell r="CY607">
            <v>0</v>
          </cell>
          <cell r="CZ607">
            <v>4.8547969172992689</v>
          </cell>
          <cell r="DA607">
            <v>0</v>
          </cell>
          <cell r="DB607">
            <v>0</v>
          </cell>
        </row>
        <row r="608">
          <cell r="A608">
            <v>18</v>
          </cell>
          <cell r="B608">
            <v>41690</v>
          </cell>
          <cell r="C608" t="str">
            <v>Austin</v>
          </cell>
          <cell r="D608">
            <v>16</v>
          </cell>
          <cell r="E608" t="str">
            <v>Stationary</v>
          </cell>
          <cell r="F608" t="str">
            <v>YES</v>
          </cell>
          <cell r="G608">
            <v>5.6</v>
          </cell>
          <cell r="H608">
            <v>1.5269654430449</v>
          </cell>
          <cell r="I608">
            <v>0</v>
          </cell>
          <cell r="J608">
            <v>14.999499999999999</v>
          </cell>
          <cell r="K608">
            <v>44.997500000000002</v>
          </cell>
          <cell r="L608">
            <v>2.9999333311110399</v>
          </cell>
          <cell r="M608">
            <v>10.1249180612687</v>
          </cell>
          <cell r="N608">
            <v>0.92540050981042998</v>
          </cell>
          <cell r="O608">
            <v>0.29226380768211302</v>
          </cell>
          <cell r="P608">
            <v>9.0860871661585206E-3</v>
          </cell>
          <cell r="Q608">
            <v>0.99998797334824496</v>
          </cell>
          <cell r="R608">
            <v>0.72095938362815304</v>
          </cell>
          <cell r="S608">
            <v>226.50256018585401</v>
          </cell>
          <cell r="T608">
            <v>0.99999519037419304</v>
          </cell>
          <cell r="U608">
            <v>0.45590968154128902</v>
          </cell>
          <cell r="V608">
            <v>2066.8607882741599</v>
          </cell>
          <cell r="W608">
            <v>0.99999803973673496</v>
          </cell>
          <cell r="X608">
            <v>0.29105533914471499</v>
          </cell>
          <cell r="Y608">
            <v>1.00482923702315</v>
          </cell>
          <cell r="Z608">
            <v>9.1171192252482297E-2</v>
          </cell>
          <cell r="AA608">
            <v>0.96676174328439901</v>
          </cell>
          <cell r="AB608">
            <v>9.0859778806166996E-3</v>
          </cell>
          <cell r="AC608">
            <v>0.87282404320861595</v>
          </cell>
          <cell r="AD608">
            <v>0.52653276778672398</v>
          </cell>
          <cell r="AE608">
            <v>220.48608386348701</v>
          </cell>
          <cell r="AF608">
            <v>0.106676585526535</v>
          </cell>
          <cell r="AG608">
            <v>39103.214297730803</v>
          </cell>
          <cell r="AH608">
            <v>181.67332519671501</v>
          </cell>
          <cell r="AI608">
            <v>0.80207681204882397</v>
          </cell>
          <cell r="AJ608">
            <v>8663.64041012694</v>
          </cell>
          <cell r="AK608">
            <v>81436.440890641694</v>
          </cell>
          <cell r="AL608">
            <v>870.94888423414295</v>
          </cell>
          <cell r="AM608">
            <v>366.52974431333598</v>
          </cell>
          <cell r="AN608">
            <v>85.767016910176295</v>
          </cell>
          <cell r="AO608">
            <v>233.133519172072</v>
          </cell>
          <cell r="AP608">
            <v>219.44831248125999</v>
          </cell>
          <cell r="AQ608">
            <v>89.454482274872603</v>
          </cell>
          <cell r="AR608">
            <v>5919.1010219713098</v>
          </cell>
          <cell r="AS608">
            <v>1156.0870322952701</v>
          </cell>
          <cell r="AT608">
            <v>57056.696170849202</v>
          </cell>
          <cell r="AU608">
            <v>6.45417757928473</v>
          </cell>
          <cell r="AV608">
            <v>1.7867618142189401</v>
          </cell>
          <cell r="AW608">
            <v>6.2435145131922702</v>
          </cell>
          <cell r="AX608">
            <v>1.51853803321618</v>
          </cell>
          <cell r="AY608">
            <v>9.4053899508291005E-4</v>
          </cell>
          <cell r="AZ608">
            <v>0.12992885626787201</v>
          </cell>
          <cell r="BA608">
            <v>1.3609985884495199</v>
          </cell>
          <cell r="BB608">
            <v>1.3946586071684399</v>
          </cell>
          <cell r="BC608">
            <v>2.1566499250308801E-2</v>
          </cell>
          <cell r="BD608">
            <v>445.37065644312497</v>
          </cell>
          <cell r="BE608">
            <v>560.81977921416706</v>
          </cell>
          <cell r="BF608">
            <v>648.61847250208302</v>
          </cell>
          <cell r="BH608" t="str">
            <v>YES</v>
          </cell>
          <cell r="BI608" t="str">
            <v>NO</v>
          </cell>
          <cell r="BJ608" t="str">
            <v>NO</v>
          </cell>
          <cell r="BK608" t="str">
            <v/>
          </cell>
          <cell r="BL608" t="str">
            <v>YES</v>
          </cell>
          <cell r="BM608" t="str">
            <v>NO</v>
          </cell>
          <cell r="BO608" t="str">
            <v>NO</v>
          </cell>
          <cell r="BQ608" t="str">
            <v>NO</v>
          </cell>
          <cell r="BR608" t="str">
            <v>YES</v>
          </cell>
          <cell r="BT608" t="str">
            <v/>
          </cell>
          <cell r="BU608" t="str">
            <v>YES</v>
          </cell>
          <cell r="BW608" t="str">
            <v/>
          </cell>
          <cell r="CA608" t="str">
            <v>SINGLE CORRx</v>
          </cell>
          <cell r="CC608">
            <v>0</v>
          </cell>
          <cell r="CD608">
            <v>359.77932800429267</v>
          </cell>
          <cell r="CE608">
            <v>502.74755555007471</v>
          </cell>
          <cell r="CF608">
            <v>352.91705951780574</v>
          </cell>
          <cell r="CL608">
            <v>0.3</v>
          </cell>
          <cell r="CY608">
            <v>0</v>
          </cell>
          <cell r="CZ608">
            <v>0.77186002660962505</v>
          </cell>
          <cell r="DA608">
            <v>0.77186002660962505</v>
          </cell>
          <cell r="DB608">
            <v>0.77186002660962505</v>
          </cell>
        </row>
        <row r="609">
          <cell r="A609">
            <v>18</v>
          </cell>
          <cell r="B609">
            <v>41690</v>
          </cell>
          <cell r="C609" t="str">
            <v>Austin</v>
          </cell>
          <cell r="D609">
            <v>17</v>
          </cell>
          <cell r="E609" t="str">
            <v>Stationary</v>
          </cell>
          <cell r="F609" t="str">
            <v>YES</v>
          </cell>
          <cell r="G609">
            <v>5.6</v>
          </cell>
          <cell r="H609">
            <v>1.52974322251976</v>
          </cell>
          <cell r="I609">
            <v>0</v>
          </cell>
          <cell r="J609">
            <v>14.999499999999999</v>
          </cell>
          <cell r="K609">
            <v>44.997500000000002</v>
          </cell>
          <cell r="L609">
            <v>2.9999333311110399</v>
          </cell>
          <cell r="M609">
            <v>9.9580256181387199</v>
          </cell>
          <cell r="N609">
            <v>0.92376025814006202</v>
          </cell>
          <cell r="O609">
            <v>0.29303388712036599</v>
          </cell>
          <cell r="P609">
            <v>9.0415916686400408E-3</v>
          </cell>
          <cell r="Q609">
            <v>0.99998544847676196</v>
          </cell>
          <cell r="R609">
            <v>0.77974385950663005</v>
          </cell>
          <cell r="S609">
            <v>228.278935123862</v>
          </cell>
          <cell r="T609">
            <v>0.999994514375384</v>
          </cell>
          <cell r="U609">
            <v>0.47873504978488901</v>
          </cell>
          <cell r="V609">
            <v>2243.93461690813</v>
          </cell>
          <cell r="W609">
            <v>0.99999791516099401</v>
          </cell>
          <cell r="X609">
            <v>0.29513015219938799</v>
          </cell>
          <cell r="Y609">
            <v>0.99478593474634103</v>
          </cell>
          <cell r="Z609">
            <v>9.1576920136918399E-2</v>
          </cell>
          <cell r="AA609">
            <v>0.948656960125702</v>
          </cell>
          <cell r="AB609">
            <v>9.0414600870384106E-3</v>
          </cell>
          <cell r="AC609">
            <v>0.84887025270102801</v>
          </cell>
          <cell r="AD609">
            <v>0.61594694569980102</v>
          </cell>
          <cell r="AE609">
            <v>195.163511122855</v>
          </cell>
          <cell r="AF609">
            <v>8.6973614456885603E-2</v>
          </cell>
          <cell r="AG609">
            <v>38640.332422053398</v>
          </cell>
          <cell r="AH609">
            <v>177.528575125201</v>
          </cell>
          <cell r="AI609">
            <v>0.77767841850902297</v>
          </cell>
          <cell r="AJ609">
            <v>9408.9064121601405</v>
          </cell>
          <cell r="AK609">
            <v>78810.840069979997</v>
          </cell>
          <cell r="AL609">
            <v>869.14241726908995</v>
          </cell>
          <cell r="AM609">
            <v>366.203623500003</v>
          </cell>
          <cell r="AN609">
            <v>85.297633529126898</v>
          </cell>
          <cell r="AO609">
            <v>221.790879009121</v>
          </cell>
          <cell r="AP609">
            <v>215.136649625437</v>
          </cell>
          <cell r="AQ609">
            <v>78.656327243869498</v>
          </cell>
          <cell r="AR609">
            <v>5866.0042239591803</v>
          </cell>
          <cell r="AS609">
            <v>1141.9094759013301</v>
          </cell>
          <cell r="AT609">
            <v>56519.273662342901</v>
          </cell>
          <cell r="AU609">
            <v>6.4531360788126602</v>
          </cell>
          <cell r="AV609">
            <v>1.78771475857826</v>
          </cell>
          <cell r="AW609">
            <v>6.2412067425795801</v>
          </cell>
          <cell r="AX609">
            <v>1.5182144224582701</v>
          </cell>
          <cell r="AY609">
            <v>9.4053899508291005E-4</v>
          </cell>
          <cell r="AZ609">
            <v>0.12992534482054299</v>
          </cell>
          <cell r="BA609">
            <v>1.36100396463452</v>
          </cell>
          <cell r="BB609">
            <v>1.3946563065550499</v>
          </cell>
          <cell r="BC609">
            <v>2.1704746040374898E-2</v>
          </cell>
          <cell r="BD609">
            <v>426.77888834175297</v>
          </cell>
          <cell r="BE609">
            <v>537.86504660504295</v>
          </cell>
          <cell r="BF609">
            <v>632.41074010739806</v>
          </cell>
          <cell r="BH609" t="str">
            <v>YES</v>
          </cell>
          <cell r="BI609" t="str">
            <v>NO</v>
          </cell>
          <cell r="BJ609" t="str">
            <v>NO</v>
          </cell>
          <cell r="BK609" t="str">
            <v/>
          </cell>
          <cell r="BL609" t="str">
            <v>YES</v>
          </cell>
          <cell r="BM609" t="str">
            <v>NO</v>
          </cell>
          <cell r="BO609" t="str">
            <v>NO</v>
          </cell>
          <cell r="BQ609" t="str">
            <v>NO</v>
          </cell>
          <cell r="BR609" t="str">
            <v>YES</v>
          </cell>
          <cell r="BT609" t="str">
            <v/>
          </cell>
          <cell r="BU609" t="str">
            <v>YES</v>
          </cell>
          <cell r="BW609" t="str">
            <v/>
          </cell>
          <cell r="CA609" t="str">
            <v>SINGLE CORRx</v>
          </cell>
          <cell r="CC609">
            <v>0</v>
          </cell>
          <cell r="CD609">
            <v>362.60094282823013</v>
          </cell>
          <cell r="CE609">
            <v>489.21578570497894</v>
          </cell>
          <cell r="CF609">
            <v>341.84277915678797</v>
          </cell>
          <cell r="CL609">
            <v>0.3</v>
          </cell>
          <cell r="CY609">
            <v>0</v>
          </cell>
          <cell r="CZ609">
            <v>0.80480107870871354</v>
          </cell>
          <cell r="DA609">
            <v>0.80480107870871354</v>
          </cell>
          <cell r="DB609">
            <v>0.80480107870871354</v>
          </cell>
        </row>
        <row r="610">
          <cell r="A610">
            <v>18</v>
          </cell>
          <cell r="B610">
            <v>41690</v>
          </cell>
          <cell r="C610" t="str">
            <v>Austin</v>
          </cell>
          <cell r="D610">
            <v>18</v>
          </cell>
          <cell r="E610" t="str">
            <v>Stationary</v>
          </cell>
          <cell r="F610" t="str">
            <v>YES</v>
          </cell>
          <cell r="G610">
            <v>5.6</v>
          </cell>
          <cell r="H610">
            <v>1.8547432227060201</v>
          </cell>
          <cell r="I610">
            <v>0</v>
          </cell>
          <cell r="J610">
            <v>15</v>
          </cell>
          <cell r="K610">
            <v>44.9985</v>
          </cell>
          <cell r="L610">
            <v>2.9998999999999998</v>
          </cell>
          <cell r="M610">
            <v>3.3588224902058799</v>
          </cell>
          <cell r="N610">
            <v>0.95436812603804499</v>
          </cell>
          <cell r="O610">
            <v>0.17518266307278699</v>
          </cell>
          <cell r="P610">
            <v>7.7445137993738603E-3</v>
          </cell>
          <cell r="Q610">
            <v>0.99999229521728195</v>
          </cell>
          <cell r="R610">
            <v>0.62952413996912204</v>
          </cell>
          <cell r="S610">
            <v>316.26152424866098</v>
          </cell>
          <cell r="T610">
            <v>0.99999848595103802</v>
          </cell>
          <cell r="U610">
            <v>0.27905509333735401</v>
          </cell>
          <cell r="V610">
            <v>929.01165657810895</v>
          </cell>
          <cell r="W610">
            <v>0.99999959445937103</v>
          </cell>
          <cell r="X610">
            <v>0.14442255338992899</v>
          </cell>
          <cell r="Y610">
            <v>2.07755271426741</v>
          </cell>
          <cell r="Z610">
            <v>0.58647594384439605</v>
          </cell>
          <cell r="AA610">
            <v>0.248289038703223</v>
          </cell>
          <cell r="AB610">
            <v>7.7444541255391897E-3</v>
          </cell>
          <cell r="AC610">
            <v>0.88614804411242298</v>
          </cell>
          <cell r="AD610">
            <v>0.40190644570830603</v>
          </cell>
          <cell r="AE610">
            <v>688.15287651465405</v>
          </cell>
          <cell r="AF610">
            <v>0.74073623572710101</v>
          </cell>
          <cell r="AG610">
            <v>13522.312180336399</v>
          </cell>
          <cell r="AH610">
            <v>274.66628306091701</v>
          </cell>
          <cell r="AI610">
            <v>0.86847702340791699</v>
          </cell>
          <cell r="AJ610">
            <v>6859.7891161265297</v>
          </cell>
          <cell r="AK610">
            <v>65641.277512896093</v>
          </cell>
          <cell r="AL610">
            <v>560.45066809720197</v>
          </cell>
          <cell r="AM610">
            <v>218.5996275544</v>
          </cell>
          <cell r="AN610">
            <v>68.649008267567197</v>
          </cell>
          <cell r="AO610">
            <v>322.25611205022</v>
          </cell>
          <cell r="AP610">
            <v>301.86616054725698</v>
          </cell>
          <cell r="AQ610">
            <v>194.89506208324701</v>
          </cell>
          <cell r="AR610">
            <v>1059.5140970467301</v>
          </cell>
          <cell r="AS610">
            <v>940.21245388594502</v>
          </cell>
          <cell r="AT610">
            <v>466.08358668615102</v>
          </cell>
          <cell r="AU610">
            <v>6.2156470925149598</v>
          </cell>
          <cell r="AV610">
            <v>1.8902020020388</v>
          </cell>
          <cell r="AW610">
            <v>6.5087303351364501</v>
          </cell>
          <cell r="AX610">
            <v>1.58812596045992</v>
          </cell>
          <cell r="AY610">
            <v>1.1436126617658301E-3</v>
          </cell>
          <cell r="AZ610">
            <v>0.12988174011320699</v>
          </cell>
          <cell r="BA610">
            <v>1.3646428741094601</v>
          </cell>
          <cell r="BB610">
            <v>1.39736971761165</v>
          </cell>
          <cell r="BC610">
            <v>2.8590316544145601E-2</v>
          </cell>
          <cell r="BD610">
            <v>284.332757964</v>
          </cell>
          <cell r="BE610">
            <v>457.03630607899998</v>
          </cell>
          <cell r="BF610">
            <v>619.06731001399999</v>
          </cell>
          <cell r="BH610" t="str">
            <v>YES</v>
          </cell>
          <cell r="BI610" t="str">
            <v>NO</v>
          </cell>
          <cell r="BJ610" t="str">
            <v>NO</v>
          </cell>
          <cell r="BK610" t="str">
            <v/>
          </cell>
          <cell r="BL610" t="str">
            <v>YES</v>
          </cell>
          <cell r="BM610" t="str">
            <v>NO</v>
          </cell>
          <cell r="BO610" t="str">
            <v>NO</v>
          </cell>
          <cell r="BQ610" t="str">
            <v>NO</v>
          </cell>
          <cell r="BR610" t="str">
            <v>YES</v>
          </cell>
          <cell r="BT610" t="str">
            <v/>
          </cell>
          <cell r="BU610" t="str">
            <v>YES</v>
          </cell>
          <cell r="BW610" t="str">
            <v/>
          </cell>
          <cell r="CA610" t="str">
            <v>SINGLE CORRx</v>
          </cell>
          <cell r="CC610">
            <v>0</v>
          </cell>
          <cell r="CD610">
            <v>502.36468522128899</v>
          </cell>
          <cell r="CE610">
            <v>506.30092582851239</v>
          </cell>
          <cell r="CF610">
            <v>476.98019795410403</v>
          </cell>
          <cell r="CL610">
            <v>0.3</v>
          </cell>
          <cell r="CY610">
            <v>0</v>
          </cell>
          <cell r="CZ610">
            <v>0.94713344202599847</v>
          </cell>
          <cell r="DA610">
            <v>0.94713344202599847</v>
          </cell>
          <cell r="DB610">
            <v>0.94713344202599847</v>
          </cell>
        </row>
        <row r="611">
          <cell r="A611">
            <v>18</v>
          </cell>
          <cell r="B611">
            <v>41690</v>
          </cell>
          <cell r="C611" t="str">
            <v>Austin</v>
          </cell>
          <cell r="D611">
            <v>19</v>
          </cell>
          <cell r="E611" t="str">
            <v>Moving until 23.20</v>
          </cell>
          <cell r="F611" t="str">
            <v>YES</v>
          </cell>
          <cell r="G611">
            <v>5.6</v>
          </cell>
          <cell r="H611">
            <v>1.9491876661777501</v>
          </cell>
          <cell r="I611">
            <v>0</v>
          </cell>
          <cell r="J611">
            <v>14.997</v>
          </cell>
          <cell r="K611">
            <v>44.997500000000002</v>
          </cell>
          <cell r="L611">
            <v>3.0004334200173401</v>
          </cell>
          <cell r="M611">
            <v>2.1714783393914501</v>
          </cell>
          <cell r="N611">
            <v>0.95568151724996497</v>
          </cell>
          <cell r="O611">
            <v>0.19201201251306399</v>
          </cell>
          <cell r="P611">
            <v>1.1000436118930699E-2</v>
          </cell>
          <cell r="Q611">
            <v>0.99999796003740005</v>
          </cell>
          <cell r="R611">
            <v>0.29008696477877299</v>
          </cell>
          <cell r="S611">
            <v>263.11717237575698</v>
          </cell>
          <cell r="T611">
            <v>0.99999838522515805</v>
          </cell>
          <cell r="U611">
            <v>0.25807733625747797</v>
          </cell>
          <cell r="V611">
            <v>556.61527845944602</v>
          </cell>
          <cell r="W611">
            <v>0.99999911760887905</v>
          </cell>
          <cell r="X611">
            <v>0.190775170499665</v>
          </cell>
          <cell r="Y611">
            <v>1.6992167128364</v>
          </cell>
          <cell r="Z611">
            <v>0.73896046865257303</v>
          </cell>
          <cell r="AA611">
            <v>0.17574141288976</v>
          </cell>
          <cell r="AB611">
            <v>1.10004136756912E-2</v>
          </cell>
          <cell r="AC611">
            <v>0.983417571941962</v>
          </cell>
          <cell r="AD611">
            <v>8.5540312586366393E-2</v>
          </cell>
          <cell r="AE611">
            <v>437.11492726397103</v>
          </cell>
          <cell r="AF611">
            <v>0.78530819844878097</v>
          </cell>
          <cell r="AG611">
            <v>9000.3231125574603</v>
          </cell>
          <cell r="AH611">
            <v>236.660029037214</v>
          </cell>
          <cell r="AI611">
            <v>0.89944584285986195</v>
          </cell>
          <cell r="AJ611">
            <v>4215.43765543469</v>
          </cell>
          <cell r="AK611">
            <v>31606.8652236454</v>
          </cell>
          <cell r="AL611">
            <v>333.16745556310099</v>
          </cell>
          <cell r="AM611">
            <v>134.747238110463</v>
          </cell>
          <cell r="AN611">
            <v>49.127415973272598</v>
          </cell>
          <cell r="AO611">
            <v>96.773284803194002</v>
          </cell>
          <cell r="AP611">
            <v>225.785097628806</v>
          </cell>
          <cell r="AQ611">
            <v>1202.5571382332901</v>
          </cell>
          <cell r="AR611">
            <v>1210.06735893625</v>
          </cell>
          <cell r="AS611">
            <v>544.09676869677003</v>
          </cell>
          <cell r="AT611">
            <v>2821.2686076392802</v>
          </cell>
          <cell r="AU611">
            <v>6.1958117711140002</v>
          </cell>
          <cell r="AV611">
            <v>1.8555019864670399</v>
          </cell>
          <cell r="AW611">
            <v>6.8356539434590404</v>
          </cell>
          <cell r="AX611">
            <v>1.677202143995</v>
          </cell>
          <cell r="AY611">
            <v>0.190163759966895</v>
          </cell>
          <cell r="AZ611">
            <v>0.13099102679324301</v>
          </cell>
          <cell r="BA611">
            <v>1.66998210545042</v>
          </cell>
          <cell r="BB611">
            <v>1.7174927932439501</v>
          </cell>
          <cell r="BC611">
            <v>5.5208833538775801</v>
          </cell>
          <cell r="BD611">
            <v>71.394753855769196</v>
          </cell>
          <cell r="BE611">
            <v>171.35092498076901</v>
          </cell>
          <cell r="BF611">
            <v>470.59584282576901</v>
          </cell>
          <cell r="BH611" t="str">
            <v>YES</v>
          </cell>
          <cell r="BI611" t="str">
            <v>NO</v>
          </cell>
          <cell r="BJ611" t="str">
            <v>NO</v>
          </cell>
          <cell r="BK611" t="str">
            <v/>
          </cell>
          <cell r="BL611" t="str">
            <v>YES</v>
          </cell>
          <cell r="BM611" t="str">
            <v>NO</v>
          </cell>
          <cell r="BO611" t="str">
            <v>NO</v>
          </cell>
          <cell r="BQ611" t="str">
            <v>YES</v>
          </cell>
          <cell r="BR611" t="str">
            <v>YES</v>
          </cell>
          <cell r="BT611" t="str">
            <v/>
          </cell>
          <cell r="BU611" t="str">
            <v>YES</v>
          </cell>
          <cell r="BW611" t="str">
            <v/>
          </cell>
          <cell r="CA611" t="str">
            <v>DUAL AREA</v>
          </cell>
          <cell r="CC611">
            <v>294.66884438628784</v>
          </cell>
          <cell r="CD611">
            <v>417.93840822842782</v>
          </cell>
          <cell r="CE611">
            <v>340.59369167709201</v>
          </cell>
          <cell r="CF611">
            <v>372.5843795087506</v>
          </cell>
          <cell r="CL611">
            <v>0.36</v>
          </cell>
          <cell r="CY611">
            <v>2.526244721211941</v>
          </cell>
          <cell r="CZ611">
            <v>2.526244721211941</v>
          </cell>
          <cell r="DA611">
            <v>2.526244721211941</v>
          </cell>
          <cell r="DB611">
            <v>2.526244721211941</v>
          </cell>
        </row>
        <row r="612">
          <cell r="A612">
            <v>18</v>
          </cell>
          <cell r="B612">
            <v>41690</v>
          </cell>
          <cell r="C612" t="str">
            <v>Austin</v>
          </cell>
          <cell r="D612">
            <v>20</v>
          </cell>
          <cell r="E612" t="str">
            <v>Moving until 44.10</v>
          </cell>
          <cell r="F612" t="str">
            <v>YES</v>
          </cell>
          <cell r="G612">
            <v>5.6</v>
          </cell>
          <cell r="H612">
            <v>2.3241876661777501</v>
          </cell>
          <cell r="I612">
            <v>0</v>
          </cell>
          <cell r="J612">
            <v>14.997</v>
          </cell>
          <cell r="K612">
            <v>44.997500000000002</v>
          </cell>
          <cell r="L612">
            <v>3.0004334200173401</v>
          </cell>
          <cell r="M612">
            <v>2.4810921322712298</v>
          </cell>
          <cell r="N612">
            <v>0.89798980554105701</v>
          </cell>
          <cell r="O612">
            <v>0.44006313646070599</v>
          </cell>
          <cell r="P612">
            <v>9.5661873858191495E-3</v>
          </cell>
          <cell r="Q612">
            <v>0.99999340806860204</v>
          </cell>
          <cell r="R612">
            <v>0.94905621027514797</v>
          </cell>
          <cell r="S612">
            <v>323.33998454927098</v>
          </cell>
          <cell r="T612">
            <v>0.99999863298286196</v>
          </cell>
          <cell r="U612">
            <v>0.43216903607541801</v>
          </cell>
          <cell r="V612">
            <v>699.59284540878298</v>
          </cell>
          <cell r="W612">
            <v>0.99999908015213401</v>
          </cell>
          <cell r="X612">
            <v>0.35450546930593302</v>
          </cell>
          <cell r="Y612">
            <v>1.29421272600094</v>
          </cell>
          <cell r="Z612">
            <v>0.45399593901552399</v>
          </cell>
          <cell r="AA612">
            <v>0.85256336814022105</v>
          </cell>
          <cell r="AB612">
            <v>9.5661243199817707E-3</v>
          </cell>
          <cell r="AC612">
            <v>0.93279390198229994</v>
          </cell>
          <cell r="AD612">
            <v>0.94173512046514296</v>
          </cell>
          <cell r="AE612">
            <v>482.41027820818601</v>
          </cell>
          <cell r="AF612">
            <v>0.68955798737610996</v>
          </cell>
          <cell r="AG612">
            <v>44341.8933861158</v>
          </cell>
          <cell r="AH612">
            <v>282.906509559433</v>
          </cell>
          <cell r="AI612">
            <v>0.87494939177263797</v>
          </cell>
          <cell r="AJ612">
            <v>17861.5667738392</v>
          </cell>
          <cell r="AK612">
            <v>19807.8075470236</v>
          </cell>
          <cell r="AL612">
            <v>213.064623714476</v>
          </cell>
          <cell r="AM612">
            <v>51.363206941271798</v>
          </cell>
          <cell r="AN612">
            <v>46.026091527306498</v>
          </cell>
          <cell r="AO612">
            <v>-796.13791936280302</v>
          </cell>
          <cell r="AP612">
            <v>309.41817345107501</v>
          </cell>
          <cell r="AQ612">
            <v>7280.80648825551</v>
          </cell>
          <cell r="AR612">
            <v>495.437624260544</v>
          </cell>
          <cell r="AS612">
            <v>354.32920045708403</v>
          </cell>
          <cell r="AT612">
            <v>914.55458347990202</v>
          </cell>
          <cell r="AU612">
            <v>7.1416500685461601</v>
          </cell>
          <cell r="AV612">
            <v>1.73836559194147</v>
          </cell>
          <cell r="AW612">
            <v>6.5253206004108604</v>
          </cell>
          <cell r="AX612">
            <v>1.5858295327490399</v>
          </cell>
          <cell r="AY612">
            <v>0.151354731685657</v>
          </cell>
          <cell r="AZ612">
            <v>0.12871568608109299</v>
          </cell>
          <cell r="BA612">
            <v>1.4331062757823501</v>
          </cell>
          <cell r="BB612">
            <v>1.47191028917719</v>
          </cell>
          <cell r="BC612">
            <v>11.845152914529701</v>
          </cell>
          <cell r="BD612">
            <v>69.258634371818502</v>
          </cell>
          <cell r="BE612">
            <v>388.68279672181899</v>
          </cell>
          <cell r="BF612">
            <v>800.56582727181797</v>
          </cell>
          <cell r="BH612" t="str">
            <v>YES</v>
          </cell>
          <cell r="BI612" t="str">
            <v>NO</v>
          </cell>
          <cell r="BJ612" t="str">
            <v>NO</v>
          </cell>
          <cell r="BK612" t="str">
            <v/>
          </cell>
          <cell r="BL612" t="str">
            <v>YES</v>
          </cell>
          <cell r="BM612" t="str">
            <v>NO</v>
          </cell>
          <cell r="BO612" t="str">
            <v>NO</v>
          </cell>
          <cell r="BQ612" t="str">
            <v>NO</v>
          </cell>
          <cell r="BR612" t="str">
            <v>YES</v>
          </cell>
          <cell r="BT612" t="str">
            <v/>
          </cell>
          <cell r="BU612" t="str">
            <v>NO</v>
          </cell>
          <cell r="BW612" t="str">
            <v/>
          </cell>
          <cell r="CA612" t="str">
            <v>SINGLE CORR</v>
          </cell>
          <cell r="CC612">
            <v>0</v>
          </cell>
          <cell r="CD612">
            <v>513.59703070288049</v>
          </cell>
          <cell r="CE612">
            <v>0</v>
          </cell>
          <cell r="CF612">
            <v>0</v>
          </cell>
          <cell r="CL612">
            <v>0.47</v>
          </cell>
          <cell r="CY612">
            <v>0</v>
          </cell>
          <cell r="CZ612">
            <v>1.1136957265882288</v>
          </cell>
          <cell r="DA612">
            <v>0</v>
          </cell>
          <cell r="DB612">
            <v>0</v>
          </cell>
        </row>
        <row r="613">
          <cell r="A613">
            <v>18</v>
          </cell>
          <cell r="B613">
            <v>41690</v>
          </cell>
          <cell r="C613" t="str">
            <v>Austin</v>
          </cell>
          <cell r="D613">
            <v>22</v>
          </cell>
          <cell r="E613" t="str">
            <v>Moving until 53</v>
          </cell>
          <cell r="F613" t="str">
            <v>YES</v>
          </cell>
          <cell r="G613">
            <v>5.6</v>
          </cell>
          <cell r="H613">
            <v>2.4547432232648099</v>
          </cell>
          <cell r="I613">
            <v>0</v>
          </cell>
          <cell r="J613">
            <v>14.998421052599999</v>
          </cell>
          <cell r="K613">
            <v>44.997894736799999</v>
          </cell>
          <cell r="L613">
            <v>3.0001754570691701</v>
          </cell>
          <cell r="M613">
            <v>-3.71192357276685</v>
          </cell>
          <cell r="N613">
            <v>0.92369972303333803</v>
          </cell>
          <cell r="O613">
            <v>0.57288301453833401</v>
          </cell>
          <cell r="P613">
            <v>5.0302005259929396E-3</v>
          </cell>
          <cell r="Q613">
            <v>0.99999186743908697</v>
          </cell>
          <cell r="R613">
            <v>1.1131968281182001</v>
          </cell>
          <cell r="S613">
            <v>222.78627549553099</v>
          </cell>
          <cell r="T613">
            <v>0.99999569069303995</v>
          </cell>
          <cell r="U613">
            <v>0.81032654057737497</v>
          </cell>
          <cell r="V613">
            <v>-1124.2847980270401</v>
          </cell>
          <cell r="W613">
            <v>0.99999701852123302</v>
          </cell>
          <cell r="X613">
            <v>0.67401213718479902</v>
          </cell>
          <cell r="Y613">
            <v>-1.5926542043987799</v>
          </cell>
          <cell r="Z613">
            <v>0.39127667465580601</v>
          </cell>
          <cell r="AA613">
            <v>2.2898215520255598</v>
          </cell>
          <cell r="AB613">
            <v>5.0301596162129697E-3</v>
          </cell>
          <cell r="AC613">
            <v>0.75675471227322</v>
          </cell>
          <cell r="AD613">
            <v>1.2509294629948999</v>
          </cell>
          <cell r="AE613">
            <v>-235.76519092926799</v>
          </cell>
          <cell r="AF613">
            <v>0.20970174853510201</v>
          </cell>
          <cell r="AG613">
            <v>121554.490817589</v>
          </cell>
          <cell r="AH613">
            <v>183.53039006007299</v>
          </cell>
          <cell r="AI613">
            <v>0.82379221405685199</v>
          </cell>
          <cell r="AJ613">
            <v>27102.233439985499</v>
          </cell>
          <cell r="AK613">
            <v>101241.346310953</v>
          </cell>
          <cell r="AL613">
            <v>857.84987206260701</v>
          </cell>
          <cell r="AM613">
            <v>392.549756570667</v>
          </cell>
          <cell r="AN613">
            <v>117.62968408133101</v>
          </cell>
          <cell r="AO613">
            <v>123.336446831967</v>
          </cell>
          <cell r="AP613">
            <v>256.08369804454998</v>
          </cell>
          <cell r="AQ613">
            <v>3750.6515626471501</v>
          </cell>
          <cell r="AR613">
            <v>2272.3229633108699</v>
          </cell>
          <cell r="AS613">
            <v>71.755032683535703</v>
          </cell>
          <cell r="AT613">
            <v>53359.771735073402</v>
          </cell>
          <cell r="AU613">
            <v>6.5850253215123198</v>
          </cell>
          <cell r="AV613">
            <v>1.61793409764593</v>
          </cell>
          <cell r="AW613">
            <v>6.5973022804042998</v>
          </cell>
          <cell r="AX613">
            <v>1.5487836791741301</v>
          </cell>
          <cell r="AY613">
            <v>0.33418741029997601</v>
          </cell>
          <cell r="AZ613">
            <v>0.130464271760311</v>
          </cell>
          <cell r="BA613">
            <v>1.42981464676653</v>
          </cell>
          <cell r="BB613">
            <v>1.46775458996853</v>
          </cell>
          <cell r="BC613">
            <v>5.6218442854201598</v>
          </cell>
          <cell r="BD613">
            <v>103.04735711277</v>
          </cell>
          <cell r="BE613">
            <v>366.67272765950702</v>
          </cell>
          <cell r="BF613">
            <v>881.11706737835698</v>
          </cell>
          <cell r="BH613" t="str">
            <v>YES</v>
          </cell>
          <cell r="BI613" t="str">
            <v>NO</v>
          </cell>
          <cell r="BJ613" t="str">
            <v>NO</v>
          </cell>
          <cell r="BK613" t="str">
            <v/>
          </cell>
          <cell r="BL613" t="str">
            <v>YES</v>
          </cell>
          <cell r="BM613" t="str">
            <v>NO</v>
          </cell>
          <cell r="BO613" t="str">
            <v>NO</v>
          </cell>
          <cell r="BQ613" t="str">
            <v>NO</v>
          </cell>
          <cell r="BR613" t="str">
            <v>YES</v>
          </cell>
          <cell r="BT613" t="str">
            <v/>
          </cell>
          <cell r="BU613" t="str">
            <v>YES</v>
          </cell>
          <cell r="BW613" t="str">
            <v/>
          </cell>
          <cell r="CA613" t="str">
            <v>SINGLE CORRx</v>
          </cell>
          <cell r="CC613">
            <v>0</v>
          </cell>
          <cell r="CD613">
            <v>353.87944208637242</v>
          </cell>
          <cell r="CE613">
            <v>455.68132242488952</v>
          </cell>
          <cell r="CF613">
            <v>409.66616866381878</v>
          </cell>
          <cell r="CL613">
            <v>0.3</v>
          </cell>
          <cell r="CY613">
            <v>0</v>
          </cell>
          <cell r="CZ613">
            <v>1.1805469484204971</v>
          </cell>
          <cell r="DA613">
            <v>1.1805469484204971</v>
          </cell>
          <cell r="DB613">
            <v>1.1805469484204971</v>
          </cell>
        </row>
        <row r="614">
          <cell r="A614">
            <v>18</v>
          </cell>
          <cell r="B614">
            <v>41690</v>
          </cell>
          <cell r="C614" t="str">
            <v>Austin</v>
          </cell>
          <cell r="D614">
            <v>23</v>
          </cell>
          <cell r="E614" t="str">
            <v>Stationary; captured in previous plume</v>
          </cell>
          <cell r="F614" t="str">
            <v>NO</v>
          </cell>
          <cell r="G614">
            <v>5.6</v>
          </cell>
          <cell r="H614">
            <v>2.48252100124955</v>
          </cell>
          <cell r="I614">
            <v>0</v>
          </cell>
          <cell r="J614">
            <v>15.000500000000001</v>
          </cell>
          <cell r="K614">
            <v>44.9985</v>
          </cell>
          <cell r="L614">
            <v>2.9998000066664399</v>
          </cell>
          <cell r="M614">
            <v>20.490610131744202</v>
          </cell>
          <cell r="N614">
            <v>0.99464393894523895</v>
          </cell>
          <cell r="O614">
            <v>0.13707110155288299</v>
          </cell>
          <cell r="P614">
            <v>6.2975248968439399E-3</v>
          </cell>
          <cell r="Q614">
            <v>0.99999815506509404</v>
          </cell>
          <cell r="R614">
            <v>0.59983361699141102</v>
          </cell>
          <cell r="S614">
            <v>265.94352002818499</v>
          </cell>
          <cell r="T614">
            <v>0.99999628968598198</v>
          </cell>
          <cell r="U614">
            <v>0.85062956851698601</v>
          </cell>
          <cell r="V614">
            <v>3362.8696374207598</v>
          </cell>
          <cell r="W614">
            <v>0.99999994979819395</v>
          </cell>
          <cell r="X614">
            <v>9.8944342861581894E-2</v>
          </cell>
          <cell r="Y614">
            <v>6.2498282813425696</v>
          </cell>
          <cell r="Z614">
            <v>0.30336304284840598</v>
          </cell>
          <cell r="AA614">
            <v>2.46432380599459</v>
          </cell>
          <cell r="AB614">
            <v>6.2975132778382197E-3</v>
          </cell>
          <cell r="AC614">
            <v>0.95554415475612897</v>
          </cell>
          <cell r="AD614">
            <v>0.36566528181366098</v>
          </cell>
          <cell r="AE614">
            <v>2145.0608411418998</v>
          </cell>
          <cell r="AF614">
            <v>0.63786615739917896</v>
          </cell>
          <cell r="AG614">
            <v>71768.942259042204</v>
          </cell>
          <cell r="AH614">
            <v>210.66148747168501</v>
          </cell>
          <cell r="AI614">
            <v>0.79212573337051995</v>
          </cell>
          <cell r="AJ614">
            <v>41197.243902213697</v>
          </cell>
          <cell r="AK614">
            <v>84971.453763180005</v>
          </cell>
          <cell r="AL614">
            <v>569.36565639228502</v>
          </cell>
          <cell r="AM614">
            <v>334.95595480699598</v>
          </cell>
          <cell r="AN614">
            <v>21.109972017026099</v>
          </cell>
          <cell r="AO614">
            <v>245.24861223109301</v>
          </cell>
          <cell r="AP614">
            <v>224.79775753460001</v>
          </cell>
          <cell r="AQ614">
            <v>174.765178150232</v>
          </cell>
          <cell r="AR614">
            <v>3856.4245891953401</v>
          </cell>
          <cell r="AS614">
            <v>3303.2925523139102</v>
          </cell>
          <cell r="AT614">
            <v>15474.881190383499</v>
          </cell>
          <cell r="AU614">
            <v>6.5094656765087802</v>
          </cell>
          <cell r="AV614">
            <v>1.61643838194208</v>
          </cell>
          <cell r="AW614">
            <v>6.6956502425300801</v>
          </cell>
          <cell r="AX614">
            <v>1.5401340051932499</v>
          </cell>
          <cell r="AY614">
            <v>3.0832176774878099E-3</v>
          </cell>
          <cell r="AZ614">
            <v>0.13086591602623801</v>
          </cell>
          <cell r="BA614">
            <v>1.35980570025097</v>
          </cell>
          <cell r="BB614">
            <v>1.3944145361503999</v>
          </cell>
          <cell r="BC614">
            <v>8.8796669111648893E-2</v>
          </cell>
          <cell r="BD614">
            <v>119.172089914</v>
          </cell>
          <cell r="BE614">
            <v>805.50454669400006</v>
          </cell>
          <cell r="BF614">
            <v>1090.5822731190001</v>
          </cell>
          <cell r="BH614" t="str">
            <v>YES</v>
          </cell>
          <cell r="BI614" t="str">
            <v>NO</v>
          </cell>
          <cell r="BJ614" t="str">
            <v>NO</v>
          </cell>
          <cell r="BK614" t="str">
            <v/>
          </cell>
          <cell r="BL614" t="str">
            <v>YES</v>
          </cell>
          <cell r="BM614" t="str">
            <v>NO</v>
          </cell>
          <cell r="BO614" t="str">
            <v>NO</v>
          </cell>
          <cell r="BQ614" t="str">
            <v>NO</v>
          </cell>
          <cell r="BR614" t="str">
            <v>YES</v>
          </cell>
          <cell r="BT614" t="str">
            <v/>
          </cell>
          <cell r="BU614" t="str">
            <v>NO</v>
          </cell>
          <cell r="BW614" t="str">
            <v/>
          </cell>
          <cell r="CA614" t="str">
            <v>TRASH</v>
          </cell>
          <cell r="CC614">
            <v>0</v>
          </cell>
          <cell r="CD614">
            <v>0</v>
          </cell>
          <cell r="CE614">
            <v>0</v>
          </cell>
          <cell r="CF614">
            <v>0</v>
          </cell>
          <cell r="CL614">
            <v>0</v>
          </cell>
          <cell r="CY614">
            <v>0</v>
          </cell>
          <cell r="CZ614">
            <v>0</v>
          </cell>
          <cell r="DA614">
            <v>0</v>
          </cell>
          <cell r="DB614">
            <v>0</v>
          </cell>
        </row>
        <row r="615">
          <cell r="A615">
            <v>18</v>
          </cell>
          <cell r="B615">
            <v>41690</v>
          </cell>
          <cell r="C615" t="str">
            <v>Austin</v>
          </cell>
          <cell r="D615">
            <v>24</v>
          </cell>
          <cell r="F615" t="str">
            <v>YES</v>
          </cell>
          <cell r="G615">
            <v>5.6</v>
          </cell>
          <cell r="H615">
            <v>2.5380765544250599</v>
          </cell>
          <cell r="I615">
            <v>0</v>
          </cell>
          <cell r="J615">
            <v>14.999499999999999</v>
          </cell>
          <cell r="K615">
            <v>44.997</v>
          </cell>
          <cell r="L615">
            <v>2.99989999666656</v>
          </cell>
          <cell r="M615">
            <v>18.644884295364999</v>
          </cell>
          <cell r="N615">
            <v>0.97534646201123798</v>
          </cell>
          <cell r="O615">
            <v>5.0891996136738699E-2</v>
          </cell>
          <cell r="P615">
            <v>1.1836784774996299E-2</v>
          </cell>
          <cell r="Q615">
            <v>0.99997329350065201</v>
          </cell>
          <cell r="R615">
            <v>0.29467051839536401</v>
          </cell>
          <cell r="S615">
            <v>247.95172189556899</v>
          </cell>
          <cell r="T615">
            <v>0.99998483318070297</v>
          </cell>
          <cell r="U615">
            <v>0.22204759078768699</v>
          </cell>
          <cell r="V615">
            <v>2253.0971210068601</v>
          </cell>
          <cell r="W615">
            <v>0.99999931212459603</v>
          </cell>
          <cell r="X615">
            <v>4.7287577530500599E-2</v>
          </cell>
          <cell r="Y615">
            <v>1.8569160153891</v>
          </cell>
          <cell r="Z615">
            <v>9.7069399050751903E-2</v>
          </cell>
          <cell r="AA615">
            <v>9.3617546791960701E-2</v>
          </cell>
          <cell r="AB615">
            <v>1.18364686031775E-2</v>
          </cell>
          <cell r="AC615">
            <v>0.83985596723110301</v>
          </cell>
          <cell r="AD615">
            <v>8.8119981067023401E-2</v>
          </cell>
          <cell r="AE615">
            <v>501.583489647889</v>
          </cell>
          <cell r="AF615">
            <v>0.22261940683519801</v>
          </cell>
          <cell r="AG615">
            <v>2564.2350978571999</v>
          </cell>
          <cell r="AH615">
            <v>128.30617122327499</v>
          </cell>
          <cell r="AI615">
            <v>0.51745647977243003</v>
          </cell>
          <cell r="AJ615">
            <v>1591.69786548657</v>
          </cell>
          <cell r="AK615">
            <v>12124.604505679999</v>
          </cell>
          <cell r="AL615">
            <v>203.56679096284</v>
          </cell>
          <cell r="AM615">
            <v>82.979311699999599</v>
          </cell>
          <cell r="AN615">
            <v>9.9773494418152193</v>
          </cell>
          <cell r="AO615">
            <v>185.78143227563399</v>
          </cell>
          <cell r="AP615">
            <v>133.09258410388199</v>
          </cell>
          <cell r="AQ615">
            <v>381.224882363272</v>
          </cell>
          <cell r="AR615">
            <v>1800.5830047161101</v>
          </cell>
          <cell r="AS615">
            <v>1026.7926365488599</v>
          </cell>
          <cell r="AT615">
            <v>3996.02231307905</v>
          </cell>
          <cell r="AU615">
            <v>6.17501046245917</v>
          </cell>
          <cell r="AV615">
            <v>1.61569790141792</v>
          </cell>
          <cell r="AW615">
            <v>6.5004886417403904</v>
          </cell>
          <cell r="AX615">
            <v>1.5342769028146299</v>
          </cell>
          <cell r="AY615">
            <v>8.5651773313041205E-2</v>
          </cell>
          <cell r="AZ615">
            <v>0.13117128137569201</v>
          </cell>
          <cell r="BA615">
            <v>1.3982869124625401</v>
          </cell>
          <cell r="BB615">
            <v>1.42001355825168</v>
          </cell>
          <cell r="BC615">
            <v>2.2343940864271601</v>
          </cell>
          <cell r="BD615">
            <v>48.920402177931898</v>
          </cell>
          <cell r="BE615">
            <v>69.303407032749305</v>
          </cell>
          <cell r="BF615">
            <v>141.71477487834599</v>
          </cell>
          <cell r="BH615" t="str">
            <v>YES</v>
          </cell>
          <cell r="BI615" t="str">
            <v>NO</v>
          </cell>
          <cell r="BJ615" t="str">
            <v>NO</v>
          </cell>
          <cell r="BK615" t="str">
            <v/>
          </cell>
          <cell r="BL615" t="str">
            <v>YES</v>
          </cell>
          <cell r="BM615" t="str">
            <v>NO</v>
          </cell>
          <cell r="BO615" t="str">
            <v>NO</v>
          </cell>
          <cell r="BQ615" t="str">
            <v>NO</v>
          </cell>
          <cell r="BR615" t="str">
            <v>NO</v>
          </cell>
          <cell r="BT615" t="str">
            <v/>
          </cell>
          <cell r="BU615" t="str">
            <v>NO</v>
          </cell>
          <cell r="BW615" t="str">
            <v>YES</v>
          </cell>
          <cell r="CA615" t="str">
            <v>TRASH</v>
          </cell>
          <cell r="CC615">
            <v>0</v>
          </cell>
          <cell r="CD615">
            <v>0</v>
          </cell>
          <cell r="CE615">
            <v>0</v>
          </cell>
          <cell r="CF615">
            <v>0</v>
          </cell>
          <cell r="CL615">
            <v>0</v>
          </cell>
          <cell r="CY615">
            <v>0</v>
          </cell>
          <cell r="CZ615">
            <v>0</v>
          </cell>
          <cell r="DA615">
            <v>0</v>
          </cell>
          <cell r="DB615">
            <v>0</v>
          </cell>
        </row>
        <row r="616">
          <cell r="A616">
            <v>18</v>
          </cell>
          <cell r="B616">
            <v>41690</v>
          </cell>
          <cell r="C616" t="str">
            <v>Austin</v>
          </cell>
          <cell r="D616">
            <v>25</v>
          </cell>
          <cell r="F616" t="str">
            <v>YES</v>
          </cell>
          <cell r="G616">
            <v>5.6</v>
          </cell>
          <cell r="H616">
            <v>2.6380765540525299</v>
          </cell>
          <cell r="I616">
            <v>0</v>
          </cell>
          <cell r="J616">
            <v>14.999000000000001</v>
          </cell>
          <cell r="K616">
            <v>44.9985</v>
          </cell>
          <cell r="L616">
            <v>3.0001000066671102</v>
          </cell>
          <cell r="M616">
            <v>-0.164872663949302</v>
          </cell>
          <cell r="N616">
            <v>0.67440579520046395</v>
          </cell>
          <cell r="O616">
            <v>0.68739621915398297</v>
          </cell>
          <cell r="P616">
            <v>1.2990048055687001E-2</v>
          </cell>
          <cell r="Q616">
            <v>0.99997340508203303</v>
          </cell>
          <cell r="R616">
            <v>0.89792619210774005</v>
          </cell>
          <cell r="S616">
            <v>519.24152878672703</v>
          </cell>
          <cell r="T616">
            <v>0.99998767829541002</v>
          </cell>
          <cell r="U616">
            <v>0.611135872783375</v>
          </cell>
          <cell r="V616">
            <v>277.08471862495998</v>
          </cell>
          <cell r="W616">
            <v>0.99998117774095596</v>
          </cell>
          <cell r="X616">
            <v>0.75533861607189301</v>
          </cell>
          <cell r="Y616">
            <v>-8.4169711930774396E-2</v>
          </cell>
          <cell r="Z616">
            <v>1.40743928584779E-2</v>
          </cell>
          <cell r="AA616">
            <v>0.48260634491847598</v>
          </cell>
          <cell r="AB616">
            <v>1.29897025189416E-2</v>
          </cell>
          <cell r="AC616">
            <v>0.86380150688162205</v>
          </cell>
          <cell r="AD616">
            <v>0.81235884100580702</v>
          </cell>
          <cell r="AE616">
            <v>113.31920978098201</v>
          </cell>
          <cell r="AF616">
            <v>0.40896184153305798</v>
          </cell>
          <cell r="AG616">
            <v>18047.068886586501</v>
          </cell>
          <cell r="AH616">
            <v>120.134433104244</v>
          </cell>
          <cell r="AI616">
            <v>0.23136237407709601</v>
          </cell>
          <cell r="AJ616">
            <v>23469.9841036217</v>
          </cell>
          <cell r="AK616">
            <v>52449.864278239998</v>
          </cell>
          <cell r="AL616">
            <v>807.09134203007</v>
          </cell>
          <cell r="AM616">
            <v>84.770626227004001</v>
          </cell>
          <cell r="AN616">
            <v>311.73622776825198</v>
          </cell>
          <cell r="AO616">
            <v>446.38008269014301</v>
          </cell>
          <cell r="AP616">
            <v>164.891306662999</v>
          </cell>
          <cell r="AQ616">
            <v>5429.1596512298602</v>
          </cell>
          <cell r="AR616">
            <v>58.668629663101903</v>
          </cell>
          <cell r="AS616">
            <v>115.66966445164</v>
          </cell>
          <cell r="AT616">
            <v>3884.9135637671002</v>
          </cell>
          <cell r="AU616">
            <v>5.92907893075866</v>
          </cell>
          <cell r="AV616">
            <v>1.5923463861578899</v>
          </cell>
          <cell r="AW616">
            <v>6.3492064009689004</v>
          </cell>
          <cell r="AX616">
            <v>1.5802390715052801</v>
          </cell>
          <cell r="AY616">
            <v>0.44583416825245797</v>
          </cell>
          <cell r="AZ616">
            <v>0.12990470813134899</v>
          </cell>
          <cell r="BA616">
            <v>1.4109865619322399</v>
          </cell>
          <cell r="BB616">
            <v>1.4428154973543199</v>
          </cell>
          <cell r="BC616">
            <v>5.8791318890433999</v>
          </cell>
          <cell r="BD616">
            <v>47.285092498063598</v>
          </cell>
          <cell r="BE616">
            <v>133.37870443284299</v>
          </cell>
          <cell r="BF616">
            <v>297.489617549755</v>
          </cell>
          <cell r="BH616" t="str">
            <v>YES</v>
          </cell>
          <cell r="BI616" t="str">
            <v>NO</v>
          </cell>
          <cell r="BJ616" t="str">
            <v>NO</v>
          </cell>
          <cell r="BK616" t="str">
            <v/>
          </cell>
          <cell r="BL616" t="str">
            <v>YES</v>
          </cell>
          <cell r="BM616" t="str">
            <v>NO</v>
          </cell>
          <cell r="BO616" t="str">
            <v>NO</v>
          </cell>
          <cell r="BQ616" t="str">
            <v>NO</v>
          </cell>
          <cell r="BR616" t="str">
            <v>NO</v>
          </cell>
          <cell r="BT616" t="str">
            <v/>
          </cell>
          <cell r="BU616" t="str">
            <v>NO</v>
          </cell>
          <cell r="BW616" t="str">
            <v>YES</v>
          </cell>
          <cell r="CA616" t="str">
            <v>TRASH</v>
          </cell>
          <cell r="CC616">
            <v>0</v>
          </cell>
          <cell r="CD616">
            <v>0</v>
          </cell>
          <cell r="CE616">
            <v>0</v>
          </cell>
          <cell r="CF616">
            <v>0</v>
          </cell>
          <cell r="CL616">
            <v>0</v>
          </cell>
          <cell r="CY616">
            <v>0</v>
          </cell>
          <cell r="CZ616">
            <v>0</v>
          </cell>
          <cell r="DA616">
            <v>0</v>
          </cell>
          <cell r="DB616">
            <v>0</v>
          </cell>
        </row>
        <row r="617">
          <cell r="A617">
            <v>18</v>
          </cell>
          <cell r="B617">
            <v>41690</v>
          </cell>
          <cell r="C617" t="str">
            <v>Austin</v>
          </cell>
          <cell r="D617">
            <v>26</v>
          </cell>
          <cell r="F617" t="str">
            <v>YES</v>
          </cell>
          <cell r="G617">
            <v>5.6</v>
          </cell>
          <cell r="H617">
            <v>2.68529877718538</v>
          </cell>
          <cell r="I617">
            <v>0</v>
          </cell>
          <cell r="J617">
            <v>14.9985</v>
          </cell>
          <cell r="K617">
            <v>44.997500000000002</v>
          </cell>
          <cell r="L617">
            <v>3.000133346668</v>
          </cell>
          <cell r="M617">
            <v>2.7529277790532101</v>
          </cell>
          <cell r="N617">
            <v>0.547304299602412</v>
          </cell>
          <cell r="O617">
            <v>0.57245227760657902</v>
          </cell>
          <cell r="P617">
            <v>1.15473175331134E-2</v>
          </cell>
          <cell r="Q617">
            <v>0.99998113944216005</v>
          </cell>
          <cell r="R617">
            <v>0.51182122663188701</v>
          </cell>
          <cell r="S617">
            <v>260.18923853201397</v>
          </cell>
          <cell r="T617">
            <v>0.99998681752788798</v>
          </cell>
          <cell r="U617">
            <v>0.42787063289156801</v>
          </cell>
          <cell r="V617">
            <v>656.88889669380501</v>
          </cell>
          <cell r="W617">
            <v>0.99997814577168997</v>
          </cell>
          <cell r="X617">
            <v>0.55091039314968104</v>
          </cell>
          <cell r="Y617">
            <v>6.5470965206932602E-2</v>
          </cell>
          <cell r="Z617">
            <v>3.7065419831267001E-3</v>
          </cell>
          <cell r="AA617">
            <v>0.38937879292008498</v>
          </cell>
          <cell r="AB617">
            <v>1.1547099711115401E-2</v>
          </cell>
          <cell r="AC617">
            <v>0.87604623354156497</v>
          </cell>
          <cell r="AD617">
            <v>0.26376613993951398</v>
          </cell>
          <cell r="AE617">
            <v>62.977098191870802</v>
          </cell>
          <cell r="AF617">
            <v>9.5869670137042007E-2</v>
          </cell>
          <cell r="AG617">
            <v>12640.712357144301</v>
          </cell>
          <cell r="AH617">
            <v>137.48662130427701</v>
          </cell>
          <cell r="AI617">
            <v>0.52840313310323705</v>
          </cell>
          <cell r="AJ617">
            <v>6593.4303341820296</v>
          </cell>
          <cell r="AK617">
            <v>34885.313789796703</v>
          </cell>
          <cell r="AL617">
            <v>488.17489288899702</v>
          </cell>
          <cell r="AM617">
            <v>213.31002118434</v>
          </cell>
          <cell r="AN617">
            <v>76.714002508183398</v>
          </cell>
          <cell r="AO617">
            <v>197.03508826518501</v>
          </cell>
          <cell r="AP617">
            <v>123.61690621008999</v>
          </cell>
          <cell r="AQ617">
            <v>1407.291396742</v>
          </cell>
          <cell r="AR617">
            <v>366.23126238539197</v>
          </cell>
          <cell r="AS617">
            <v>-0.44400986126209002</v>
          </cell>
          <cell r="AT617">
            <v>10378.997750979899</v>
          </cell>
          <cell r="AU617">
            <v>5.8840230941832798</v>
          </cell>
          <cell r="AV617">
            <v>1.5553636586298201</v>
          </cell>
          <cell r="AW617">
            <v>6.4468747144081204</v>
          </cell>
          <cell r="AX617">
            <v>1.54507129222842</v>
          </cell>
          <cell r="AY617">
            <v>0.25631169807807103</v>
          </cell>
          <cell r="AZ617">
            <v>0.129232317155415</v>
          </cell>
          <cell r="BA617">
            <v>1.50771887501546</v>
          </cell>
          <cell r="BB617">
            <v>1.5450935751286401</v>
          </cell>
          <cell r="BC617">
            <v>3.0963829298021999</v>
          </cell>
          <cell r="BD617">
            <v>42.231119171672198</v>
          </cell>
          <cell r="BE617">
            <v>66.474563085185196</v>
          </cell>
          <cell r="BF617">
            <v>148.99910690550001</v>
          </cell>
          <cell r="BH617" t="str">
            <v>YES</v>
          </cell>
          <cell r="BI617" t="str">
            <v>NO</v>
          </cell>
          <cell r="BJ617" t="str">
            <v>NO</v>
          </cell>
          <cell r="BK617" t="str">
            <v/>
          </cell>
          <cell r="BL617" t="str">
            <v>YES</v>
          </cell>
          <cell r="BM617" t="str">
            <v>NO</v>
          </cell>
          <cell r="BO617" t="str">
            <v>NO</v>
          </cell>
          <cell r="BQ617" t="str">
            <v>NO</v>
          </cell>
          <cell r="BR617" t="str">
            <v>NO</v>
          </cell>
          <cell r="BT617" t="str">
            <v/>
          </cell>
          <cell r="BU617" t="str">
            <v>YES</v>
          </cell>
          <cell r="BW617" t="str">
            <v/>
          </cell>
          <cell r="CA617" t="str">
            <v>DUAL AREA</v>
          </cell>
          <cell r="CC617">
            <v>0</v>
          </cell>
          <cell r="CD617">
            <v>0</v>
          </cell>
          <cell r="CE617">
            <v>240.76343132222726</v>
          </cell>
          <cell r="CF617">
            <v>259.77327280964221</v>
          </cell>
          <cell r="CL617">
            <v>0.36</v>
          </cell>
          <cell r="CY617">
            <v>0</v>
          </cell>
          <cell r="CZ617">
            <v>0</v>
          </cell>
          <cell r="DA617">
            <v>6.5118798773108937</v>
          </cell>
          <cell r="DB617">
            <v>6.5118798773108937</v>
          </cell>
        </row>
        <row r="618">
          <cell r="A618">
            <v>18</v>
          </cell>
          <cell r="B618">
            <v>41690</v>
          </cell>
          <cell r="C618" t="str">
            <v>Austin</v>
          </cell>
          <cell r="D618">
            <v>27</v>
          </cell>
          <cell r="E618" t="str">
            <v>Moving until 13</v>
          </cell>
          <cell r="F618" t="str">
            <v>YES</v>
          </cell>
          <cell r="G618">
            <v>5.6</v>
          </cell>
          <cell r="H618">
            <v>2.7964098891243299</v>
          </cell>
          <cell r="I618">
            <v>0</v>
          </cell>
          <cell r="J618">
            <v>14.9975</v>
          </cell>
          <cell r="K618">
            <v>44.999000000000002</v>
          </cell>
          <cell r="L618">
            <v>3.0004334055675899</v>
          </cell>
          <cell r="M618">
            <v>13.280845470742699</v>
          </cell>
          <cell r="N618">
            <v>0.986980819097803</v>
          </cell>
          <cell r="O618">
            <v>0.30119639508497298</v>
          </cell>
          <cell r="P618">
            <v>7.3296718106523901E-3</v>
          </cell>
          <cell r="Q618">
            <v>0.99999604052601498</v>
          </cell>
          <cell r="R618">
            <v>0.93512795010837801</v>
          </cell>
          <cell r="S618">
            <v>191.18223865607999</v>
          </cell>
          <cell r="T618">
            <v>0.99999639066141599</v>
          </cell>
          <cell r="U618">
            <v>0.89281258260086405</v>
          </cell>
          <cell r="V618">
            <v>2116.6680893990601</v>
          </cell>
          <cell r="W618">
            <v>0.99999963916085399</v>
          </cell>
          <cell r="X618">
            <v>0.28229079410791802</v>
          </cell>
          <cell r="Y618">
            <v>3.93962614954477</v>
          </cell>
          <cell r="Z618">
            <v>0.29270487020929198</v>
          </cell>
          <cell r="AA618">
            <v>4.87599181534212</v>
          </cell>
          <cell r="AB618">
            <v>7.3296427873334596E-3</v>
          </cell>
          <cell r="AC618">
            <v>0.93135108440547998</v>
          </cell>
          <cell r="AD618">
            <v>0.88150735278619097</v>
          </cell>
          <cell r="AE618">
            <v>808.91877949797095</v>
          </cell>
          <cell r="AF618">
            <v>0.38216595774252998</v>
          </cell>
          <cell r="AG618">
            <v>137534.577303311</v>
          </cell>
          <cell r="AH618">
            <v>168.89961224407699</v>
          </cell>
          <cell r="AI618">
            <v>0.88344505115428595</v>
          </cell>
          <cell r="AJ618">
            <v>25946.02195038</v>
          </cell>
          <cell r="AK618">
            <v>173393.30045782001</v>
          </cell>
          <cell r="AL618">
            <v>1501.05770387395</v>
          </cell>
          <cell r="AM618">
            <v>1001.708145165</v>
          </cell>
          <cell r="AN618">
            <v>116.938803379493</v>
          </cell>
          <cell r="AO618">
            <v>157.35701527498901</v>
          </cell>
          <cell r="AP618">
            <v>164.55407574168899</v>
          </cell>
          <cell r="AQ618">
            <v>73.728184582246897</v>
          </cell>
          <cell r="AR618">
            <v>1661.7946658000701</v>
          </cell>
          <cell r="AS618">
            <v>1634.33462679728</v>
          </cell>
          <cell r="AT618">
            <v>1342.9559268794501</v>
          </cell>
          <cell r="AU618">
            <v>5.9171594194055102</v>
          </cell>
          <cell r="AV618">
            <v>1.6016597333123499</v>
          </cell>
          <cell r="AW618">
            <v>6.2879330671987601</v>
          </cell>
          <cell r="AX618">
            <v>1.52025060661824</v>
          </cell>
          <cell r="AY618">
            <v>0.27474744874521101</v>
          </cell>
          <cell r="AZ618">
            <v>0.130117290793033</v>
          </cell>
          <cell r="BA618">
            <v>1.37872109843311</v>
          </cell>
          <cell r="BB618">
            <v>1.4134559155066799</v>
          </cell>
          <cell r="BC618">
            <v>3.9249635535030198</v>
          </cell>
          <cell r="BD618">
            <v>181.29945313047801</v>
          </cell>
          <cell r="BE618">
            <v>876.53796059163403</v>
          </cell>
          <cell r="BF618">
            <v>1100.4488807294599</v>
          </cell>
          <cell r="BH618" t="str">
            <v>YES</v>
          </cell>
          <cell r="BI618" t="str">
            <v>NO</v>
          </cell>
          <cell r="BJ618" t="str">
            <v>NO</v>
          </cell>
          <cell r="BK618" t="str">
            <v/>
          </cell>
          <cell r="BL618" t="str">
            <v>YES</v>
          </cell>
          <cell r="BM618" t="str">
            <v>NO</v>
          </cell>
          <cell r="BO618" t="str">
            <v>NO</v>
          </cell>
          <cell r="BQ618" t="str">
            <v>NO</v>
          </cell>
          <cell r="BR618" t="str">
            <v>YES</v>
          </cell>
          <cell r="BT618" t="str">
            <v/>
          </cell>
          <cell r="BU618" t="str">
            <v>NO</v>
          </cell>
          <cell r="BW618" t="str">
            <v/>
          </cell>
          <cell r="CA618" t="str">
            <v>SINGLE CORR</v>
          </cell>
          <cell r="CC618">
            <v>0</v>
          </cell>
          <cell r="CD618">
            <v>303.68623737215853</v>
          </cell>
          <cell r="CE618">
            <v>0</v>
          </cell>
          <cell r="CF618">
            <v>0</v>
          </cell>
          <cell r="CL618">
            <v>0.47</v>
          </cell>
          <cell r="CY618">
            <v>0</v>
          </cell>
          <cell r="CZ618">
            <v>0.4938455482467356</v>
          </cell>
          <cell r="DA618">
            <v>0</v>
          </cell>
          <cell r="DB618">
            <v>0</v>
          </cell>
        </row>
        <row r="619">
          <cell r="A619">
            <v>18</v>
          </cell>
          <cell r="B619">
            <v>41690</v>
          </cell>
          <cell r="C619" t="str">
            <v>Austin</v>
          </cell>
          <cell r="D619">
            <v>28</v>
          </cell>
          <cell r="E619" t="str">
            <v>Stationary; captured in previous plume</v>
          </cell>
          <cell r="F619" t="str">
            <v>NO</v>
          </cell>
          <cell r="G619">
            <v>5.6</v>
          </cell>
          <cell r="H619">
            <v>2.8158543342724398</v>
          </cell>
          <cell r="I619">
            <v>0</v>
          </cell>
          <cell r="J619">
            <v>15.000500000000001</v>
          </cell>
          <cell r="K619">
            <v>44.997999999999998</v>
          </cell>
          <cell r="L619">
            <v>2.99976667444419</v>
          </cell>
          <cell r="M619">
            <v>152.452658470053</v>
          </cell>
          <cell r="N619">
            <v>0.98992266171724996</v>
          </cell>
          <cell r="O619">
            <v>0.24848801166057699</v>
          </cell>
          <cell r="P619">
            <v>7.5883893183532301E-3</v>
          </cell>
          <cell r="Q619">
            <v>0.99999600945234202</v>
          </cell>
          <cell r="R619">
            <v>0.76097817227158604</v>
          </cell>
          <cell r="S619">
            <v>166.706141034583</v>
          </cell>
          <cell r="T619">
            <v>0.99999418429814302</v>
          </cell>
          <cell r="U619">
            <v>0.91865558984960705</v>
          </cell>
          <cell r="V619">
            <v>14140.155145455499</v>
          </cell>
          <cell r="W619">
            <v>0.99999957769583003</v>
          </cell>
          <cell r="X619">
            <v>0.24754568262374199</v>
          </cell>
          <cell r="Y619">
            <v>0.63510420468880802</v>
          </cell>
          <cell r="Z619">
            <v>4.1235005187269004E-3</v>
          </cell>
          <cell r="AA619">
            <v>6.1259045339747198</v>
          </cell>
          <cell r="AB619">
            <v>7.5883590346594301E-3</v>
          </cell>
          <cell r="AC619">
            <v>0.93518353241818297</v>
          </cell>
          <cell r="AD619">
            <v>0.58733560856599898</v>
          </cell>
          <cell r="AE619">
            <v>165.50339464771699</v>
          </cell>
          <cell r="AF619">
            <v>1.17044914325499E-2</v>
          </cell>
          <cell r="AG619">
            <v>145441.68709071001</v>
          </cell>
          <cell r="AH619">
            <v>143.51034790750501</v>
          </cell>
          <cell r="AI619">
            <v>0.86085318974212899</v>
          </cell>
          <cell r="AJ619">
            <v>20477.4246789106</v>
          </cell>
          <cell r="AK619">
            <v>101017.81923039</v>
          </cell>
          <cell r="AL619">
            <v>731.01766149023695</v>
          </cell>
          <cell r="AM619">
            <v>465.56841531700201</v>
          </cell>
          <cell r="AN619">
            <v>56.159254548042703</v>
          </cell>
          <cell r="AO619">
            <v>180.60008478896199</v>
          </cell>
          <cell r="AP619">
            <v>190.89758431387401</v>
          </cell>
          <cell r="AQ619">
            <v>396.63337709740802</v>
          </cell>
          <cell r="AR619">
            <v>2342.6323532020201</v>
          </cell>
          <cell r="AS619">
            <v>2278.5140950462301</v>
          </cell>
          <cell r="AT619">
            <v>1927.76104434633</v>
          </cell>
          <cell r="AU619">
            <v>5.7403058614263003</v>
          </cell>
          <cell r="AV619">
            <v>1.54899059887067</v>
          </cell>
          <cell r="AW619">
            <v>6.05793752678938</v>
          </cell>
          <cell r="AX619">
            <v>1.3908202245602399</v>
          </cell>
          <cell r="AY619">
            <v>0.19348274155023401</v>
          </cell>
          <cell r="AZ619">
            <v>0.13032933414857101</v>
          </cell>
          <cell r="BA619">
            <v>1.39559764276147</v>
          </cell>
          <cell r="BB619">
            <v>1.43393206444583</v>
          </cell>
          <cell r="BC619">
            <v>4.8708941928730303</v>
          </cell>
          <cell r="BD619">
            <v>432.626746460329</v>
          </cell>
          <cell r="BE619">
            <v>828.28811348178397</v>
          </cell>
          <cell r="BF619">
            <v>963.24426067233605</v>
          </cell>
          <cell r="BH619" t="str">
            <v>YES</v>
          </cell>
          <cell r="BI619" t="str">
            <v>NO</v>
          </cell>
          <cell r="BJ619" t="str">
            <v>NO</v>
          </cell>
          <cell r="BK619" t="str">
            <v/>
          </cell>
          <cell r="BL619" t="str">
            <v>YES</v>
          </cell>
          <cell r="BM619" t="str">
            <v>NO</v>
          </cell>
          <cell r="BO619" t="str">
            <v>NO</v>
          </cell>
          <cell r="BQ619" t="str">
            <v>NO</v>
          </cell>
          <cell r="BR619" t="str">
            <v>YES</v>
          </cell>
          <cell r="BT619" t="str">
            <v/>
          </cell>
          <cell r="BU619" t="str">
            <v>NO</v>
          </cell>
          <cell r="BW619" t="str">
            <v/>
          </cell>
          <cell r="CA619" t="str">
            <v>TRASH</v>
          </cell>
          <cell r="CC619">
            <v>0</v>
          </cell>
          <cell r="CD619">
            <v>0</v>
          </cell>
          <cell r="CE619">
            <v>0</v>
          </cell>
          <cell r="CF619">
            <v>0</v>
          </cell>
          <cell r="CL619">
            <v>0</v>
          </cell>
          <cell r="CY619">
            <v>0</v>
          </cell>
          <cell r="CZ619">
            <v>0</v>
          </cell>
          <cell r="DA619">
            <v>0</v>
          </cell>
          <cell r="DB619">
            <v>0</v>
          </cell>
        </row>
        <row r="620">
          <cell r="A620">
            <v>18</v>
          </cell>
          <cell r="B620">
            <v>41690</v>
          </cell>
          <cell r="C620" t="str">
            <v>Austin</v>
          </cell>
          <cell r="D620">
            <v>29</v>
          </cell>
          <cell r="E620" t="str">
            <v>Possible interference from welding</v>
          </cell>
          <cell r="F620" t="str">
            <v>YES</v>
          </cell>
          <cell r="G620">
            <v>5.6</v>
          </cell>
          <cell r="H620">
            <v>2.8852987764403202</v>
          </cell>
          <cell r="I620">
            <v>0</v>
          </cell>
          <cell r="J620">
            <v>15.000999999999999</v>
          </cell>
          <cell r="K620">
            <v>45</v>
          </cell>
          <cell r="L620">
            <v>2.9998000133324401</v>
          </cell>
          <cell r="M620">
            <v>2.4119010119475601</v>
          </cell>
          <cell r="N620">
            <v>0.71285971052734298</v>
          </cell>
          <cell r="O620">
            <v>0.48248023996989903</v>
          </cell>
          <cell r="P620">
            <v>8.6760683536171793E-3</v>
          </cell>
          <cell r="Q620">
            <v>0.999987044700685</v>
          </cell>
          <cell r="R620">
            <v>0.80824238389382497</v>
          </cell>
          <cell r="S620">
            <v>412.26486521439301</v>
          </cell>
          <cell r="T620">
            <v>0.99999542549301002</v>
          </cell>
          <cell r="U620">
            <v>0.48025639448236102</v>
          </cell>
          <cell r="V620">
            <v>806.40942592432305</v>
          </cell>
          <cell r="W620">
            <v>0.99999591665083098</v>
          </cell>
          <cell r="X620">
            <v>0.45374120184176597</v>
          </cell>
          <cell r="Y620">
            <v>0.43084072648781102</v>
          </cell>
          <cell r="Z620">
            <v>9.9770134109160996E-2</v>
          </cell>
          <cell r="AA620">
            <v>0.47993201972660898</v>
          </cell>
          <cell r="AB620">
            <v>8.6759559426376805E-3</v>
          </cell>
          <cell r="AC620">
            <v>0.85313983800857496</v>
          </cell>
          <cell r="AD620">
            <v>0.66052376270117497</v>
          </cell>
          <cell r="AE620">
            <v>220.60698276064599</v>
          </cell>
          <cell r="AF620">
            <v>0.27356585234278402</v>
          </cell>
          <cell r="AG620">
            <v>37031.068249951997</v>
          </cell>
          <cell r="AH620">
            <v>231.934508286469</v>
          </cell>
          <cell r="AI620">
            <v>0.56258358851106305</v>
          </cell>
          <cell r="AJ620">
            <v>22297.956448957098</v>
          </cell>
          <cell r="AK620">
            <v>51399.120628785</v>
          </cell>
          <cell r="AL620">
            <v>618.96461093190999</v>
          </cell>
          <cell r="AM620">
            <v>136.21721611199499</v>
          </cell>
          <cell r="AN620">
            <v>148.12867821172799</v>
          </cell>
          <cell r="AO620">
            <v>651.56127425020395</v>
          </cell>
          <cell r="AP620">
            <v>361.11444941796498</v>
          </cell>
          <cell r="AQ620">
            <v>3252.7274609923102</v>
          </cell>
          <cell r="AR620">
            <v>403.88503708237499</v>
          </cell>
          <cell r="AS620">
            <v>250.839216618069</v>
          </cell>
          <cell r="AT620">
            <v>1516.0762307940099</v>
          </cell>
          <cell r="AU620">
            <v>6.1603316680128</v>
          </cell>
          <cell r="AV620">
            <v>1.4729853155942301</v>
          </cell>
          <cell r="AW620">
            <v>6.0248814188518498</v>
          </cell>
          <cell r="AX620">
            <v>1.34803286398731</v>
          </cell>
          <cell r="AY620">
            <v>0.49796847254719101</v>
          </cell>
          <cell r="AZ620">
            <v>0.127615702786989</v>
          </cell>
          <cell r="BA620">
            <v>1.4702025163894901</v>
          </cell>
          <cell r="BB620">
            <v>1.5073056428831499</v>
          </cell>
          <cell r="BC620">
            <v>9.7961010992890003</v>
          </cell>
          <cell r="BD620">
            <v>112.694992370389</v>
          </cell>
          <cell r="BE620">
            <v>185.72963444912099</v>
          </cell>
          <cell r="BF620">
            <v>466.350351234968</v>
          </cell>
          <cell r="BH620" t="str">
            <v>YES</v>
          </cell>
          <cell r="BI620" t="str">
            <v>NO</v>
          </cell>
          <cell r="BJ620" t="str">
            <v>NO</v>
          </cell>
          <cell r="BK620" t="str">
            <v/>
          </cell>
          <cell r="BL620" t="str">
            <v>YES</v>
          </cell>
          <cell r="BM620" t="str">
            <v>NO</v>
          </cell>
          <cell r="BO620" t="str">
            <v>NO</v>
          </cell>
          <cell r="BQ620" t="str">
            <v>NO</v>
          </cell>
          <cell r="BR620" t="str">
            <v>NO</v>
          </cell>
          <cell r="BT620" t="str">
            <v/>
          </cell>
          <cell r="BU620" t="str">
            <v>NO</v>
          </cell>
          <cell r="BW620" t="str">
            <v>YES</v>
          </cell>
          <cell r="CA620" t="str">
            <v>TRASH</v>
          </cell>
          <cell r="CC620">
            <v>0</v>
          </cell>
          <cell r="CD620">
            <v>0</v>
          </cell>
          <cell r="CE620">
            <v>0</v>
          </cell>
          <cell r="CF620">
            <v>0</v>
          </cell>
          <cell r="CL620">
            <v>0</v>
          </cell>
          <cell r="CY620">
            <v>0</v>
          </cell>
          <cell r="CZ620">
            <v>0</v>
          </cell>
          <cell r="DA620">
            <v>0</v>
          </cell>
          <cell r="DB620">
            <v>0</v>
          </cell>
        </row>
        <row r="621">
          <cell r="A621">
            <v>18</v>
          </cell>
          <cell r="B621">
            <v>41690</v>
          </cell>
          <cell r="C621" t="str">
            <v>Austin</v>
          </cell>
          <cell r="D621">
            <v>30</v>
          </cell>
          <cell r="F621" t="str">
            <v>YES</v>
          </cell>
          <cell r="G621">
            <v>5.6</v>
          </cell>
          <cell r="H621">
            <v>2.9380765557289101</v>
          </cell>
          <cell r="I621">
            <v>0</v>
          </cell>
          <cell r="J621">
            <v>14.999499999999999</v>
          </cell>
          <cell r="K621">
            <v>44.9955</v>
          </cell>
          <cell r="L621">
            <v>2.9997999933331099</v>
          </cell>
          <cell r="M621">
            <v>-2.8476868487190798</v>
          </cell>
          <cell r="N621">
            <v>0.84860971301354404</v>
          </cell>
          <cell r="O621">
            <v>0.60685431962235903</v>
          </cell>
          <cell r="P621">
            <v>6.0028330088957001E-3</v>
          </cell>
          <cell r="Q621">
            <v>0.99997480474844402</v>
          </cell>
          <cell r="R621">
            <v>1.3225249568819</v>
          </cell>
          <cell r="S621">
            <v>219.855974087992</v>
          </cell>
          <cell r="T621">
            <v>0.99999363216187698</v>
          </cell>
          <cell r="U621">
            <v>0.66486445251801096</v>
          </cell>
          <cell r="V621">
            <v>-1437.9996869234501</v>
          </cell>
          <cell r="W621">
            <v>0.99999249619020503</v>
          </cell>
          <cell r="X621">
            <v>0.72172853157095296</v>
          </cell>
          <cell r="Y621">
            <v>-0.95625860969352094</v>
          </cell>
          <cell r="Z621">
            <v>0.26995668241440501</v>
          </cell>
          <cell r="AA621">
            <v>1.3930613031025201</v>
          </cell>
          <cell r="AB621">
            <v>6.0026817567474097E-3</v>
          </cell>
          <cell r="AC621">
            <v>0.58847383210890503</v>
          </cell>
          <cell r="AD621">
            <v>1.77712145064155</v>
          </cell>
          <cell r="AE621">
            <v>-87.0621035461144</v>
          </cell>
          <cell r="AF621">
            <v>6.0543441723339898E-2</v>
          </cell>
          <cell r="AG621">
            <v>66257.168606490406</v>
          </cell>
          <cell r="AH621">
            <v>168.109995077821</v>
          </cell>
          <cell r="AI621">
            <v>0.76463205172828497</v>
          </cell>
          <cell r="AJ621">
            <v>16599.824330152998</v>
          </cell>
          <cell r="AK621">
            <v>53246.424333701703</v>
          </cell>
          <cell r="AL621">
            <v>648.28107209735003</v>
          </cell>
          <cell r="AM621">
            <v>111.44498987166099</v>
          </cell>
          <cell r="AN621">
            <v>142.23273816992099</v>
          </cell>
          <cell r="AO621">
            <v>-2516.4793238183202</v>
          </cell>
          <cell r="AP621">
            <v>249.120364261003</v>
          </cell>
          <cell r="AQ621">
            <v>33484.087640254402</v>
          </cell>
          <cell r="AR621">
            <v>536.670659757301</v>
          </cell>
          <cell r="AS621">
            <v>216.72015776880201</v>
          </cell>
          <cell r="AT621">
            <v>877.47431423406795</v>
          </cell>
          <cell r="AU621">
            <v>6.2868013198805004</v>
          </cell>
          <cell r="AV621">
            <v>1.4721479483289199</v>
          </cell>
          <cell r="AW621">
            <v>5.8331568906528304</v>
          </cell>
          <cell r="AX621">
            <v>1.33383328435675</v>
          </cell>
          <cell r="AY621">
            <v>0.110434021972656</v>
          </cell>
          <cell r="AZ621">
            <v>0.12924125442409001</v>
          </cell>
          <cell r="BA621">
            <v>1.3622937240228099</v>
          </cell>
          <cell r="BB621">
            <v>1.39374567769516</v>
          </cell>
          <cell r="BC621">
            <v>3.1304132212721498</v>
          </cell>
          <cell r="BD621">
            <v>230.280758404583</v>
          </cell>
          <cell r="BE621">
            <v>342.33477227055602</v>
          </cell>
          <cell r="BF621">
            <v>613.50942029166697</v>
          </cell>
          <cell r="BH621" t="str">
            <v>YES</v>
          </cell>
          <cell r="BI621" t="str">
            <v>NO</v>
          </cell>
          <cell r="BJ621" t="str">
            <v>NO</v>
          </cell>
          <cell r="BK621" t="str">
            <v/>
          </cell>
          <cell r="BL621" t="str">
            <v>YES</v>
          </cell>
          <cell r="BM621" t="str">
            <v>NO</v>
          </cell>
          <cell r="BO621" t="str">
            <v>NO</v>
          </cell>
          <cell r="BQ621" t="str">
            <v>NO</v>
          </cell>
          <cell r="BR621" t="str">
            <v>YES</v>
          </cell>
          <cell r="BT621" t="str">
            <v/>
          </cell>
          <cell r="BU621" t="str">
            <v>NO</v>
          </cell>
          <cell r="BW621" t="str">
            <v/>
          </cell>
          <cell r="CA621" t="str">
            <v>SINGLE CORR</v>
          </cell>
          <cell r="CC621">
            <v>0</v>
          </cell>
          <cell r="CD621">
            <v>349.20629071729144</v>
          </cell>
          <cell r="CE621">
            <v>0</v>
          </cell>
          <cell r="CF621">
            <v>0</v>
          </cell>
          <cell r="CL621">
            <v>0.47</v>
          </cell>
          <cell r="CY621">
            <v>0</v>
          </cell>
          <cell r="CZ621">
            <v>1.2644767776185448</v>
          </cell>
          <cell r="DA621">
            <v>0</v>
          </cell>
          <cell r="DB621">
            <v>0</v>
          </cell>
        </row>
        <row r="622">
          <cell r="A622">
            <v>18</v>
          </cell>
          <cell r="B622">
            <v>41690</v>
          </cell>
          <cell r="C622" t="str">
            <v>Austin</v>
          </cell>
          <cell r="D622">
            <v>31</v>
          </cell>
          <cell r="F622" t="str">
            <v>YES</v>
          </cell>
          <cell r="G622">
            <v>5.6</v>
          </cell>
          <cell r="H622">
            <v>3.1825209986418499</v>
          </cell>
          <cell r="I622">
            <v>0</v>
          </cell>
          <cell r="J622">
            <v>11.256</v>
          </cell>
          <cell r="K622">
            <v>44.994999999999997</v>
          </cell>
          <cell r="L622">
            <v>3.99742359630419</v>
          </cell>
          <cell r="M622">
            <v>-21.412598512982999</v>
          </cell>
          <cell r="N622">
            <v>0.78344902011671402</v>
          </cell>
          <cell r="O622">
            <v>1.79474952607794</v>
          </cell>
          <cell r="P622">
            <v>9.1344443944382705E-3</v>
          </cell>
          <cell r="Q622">
            <v>0.99998990498450702</v>
          </cell>
          <cell r="R622">
            <v>2.76565662877579</v>
          </cell>
          <cell r="S622">
            <v>290.18715547517098</v>
          </cell>
          <cell r="T622">
            <v>0.99999651762994302</v>
          </cell>
          <cell r="U622">
            <v>1.62429627922224</v>
          </cell>
          <cell r="V622">
            <v>2223.1184635558898</v>
          </cell>
          <cell r="W622">
            <v>0.99999592646834301</v>
          </cell>
          <cell r="X622">
            <v>1.7567539189582699</v>
          </cell>
          <cell r="Y622">
            <v>-0.121300340331715</v>
          </cell>
          <cell r="Z622">
            <v>4.0966147359791103E-3</v>
          </cell>
          <cell r="AA622">
            <v>11.923405365378899</v>
          </cell>
          <cell r="AB622">
            <v>9.1343521734556701E-3</v>
          </cell>
          <cell r="AC622">
            <v>0.89205113280777804</v>
          </cell>
          <cell r="AD622">
            <v>7.8712192743136002</v>
          </cell>
          <cell r="AE622">
            <v>105.198514685581</v>
          </cell>
          <cell r="AF622">
            <v>4.73200541846086E-2</v>
          </cell>
          <cell r="AG622">
            <v>742685.92017119098</v>
          </cell>
          <cell r="AH622">
            <v>224.38579971600001</v>
          </cell>
          <cell r="AI622">
            <v>0.77324241985206699</v>
          </cell>
          <cell r="AJ622">
            <v>176774.64798927799</v>
          </cell>
          <cell r="AK622">
            <v>51250.101626293399</v>
          </cell>
          <cell r="AL622">
            <v>683.91972974440705</v>
          </cell>
          <cell r="AM622">
            <v>202.08356735266699</v>
          </cell>
          <cell r="AN622">
            <v>153.72213842781599</v>
          </cell>
          <cell r="AO622">
            <v>235.91042766735401</v>
          </cell>
          <cell r="AP622">
            <v>224.81827500203701</v>
          </cell>
          <cell r="AQ622">
            <v>186.76583649444399</v>
          </cell>
          <cell r="AR622">
            <v>571.35857063780998</v>
          </cell>
          <cell r="AS622">
            <v>144.41596818790501</v>
          </cell>
          <cell r="AT622">
            <v>833.49131637194705</v>
          </cell>
          <cell r="AU622">
            <v>6.2000653230289204</v>
          </cell>
          <cell r="AV622">
            <v>1.5402818830207701</v>
          </cell>
          <cell r="AW622">
            <v>6.2368350521908802</v>
          </cell>
          <cell r="AX622">
            <v>1.4000045651300601</v>
          </cell>
          <cell r="AY622">
            <v>0.63613815786529104</v>
          </cell>
          <cell r="AZ622">
            <v>0.127595373175346</v>
          </cell>
          <cell r="BA622">
            <v>0.77541980657978204</v>
          </cell>
          <cell r="BB622">
            <v>0.819514024677923</v>
          </cell>
          <cell r="BC622">
            <v>32.254892511479497</v>
          </cell>
          <cell r="BD622">
            <v>98.757766208690796</v>
          </cell>
          <cell r="BE622">
            <v>212.82265405666701</v>
          </cell>
          <cell r="BF622">
            <v>1159.39128821595</v>
          </cell>
          <cell r="BH622" t="str">
            <v>YES</v>
          </cell>
          <cell r="BI622" t="str">
            <v>NO</v>
          </cell>
          <cell r="BJ622" t="str">
            <v>NO</v>
          </cell>
          <cell r="BK622" t="str">
            <v/>
          </cell>
          <cell r="BL622" t="str">
            <v>YES</v>
          </cell>
          <cell r="BM622" t="str">
            <v>NO</v>
          </cell>
          <cell r="BO622" t="str">
            <v>NO</v>
          </cell>
          <cell r="BQ622" t="str">
            <v>NO</v>
          </cell>
          <cell r="BR622" t="str">
            <v>YES</v>
          </cell>
          <cell r="BT622" t="str">
            <v/>
          </cell>
          <cell r="BU622" t="str">
            <v>NO</v>
          </cell>
          <cell r="BW622" t="str">
            <v/>
          </cell>
          <cell r="CA622" t="str">
            <v>SINGLE CORR</v>
          </cell>
          <cell r="CC622">
            <v>0</v>
          </cell>
          <cell r="CD622">
            <v>460.91107843936771</v>
          </cell>
          <cell r="CE622">
            <v>0</v>
          </cell>
          <cell r="CF622">
            <v>0</v>
          </cell>
          <cell r="CL622">
            <v>0.47</v>
          </cell>
          <cell r="CY622">
            <v>0</v>
          </cell>
          <cell r="CZ622">
            <v>2.0339675380243691</v>
          </cell>
          <cell r="DA622">
            <v>0</v>
          </cell>
          <cell r="DB622">
            <v>0</v>
          </cell>
        </row>
        <row r="623">
          <cell r="A623">
            <v>18</v>
          </cell>
          <cell r="B623">
            <v>41690</v>
          </cell>
          <cell r="C623" t="str">
            <v>Austin</v>
          </cell>
          <cell r="D623">
            <v>32</v>
          </cell>
          <cell r="F623" t="str">
            <v>YES</v>
          </cell>
          <cell r="G623">
            <v>5.6</v>
          </cell>
          <cell r="H623">
            <v>3.2186321122571799</v>
          </cell>
          <cell r="I623">
            <v>0</v>
          </cell>
          <cell r="J623">
            <v>10.333500000000001</v>
          </cell>
          <cell r="K623">
            <v>44.999499999999998</v>
          </cell>
          <cell r="L623">
            <v>4.3547200851599204</v>
          </cell>
          <cell r="M623">
            <v>-6.8114395611554599</v>
          </cell>
          <cell r="N623">
            <v>0.874556240261951</v>
          </cell>
          <cell r="O623">
            <v>1.36865237710702</v>
          </cell>
          <cell r="P623">
            <v>8.9352452054514697E-3</v>
          </cell>
          <cell r="Q623">
            <v>0.99998591213318799</v>
          </cell>
          <cell r="R623">
            <v>2.57045428998862</v>
          </cell>
          <cell r="S623">
            <v>237.97818160808001</v>
          </cell>
          <cell r="T623">
            <v>0.99999031291075802</v>
          </cell>
          <cell r="U623">
            <v>2.1314220768803902</v>
          </cell>
          <cell r="V623">
            <v>-85095.807658413396</v>
          </cell>
          <cell r="W623">
            <v>0.99999550246684799</v>
          </cell>
          <cell r="X623">
            <v>1.4522956450500799</v>
          </cell>
          <cell r="Y623">
            <v>-0.76218563967840602</v>
          </cell>
          <cell r="Z623">
            <v>9.5552169040211396E-2</v>
          </cell>
          <cell r="AA623">
            <v>11.984732346916299</v>
          </cell>
          <cell r="AB623">
            <v>8.93511931508373E-3</v>
          </cell>
          <cell r="AC623">
            <v>0.84998600956385895</v>
          </cell>
          <cell r="AD623">
            <v>6.8280215206785</v>
          </cell>
          <cell r="AE623">
            <v>-2.6127642246118201</v>
          </cell>
          <cell r="AF623">
            <v>3.0703656801245302E-5</v>
          </cell>
          <cell r="AG623">
            <v>484574.82545299502</v>
          </cell>
          <cell r="AH623">
            <v>153.66961946316499</v>
          </cell>
          <cell r="AI623">
            <v>0.645723611184716</v>
          </cell>
          <cell r="AJ623">
            <v>171678.690435875</v>
          </cell>
          <cell r="AK623">
            <v>38661.370337056702</v>
          </cell>
          <cell r="AL623">
            <v>450.18553088360301</v>
          </cell>
          <cell r="AM623">
            <v>189.673977808003</v>
          </cell>
          <cell r="AN623">
            <v>79.456644988136304</v>
          </cell>
          <cell r="AO623">
            <v>229.10252314377701</v>
          </cell>
          <cell r="AP623">
            <v>149.35563527782699</v>
          </cell>
          <cell r="AQ623">
            <v>247.11496770276</v>
          </cell>
          <cell r="AR623">
            <v>1265.27291344483</v>
          </cell>
          <cell r="AS623">
            <v>245.63748684362301</v>
          </cell>
          <cell r="AT623">
            <v>2446.6003568374699</v>
          </cell>
          <cell r="AU623">
            <v>6.1724683562791904</v>
          </cell>
          <cell r="AV623">
            <v>1.46921264228757</v>
          </cell>
          <cell r="AW623">
            <v>6.3435591521944996</v>
          </cell>
          <cell r="AX623">
            <v>1.5179879405214201</v>
          </cell>
          <cell r="AY623">
            <v>0.63068118966972597</v>
          </cell>
          <cell r="AZ623">
            <v>0.13016370912906</v>
          </cell>
          <cell r="BA623">
            <v>0.68298091390409399</v>
          </cell>
          <cell r="BB623">
            <v>0.71363118513040702</v>
          </cell>
          <cell r="BC623">
            <v>36.620198109854996</v>
          </cell>
          <cell r="BD623">
            <v>23.686465854644901</v>
          </cell>
          <cell r="BE623">
            <v>405.113811066366</v>
          </cell>
          <cell r="BF623">
            <v>1092.96419943771</v>
          </cell>
          <cell r="BH623" t="str">
            <v>NO</v>
          </cell>
          <cell r="BI623" t="str">
            <v>NO</v>
          </cell>
          <cell r="BJ623" t="str">
            <v>NO</v>
          </cell>
          <cell r="BK623" t="str">
            <v/>
          </cell>
          <cell r="BL623" t="str">
            <v>YES</v>
          </cell>
          <cell r="BM623" t="str">
            <v>NO</v>
          </cell>
          <cell r="BO623" t="str">
            <v>NO</v>
          </cell>
          <cell r="BQ623" t="str">
            <v>NO</v>
          </cell>
          <cell r="BR623" t="str">
            <v>NO</v>
          </cell>
          <cell r="BT623" t="str">
            <v/>
          </cell>
          <cell r="BU623" t="str">
            <v>YES</v>
          </cell>
          <cell r="BW623" t="str">
            <v/>
          </cell>
          <cell r="CA623" t="str">
            <v>DUAL AREA</v>
          </cell>
          <cell r="CC623">
            <v>0</v>
          </cell>
          <cell r="CD623">
            <v>0</v>
          </cell>
          <cell r="CE623">
            <v>177.48807096559636</v>
          </cell>
          <cell r="CF623">
            <v>323.78139119006175</v>
          </cell>
          <cell r="CL623">
            <v>0.36</v>
          </cell>
          <cell r="CY623">
            <v>0</v>
          </cell>
          <cell r="CZ623">
            <v>0</v>
          </cell>
          <cell r="DA623">
            <v>1.0685253325923694</v>
          </cell>
          <cell r="DB623">
            <v>1.0685253325923694</v>
          </cell>
        </row>
        <row r="624">
          <cell r="A624">
            <v>18</v>
          </cell>
          <cell r="B624">
            <v>41690</v>
          </cell>
          <cell r="C624" t="str">
            <v>Austin</v>
          </cell>
          <cell r="D624">
            <v>33</v>
          </cell>
          <cell r="F624" t="str">
            <v>YES</v>
          </cell>
          <cell r="G624">
            <v>5.6</v>
          </cell>
          <cell r="H624">
            <v>3.2547432230785498</v>
          </cell>
          <cell r="I624">
            <v>0</v>
          </cell>
          <cell r="J624">
            <v>9.6110000000000007</v>
          </cell>
          <cell r="K624">
            <v>45</v>
          </cell>
          <cell r="L624">
            <v>4.6821350535844299</v>
          </cell>
          <cell r="M624">
            <v>18.123668087056</v>
          </cell>
          <cell r="N624">
            <v>0.94806653650472605</v>
          </cell>
          <cell r="O624">
            <v>0.71095900131954204</v>
          </cell>
          <cell r="P624">
            <v>9.4453764305192905E-3</v>
          </cell>
          <cell r="Q624">
            <v>0.999993711710918</v>
          </cell>
          <cell r="R624">
            <v>1.65162318569323</v>
          </cell>
          <cell r="S624">
            <v>221.66029073095299</v>
          </cell>
          <cell r="T624">
            <v>0.99999914064120299</v>
          </cell>
          <cell r="U624">
            <v>0.61054243420575705</v>
          </cell>
          <cell r="V624">
            <v>3028.83010098976</v>
          </cell>
          <cell r="W624">
            <v>0.99999888266657799</v>
          </cell>
          <cell r="X624">
            <v>0.69617054676581502</v>
          </cell>
          <cell r="Y624">
            <v>0.90196352913192002</v>
          </cell>
          <cell r="Z624">
            <v>4.7033158464907097E-2</v>
          </cell>
          <cell r="AA624">
            <v>9.0260930574408196</v>
          </cell>
          <cell r="AB624">
            <v>9.4453170295893604E-3</v>
          </cell>
          <cell r="AC624">
            <v>0.93414426659998895</v>
          </cell>
          <cell r="AD624">
            <v>2.80834082149924</v>
          </cell>
          <cell r="AE624">
            <v>269.223825429047</v>
          </cell>
          <cell r="AF624">
            <v>8.8886968116145507E-2</v>
          </cell>
          <cell r="AG624">
            <v>406826.61239344702</v>
          </cell>
          <cell r="AH624">
            <v>212.68007610254301</v>
          </cell>
          <cell r="AI624">
            <v>0.95948576368294303</v>
          </cell>
          <cell r="AJ624">
            <v>18090.257671429001</v>
          </cell>
          <cell r="AK624">
            <v>37748.086336740002</v>
          </cell>
          <cell r="AL624">
            <v>469.50597742634301</v>
          </cell>
          <cell r="AM624">
            <v>233.465301048002</v>
          </cell>
          <cell r="AN624">
            <v>59.857139616759099</v>
          </cell>
          <cell r="AO624">
            <v>113.208857166665</v>
          </cell>
          <cell r="AP624">
            <v>105.727228370174</v>
          </cell>
          <cell r="AQ624">
            <v>77.188731392127394</v>
          </cell>
          <cell r="AR624">
            <v>1214.3681343327</v>
          </cell>
          <cell r="AS624">
            <v>143.84148466964899</v>
          </cell>
          <cell r="AT624">
            <v>3280.3377841210299</v>
          </cell>
          <cell r="AU624">
            <v>6.0611070817562496</v>
          </cell>
          <cell r="AV624">
            <v>1.5041947512197</v>
          </cell>
          <cell r="AW624">
            <v>6.2943109120474903</v>
          </cell>
          <cell r="AX624">
            <v>1.50029043252885</v>
          </cell>
          <cell r="AY624">
            <v>0.55281456680891805</v>
          </cell>
          <cell r="AZ624">
            <v>0.12910010215731499</v>
          </cell>
          <cell r="BA624">
            <v>0.87086955116156495</v>
          </cell>
          <cell r="BB624">
            <v>0.92146200847877102</v>
          </cell>
          <cell r="BC624">
            <v>28.430463435887201</v>
          </cell>
          <cell r="BD624">
            <v>50.578806595845201</v>
          </cell>
          <cell r="BE624">
            <v>127.110332272657</v>
          </cell>
          <cell r="BF624">
            <v>1151.9190012280701</v>
          </cell>
          <cell r="BH624" t="str">
            <v>YES</v>
          </cell>
          <cell r="BI624" t="str">
            <v>NO</v>
          </cell>
          <cell r="BJ624" t="str">
            <v>NO</v>
          </cell>
          <cell r="BK624" t="str">
            <v/>
          </cell>
          <cell r="BL624" t="str">
            <v>YES</v>
          </cell>
          <cell r="BM624" t="str">
            <v>NO</v>
          </cell>
          <cell r="BO624" t="str">
            <v>NO</v>
          </cell>
          <cell r="BQ624" t="str">
            <v>NO</v>
          </cell>
          <cell r="BR624" t="str">
            <v>YES</v>
          </cell>
          <cell r="BT624" t="str">
            <v/>
          </cell>
          <cell r="BU624" t="str">
            <v>YES</v>
          </cell>
          <cell r="BW624" t="str">
            <v/>
          </cell>
          <cell r="CA624" t="str">
            <v>SINGLE CORRx</v>
          </cell>
          <cell r="CC624">
            <v>0</v>
          </cell>
          <cell r="CD624">
            <v>352.10737182611877</v>
          </cell>
          <cell r="CE624">
            <v>213.95491267566879</v>
          </cell>
          <cell r="CF624">
            <v>256.83831762897705</v>
          </cell>
          <cell r="CL624">
            <v>0.3</v>
          </cell>
          <cell r="CY624">
            <v>0</v>
          </cell>
          <cell r="CZ624">
            <v>3.4055010475381127</v>
          </cell>
          <cell r="DA624">
            <v>3.4055010475381127</v>
          </cell>
          <cell r="DB624">
            <v>3.4055010475381127</v>
          </cell>
        </row>
        <row r="625">
          <cell r="A625">
            <v>18</v>
          </cell>
          <cell r="B625">
            <v>41690</v>
          </cell>
          <cell r="C625" t="str">
            <v>Austin</v>
          </cell>
          <cell r="D625">
            <v>34</v>
          </cell>
          <cell r="F625" t="str">
            <v>YES</v>
          </cell>
          <cell r="G625">
            <v>5.6</v>
          </cell>
          <cell r="H625">
            <v>3.30474322289228</v>
          </cell>
          <cell r="I625">
            <v>0</v>
          </cell>
          <cell r="J625">
            <v>8.7729999999999997</v>
          </cell>
          <cell r="K625">
            <v>44.997</v>
          </cell>
          <cell r="L625">
            <v>5.1290322580645196</v>
          </cell>
          <cell r="M625">
            <v>9.2951103603879304</v>
          </cell>
          <cell r="N625">
            <v>0.95742555392097595</v>
          </cell>
          <cell r="O625">
            <v>0.867475333539932</v>
          </cell>
          <cell r="P625">
            <v>7.5253405078235499E-3</v>
          </cell>
          <cell r="Q625">
            <v>0.99999318835686302</v>
          </cell>
          <cell r="R625">
            <v>2.6772733646830398</v>
          </cell>
          <cell r="S625">
            <v>266.63962056403102</v>
          </cell>
          <cell r="T625">
            <v>0.99999815829329097</v>
          </cell>
          <cell r="U625">
            <v>1.39208799143682</v>
          </cell>
          <cell r="V625">
            <v>3351.7783565070799</v>
          </cell>
          <cell r="W625">
            <v>0.99999919801049597</v>
          </cell>
          <cell r="X625">
            <v>0.91862346273296902</v>
          </cell>
          <cell r="Y625">
            <v>1.8343345897642001</v>
          </cell>
          <cell r="Z625">
            <v>0.1884716118352</v>
          </cell>
          <cell r="AA625">
            <v>14.1264505700781</v>
          </cell>
          <cell r="AB625">
            <v>7.5252892446374797E-3</v>
          </cell>
          <cell r="AC625">
            <v>0.89261981202724605</v>
          </cell>
          <cell r="AD625">
            <v>7.4549265273070402</v>
          </cell>
          <cell r="AE625">
            <v>334.846314556496</v>
          </cell>
          <cell r="AF625">
            <v>9.9901010865758297E-2</v>
          </cell>
          <cell r="AG625">
            <v>984984.98235578998</v>
          </cell>
          <cell r="AH625">
            <v>235.76781299152901</v>
          </cell>
          <cell r="AI625">
            <v>0.88421735025999804</v>
          </cell>
          <cell r="AJ625">
            <v>126701.810120857</v>
          </cell>
          <cell r="AK625">
            <v>63997.798079523302</v>
          </cell>
          <cell r="AL625">
            <v>588.63363711248303</v>
          </cell>
          <cell r="AM625">
            <v>258.19948860733302</v>
          </cell>
          <cell r="AN625">
            <v>57.344639195565399</v>
          </cell>
          <cell r="AO625">
            <v>217.42889325003301</v>
          </cell>
          <cell r="AP625">
            <v>215.01870962264701</v>
          </cell>
          <cell r="AQ625">
            <v>139.62799791085601</v>
          </cell>
          <cell r="AR625">
            <v>1793.6189147575101</v>
          </cell>
          <cell r="AS625">
            <v>1063.9736596104501</v>
          </cell>
          <cell r="AT625">
            <v>1911.8869766957</v>
          </cell>
          <cell r="AU625">
            <v>6.3061115539074404</v>
          </cell>
          <cell r="AV625">
            <v>1.4904458850803901</v>
          </cell>
          <cell r="AW625">
            <v>6.3785365912987597</v>
          </cell>
          <cell r="AX625">
            <v>1.52843664520027</v>
          </cell>
          <cell r="AY625">
            <v>0.60193490218748902</v>
          </cell>
          <cell r="AZ625">
            <v>0.13239105231904499</v>
          </cell>
          <cell r="BA625">
            <v>0.67957382411274503</v>
          </cell>
          <cell r="BB625">
            <v>0.70915567447696304</v>
          </cell>
          <cell r="BC625">
            <v>41.672416305287697</v>
          </cell>
          <cell r="BD625">
            <v>92.848281910228593</v>
          </cell>
          <cell r="BE625">
            <v>1089.4432740156501</v>
          </cell>
          <cell r="BF625">
            <v>2270.2038975021201</v>
          </cell>
          <cell r="BH625" t="str">
            <v>YES</v>
          </cell>
          <cell r="BI625" t="str">
            <v>NO</v>
          </cell>
          <cell r="BJ625" t="str">
            <v>NO</v>
          </cell>
          <cell r="BK625" t="str">
            <v/>
          </cell>
          <cell r="BL625" t="str">
            <v>YES</v>
          </cell>
          <cell r="BM625" t="str">
            <v>NO</v>
          </cell>
          <cell r="BO625" t="str">
            <v>NO</v>
          </cell>
          <cell r="BQ625" t="str">
            <v>NO</v>
          </cell>
          <cell r="BR625" t="str">
            <v>YES</v>
          </cell>
          <cell r="BT625" t="str">
            <v/>
          </cell>
          <cell r="BU625" t="str">
            <v>YES</v>
          </cell>
          <cell r="BW625" t="str">
            <v/>
          </cell>
          <cell r="CA625" t="str">
            <v>SINGLE CORRx</v>
          </cell>
          <cell r="CC625">
            <v>0</v>
          </cell>
          <cell r="CD625">
            <v>423.5288001301455</v>
          </cell>
          <cell r="CE625">
            <v>345.61695691349291</v>
          </cell>
          <cell r="CF625">
            <v>393.70227040650735</v>
          </cell>
          <cell r="CL625">
            <v>0.3</v>
          </cell>
          <cell r="CY625">
            <v>0</v>
          </cell>
          <cell r="CZ625">
            <v>0.3973353914168391</v>
          </cell>
          <cell r="DA625">
            <v>0.3973353914168391</v>
          </cell>
          <cell r="DB625">
            <v>0.3973353914168391</v>
          </cell>
        </row>
        <row r="626">
          <cell r="A626">
            <v>18</v>
          </cell>
          <cell r="B626">
            <v>41690</v>
          </cell>
          <cell r="C626" t="str">
            <v>Austin</v>
          </cell>
          <cell r="D626">
            <v>35</v>
          </cell>
          <cell r="F626" t="str">
            <v>YES</v>
          </cell>
          <cell r="G626">
            <v>5.6</v>
          </cell>
          <cell r="H626">
            <v>3.3297432214021701</v>
          </cell>
          <cell r="I626">
            <v>0</v>
          </cell>
          <cell r="J626">
            <v>8.4060000000000006</v>
          </cell>
          <cell r="K626">
            <v>44.999000000000002</v>
          </cell>
          <cell r="L626">
            <v>5.35320009517012</v>
          </cell>
          <cell r="M626">
            <v>-10.332544823779701</v>
          </cell>
          <cell r="N626">
            <v>0.930495796112353</v>
          </cell>
          <cell r="O626">
            <v>0.95808221175288699</v>
          </cell>
          <cell r="P626">
            <v>8.4963190660546205E-3</v>
          </cell>
          <cell r="Q626">
            <v>0.99997466697409998</v>
          </cell>
          <cell r="R626">
            <v>2.9600476067637</v>
          </cell>
          <cell r="S626">
            <v>417.59860736605998</v>
          </cell>
          <cell r="T626">
            <v>0.999970506563436</v>
          </cell>
          <cell r="U626">
            <v>3.1937750680085299</v>
          </cell>
          <cell r="V626">
            <v>1963.9896875101399</v>
          </cell>
          <cell r="W626">
            <v>0.99999729992112296</v>
          </cell>
          <cell r="X626">
            <v>0.96632419847760298</v>
          </cell>
          <cell r="Y626">
            <v>-1.06530657616698</v>
          </cell>
          <cell r="Z626">
            <v>9.5334052884819095E-2</v>
          </cell>
          <cell r="AA626">
            <v>11.3080649001874</v>
          </cell>
          <cell r="AB626">
            <v>8.4961038075934692E-3</v>
          </cell>
          <cell r="AC626">
            <v>0.74018623745129297</v>
          </cell>
          <cell r="AD626">
            <v>8.9901120905253595</v>
          </cell>
          <cell r="AE626">
            <v>172.054119202218</v>
          </cell>
          <cell r="AF626">
            <v>8.7604153797401899E-2</v>
          </cell>
          <cell r="AG626">
            <v>323733.49764658598</v>
          </cell>
          <cell r="AH626">
            <v>67.972374207710104</v>
          </cell>
          <cell r="AI626">
            <v>0.16276483733241301</v>
          </cell>
          <cell r="AJ626">
            <v>297065.214282992</v>
          </cell>
          <cell r="AK626">
            <v>34343.051088450004</v>
          </cell>
          <cell r="AL626">
            <v>599.81386242245696</v>
          </cell>
          <cell r="AM626">
            <v>180.51319413066901</v>
          </cell>
          <cell r="AN626">
            <v>77.545225567993796</v>
          </cell>
          <cell r="AO626">
            <v>510.46659378128999</v>
          </cell>
          <cell r="AP626">
            <v>68.770855903468004</v>
          </cell>
          <cell r="AQ626">
            <v>1043.39421496001</v>
          </cell>
          <cell r="AR626">
            <v>536.043755259931</v>
          </cell>
          <cell r="AS626">
            <v>140.78386290038799</v>
          </cell>
          <cell r="AT626">
            <v>1937.26149780069</v>
          </cell>
          <cell r="AU626">
            <v>6.1226076914429104</v>
          </cell>
          <cell r="AV626">
            <v>1.4358535298125401</v>
          </cell>
          <cell r="AW626">
            <v>6.4308037258550996</v>
          </cell>
          <cell r="AX626">
            <v>1.5126798475299701</v>
          </cell>
          <cell r="AY626">
            <v>0.79695647779429202</v>
          </cell>
          <cell r="AZ626">
            <v>0.12981003286613599</v>
          </cell>
          <cell r="BA626">
            <v>0.77698263581556004</v>
          </cell>
          <cell r="BB626">
            <v>0.81627465307427305</v>
          </cell>
          <cell r="BC626">
            <v>36.317004051385503</v>
          </cell>
          <cell r="BD626">
            <v>17.925685568461699</v>
          </cell>
          <cell r="BE626">
            <v>126.992954606496</v>
          </cell>
          <cell r="BF626">
            <v>745.86902993985098</v>
          </cell>
          <cell r="BH626" t="str">
            <v>NO</v>
          </cell>
          <cell r="BI626" t="str">
            <v>NO</v>
          </cell>
          <cell r="BJ626" t="str">
            <v>NO</v>
          </cell>
          <cell r="BK626" t="str">
            <v/>
          </cell>
          <cell r="BL626" t="str">
            <v>YES</v>
          </cell>
          <cell r="BM626" t="str">
            <v>NO</v>
          </cell>
          <cell r="BO626" t="str">
            <v>NO</v>
          </cell>
          <cell r="BQ626" t="str">
            <v>NO</v>
          </cell>
          <cell r="BR626" t="str">
            <v>NO</v>
          </cell>
          <cell r="BT626" t="str">
            <v/>
          </cell>
          <cell r="BU626" t="str">
            <v>NO</v>
          </cell>
          <cell r="BW626" t="str">
            <v>YES</v>
          </cell>
          <cell r="CA626" t="str">
            <v>TRASH</v>
          </cell>
          <cell r="CC626">
            <v>0</v>
          </cell>
          <cell r="CD626">
            <v>0</v>
          </cell>
          <cell r="CE626">
            <v>0</v>
          </cell>
          <cell r="CF626">
            <v>0</v>
          </cell>
          <cell r="CL626">
            <v>0</v>
          </cell>
          <cell r="CY626">
            <v>0</v>
          </cell>
          <cell r="CZ626">
            <v>0</v>
          </cell>
          <cell r="DA626">
            <v>0</v>
          </cell>
          <cell r="DB626">
            <v>0</v>
          </cell>
        </row>
        <row r="627">
          <cell r="BH627" t="str">
            <v/>
          </cell>
          <cell r="BI627" t="str">
            <v/>
          </cell>
          <cell r="BJ627" t="str">
            <v>NO</v>
          </cell>
          <cell r="BK627" t="str">
            <v/>
          </cell>
          <cell r="BL627" t="str">
            <v/>
          </cell>
          <cell r="BM627" t="str">
            <v/>
          </cell>
          <cell r="BO627" t="str">
            <v/>
          </cell>
          <cell r="BQ627" t="str">
            <v/>
          </cell>
          <cell r="BR627" t="str">
            <v/>
          </cell>
          <cell r="BT627" t="str">
            <v/>
          </cell>
          <cell r="BU627" t="str">
            <v/>
          </cell>
          <cell r="BW627" t="str">
            <v/>
          </cell>
          <cell r="CA627" t="str">
            <v/>
          </cell>
          <cell r="CC627">
            <v>0</v>
          </cell>
          <cell r="CD627">
            <v>0</v>
          </cell>
          <cell r="CE627">
            <v>0</v>
          </cell>
          <cell r="CF627">
            <v>0</v>
          </cell>
          <cell r="CL627">
            <v>0</v>
          </cell>
          <cell r="CY627">
            <v>0</v>
          </cell>
          <cell r="CZ627">
            <v>0</v>
          </cell>
          <cell r="DA627">
            <v>0</v>
          </cell>
          <cell r="DB627">
            <v>0</v>
          </cell>
        </row>
        <row r="628">
          <cell r="A628">
            <v>207</v>
          </cell>
          <cell r="B628">
            <v>41680</v>
          </cell>
          <cell r="C628" t="str">
            <v>Austin</v>
          </cell>
          <cell r="D628">
            <v>35</v>
          </cell>
          <cell r="F628" t="str">
            <v>YES</v>
          </cell>
          <cell r="G628">
            <v>0.75</v>
          </cell>
          <cell r="H628">
            <v>0.16666666790842999</v>
          </cell>
          <cell r="I628">
            <v>0</v>
          </cell>
          <cell r="J628">
            <v>15.0005263158</v>
          </cell>
          <cell r="K628">
            <v>45.002105263200001</v>
          </cell>
          <cell r="L628">
            <v>3.0000350864889</v>
          </cell>
          <cell r="M628">
            <v>5.5663244101746798</v>
          </cell>
          <cell r="N628">
            <v>0.911131902630132</v>
          </cell>
          <cell r="O628">
            <v>0.51027461499780902</v>
          </cell>
          <cell r="P628">
            <v>2.57353063564674E-2</v>
          </cell>
          <cell r="Q628">
            <v>0.99951277289495799</v>
          </cell>
          <cell r="R628">
            <v>0.13652522100247999</v>
          </cell>
          <cell r="S628">
            <v>6.1245592285887103</v>
          </cell>
          <cell r="T628">
            <v>0.96033137514327205</v>
          </cell>
          <cell r="U628">
            <v>1.27228630504044</v>
          </cell>
          <cell r="V628">
            <v>11.5464002579787</v>
          </cell>
          <cell r="W628">
            <v>0.99871691725271206</v>
          </cell>
          <cell r="X628">
            <v>0.22239467057192899</v>
          </cell>
          <cell r="Y628">
            <v>1.24896699152593</v>
          </cell>
          <cell r="Z628">
            <v>0.20185865629338601</v>
          </cell>
          <cell r="AA628">
            <v>2.1297432236421798</v>
          </cell>
          <cell r="AB628">
            <v>2.57227530007553E-2</v>
          </cell>
          <cell r="AC628">
            <v>0.57547151848844202</v>
          </cell>
          <cell r="AD628">
            <v>1.9184374038441102E-2</v>
          </cell>
          <cell r="AE628">
            <v>9.8452725348162993</v>
          </cell>
          <cell r="AF628">
            <v>0.851566638569905</v>
          </cell>
          <cell r="AG628">
            <v>5.8339306585096802</v>
          </cell>
          <cell r="AH628">
            <v>2.3030794755447901</v>
          </cell>
          <cell r="AI628">
            <v>0.360110303060096</v>
          </cell>
          <cell r="AJ628">
            <v>25.149818646398298</v>
          </cell>
          <cell r="AK628">
            <v>650.04583690000595</v>
          </cell>
          <cell r="AL628">
            <v>12.683273357779999</v>
          </cell>
          <cell r="AM628">
            <v>147.34185640300001</v>
          </cell>
          <cell r="AN628">
            <v>42.594302714153997</v>
          </cell>
          <cell r="AO628">
            <v>2.8492507123425699</v>
          </cell>
          <cell r="AP628">
            <v>4.0934751626821901</v>
          </cell>
          <cell r="AQ628">
            <v>15.5326136138736</v>
          </cell>
          <cell r="AR628">
            <v>-65.651234328954601</v>
          </cell>
          <cell r="AS628">
            <v>14.9430677632286</v>
          </cell>
          <cell r="AT628">
            <v>748.09922481683202</v>
          </cell>
          <cell r="AU628">
            <v>2.7554190239814398</v>
          </cell>
          <cell r="AV628">
            <v>1.3763710832340099</v>
          </cell>
          <cell r="AW628">
            <v>1.49037832656519</v>
          </cell>
          <cell r="AX628">
            <v>0.82164355221844498</v>
          </cell>
          <cell r="AY628">
            <v>0.68950291387823903</v>
          </cell>
          <cell r="AZ628">
            <v>7.5497889204562504E-2</v>
          </cell>
          <cell r="BA628">
            <v>1.2222515770014399</v>
          </cell>
          <cell r="BB628">
            <v>1.25925315760929</v>
          </cell>
          <cell r="BC628">
            <v>34.475145693911998</v>
          </cell>
          <cell r="BD628">
            <v>3.1366402806571601</v>
          </cell>
          <cell r="BE628">
            <v>8.9658386821594203</v>
          </cell>
          <cell r="BF628">
            <v>14.1994403459154</v>
          </cell>
          <cell r="BH628" t="str">
            <v>NO</v>
          </cell>
          <cell r="BI628" t="str">
            <v>NO</v>
          </cell>
          <cell r="BJ628" t="str">
            <v>YES</v>
          </cell>
          <cell r="BK628" t="str">
            <v/>
          </cell>
          <cell r="BL628" t="str">
            <v>YES</v>
          </cell>
          <cell r="BM628" t="str">
            <v>NO</v>
          </cell>
          <cell r="BO628" t="str">
            <v>NO</v>
          </cell>
          <cell r="BQ628" t="str">
            <v>YES</v>
          </cell>
          <cell r="BR628" t="str">
            <v>NO</v>
          </cell>
          <cell r="BT628" t="str">
            <v/>
          </cell>
          <cell r="BU628" t="str">
            <v>YES</v>
          </cell>
          <cell r="BW628" t="str">
            <v/>
          </cell>
          <cell r="CA628" t="str">
            <v>SINGLE CORRx</v>
          </cell>
          <cell r="CC628">
            <v>6.1140334565666992</v>
          </cell>
          <cell r="CD628">
            <v>0</v>
          </cell>
          <cell r="CE628">
            <v>8.0811593540139075</v>
          </cell>
          <cell r="CF628">
            <v>7.0085048864985211</v>
          </cell>
          <cell r="CL628">
            <v>0.3</v>
          </cell>
          <cell r="CY628">
            <v>0.68469953436469144</v>
          </cell>
          <cell r="CZ628">
            <v>0</v>
          </cell>
          <cell r="DA628">
            <v>0.68469953436469144</v>
          </cell>
          <cell r="DB628">
            <v>0.68469953436469144</v>
          </cell>
        </row>
        <row r="629">
          <cell r="A629">
            <v>207</v>
          </cell>
          <cell r="B629">
            <v>41680</v>
          </cell>
          <cell r="C629" t="str">
            <v>Austin</v>
          </cell>
          <cell r="D629">
            <v>36</v>
          </cell>
          <cell r="E629" t="str">
            <v>Cut CO/CH4 spike</v>
          </cell>
          <cell r="F629" t="str">
            <v>YES</v>
          </cell>
          <cell r="G629">
            <v>0.75</v>
          </cell>
          <cell r="H629">
            <v>0.21745344623923299</v>
          </cell>
          <cell r="I629">
            <v>0</v>
          </cell>
          <cell r="J629">
            <v>14.999499999999999</v>
          </cell>
          <cell r="K629">
            <v>45.000999999999998</v>
          </cell>
          <cell r="L629">
            <v>3.0001666722224098</v>
          </cell>
          <cell r="M629">
            <v>3.5289282170465599</v>
          </cell>
          <cell r="N629">
            <v>0.89792219900557302</v>
          </cell>
          <cell r="O629">
            <v>0.45789366281043098</v>
          </cell>
          <cell r="P629">
            <v>5.8660527106376703E-3</v>
          </cell>
          <cell r="Q629">
            <v>0.99820436526719203</v>
          </cell>
          <cell r="R629">
            <v>0.22487011892094</v>
          </cell>
          <cell r="S629">
            <v>5.3691861461248704</v>
          </cell>
          <cell r="T629">
            <v>0.97403394408847199</v>
          </cell>
          <cell r="U629">
            <v>0.88012636941670497</v>
          </cell>
          <cell r="V629">
            <v>10.6263071026269</v>
          </cell>
          <cell r="W629">
            <v>0.99708259631366103</v>
          </cell>
          <cell r="X629">
            <v>0.288049200511036</v>
          </cell>
          <cell r="Y629">
            <v>1.29474776404642</v>
          </cell>
          <cell r="Z629">
            <v>0.322244312151791</v>
          </cell>
          <cell r="AA629">
            <v>1.1863307847462901</v>
          </cell>
          <cell r="AB629">
            <v>5.8555001122292897E-3</v>
          </cell>
          <cell r="AC629">
            <v>1.8702527440016499E-2</v>
          </cell>
          <cell r="AD629">
            <v>5.1377400194522499E-2</v>
          </cell>
          <cell r="AE629">
            <v>7.9639772078378099</v>
          </cell>
          <cell r="AF629">
            <v>0.74724636317085402</v>
          </cell>
          <cell r="AG629">
            <v>7.21840376068144</v>
          </cell>
          <cell r="AH629">
            <v>2.9550619680161798</v>
          </cell>
          <cell r="AI629">
            <v>0.53520733533915099</v>
          </cell>
          <cell r="AJ629">
            <v>13.274036965857601</v>
          </cell>
          <cell r="AK629">
            <v>814.45690338333804</v>
          </cell>
          <cell r="AL629">
            <v>-43.574324004099999</v>
          </cell>
          <cell r="AM629">
            <v>272.99982876800101</v>
          </cell>
          <cell r="AN629">
            <v>91.475405207677994</v>
          </cell>
          <cell r="AO629">
            <v>0.82762968233647805</v>
          </cell>
          <cell r="AP629">
            <v>2.3244200963874699</v>
          </cell>
          <cell r="AQ629">
            <v>22.148854115526301</v>
          </cell>
          <cell r="AR629">
            <v>18.342570803005501</v>
          </cell>
          <cell r="AS629">
            <v>7.7674848411964801</v>
          </cell>
          <cell r="AT629">
            <v>42.695098955496697</v>
          </cell>
          <cell r="AU629">
            <v>2.2179324376958802</v>
          </cell>
          <cell r="AV629">
            <v>1.27625789220951</v>
          </cell>
          <cell r="AW629">
            <v>1.3925359901244601</v>
          </cell>
          <cell r="AX629">
            <v>0.78650814656798296</v>
          </cell>
          <cell r="AY629">
            <v>0.97720108953806895</v>
          </cell>
          <cell r="AZ629">
            <v>143.013737557035</v>
          </cell>
          <cell r="BA629">
            <v>1.33200786944743</v>
          </cell>
          <cell r="BB629">
            <v>144.282628495333</v>
          </cell>
          <cell r="BC629">
            <v>27.700188364858601</v>
          </cell>
          <cell r="BD629">
            <v>2.0380089311906899</v>
          </cell>
          <cell r="BE629">
            <v>5.8415020790478103</v>
          </cell>
          <cell r="BF629">
            <v>9.3109239205557497</v>
          </cell>
          <cell r="BH629" t="str">
            <v>NO</v>
          </cell>
          <cell r="BI629" t="str">
            <v>NO</v>
          </cell>
          <cell r="BJ629" t="str">
            <v>YES</v>
          </cell>
          <cell r="BK629" t="str">
            <v/>
          </cell>
          <cell r="BL629" t="str">
            <v>YES</v>
          </cell>
          <cell r="BM629" t="str">
            <v>NO</v>
          </cell>
          <cell r="BO629" t="str">
            <v>NO</v>
          </cell>
          <cell r="BQ629" t="str">
            <v>NO</v>
          </cell>
          <cell r="BR629" t="str">
            <v>NO</v>
          </cell>
          <cell r="BT629" t="str">
            <v/>
          </cell>
          <cell r="BU629" t="str">
            <v>YES</v>
          </cell>
          <cell r="BW629" t="str">
            <v/>
          </cell>
          <cell r="CA629" t="str">
            <v>DUAL AREA</v>
          </cell>
          <cell r="CC629">
            <v>0</v>
          </cell>
          <cell r="CD629">
            <v>0</v>
          </cell>
          <cell r="CE629">
            <v>4.7142787091030725</v>
          </cell>
          <cell r="CF629">
            <v>4.7391734536676404</v>
          </cell>
          <cell r="CL629">
            <v>0.36</v>
          </cell>
          <cell r="CY629">
            <v>0</v>
          </cell>
          <cell r="CZ629">
            <v>0</v>
          </cell>
          <cell r="DA629">
            <v>1.0509121605695229</v>
          </cell>
          <cell r="DB629">
            <v>1.0509121605695229</v>
          </cell>
        </row>
        <row r="630">
          <cell r="A630">
            <v>207</v>
          </cell>
          <cell r="B630">
            <v>41680</v>
          </cell>
          <cell r="C630" t="str">
            <v>Austin</v>
          </cell>
          <cell r="D630">
            <v>37</v>
          </cell>
          <cell r="E630" t="str">
            <v>Initial spike in CO from UPS truck; Cut CO/CH4 spike</v>
          </cell>
          <cell r="F630" t="str">
            <v>YES</v>
          </cell>
          <cell r="G630">
            <v>0.75</v>
          </cell>
          <cell r="H630">
            <v>0.28704750258475498</v>
          </cell>
          <cell r="I630">
            <v>0</v>
          </cell>
          <cell r="J630">
            <v>14.9975</v>
          </cell>
          <cell r="K630">
            <v>45.000999999999998</v>
          </cell>
          <cell r="L630">
            <v>3.0005667611268501</v>
          </cell>
          <cell r="M630">
            <v>2.7928247181274801</v>
          </cell>
          <cell r="N630">
            <v>0.95884530055100703</v>
          </cell>
          <cell r="O630">
            <v>0.25284080098133199</v>
          </cell>
          <cell r="P630">
            <v>3.87419167047265E-3</v>
          </cell>
          <cell r="Q630">
            <v>0.99943378688830198</v>
          </cell>
          <cell r="R630">
            <v>0.113749526178233</v>
          </cell>
          <cell r="S630">
            <v>4.38941388547752</v>
          </cell>
          <cell r="T630">
            <v>0.99379880721616198</v>
          </cell>
          <cell r="U630">
            <v>0.387114258523999</v>
          </cell>
          <cell r="V630">
            <v>11.248086253651801</v>
          </cell>
          <cell r="W630">
            <v>0.99801558482105901</v>
          </cell>
          <cell r="X630">
            <v>0.21393761763674499</v>
          </cell>
          <cell r="Y630">
            <v>2.0025438906370998</v>
          </cell>
          <cell r="Z630">
            <v>0.68250025874102505</v>
          </cell>
          <cell r="AA630">
            <v>0.432134677484726</v>
          </cell>
          <cell r="AB630">
            <v>3.8719967766677899E-3</v>
          </cell>
          <cell r="AC630">
            <v>2.5780299439119601E-2</v>
          </cell>
          <cell r="AD630">
            <v>1.3266722188562299E-2</v>
          </cell>
          <cell r="AE630">
            <v>8.9693377317932796</v>
          </cell>
          <cell r="AF630">
            <v>0.79581206714467001</v>
          </cell>
          <cell r="AG630">
            <v>4.7813967608376498</v>
          </cell>
          <cell r="AH630">
            <v>3.89388719272484</v>
          </cell>
          <cell r="AI630">
            <v>0.88128781142423895</v>
          </cell>
          <cell r="AJ630">
            <v>2.7798414234902502</v>
          </cell>
          <cell r="AK630">
            <v>472.378417824991</v>
          </cell>
          <cell r="AL630">
            <v>-5.4175955041500998</v>
          </cell>
          <cell r="AM630">
            <v>119.228831932002</v>
          </cell>
          <cell r="AN630">
            <v>41.675595821686997</v>
          </cell>
          <cell r="AO630">
            <v>4.2693503527187397</v>
          </cell>
          <cell r="AP630">
            <v>3.88003120911505</v>
          </cell>
          <cell r="AQ630">
            <v>2.1482113711234598</v>
          </cell>
          <cell r="AR630">
            <v>-11.2306245409162</v>
          </cell>
          <cell r="AS630">
            <v>8.0341442616948306</v>
          </cell>
          <cell r="AT630">
            <v>181.019968105906</v>
          </cell>
          <cell r="AU630">
            <v>1.96410551171541</v>
          </cell>
          <cell r="AV630">
            <v>1.17571036457589</v>
          </cell>
          <cell r="AW630">
            <v>1.2344995389942801</v>
          </cell>
          <cell r="AX630">
            <v>0.60727425501014298</v>
          </cell>
          <cell r="AY630">
            <v>0.62772001183690196</v>
          </cell>
          <cell r="AZ630">
            <v>7.6626358793007401E-2</v>
          </cell>
          <cell r="BA630">
            <v>1.2264500808636001</v>
          </cell>
          <cell r="BB630">
            <v>1.2667397526144499</v>
          </cell>
          <cell r="BC630">
            <v>27.898667192751201</v>
          </cell>
          <cell r="BD630">
            <v>1.6553399207705899</v>
          </cell>
          <cell r="BE630">
            <v>4.0413039360412304</v>
          </cell>
          <cell r="BF630">
            <v>10.6095502121147</v>
          </cell>
          <cell r="BH630" t="str">
            <v>NO</v>
          </cell>
          <cell r="BI630" t="str">
            <v>NO</v>
          </cell>
          <cell r="BJ630" t="str">
            <v>YES</v>
          </cell>
          <cell r="BK630" t="str">
            <v/>
          </cell>
          <cell r="BL630" t="str">
            <v>YES</v>
          </cell>
          <cell r="BM630" t="str">
            <v>NO</v>
          </cell>
          <cell r="BO630" t="str">
            <v>NO</v>
          </cell>
          <cell r="BQ630" t="str">
            <v>YES</v>
          </cell>
          <cell r="BR630" t="str">
            <v>YES</v>
          </cell>
          <cell r="BT630" t="str">
            <v/>
          </cell>
          <cell r="BU630" t="str">
            <v>YES</v>
          </cell>
          <cell r="BW630" t="str">
            <v/>
          </cell>
          <cell r="CA630" t="str">
            <v>DUAL AREA</v>
          </cell>
          <cell r="CC630">
            <v>5.9548690276967431</v>
          </cell>
          <cell r="CD630">
            <v>6.972738903391198</v>
          </cell>
          <cell r="CE630">
            <v>6.0006984882222731</v>
          </cell>
          <cell r="CF630">
            <v>6.2936940630359111</v>
          </cell>
          <cell r="CL630">
            <v>0.36</v>
          </cell>
          <cell r="CY630">
            <v>1.5190408016866521</v>
          </cell>
          <cell r="CZ630">
            <v>1.5190408016866521</v>
          </cell>
          <cell r="DA630">
            <v>1.5190408016866521</v>
          </cell>
          <cell r="DB630">
            <v>1.5190408016866521</v>
          </cell>
        </row>
        <row r="631">
          <cell r="A631">
            <v>207</v>
          </cell>
          <cell r="B631">
            <v>41680</v>
          </cell>
          <cell r="C631" t="str">
            <v>Austin</v>
          </cell>
          <cell r="D631">
            <v>38</v>
          </cell>
          <cell r="E631" t="str">
            <v>Cut CO/CH4 spike</v>
          </cell>
          <cell r="F631" t="str">
            <v>YES</v>
          </cell>
          <cell r="G631">
            <v>0.75</v>
          </cell>
          <cell r="H631">
            <v>0.367147972807288</v>
          </cell>
          <cell r="I631">
            <v>0</v>
          </cell>
          <cell r="J631">
            <v>15.000999999999999</v>
          </cell>
          <cell r="K631">
            <v>45.005000000000003</v>
          </cell>
          <cell r="L631">
            <v>3.0001333244450401</v>
          </cell>
          <cell r="M631">
            <v>7.3174957774879203</v>
          </cell>
          <cell r="N631">
            <v>0.93870724233893599</v>
          </cell>
          <cell r="O631">
            <v>0.63236627926835898</v>
          </cell>
          <cell r="P631">
            <v>6.02557395806721E-3</v>
          </cell>
          <cell r="Q631">
            <v>0.99973869864183296</v>
          </cell>
          <cell r="R631">
            <v>0.13441348185502899</v>
          </cell>
          <cell r="S631">
            <v>3.6065322328639602</v>
          </cell>
          <cell r="T631">
            <v>0.989833164509205</v>
          </cell>
          <cell r="U631">
            <v>0.87404091697183595</v>
          </cell>
          <cell r="V631">
            <v>19.163773439240401</v>
          </cell>
          <cell r="W631">
            <v>0.99544017866193202</v>
          </cell>
          <cell r="X631">
            <v>0.56345788986349499</v>
          </cell>
          <cell r="Y631">
            <v>1.5211971889449001</v>
          </cell>
          <cell r="Z631">
            <v>0.19407446567511799</v>
          </cell>
          <cell r="AA631">
            <v>4.9666762060130401</v>
          </cell>
          <cell r="AB631">
            <v>6.0239989987182696E-3</v>
          </cell>
          <cell r="AC631">
            <v>0.121905758238193</v>
          </cell>
          <cell r="AD631">
            <v>1.84978218031095E-2</v>
          </cell>
          <cell r="AE631">
            <v>7.1118928693599104</v>
          </cell>
          <cell r="AF631">
            <v>0.36940673944994601</v>
          </cell>
          <cell r="AG631">
            <v>44.625513361788201</v>
          </cell>
          <cell r="AH631">
            <v>3.1488104518278401</v>
          </cell>
          <cell r="AI631">
            <v>0.86343583344669805</v>
          </cell>
          <cell r="AJ631">
            <v>9.6643056951638897</v>
          </cell>
          <cell r="AK631">
            <v>862.44555404333698</v>
          </cell>
          <cell r="AL631">
            <v>-21.994155112980099</v>
          </cell>
          <cell r="AM631">
            <v>314.87015285400099</v>
          </cell>
          <cell r="AN631">
            <v>108.339974477044</v>
          </cell>
          <cell r="AO631">
            <v>2.4952760163943002</v>
          </cell>
          <cell r="AP631">
            <v>2.4706191529133199</v>
          </cell>
          <cell r="AQ631">
            <v>1.0040704129943501</v>
          </cell>
          <cell r="AR631">
            <v>7.9176682213523799</v>
          </cell>
          <cell r="AS631">
            <v>4.8989947508844898</v>
          </cell>
          <cell r="AT631">
            <v>7.1103349035250298</v>
          </cell>
          <cell r="AU631">
            <v>1.76847626695844</v>
          </cell>
          <cell r="AV631">
            <v>1.00815498009899</v>
          </cell>
          <cell r="AW631">
            <v>1.4066994308712999</v>
          </cell>
          <cell r="AX631">
            <v>0.79238080886623996</v>
          </cell>
          <cell r="AY631">
            <v>0.675395347132562</v>
          </cell>
          <cell r="AZ631">
            <v>271.045112836572</v>
          </cell>
          <cell r="BA631">
            <v>1.3476923565949701</v>
          </cell>
          <cell r="BB631">
            <v>272.30462001194002</v>
          </cell>
          <cell r="BC631">
            <v>28.2723633683398</v>
          </cell>
          <cell r="BD631">
            <v>3.13952191984322</v>
          </cell>
          <cell r="BE631">
            <v>6.7774697401960102</v>
          </cell>
          <cell r="BF631">
            <v>17.332593913019799</v>
          </cell>
          <cell r="BH631" t="str">
            <v>NO</v>
          </cell>
          <cell r="BI631" t="str">
            <v>NO</v>
          </cell>
          <cell r="BJ631" t="str">
            <v>YES</v>
          </cell>
          <cell r="BK631" t="str">
            <v/>
          </cell>
          <cell r="BL631" t="str">
            <v>YES</v>
          </cell>
          <cell r="BM631" t="str">
            <v>NO</v>
          </cell>
          <cell r="BO631" t="str">
            <v>NO</v>
          </cell>
          <cell r="BQ631" t="str">
            <v>NO</v>
          </cell>
          <cell r="BR631" t="str">
            <v>YES</v>
          </cell>
          <cell r="BT631" t="str">
            <v/>
          </cell>
          <cell r="BU631" t="str">
            <v>YES</v>
          </cell>
          <cell r="BW631" t="str">
            <v/>
          </cell>
          <cell r="CA631" t="str">
            <v>SINGLE CORRx</v>
          </cell>
          <cell r="CC631">
            <v>0</v>
          </cell>
          <cell r="CD631">
            <v>5.7296130048435012</v>
          </cell>
          <cell r="CE631">
            <v>4.2153911093155481</v>
          </cell>
          <cell r="CF631">
            <v>4.3514666976816923</v>
          </cell>
          <cell r="CL631">
            <v>0.3</v>
          </cell>
          <cell r="CY631">
            <v>0</v>
          </cell>
          <cell r="CZ631">
            <v>0.90578133229495628</v>
          </cell>
          <cell r="DA631">
            <v>0.90578133229495628</v>
          </cell>
          <cell r="DB631">
            <v>0.90578133229495628</v>
          </cell>
        </row>
        <row r="632">
          <cell r="A632">
            <v>207</v>
          </cell>
          <cell r="B632">
            <v>41680</v>
          </cell>
          <cell r="C632" t="str">
            <v>Austin</v>
          </cell>
          <cell r="D632">
            <v>39</v>
          </cell>
          <cell r="E632" t="str">
            <v>CO spike from UPS truck; Cut CO/CH4 spike</v>
          </cell>
          <cell r="F632" t="str">
            <v>YES</v>
          </cell>
          <cell r="G632">
            <v>0.75</v>
          </cell>
          <cell r="H632">
            <v>0.46695625036954902</v>
          </cell>
          <cell r="I632">
            <v>0</v>
          </cell>
          <cell r="J632">
            <v>15.000999999999999</v>
          </cell>
          <cell r="K632">
            <v>44.994999999999997</v>
          </cell>
          <cell r="L632">
            <v>2.9994667022198498</v>
          </cell>
          <cell r="M632">
            <v>2.63832085167788</v>
          </cell>
          <cell r="N632">
            <v>0.99032600688641303</v>
          </cell>
          <cell r="O632">
            <v>0.23134374175032699</v>
          </cell>
          <cell r="P632">
            <v>-4.7454762786544001E-3</v>
          </cell>
          <cell r="Q632">
            <v>0.99936680338905703</v>
          </cell>
          <cell r="R632">
            <v>0.17983230373386899</v>
          </cell>
          <cell r="S632">
            <v>3.4531847310600199</v>
          </cell>
          <cell r="T632">
            <v>0.98989264091892004</v>
          </cell>
          <cell r="U632">
            <v>0.75124525241934303</v>
          </cell>
          <cell r="V632">
            <v>8.5443842917715909</v>
          </cell>
          <cell r="W632">
            <v>0.99929677891685498</v>
          </cell>
          <cell r="X632">
            <v>0.19081247404492599</v>
          </cell>
          <cell r="Y632">
            <v>2.4462157578889698</v>
          </cell>
          <cell r="Z632">
            <v>0.91684272031062697</v>
          </cell>
          <cell r="AA632">
            <v>0.41084071862585803</v>
          </cell>
          <cell r="AB632">
            <v>-4.7424694876432704E-3</v>
          </cell>
          <cell r="AC632">
            <v>3.4278955173884802E-2</v>
          </cell>
          <cell r="AD632">
            <v>3.3305769914361197E-2</v>
          </cell>
          <cell r="AE632">
            <v>8.1211410251457998</v>
          </cell>
          <cell r="AF632">
            <v>0.94978731609092504</v>
          </cell>
          <cell r="AG632">
            <v>2.6393665152986201</v>
          </cell>
          <cell r="AH632">
            <v>3.04694314928178</v>
          </cell>
          <cell r="AI632">
            <v>0.87260086922679203</v>
          </cell>
          <cell r="AJ632">
            <v>6.6965749221817799</v>
          </cell>
          <cell r="AK632">
            <v>665.86098143000004</v>
          </cell>
          <cell r="AL632">
            <v>-7.1441708644000599</v>
          </cell>
          <cell r="AM632">
            <v>174.44647158200101</v>
          </cell>
          <cell r="AN632">
            <v>70.991283054644995</v>
          </cell>
          <cell r="AO632">
            <v>-5.0023411373230697</v>
          </cell>
          <cell r="AP632">
            <v>3.41121189162173</v>
          </cell>
          <cell r="AQ632">
            <v>31.154061170637199</v>
          </cell>
          <cell r="AR632">
            <v>14.532666586931301</v>
          </cell>
          <cell r="AS632">
            <v>9.2947717224561899</v>
          </cell>
          <cell r="AT632">
            <v>24.2767326109111</v>
          </cell>
          <cell r="AU632">
            <v>1.9189042843981801</v>
          </cell>
          <cell r="AV632">
            <v>1.0586853506349201</v>
          </cell>
          <cell r="AW632">
            <v>1.6214888294363601</v>
          </cell>
          <cell r="AX632">
            <v>1.0331169470955499</v>
          </cell>
          <cell r="AY632">
            <v>0.68224261702101097</v>
          </cell>
          <cell r="AZ632">
            <v>8.0605729753828098E-2</v>
          </cell>
          <cell r="BA632">
            <v>1.1549253286105099</v>
          </cell>
          <cell r="BB632">
            <v>1.20384061313402</v>
          </cell>
          <cell r="BC632">
            <v>35.595266975009302</v>
          </cell>
          <cell r="BD632">
            <v>4.1560464394363503</v>
          </cell>
          <cell r="BE632">
            <v>6.9192785972550199</v>
          </cell>
          <cell r="BF632">
            <v>13.676058397450801</v>
          </cell>
          <cell r="BH632" t="str">
            <v>NO</v>
          </cell>
          <cell r="BI632" t="str">
            <v>NO</v>
          </cell>
          <cell r="BJ632" t="str">
            <v>YES</v>
          </cell>
          <cell r="BK632" t="str">
            <v/>
          </cell>
          <cell r="BL632" t="str">
            <v>YES</v>
          </cell>
          <cell r="BM632" t="str">
            <v>YES</v>
          </cell>
          <cell r="BO632" t="str">
            <v>YES</v>
          </cell>
          <cell r="BQ632" t="str">
            <v>YES</v>
          </cell>
          <cell r="BR632" t="str">
            <v>YES</v>
          </cell>
          <cell r="BT632" t="str">
            <v/>
          </cell>
          <cell r="BU632" t="str">
            <v>YES</v>
          </cell>
          <cell r="BW632" t="str">
            <v/>
          </cell>
          <cell r="CA632" t="str">
            <v>DUAL CORR</v>
          </cell>
          <cell r="CC632">
            <v>4.524553099258557</v>
          </cell>
          <cell r="CD632">
            <v>5.4847744581838089</v>
          </cell>
          <cell r="CE632">
            <v>4.9667632332890888</v>
          </cell>
          <cell r="CF632">
            <v>6.0626198681306755</v>
          </cell>
          <cell r="CL632">
            <v>0.19</v>
          </cell>
          <cell r="CY632">
            <v>0.88721757399664303</v>
          </cell>
          <cell r="CZ632">
            <v>0.88721757399664303</v>
          </cell>
          <cell r="DA632">
            <v>0.88721757399664303</v>
          </cell>
          <cell r="DB632">
            <v>0.88721757399664303</v>
          </cell>
        </row>
        <row r="633">
          <cell r="A633">
            <v>207</v>
          </cell>
          <cell r="B633">
            <v>41680</v>
          </cell>
          <cell r="C633" t="str">
            <v>Austin</v>
          </cell>
          <cell r="D633">
            <v>40</v>
          </cell>
          <cell r="F633" t="str">
            <v>YES</v>
          </cell>
          <cell r="G633">
            <v>0.75</v>
          </cell>
          <cell r="H633">
            <v>0.51566633395850703</v>
          </cell>
          <cell r="I633">
            <v>0</v>
          </cell>
          <cell r="J633">
            <v>14.9989473684</v>
          </cell>
          <cell r="K633">
            <v>44.998421052600001</v>
          </cell>
          <cell r="L633">
            <v>3.0001052705474098</v>
          </cell>
          <cell r="M633">
            <v>4.9678071453007799</v>
          </cell>
          <cell r="N633">
            <v>0.98825006454032505</v>
          </cell>
          <cell r="O633">
            <v>0.27647115606107098</v>
          </cell>
          <cell r="P633">
            <v>-1.05933942308406E-3</v>
          </cell>
          <cell r="Q633">
            <v>0.99914078493154401</v>
          </cell>
          <cell r="R633">
            <v>0.20715112784147299</v>
          </cell>
          <cell r="S633">
            <v>3.0801533963299699</v>
          </cell>
          <cell r="T633">
            <v>0.98162604988632696</v>
          </cell>
          <cell r="U633">
            <v>1.0151030330085</v>
          </cell>
          <cell r="V633">
            <v>13.5989161811404</v>
          </cell>
          <cell r="W633">
            <v>0.99891933019058199</v>
          </cell>
          <cell r="X633">
            <v>0.23297028816325699</v>
          </cell>
          <cell r="Y633">
            <v>3.7951479401313901</v>
          </cell>
          <cell r="Z633">
            <v>0.75450175870373404</v>
          </cell>
          <cell r="AA633">
            <v>1.5689746977227601</v>
          </cell>
          <cell r="AB633">
            <v>-1.0584284389372799E-3</v>
          </cell>
          <cell r="AC633">
            <v>1.30101240918679E-3</v>
          </cell>
          <cell r="AD633">
            <v>4.43662696725107E-2</v>
          </cell>
          <cell r="AE633">
            <v>11.319556809854101</v>
          </cell>
          <cell r="AF633">
            <v>0.83148131623327004</v>
          </cell>
          <cell r="AG633">
            <v>8.6941034103858694</v>
          </cell>
          <cell r="AH633">
            <v>2.5666978315496598</v>
          </cell>
          <cell r="AI633">
            <v>0.81609421424173501</v>
          </cell>
          <cell r="AJ633">
            <v>9.4879445021293591</v>
          </cell>
          <cell r="AK633">
            <v>522.98394801166603</v>
          </cell>
          <cell r="AL633">
            <v>-19.096004574223301</v>
          </cell>
          <cell r="AM633">
            <v>189.545609306003</v>
          </cell>
          <cell r="AN633">
            <v>45.751743033942297</v>
          </cell>
          <cell r="AO633">
            <v>3.8008003843936802</v>
          </cell>
          <cell r="AP633">
            <v>2.7800460776808902</v>
          </cell>
          <cell r="AQ633">
            <v>6.7692575004509097</v>
          </cell>
          <cell r="AR633">
            <v>12.478812367241099</v>
          </cell>
          <cell r="AS633">
            <v>11.2147782056153</v>
          </cell>
          <cell r="AT633">
            <v>11.740849468558601</v>
          </cell>
          <cell r="AU633">
            <v>1.8934739819072399</v>
          </cell>
          <cell r="AV633">
            <v>1.0512205761328399</v>
          </cell>
          <cell r="AW633">
            <v>1.5764948415951201</v>
          </cell>
          <cell r="AX633">
            <v>1.04501517216058</v>
          </cell>
          <cell r="AY633">
            <v>0.64561384203750605</v>
          </cell>
          <cell r="AZ633">
            <v>265.18107224857101</v>
          </cell>
          <cell r="BA633">
            <v>1.21465858248532</v>
          </cell>
          <cell r="BB633">
            <v>266.35254437740701</v>
          </cell>
          <cell r="BC633">
            <v>38.1018005136889</v>
          </cell>
          <cell r="BD633">
            <v>1.3980127916668199</v>
          </cell>
          <cell r="BE633">
            <v>9.5747042456666804</v>
          </cell>
          <cell r="BF633">
            <v>13.063581803291401</v>
          </cell>
          <cell r="BH633" t="str">
            <v>NO</v>
          </cell>
          <cell r="BI633" t="str">
            <v>NO</v>
          </cell>
          <cell r="BJ633" t="str">
            <v>YES</v>
          </cell>
          <cell r="BK633" t="str">
            <v/>
          </cell>
          <cell r="BL633" t="str">
            <v>YES</v>
          </cell>
          <cell r="BM633" t="str">
            <v>YES</v>
          </cell>
          <cell r="BO633" t="str">
            <v>YES</v>
          </cell>
          <cell r="BQ633" t="str">
            <v>YES</v>
          </cell>
          <cell r="BR633" t="str">
            <v>YES</v>
          </cell>
          <cell r="BT633" t="str">
            <v/>
          </cell>
          <cell r="BU633" t="str">
            <v>YES</v>
          </cell>
          <cell r="BW633" t="str">
            <v/>
          </cell>
          <cell r="CA633" t="str">
            <v>DUAL CORR</v>
          </cell>
          <cell r="CC633">
            <v>7.200120810807741</v>
          </cell>
          <cell r="CD633">
            <v>4.8926519920432119</v>
          </cell>
          <cell r="CE633">
            <v>6.0522408355867947</v>
          </cell>
          <cell r="CF633">
            <v>4.3827491176600146</v>
          </cell>
          <cell r="CL633">
            <v>0.32</v>
          </cell>
          <cell r="CY633">
            <v>0.64115876724253273</v>
          </cell>
          <cell r="CZ633">
            <v>0.64115876724253273</v>
          </cell>
          <cell r="DA633">
            <v>0.64115876724253273</v>
          </cell>
          <cell r="DB633">
            <v>0.64115876724253273</v>
          </cell>
        </row>
        <row r="634">
          <cell r="A634">
            <v>207</v>
          </cell>
          <cell r="B634">
            <v>41680</v>
          </cell>
          <cell r="C634" t="str">
            <v>Austin</v>
          </cell>
          <cell r="D634">
            <v>41</v>
          </cell>
          <cell r="F634" t="str">
            <v>YES</v>
          </cell>
          <cell r="G634">
            <v>0.75</v>
          </cell>
          <cell r="H634">
            <v>0.55827328003943</v>
          </cell>
          <cell r="I634">
            <v>0</v>
          </cell>
          <cell r="J634">
            <v>15.000999999999999</v>
          </cell>
          <cell r="K634">
            <v>44.993000000000002</v>
          </cell>
          <cell r="L634">
            <v>2.9993333777748199</v>
          </cell>
          <cell r="M634">
            <v>3.1730735424788299</v>
          </cell>
          <cell r="N634">
            <v>0.97216206860303001</v>
          </cell>
          <cell r="O634">
            <v>0.29847994764310198</v>
          </cell>
          <cell r="P634">
            <v>1.6334999872599301E-2</v>
          </cell>
          <cell r="Q634">
            <v>0.99912950183087301</v>
          </cell>
          <cell r="R634">
            <v>0.196375805788323</v>
          </cell>
          <cell r="S634">
            <v>4.31516391905389</v>
          </cell>
          <cell r="T634">
            <v>0.98963660210836601</v>
          </cell>
          <cell r="U634">
            <v>0.69856603499452896</v>
          </cell>
          <cell r="V634">
            <v>11.973984174155801</v>
          </cell>
          <cell r="W634">
            <v>0.99879227588795205</v>
          </cell>
          <cell r="X634">
            <v>0.23211904548267701</v>
          </cell>
          <cell r="Y634">
            <v>2.3924475981295599</v>
          </cell>
          <cell r="Z634">
            <v>0.73031683258783497</v>
          </cell>
          <cell r="AA634">
            <v>0.79010199634133305</v>
          </cell>
          <cell r="AB634">
            <v>1.63207641019677E-2</v>
          </cell>
          <cell r="AC634">
            <v>0.23404799235578699</v>
          </cell>
          <cell r="AD634">
            <v>3.9818052236714502E-2</v>
          </cell>
          <cell r="AE634">
            <v>10.192455752322701</v>
          </cell>
          <cell r="AF634">
            <v>0.85018029004820495</v>
          </cell>
          <cell r="AG634">
            <v>6.84339093314781</v>
          </cell>
          <cell r="AH634">
            <v>3.5732198023715802</v>
          </cell>
          <cell r="AI634">
            <v>0.81892925326062804</v>
          </cell>
          <cell r="AJ634">
            <v>8.2708604021007606</v>
          </cell>
          <cell r="AK634">
            <v>497.113053546667</v>
          </cell>
          <cell r="AL634">
            <v>2.6185974637666498</v>
          </cell>
          <cell r="AM634">
            <v>114.787324546335</v>
          </cell>
          <cell r="AN634">
            <v>39.230629065955</v>
          </cell>
          <cell r="AO634">
            <v>10.1827124653525</v>
          </cell>
          <cell r="AP634">
            <v>4.25229022390252</v>
          </cell>
          <cell r="AQ634">
            <v>28.948622466591001</v>
          </cell>
          <cell r="AR634">
            <v>13.0885028948483</v>
          </cell>
          <cell r="AS634">
            <v>10.207925205748699</v>
          </cell>
          <cell r="AT634">
            <v>24.258198324018601</v>
          </cell>
          <cell r="AU634">
            <v>1.7919541975537501</v>
          </cell>
          <cell r="AV634">
            <v>0.99003027079668005</v>
          </cell>
          <cell r="AW634">
            <v>1.4742708458690399</v>
          </cell>
          <cell r="AX634">
            <v>1.0032696498874401</v>
          </cell>
          <cell r="AY634">
            <v>0.60128967717352599</v>
          </cell>
          <cell r="AZ634">
            <v>8.0783825126769099E-2</v>
          </cell>
          <cell r="BA634">
            <v>1.2137995112903199</v>
          </cell>
          <cell r="BB634">
            <v>1.25359810557227</v>
          </cell>
          <cell r="BC634">
            <v>33.822544341010797</v>
          </cell>
          <cell r="BD634">
            <v>1.1281356174074499</v>
          </cell>
          <cell r="BE634">
            <v>6.61913098960326</v>
          </cell>
          <cell r="BF634">
            <v>14.036110584127099</v>
          </cell>
          <cell r="BH634" t="str">
            <v>NO</v>
          </cell>
          <cell r="BI634" t="str">
            <v>NO</v>
          </cell>
          <cell r="BJ634" t="str">
            <v>YES</v>
          </cell>
          <cell r="BK634" t="str">
            <v/>
          </cell>
          <cell r="BL634" t="str">
            <v>YES</v>
          </cell>
          <cell r="BM634" t="str">
            <v>NO</v>
          </cell>
          <cell r="BO634" t="str">
            <v>NO</v>
          </cell>
          <cell r="BQ634" t="str">
            <v>YES</v>
          </cell>
          <cell r="BR634" t="str">
            <v>YES</v>
          </cell>
          <cell r="BT634" t="str">
            <v/>
          </cell>
          <cell r="BU634" t="str">
            <v>YES</v>
          </cell>
          <cell r="BW634" t="str">
            <v/>
          </cell>
          <cell r="CA634" t="str">
            <v>DUAL AREA</v>
          </cell>
          <cell r="CC634">
            <v>6.3406473018568441</v>
          </cell>
          <cell r="CD634">
            <v>6.8535716084127056</v>
          </cell>
          <cell r="CE634">
            <v>6.7100354037451195</v>
          </cell>
          <cell r="CF634">
            <v>6.8782964673476936</v>
          </cell>
          <cell r="CL634">
            <v>0.36</v>
          </cell>
          <cell r="CY634">
            <v>0.92744887214136396</v>
          </cell>
          <cell r="CZ634">
            <v>0.92744887214136396</v>
          </cell>
          <cell r="DA634">
            <v>0.92744887214136396</v>
          </cell>
          <cell r="DB634">
            <v>0.92744887214136396</v>
          </cell>
        </row>
        <row r="635">
          <cell r="A635">
            <v>207</v>
          </cell>
          <cell r="B635">
            <v>41680</v>
          </cell>
          <cell r="C635" t="str">
            <v>Austin</v>
          </cell>
          <cell r="D635">
            <v>42</v>
          </cell>
          <cell r="E635" t="str">
            <v>Stopped to mark Wood burning</v>
          </cell>
          <cell r="F635" t="str">
            <v>NO</v>
          </cell>
          <cell r="G635">
            <v>0.75</v>
          </cell>
          <cell r="H635">
            <v>0.625304698012769</v>
          </cell>
          <cell r="I635">
            <v>0</v>
          </cell>
          <cell r="J635">
            <v>14.999000000000001</v>
          </cell>
          <cell r="K635">
            <v>45.002000000000002</v>
          </cell>
          <cell r="L635">
            <v>3.0003333555570402</v>
          </cell>
          <cell r="M635">
            <v>4.6561136348388104</v>
          </cell>
          <cell r="N635">
            <v>0.96040335808523103</v>
          </cell>
          <cell r="O635">
            <v>0.37088426155322102</v>
          </cell>
          <cell r="P635">
            <v>5.0755280398411103E-2</v>
          </cell>
          <cell r="Q635">
            <v>0.99951382689680202</v>
          </cell>
          <cell r="R635">
            <v>0.27359530864986797</v>
          </cell>
          <cell r="S635">
            <v>11.3859309176616</v>
          </cell>
          <cell r="T635">
            <v>0.98706429424963504</v>
          </cell>
          <cell r="U635">
            <v>1.4236989300709899</v>
          </cell>
          <cell r="V635">
            <v>43.1941903094041</v>
          </cell>
          <cell r="W635">
            <v>0.99872259177386602</v>
          </cell>
          <cell r="X635">
            <v>0.44320822145078798</v>
          </cell>
          <cell r="Y635">
            <v>2.3572131217758199</v>
          </cell>
          <cell r="Z635">
            <v>0.484467830473576</v>
          </cell>
          <cell r="AA635">
            <v>1.6577438957027399</v>
          </cell>
          <cell r="AB635">
            <v>5.0730528976334399E-2</v>
          </cell>
          <cell r="AC635">
            <v>0.84035363680556896</v>
          </cell>
          <cell r="AD635">
            <v>7.5523620888361495E-2</v>
          </cell>
          <cell r="AE635">
            <v>12.739039771946</v>
          </cell>
          <cell r="AF635">
            <v>0.294547419244306</v>
          </cell>
          <cell r="AG635">
            <v>108.97199525111699</v>
          </cell>
          <cell r="AH635">
            <v>4.1633585246904596</v>
          </cell>
          <cell r="AI635">
            <v>0.36082964693955499</v>
          </cell>
          <cell r="AJ635">
            <v>98.733310471053002</v>
          </cell>
          <cell r="AK635">
            <v>4712.0602811599501</v>
          </cell>
          <cell r="AL635">
            <v>164.83621509152701</v>
          </cell>
          <cell r="AM635">
            <v>996.396092111999</v>
          </cell>
          <cell r="AN635">
            <v>277.34876286260999</v>
          </cell>
          <cell r="AO635">
            <v>4.6745454757983502</v>
          </cell>
          <cell r="AP635">
            <v>3.8309406812715099</v>
          </cell>
          <cell r="AQ635">
            <v>4.6361321935252402</v>
          </cell>
          <cell r="AR635">
            <v>15.3514124177336</v>
          </cell>
          <cell r="AS635">
            <v>15.263598239920301</v>
          </cell>
          <cell r="AT635">
            <v>46.982317498594597</v>
          </cell>
          <cell r="AU635">
            <v>1.89433075504743</v>
          </cell>
          <cell r="AV635">
            <v>0.93171072610438899</v>
          </cell>
          <cell r="AW635">
            <v>1.2780840681968599</v>
          </cell>
          <cell r="AX635">
            <v>0.73561928445407798</v>
          </cell>
          <cell r="AY635">
            <v>1.28252899054856</v>
          </cell>
          <cell r="AZ635">
            <v>73.330118210376298</v>
          </cell>
          <cell r="BA635">
            <v>1.49527793758011</v>
          </cell>
          <cell r="BB635">
            <v>74.768792969462794</v>
          </cell>
          <cell r="BC635">
            <v>14.5649979999206</v>
          </cell>
          <cell r="BD635">
            <v>3.4778386818248399</v>
          </cell>
          <cell r="BE635">
            <v>11.709649468986999</v>
          </cell>
          <cell r="BF635">
            <v>23.253365818829199</v>
          </cell>
          <cell r="BH635" t="str">
            <v>NO</v>
          </cell>
          <cell r="BI635" t="str">
            <v>NO</v>
          </cell>
          <cell r="BJ635" t="str">
            <v>YES</v>
          </cell>
          <cell r="BK635" t="str">
            <v/>
          </cell>
          <cell r="BL635" t="str">
            <v>YES</v>
          </cell>
          <cell r="BM635" t="str">
            <v>NO</v>
          </cell>
          <cell r="BO635" t="str">
            <v>NO</v>
          </cell>
          <cell r="BQ635" t="str">
            <v>NO</v>
          </cell>
          <cell r="BR635" t="str">
            <v>NO</v>
          </cell>
          <cell r="BT635" t="str">
            <v/>
          </cell>
          <cell r="BU635" t="str">
            <v>YES</v>
          </cell>
          <cell r="BW635" t="str">
            <v/>
          </cell>
          <cell r="CA635" t="str">
            <v>TRASH</v>
          </cell>
          <cell r="CC635">
            <v>0</v>
          </cell>
          <cell r="CD635">
            <v>0</v>
          </cell>
          <cell r="CE635">
            <v>0</v>
          </cell>
          <cell r="CF635">
            <v>0</v>
          </cell>
          <cell r="CL635">
            <v>0</v>
          </cell>
          <cell r="CY635">
            <v>0</v>
          </cell>
          <cell r="CZ635">
            <v>0</v>
          </cell>
          <cell r="DA635">
            <v>0</v>
          </cell>
          <cell r="DB635">
            <v>0</v>
          </cell>
        </row>
        <row r="636">
          <cell r="A636">
            <v>207</v>
          </cell>
          <cell r="B636">
            <v>41680</v>
          </cell>
          <cell r="C636" t="str">
            <v>Austin</v>
          </cell>
          <cell r="D636">
            <v>43</v>
          </cell>
          <cell r="E636" t="str">
            <v>Cut CO/CH4 spike</v>
          </cell>
          <cell r="F636" t="str">
            <v>YES</v>
          </cell>
          <cell r="G636">
            <v>0.75</v>
          </cell>
          <cell r="H636">
            <v>0.73742039222270295</v>
          </cell>
          <cell r="I636">
            <v>0</v>
          </cell>
          <cell r="J636">
            <v>15.002631578900001</v>
          </cell>
          <cell r="K636">
            <v>45.003999999999998</v>
          </cell>
          <cell r="L636">
            <v>2.9997403964311502</v>
          </cell>
          <cell r="M636">
            <v>8.2167155503054907</v>
          </cell>
          <cell r="N636">
            <v>0.969922467871151</v>
          </cell>
          <cell r="O636">
            <v>0.566366363321125</v>
          </cell>
          <cell r="P636">
            <v>2.1793533902879502E-3</v>
          </cell>
          <cell r="Q636">
            <v>0.99937581270678</v>
          </cell>
          <cell r="R636">
            <v>0.12892531570931801</v>
          </cell>
          <cell r="S636">
            <v>1.66491071666235</v>
          </cell>
          <cell r="T636">
            <v>0.97463064536810895</v>
          </cell>
          <cell r="U636">
            <v>0.96636220630728598</v>
          </cell>
          <cell r="V636">
            <v>11.2003744893009</v>
          </cell>
          <cell r="W636">
            <v>0.99051049571377803</v>
          </cell>
          <cell r="X636">
            <v>0.50692519146420301</v>
          </cell>
          <cell r="Y636">
            <v>2.57364049965578</v>
          </cell>
          <cell r="Z636">
            <v>0.30336773156402203</v>
          </cell>
          <cell r="AA636">
            <v>7.2368574705726099</v>
          </cell>
          <cell r="AB636">
            <v>2.17799220950561E-3</v>
          </cell>
          <cell r="AC636">
            <v>7.5376586932760503E-3</v>
          </cell>
          <cell r="AD636">
            <v>1.6932504075910602E-2</v>
          </cell>
          <cell r="AE636">
            <v>5.0380727490205199</v>
          </cell>
          <cell r="AF636">
            <v>0.44546946828233602</v>
          </cell>
          <cell r="AG636">
            <v>15.033373229664599</v>
          </cell>
          <cell r="AH636">
            <v>1.51244678657467</v>
          </cell>
          <cell r="AI636">
            <v>0.87654791709370605</v>
          </cell>
          <cell r="AJ636">
            <v>3.3467972134215001</v>
          </cell>
          <cell r="AK636">
            <v>791.62549659831598</v>
          </cell>
          <cell r="AL636">
            <v>-9.4693149466499609</v>
          </cell>
          <cell r="AM636">
            <v>308.20830208633498</v>
          </cell>
          <cell r="AN636">
            <v>104.92931609108901</v>
          </cell>
          <cell r="AO636">
            <v>10.070467347312899</v>
          </cell>
          <cell r="AP636">
            <v>3.31254138681882</v>
          </cell>
          <cell r="AQ636">
            <v>77.417938969965306</v>
          </cell>
          <cell r="AR636">
            <v>57.195894798216202</v>
          </cell>
          <cell r="AS636">
            <v>5.7896559003268004</v>
          </cell>
          <cell r="AT636">
            <v>815.34967903394602</v>
          </cell>
          <cell r="AU636">
            <v>2.2560954525438</v>
          </cell>
          <cell r="AV636">
            <v>1.0368978076230799</v>
          </cell>
          <cell r="AW636">
            <v>1.2555563152931899</v>
          </cell>
          <cell r="AX636">
            <v>0.71753563687737998</v>
          </cell>
          <cell r="AY636">
            <v>1.1998494223687</v>
          </cell>
          <cell r="AZ636">
            <v>7.6902194624987097E-2</v>
          </cell>
          <cell r="BA636">
            <v>1.50877518329474</v>
          </cell>
          <cell r="BB636">
            <v>1.5385756862431601</v>
          </cell>
          <cell r="BC636">
            <v>39.628054316764398</v>
          </cell>
          <cell r="BD636">
            <v>3.6345444684488899</v>
          </cell>
          <cell r="BE636">
            <v>5.23002306407398</v>
          </cell>
          <cell r="BF636">
            <v>9.7667974076463793</v>
          </cell>
          <cell r="BH636" t="str">
            <v>NO</v>
          </cell>
          <cell r="BI636" t="str">
            <v>NO</v>
          </cell>
          <cell r="BJ636" t="str">
            <v>YES</v>
          </cell>
          <cell r="BK636" t="str">
            <v/>
          </cell>
          <cell r="BL636" t="str">
            <v>YES</v>
          </cell>
          <cell r="BM636" t="str">
            <v>NO</v>
          </cell>
          <cell r="BO636" t="str">
            <v>NO</v>
          </cell>
          <cell r="BQ636" t="str">
            <v>NO</v>
          </cell>
          <cell r="BR636" t="str">
            <v>YES</v>
          </cell>
          <cell r="BT636" t="str">
            <v/>
          </cell>
          <cell r="BU636" t="str">
            <v>YES</v>
          </cell>
          <cell r="BW636" t="str">
            <v/>
          </cell>
          <cell r="CA636" t="str">
            <v>SINGLE CORRx</v>
          </cell>
          <cell r="CC636">
            <v>0</v>
          </cell>
          <cell r="CD636">
            <v>2.6449457588113354</v>
          </cell>
          <cell r="CE636">
            <v>3.9954443039133847</v>
          </cell>
          <cell r="CF636">
            <v>4.0803861231300136</v>
          </cell>
          <cell r="CL636">
            <v>0.3</v>
          </cell>
          <cell r="CY636">
            <v>0</v>
          </cell>
          <cell r="CZ636">
            <v>1.173781739708339</v>
          </cell>
          <cell r="DA636">
            <v>1.173781739708339</v>
          </cell>
          <cell r="DB636">
            <v>1.173781739708339</v>
          </cell>
        </row>
        <row r="637">
          <cell r="A637">
            <v>207</v>
          </cell>
          <cell r="B637">
            <v>41680</v>
          </cell>
          <cell r="C637" t="str">
            <v>Austin</v>
          </cell>
          <cell r="D637">
            <v>44</v>
          </cell>
          <cell r="E637" t="str">
            <v>Cut CO/CH4 spike</v>
          </cell>
          <cell r="F637" t="str">
            <v>YES</v>
          </cell>
          <cell r="G637">
            <v>0.75</v>
          </cell>
          <cell r="H637">
            <v>0.81347658578306403</v>
          </cell>
          <cell r="I637">
            <v>0</v>
          </cell>
          <cell r="J637">
            <v>15.0010526316</v>
          </cell>
          <cell r="K637">
            <v>44.986499999999999</v>
          </cell>
          <cell r="L637">
            <v>2.9988895516062</v>
          </cell>
          <cell r="M637">
            <v>4.1492453375212603</v>
          </cell>
          <cell r="N637">
            <v>0.982603305374109</v>
          </cell>
          <cell r="O637">
            <v>0.39567597667399201</v>
          </cell>
          <cell r="P637">
            <v>9.3751713883458605E-3</v>
          </cell>
          <cell r="Q637">
            <v>0.99959123446180598</v>
          </cell>
          <cell r="R637">
            <v>0.13501737914938799</v>
          </cell>
          <cell r="S637">
            <v>2.3692210178861601</v>
          </cell>
          <cell r="T637">
            <v>0.99023370998567595</v>
          </cell>
          <cell r="U637">
            <v>0.719051430887095</v>
          </cell>
          <cell r="V637">
            <v>8.8777572182328601</v>
          </cell>
          <cell r="W637">
            <v>0.99848019664397802</v>
          </cell>
          <cell r="X637">
            <v>0.26212128625013298</v>
          </cell>
          <cell r="Y637">
            <v>3.1236652084247698</v>
          </cell>
          <cell r="Z637">
            <v>0.73873903190712997</v>
          </cell>
          <cell r="AA637">
            <v>2.2623952779726002</v>
          </cell>
          <cell r="AB637">
            <v>9.3713372374057205E-3</v>
          </cell>
          <cell r="AC637">
            <v>0.176765850255832</v>
          </cell>
          <cell r="AD637">
            <v>1.8870988831411001E-2</v>
          </cell>
          <cell r="AE637">
            <v>7.9147512872094303</v>
          </cell>
          <cell r="AF637">
            <v>0.89015179160597802</v>
          </cell>
          <cell r="AG637">
            <v>5.0682670621927004</v>
          </cell>
          <cell r="AH637">
            <v>2.2227982242895199</v>
          </cell>
          <cell r="AI637">
            <v>0.927315508847254</v>
          </cell>
          <cell r="AJ637">
            <v>3.3535768842065901</v>
          </cell>
          <cell r="AK637">
            <v>388.09856958333103</v>
          </cell>
          <cell r="AL637">
            <v>-0.59798981921675098</v>
          </cell>
          <cell r="AM637">
            <v>152.79799459766599</v>
          </cell>
          <cell r="AN637">
            <v>53.092612944941699</v>
          </cell>
          <cell r="AO637">
            <v>1.82847985656139</v>
          </cell>
          <cell r="AP637">
            <v>2.6036546482235199</v>
          </cell>
          <cell r="AQ637">
            <v>18.793423706179698</v>
          </cell>
          <cell r="AR637">
            <v>4.7043255054483701</v>
          </cell>
          <cell r="AS637">
            <v>6.1731343834832098</v>
          </cell>
          <cell r="AT637">
            <v>7.2648959903873003</v>
          </cell>
          <cell r="AU637">
            <v>2.6268258558412501</v>
          </cell>
          <cell r="AV637">
            <v>1.13135722733543</v>
          </cell>
          <cell r="AW637">
            <v>1.2909922429799301</v>
          </cell>
          <cell r="AX637">
            <v>0.62603102891809503</v>
          </cell>
          <cell r="AY637">
            <v>0.76500345547438897</v>
          </cell>
          <cell r="AZ637">
            <v>7.7316291744175994E-2</v>
          </cell>
          <cell r="BA637">
            <v>1.3579184753156199</v>
          </cell>
          <cell r="BB637">
            <v>1.39008027539659</v>
          </cell>
          <cell r="BC637">
            <v>46.678176944199997</v>
          </cell>
          <cell r="BD637">
            <v>1.0060431915227901</v>
          </cell>
          <cell r="BE637">
            <v>2.3588437924136101</v>
          </cell>
          <cell r="BF637">
            <v>13.634388060114899</v>
          </cell>
          <cell r="BH637" t="str">
            <v>NO</v>
          </cell>
          <cell r="BI637" t="str">
            <v>NO</v>
          </cell>
          <cell r="BJ637" t="str">
            <v>YES</v>
          </cell>
          <cell r="BK637" t="str">
            <v/>
          </cell>
          <cell r="BL637" t="str">
            <v>YES</v>
          </cell>
          <cell r="BM637" t="str">
            <v>NO</v>
          </cell>
          <cell r="BO637" t="str">
            <v>NO</v>
          </cell>
          <cell r="BQ637" t="str">
            <v>YES</v>
          </cell>
          <cell r="BR637" t="str">
            <v>YES</v>
          </cell>
          <cell r="BT637" t="str">
            <v/>
          </cell>
          <cell r="BU637" t="str">
            <v>YES</v>
          </cell>
          <cell r="BW637" t="str">
            <v/>
          </cell>
          <cell r="CA637" t="str">
            <v>DUAL AREA</v>
          </cell>
          <cell r="CC637">
            <v>4.7011023258291109</v>
          </cell>
          <cell r="CD637">
            <v>3.7623785346360914</v>
          </cell>
          <cell r="CE637">
            <v>3.8708325343410723</v>
          </cell>
          <cell r="CF637">
            <v>4.0334929200648064</v>
          </cell>
          <cell r="CL637">
            <v>0.36</v>
          </cell>
          <cell r="CY637">
            <v>2.6025061899423441</v>
          </cell>
          <cell r="CZ637">
            <v>2.6025061899423441</v>
          </cell>
          <cell r="DA637">
            <v>2.6025061899423441</v>
          </cell>
          <cell r="DB637">
            <v>2.6025061899423441</v>
          </cell>
        </row>
        <row r="638">
          <cell r="A638">
            <v>207</v>
          </cell>
          <cell r="B638">
            <v>41680</v>
          </cell>
          <cell r="C638" t="str">
            <v>Austin</v>
          </cell>
          <cell r="D638">
            <v>46</v>
          </cell>
          <cell r="E638" t="str">
            <v>Cut CO/CH4 spike</v>
          </cell>
          <cell r="F638" t="str">
            <v>YES</v>
          </cell>
          <cell r="G638">
            <v>0.75</v>
          </cell>
          <cell r="H638">
            <v>0.87037838995456696</v>
          </cell>
          <cell r="I638">
            <v>0</v>
          </cell>
          <cell r="J638">
            <v>15.0015</v>
          </cell>
          <cell r="K638">
            <v>44.996000000000002</v>
          </cell>
          <cell r="L638">
            <v>2.99943338999433</v>
          </cell>
          <cell r="M638">
            <v>3.4090601401885898</v>
          </cell>
          <cell r="N638">
            <v>0.97725861906699796</v>
          </cell>
          <cell r="O638">
            <v>0.19816588751153399</v>
          </cell>
          <cell r="P638">
            <v>2.3205372121685502E-3</v>
          </cell>
          <cell r="Q638">
            <v>0.99879170338235701</v>
          </cell>
          <cell r="R638">
            <v>0.117573360220093</v>
          </cell>
          <cell r="S638">
            <v>2.96411163457483</v>
          </cell>
          <cell r="T638">
            <v>0.97771687138708196</v>
          </cell>
          <cell r="U638">
            <v>0.53787892914936597</v>
          </cell>
          <cell r="V638">
            <v>8.6749796936379298</v>
          </cell>
          <cell r="W638">
            <v>0.99842505585524799</v>
          </cell>
          <cell r="X638">
            <v>0.135143514522196</v>
          </cell>
          <cell r="Y638">
            <v>2.6209187161448302</v>
          </cell>
          <cell r="Z638">
            <v>0.74941851720751196</v>
          </cell>
          <cell r="AA638">
            <v>0.40458914669931301</v>
          </cell>
          <cell r="AB638">
            <v>2.3177299077671398E-3</v>
          </cell>
          <cell r="AC638">
            <v>4.42077255256745E-3</v>
          </cell>
          <cell r="AD638">
            <v>1.4335553432596401E-2</v>
          </cell>
          <cell r="AE638">
            <v>7.7422182565705402</v>
          </cell>
          <cell r="AF638">
            <v>0.89105032037462994</v>
          </cell>
          <cell r="AG638">
            <v>1.2910323243964801</v>
          </cell>
          <cell r="AH638">
            <v>2.4133132818268401</v>
          </cell>
          <cell r="AI638">
            <v>0.79356316553129203</v>
          </cell>
          <cell r="AJ638">
            <v>2.4462359794137898</v>
          </cell>
          <cell r="AK638">
            <v>240.809361866671</v>
          </cell>
          <cell r="AL638">
            <v>7.20526670855</v>
          </cell>
          <cell r="AM638">
            <v>81.297306108999095</v>
          </cell>
          <cell r="AN638">
            <v>26.6214157120673</v>
          </cell>
          <cell r="AO638">
            <v>0.69333956249373396</v>
          </cell>
          <cell r="AP638">
            <v>2.6143330194758301</v>
          </cell>
          <cell r="AQ638">
            <v>24.4821576016089</v>
          </cell>
          <cell r="AR638">
            <v>15.5118017239512</v>
          </cell>
          <cell r="AS638">
            <v>8.5365234196932498</v>
          </cell>
          <cell r="AT638">
            <v>64.457016737822499</v>
          </cell>
          <cell r="AU638">
            <v>2.1329013461605899</v>
          </cell>
          <cell r="AV638">
            <v>1.2887734531271899</v>
          </cell>
          <cell r="AW638">
            <v>1.23459542907032</v>
          </cell>
          <cell r="AX638">
            <v>0.55715142612331203</v>
          </cell>
          <cell r="AY638">
            <v>0.72881070724055996</v>
          </cell>
          <cell r="AZ638">
            <v>155.49901383264699</v>
          </cell>
          <cell r="BA638">
            <v>1.2324567762400001</v>
          </cell>
          <cell r="BB638">
            <v>156.67578915841401</v>
          </cell>
          <cell r="BC638">
            <v>46.852116894036001</v>
          </cell>
          <cell r="BD638">
            <v>1.3166199209092599</v>
          </cell>
          <cell r="BE638">
            <v>3.4674767418182499</v>
          </cell>
          <cell r="BF638">
            <v>6.8109367454544598</v>
          </cell>
          <cell r="BH638" t="str">
            <v>NO</v>
          </cell>
          <cell r="BI638" t="str">
            <v>NO</v>
          </cell>
          <cell r="BJ638" t="str">
            <v>YES</v>
          </cell>
          <cell r="BK638" t="str">
            <v/>
          </cell>
          <cell r="BL638" t="str">
            <v>YES</v>
          </cell>
          <cell r="BM638" t="str">
            <v>NO</v>
          </cell>
          <cell r="BO638" t="str">
            <v>NO</v>
          </cell>
          <cell r="BQ638" t="str">
            <v>YES</v>
          </cell>
          <cell r="BR638" t="str">
            <v>YES</v>
          </cell>
          <cell r="BT638" t="str">
            <v/>
          </cell>
          <cell r="BU638" t="str">
            <v>YES</v>
          </cell>
          <cell r="BW638" t="str">
            <v/>
          </cell>
          <cell r="CA638" t="str">
            <v>DUAL AREA</v>
          </cell>
          <cell r="CC638">
            <v>4.5938610879560615</v>
          </cell>
          <cell r="CD638">
            <v>4.7080727989593152</v>
          </cell>
          <cell r="CE638">
            <v>4.7901775526651882</v>
          </cell>
          <cell r="CF638">
            <v>4.7048504722959317</v>
          </cell>
          <cell r="CL638">
            <v>0.36</v>
          </cell>
          <cell r="CY638">
            <v>1.7704244405816605</v>
          </cell>
          <cell r="CZ638">
            <v>1.7704244405816605</v>
          </cell>
          <cell r="DA638">
            <v>1.7704244405816605</v>
          </cell>
          <cell r="DB638">
            <v>1.7704244405816605</v>
          </cell>
        </row>
        <row r="639">
          <cell r="A639">
            <v>207</v>
          </cell>
          <cell r="B639">
            <v>41680</v>
          </cell>
          <cell r="C639" t="str">
            <v>Austin</v>
          </cell>
          <cell r="D639">
            <v>47</v>
          </cell>
          <cell r="E639" t="str">
            <v>Cut CO/CH4 spike</v>
          </cell>
          <cell r="F639" t="str">
            <v>YES</v>
          </cell>
          <cell r="G639">
            <v>0.75</v>
          </cell>
          <cell r="H639">
            <v>0.92045311443507705</v>
          </cell>
          <cell r="I639">
            <v>0</v>
          </cell>
          <cell r="J639">
            <v>14.999000000000001</v>
          </cell>
          <cell r="K639">
            <v>44.994</v>
          </cell>
          <cell r="L639">
            <v>2.9997999866657801</v>
          </cell>
          <cell r="M639">
            <v>3.5737114488186701</v>
          </cell>
          <cell r="N639">
            <v>0.99037360410167397</v>
          </cell>
          <cell r="O639">
            <v>0.267686379532379</v>
          </cell>
          <cell r="P639">
            <v>1.7143505899939401E-3</v>
          </cell>
          <cell r="Q639">
            <v>0.99973703200781905</v>
          </cell>
          <cell r="R639">
            <v>0.15100461156682299</v>
          </cell>
          <cell r="S639">
            <v>3.6805894116062401</v>
          </cell>
          <cell r="T639">
            <v>0.99488944679816704</v>
          </cell>
          <cell r="U639">
            <v>0.69137023662525099</v>
          </cell>
          <cell r="V639">
            <v>12.4256194236563</v>
          </cell>
          <cell r="W639">
            <v>0.99953533014542395</v>
          </cell>
          <cell r="X639">
            <v>0.201398129614347</v>
          </cell>
          <cell r="Y639">
            <v>3.1481687350158301</v>
          </cell>
          <cell r="Z639">
            <v>0.87169817791985305</v>
          </cell>
          <cell r="AA639">
            <v>0.90661369651620205</v>
          </cell>
          <cell r="AB639">
            <v>1.7138996507541999E-3</v>
          </cell>
          <cell r="AC639">
            <v>1.1044042480388301E-2</v>
          </cell>
          <cell r="AD639">
            <v>2.35500813429394E-2</v>
          </cell>
          <cell r="AE639">
            <v>11.5880900619958</v>
          </cell>
          <cell r="AF639">
            <v>0.93216021289095896</v>
          </cell>
          <cell r="AG639">
            <v>6.07375437347849</v>
          </cell>
          <cell r="AH639">
            <v>3.4234551227322001</v>
          </cell>
          <cell r="AI639">
            <v>0.92500904982977805</v>
          </cell>
          <cell r="AJ639">
            <v>6.7140041408973099</v>
          </cell>
          <cell r="AK639">
            <v>720.64328205499805</v>
          </cell>
          <cell r="AL639">
            <v>1.39472746396003</v>
          </cell>
          <cell r="AM639">
            <v>161.88883625000099</v>
          </cell>
          <cell r="AN639">
            <v>68.234929597909996</v>
          </cell>
          <cell r="AO639">
            <v>6.7297871661263597</v>
          </cell>
          <cell r="AP639">
            <v>4.6942768249531301</v>
          </cell>
          <cell r="AQ639">
            <v>7.8552081328541599</v>
          </cell>
          <cell r="AR639">
            <v>8.7389005030223892</v>
          </cell>
          <cell r="AS639">
            <v>9.7721654540001808</v>
          </cell>
          <cell r="AT639">
            <v>5.5620130983568501</v>
          </cell>
          <cell r="AU639">
            <v>2.0200759788031699</v>
          </cell>
          <cell r="AV639">
            <v>1.3139645512254201</v>
          </cell>
          <cell r="AW639">
            <v>1.2306464082262101</v>
          </cell>
          <cell r="AX639">
            <v>0.54695907513763597</v>
          </cell>
          <cell r="AY639">
            <v>0.75923439691053096</v>
          </cell>
          <cell r="AZ639">
            <v>140.38749621381001</v>
          </cell>
          <cell r="BA639">
            <v>1.2991990877448401</v>
          </cell>
          <cell r="BB639">
            <v>141.567269506618</v>
          </cell>
          <cell r="BC639">
            <v>43.3848226806018</v>
          </cell>
          <cell r="BD639">
            <v>4.7640760820565298</v>
          </cell>
          <cell r="BE639">
            <v>8.90608347048396</v>
          </cell>
          <cell r="BF639">
            <v>17.126485792540201</v>
          </cell>
          <cell r="BH639" t="str">
            <v>NO</v>
          </cell>
          <cell r="BI639" t="str">
            <v>NO</v>
          </cell>
          <cell r="BJ639" t="str">
            <v>YES</v>
          </cell>
          <cell r="BK639" t="str">
            <v/>
          </cell>
          <cell r="BL639" t="str">
            <v>YES</v>
          </cell>
          <cell r="BM639" t="str">
            <v>YES</v>
          </cell>
          <cell r="BO639" t="str">
            <v>YES</v>
          </cell>
          <cell r="BQ639" t="str">
            <v>YES</v>
          </cell>
          <cell r="BR639" t="str">
            <v>YES</v>
          </cell>
          <cell r="BT639" t="str">
            <v/>
          </cell>
          <cell r="BU639" t="str">
            <v>YES</v>
          </cell>
          <cell r="BW639" t="str">
            <v/>
          </cell>
          <cell r="CA639" t="str">
            <v>DUAL CORR</v>
          </cell>
          <cell r="CC639">
            <v>6.5789268604603564</v>
          </cell>
          <cell r="CD639">
            <v>5.8458367314991335</v>
          </cell>
          <cell r="CE639">
            <v>5.5917868075583357</v>
          </cell>
          <cell r="CF639">
            <v>7.0702171181814153</v>
          </cell>
          <cell r="CL639">
            <v>0.19</v>
          </cell>
          <cell r="CY639">
            <v>0.68929351394568761</v>
          </cell>
          <cell r="CZ639">
            <v>0.68929351394568761</v>
          </cell>
          <cell r="DA639">
            <v>0.68929351394568761</v>
          </cell>
          <cell r="DB639">
            <v>0.68929351394568761</v>
          </cell>
        </row>
        <row r="640">
          <cell r="A640">
            <v>207</v>
          </cell>
          <cell r="B640">
            <v>41680</v>
          </cell>
          <cell r="C640" t="str">
            <v>Austin</v>
          </cell>
          <cell r="D640">
            <v>48</v>
          </cell>
          <cell r="E640" t="str">
            <v>Very long plume - poor  baseline</v>
          </cell>
          <cell r="F640" t="str">
            <v>YES</v>
          </cell>
          <cell r="G640">
            <v>0.75</v>
          </cell>
          <cell r="H640">
            <v>0.97612122539430901</v>
          </cell>
          <cell r="I640">
            <v>0</v>
          </cell>
          <cell r="J640">
            <v>14.999000000000001</v>
          </cell>
          <cell r="K640">
            <v>45</v>
          </cell>
          <cell r="L640">
            <v>3.0002000133342199</v>
          </cell>
          <cell r="M640">
            <v>3.0336749278618602</v>
          </cell>
          <cell r="N640">
            <v>0.96759059242759404</v>
          </cell>
          <cell r="O640">
            <v>0.114522095982212</v>
          </cell>
          <cell r="P640">
            <v>-7.9021782925598506E-3</v>
          </cell>
          <cell r="Q640">
            <v>0.99677996903413901</v>
          </cell>
          <cell r="R640">
            <v>0.15790021706582599</v>
          </cell>
          <cell r="S640">
            <v>5.5822052562882103</v>
          </cell>
          <cell r="T640">
            <v>0.98632987182750997</v>
          </cell>
          <cell r="U640">
            <v>0.33218235088386</v>
          </cell>
          <cell r="V640">
            <v>14.8312288888817</v>
          </cell>
          <cell r="W640">
            <v>0.99804445607064796</v>
          </cell>
          <cell r="X640">
            <v>0.123248232667703</v>
          </cell>
          <cell r="Y640">
            <v>2.2411917566860402</v>
          </cell>
          <cell r="Z640">
            <v>0.71143684500187698</v>
          </cell>
          <cell r="AA640">
            <v>0.102881617348548</v>
          </cell>
          <cell r="AB640">
            <v>-7.8766492456572197E-3</v>
          </cell>
          <cell r="AC640">
            <v>1.8841155248338001E-2</v>
          </cell>
          <cell r="AD640">
            <v>2.5078995706989699E-2</v>
          </cell>
          <cell r="AE640">
            <v>10.343971632057</v>
          </cell>
          <cell r="AF640">
            <v>0.69607259282870904</v>
          </cell>
          <cell r="AG640">
            <v>2.35920238376977</v>
          </cell>
          <cell r="AH640">
            <v>3.84448581111105</v>
          </cell>
          <cell r="AI640">
            <v>0.67885668144170197</v>
          </cell>
          <cell r="AJ640">
            <v>2.4928389635077202</v>
          </cell>
          <cell r="AK640">
            <v>2011.3635939916801</v>
          </cell>
          <cell r="AL640">
            <v>42.489689743116898</v>
          </cell>
          <cell r="AM640">
            <v>472.862989382666</v>
          </cell>
          <cell r="AN640">
            <v>164.897940198155</v>
          </cell>
          <cell r="AO640">
            <v>4.64967094173333</v>
          </cell>
          <cell r="AP640">
            <v>4.0812852051860498</v>
          </cell>
          <cell r="AQ640">
            <v>9.4575195172178006</v>
          </cell>
          <cell r="AR640">
            <v>34.991640145348903</v>
          </cell>
          <cell r="AS640">
            <v>11.903335573092001</v>
          </cell>
          <cell r="AT640">
            <v>430.60116684009699</v>
          </cell>
          <cell r="AU640">
            <v>1.6283956129075801</v>
          </cell>
          <cell r="AV640">
            <v>0.89832521741492299</v>
          </cell>
          <cell r="AW640">
            <v>1.24265365259889</v>
          </cell>
          <cell r="AX640">
            <v>0.63593188893357999</v>
          </cell>
          <cell r="AY640">
            <v>0.887663008909931</v>
          </cell>
          <cell r="AZ640">
            <v>7.7167804947174304E-2</v>
          </cell>
          <cell r="BA640">
            <v>2.0449078249840502</v>
          </cell>
          <cell r="BB640">
            <v>2.0859998542975</v>
          </cell>
          <cell r="BC640">
            <v>9.2358000927044905</v>
          </cell>
          <cell r="BD640">
            <v>4.3604133041665101</v>
          </cell>
          <cell r="BE640">
            <v>6.5380713141667002</v>
          </cell>
          <cell r="BF640">
            <v>7.8007025541667199</v>
          </cell>
          <cell r="BH640" t="str">
            <v>NO</v>
          </cell>
          <cell r="BI640" t="str">
            <v>NO</v>
          </cell>
          <cell r="BJ640" t="str">
            <v>YES</v>
          </cell>
          <cell r="BK640" t="str">
            <v/>
          </cell>
          <cell r="BL640" t="str">
            <v>YES</v>
          </cell>
          <cell r="BM640" t="str">
            <v>NO</v>
          </cell>
          <cell r="BO640" t="str">
            <v>NO</v>
          </cell>
          <cell r="BQ640" t="str">
            <v>NO</v>
          </cell>
          <cell r="BR640" t="str">
            <v>NO</v>
          </cell>
          <cell r="BT640" t="str">
            <v/>
          </cell>
          <cell r="BU640" t="str">
            <v>YES</v>
          </cell>
          <cell r="BW640" t="str">
            <v/>
          </cell>
          <cell r="CA640" t="str">
            <v>DUAL AREA</v>
          </cell>
          <cell r="CC640">
            <v>0</v>
          </cell>
          <cell r="CD640">
            <v>0</v>
          </cell>
          <cell r="CE640">
            <v>6.4582130049896289</v>
          </cell>
          <cell r="CF640">
            <v>6.7568220410461803</v>
          </cell>
          <cell r="CL640">
            <v>0.36</v>
          </cell>
          <cell r="CY640">
            <v>0</v>
          </cell>
          <cell r="CZ640">
            <v>0</v>
          </cell>
          <cell r="DA640">
            <v>0.93894747791473399</v>
          </cell>
          <cell r="DB640">
            <v>0.93894747791473399</v>
          </cell>
        </row>
        <row r="641">
          <cell r="A641">
            <v>207</v>
          </cell>
          <cell r="B641">
            <v>41680</v>
          </cell>
          <cell r="C641" t="str">
            <v>Austin</v>
          </cell>
          <cell r="D641">
            <v>49</v>
          </cell>
          <cell r="F641" t="str">
            <v>YES</v>
          </cell>
          <cell r="G641">
            <v>0.75</v>
          </cell>
          <cell r="H641">
            <v>1.5056921141222099</v>
          </cell>
          <cell r="I641">
            <v>0</v>
          </cell>
          <cell r="J641">
            <v>14.999000000000001</v>
          </cell>
          <cell r="K641">
            <v>44.997</v>
          </cell>
          <cell r="L641">
            <v>3</v>
          </cell>
          <cell r="M641">
            <v>4.5330787108208703</v>
          </cell>
          <cell r="N641">
            <v>0.91428233838406903</v>
          </cell>
          <cell r="O641">
            <v>0.74601093381587702</v>
          </cell>
          <cell r="P641">
            <v>7.2849487227301E-3</v>
          </cell>
          <cell r="Q641">
            <v>0.99957896571119598</v>
          </cell>
          <cell r="R641">
            <v>0.128412196685808</v>
          </cell>
          <cell r="S641">
            <v>2.9302805826128702</v>
          </cell>
          <cell r="T641">
            <v>0.97153765483640298</v>
          </cell>
          <cell r="U641">
            <v>1.1296198525902199</v>
          </cell>
          <cell r="V641">
            <v>8.8325331087898409</v>
          </cell>
          <cell r="W641">
            <v>0.99228220502242603</v>
          </cell>
          <cell r="X641">
            <v>0.55528726111593496</v>
          </cell>
          <cell r="Y641">
            <v>1.40373744282006</v>
          </cell>
          <cell r="Z641">
            <v>0.279358405831512</v>
          </cell>
          <cell r="AA641">
            <v>4.1889520206401096</v>
          </cell>
          <cell r="AB641">
            <v>7.2818800548013199E-3</v>
          </cell>
          <cell r="AC641">
            <v>0.111802189164353</v>
          </cell>
          <cell r="AD641">
            <v>1.68570240494476E-2</v>
          </cell>
          <cell r="AE641">
            <v>5.4542971776017204</v>
          </cell>
          <cell r="AF641">
            <v>0.61265947768516404</v>
          </cell>
          <cell r="AG641">
            <v>15.499846852604099</v>
          </cell>
          <cell r="AH641">
            <v>2.27272404961428</v>
          </cell>
          <cell r="AI641">
            <v>0.75031737385785702</v>
          </cell>
          <cell r="AJ641">
            <v>9.9913183465312692</v>
          </cell>
          <cell r="AK641">
            <v>806.65636896998001</v>
          </cell>
          <cell r="AL641">
            <v>12.605675389279799</v>
          </cell>
          <cell r="AM641">
            <v>257.35393040733499</v>
          </cell>
          <cell r="AN641">
            <v>88.279404517010306</v>
          </cell>
          <cell r="AO641">
            <v>2.9455016243611798</v>
          </cell>
          <cell r="AP641">
            <v>3.6452807123484301</v>
          </cell>
          <cell r="AQ641">
            <v>12.511427387704</v>
          </cell>
          <cell r="AR641">
            <v>17.768763564099402</v>
          </cell>
          <cell r="AS641">
            <v>9.0581555407746404</v>
          </cell>
          <cell r="AT641">
            <v>182.55136763254299</v>
          </cell>
          <cell r="AU641">
            <v>1.70370503786007</v>
          </cell>
          <cell r="AV641">
            <v>0.82547773856959095</v>
          </cell>
          <cell r="AW641">
            <v>1.14287765580776</v>
          </cell>
          <cell r="AX641">
            <v>0.503357838818284</v>
          </cell>
          <cell r="AY641">
            <v>0.75623174358835699</v>
          </cell>
          <cell r="AZ641">
            <v>7.4569772798975198E-2</v>
          </cell>
          <cell r="BA641">
            <v>1.2265992011132101</v>
          </cell>
          <cell r="BB641">
            <v>1.26456789333214</v>
          </cell>
          <cell r="BC641">
            <v>29.5916769230227</v>
          </cell>
          <cell r="BD641">
            <v>3.15701758499972</v>
          </cell>
          <cell r="BE641">
            <v>7.2672123833329998</v>
          </cell>
          <cell r="BF641">
            <v>14.5770525366664</v>
          </cell>
          <cell r="BH641" t="str">
            <v>NO</v>
          </cell>
          <cell r="BI641" t="str">
            <v>NO</v>
          </cell>
          <cell r="BJ641" t="str">
            <v>YES</v>
          </cell>
          <cell r="BK641" t="str">
            <v/>
          </cell>
          <cell r="BL641" t="str">
            <v>YES</v>
          </cell>
          <cell r="BM641" t="str">
            <v>NO</v>
          </cell>
          <cell r="BO641" t="str">
            <v>NO</v>
          </cell>
          <cell r="BQ641" t="str">
            <v>NO</v>
          </cell>
          <cell r="BR641" t="str">
            <v>YES</v>
          </cell>
          <cell r="BT641" t="str">
            <v/>
          </cell>
          <cell r="BU641" t="str">
            <v>YES</v>
          </cell>
          <cell r="BW641" t="str">
            <v/>
          </cell>
          <cell r="CA641" t="str">
            <v>SINGLE CORRx</v>
          </cell>
          <cell r="CC641">
            <v>0</v>
          </cell>
          <cell r="CD641">
            <v>4.6544403887668455</v>
          </cell>
          <cell r="CE641">
            <v>4.8380035494857001</v>
          </cell>
          <cell r="CF641">
            <v>4.9787007922177065</v>
          </cell>
          <cell r="CL641">
            <v>0.3</v>
          </cell>
          <cell r="CY641">
            <v>0</v>
          </cell>
          <cell r="CZ641">
            <v>0.84474008010867785</v>
          </cell>
          <cell r="DA641">
            <v>0.84474008010867785</v>
          </cell>
          <cell r="DB641">
            <v>0.84474008010867785</v>
          </cell>
        </row>
        <row r="642">
          <cell r="A642">
            <v>207</v>
          </cell>
          <cell r="B642">
            <v>41680</v>
          </cell>
          <cell r="C642" t="str">
            <v>Austin</v>
          </cell>
          <cell r="D642">
            <v>50</v>
          </cell>
          <cell r="E642" t="str">
            <v>Cut CO/CH4 spike</v>
          </cell>
          <cell r="F642" t="str">
            <v>YES</v>
          </cell>
          <cell r="G642">
            <v>0.75</v>
          </cell>
          <cell r="H642">
            <v>1.57277391850948</v>
          </cell>
          <cell r="I642">
            <v>0</v>
          </cell>
          <cell r="J642">
            <v>15.000500000000001</v>
          </cell>
          <cell r="K642">
            <v>44.997500000000002</v>
          </cell>
          <cell r="L642">
            <v>2.9997333422219299</v>
          </cell>
          <cell r="M642">
            <v>2.8236021779495601</v>
          </cell>
          <cell r="N642">
            <v>0.89544063589063805</v>
          </cell>
          <cell r="O642">
            <v>0.96931799362423698</v>
          </cell>
          <cell r="P642">
            <v>3.5628151668781602E-3</v>
          </cell>
          <cell r="Q642">
            <v>0.99970801705634904</v>
          </cell>
          <cell r="R642">
            <v>0.121164193279431</v>
          </cell>
          <cell r="S642">
            <v>2.99791243657282</v>
          </cell>
          <cell r="T642">
            <v>0.96749256053132104</v>
          </cell>
          <cell r="U642">
            <v>1.3674002473801501</v>
          </cell>
          <cell r="V642">
            <v>6.0761376396959603</v>
          </cell>
          <cell r="W642">
            <v>0.99268241108650501</v>
          </cell>
          <cell r="X642">
            <v>0.61683396226005205</v>
          </cell>
          <cell r="Y642">
            <v>1.2915276149210899</v>
          </cell>
          <cell r="Z642">
            <v>0.39816229568320199</v>
          </cell>
          <cell r="AA642">
            <v>4.5115237520347504</v>
          </cell>
          <cell r="AB642">
            <v>3.5617745685799802E-3</v>
          </cell>
          <cell r="AC642">
            <v>4.1626722978661802E-2</v>
          </cell>
          <cell r="AD642">
            <v>1.5170312965476501E-2</v>
          </cell>
          <cell r="AE642">
            <v>4.7410554490894201</v>
          </cell>
          <cell r="AF642">
            <v>0.77436809923314398</v>
          </cell>
          <cell r="AG642">
            <v>11.719247126370099</v>
          </cell>
          <cell r="AH642">
            <v>2.2252196904400998</v>
          </cell>
          <cell r="AI642">
            <v>0.71464512259676305</v>
          </cell>
          <cell r="AJ642">
            <v>14.8212389987312</v>
          </cell>
          <cell r="AK642">
            <v>947.04069110499302</v>
          </cell>
          <cell r="AL642">
            <v>7.92677851711254</v>
          </cell>
          <cell r="AM642">
            <v>325.47608433325001</v>
          </cell>
          <cell r="AN642">
            <v>134.09873406159599</v>
          </cell>
          <cell r="AO642">
            <v>2.92080886508128</v>
          </cell>
          <cell r="AP642">
            <v>3.2197659397493101</v>
          </cell>
          <cell r="AQ642">
            <v>2.8113313709343601</v>
          </cell>
          <cell r="AR642">
            <v>8.0186421500665492</v>
          </cell>
          <cell r="AS642">
            <v>6.3768318160278801</v>
          </cell>
          <cell r="AT642">
            <v>11.7235390892242</v>
          </cell>
          <cell r="AU642">
            <v>1.79120177865708</v>
          </cell>
          <cell r="AV642">
            <v>0.84009449935515601</v>
          </cell>
          <cell r="AW642">
            <v>1.1817743227225801</v>
          </cell>
          <cell r="AX642">
            <v>0.56514049322303905</v>
          </cell>
          <cell r="AY642">
            <v>0.55100463243300901</v>
          </cell>
          <cell r="AZ642">
            <v>8.0154544032545794E-2</v>
          </cell>
          <cell r="BA642">
            <v>1.2266655600337799</v>
          </cell>
          <cell r="BB642">
            <v>1.2684570697819799</v>
          </cell>
          <cell r="BC642">
            <v>31.993817367077899</v>
          </cell>
          <cell r="BD642">
            <v>11.370821552500001</v>
          </cell>
          <cell r="BE642">
            <v>14.3142550424998</v>
          </cell>
          <cell r="BF642">
            <v>21.539290952499901</v>
          </cell>
          <cell r="BH642" t="str">
            <v>NO</v>
          </cell>
          <cell r="BI642" t="str">
            <v>NO</v>
          </cell>
          <cell r="BJ642" t="str">
            <v>YES</v>
          </cell>
          <cell r="BK642" t="str">
            <v/>
          </cell>
          <cell r="BL642" t="str">
            <v>YES</v>
          </cell>
          <cell r="BM642" t="str">
            <v>NO</v>
          </cell>
          <cell r="BO642" t="str">
            <v>NO</v>
          </cell>
          <cell r="BQ642" t="str">
            <v>YES</v>
          </cell>
          <cell r="BR642" t="str">
            <v>NO</v>
          </cell>
          <cell r="BT642" t="str">
            <v/>
          </cell>
          <cell r="BU642" t="str">
            <v>YES</v>
          </cell>
          <cell r="BW642" t="str">
            <v/>
          </cell>
          <cell r="CA642" t="str">
            <v>SINGLE CORRx</v>
          </cell>
          <cell r="CC642">
            <v>3.2174221240483516</v>
          </cell>
          <cell r="CD642">
            <v>0</v>
          </cell>
          <cell r="CE642">
            <v>3.7395935518522334</v>
          </cell>
          <cell r="CF642">
            <v>4.6218159609511318</v>
          </cell>
          <cell r="CL642">
            <v>0.3</v>
          </cell>
          <cell r="CY642">
            <v>0.42886657759252927</v>
          </cell>
          <cell r="CZ642">
            <v>0</v>
          </cell>
          <cell r="DA642">
            <v>0.42886657759252927</v>
          </cell>
          <cell r="DB642">
            <v>0.42886657759252927</v>
          </cell>
        </row>
        <row r="643">
          <cell r="A643">
            <v>207</v>
          </cell>
          <cell r="B643">
            <v>41680</v>
          </cell>
          <cell r="C643" t="str">
            <v>Austin</v>
          </cell>
          <cell r="D643">
            <v>51</v>
          </cell>
          <cell r="E643" t="str">
            <v>Cut CO/CH4 spike</v>
          </cell>
          <cell r="F643" t="str">
            <v>YES</v>
          </cell>
          <cell r="G643">
            <v>0.75</v>
          </cell>
          <cell r="H643">
            <v>1.62832947447896</v>
          </cell>
          <cell r="I643">
            <v>0</v>
          </cell>
          <cell r="J643">
            <v>14.999000000000001</v>
          </cell>
          <cell r="K643">
            <v>44.997</v>
          </cell>
          <cell r="L643">
            <v>3</v>
          </cell>
          <cell r="M643">
            <v>2.1243238206432098</v>
          </cell>
          <cell r="N643">
            <v>0.83286707806440896</v>
          </cell>
          <cell r="O643">
            <v>0.79783879297001503</v>
          </cell>
          <cell r="P643">
            <v>-7.7660315432728896E-4</v>
          </cell>
          <cell r="Q643">
            <v>0.99961472457520495</v>
          </cell>
          <cell r="R643">
            <v>0.122034634602147</v>
          </cell>
          <cell r="S643">
            <v>4.2232004576085496</v>
          </cell>
          <cell r="T643">
            <v>0.986019100487177</v>
          </cell>
          <cell r="U643">
            <v>0.76034720737735095</v>
          </cell>
          <cell r="V643">
            <v>7.28945530814108</v>
          </cell>
          <cell r="W643">
            <v>0.99052744135158599</v>
          </cell>
          <cell r="X643">
            <v>0.61351276239607599</v>
          </cell>
          <cell r="Y643">
            <v>0.89108316119839803</v>
          </cell>
          <cell r="Z643">
            <v>0.321016709700578</v>
          </cell>
          <cell r="AA643">
            <v>1.9039210114914999</v>
          </cell>
          <cell r="AB643">
            <v>-7.7630383271546201E-4</v>
          </cell>
          <cell r="AC643">
            <v>1.5611539904411E-3</v>
          </cell>
          <cell r="AD643">
            <v>1.53972902079884E-2</v>
          </cell>
          <cell r="AE643">
            <v>4.7871569077850102</v>
          </cell>
          <cell r="AF643">
            <v>0.65032615658609705</v>
          </cell>
          <cell r="AG643">
            <v>13.969094510515699</v>
          </cell>
          <cell r="AH643">
            <v>3.3229702338834302</v>
          </cell>
          <cell r="AI643">
            <v>0.77506412201330099</v>
          </cell>
          <cell r="AJ643">
            <v>8.9859467546238605</v>
          </cell>
          <cell r="AK643">
            <v>982.16279093998696</v>
          </cell>
          <cell r="AL643">
            <v>0.919870411858003</v>
          </cell>
          <cell r="AM643">
            <v>209.57965579840001</v>
          </cell>
          <cell r="AN643">
            <v>100.02907943151</v>
          </cell>
          <cell r="AO643">
            <v>4.9007478337294801</v>
          </cell>
          <cell r="AP643">
            <v>4.5575422753971004</v>
          </cell>
          <cell r="AQ643">
            <v>1.22440614619357</v>
          </cell>
          <cell r="AR643">
            <v>16.052891573778599</v>
          </cell>
          <cell r="AS643">
            <v>9.4579352351785904</v>
          </cell>
          <cell r="AT643">
            <v>27.225927687557299</v>
          </cell>
          <cell r="AU643">
            <v>1.89072727536999</v>
          </cell>
          <cell r="AV643">
            <v>0.80487670105539699</v>
          </cell>
          <cell r="AW643">
            <v>1.2893739635124</v>
          </cell>
          <cell r="AX643">
            <v>0.59215676351346602</v>
          </cell>
          <cell r="AY643">
            <v>0.63305813410478096</v>
          </cell>
          <cell r="AZ643">
            <v>7.8039763065349002E-2</v>
          </cell>
          <cell r="BA643">
            <v>1.1578501752433701</v>
          </cell>
          <cell r="BB643">
            <v>1.2024044916721499</v>
          </cell>
          <cell r="BC643">
            <v>37.360807914380501</v>
          </cell>
          <cell r="BD643">
            <v>13.639536669999901</v>
          </cell>
          <cell r="BE643">
            <v>16.188998539999599</v>
          </cell>
          <cell r="BF643">
            <v>20.839645104999999</v>
          </cell>
          <cell r="BH643" t="str">
            <v>NO</v>
          </cell>
          <cell r="BI643" t="str">
            <v>NO</v>
          </cell>
          <cell r="BJ643" t="str">
            <v>YES</v>
          </cell>
          <cell r="BK643" t="str">
            <v/>
          </cell>
          <cell r="BL643" t="str">
            <v>YES</v>
          </cell>
          <cell r="BM643" t="str">
            <v>NO</v>
          </cell>
          <cell r="BO643" t="str">
            <v>NO</v>
          </cell>
          <cell r="BQ643" t="str">
            <v>NO</v>
          </cell>
          <cell r="BR643" t="str">
            <v>YES</v>
          </cell>
          <cell r="BT643" t="str">
            <v/>
          </cell>
          <cell r="BU643" t="str">
            <v>YES</v>
          </cell>
          <cell r="BW643" t="str">
            <v/>
          </cell>
          <cell r="CA643" t="str">
            <v>SINGLE CORRx</v>
          </cell>
          <cell r="CC643">
            <v>0</v>
          </cell>
          <cell r="CD643">
            <v>6.7081066899827198</v>
          </cell>
          <cell r="CE643">
            <v>5.1986935240392915</v>
          </cell>
          <cell r="CF643">
            <v>7.4437644075018028</v>
          </cell>
          <cell r="CL643">
            <v>0.3</v>
          </cell>
          <cell r="CY643">
            <v>0</v>
          </cell>
          <cell r="CZ643">
            <v>0.37920230554691531</v>
          </cell>
          <cell r="DA643">
            <v>0.37920230554691531</v>
          </cell>
          <cell r="DB643">
            <v>0.37920230554691531</v>
          </cell>
        </row>
        <row r="644">
          <cell r="A644">
            <v>207</v>
          </cell>
          <cell r="B644">
            <v>41680</v>
          </cell>
          <cell r="C644" t="str">
            <v>Austin</v>
          </cell>
          <cell r="D644">
            <v>52</v>
          </cell>
          <cell r="E644" t="str">
            <v>Cut CO/CH4 spike; same as 51?</v>
          </cell>
          <cell r="F644" t="str">
            <v>YES</v>
          </cell>
          <cell r="G644">
            <v>0.75</v>
          </cell>
          <cell r="H644">
            <v>1.6227739183232199</v>
          </cell>
          <cell r="I644">
            <v>0</v>
          </cell>
          <cell r="J644">
            <v>14.999000000000001</v>
          </cell>
          <cell r="K644">
            <v>44.997</v>
          </cell>
          <cell r="L644">
            <v>3</v>
          </cell>
          <cell r="M644">
            <v>1.8180022283828099</v>
          </cell>
          <cell r="N644">
            <v>0.89241027630471104</v>
          </cell>
          <cell r="O644">
            <v>0.68811505773846005</v>
          </cell>
          <cell r="P644">
            <v>-9.9299324439872105E-4</v>
          </cell>
          <cell r="Q644">
            <v>0.99969532439487696</v>
          </cell>
          <cell r="R644">
            <v>0.117981385730227</v>
          </cell>
          <cell r="S644">
            <v>4.31432518652458</v>
          </cell>
          <cell r="T644">
            <v>0.985459022567996</v>
          </cell>
          <cell r="U644">
            <v>0.84235914891686203</v>
          </cell>
          <cell r="V644">
            <v>6.3911486385657899</v>
          </cell>
          <cell r="W644">
            <v>0.99655772860229597</v>
          </cell>
          <cell r="X644">
            <v>0.40200674415362098</v>
          </cell>
          <cell r="Y644">
            <v>1.1432658381924401</v>
          </cell>
          <cell r="Z644">
            <v>0.53357934691808395</v>
          </cell>
          <cell r="AA644">
            <v>1.4904142736797099</v>
          </cell>
          <cell r="AB644">
            <v>-9.9269061107788497E-4</v>
          </cell>
          <cell r="AC644">
            <v>3.22296045289949E-3</v>
          </cell>
          <cell r="AD644">
            <v>1.42324215740242E-2</v>
          </cell>
          <cell r="AE644">
            <v>5.5815622548793797</v>
          </cell>
          <cell r="AF644">
            <v>0.87023673259704604</v>
          </cell>
          <cell r="AG644">
            <v>6.0598195811959004</v>
          </cell>
          <cell r="AH644">
            <v>3.33476837735481</v>
          </cell>
          <cell r="AI644">
            <v>0.76094392787190501</v>
          </cell>
          <cell r="AJ644">
            <v>11.163688275412699</v>
          </cell>
          <cell r="AK644">
            <v>868.62537027332996</v>
          </cell>
          <cell r="AL644">
            <v>0.35017811815009697</v>
          </cell>
          <cell r="AM644">
            <v>235.151673920001</v>
          </cell>
          <cell r="AN644">
            <v>105.46083839632099</v>
          </cell>
          <cell r="AO644">
            <v>4.0047201676200297</v>
          </cell>
          <cell r="AP644">
            <v>3.5901126959957002</v>
          </cell>
          <cell r="AQ644">
            <v>2.3946974713260198</v>
          </cell>
          <cell r="AR644">
            <v>-43.999685140049401</v>
          </cell>
          <cell r="AS644">
            <v>8.7923716034207597</v>
          </cell>
          <cell r="AT644">
            <v>552.34423770026899</v>
          </cell>
          <cell r="AU644">
            <v>1.87764019168364</v>
          </cell>
          <cell r="AV644">
            <v>0.80189146397012301</v>
          </cell>
          <cell r="AW644">
            <v>1.29035329811296</v>
          </cell>
          <cell r="AX644">
            <v>0.59071944226989304</v>
          </cell>
          <cell r="AY644">
            <v>0.75015832554623096</v>
          </cell>
          <cell r="AZ644">
            <v>7.7914437376150503E-2</v>
          </cell>
          <cell r="BA644">
            <v>1.16539583809339</v>
          </cell>
          <cell r="BB644">
            <v>1.2111117125861099</v>
          </cell>
          <cell r="BC644">
            <v>29.676593098532202</v>
          </cell>
          <cell r="BD644">
            <v>2.5789333944446202</v>
          </cell>
          <cell r="BE644">
            <v>9.7746974333331291</v>
          </cell>
          <cell r="BF644">
            <v>15.7343924911108</v>
          </cell>
          <cell r="BH644" t="str">
            <v>NO</v>
          </cell>
          <cell r="BI644" t="str">
            <v>NO</v>
          </cell>
          <cell r="BJ644" t="str">
            <v>YES</v>
          </cell>
          <cell r="BK644" t="str">
            <v/>
          </cell>
          <cell r="BL644" t="str">
            <v>YES</v>
          </cell>
          <cell r="BM644" t="str">
            <v>NO</v>
          </cell>
          <cell r="BO644" t="str">
            <v>NO</v>
          </cell>
          <cell r="BQ644" t="str">
            <v>YES</v>
          </cell>
          <cell r="BR644" t="str">
            <v>YES</v>
          </cell>
          <cell r="BT644" t="str">
            <v/>
          </cell>
          <cell r="BU644" t="str">
            <v>YES</v>
          </cell>
          <cell r="BW644" t="str">
            <v/>
          </cell>
          <cell r="CA644" t="str">
            <v>DUAL AREA</v>
          </cell>
          <cell r="CC644">
            <v>3.3838875965736444</v>
          </cell>
          <cell r="CD644">
            <v>6.8528486717570418</v>
          </cell>
          <cell r="CE644">
            <v>4.3609218177825664</v>
          </cell>
          <cell r="CF644">
            <v>5.8673595226962121</v>
          </cell>
          <cell r="CL644">
            <v>0.36</v>
          </cell>
          <cell r="CY644">
            <v>0.62804047007418762</v>
          </cell>
          <cell r="CZ644">
            <v>0.62804047007418762</v>
          </cell>
          <cell r="DA644">
            <v>0.62804047007418762</v>
          </cell>
          <cell r="DB644">
            <v>0.62804047007418762</v>
          </cell>
        </row>
        <row r="645">
          <cell r="A645">
            <v>207</v>
          </cell>
          <cell r="B645">
            <v>41680</v>
          </cell>
          <cell r="C645" t="str">
            <v>Austin</v>
          </cell>
          <cell r="D645">
            <v>53</v>
          </cell>
          <cell r="F645" t="str">
            <v>YES</v>
          </cell>
          <cell r="G645">
            <v>0.75</v>
          </cell>
          <cell r="H645">
            <v>1.6866628071293199</v>
          </cell>
          <cell r="I645">
            <v>0</v>
          </cell>
          <cell r="J645">
            <v>14.997999999999999</v>
          </cell>
          <cell r="K645">
            <v>45.0015</v>
          </cell>
          <cell r="L645">
            <v>3.0005000666755599</v>
          </cell>
          <cell r="M645">
            <v>3.5901590264862699</v>
          </cell>
          <cell r="N645">
            <v>0.99153802161827698</v>
          </cell>
          <cell r="O645">
            <v>0.30486429015047001</v>
          </cell>
          <cell r="P645">
            <v>9.3279360954874498E-3</v>
          </cell>
          <cell r="Q645">
            <v>0.99984536802658897</v>
          </cell>
          <cell r="R645">
            <v>0.129578036448811</v>
          </cell>
          <cell r="S645">
            <v>3.37999881731551</v>
          </cell>
          <cell r="T645">
            <v>0.99435800416196995</v>
          </cell>
          <cell r="U645">
            <v>0.81825274656438396</v>
          </cell>
          <cell r="V645">
            <v>11.7905928951541</v>
          </cell>
          <cell r="W645">
            <v>0.99917649141074705</v>
          </cell>
          <cell r="X645">
            <v>0.30019079163270601</v>
          </cell>
          <cell r="Y645">
            <v>3.20677672416116</v>
          </cell>
          <cell r="Z645">
            <v>0.88500417225789696</v>
          </cell>
          <cell r="AA645">
            <v>1.2052610332238101</v>
          </cell>
          <cell r="AB645">
            <v>9.3264933497423895E-3</v>
          </cell>
          <cell r="AC645">
            <v>0.35993221473991499</v>
          </cell>
          <cell r="AD645">
            <v>1.7402543821819799E-2</v>
          </cell>
          <cell r="AE645">
            <v>10.569817864436001</v>
          </cell>
          <cell r="AF645">
            <v>0.89571778416780401</v>
          </cell>
          <cell r="AG645">
            <v>11.732240743090699</v>
          </cell>
          <cell r="AH645">
            <v>3.15622739318419</v>
          </cell>
          <cell r="AI645">
            <v>0.92803613431013798</v>
          </cell>
          <cell r="AJ645">
            <v>8.0962740419276695</v>
          </cell>
          <cell r="AK645">
            <v>844.75661018999403</v>
          </cell>
          <cell r="AL645">
            <v>5.5376298979559904</v>
          </cell>
          <cell r="AM645">
            <v>199.74157991520099</v>
          </cell>
          <cell r="AN645">
            <v>74.241829300322806</v>
          </cell>
          <cell r="AO645">
            <v>6.4660586509123297</v>
          </cell>
          <cell r="AP645">
            <v>4.3750918149975098</v>
          </cell>
          <cell r="AQ645">
            <v>11.3226412139469</v>
          </cell>
          <cell r="AR645">
            <v>27.586440217714699</v>
          </cell>
          <cell r="AS645">
            <v>11.5569249759949</v>
          </cell>
          <cell r="AT645">
            <v>147.023283487729</v>
          </cell>
          <cell r="AU645">
            <v>1.69548383707509</v>
          </cell>
          <cell r="AV645">
            <v>0.89482442438091503</v>
          </cell>
          <cell r="AW645">
            <v>1.12488968229266</v>
          </cell>
          <cell r="AX645">
            <v>0.610347231035405</v>
          </cell>
          <cell r="AY645">
            <v>0.38951948050716201</v>
          </cell>
          <cell r="AZ645">
            <v>7.5467374589423999E-2</v>
          </cell>
          <cell r="BA645">
            <v>1.20899809586356</v>
          </cell>
          <cell r="BB645">
            <v>1.24842365084744</v>
          </cell>
          <cell r="BC645">
            <v>24.6012303478207</v>
          </cell>
          <cell r="BD645">
            <v>6.5063778449997498</v>
          </cell>
          <cell r="BE645">
            <v>14.0680522</v>
          </cell>
          <cell r="BF645">
            <v>25.4755781</v>
          </cell>
          <cell r="BH645" t="str">
            <v>NO</v>
          </cell>
          <cell r="BI645" t="str">
            <v>NO</v>
          </cell>
          <cell r="BJ645" t="str">
            <v>YES</v>
          </cell>
          <cell r="BK645" t="str">
            <v/>
          </cell>
          <cell r="BL645" t="str">
            <v>YES</v>
          </cell>
          <cell r="BM645" t="str">
            <v>YES</v>
          </cell>
          <cell r="BO645" t="str">
            <v>YES</v>
          </cell>
          <cell r="BQ645" t="str">
            <v>YES</v>
          </cell>
          <cell r="BR645" t="str">
            <v>YES</v>
          </cell>
          <cell r="BT645" t="str">
            <v/>
          </cell>
          <cell r="BU645" t="str">
            <v>YES</v>
          </cell>
          <cell r="BW645" t="str">
            <v/>
          </cell>
          <cell r="CA645" t="str">
            <v>DUAL CORR</v>
          </cell>
          <cell r="CC645">
            <v>6.2422865221256982</v>
          </cell>
          <cell r="CD645">
            <v>5.3693070922430639</v>
          </cell>
          <cell r="CE645">
            <v>6.0240835859492732</v>
          </cell>
          <cell r="CF645">
            <v>6.7183838523707848</v>
          </cell>
          <cell r="CL645">
            <v>0.19</v>
          </cell>
          <cell r="CY645">
            <v>0.43637210635765861</v>
          </cell>
          <cell r="CZ645">
            <v>0.43637210635765861</v>
          </cell>
          <cell r="DA645">
            <v>0.43637210635765861</v>
          </cell>
          <cell r="DB645">
            <v>0.43637210635765861</v>
          </cell>
        </row>
        <row r="646">
          <cell r="A646">
            <v>207</v>
          </cell>
          <cell r="B646">
            <v>41680</v>
          </cell>
          <cell r="C646" t="str">
            <v>Austin</v>
          </cell>
          <cell r="D646">
            <v>54</v>
          </cell>
          <cell r="E646" t="str">
            <v>Wood burning in beginning</v>
          </cell>
          <cell r="F646" t="str">
            <v>YES</v>
          </cell>
          <cell r="G646">
            <v>0.75</v>
          </cell>
          <cell r="H646">
            <v>1.7477739192545401</v>
          </cell>
          <cell r="I646">
            <v>0</v>
          </cell>
          <cell r="J646">
            <v>14.994999999999999</v>
          </cell>
          <cell r="K646">
            <v>44.997999999999998</v>
          </cell>
          <cell r="L646">
            <v>3.0008669556518801</v>
          </cell>
          <cell r="M646">
            <v>2.6097592084980699</v>
          </cell>
          <cell r="N646">
            <v>0.91574043036489605</v>
          </cell>
          <cell r="O646">
            <v>0.62318383487296103</v>
          </cell>
          <cell r="P646">
            <v>3.2308668461178101E-3</v>
          </cell>
          <cell r="Q646">
            <v>0.99947265569238597</v>
          </cell>
          <cell r="R646">
            <v>0.13613990050160099</v>
          </cell>
          <cell r="S646">
            <v>4.1996885579543397</v>
          </cell>
          <cell r="T646">
            <v>0.95257190786251</v>
          </cell>
          <cell r="U646">
            <v>1.3575433034214801</v>
          </cell>
          <cell r="V646">
            <v>6.6420643091115101</v>
          </cell>
          <cell r="W646">
            <v>0.99764773221481495</v>
          </cell>
          <cell r="X646">
            <v>0.29102598984903399</v>
          </cell>
          <cell r="Y646">
            <v>1.45672459032767</v>
          </cell>
          <cell r="Z646">
            <v>0.50006788870312502</v>
          </cell>
          <cell r="AA646">
            <v>1.94954190272814</v>
          </cell>
          <cell r="AB646">
            <v>3.2291621501406098E-3</v>
          </cell>
          <cell r="AC646">
            <v>1.9379749395878498E-2</v>
          </cell>
          <cell r="AD646">
            <v>1.9376732505089301E-2</v>
          </cell>
          <cell r="AE646">
            <v>6.0020699069556001</v>
          </cell>
          <cell r="AF646">
            <v>0.90146645070179399</v>
          </cell>
          <cell r="AG646">
            <v>3.6185307143672598</v>
          </cell>
          <cell r="AH646">
            <v>2.12473642456135</v>
          </cell>
          <cell r="AI646">
            <v>0.479383995791058</v>
          </cell>
          <cell r="AJ646">
            <v>19.119021034346499</v>
          </cell>
          <cell r="AK646">
            <v>369.69779276333799</v>
          </cell>
          <cell r="AL646">
            <v>-1.59760942922333</v>
          </cell>
          <cell r="AM646">
            <v>142.87337512666701</v>
          </cell>
          <cell r="AN646">
            <v>53.868477554913703</v>
          </cell>
          <cell r="AO646">
            <v>3.3087593785998402</v>
          </cell>
          <cell r="AP646">
            <v>3.2164846771083702</v>
          </cell>
          <cell r="AQ646">
            <v>2.2722130378387599</v>
          </cell>
          <cell r="AR646">
            <v>5.5080497471697498</v>
          </cell>
          <cell r="AS646">
            <v>6.33203686416162</v>
          </cell>
          <cell r="AT646">
            <v>60.001204098515501</v>
          </cell>
          <cell r="AU646">
            <v>1.4726121505010199</v>
          </cell>
          <cell r="AV646">
            <v>0.78044627445273895</v>
          </cell>
          <cell r="AW646">
            <v>1.0602422677101799</v>
          </cell>
          <cell r="AX646">
            <v>0.53028491002179501</v>
          </cell>
          <cell r="AY646">
            <v>0.30788200682255501</v>
          </cell>
          <cell r="AZ646">
            <v>8.0742270240104802E-2</v>
          </cell>
          <cell r="BA646">
            <v>1.13633806022576</v>
          </cell>
          <cell r="BB646">
            <v>1.1852110035719901</v>
          </cell>
          <cell r="BC646">
            <v>24.095113577417301</v>
          </cell>
          <cell r="BD646">
            <v>3.2176138829629499</v>
          </cell>
          <cell r="BE646">
            <v>5.9545353370368703</v>
          </cell>
          <cell r="BF646">
            <v>13.868359484148201</v>
          </cell>
          <cell r="BH646" t="str">
            <v>NO</v>
          </cell>
          <cell r="BI646" t="str">
            <v>NO</v>
          </cell>
          <cell r="BJ646" t="str">
            <v>YES</v>
          </cell>
          <cell r="BK646" t="str">
            <v/>
          </cell>
          <cell r="BL646" t="str">
            <v>YES</v>
          </cell>
          <cell r="BM646" t="str">
            <v>NO</v>
          </cell>
          <cell r="BO646" t="str">
            <v>NO</v>
          </cell>
          <cell r="BQ646" t="str">
            <v>YES</v>
          </cell>
          <cell r="BR646" t="str">
            <v>NO</v>
          </cell>
          <cell r="BT646" t="str">
            <v/>
          </cell>
          <cell r="BU646" t="str">
            <v>YES</v>
          </cell>
          <cell r="BW646" t="str">
            <v/>
          </cell>
          <cell r="CA646" t="str">
            <v>SINGLE CORRx</v>
          </cell>
          <cell r="CC646">
            <v>3.515800727323986</v>
          </cell>
          <cell r="CD646">
            <v>0</v>
          </cell>
          <cell r="CE646">
            <v>3.6327317661479848</v>
          </cell>
          <cell r="CF646">
            <v>4.1102048763092904</v>
          </cell>
          <cell r="CL646">
            <v>0.3</v>
          </cell>
          <cell r="CY646">
            <v>1.0309629926419028</v>
          </cell>
          <cell r="CZ646">
            <v>0</v>
          </cell>
          <cell r="DA646">
            <v>1.0309629926419028</v>
          </cell>
          <cell r="DB646">
            <v>1.0309629926419028</v>
          </cell>
        </row>
        <row r="647">
          <cell r="A647">
            <v>207</v>
          </cell>
          <cell r="B647">
            <v>41680</v>
          </cell>
          <cell r="C647" t="str">
            <v>Austin</v>
          </cell>
          <cell r="D647">
            <v>55</v>
          </cell>
          <cell r="E647" t="str">
            <v>Wood burning in beginning; Cut CO/CH4 spike; baseline shift began</v>
          </cell>
          <cell r="F647" t="str">
            <v>NO</v>
          </cell>
          <cell r="G647">
            <v>0.75</v>
          </cell>
          <cell r="H647">
            <v>1.8061072519049</v>
          </cell>
          <cell r="I647">
            <v>0</v>
          </cell>
          <cell r="J647">
            <v>15</v>
          </cell>
          <cell r="K647">
            <v>45.000500000000002</v>
          </cell>
          <cell r="L647">
            <v>3.00003333333333</v>
          </cell>
          <cell r="M647">
            <v>3.9065659500519501</v>
          </cell>
          <cell r="N647">
            <v>0.99546653484635395</v>
          </cell>
          <cell r="O647">
            <v>0.11949479530866999</v>
          </cell>
          <cell r="P647">
            <v>5.1345883905935096E-3</v>
          </cell>
          <cell r="Q647">
            <v>0.99601704436445104</v>
          </cell>
          <cell r="R647">
            <v>0.15857687140764901</v>
          </cell>
          <cell r="S647">
            <v>1.55280746394777</v>
          </cell>
          <cell r="T647">
            <v>0.93789570791940502</v>
          </cell>
          <cell r="U647">
            <v>0.75718522446493197</v>
          </cell>
          <cell r="V647">
            <v>6.2031400422774396</v>
          </cell>
          <cell r="W647">
            <v>0.993234692155751</v>
          </cell>
          <cell r="X647">
            <v>0.209611637783683</v>
          </cell>
          <cell r="Y647">
            <v>3.6360633008665499</v>
          </cell>
          <cell r="Z647">
            <v>0.92624175226626404</v>
          </cell>
          <cell r="AA647">
            <v>0.22274455196801099</v>
          </cell>
          <cell r="AB647">
            <v>5.1140552331621304E-3</v>
          </cell>
          <cell r="AC647">
            <v>6.4973810647977999E-3</v>
          </cell>
          <cell r="AD647">
            <v>2.5800460679529E-2</v>
          </cell>
          <cell r="AE647">
            <v>4.8814769828914999</v>
          </cell>
          <cell r="AF647">
            <v>0.78143798937188402</v>
          </cell>
          <cell r="AG647">
            <v>1.4100698659655799</v>
          </cell>
          <cell r="AH647">
            <v>1.2503517890629601</v>
          </cell>
          <cell r="AI647">
            <v>0.73180434762712798</v>
          </cell>
          <cell r="AJ647">
            <v>1.7302851785959801</v>
          </cell>
          <cell r="AK647">
            <v>302.20495926169002</v>
          </cell>
          <cell r="AL647">
            <v>-8.7300452627134408</v>
          </cell>
          <cell r="AM647">
            <v>143.889828267334</v>
          </cell>
          <cell r="AN647">
            <v>31.488030015452999</v>
          </cell>
          <cell r="AO647">
            <v>3.5353086614101001</v>
          </cell>
          <cell r="AP647">
            <v>2.31796621803004</v>
          </cell>
          <cell r="AQ647">
            <v>3.06080062116646</v>
          </cell>
          <cell r="AR647">
            <v>25.226019473833901</v>
          </cell>
          <cell r="AS647">
            <v>9.1933542592944892</v>
          </cell>
          <cell r="AT647">
            <v>64.204329499092907</v>
          </cell>
          <cell r="AU647">
            <v>1.27117226809545</v>
          </cell>
          <cell r="AV647">
            <v>0.71983222805183</v>
          </cell>
          <cell r="AW647">
            <v>1.0291657702702199</v>
          </cell>
          <cell r="AX647">
            <v>0.47050275734663299</v>
          </cell>
          <cell r="AY647">
            <v>0.65930474311499099</v>
          </cell>
          <cell r="AZ647">
            <v>7.5447572166075699E-2</v>
          </cell>
          <cell r="BA647">
            <v>1.3224061788966699</v>
          </cell>
          <cell r="BB647">
            <v>1.3527748138626201</v>
          </cell>
          <cell r="BC647">
            <v>30.0442667748604</v>
          </cell>
          <cell r="BD647">
            <v>2.1037382848614898</v>
          </cell>
          <cell r="BE647">
            <v>3.2974908123933302</v>
          </cell>
          <cell r="BF647">
            <v>4.8430584377138599</v>
          </cell>
          <cell r="BH647" t="str">
            <v>NO</v>
          </cell>
          <cell r="BI647" t="str">
            <v>NO</v>
          </cell>
          <cell r="BJ647" t="str">
            <v>YES</v>
          </cell>
          <cell r="BK647" t="str">
            <v/>
          </cell>
          <cell r="BL647" t="str">
            <v>YES</v>
          </cell>
          <cell r="BM647" t="str">
            <v>YES</v>
          </cell>
          <cell r="BO647" t="str">
            <v>YES</v>
          </cell>
          <cell r="BQ647" t="str">
            <v>YES</v>
          </cell>
          <cell r="BR647" t="str">
            <v>NO</v>
          </cell>
          <cell r="BT647" t="str">
            <v/>
          </cell>
          <cell r="BU647" t="str">
            <v>YES</v>
          </cell>
          <cell r="BW647" t="str">
            <v/>
          </cell>
          <cell r="CA647" t="str">
            <v>TRASH</v>
          </cell>
          <cell r="CC647">
            <v>0</v>
          </cell>
          <cell r="CD647">
            <v>0</v>
          </cell>
          <cell r="CE647">
            <v>0</v>
          </cell>
          <cell r="CF647">
            <v>0</v>
          </cell>
          <cell r="CL647">
            <v>0</v>
          </cell>
          <cell r="CY647">
            <v>0</v>
          </cell>
          <cell r="CZ647">
            <v>0</v>
          </cell>
          <cell r="DA647">
            <v>0</v>
          </cell>
          <cell r="DB647">
            <v>0</v>
          </cell>
        </row>
        <row r="648">
          <cell r="A648">
            <v>207</v>
          </cell>
          <cell r="B648">
            <v>41680</v>
          </cell>
          <cell r="C648" t="str">
            <v>Austin</v>
          </cell>
          <cell r="D648">
            <v>56</v>
          </cell>
          <cell r="E648" t="str">
            <v>Major shift in baseline</v>
          </cell>
          <cell r="F648" t="str">
            <v>NO</v>
          </cell>
          <cell r="G648">
            <v>0.75</v>
          </cell>
          <cell r="H648">
            <v>1.83944058604538</v>
          </cell>
          <cell r="I648">
            <v>0</v>
          </cell>
          <cell r="J648">
            <v>14.9955</v>
          </cell>
          <cell r="K648">
            <v>44.996499999999997</v>
          </cell>
          <cell r="L648">
            <v>3.00066686672668</v>
          </cell>
          <cell r="M648">
            <v>4.2201428326498096</v>
          </cell>
          <cell r="N648">
            <v>0.89478358730632201</v>
          </cell>
          <cell r="O648">
            <v>0.42971294881781602</v>
          </cell>
          <cell r="P648">
            <v>5.9538951642804101E-2</v>
          </cell>
          <cell r="Q648">
            <v>0.99707386922221997</v>
          </cell>
          <cell r="R648">
            <v>0.24872695019938901</v>
          </cell>
          <cell r="S648">
            <v>-17.620636162855099</v>
          </cell>
          <cell r="T648">
            <v>0.93629138303111104</v>
          </cell>
          <cell r="U648">
            <v>1.1973407104781</v>
          </cell>
          <cell r="V648">
            <v>106.323183422257</v>
          </cell>
          <cell r="W648">
            <v>0.98793828225152902</v>
          </cell>
          <cell r="X648">
            <v>0.50644483999059797</v>
          </cell>
          <cell r="Y648">
            <v>1.20350733915518</v>
          </cell>
          <cell r="Z648">
            <v>0.249996912660188</v>
          </cell>
          <cell r="AA648">
            <v>1.1555166670711701</v>
          </cell>
          <cell r="AB648">
            <v>5.9363604026943698E-2</v>
          </cell>
          <cell r="AC648">
            <v>0.54387176280887695</v>
          </cell>
          <cell r="AD648">
            <v>6.3909747425680605E-2</v>
          </cell>
          <cell r="AE648">
            <v>0.75547908603699598</v>
          </cell>
          <cell r="AF648">
            <v>7.0187387901757799E-3</v>
          </cell>
          <cell r="AG648">
            <v>21.4722318419598</v>
          </cell>
          <cell r="AH648">
            <v>-0.74216731997999497</v>
          </cell>
          <cell r="AI648">
            <v>3.9244670060717503E-2</v>
          </cell>
          <cell r="AJ648">
            <v>20.775378140288701</v>
          </cell>
          <cell r="AK648">
            <v>65.271604433316</v>
          </cell>
          <cell r="AL648">
            <v>18.6693743344232</v>
          </cell>
          <cell r="AM648">
            <v>157.788209124334</v>
          </cell>
          <cell r="AN648">
            <v>64.510681885808395</v>
          </cell>
          <cell r="AO648">
            <v>0.47901718572514601</v>
          </cell>
          <cell r="AP648">
            <v>-0.25236776414547901</v>
          </cell>
          <cell r="AQ648">
            <v>2.7327330911144898</v>
          </cell>
          <cell r="AR648">
            <v>81.882571072918694</v>
          </cell>
          <cell r="AS648">
            <v>-0.65334696007125903</v>
          </cell>
          <cell r="AT648">
            <v>688.13966531387803</v>
          </cell>
          <cell r="AU648">
            <v>1.13463279028446</v>
          </cell>
          <cell r="AV648">
            <v>0.59705766285085904</v>
          </cell>
          <cell r="AW648">
            <v>0.98440643375180303</v>
          </cell>
          <cell r="AX648">
            <v>0.47395254284016203</v>
          </cell>
          <cell r="AY648">
            <v>0.45580324537650602</v>
          </cell>
          <cell r="AZ648">
            <v>7.4072440844325599E-2</v>
          </cell>
          <cell r="BA648">
            <v>1.22551428913494</v>
          </cell>
          <cell r="BB648">
            <v>1.26230340980902</v>
          </cell>
          <cell r="BC648">
            <v>23.4413097622203</v>
          </cell>
          <cell r="BD648">
            <v>-1.819366148261</v>
          </cell>
          <cell r="BE648">
            <v>-0.65934138222246497</v>
          </cell>
          <cell r="BF648">
            <v>2.8456536786952702</v>
          </cell>
          <cell r="BH648" t="str">
            <v>NO</v>
          </cell>
          <cell r="BI648" t="str">
            <v>NO</v>
          </cell>
          <cell r="BJ648" t="str">
            <v>YES</v>
          </cell>
          <cell r="BK648" t="str">
            <v/>
          </cell>
          <cell r="BL648" t="str">
            <v>YES</v>
          </cell>
          <cell r="BM648" t="str">
            <v>NO</v>
          </cell>
          <cell r="BO648" t="str">
            <v>NO</v>
          </cell>
          <cell r="BQ648" t="str">
            <v>NO</v>
          </cell>
          <cell r="BR648" t="str">
            <v>NO</v>
          </cell>
          <cell r="BT648" t="str">
            <v/>
          </cell>
          <cell r="BU648" t="str">
            <v>YES</v>
          </cell>
          <cell r="BW648" t="str">
            <v/>
          </cell>
          <cell r="CA648" t="str">
            <v>TRASH</v>
          </cell>
          <cell r="CC648">
            <v>0</v>
          </cell>
          <cell r="CD648">
            <v>0</v>
          </cell>
          <cell r="CE648">
            <v>0</v>
          </cell>
          <cell r="CF648">
            <v>0</v>
          </cell>
          <cell r="CL648">
            <v>0</v>
          </cell>
          <cell r="CY648">
            <v>0</v>
          </cell>
          <cell r="CZ648">
            <v>0</v>
          </cell>
          <cell r="DA648">
            <v>0</v>
          </cell>
          <cell r="DB648">
            <v>0</v>
          </cell>
        </row>
        <row r="649">
          <cell r="A649">
            <v>207</v>
          </cell>
          <cell r="B649">
            <v>41680</v>
          </cell>
          <cell r="C649" t="str">
            <v>Austin</v>
          </cell>
          <cell r="D649">
            <v>57</v>
          </cell>
          <cell r="E649" t="str">
            <v>Major shift in baseline</v>
          </cell>
          <cell r="F649" t="str">
            <v>NO</v>
          </cell>
          <cell r="G649">
            <v>0.75</v>
          </cell>
          <cell r="H649">
            <v>1.92555169668049</v>
          </cell>
          <cell r="I649">
            <v>0</v>
          </cell>
          <cell r="J649">
            <v>15.003500000000001</v>
          </cell>
          <cell r="K649">
            <v>44.999000000000002</v>
          </cell>
          <cell r="L649">
            <v>2.9992335121804898</v>
          </cell>
          <cell r="M649">
            <v>1.9257823529734199</v>
          </cell>
          <cell r="N649">
            <v>0.952926975962891</v>
          </cell>
          <cell r="O649">
            <v>0.31419040858437502</v>
          </cell>
          <cell r="P649">
            <v>9.2959587356730294E-3</v>
          </cell>
          <cell r="Q649">
            <v>0.99958206856680198</v>
          </cell>
          <cell r="R649">
            <v>0.20403793764671099</v>
          </cell>
          <cell r="S649">
            <v>9.3277337564423402</v>
          </cell>
          <cell r="T649">
            <v>0.99549372701288696</v>
          </cell>
          <cell r="U649">
            <v>0.675162929852545</v>
          </cell>
          <cell r="V649">
            <v>25.615706652225299</v>
          </cell>
          <cell r="W649">
            <v>0.99649274759678796</v>
          </cell>
          <cell r="X649">
            <v>0.59241334955546798</v>
          </cell>
          <cell r="Y649">
            <v>1.5472033063584301</v>
          </cell>
          <cell r="Z649">
            <v>0.75368905845986101</v>
          </cell>
          <cell r="AA649">
            <v>0.402919348754325</v>
          </cell>
          <cell r="AB649">
            <v>9.2920717022146101E-3</v>
          </cell>
          <cell r="AC649">
            <v>0.17113776417746601</v>
          </cell>
          <cell r="AD649">
            <v>4.2702642126024502E-2</v>
          </cell>
          <cell r="AE649">
            <v>7.7129652529669803</v>
          </cell>
          <cell r="AF649">
            <v>0.30004159580604101</v>
          </cell>
          <cell r="AG649">
            <v>71.476845142215495</v>
          </cell>
          <cell r="AH649">
            <v>6.6617697293883698</v>
          </cell>
          <cell r="AI649">
            <v>0.71091963564062399</v>
          </cell>
          <cell r="AJ649">
            <v>29.519686188730699</v>
          </cell>
          <cell r="AK649">
            <v>5</v>
          </cell>
          <cell r="AL649">
            <v>5</v>
          </cell>
          <cell r="AM649">
            <v>5</v>
          </cell>
          <cell r="AN649">
            <v>5</v>
          </cell>
          <cell r="AO649">
            <v>6.6187061713861697</v>
          </cell>
          <cell r="AP649">
            <v>6.61291671219257</v>
          </cell>
          <cell r="AQ649">
            <v>1.7327457743090201E-2</v>
          </cell>
          <cell r="AR649">
            <v>1446.6016073189201</v>
          </cell>
          <cell r="AS649">
            <v>1494.38660822821</v>
          </cell>
          <cell r="AT649">
            <v>605.294967250642</v>
          </cell>
          <cell r="AU649">
            <v>1.14797941727446</v>
          </cell>
          <cell r="AV649">
            <v>0.59961523201923095</v>
          </cell>
          <cell r="AW649">
            <v>1.0993589613489301</v>
          </cell>
          <cell r="AX649">
            <v>0.62033691158426896</v>
          </cell>
          <cell r="AY649">
            <v>0.60542043390142897</v>
          </cell>
          <cell r="AZ649">
            <v>7.8691353970530398E-2</v>
          </cell>
          <cell r="BA649">
            <v>1.5132394032434999</v>
          </cell>
          <cell r="BB649">
            <v>1.5364614419646001</v>
          </cell>
          <cell r="BC649">
            <v>27.243919525564301</v>
          </cell>
          <cell r="BD649">
            <v>2050.2913765449998</v>
          </cell>
          <cell r="BE649">
            <v>2066.2484399499999</v>
          </cell>
          <cell r="BF649">
            <v>2068.5634510599998</v>
          </cell>
          <cell r="BH649" t="str">
            <v>YES</v>
          </cell>
          <cell r="BI649" t="str">
            <v>NO</v>
          </cell>
          <cell r="BJ649" t="str">
            <v>YES</v>
          </cell>
          <cell r="BK649" t="str">
            <v>YES</v>
          </cell>
          <cell r="BL649" t="str">
            <v>YES</v>
          </cell>
          <cell r="BM649" t="str">
            <v>YES</v>
          </cell>
          <cell r="BO649" t="str">
            <v>YES</v>
          </cell>
          <cell r="BQ649" t="str">
            <v>NO</v>
          </cell>
          <cell r="BR649" t="str">
            <v>NO</v>
          </cell>
          <cell r="BT649" t="str">
            <v/>
          </cell>
          <cell r="BU649" t="str">
            <v>NO</v>
          </cell>
          <cell r="BW649" t="str">
            <v>YES</v>
          </cell>
          <cell r="CA649" t="str">
            <v>TRASH</v>
          </cell>
          <cell r="CC649">
            <v>0</v>
          </cell>
          <cell r="CD649">
            <v>0</v>
          </cell>
          <cell r="CE649">
            <v>0</v>
          </cell>
          <cell r="CF649">
            <v>0</v>
          </cell>
          <cell r="CL649">
            <v>0</v>
          </cell>
          <cell r="CY649">
            <v>0</v>
          </cell>
          <cell r="CZ649">
            <v>0</v>
          </cell>
          <cell r="DA649">
            <v>0</v>
          </cell>
          <cell r="DB649">
            <v>0</v>
          </cell>
        </row>
        <row r="650">
          <cell r="A650">
            <v>207</v>
          </cell>
          <cell r="B650">
            <v>41680</v>
          </cell>
          <cell r="C650" t="str">
            <v>Austin</v>
          </cell>
          <cell r="D650">
            <v>58</v>
          </cell>
          <cell r="E650" t="str">
            <v>Major shift in baseline</v>
          </cell>
          <cell r="F650" t="str">
            <v>NO</v>
          </cell>
          <cell r="G650">
            <v>0.75</v>
          </cell>
          <cell r="H650">
            <v>1.96999614033848</v>
          </cell>
          <cell r="I650">
            <v>0</v>
          </cell>
          <cell r="J650">
            <v>15</v>
          </cell>
          <cell r="K650">
            <v>45.0045</v>
          </cell>
          <cell r="L650">
            <v>3.0003000000000002</v>
          </cell>
          <cell r="M650">
            <v>3.5870893919903799</v>
          </cell>
          <cell r="N650">
            <v>0.96458621646040599</v>
          </cell>
          <cell r="O650">
            <v>0.236460317965072</v>
          </cell>
          <cell r="P650">
            <v>5.4156255390552703E-3</v>
          </cell>
          <cell r="Q650">
            <v>0.99982425494900196</v>
          </cell>
          <cell r="R650">
            <v>0.152032820384642</v>
          </cell>
          <cell r="S650">
            <v>34.304724521233901</v>
          </cell>
          <cell r="T650">
            <v>0.99016981729886899</v>
          </cell>
          <cell r="U650">
            <v>1.1430357945688301</v>
          </cell>
          <cell r="V650">
            <v>-127.629930466814</v>
          </cell>
          <cell r="W650">
            <v>0.99883299040263196</v>
          </cell>
          <cell r="X650">
            <v>0.391972280915238</v>
          </cell>
          <cell r="Y650">
            <v>2.3467660615800798</v>
          </cell>
          <cell r="Z650">
            <v>0.62841342968844605</v>
          </cell>
          <cell r="AA650">
            <v>0.53723482146840595</v>
          </cell>
          <cell r="AB650">
            <v>5.41467357445608E-3</v>
          </cell>
          <cell r="AC650">
            <v>0.14294482462966601</v>
          </cell>
          <cell r="AD650">
            <v>2.3581619017643999E-2</v>
          </cell>
          <cell r="AE650">
            <v>-6.36382795242484</v>
          </cell>
          <cell r="AF650">
            <v>4.9803303565738102E-2</v>
          </cell>
          <cell r="AG650">
            <v>127.46831031214001</v>
          </cell>
          <cell r="AH650">
            <v>2.6778968578047202</v>
          </cell>
          <cell r="AI650">
            <v>7.7286407977523799E-2</v>
          </cell>
          <cell r="AJ650">
            <v>123.78146853017201</v>
          </cell>
          <cell r="AK650">
            <v>5</v>
          </cell>
          <cell r="AL650">
            <v>5</v>
          </cell>
          <cell r="AM650">
            <v>5</v>
          </cell>
          <cell r="AN650">
            <v>5</v>
          </cell>
          <cell r="AO650">
            <v>6.6530957381412703</v>
          </cell>
          <cell r="AP650">
            <v>6.6511401497780103</v>
          </cell>
          <cell r="AQ650">
            <v>3.8796517899702301E-2</v>
          </cell>
          <cell r="AR650">
            <v>1525.44912085499</v>
          </cell>
          <cell r="AS650">
            <v>1373.88732307296</v>
          </cell>
          <cell r="AT650">
            <v>559.750864569599</v>
          </cell>
          <cell r="AU650">
            <v>1.15771030678569</v>
          </cell>
          <cell r="AV650">
            <v>0.61915035863113599</v>
          </cell>
          <cell r="AW650">
            <v>1.0741658490165</v>
          </cell>
          <cell r="AX650">
            <v>0.61819759481536196</v>
          </cell>
          <cell r="AY650">
            <v>0.74370520683580799</v>
          </cell>
          <cell r="AZ650">
            <v>7.5297014180292707E-2</v>
          </cell>
          <cell r="BA650">
            <v>1.4015123646133301</v>
          </cell>
          <cell r="BB650">
            <v>1.4303955863284299</v>
          </cell>
          <cell r="BC650">
            <v>26.508304402068401</v>
          </cell>
          <cell r="BD650">
            <v>2063.1454616125002</v>
          </cell>
          <cell r="BE650">
            <v>2078.4669687000001</v>
          </cell>
          <cell r="BF650">
            <v>2080.9284848749999</v>
          </cell>
          <cell r="BH650" t="str">
            <v>YES</v>
          </cell>
          <cell r="BI650" t="str">
            <v>NO</v>
          </cell>
          <cell r="BJ650" t="str">
            <v>YES</v>
          </cell>
          <cell r="BK650" t="str">
            <v>YES</v>
          </cell>
          <cell r="BL650" t="str">
            <v>YES</v>
          </cell>
          <cell r="BM650" t="str">
            <v>NO</v>
          </cell>
          <cell r="BO650" t="str">
            <v>NO</v>
          </cell>
          <cell r="BQ650" t="str">
            <v>NO</v>
          </cell>
          <cell r="BR650" t="str">
            <v>NO</v>
          </cell>
          <cell r="BT650" t="str">
            <v/>
          </cell>
          <cell r="BU650" t="str">
            <v>NO</v>
          </cell>
          <cell r="BW650" t="str">
            <v>YES</v>
          </cell>
          <cell r="CA650" t="str">
            <v>TRASH</v>
          </cell>
          <cell r="CC650">
            <v>0</v>
          </cell>
          <cell r="CD650">
            <v>0</v>
          </cell>
          <cell r="CE650">
            <v>0</v>
          </cell>
          <cell r="CF650">
            <v>0</v>
          </cell>
          <cell r="CL650">
            <v>0</v>
          </cell>
          <cell r="CY650">
            <v>0</v>
          </cell>
          <cell r="CZ650">
            <v>0</v>
          </cell>
          <cell r="DA650">
            <v>0</v>
          </cell>
          <cell r="DB650">
            <v>0</v>
          </cell>
        </row>
        <row r="651">
          <cell r="BH651" t="str">
            <v/>
          </cell>
          <cell r="BI651" t="str">
            <v/>
          </cell>
          <cell r="BK651" t="str">
            <v/>
          </cell>
          <cell r="BL651" t="str">
            <v/>
          </cell>
          <cell r="BM651" t="str">
            <v/>
          </cell>
          <cell r="BO651" t="str">
            <v/>
          </cell>
          <cell r="BQ651" t="str">
            <v/>
          </cell>
          <cell r="BR651" t="str">
            <v/>
          </cell>
          <cell r="BT651" t="str">
            <v/>
          </cell>
          <cell r="BU651" t="str">
            <v/>
          </cell>
          <cell r="BW651" t="str">
            <v/>
          </cell>
          <cell r="CA651" t="str">
            <v/>
          </cell>
          <cell r="CC651">
            <v>0</v>
          </cell>
          <cell r="CD651">
            <v>0</v>
          </cell>
          <cell r="CE651">
            <v>0</v>
          </cell>
          <cell r="CF651">
            <v>0</v>
          </cell>
          <cell r="CL651">
            <v>0</v>
          </cell>
          <cell r="CY651">
            <v>0</v>
          </cell>
          <cell r="CZ651">
            <v>0</v>
          </cell>
          <cell r="DA651">
            <v>0</v>
          </cell>
          <cell r="DB651">
            <v>0</v>
          </cell>
        </row>
        <row r="652">
          <cell r="A652">
            <v>426</v>
          </cell>
          <cell r="B652">
            <v>41682</v>
          </cell>
          <cell r="C652" t="str">
            <v>Austin</v>
          </cell>
          <cell r="D652">
            <v>6</v>
          </cell>
          <cell r="E652" t="str">
            <v>First plume, very short, not ideal location relative to wind</v>
          </cell>
          <cell r="F652" t="str">
            <v>NO</v>
          </cell>
          <cell r="G652">
            <v>0.49</v>
          </cell>
          <cell r="H652">
            <v>0.16666666790842999</v>
          </cell>
          <cell r="I652">
            <v>0</v>
          </cell>
          <cell r="J652">
            <v>10</v>
          </cell>
          <cell r="K652">
            <v>19.998999999999999</v>
          </cell>
          <cell r="L652">
            <v>1.9999</v>
          </cell>
          <cell r="M652">
            <v>0.10157068550189</v>
          </cell>
          <cell r="N652">
            <v>0.807051378615395</v>
          </cell>
          <cell r="O652">
            <v>1.44471743541597</v>
          </cell>
          <cell r="P652">
            <v>2.7628071304488301E-3</v>
          </cell>
          <cell r="Q652">
            <v>0.99998151813565805</v>
          </cell>
          <cell r="R652">
            <v>0.19121165888493599</v>
          </cell>
          <cell r="S652">
            <v>32.268609450992898</v>
          </cell>
          <cell r="T652">
            <v>0.99987099668055601</v>
          </cell>
          <cell r="U652">
            <v>0.50544357673906604</v>
          </cell>
          <cell r="V652">
            <v>36.415707903671297</v>
          </cell>
          <cell r="W652">
            <v>0.99638825815816501</v>
          </cell>
          <cell r="X652">
            <v>2.6788164192560902</v>
          </cell>
          <cell r="Y652">
            <v>7.7097161372886705E-2</v>
          </cell>
          <cell r="Z652">
            <v>2.3892342770652199E-2</v>
          </cell>
          <cell r="AA652">
            <v>2.1844588891171401</v>
          </cell>
          <cell r="AB652">
            <v>2.76275606728875E-3</v>
          </cell>
          <cell r="AC652">
            <v>0.29227381684110199</v>
          </cell>
          <cell r="AD652">
            <v>3.7968415167929301E-2</v>
          </cell>
          <cell r="AE652">
            <v>6.2483718770513299</v>
          </cell>
          <cell r="AF652">
            <v>0.17096209048786401</v>
          </cell>
          <cell r="AG652">
            <v>1703.08539671672</v>
          </cell>
          <cell r="AH652">
            <v>28.4432709241288</v>
          </cell>
          <cell r="AI652">
            <v>0.88133942349377903</v>
          </cell>
          <cell r="AJ652">
            <v>243.76339452638001</v>
          </cell>
          <cell r="AK652">
            <v>2399.6315626999999</v>
          </cell>
          <cell r="AL652">
            <v>2.27417115597</v>
          </cell>
          <cell r="AM652">
            <v>59.922540105000301</v>
          </cell>
          <cell r="AN652">
            <v>185.884393042017</v>
          </cell>
          <cell r="AO652">
            <v>47.528118945270599</v>
          </cell>
          <cell r="AP652">
            <v>31.134077195581298</v>
          </cell>
          <cell r="AQ652">
            <v>189.626599206272</v>
          </cell>
          <cell r="AR652">
            <v>10.3016496049623</v>
          </cell>
          <cell r="AS652">
            <v>8.1607139304118697</v>
          </cell>
          <cell r="AT652">
            <v>19.409006671598998</v>
          </cell>
          <cell r="AU652">
            <v>1.9167457081492001</v>
          </cell>
          <cell r="AV652">
            <v>0.92904963139603902</v>
          </cell>
          <cell r="AW652">
            <v>3.0208942803680201</v>
          </cell>
          <cell r="AX652">
            <v>1.0829006730625601</v>
          </cell>
          <cell r="AY652">
            <v>0.21814240890348299</v>
          </cell>
          <cell r="AZ652">
            <v>6.12514182843941E-2</v>
          </cell>
          <cell r="BA652">
            <v>0.39889690551651102</v>
          </cell>
          <cell r="BB652">
            <v>0.40942319482186801</v>
          </cell>
          <cell r="BC652">
            <v>14.542827260232199</v>
          </cell>
          <cell r="BD652">
            <v>2.6233031372955802</v>
          </cell>
          <cell r="BE652">
            <v>27.2343331822326</v>
          </cell>
          <cell r="BF652">
            <v>79.538118471383299</v>
          </cell>
          <cell r="BH652" t="str">
            <v>NO</v>
          </cell>
          <cell r="BI652" t="str">
            <v>NO</v>
          </cell>
          <cell r="BJ652" t="str">
            <v>YES</v>
          </cell>
          <cell r="BK652" t="str">
            <v/>
          </cell>
          <cell r="BL652" t="str">
            <v>YES</v>
          </cell>
          <cell r="BM652" t="str">
            <v>NO</v>
          </cell>
          <cell r="BO652" t="str">
            <v>NO</v>
          </cell>
          <cell r="BQ652" t="str">
            <v>NO</v>
          </cell>
          <cell r="BR652" t="str">
            <v>YES</v>
          </cell>
          <cell r="BT652" t="str">
            <v/>
          </cell>
          <cell r="BU652" t="str">
            <v>NO</v>
          </cell>
          <cell r="BW652" t="str">
            <v/>
          </cell>
          <cell r="CA652" t="str">
            <v>TRASH</v>
          </cell>
          <cell r="CC652">
            <v>0</v>
          </cell>
          <cell r="CD652">
            <v>0</v>
          </cell>
          <cell r="CE652">
            <v>0</v>
          </cell>
          <cell r="CF652">
            <v>0</v>
          </cell>
          <cell r="CL652">
            <v>0</v>
          </cell>
          <cell r="CY652">
            <v>0</v>
          </cell>
          <cell r="CZ652">
            <v>0</v>
          </cell>
          <cell r="DA652">
            <v>0</v>
          </cell>
          <cell r="DB652">
            <v>0</v>
          </cell>
        </row>
        <row r="653">
          <cell r="A653">
            <v>426</v>
          </cell>
          <cell r="B653">
            <v>41682</v>
          </cell>
          <cell r="C653" t="str">
            <v>Austin</v>
          </cell>
          <cell r="D653">
            <v>7</v>
          </cell>
          <cell r="F653" t="str">
            <v>YES</v>
          </cell>
          <cell r="G653">
            <v>0.49</v>
          </cell>
          <cell r="H653">
            <v>0.231508333235979</v>
          </cell>
          <cell r="I653">
            <v>0</v>
          </cell>
          <cell r="J653">
            <v>10.0015</v>
          </cell>
          <cell r="K653">
            <v>20</v>
          </cell>
          <cell r="L653">
            <v>1.99970004499325</v>
          </cell>
          <cell r="M653">
            <v>2.2292002442459098</v>
          </cell>
          <cell r="N653">
            <v>0.84121983429844505</v>
          </cell>
          <cell r="O653">
            <v>0.86474235177652103</v>
          </cell>
          <cell r="P653">
            <v>3.1906652488916201E-3</v>
          </cell>
          <cell r="Q653">
            <v>0.99998057120592698</v>
          </cell>
          <cell r="R653">
            <v>0.130056240002278</v>
          </cell>
          <cell r="S653">
            <v>18.3255443623339</v>
          </cell>
          <cell r="T653">
            <v>0.99904634533780901</v>
          </cell>
          <cell r="U653">
            <v>0.91295552589627105</v>
          </cell>
          <cell r="V653">
            <v>30.294740117646199</v>
          </cell>
          <cell r="W653">
            <v>0.99961233162997798</v>
          </cell>
          <cell r="X653">
            <v>0.58136998443446597</v>
          </cell>
          <cell r="Y653">
            <v>0.93316565359440096</v>
          </cell>
          <cell r="Z653">
            <v>0.32717055241881599</v>
          </cell>
          <cell r="AA653">
            <v>2.3528534627302702</v>
          </cell>
          <cell r="AB653">
            <v>3.1906032562780298E-3</v>
          </cell>
          <cell r="AC653">
            <v>0.34380666815482902</v>
          </cell>
          <cell r="AD653">
            <v>1.7278556848450002E-2</v>
          </cell>
          <cell r="AE653">
            <v>22.333760819014699</v>
          </cell>
          <cell r="AF653">
            <v>0.73692957417939997</v>
          </cell>
          <cell r="AG653">
            <v>233.94640106837201</v>
          </cell>
          <cell r="AH653">
            <v>13.863777277538</v>
          </cell>
          <cell r="AI653">
            <v>0.75580314330834397</v>
          </cell>
          <cell r="AJ653">
            <v>217.162288756019</v>
          </cell>
          <cell r="AK653">
            <v>4632.8348260550101</v>
          </cell>
          <cell r="AL653">
            <v>10.88152659949</v>
          </cell>
          <cell r="AM653">
            <v>261.78408560433797</v>
          </cell>
          <cell r="AN653">
            <v>144.60093738609999</v>
          </cell>
          <cell r="AO653">
            <v>19.501779373538302</v>
          </cell>
          <cell r="AP653">
            <v>15.197491219644901</v>
          </cell>
          <cell r="AQ653">
            <v>18.740741055949599</v>
          </cell>
          <cell r="AR653">
            <v>29.818875214292099</v>
          </cell>
          <cell r="AS653">
            <v>30.6893590099553</v>
          </cell>
          <cell r="AT653">
            <v>44.360588552809801</v>
          </cell>
          <cell r="AU653">
            <v>1.79938371041437</v>
          </cell>
          <cell r="AV653">
            <v>0.87965508084651001</v>
          </cell>
          <cell r="AW653">
            <v>3.0806917893523198</v>
          </cell>
          <cell r="AX653">
            <v>1.0209883754115101</v>
          </cell>
          <cell r="AY653">
            <v>0.48223668879243797</v>
          </cell>
          <cell r="AZ653">
            <v>6.1272617081391298E-2</v>
          </cell>
          <cell r="BA653">
            <v>0.98745782561455897</v>
          </cell>
          <cell r="BB653">
            <v>0.97360079689595602</v>
          </cell>
          <cell r="BC653">
            <v>18.274232417397702</v>
          </cell>
          <cell r="BD653">
            <v>31.3329932848937</v>
          </cell>
          <cell r="BE653">
            <v>51.705353724893698</v>
          </cell>
          <cell r="BF653">
            <v>70.132950730292706</v>
          </cell>
          <cell r="BH653" t="str">
            <v>NO</v>
          </cell>
          <cell r="BI653" t="str">
            <v>NO</v>
          </cell>
          <cell r="BJ653" t="str">
            <v>YES</v>
          </cell>
          <cell r="BK653" t="str">
            <v/>
          </cell>
          <cell r="BL653" t="str">
            <v>YES</v>
          </cell>
          <cell r="BM653" t="str">
            <v>NO</v>
          </cell>
          <cell r="BO653" t="str">
            <v>NO</v>
          </cell>
          <cell r="BQ653" t="str">
            <v>NO</v>
          </cell>
          <cell r="BR653" t="str">
            <v>YES</v>
          </cell>
          <cell r="BT653" t="str">
            <v/>
          </cell>
          <cell r="BU653" t="str">
            <v>YES</v>
          </cell>
          <cell r="BW653" t="str">
            <v/>
          </cell>
          <cell r="CA653" t="str">
            <v>SINGLE CORRx</v>
          </cell>
          <cell r="CC653">
            <v>0</v>
          </cell>
          <cell r="CD653">
            <v>12.937834319807733</v>
          </cell>
          <cell r="CE653">
            <v>11.311378970069432</v>
          </cell>
          <cell r="CF653">
            <v>12.49419489975535</v>
          </cell>
          <cell r="CL653">
            <v>0.3</v>
          </cell>
          <cell r="CY653">
            <v>0</v>
          </cell>
          <cell r="CZ653">
            <v>0.26896595644794274</v>
          </cell>
          <cell r="DA653">
            <v>0.26896595644794274</v>
          </cell>
          <cell r="DB653">
            <v>0.26896595644794274</v>
          </cell>
        </row>
        <row r="654">
          <cell r="A654">
            <v>426</v>
          </cell>
          <cell r="B654">
            <v>41682</v>
          </cell>
          <cell r="C654" t="str">
            <v>Austin</v>
          </cell>
          <cell r="D654">
            <v>9</v>
          </cell>
          <cell r="F654" t="str">
            <v>YES</v>
          </cell>
          <cell r="G654">
            <v>0.49</v>
          </cell>
          <cell r="H654">
            <v>0.42242733389139198</v>
          </cell>
          <cell r="I654">
            <v>0</v>
          </cell>
          <cell r="J654">
            <v>10</v>
          </cell>
          <cell r="K654">
            <v>19.999500000000001</v>
          </cell>
          <cell r="L654">
            <v>1.9999499999999999</v>
          </cell>
          <cell r="M654">
            <v>2.5010177582537798</v>
          </cell>
          <cell r="N654">
            <v>0.83200083340845998</v>
          </cell>
          <cell r="O654">
            <v>0.92305137541857096</v>
          </cell>
          <cell r="P654">
            <v>1.5255695928536701E-3</v>
          </cell>
          <cell r="Q654">
            <v>0.99996813850558497</v>
          </cell>
          <cell r="R654">
            <v>0.153481469411483</v>
          </cell>
          <cell r="S654">
            <v>19.0389977189357</v>
          </cell>
          <cell r="T654">
            <v>0.99768452623357895</v>
          </cell>
          <cell r="U654">
            <v>1.3117032866768801</v>
          </cell>
          <cell r="V654">
            <v>27.934090789587</v>
          </cell>
          <cell r="W654">
            <v>0.99950150997521403</v>
          </cell>
          <cell r="X654">
            <v>0.607617015637405</v>
          </cell>
          <cell r="Y654">
            <v>0.88200299165406104</v>
          </cell>
          <cell r="Z654">
            <v>0.272646965543622</v>
          </cell>
          <cell r="AA654">
            <v>2.7816270234407199</v>
          </cell>
          <cell r="AB654">
            <v>1.5255209842647401E-3</v>
          </cell>
          <cell r="AC654">
            <v>6.8067358106400203E-2</v>
          </cell>
          <cell r="AD654">
            <v>2.39888477669166E-2</v>
          </cell>
          <cell r="AE654">
            <v>20.098410966025298</v>
          </cell>
          <cell r="AF654">
            <v>0.71913470975842397</v>
          </cell>
          <cell r="AG654">
            <v>211.458652003417</v>
          </cell>
          <cell r="AH654">
            <v>10.316153142036599</v>
          </cell>
          <cell r="AI654">
            <v>0.54058229207321495</v>
          </cell>
          <cell r="AJ654">
            <v>345.88769990460298</v>
          </cell>
          <cell r="AK654">
            <v>2978.0627354550002</v>
          </cell>
          <cell r="AL654">
            <v>-9.6134161166399803</v>
          </cell>
          <cell r="AM654">
            <v>161.94458676299601</v>
          </cell>
          <cell r="AN654">
            <v>98.903938471692001</v>
          </cell>
          <cell r="AO654">
            <v>2.2745519292403298</v>
          </cell>
          <cell r="AP654">
            <v>7.6615064671555304</v>
          </cell>
          <cell r="AQ654">
            <v>184.847120275251</v>
          </cell>
          <cell r="AR654">
            <v>48.8357265700147</v>
          </cell>
          <cell r="AS654">
            <v>27.676440678784999</v>
          </cell>
          <cell r="AT654">
            <v>391.91983940994402</v>
          </cell>
          <cell r="AU654">
            <v>1.3576741052302099</v>
          </cell>
          <cell r="AV654">
            <v>0.64361402947158497</v>
          </cell>
          <cell r="AW654">
            <v>2.7354638801547702</v>
          </cell>
          <cell r="AX654">
            <v>0.80390866722510401</v>
          </cell>
          <cell r="AY654">
            <v>0.58593413776901904</v>
          </cell>
          <cell r="AZ654">
            <v>6.0030343240190499E-2</v>
          </cell>
          <cell r="BA654">
            <v>0.97959728220726705</v>
          </cell>
          <cell r="BB654">
            <v>0.96911158876049497</v>
          </cell>
          <cell r="BC654">
            <v>19.0032693330493</v>
          </cell>
          <cell r="BD654">
            <v>3.2778867518711099</v>
          </cell>
          <cell r="BE654">
            <v>18.371095258515201</v>
          </cell>
          <cell r="BF654">
            <v>45.5547525363638</v>
          </cell>
          <cell r="BH654" t="str">
            <v>NO</v>
          </cell>
          <cell r="BI654" t="str">
            <v>NO</v>
          </cell>
          <cell r="BJ654" t="str">
            <v>YES</v>
          </cell>
          <cell r="BK654" t="str">
            <v/>
          </cell>
          <cell r="BL654" t="str">
            <v>YES</v>
          </cell>
          <cell r="BM654" t="str">
            <v>NO</v>
          </cell>
          <cell r="BO654" t="str">
            <v>NO</v>
          </cell>
          <cell r="BQ654" t="str">
            <v>NO</v>
          </cell>
          <cell r="BR654" t="str">
            <v>NO</v>
          </cell>
          <cell r="BT654" t="str">
            <v/>
          </cell>
          <cell r="BU654" t="str">
            <v>YES</v>
          </cell>
          <cell r="BW654" t="str">
            <v/>
          </cell>
          <cell r="CA654" t="str">
            <v>DUAL AREA</v>
          </cell>
          <cell r="CC654">
            <v>0</v>
          </cell>
          <cell r="CD654">
            <v>0</v>
          </cell>
          <cell r="CE654">
            <v>10.629062521271614</v>
          </cell>
          <cell r="CF654">
            <v>12.982587256842827</v>
          </cell>
          <cell r="CL654">
            <v>0.36</v>
          </cell>
          <cell r="CY654">
            <v>0</v>
          </cell>
          <cell r="CZ654">
            <v>0</v>
          </cell>
          <cell r="DA654">
            <v>0.75700330994959031</v>
          </cell>
          <cell r="DB654">
            <v>0.75700330994959031</v>
          </cell>
        </row>
        <row r="655">
          <cell r="A655">
            <v>426</v>
          </cell>
          <cell r="B655">
            <v>41682</v>
          </cell>
          <cell r="C655" t="str">
            <v>Austin</v>
          </cell>
          <cell r="D655">
            <v>10</v>
          </cell>
          <cell r="E655" t="str">
            <v>Very short and not downwind transect</v>
          </cell>
          <cell r="F655" t="str">
            <v>NO</v>
          </cell>
          <cell r="G655">
            <v>0.49</v>
          </cell>
          <cell r="H655">
            <v>0.53452122118323997</v>
          </cell>
          <cell r="I655">
            <v>0</v>
          </cell>
          <cell r="J655">
            <v>9.9994999999999994</v>
          </cell>
          <cell r="K655">
            <v>19.999500000000001</v>
          </cell>
          <cell r="L655">
            <v>2.0000500025001302</v>
          </cell>
          <cell r="M655">
            <v>4.2865953074425298E-2</v>
          </cell>
          <cell r="N655">
            <v>0.94355065683875905</v>
          </cell>
          <cell r="O655">
            <v>0.13700031934138801</v>
          </cell>
          <cell r="P655">
            <v>1.6383579567235301E-3</v>
          </cell>
          <cell r="Q655">
            <v>0.99887600471081905</v>
          </cell>
          <cell r="R655">
            <v>0.12862704225081101</v>
          </cell>
          <cell r="S655">
            <v>78.623029377096302</v>
          </cell>
          <cell r="T655">
            <v>0.99884976660585001</v>
          </cell>
          <cell r="U655">
            <v>0.13013173807980999</v>
          </cell>
          <cell r="V655">
            <v>7.5855865686250903</v>
          </cell>
          <cell r="W655">
            <v>0.99609226990390398</v>
          </cell>
          <cell r="X655">
            <v>0.24223912791063301</v>
          </cell>
          <cell r="Y655">
            <v>4.0297002813937201E-2</v>
          </cell>
          <cell r="Z655">
            <v>2.6336710857392601E-2</v>
          </cell>
          <cell r="AA655">
            <v>2.0098164416452902E-2</v>
          </cell>
          <cell r="AB655">
            <v>1.6365143729812901E-3</v>
          </cell>
          <cell r="AC655">
            <v>2.37438969077153E-3</v>
          </cell>
          <cell r="AD655">
            <v>1.7685992107212601E-2</v>
          </cell>
          <cell r="AE655">
            <v>6.1643125728222596</v>
          </cell>
          <cell r="AF655">
            <v>0.80939172619928901</v>
          </cell>
          <cell r="AG655">
            <v>2.9958215173740599</v>
          </cell>
          <cell r="AH655">
            <v>9.6733372848464398</v>
          </cell>
          <cell r="AI655">
            <v>0.122892696363169</v>
          </cell>
          <cell r="AJ655">
            <v>13.7856394210279</v>
          </cell>
          <cell r="AK655">
            <v>51.737585811665397</v>
          </cell>
          <cell r="AL655">
            <v>5.0182353587266597</v>
          </cell>
          <cell r="AM655">
            <v>1.38532639999841</v>
          </cell>
          <cell r="AN655">
            <v>13.253060012326999</v>
          </cell>
          <cell r="AO655">
            <v>36.109107472172703</v>
          </cell>
          <cell r="AP655">
            <v>4.2455915634346599</v>
          </cell>
          <cell r="AQ655">
            <v>179.292127571197</v>
          </cell>
          <cell r="AR655">
            <v>5.4272273773661501</v>
          </cell>
          <cell r="AS655">
            <v>2.8028728793966202</v>
          </cell>
          <cell r="AT655">
            <v>19.5584903315231</v>
          </cell>
          <cell r="AU655">
            <v>1.2857891341637699</v>
          </cell>
          <cell r="AV655">
            <v>0.53167276263531804</v>
          </cell>
          <cell r="AW655">
            <v>2.7108360584310698</v>
          </cell>
          <cell r="AX655">
            <v>0.66460218469129895</v>
          </cell>
          <cell r="AY655">
            <v>0.171233780119143</v>
          </cell>
          <cell r="AZ655">
            <v>6.5849726502028805E-2</v>
          </cell>
          <cell r="BA655">
            <v>0.31230922645907699</v>
          </cell>
          <cell r="BB655">
            <v>0.32678504192893498</v>
          </cell>
          <cell r="BC655">
            <v>19.885213175126299</v>
          </cell>
          <cell r="BD655">
            <v>-0.27689176416674899</v>
          </cell>
          <cell r="BE655">
            <v>0.31122179133331002</v>
          </cell>
          <cell r="BF655">
            <v>1.79363777436117</v>
          </cell>
          <cell r="BH655" t="str">
            <v>NO</v>
          </cell>
          <cell r="BI655" t="str">
            <v>NO</v>
          </cell>
          <cell r="BJ655" t="str">
            <v>YES</v>
          </cell>
          <cell r="BK655" t="str">
            <v/>
          </cell>
          <cell r="BL655" t="str">
            <v>YES</v>
          </cell>
          <cell r="BM655" t="str">
            <v>NO</v>
          </cell>
          <cell r="BO655" t="str">
            <v>NO</v>
          </cell>
          <cell r="BQ655" t="str">
            <v>YES</v>
          </cell>
          <cell r="BR655" t="str">
            <v>NO</v>
          </cell>
          <cell r="BT655" t="str">
            <v/>
          </cell>
          <cell r="BU655" t="str">
            <v>NO</v>
          </cell>
          <cell r="BW655" t="str">
            <v/>
          </cell>
          <cell r="CA655" t="str">
            <v>TRASH</v>
          </cell>
          <cell r="CC655">
            <v>0</v>
          </cell>
          <cell r="CD655">
            <v>0</v>
          </cell>
          <cell r="CE655">
            <v>0</v>
          </cell>
          <cell r="CF655">
            <v>0</v>
          </cell>
          <cell r="CL655">
            <v>0</v>
          </cell>
          <cell r="CY655">
            <v>0</v>
          </cell>
          <cell r="CZ655">
            <v>0</v>
          </cell>
          <cell r="DA655">
            <v>0</v>
          </cell>
          <cell r="DB655">
            <v>0</v>
          </cell>
        </row>
        <row r="656">
          <cell r="A656">
            <v>426</v>
          </cell>
          <cell r="B656">
            <v>41682</v>
          </cell>
          <cell r="C656" t="str">
            <v>Austin</v>
          </cell>
          <cell r="D656">
            <v>12</v>
          </cell>
          <cell r="F656" t="str">
            <v>YES</v>
          </cell>
          <cell r="G656">
            <v>0.49</v>
          </cell>
          <cell r="H656">
            <v>0.81464147195220005</v>
          </cell>
          <cell r="I656">
            <v>0</v>
          </cell>
          <cell r="J656">
            <v>10</v>
          </cell>
          <cell r="K656">
            <v>19.999500000000001</v>
          </cell>
          <cell r="L656">
            <v>1.9999499999999999</v>
          </cell>
          <cell r="M656">
            <v>1.2419211718422201</v>
          </cell>
          <cell r="N656">
            <v>0.98668098324630404</v>
          </cell>
          <cell r="O656">
            <v>0.151237060270939</v>
          </cell>
          <cell r="P656">
            <v>5.0822826873987799E-3</v>
          </cell>
          <cell r="Q656">
            <v>0.99992215151843999</v>
          </cell>
          <cell r="R656">
            <v>0.17660074134333201</v>
          </cell>
          <cell r="S656">
            <v>20.762880690302399</v>
          </cell>
          <cell r="T656">
            <v>0.99973113159469595</v>
          </cell>
          <cell r="U656">
            <v>0.32860654016137603</v>
          </cell>
          <cell r="V656">
            <v>25.4478690355926</v>
          </cell>
          <cell r="W656">
            <v>0.99984579294200504</v>
          </cell>
          <cell r="X656">
            <v>0.24875141124226399</v>
          </cell>
          <cell r="Y656">
            <v>1.2001690396187401</v>
          </cell>
          <cell r="Z656">
            <v>0.94506481330483205</v>
          </cell>
          <cell r="AA656">
            <v>5.8744828010578003E-2</v>
          </cell>
          <cell r="AB656">
            <v>5.0818869983862902E-3</v>
          </cell>
          <cell r="AC656">
            <v>0.249079324793235</v>
          </cell>
          <cell r="AD656">
            <v>3.2163271953836801E-2</v>
          </cell>
          <cell r="AE656">
            <v>23.133403585909999</v>
          </cell>
          <cell r="AF656">
            <v>0.908910296601392</v>
          </cell>
          <cell r="AG656">
            <v>37.629038475017303</v>
          </cell>
          <cell r="AH656">
            <v>18.600735052876001</v>
          </cell>
          <cell r="AI656">
            <v>0.895623359508391</v>
          </cell>
          <cell r="AJ656">
            <v>43.117854976041301</v>
          </cell>
          <cell r="AK656">
            <v>1626.7712976999901</v>
          </cell>
          <cell r="AL656">
            <v>13.522661737</v>
          </cell>
          <cell r="AM656">
            <v>76.295015620998996</v>
          </cell>
          <cell r="AN656">
            <v>57.359732545768999</v>
          </cell>
          <cell r="AO656">
            <v>23.463141170309399</v>
          </cell>
          <cell r="AP656">
            <v>19.889123474738501</v>
          </cell>
          <cell r="AQ656">
            <v>21.7791206803252</v>
          </cell>
          <cell r="AR656">
            <v>44.253039469802196</v>
          </cell>
          <cell r="AS656">
            <v>26.822065384399501</v>
          </cell>
          <cell r="AT656">
            <v>119.145505047958</v>
          </cell>
          <cell r="AU656">
            <v>1.57413049554527</v>
          </cell>
          <cell r="AV656">
            <v>0.60909962865549505</v>
          </cell>
          <cell r="AW656">
            <v>2.9844089567130099</v>
          </cell>
          <cell r="AX656">
            <v>0.67122034876794801</v>
          </cell>
          <cell r="AY656">
            <v>0.32222491754757399</v>
          </cell>
          <cell r="AZ656">
            <v>8.8509100194447098E-3</v>
          </cell>
          <cell r="BA656">
            <v>0.94971696106669501</v>
          </cell>
          <cell r="BB656">
            <v>0.95065647674919995</v>
          </cell>
          <cell r="BC656">
            <v>17.575904593503999</v>
          </cell>
          <cell r="BD656">
            <v>3.3310193044615102</v>
          </cell>
          <cell r="BE656">
            <v>27.611911498948601</v>
          </cell>
          <cell r="BF656">
            <v>42.2519882267691</v>
          </cell>
          <cell r="BH656" t="str">
            <v>NO</v>
          </cell>
          <cell r="BI656" t="str">
            <v>NO</v>
          </cell>
          <cell r="BJ656" t="str">
            <v>YES</v>
          </cell>
          <cell r="BK656" t="str">
            <v/>
          </cell>
          <cell r="BL656" t="str">
            <v>YES</v>
          </cell>
          <cell r="BM656" t="str">
            <v>YES</v>
          </cell>
          <cell r="BO656" t="str">
            <v>YES</v>
          </cell>
          <cell r="BQ656" t="str">
            <v>YES</v>
          </cell>
          <cell r="BR656" t="str">
            <v>YES</v>
          </cell>
          <cell r="BT656" t="str">
            <v/>
          </cell>
          <cell r="BU656" t="str">
            <v>YES</v>
          </cell>
          <cell r="BW656" t="str">
            <v/>
          </cell>
          <cell r="CA656" t="str">
            <v>DUAL CORR</v>
          </cell>
          <cell r="CC656">
            <v>8.9830977695641874</v>
          </cell>
          <cell r="CD656">
            <v>14.65822730250931</v>
          </cell>
          <cell r="CE656">
            <v>10.011383292798401</v>
          </cell>
          <cell r="CF656">
            <v>15.053038711832832</v>
          </cell>
          <cell r="CL656">
            <v>0.32</v>
          </cell>
          <cell r="CY656">
            <v>0.50365871694992137</v>
          </cell>
          <cell r="CZ656">
            <v>0.50365871694992137</v>
          </cell>
          <cell r="DA656">
            <v>0.50365871694992137</v>
          </cell>
          <cell r="DB656">
            <v>0.50365871694992137</v>
          </cell>
        </row>
        <row r="657">
          <cell r="A657">
            <v>426</v>
          </cell>
          <cell r="B657">
            <v>41682</v>
          </cell>
          <cell r="C657" t="str">
            <v>Austin</v>
          </cell>
          <cell r="D657">
            <v>13</v>
          </cell>
          <cell r="F657" t="str">
            <v>YES</v>
          </cell>
          <cell r="G657">
            <v>0.49</v>
          </cell>
          <cell r="H657">
            <v>0.87019702792167697</v>
          </cell>
          <cell r="I657">
            <v>0</v>
          </cell>
          <cell r="J657">
            <v>9.9984615384600009</v>
          </cell>
          <cell r="K657">
            <v>20</v>
          </cell>
          <cell r="L657">
            <v>2.0003077396525599</v>
          </cell>
          <cell r="M657">
            <v>1.75310513027922</v>
          </cell>
          <cell r="N657">
            <v>0.978189071282213</v>
          </cell>
          <cell r="O657">
            <v>0.26829384864015698</v>
          </cell>
          <cell r="P657">
            <v>2.9502840220362201E-3</v>
          </cell>
          <cell r="Q657">
            <v>0.99995482920199197</v>
          </cell>
          <cell r="R657">
            <v>0.17726526520156699</v>
          </cell>
          <cell r="S657">
            <v>18.1965898672313</v>
          </cell>
          <cell r="T657">
            <v>0.999493348961632</v>
          </cell>
          <cell r="U657">
            <v>0.59470564679330995</v>
          </cell>
          <cell r="V657">
            <v>30.064427564106399</v>
          </cell>
          <cell r="W657">
            <v>0.99988896105513903</v>
          </cell>
          <cell r="X657">
            <v>0.27808971230669</v>
          </cell>
          <cell r="Y657">
            <v>1.6040907686986701</v>
          </cell>
          <cell r="Z657">
            <v>0.88815424706082602</v>
          </cell>
          <cell r="AA657">
            <v>0.28126397491041599</v>
          </cell>
          <cell r="AB657">
            <v>2.9501507481725902E-3</v>
          </cell>
          <cell r="AC657">
            <v>0.16154179201625801</v>
          </cell>
          <cell r="AD657">
            <v>3.2208828939361799E-2</v>
          </cell>
          <cell r="AE657">
            <v>27.318927110648598</v>
          </cell>
          <cell r="AF657">
            <v>0.90857841529182903</v>
          </cell>
          <cell r="AG657">
            <v>65.183659553301993</v>
          </cell>
          <cell r="AH657">
            <v>15.573438307528001</v>
          </cell>
          <cell r="AI657">
            <v>0.85540863938685197</v>
          </cell>
          <cell r="AJ657">
            <v>103.093750284923</v>
          </cell>
          <cell r="AK657">
            <v>4024.9255255933399</v>
          </cell>
          <cell r="AL657">
            <v>12.173903251983299</v>
          </cell>
          <cell r="AM657">
            <v>188.63017438167</v>
          </cell>
          <cell r="AN657">
            <v>109.18954254613099</v>
          </cell>
          <cell r="AO657">
            <v>32.933730764517001</v>
          </cell>
          <cell r="AP657">
            <v>20.457089500300601</v>
          </cell>
          <cell r="AQ657">
            <v>43.624523659478399</v>
          </cell>
          <cell r="AR657">
            <v>51.131721967403401</v>
          </cell>
          <cell r="AS657">
            <v>34.871773108526099</v>
          </cell>
          <cell r="AT657">
            <v>81.016188968173907</v>
          </cell>
          <cell r="AU657">
            <v>1.79751520612713</v>
          </cell>
          <cell r="AV657">
            <v>0.74991533021064105</v>
          </cell>
          <cell r="AW657">
            <v>3.2195819032733302</v>
          </cell>
          <cell r="AX657">
            <v>0.83728992866587404</v>
          </cell>
          <cell r="AY657">
            <v>0.441115540949225</v>
          </cell>
          <cell r="AZ657">
            <v>1.09100479307239E-2</v>
          </cell>
          <cell r="BA657">
            <v>0.94393947377515597</v>
          </cell>
          <cell r="BB657">
            <v>0.94488316401746597</v>
          </cell>
          <cell r="BC657">
            <v>19.366048139234302</v>
          </cell>
          <cell r="BD657">
            <v>31.4206607179424</v>
          </cell>
          <cell r="BE657">
            <v>53.797935221893098</v>
          </cell>
          <cell r="BF657">
            <v>71.747576058600799</v>
          </cell>
          <cell r="BH657" t="str">
            <v>NO</v>
          </cell>
          <cell r="BI657" t="str">
            <v>NO</v>
          </cell>
          <cell r="BJ657" t="str">
            <v>YES</v>
          </cell>
          <cell r="BK657" t="str">
            <v/>
          </cell>
          <cell r="BL657" t="str">
            <v>YES</v>
          </cell>
          <cell r="BM657" t="str">
            <v>YES</v>
          </cell>
          <cell r="BO657" t="str">
            <v>YES</v>
          </cell>
          <cell r="BQ657" t="str">
            <v>YES</v>
          </cell>
          <cell r="BR657" t="str">
            <v>YES</v>
          </cell>
          <cell r="BT657" t="str">
            <v/>
          </cell>
          <cell r="BU657" t="str">
            <v>YES</v>
          </cell>
          <cell r="BW657" t="str">
            <v/>
          </cell>
          <cell r="CA657" t="str">
            <v>DUAL CORR</v>
          </cell>
          <cell r="CC657">
            <v>10.611110200446369</v>
          </cell>
          <cell r="CD657">
            <v>12.846792446265296</v>
          </cell>
          <cell r="CE657">
            <v>13.010221427725559</v>
          </cell>
          <cell r="CF657">
            <v>15.064384213096652</v>
          </cell>
          <cell r="CL657">
            <v>0.19</v>
          </cell>
          <cell r="CY657">
            <v>0.25850397158803556</v>
          </cell>
          <cell r="CZ657">
            <v>0.25850397158803556</v>
          </cell>
          <cell r="DA657">
            <v>0.25850397158803556</v>
          </cell>
          <cell r="DB657">
            <v>0.25850397158803556</v>
          </cell>
        </row>
        <row r="658">
          <cell r="A658">
            <v>426</v>
          </cell>
          <cell r="B658">
            <v>41682</v>
          </cell>
          <cell r="C658" t="str">
            <v>Austin</v>
          </cell>
          <cell r="D658">
            <v>15</v>
          </cell>
          <cell r="F658" t="str">
            <v>YES</v>
          </cell>
          <cell r="G658">
            <v>0.49</v>
          </cell>
          <cell r="H658">
            <v>0.98130813986063004</v>
          </cell>
          <cell r="I658">
            <v>0</v>
          </cell>
          <cell r="J658">
            <v>10</v>
          </cell>
          <cell r="K658">
            <v>20</v>
          </cell>
          <cell r="L658">
            <v>2</v>
          </cell>
          <cell r="M658">
            <v>1.1342122205538301</v>
          </cell>
          <cell r="N658">
            <v>0.81355967016613795</v>
          </cell>
          <cell r="O658">
            <v>0.19190546282166601</v>
          </cell>
          <cell r="P658">
            <v>-1.3912037498799699E-3</v>
          </cell>
          <cell r="Q658">
            <v>0.99906674552750596</v>
          </cell>
          <cell r="R658">
            <v>0.188760537187247</v>
          </cell>
          <cell r="S658">
            <v>27.2081069312941</v>
          </cell>
          <cell r="T658">
            <v>0.99856014314719899</v>
          </cell>
          <cell r="U658">
            <v>0.23467847182430601</v>
          </cell>
          <cell r="V658">
            <v>23.944021923114502</v>
          </cell>
          <cell r="W658">
            <v>0.99935873592100399</v>
          </cell>
          <cell r="X658">
            <v>0.156582755017766</v>
          </cell>
          <cell r="Y658">
            <v>0.67522695309295799</v>
          </cell>
          <cell r="Z658">
            <v>0.38951059466877902</v>
          </cell>
          <cell r="AA658">
            <v>6.6699723262786198E-2</v>
          </cell>
          <cell r="AB658">
            <v>-1.38990418742523E-3</v>
          </cell>
          <cell r="AC658">
            <v>2.0637888059238398E-3</v>
          </cell>
          <cell r="AD658">
            <v>3.6544214662413803E-2</v>
          </cell>
          <cell r="AE658">
            <v>17.4932051013073</v>
          </cell>
          <cell r="AF658">
            <v>0.73011796551126495</v>
          </cell>
          <cell r="AG658">
            <v>10.558089830482301</v>
          </cell>
          <cell r="AH658">
            <v>13.141339329471</v>
          </cell>
          <cell r="AI658">
            <v>0.48229613590494802</v>
          </cell>
          <cell r="AJ658">
            <v>20.253159544532298</v>
          </cell>
          <cell r="AK658">
            <v>745.91113944332005</v>
          </cell>
          <cell r="AL658">
            <v>13.0836091398167</v>
          </cell>
          <cell r="AM658">
            <v>34.292654964333998</v>
          </cell>
          <cell r="AN658">
            <v>33.886291539119703</v>
          </cell>
          <cell r="AO658">
            <v>15.746747217215701</v>
          </cell>
          <cell r="AP658">
            <v>18.8708343849401</v>
          </cell>
          <cell r="AQ658">
            <v>46.483947672685098</v>
          </cell>
          <cell r="AR658">
            <v>28.029184966734</v>
          </cell>
          <cell r="AS658">
            <v>23.158136741072401</v>
          </cell>
          <cell r="AT658">
            <v>21.171770559278599</v>
          </cell>
          <cell r="AU658">
            <v>1.77659461568903</v>
          </cell>
          <cell r="AV658">
            <v>0.76602482482831902</v>
          </cell>
          <cell r="AW658">
            <v>3.1689859986098701</v>
          </cell>
          <cell r="AX658">
            <v>0.88010171666219195</v>
          </cell>
          <cell r="AY658">
            <v>0.32953248022604698</v>
          </cell>
          <cell r="AZ658">
            <v>1.02638485704596E-2</v>
          </cell>
          <cell r="BA658">
            <v>0.41047837839203</v>
          </cell>
          <cell r="BB658">
            <v>0.41731780761555498</v>
          </cell>
          <cell r="BC658">
            <v>14.828961610172099</v>
          </cell>
          <cell r="BD658">
            <v>3.4429147030589302</v>
          </cell>
          <cell r="BE658">
            <v>9.0180909100208702</v>
          </cell>
          <cell r="BF658">
            <v>15.0795587198311</v>
          </cell>
          <cell r="BH658" t="str">
            <v>NO</v>
          </cell>
          <cell r="BI658" t="str">
            <v>NO</v>
          </cell>
          <cell r="BJ658" t="str">
            <v>YES</v>
          </cell>
          <cell r="BK658" t="str">
            <v/>
          </cell>
          <cell r="BL658" t="str">
            <v>YES</v>
          </cell>
          <cell r="BM658" t="str">
            <v>NO</v>
          </cell>
          <cell r="BO658" t="str">
            <v>NO</v>
          </cell>
          <cell r="BQ658" t="str">
            <v>NO</v>
          </cell>
          <cell r="BR658" t="str">
            <v>NO</v>
          </cell>
          <cell r="BT658" t="str">
            <v/>
          </cell>
          <cell r="BU658" t="str">
            <v>YES</v>
          </cell>
          <cell r="BW658" t="str">
            <v/>
          </cell>
          <cell r="CA658" t="str">
            <v>DUAL AREA</v>
          </cell>
          <cell r="CC658">
            <v>0</v>
          </cell>
          <cell r="CD658">
            <v>0</v>
          </cell>
          <cell r="CE658">
            <v>7.7702994415756637</v>
          </cell>
          <cell r="CF658">
            <v>15.356444842042324</v>
          </cell>
          <cell r="CL658">
            <v>0.36</v>
          </cell>
          <cell r="CY658">
            <v>0</v>
          </cell>
          <cell r="CZ658">
            <v>0</v>
          </cell>
          <cell r="DA658">
            <v>1.5421201734218322</v>
          </cell>
          <cell r="DB658">
            <v>1.5421201734218322</v>
          </cell>
        </row>
        <row r="659">
          <cell r="A659">
            <v>426</v>
          </cell>
          <cell r="B659">
            <v>41682</v>
          </cell>
          <cell r="C659" t="str">
            <v>Austin</v>
          </cell>
          <cell r="D659">
            <v>16</v>
          </cell>
          <cell r="F659" t="str">
            <v>YES</v>
          </cell>
          <cell r="G659">
            <v>0.49</v>
          </cell>
          <cell r="H659">
            <v>1.0479748053476201</v>
          </cell>
          <cell r="I659">
            <v>0</v>
          </cell>
          <cell r="J659">
            <v>10</v>
          </cell>
          <cell r="K659">
            <v>20</v>
          </cell>
          <cell r="L659">
            <v>2</v>
          </cell>
          <cell r="M659">
            <v>1.4889761165732101</v>
          </cell>
          <cell r="N659">
            <v>0.98147590048682698</v>
          </cell>
          <cell r="O659">
            <v>0.22335767069169801</v>
          </cell>
          <cell r="P659">
            <v>3.1692050498733399E-3</v>
          </cell>
          <cell r="Q659">
            <v>0.99997161800402001</v>
          </cell>
          <cell r="R659">
            <v>0.16259574977059801</v>
          </cell>
          <cell r="S659">
            <v>24.082060008534501</v>
          </cell>
          <cell r="T659">
            <v>0.99975200709463197</v>
          </cell>
          <cell r="U659">
            <v>0.48109060447607399</v>
          </cell>
          <cell r="V659">
            <v>33.889546115913198</v>
          </cell>
          <cell r="W659">
            <v>0.99995167066465995</v>
          </cell>
          <cell r="X659">
            <v>0.212267870272905</v>
          </cell>
          <cell r="Y659">
            <v>1.40219998082207</v>
          </cell>
          <cell r="Z659">
            <v>0.91614800297806198</v>
          </cell>
          <cell r="AA659">
            <v>0.15614417492004301</v>
          </cell>
          <cell r="AB659">
            <v>3.16911509805193E-3</v>
          </cell>
          <cell r="AC659">
            <v>0.26136255233893602</v>
          </cell>
          <cell r="AD659">
            <v>2.6797339197418401E-2</v>
          </cell>
          <cell r="AE659">
            <v>32.105750432622202</v>
          </cell>
          <cell r="AF659">
            <v>0.94731859928786</v>
          </cell>
          <cell r="AG659">
            <v>49.737620340848103</v>
          </cell>
          <cell r="AH659">
            <v>21.048141288165599</v>
          </cell>
          <cell r="AI659">
            <v>0.87380029763768596</v>
          </cell>
          <cell r="AJ659">
            <v>119.147797863666</v>
          </cell>
          <cell r="AK659">
            <v>6107.1578094333399</v>
          </cell>
          <cell r="AL659">
            <v>3.59827776906004</v>
          </cell>
          <cell r="AM659">
            <v>304.55628737433</v>
          </cell>
          <cell r="AN659">
            <v>156.14793656276501</v>
          </cell>
          <cell r="AO659">
            <v>22.875618826090999</v>
          </cell>
          <cell r="AP659">
            <v>17.593435610530499</v>
          </cell>
          <cell r="AQ659">
            <v>49.317051257045101</v>
          </cell>
          <cell r="AR659">
            <v>39.278487563812099</v>
          </cell>
          <cell r="AS659">
            <v>40.240474151395098</v>
          </cell>
          <cell r="AT659">
            <v>68.385802454414303</v>
          </cell>
          <cell r="AU659">
            <v>1.8523467659205699</v>
          </cell>
          <cell r="AV659">
            <v>0.80093948981684904</v>
          </cell>
          <cell r="AW659">
            <v>3.1673188239038499</v>
          </cell>
          <cell r="AX659">
            <v>0.90926471574395495</v>
          </cell>
          <cell r="AY659">
            <v>0.59984509329255897</v>
          </cell>
          <cell r="AZ659">
            <v>1.09769770098997E-2</v>
          </cell>
          <cell r="BA659">
            <v>0.98918215205940796</v>
          </cell>
          <cell r="BB659">
            <v>0.98727518175557205</v>
          </cell>
          <cell r="BC659">
            <v>14.4929015829075</v>
          </cell>
          <cell r="BD659">
            <v>13.2655438851351</v>
          </cell>
          <cell r="BE659">
            <v>39.736497247297201</v>
          </cell>
          <cell r="BF659">
            <v>63.774344016891902</v>
          </cell>
          <cell r="BH659" t="str">
            <v>NO</v>
          </cell>
          <cell r="BI659" t="str">
            <v>NO</v>
          </cell>
          <cell r="BJ659" t="str">
            <v>YES</v>
          </cell>
          <cell r="BK659" t="str">
            <v/>
          </cell>
          <cell r="BL659" t="str">
            <v>YES</v>
          </cell>
          <cell r="BM659" t="str">
            <v>YES</v>
          </cell>
          <cell r="BO659" t="str">
            <v>YES</v>
          </cell>
          <cell r="BQ659" t="str">
            <v>YES</v>
          </cell>
          <cell r="BR659" t="str">
            <v>YES</v>
          </cell>
          <cell r="BT659" t="str">
            <v/>
          </cell>
          <cell r="BU659" t="str">
            <v>YES</v>
          </cell>
          <cell r="BW659" t="str">
            <v/>
          </cell>
          <cell r="CA659" t="str">
            <v>DUAL CORR</v>
          </cell>
          <cell r="CC659">
            <v>11.963009778917359</v>
          </cell>
          <cell r="CD659">
            <v>17.001934366025356</v>
          </cell>
          <cell r="CE659">
            <v>13.806309287112581</v>
          </cell>
          <cell r="CF659">
            <v>14.157164347621844</v>
          </cell>
          <cell r="CL659">
            <v>0.19</v>
          </cell>
          <cell r="CY659">
            <v>0.34998001538852691</v>
          </cell>
          <cell r="CZ659">
            <v>0.34998001538852691</v>
          </cell>
          <cell r="DA659">
            <v>0.34998001538852691</v>
          </cell>
          <cell r="DB659">
            <v>0.34998001538852691</v>
          </cell>
        </row>
        <row r="660">
          <cell r="A660">
            <v>426</v>
          </cell>
          <cell r="B660">
            <v>41682</v>
          </cell>
          <cell r="C660" t="str">
            <v>Austin</v>
          </cell>
          <cell r="D660">
            <v>17</v>
          </cell>
          <cell r="F660" t="str">
            <v>YES</v>
          </cell>
          <cell r="G660">
            <v>0.49</v>
          </cell>
          <cell r="H660">
            <v>1.13964147213846</v>
          </cell>
          <cell r="I660">
            <v>0</v>
          </cell>
          <cell r="J660">
            <v>10</v>
          </cell>
          <cell r="K660">
            <v>20</v>
          </cell>
          <cell r="L660">
            <v>2</v>
          </cell>
          <cell r="M660">
            <v>1.5246527348974199</v>
          </cell>
          <cell r="N660">
            <v>0.94594603299927804</v>
          </cell>
          <cell r="O660">
            <v>0.34669189783235799</v>
          </cell>
          <cell r="P660">
            <v>3.7235091493907999E-3</v>
          </cell>
          <cell r="Q660">
            <v>0.99995891490480804</v>
          </cell>
          <cell r="R660">
            <v>0.16687092557028599</v>
          </cell>
          <cell r="S660">
            <v>22.026643451207502</v>
          </cell>
          <cell r="T660">
            <v>0.99983769950667101</v>
          </cell>
          <cell r="U660">
            <v>0.33202347688890499</v>
          </cell>
          <cell r="V660">
            <v>32.968304306603699</v>
          </cell>
          <cell r="W660">
            <v>0.99986250241271801</v>
          </cell>
          <cell r="X660">
            <v>0.30542434891146197</v>
          </cell>
          <cell r="Y660">
            <v>1.26896991297651</v>
          </cell>
          <cell r="Z660">
            <v>0.76591320215680903</v>
          </cell>
          <cell r="AA660">
            <v>0.35847732328381299</v>
          </cell>
          <cell r="AB660">
            <v>3.7233561602564602E-3</v>
          </cell>
          <cell r="AC660">
            <v>0.25228484472268298</v>
          </cell>
          <cell r="AD660">
            <v>2.8299077088363801E-2</v>
          </cell>
          <cell r="AE660">
            <v>28.677416564009601</v>
          </cell>
          <cell r="AF660">
            <v>0.86972836248219998</v>
          </cell>
          <cell r="AG660">
            <v>89.723862581890003</v>
          </cell>
          <cell r="AH660">
            <v>20.415233495970799</v>
          </cell>
          <cell r="AI660">
            <v>0.92669192977793402</v>
          </cell>
          <cell r="AJ660">
            <v>50.490523832169302</v>
          </cell>
          <cell r="AK660">
            <v>5097.6683862216996</v>
          </cell>
          <cell r="AL660">
            <v>-37.183059673019997</v>
          </cell>
          <cell r="AM660">
            <v>223.045705710665</v>
          </cell>
          <cell r="AN660">
            <v>141.58495581889801</v>
          </cell>
          <cell r="AO660">
            <v>8.8402724860853201</v>
          </cell>
          <cell r="AP660">
            <v>22.260903173259901</v>
          </cell>
          <cell r="AQ660">
            <v>155.66023457646199</v>
          </cell>
          <cell r="AR660">
            <v>61.265173388708597</v>
          </cell>
          <cell r="AS660">
            <v>37.413060764549002</v>
          </cell>
          <cell r="AT660">
            <v>151.31074779047901</v>
          </cell>
          <cell r="AU660">
            <v>2.0522882550887598</v>
          </cell>
          <cell r="AV660">
            <v>0.86394231470230598</v>
          </cell>
          <cell r="AW660">
            <v>3.3853670334599699</v>
          </cell>
          <cell r="AX660">
            <v>0.97715157304429501</v>
          </cell>
          <cell r="AY660">
            <v>0.57914679989767104</v>
          </cell>
          <cell r="AZ660">
            <v>8.4562142229155299E-3</v>
          </cell>
          <cell r="BA660">
            <v>0.98900396697172499</v>
          </cell>
          <cell r="BB660">
            <v>0.98990547481096702</v>
          </cell>
          <cell r="BC660">
            <v>16.679427837052899</v>
          </cell>
          <cell r="BD660">
            <v>19.172747026156099</v>
          </cell>
          <cell r="BE660">
            <v>47.064388626102499</v>
          </cell>
          <cell r="BF660">
            <v>55.398771807412899</v>
          </cell>
          <cell r="BH660" t="str">
            <v>NO</v>
          </cell>
          <cell r="BI660" t="str">
            <v>NO</v>
          </cell>
          <cell r="BJ660" t="str">
            <v>YES</v>
          </cell>
          <cell r="BK660" t="str">
            <v/>
          </cell>
          <cell r="BL660" t="str">
            <v>YES</v>
          </cell>
          <cell r="BM660" t="str">
            <v>YES</v>
          </cell>
          <cell r="BO660" t="str">
            <v>YES</v>
          </cell>
          <cell r="BQ660" t="str">
            <v>YES</v>
          </cell>
          <cell r="BR660" t="str">
            <v>YES</v>
          </cell>
          <cell r="BT660" t="str">
            <v/>
          </cell>
          <cell r="BU660" t="str">
            <v>YES</v>
          </cell>
          <cell r="BW660" t="str">
            <v/>
          </cell>
          <cell r="CA660" t="str">
            <v>DUAL CORR</v>
          </cell>
          <cell r="CC660">
            <v>11.637811420231104</v>
          </cell>
          <cell r="CD660">
            <v>15.550810276552495</v>
          </cell>
          <cell r="CE660">
            <v>12.709520795683826</v>
          </cell>
          <cell r="CF660">
            <v>16.135499534526275</v>
          </cell>
          <cell r="CL660">
            <v>0.19</v>
          </cell>
          <cell r="CY660">
            <v>0.29548837930473504</v>
          </cell>
          <cell r="CZ660">
            <v>0.29548837930473504</v>
          </cell>
          <cell r="DA660">
            <v>0.29548837930473504</v>
          </cell>
          <cell r="DB660">
            <v>0.29548837930473504</v>
          </cell>
        </row>
        <row r="661">
          <cell r="A661">
            <v>426</v>
          </cell>
          <cell r="B661">
            <v>41682</v>
          </cell>
          <cell r="C661" t="str">
            <v>Austin</v>
          </cell>
          <cell r="D661">
            <v>18</v>
          </cell>
          <cell r="E661" t="str">
            <v>Same as 17</v>
          </cell>
          <cell r="F661" t="str">
            <v>NO</v>
          </cell>
          <cell r="G661">
            <v>0.49</v>
          </cell>
          <cell r="H661">
            <v>1.13130813930184</v>
          </cell>
          <cell r="I661">
            <v>0</v>
          </cell>
          <cell r="J661">
            <v>10</v>
          </cell>
          <cell r="K661">
            <v>20</v>
          </cell>
          <cell r="L661">
            <v>2</v>
          </cell>
          <cell r="M661">
            <v>1.52639417144773</v>
          </cell>
          <cell r="N661">
            <v>0.94677017411194497</v>
          </cell>
          <cell r="O661">
            <v>0.34535841204048401</v>
          </cell>
          <cell r="P661">
            <v>3.4874496845298101E-3</v>
          </cell>
          <cell r="Q661">
            <v>0.99995681223207999</v>
          </cell>
          <cell r="R661">
            <v>0.17207057647080001</v>
          </cell>
          <cell r="S661">
            <v>22.035699718811799</v>
          </cell>
          <cell r="T661">
            <v>0.99984196093148803</v>
          </cell>
          <cell r="U661">
            <v>0.32951670358448198</v>
          </cell>
          <cell r="V661">
            <v>33.048883092223299</v>
          </cell>
          <cell r="W661">
            <v>0.99986450624922996</v>
          </cell>
          <cell r="X661">
            <v>0.30493127169720702</v>
          </cell>
          <cell r="Y661">
            <v>1.27372851071118</v>
          </cell>
          <cell r="Z661">
            <v>0.76899624183214199</v>
          </cell>
          <cell r="AA661">
            <v>0.35682722516578402</v>
          </cell>
          <cell r="AB661">
            <v>3.4872990610253598E-3</v>
          </cell>
          <cell r="AC661">
            <v>0.21970783824321</v>
          </cell>
          <cell r="AD661">
            <v>3.0086202140556899E-2</v>
          </cell>
          <cell r="AE661">
            <v>28.784068435090202</v>
          </cell>
          <cell r="AF661">
            <v>0.87083621537653899</v>
          </cell>
          <cell r="AG661">
            <v>89.974212007096099</v>
          </cell>
          <cell r="AH661">
            <v>20.461747163430701</v>
          </cell>
          <cell r="AI661">
            <v>0.92842553212337697</v>
          </cell>
          <cell r="AJ661">
            <v>49.858064826761698</v>
          </cell>
          <cell r="AK661">
            <v>5105.3943642900203</v>
          </cell>
          <cell r="AL661">
            <v>-28.969250296239998</v>
          </cell>
          <cell r="AM661">
            <v>226.63452255599501</v>
          </cell>
          <cell r="AN661">
            <v>145.03259649846399</v>
          </cell>
          <cell r="AO661">
            <v>1.6322326813859001</v>
          </cell>
          <cell r="AP661">
            <v>22.0845364476511</v>
          </cell>
          <cell r="AQ661">
            <v>229.608768141811</v>
          </cell>
          <cell r="AR661">
            <v>40.132941923806698</v>
          </cell>
          <cell r="AS661">
            <v>36.686715036352297</v>
          </cell>
          <cell r="AT661">
            <v>66.126073848449494</v>
          </cell>
          <cell r="AU661">
            <v>2.0519538178856598</v>
          </cell>
          <cell r="AV661">
            <v>0.86339331291574295</v>
          </cell>
          <cell r="AW661">
            <v>3.3843294286155401</v>
          </cell>
          <cell r="AX661">
            <v>0.97687758973169403</v>
          </cell>
          <cell r="AY661">
            <v>0.58176422114793702</v>
          </cell>
          <cell r="AZ661">
            <v>8.4599510109179994E-3</v>
          </cell>
          <cell r="BA661">
            <v>0.98931991204583003</v>
          </cell>
          <cell r="BB661">
            <v>0.99020200384109602</v>
          </cell>
          <cell r="BC661">
            <v>16.621834889941098</v>
          </cell>
          <cell r="BD661">
            <v>19.201676208266701</v>
          </cell>
          <cell r="BE661">
            <v>46.861612721906901</v>
          </cell>
          <cell r="BF661">
            <v>55.369676512026899</v>
          </cell>
          <cell r="BH661" t="str">
            <v>NO</v>
          </cell>
          <cell r="BI661" t="str">
            <v>NO</v>
          </cell>
          <cell r="BJ661" t="str">
            <v>YES</v>
          </cell>
          <cell r="BK661" t="str">
            <v/>
          </cell>
          <cell r="BL661" t="str">
            <v>YES</v>
          </cell>
          <cell r="BM661" t="str">
            <v>YES</v>
          </cell>
          <cell r="BO661" t="str">
            <v>YES</v>
          </cell>
          <cell r="BQ661" t="str">
            <v>YES</v>
          </cell>
          <cell r="BR661" t="str">
            <v>YES</v>
          </cell>
          <cell r="BT661" t="str">
            <v/>
          </cell>
          <cell r="BU661" t="str">
            <v>YES</v>
          </cell>
          <cell r="BW661" t="str">
            <v/>
          </cell>
          <cell r="CA661" t="str">
            <v>TRASH</v>
          </cell>
          <cell r="CC661">
            <v>0</v>
          </cell>
          <cell r="CD661">
            <v>0</v>
          </cell>
          <cell r="CE661">
            <v>0</v>
          </cell>
          <cell r="CF661">
            <v>0</v>
          </cell>
          <cell r="CL661">
            <v>0</v>
          </cell>
          <cell r="CY661">
            <v>0</v>
          </cell>
          <cell r="CZ661">
            <v>0</v>
          </cell>
          <cell r="DA661">
            <v>0</v>
          </cell>
          <cell r="DB661">
            <v>0</v>
          </cell>
        </row>
        <row r="662">
          <cell r="A662">
            <v>426</v>
          </cell>
          <cell r="B662">
            <v>41682</v>
          </cell>
          <cell r="C662" t="str">
            <v>Austin</v>
          </cell>
          <cell r="D662">
            <v>19</v>
          </cell>
          <cell r="F662" t="str">
            <v>YES</v>
          </cell>
          <cell r="G662">
            <v>0.49</v>
          </cell>
          <cell r="H662">
            <v>1.20353036094457</v>
          </cell>
          <cell r="I662">
            <v>0</v>
          </cell>
          <cell r="J662">
            <v>10</v>
          </cell>
          <cell r="K662">
            <v>20</v>
          </cell>
          <cell r="L662">
            <v>2</v>
          </cell>
          <cell r="M662">
            <v>1.6246983351429001</v>
          </cell>
          <cell r="N662">
            <v>0.98143115493755095</v>
          </cell>
          <cell r="O662">
            <v>0.13799052648245799</v>
          </cell>
          <cell r="P662">
            <v>3.8069711381802001E-3</v>
          </cell>
          <cell r="Q662">
            <v>0.99992506653814295</v>
          </cell>
          <cell r="R662">
            <v>0.16581652552939799</v>
          </cell>
          <cell r="S662">
            <v>23.6050192185815</v>
          </cell>
          <cell r="T662">
            <v>0.99979109551105805</v>
          </cell>
          <cell r="U662">
            <v>0.27712712099456299</v>
          </cell>
          <cell r="V662">
            <v>36.2299162643316</v>
          </cell>
          <cell r="W662">
            <v>0.99997054746621805</v>
          </cell>
          <cell r="X662">
            <v>0.103992874884315</v>
          </cell>
          <cell r="Y662">
            <v>1.5181390623109301</v>
          </cell>
          <cell r="Z662">
            <v>0.91020953060908305</v>
          </cell>
          <cell r="AA662">
            <v>6.6870145957524496E-2</v>
          </cell>
          <cell r="AB662">
            <v>3.8066858431413698E-3</v>
          </cell>
          <cell r="AC662">
            <v>0.162031933310502</v>
          </cell>
          <cell r="AD662">
            <v>2.7854937140102402E-2</v>
          </cell>
          <cell r="AE662">
            <v>34.880349207067098</v>
          </cell>
          <cell r="AF662">
            <v>0.962721548264586</v>
          </cell>
          <cell r="AG662">
            <v>13.856039749423401</v>
          </cell>
          <cell r="AH662">
            <v>21.1389761536044</v>
          </cell>
          <cell r="AI662">
            <v>0.89534141373657705</v>
          </cell>
          <cell r="AJ662">
            <v>38.900583685100003</v>
          </cell>
          <cell r="AK662">
            <v>4270.4004905433603</v>
          </cell>
          <cell r="AL662">
            <v>6.2139685248300296</v>
          </cell>
          <cell r="AM662">
            <v>168.537411841671</v>
          </cell>
          <cell r="AN662">
            <v>102.3693638907</v>
          </cell>
          <cell r="AO662">
            <v>-250.37322233999899</v>
          </cell>
          <cell r="AP662">
            <v>23.311372057651099</v>
          </cell>
          <cell r="AQ662">
            <v>3338.3967922090501</v>
          </cell>
          <cell r="AR662">
            <v>27.916173608960499</v>
          </cell>
          <cell r="AS662">
            <v>40.424373714071201</v>
          </cell>
          <cell r="AT662">
            <v>670.23280163462096</v>
          </cell>
          <cell r="AU662">
            <v>1.99278905112684</v>
          </cell>
          <cell r="AV662">
            <v>0.84331785846663998</v>
          </cell>
          <cell r="AW662">
            <v>3.1935616042666699</v>
          </cell>
          <cell r="AX662">
            <v>0.89363496496276895</v>
          </cell>
          <cell r="AY662">
            <v>0.58596929135112397</v>
          </cell>
          <cell r="AZ662">
            <v>1.0677503121483099E-2</v>
          </cell>
          <cell r="BA662">
            <v>0.99316320742419395</v>
          </cell>
          <cell r="BB662">
            <v>0.99278257473313603</v>
          </cell>
          <cell r="BC662">
            <v>13.60960934751</v>
          </cell>
          <cell r="BD662">
            <v>11.4378497845998</v>
          </cell>
          <cell r="BE662">
            <v>24.316764920563202</v>
          </cell>
          <cell r="BF662">
            <v>42.696914227792398</v>
          </cell>
          <cell r="BH662" t="str">
            <v>NO</v>
          </cell>
          <cell r="BI662" t="str">
            <v>NO</v>
          </cell>
          <cell r="BJ662" t="str">
            <v>YES</v>
          </cell>
          <cell r="BK662" t="str">
            <v/>
          </cell>
          <cell r="BL662" t="str">
            <v>YES</v>
          </cell>
          <cell r="BM662" t="str">
            <v>YES</v>
          </cell>
          <cell r="BO662" t="str">
            <v>YES</v>
          </cell>
          <cell r="BQ662" t="str">
            <v>YES</v>
          </cell>
          <cell r="BR662" t="str">
            <v>YES</v>
          </cell>
          <cell r="BT662" t="str">
            <v/>
          </cell>
          <cell r="BU662" t="str">
            <v>YES</v>
          </cell>
          <cell r="BW662" t="str">
            <v/>
          </cell>
          <cell r="CA662" t="str">
            <v>DUAL CORR</v>
          </cell>
          <cell r="CC662">
            <v>12.789160441309054</v>
          </cell>
          <cell r="CD662">
            <v>16.665143568318538</v>
          </cell>
          <cell r="CE662">
            <v>14.7256104352794</v>
          </cell>
          <cell r="CF662">
            <v>17.888626112022536</v>
          </cell>
          <cell r="CL662">
            <v>0.19</v>
          </cell>
          <cell r="CY662">
            <v>0.57190913197235993</v>
          </cell>
          <cell r="CZ662">
            <v>0.57190913197235993</v>
          </cell>
          <cell r="DA662">
            <v>0.57190913197235993</v>
          </cell>
          <cell r="DB662">
            <v>0.57190913197235993</v>
          </cell>
        </row>
        <row r="663">
          <cell r="A663">
            <v>426</v>
          </cell>
          <cell r="B663">
            <v>41682</v>
          </cell>
          <cell r="C663" t="str">
            <v>Austin</v>
          </cell>
          <cell r="D663">
            <v>20</v>
          </cell>
          <cell r="F663" t="str">
            <v>YES</v>
          </cell>
          <cell r="G663">
            <v>0.49</v>
          </cell>
          <cell r="H663">
            <v>1.2979748044163</v>
          </cell>
          <cell r="I663">
            <v>0</v>
          </cell>
          <cell r="J663">
            <v>10</v>
          </cell>
          <cell r="K663">
            <v>20</v>
          </cell>
          <cell r="L663">
            <v>2</v>
          </cell>
          <cell r="M663">
            <v>1.5329606138271801</v>
          </cell>
          <cell r="N663">
            <v>0.98904039133146604</v>
          </cell>
          <cell r="O663">
            <v>0.111613589163442</v>
          </cell>
          <cell r="P663">
            <v>2.4157006215256099E-3</v>
          </cell>
          <cell r="Q663">
            <v>0.99991769112004503</v>
          </cell>
          <cell r="R663">
            <v>0.182185069635068</v>
          </cell>
          <cell r="S663">
            <v>24.7161619375828</v>
          </cell>
          <cell r="T663">
            <v>0.99967200115400301</v>
          </cell>
          <cell r="U663">
            <v>0.36402628501741602</v>
          </cell>
          <cell r="V663">
            <v>37.4102209877029</v>
          </cell>
          <cell r="W663">
            <v>0.99986059031432095</v>
          </cell>
          <cell r="X663">
            <v>0.237193140545092</v>
          </cell>
          <cell r="Y663">
            <v>1.4774995287222901</v>
          </cell>
          <cell r="Z663">
            <v>0.94866743083771599</v>
          </cell>
          <cell r="AA663">
            <v>4.1386970013477603E-2</v>
          </cell>
          <cell r="AB663">
            <v>2.4155017703857101E-3</v>
          </cell>
          <cell r="AC663">
            <v>6.61890537994856E-2</v>
          </cell>
          <cell r="AD663">
            <v>3.3773901927967601E-2</v>
          </cell>
          <cell r="AE663">
            <v>31.297736892414999</v>
          </cell>
          <cell r="AF663">
            <v>0.83649251815554704</v>
          </cell>
          <cell r="AG663">
            <v>67.085916920666307</v>
          </cell>
          <cell r="AH663">
            <v>20.582556444162499</v>
          </cell>
          <cell r="AI663">
            <v>0.83248330283243799</v>
          </cell>
          <cell r="AJ663">
            <v>68.730868473030199</v>
          </cell>
          <cell r="AK663">
            <v>3800.0710044399998</v>
          </cell>
          <cell r="AL663">
            <v>23.108330868386702</v>
          </cell>
          <cell r="AM663">
            <v>146.68316437633001</v>
          </cell>
          <cell r="AN663">
            <v>101.046931276891</v>
          </cell>
          <cell r="AO663">
            <v>32.4888582807042</v>
          </cell>
          <cell r="AP663">
            <v>24.2075896364654</v>
          </cell>
          <cell r="AQ663">
            <v>72.415858222523596</v>
          </cell>
          <cell r="AR663">
            <v>35.255770648676098</v>
          </cell>
          <cell r="AS663">
            <v>34.171309833431799</v>
          </cell>
          <cell r="AT663">
            <v>27.144315749586301</v>
          </cell>
          <cell r="AU663">
            <v>1.95928830907545</v>
          </cell>
          <cell r="AV663">
            <v>0.84189930875875796</v>
          </cell>
          <cell r="AW663">
            <v>3.30309804616655</v>
          </cell>
          <cell r="AX663">
            <v>0.87298048397787398</v>
          </cell>
          <cell r="AY663">
            <v>0.58368717702000805</v>
          </cell>
          <cell r="AZ663">
            <v>1.07231909264352E-2</v>
          </cell>
          <cell r="BA663">
            <v>0.96845248106179105</v>
          </cell>
          <cell r="BB663">
            <v>0.96944389877811799</v>
          </cell>
          <cell r="BC663">
            <v>18.114429631655401</v>
          </cell>
          <cell r="BD663">
            <v>14.9388907612607</v>
          </cell>
          <cell r="BE663">
            <v>36.414791079260901</v>
          </cell>
          <cell r="BF663">
            <v>52.114581937608598</v>
          </cell>
          <cell r="BH663" t="str">
            <v>NO</v>
          </cell>
          <cell r="BI663" t="str">
            <v>NO</v>
          </cell>
          <cell r="BJ663" t="str">
            <v>YES</v>
          </cell>
          <cell r="BK663" t="str">
            <v/>
          </cell>
          <cell r="BL663" t="str">
            <v>YES</v>
          </cell>
          <cell r="BM663" t="str">
            <v>YES</v>
          </cell>
          <cell r="BO663" t="str">
            <v>YES</v>
          </cell>
          <cell r="BQ663" t="str">
            <v>YES</v>
          </cell>
          <cell r="BR663" t="str">
            <v>YES</v>
          </cell>
          <cell r="BT663" t="str">
            <v/>
          </cell>
          <cell r="BU663" t="str">
            <v>YES</v>
          </cell>
          <cell r="BW663" t="str">
            <v/>
          </cell>
          <cell r="CA663" t="str">
            <v>DUAL CORR</v>
          </cell>
          <cell r="CC663">
            <v>13.205808008659123</v>
          </cell>
          <cell r="CD663">
            <v>17.449610327933456</v>
          </cell>
          <cell r="CE663">
            <v>13.275267715864798</v>
          </cell>
          <cell r="CF663">
            <v>18.290102620444738</v>
          </cell>
          <cell r="CL663">
            <v>0.19</v>
          </cell>
          <cell r="CY663">
            <v>0.38190470152156358</v>
          </cell>
          <cell r="CZ663">
            <v>0.38190470152156358</v>
          </cell>
          <cell r="DA663">
            <v>0.38190470152156358</v>
          </cell>
          <cell r="DB663">
            <v>0.38190470152156358</v>
          </cell>
        </row>
        <row r="664">
          <cell r="A664">
            <v>426</v>
          </cell>
          <cell r="B664">
            <v>41682</v>
          </cell>
          <cell r="C664" t="str">
            <v>Austin</v>
          </cell>
          <cell r="D664">
            <v>21</v>
          </cell>
          <cell r="F664" t="str">
            <v>YES</v>
          </cell>
          <cell r="G664">
            <v>0.49</v>
          </cell>
          <cell r="H664">
            <v>1.3590859165415199</v>
          </cell>
          <cell r="I664">
            <v>0</v>
          </cell>
          <cell r="J664">
            <v>10</v>
          </cell>
          <cell r="K664">
            <v>20</v>
          </cell>
          <cell r="L664">
            <v>2</v>
          </cell>
          <cell r="M664">
            <v>1.4839613820411</v>
          </cell>
          <cell r="N664">
            <v>0.97846984216898802</v>
          </cell>
          <cell r="O664">
            <v>0.17926515602867901</v>
          </cell>
          <cell r="P664">
            <v>3.9536245330336296E-3</v>
          </cell>
          <cell r="Q664">
            <v>0.99994502654361805</v>
          </cell>
          <cell r="R664">
            <v>0.15864686086940599</v>
          </cell>
          <cell r="S664">
            <v>23.416909406477298</v>
          </cell>
          <cell r="T664">
            <v>0.999607974814544</v>
          </cell>
          <cell r="U664">
            <v>0.42410875917736301</v>
          </cell>
          <cell r="V664">
            <v>31.959268541692602</v>
          </cell>
          <cell r="W664">
            <v>0.99993452414217698</v>
          </cell>
          <cell r="X664">
            <v>0.17322354708655399</v>
          </cell>
          <cell r="Y664">
            <v>1.3842343758087501</v>
          </cell>
          <cell r="Z664">
            <v>0.90324631102889497</v>
          </cell>
          <cell r="AA664">
            <v>9.9570601337523601E-2</v>
          </cell>
          <cell r="AB664">
            <v>3.9534071732816398E-3</v>
          </cell>
          <cell r="AC664">
            <v>0.22135609522882099</v>
          </cell>
          <cell r="AD664">
            <v>2.55339911620273E-2</v>
          </cell>
          <cell r="AE664">
            <v>29.953831180879298</v>
          </cell>
          <cell r="AF664">
            <v>0.93718877953729895</v>
          </cell>
          <cell r="AG664">
            <v>29.171948676315701</v>
          </cell>
          <cell r="AH664">
            <v>19.264794040504398</v>
          </cell>
          <cell r="AI664">
            <v>0.82236407406449497</v>
          </cell>
          <cell r="AJ664">
            <v>82.500962030145004</v>
          </cell>
          <cell r="AK664">
            <v>4410.2702749299797</v>
          </cell>
          <cell r="AL664">
            <v>33.179623022183399</v>
          </cell>
          <cell r="AM664">
            <v>218.05207805066399</v>
          </cell>
          <cell r="AN664">
            <v>129.701272182796</v>
          </cell>
          <cell r="AO664">
            <v>18.178588766484399</v>
          </cell>
          <cell r="AP664">
            <v>20.003523873334998</v>
          </cell>
          <cell r="AQ664">
            <v>23.896728673531399</v>
          </cell>
          <cell r="AR664">
            <v>34.647366482886</v>
          </cell>
          <cell r="AS664">
            <v>33.182544884121803</v>
          </cell>
          <cell r="AT664">
            <v>18.659295619768201</v>
          </cell>
          <cell r="AU664">
            <v>1.8568048482095201</v>
          </cell>
          <cell r="AV664">
            <v>0.73703095313525302</v>
          </cell>
          <cell r="AW664">
            <v>3.22138511126645</v>
          </cell>
          <cell r="AX664">
            <v>0.72168469727010898</v>
          </cell>
          <cell r="AY664">
            <v>0.48285764847863899</v>
          </cell>
          <cell r="AZ664">
            <v>1.1073304208946101E-2</v>
          </cell>
          <cell r="BA664">
            <v>1.08221619231448</v>
          </cell>
          <cell r="BB664">
            <v>1.0874393068669099</v>
          </cell>
          <cell r="BC664">
            <v>12.4163395323079</v>
          </cell>
          <cell r="BD664">
            <v>12.0726124201439</v>
          </cell>
          <cell r="BE664">
            <v>29.757183554748099</v>
          </cell>
          <cell r="BF664">
            <v>51.5332896405395</v>
          </cell>
          <cell r="BH664" t="str">
            <v>NO</v>
          </cell>
          <cell r="BI664" t="str">
            <v>NO</v>
          </cell>
          <cell r="BJ664" t="str">
            <v>YES</v>
          </cell>
          <cell r="BK664" t="str">
            <v/>
          </cell>
          <cell r="BL664" t="str">
            <v>YES</v>
          </cell>
          <cell r="BM664" t="str">
            <v>YES</v>
          </cell>
          <cell r="BO664" t="str">
            <v>YES</v>
          </cell>
          <cell r="BQ664" t="str">
            <v>YES</v>
          </cell>
          <cell r="BR664" t="str">
            <v>YES</v>
          </cell>
          <cell r="BT664" t="str">
            <v/>
          </cell>
          <cell r="BU664" t="str">
            <v>YES</v>
          </cell>
          <cell r="BW664" t="str">
            <v/>
          </cell>
          <cell r="CA664" t="str">
            <v>DUAL CORR</v>
          </cell>
          <cell r="CC664">
            <v>11.281621795217488</v>
          </cell>
          <cell r="CD664">
            <v>16.532338040972974</v>
          </cell>
          <cell r="CE664">
            <v>12.003162196097447</v>
          </cell>
          <cell r="CF664">
            <v>14.27939069389247</v>
          </cell>
          <cell r="CL664">
            <v>0.19</v>
          </cell>
          <cell r="CY664">
            <v>0.46734866196287633</v>
          </cell>
          <cell r="CZ664">
            <v>0.46734866196287633</v>
          </cell>
          <cell r="DA664">
            <v>0.46734866196287633</v>
          </cell>
          <cell r="DB664">
            <v>0.46734866196287633</v>
          </cell>
        </row>
        <row r="665">
          <cell r="A665">
            <v>426</v>
          </cell>
          <cell r="B665">
            <v>41682</v>
          </cell>
          <cell r="C665" t="str">
            <v>Austin</v>
          </cell>
          <cell r="D665">
            <v>22</v>
          </cell>
          <cell r="F665" t="str">
            <v>YES</v>
          </cell>
          <cell r="G665">
            <v>0.49</v>
          </cell>
          <cell r="H665">
            <v>1.4646414723247301</v>
          </cell>
          <cell r="I665">
            <v>0</v>
          </cell>
          <cell r="J665">
            <v>10.000999999999999</v>
          </cell>
          <cell r="K665">
            <v>19.999500000000001</v>
          </cell>
          <cell r="L665">
            <v>1.9997500249975</v>
          </cell>
          <cell r="M665">
            <v>1.78155961761355</v>
          </cell>
          <cell r="N665">
            <v>0.98360706755856098</v>
          </cell>
          <cell r="O665">
            <v>0.175041274737985</v>
          </cell>
          <cell r="P665">
            <v>3.1703241345394698E-3</v>
          </cell>
          <cell r="Q665">
            <v>0.99991969200869502</v>
          </cell>
          <cell r="R665">
            <v>0.160546385441144</v>
          </cell>
          <cell r="S665">
            <v>15.515975163230101</v>
          </cell>
          <cell r="T665">
            <v>0.99977485739285799</v>
          </cell>
          <cell r="U665">
            <v>0.26938857696879098</v>
          </cell>
          <cell r="V665">
            <v>26.908071421200599</v>
          </cell>
          <cell r="W665">
            <v>0.99993609026208496</v>
          </cell>
          <cell r="X665">
            <v>0.143317296826279</v>
          </cell>
          <cell r="Y665">
            <v>1.6638540589059401</v>
          </cell>
          <cell r="Z665">
            <v>0.91356907758889405</v>
          </cell>
          <cell r="AA665">
            <v>0.12264183899259699</v>
          </cell>
          <cell r="AB665">
            <v>3.1700695091692E-3</v>
          </cell>
          <cell r="AC665">
            <v>0.111207841838896</v>
          </cell>
          <cell r="AD665">
            <v>2.6025647533098901E-2</v>
          </cell>
          <cell r="AE665">
            <v>25.716293140990299</v>
          </cell>
          <cell r="AF665">
            <v>0.95564809688342101</v>
          </cell>
          <cell r="AG665">
            <v>14.3718088500097</v>
          </cell>
          <cell r="AH665">
            <v>14.7147325541138</v>
          </cell>
          <cell r="AI665">
            <v>0.94814570009323895</v>
          </cell>
          <cell r="AJ665">
            <v>16.802888578471499</v>
          </cell>
          <cell r="AK665">
            <v>4217.9883883700104</v>
          </cell>
          <cell r="AL665">
            <v>37.0164381765033</v>
          </cell>
          <cell r="AM665">
            <v>328.565197803665</v>
          </cell>
          <cell r="AN665">
            <v>159.342190644634</v>
          </cell>
          <cell r="AO665">
            <v>9.2368760393941098</v>
          </cell>
          <cell r="AP665">
            <v>12.507854156858</v>
          </cell>
          <cell r="AQ665">
            <v>8.0228240627352303</v>
          </cell>
          <cell r="AR665">
            <v>23.108202170422999</v>
          </cell>
          <cell r="AS665">
            <v>25.3756769836478</v>
          </cell>
          <cell r="AT665">
            <v>68.892579707506499</v>
          </cell>
          <cell r="AU665">
            <v>2.40348955864361</v>
          </cell>
          <cell r="AV665">
            <v>0.83196692730433897</v>
          </cell>
          <cell r="AW665">
            <v>3.8782114638475198</v>
          </cell>
          <cell r="AX665">
            <v>1.0551205982079399</v>
          </cell>
          <cell r="AY665">
            <v>0.76071926923066502</v>
          </cell>
          <cell r="AZ665">
            <v>1.03951984980635E-2</v>
          </cell>
          <cell r="BA665">
            <v>3.5870684444797298</v>
          </cell>
          <cell r="BB665">
            <v>3.5945761224312598</v>
          </cell>
          <cell r="BC665">
            <v>13.1662950443769</v>
          </cell>
          <cell r="BD665">
            <v>2.1441743031159599</v>
          </cell>
          <cell r="BE665">
            <v>18.5770442920291</v>
          </cell>
          <cell r="BF665">
            <v>36.218204547101699</v>
          </cell>
          <cell r="BH665" t="str">
            <v>NO</v>
          </cell>
          <cell r="BI665" t="str">
            <v>NO</v>
          </cell>
          <cell r="BJ665" t="str">
            <v>YES</v>
          </cell>
          <cell r="BK665" t="str">
            <v/>
          </cell>
          <cell r="BL665" t="str">
            <v>YES</v>
          </cell>
          <cell r="BM665" t="str">
            <v>YES</v>
          </cell>
          <cell r="BO665" t="str">
            <v>YES</v>
          </cell>
          <cell r="BQ665" t="str">
            <v>YES</v>
          </cell>
          <cell r="BR665" t="str">
            <v>YES</v>
          </cell>
          <cell r="BT665" t="str">
            <v/>
          </cell>
          <cell r="BU665" t="str">
            <v>YES</v>
          </cell>
          <cell r="BW665" t="str">
            <v/>
          </cell>
          <cell r="CA665" t="str">
            <v>DUAL CORR</v>
          </cell>
          <cell r="CC665">
            <v>9.4994990666049794</v>
          </cell>
          <cell r="CD665">
            <v>10.95400460827882</v>
          </cell>
          <cell r="CE665">
            <v>9.3452888407045993</v>
          </cell>
          <cell r="CF665">
            <v>9.0631185974650297</v>
          </cell>
          <cell r="CL665">
            <v>0.19</v>
          </cell>
          <cell r="CY665">
            <v>0.7486110114977943</v>
          </cell>
          <cell r="CZ665">
            <v>0.7486110114977943</v>
          </cell>
          <cell r="DA665">
            <v>0.7486110114977943</v>
          </cell>
          <cell r="DB665">
            <v>0.7486110114977943</v>
          </cell>
        </row>
        <row r="666">
          <cell r="A666">
            <v>426</v>
          </cell>
          <cell r="B666">
            <v>41682</v>
          </cell>
          <cell r="C666" t="str">
            <v>Austin</v>
          </cell>
          <cell r="D666">
            <v>23</v>
          </cell>
          <cell r="F666" t="str">
            <v>YES</v>
          </cell>
          <cell r="G666">
            <v>0.49</v>
          </cell>
          <cell r="H666">
            <v>1.5590859157964601</v>
          </cell>
          <cell r="I666">
            <v>0</v>
          </cell>
          <cell r="J666">
            <v>10.000999999999999</v>
          </cell>
          <cell r="K666">
            <v>19.999500000000001</v>
          </cell>
          <cell r="L666">
            <v>1.9997500249975</v>
          </cell>
          <cell r="M666">
            <v>1.73337814393526</v>
          </cell>
          <cell r="N666">
            <v>0.97861849745624396</v>
          </cell>
          <cell r="O666">
            <v>0.18135193418853501</v>
          </cell>
          <cell r="P666">
            <v>3.7380670988478599E-3</v>
          </cell>
          <cell r="Q666">
            <v>0.99991494368730605</v>
          </cell>
          <cell r="R666">
            <v>0.15471930045731999</v>
          </cell>
          <cell r="S666">
            <v>16.191997674482899</v>
          </cell>
          <cell r="T666">
            <v>0.99977167069490702</v>
          </cell>
          <cell r="U666">
            <v>0.25399583618343802</v>
          </cell>
          <cell r="V666">
            <v>27.370109866808601</v>
          </cell>
          <cell r="W666">
            <v>0.99991147839637895</v>
          </cell>
          <cell r="X666">
            <v>0.15794403256512399</v>
          </cell>
          <cell r="Y666">
            <v>1.5910587507981</v>
          </cell>
          <cell r="Z666">
            <v>0.891358286590055</v>
          </cell>
          <cell r="AA666">
            <v>0.12509921654648401</v>
          </cell>
          <cell r="AB666">
            <v>3.73774912115549E-3</v>
          </cell>
          <cell r="AC666">
            <v>0.14106658868060701</v>
          </cell>
          <cell r="AD666">
            <v>2.4230328058935401E-2</v>
          </cell>
          <cell r="AE666">
            <v>25.6655613463649</v>
          </cell>
          <cell r="AF666">
            <v>0.93763913556230905</v>
          </cell>
          <cell r="AG666">
            <v>17.762978595024499</v>
          </cell>
          <cell r="AH666">
            <v>15.2737499017483</v>
          </cell>
          <cell r="AI666">
            <v>0.94307377421238003</v>
          </cell>
          <cell r="AJ666">
            <v>16.2149665383706</v>
          </cell>
          <cell r="AK666">
            <v>3885.7774519200202</v>
          </cell>
          <cell r="AL666">
            <v>32.504108379556698</v>
          </cell>
          <cell r="AM666">
            <v>348.278272247671</v>
          </cell>
          <cell r="AN666">
            <v>147.813026758951</v>
          </cell>
          <cell r="AO666">
            <v>9.2876669113458998</v>
          </cell>
          <cell r="AP666">
            <v>11.6161451050903</v>
          </cell>
          <cell r="AQ666">
            <v>4.9819686988703298</v>
          </cell>
          <cell r="AR666">
            <v>28.692505417823501</v>
          </cell>
          <cell r="AS666">
            <v>26.0833077099185</v>
          </cell>
          <cell r="AT666">
            <v>129.55171133812999</v>
          </cell>
          <cell r="AU666">
            <v>2.4397561477398702</v>
          </cell>
          <cell r="AV666">
            <v>0.83453905901127401</v>
          </cell>
          <cell r="AW666">
            <v>3.8967489371043902</v>
          </cell>
          <cell r="AX666">
            <v>1.0701562280104</v>
          </cell>
          <cell r="AY666">
            <v>0.60637074490128295</v>
          </cell>
          <cell r="AZ666">
            <v>1.0302316261599701E-2</v>
          </cell>
          <cell r="BA666">
            <v>3.6124749583285398</v>
          </cell>
          <cell r="BB666">
            <v>3.6197695980203002</v>
          </cell>
          <cell r="BC666">
            <v>13.15020892557</v>
          </cell>
          <cell r="BD666">
            <v>6.3849886174343702</v>
          </cell>
          <cell r="BE666">
            <v>24.5113143696971</v>
          </cell>
          <cell r="BF666">
            <v>39.370999036687202</v>
          </cell>
          <cell r="BH666" t="str">
            <v>NO</v>
          </cell>
          <cell r="BI666" t="str">
            <v>NO</v>
          </cell>
          <cell r="BJ666" t="str">
            <v>YES</v>
          </cell>
          <cell r="BK666" t="str">
            <v/>
          </cell>
          <cell r="BL666" t="str">
            <v>YES</v>
          </cell>
          <cell r="BM666" t="str">
            <v>YES</v>
          </cell>
          <cell r="BO666" t="str">
            <v>YES</v>
          </cell>
          <cell r="BQ666" t="str">
            <v>YES</v>
          </cell>
          <cell r="BR666" t="str">
            <v>YES</v>
          </cell>
          <cell r="BT666" t="str">
            <v/>
          </cell>
          <cell r="BU666" t="str">
            <v>YES</v>
          </cell>
          <cell r="BW666" t="str">
            <v/>
          </cell>
          <cell r="CA666" t="str">
            <v>DUAL CORR</v>
          </cell>
          <cell r="CC666">
            <v>9.6626149478617336</v>
          </cell>
          <cell r="CD666">
            <v>11.431264569425972</v>
          </cell>
          <cell r="CE666">
            <v>9.2807558207230034</v>
          </cell>
          <cell r="CF666">
            <v>7.8767196109571618</v>
          </cell>
          <cell r="CL666">
            <v>0.19</v>
          </cell>
          <cell r="CY666">
            <v>0.56736981576508938</v>
          </cell>
          <cell r="CZ666">
            <v>0.56736981576508938</v>
          </cell>
          <cell r="DA666">
            <v>0.56736981576508938</v>
          </cell>
          <cell r="DB666">
            <v>0.56736981576508938</v>
          </cell>
        </row>
        <row r="667">
          <cell r="A667">
            <v>426</v>
          </cell>
          <cell r="B667">
            <v>41682</v>
          </cell>
          <cell r="C667" t="str">
            <v>Austin</v>
          </cell>
          <cell r="D667">
            <v>24</v>
          </cell>
          <cell r="F667" t="str">
            <v>YES</v>
          </cell>
          <cell r="G667">
            <v>0.49</v>
          </cell>
          <cell r="H667">
            <v>1.67575258389115</v>
          </cell>
          <cell r="I667">
            <v>0</v>
          </cell>
          <cell r="J667">
            <v>10.000500000000001</v>
          </cell>
          <cell r="K667">
            <v>19.999500000000001</v>
          </cell>
          <cell r="L667">
            <v>1.9998500074996299</v>
          </cell>
          <cell r="M667">
            <v>1.71035130163305</v>
          </cell>
          <cell r="N667">
            <v>0.98804025532522599</v>
          </cell>
          <cell r="O667">
            <v>0.12561441839641699</v>
          </cell>
          <cell r="P667">
            <v>2.2772181223745902E-3</v>
          </cell>
          <cell r="Q667">
            <v>0.99990455102290798</v>
          </cell>
          <cell r="R667">
            <v>0.164509132894159</v>
          </cell>
          <cell r="S667">
            <v>17.9560813834788</v>
          </cell>
          <cell r="T667">
            <v>0.99966086195574599</v>
          </cell>
          <cell r="U667">
            <v>0.31061087064139498</v>
          </cell>
          <cell r="V667">
            <v>29.216051933741799</v>
          </cell>
          <cell r="W667">
            <v>0.99995869498568002</v>
          </cell>
          <cell r="X667">
            <v>0.10827971792393901</v>
          </cell>
          <cell r="Y667">
            <v>1.63186505895516</v>
          </cell>
          <cell r="Z667">
            <v>0.93867786675006704</v>
          </cell>
          <cell r="AA667">
            <v>6.1846874164576703E-2</v>
          </cell>
          <cell r="AB667">
            <v>2.2770007423584498E-3</v>
          </cell>
          <cell r="AC667">
            <v>5.1515660423787302E-2</v>
          </cell>
          <cell r="AD667">
            <v>2.7980798359622999E-2</v>
          </cell>
          <cell r="AE667">
            <v>28.219855478738101</v>
          </cell>
          <cell r="AF667">
            <v>0.965862482291588</v>
          </cell>
          <cell r="AG667">
            <v>10.0063295744984</v>
          </cell>
          <cell r="AH667">
            <v>16.180166323012301</v>
          </cell>
          <cell r="AI667">
            <v>0.90079008815775496</v>
          </cell>
          <cell r="AJ667">
            <v>29.080236103570201</v>
          </cell>
          <cell r="AK667">
            <v>1143.3876757666701</v>
          </cell>
          <cell r="AL667">
            <v>10.5323786428033</v>
          </cell>
          <cell r="AM667">
            <v>47.193416699666699</v>
          </cell>
          <cell r="AN667">
            <v>33.712733830723998</v>
          </cell>
          <cell r="AO667">
            <v>18.1974859873492</v>
          </cell>
          <cell r="AP667">
            <v>19.6773400589617</v>
          </cell>
          <cell r="AQ667">
            <v>13.69727763597</v>
          </cell>
          <cell r="AR667">
            <v>16.905237545871401</v>
          </cell>
          <cell r="AS667">
            <v>30.298509425681999</v>
          </cell>
          <cell r="AT667">
            <v>55.886766054515498</v>
          </cell>
          <cell r="AU667">
            <v>2.5384100242685799</v>
          </cell>
          <cell r="AV667">
            <v>0.89126118982949298</v>
          </cell>
          <cell r="AW667">
            <v>3.9396198075350202</v>
          </cell>
          <cell r="AX667">
            <v>1.13357768270042</v>
          </cell>
          <cell r="AY667">
            <v>0.22050421965141601</v>
          </cell>
          <cell r="AZ667">
            <v>1.1635247611160899E-2</v>
          </cell>
          <cell r="BA667">
            <v>4.9861029246631201</v>
          </cell>
          <cell r="BB667">
            <v>4.9957256023045398</v>
          </cell>
          <cell r="BC667">
            <v>13.013363782706501</v>
          </cell>
          <cell r="BD667">
            <v>3.08254842691679</v>
          </cell>
          <cell r="BE667">
            <v>18.081212192667</v>
          </cell>
          <cell r="BF667">
            <v>24.977081927916899</v>
          </cell>
          <cell r="BH667" t="str">
            <v>NO</v>
          </cell>
          <cell r="BI667" t="str">
            <v>NO</v>
          </cell>
          <cell r="BJ667" t="str">
            <v>YES</v>
          </cell>
          <cell r="BK667" t="str">
            <v/>
          </cell>
          <cell r="BL667" t="str">
            <v>YES</v>
          </cell>
          <cell r="BM667" t="str">
            <v>YES</v>
          </cell>
          <cell r="BO667" t="str">
            <v>YES</v>
          </cell>
          <cell r="BQ667" t="str">
            <v>YES</v>
          </cell>
          <cell r="BR667" t="str">
            <v>YES</v>
          </cell>
          <cell r="BT667" t="str">
            <v/>
          </cell>
          <cell r="BU667" t="str">
            <v>YES</v>
          </cell>
          <cell r="BW667" t="str">
            <v/>
          </cell>
          <cell r="CA667" t="str">
            <v>DUAL CORR</v>
          </cell>
          <cell r="CC667">
            <v>10.313781995927487</v>
          </cell>
          <cell r="CD667">
            <v>12.676676531899615</v>
          </cell>
          <cell r="CE667">
            <v>11.972806250742542</v>
          </cell>
          <cell r="CF667">
            <v>17.104324601793298</v>
          </cell>
          <cell r="CL667">
            <v>0.19</v>
          </cell>
          <cell r="CY667">
            <v>0.76913979936230903</v>
          </cell>
          <cell r="CZ667">
            <v>0.76913979936230903</v>
          </cell>
          <cell r="DA667">
            <v>0.76913979936230903</v>
          </cell>
          <cell r="DB667">
            <v>0.76913979936230903</v>
          </cell>
        </row>
        <row r="668">
          <cell r="BH668" t="str">
            <v/>
          </cell>
          <cell r="BI668" t="str">
            <v/>
          </cell>
          <cell r="BK668" t="str">
            <v/>
          </cell>
          <cell r="BL668" t="str">
            <v/>
          </cell>
          <cell r="BM668" t="str">
            <v/>
          </cell>
          <cell r="BO668" t="str">
            <v/>
          </cell>
          <cell r="BQ668" t="str">
            <v/>
          </cell>
          <cell r="BR668" t="str">
            <v/>
          </cell>
          <cell r="BT668" t="str">
            <v/>
          </cell>
          <cell r="BU668" t="str">
            <v/>
          </cell>
          <cell r="BW668" t="str">
            <v/>
          </cell>
          <cell r="CA668" t="str">
            <v/>
          </cell>
          <cell r="CC668">
            <v>0</v>
          </cell>
          <cell r="CD668">
            <v>0</v>
          </cell>
          <cell r="CE668">
            <v>0</v>
          </cell>
          <cell r="CF668">
            <v>0</v>
          </cell>
          <cell r="CL668">
            <v>0</v>
          </cell>
          <cell r="CY668">
            <v>0</v>
          </cell>
          <cell r="CZ668">
            <v>0</v>
          </cell>
          <cell r="DA668">
            <v>0</v>
          </cell>
          <cell r="DB668">
            <v>0</v>
          </cell>
        </row>
        <row r="669">
          <cell r="A669">
            <v>133</v>
          </cell>
          <cell r="B669">
            <v>41992</v>
          </cell>
          <cell r="C669" t="str">
            <v>Austin</v>
          </cell>
          <cell r="D669">
            <v>8</v>
          </cell>
          <cell r="E669" t="str">
            <v>Decent tracer correlation</v>
          </cell>
          <cell r="F669" t="str">
            <v>NO</v>
          </cell>
          <cell r="G669">
            <v>21.12</v>
          </cell>
          <cell r="H669">
            <v>0.16666666790842999</v>
          </cell>
          <cell r="I669">
            <v>0</v>
          </cell>
          <cell r="J669">
            <v>10</v>
          </cell>
          <cell r="K669">
            <v>29.9985</v>
          </cell>
          <cell r="L669">
            <v>2.9998499999999999</v>
          </cell>
          <cell r="M669">
            <v>2.4050619664409298</v>
          </cell>
          <cell r="N669">
            <v>0.97558218914475903</v>
          </cell>
          <cell r="O669">
            <v>0.154763314731791</v>
          </cell>
          <cell r="P669">
            <v>9.0561646573274202E-2</v>
          </cell>
          <cell r="Q669">
            <v>0.88395971482450297</v>
          </cell>
          <cell r="R669">
            <v>0.39973532048812999</v>
          </cell>
          <cell r="S669">
            <v>1.99116605114839</v>
          </cell>
          <cell r="T669">
            <v>0.66067708720338603</v>
          </cell>
          <cell r="U669">
            <v>0.82955678911071795</v>
          </cell>
          <cell r="V669">
            <v>9.02982206680473</v>
          </cell>
          <cell r="W669">
            <v>0.89163233029708</v>
          </cell>
          <cell r="X669">
            <v>0.38532293470613399</v>
          </cell>
          <cell r="Y669">
            <v>2.0483191101440101</v>
          </cell>
          <cell r="Z669">
            <v>0.82677608842169403</v>
          </cell>
          <cell r="AA669">
            <v>0.15688733723020601</v>
          </cell>
          <cell r="AB669">
            <v>7.8588712133153299E-2</v>
          </cell>
          <cell r="AC669">
            <v>4.4329443116495497E-2</v>
          </cell>
          <cell r="AD669">
            <v>0.17786509224103</v>
          </cell>
          <cell r="AE669">
            <v>0.72707361746654098</v>
          </cell>
          <cell r="AF669">
            <v>7.0627697698652306E-2</v>
          </cell>
          <cell r="AG669">
            <v>1.24149270758637</v>
          </cell>
          <cell r="AH669">
            <v>0.31897703688298501</v>
          </cell>
          <cell r="AI669">
            <v>6.8983375566688099E-2</v>
          </cell>
          <cell r="AJ669">
            <v>1.2436892588830899</v>
          </cell>
          <cell r="AK669">
            <v>21.4045481299977</v>
          </cell>
          <cell r="AL669">
            <v>8.5859582890499908</v>
          </cell>
          <cell r="AM669">
            <v>36.337744750249101</v>
          </cell>
          <cell r="AN669">
            <v>7.1608528538114999</v>
          </cell>
          <cell r="AO669">
            <v>3.7284445106103701</v>
          </cell>
          <cell r="AP669">
            <v>0.85434774107296796</v>
          </cell>
          <cell r="AQ669">
            <v>12.8912153211592</v>
          </cell>
          <cell r="AR669">
            <v>-9.0357453161790708</v>
          </cell>
          <cell r="AS669">
            <v>0.73681036820632095</v>
          </cell>
          <cell r="AT669">
            <v>30.589886076595</v>
          </cell>
          <cell r="AU669">
            <v>4.49479173418319</v>
          </cell>
          <cell r="AV669">
            <v>1.25910408857248</v>
          </cell>
          <cell r="AW669">
            <v>4.02758586902854</v>
          </cell>
          <cell r="AX669">
            <v>1.33662086332281</v>
          </cell>
          <cell r="AY669">
            <v>0.164808285405422</v>
          </cell>
          <cell r="AZ669">
            <v>2.5063934492667399E-2</v>
          </cell>
          <cell r="BA669">
            <v>1.0062978940267699</v>
          </cell>
          <cell r="BB669">
            <v>0.98875594460807903</v>
          </cell>
          <cell r="BC669">
            <v>28.252848926643701</v>
          </cell>
          <cell r="BD669">
            <v>0.59078847749987096</v>
          </cell>
          <cell r="BE669">
            <v>0.687321299999894</v>
          </cell>
          <cell r="BF669">
            <v>2.0770460399999102</v>
          </cell>
          <cell r="BH669" t="str">
            <v>NO</v>
          </cell>
          <cell r="BI669" t="str">
            <v>NO</v>
          </cell>
          <cell r="BJ669" t="str">
            <v>YES</v>
          </cell>
          <cell r="BK669" t="str">
            <v/>
          </cell>
          <cell r="BL669" t="str">
            <v>YES</v>
          </cell>
          <cell r="BM669" t="str">
            <v>YES</v>
          </cell>
          <cell r="BO669" t="str">
            <v>YES</v>
          </cell>
          <cell r="BQ669" t="str">
            <v>NO</v>
          </cell>
          <cell r="BR669" t="str">
            <v>NO</v>
          </cell>
          <cell r="BT669" t="str">
            <v/>
          </cell>
          <cell r="BU669" t="str">
            <v>YES</v>
          </cell>
          <cell r="BW669" t="str">
            <v/>
          </cell>
          <cell r="CA669" t="str">
            <v>TRASH</v>
          </cell>
          <cell r="CC669">
            <v>0</v>
          </cell>
          <cell r="CD669">
            <v>0</v>
          </cell>
          <cell r="CE669">
            <v>0</v>
          </cell>
          <cell r="CF669">
            <v>0</v>
          </cell>
          <cell r="CL669">
            <v>0</v>
          </cell>
          <cell r="CY669">
            <v>0</v>
          </cell>
          <cell r="CZ669">
            <v>0</v>
          </cell>
          <cell r="DA669">
            <v>0</v>
          </cell>
          <cell r="DB669">
            <v>0</v>
          </cell>
        </row>
        <row r="670">
          <cell r="A670">
            <v>133</v>
          </cell>
          <cell r="B670">
            <v>41992</v>
          </cell>
          <cell r="C670" t="str">
            <v>Austin</v>
          </cell>
          <cell r="D670">
            <v>9</v>
          </cell>
          <cell r="E670" t="str">
            <v>Weak tracer correlation</v>
          </cell>
          <cell r="F670" t="str">
            <v>NO</v>
          </cell>
          <cell r="G670">
            <v>21.12</v>
          </cell>
          <cell r="H670">
            <v>0.25152088981121801</v>
          </cell>
          <cell r="I670">
            <v>0</v>
          </cell>
          <cell r="J670">
            <v>10</v>
          </cell>
          <cell r="K670">
            <v>29.998000000000001</v>
          </cell>
          <cell r="L670">
            <v>2.9998</v>
          </cell>
          <cell r="M670">
            <v>4.6614817788842204</v>
          </cell>
          <cell r="N670">
            <v>0.95892254810916799</v>
          </cell>
          <cell r="O670">
            <v>0.12782007098301501</v>
          </cell>
          <cell r="P670">
            <v>0.163585421404666</v>
          </cell>
          <cell r="Q670">
            <v>0.96514873494741504</v>
          </cell>
          <cell r="R670">
            <v>0.17087234323533401</v>
          </cell>
          <cell r="S670">
            <v>1.8641737487804599</v>
          </cell>
          <cell r="T670">
            <v>0.83142440144670504</v>
          </cell>
          <cell r="U670">
            <v>0.440985606405292</v>
          </cell>
          <cell r="V670">
            <v>7.2935757154912597</v>
          </cell>
          <cell r="W670">
            <v>0.97816640331793503</v>
          </cell>
          <cell r="X670">
            <v>0.13385793713809799</v>
          </cell>
          <cell r="Y670">
            <v>2.3108246054860002</v>
          </cell>
          <cell r="Z670">
            <v>0.47355838804875</v>
          </cell>
          <cell r="AA670">
            <v>0.20606615671210199</v>
          </cell>
          <cell r="AB670">
            <v>0.15752617711195299</v>
          </cell>
          <cell r="AC670">
            <v>0.39507721330925499</v>
          </cell>
          <cell r="AD670">
            <v>3.2089011413569998E-2</v>
          </cell>
          <cell r="AE670">
            <v>3.2599467521368801</v>
          </cell>
          <cell r="AF670">
            <v>0.43680151161145803</v>
          </cell>
          <cell r="AG670">
            <v>0.47565754359916801</v>
          </cell>
          <cell r="AH670">
            <v>0.87187606108487004</v>
          </cell>
          <cell r="AI670">
            <v>0.35231656232157599</v>
          </cell>
          <cell r="AJ670">
            <v>0.54701054663244697</v>
          </cell>
          <cell r="AK670">
            <v>7.0355393057097899</v>
          </cell>
          <cell r="AL670">
            <v>5.6705462787613703</v>
          </cell>
          <cell r="AM670">
            <v>33.441173974285299</v>
          </cell>
          <cell r="AN670">
            <v>7.6154623334441398</v>
          </cell>
          <cell r="AO670">
            <v>-1.0490671491492201</v>
          </cell>
          <cell r="AP670">
            <v>-1.0167650628631101E-2</v>
          </cell>
          <cell r="AQ670">
            <v>3.8896131863925998</v>
          </cell>
          <cell r="AR670">
            <v>-0.28498224144106599</v>
          </cell>
          <cell r="AS670">
            <v>1.07853038098353</v>
          </cell>
          <cell r="AT670">
            <v>10.051902326766401</v>
          </cell>
          <cell r="AU670">
            <v>4.7108280693912903</v>
          </cell>
          <cell r="AV670">
            <v>1.36248849950273</v>
          </cell>
          <cell r="AW670">
            <v>4.2282312135427302</v>
          </cell>
          <cell r="AX670">
            <v>1.23522393365136</v>
          </cell>
          <cell r="AY670">
            <v>0.28910351035516202</v>
          </cell>
          <cell r="AZ670">
            <v>2.1476121584159701E-2</v>
          </cell>
          <cell r="BA670">
            <v>0.88582909905680496</v>
          </cell>
          <cell r="BB670">
            <v>0.87913539448842803</v>
          </cell>
          <cell r="BC670">
            <v>34.692421242619503</v>
          </cell>
          <cell r="BD670">
            <v>-0.36018527714304599</v>
          </cell>
          <cell r="BE670">
            <v>-2.9950127143024498E-2</v>
          </cell>
          <cell r="BF670">
            <v>0.89823412285704796</v>
          </cell>
          <cell r="BH670" t="str">
            <v>NO</v>
          </cell>
          <cell r="BI670" t="str">
            <v>NO</v>
          </cell>
          <cell r="BJ670" t="str">
            <v>YES</v>
          </cell>
          <cell r="BK670" t="str">
            <v/>
          </cell>
          <cell r="BL670" t="str">
            <v>YES</v>
          </cell>
          <cell r="BM670" t="str">
            <v>NO</v>
          </cell>
          <cell r="BO670" t="str">
            <v>NO</v>
          </cell>
          <cell r="BQ670" t="str">
            <v>NO</v>
          </cell>
          <cell r="BR670" t="str">
            <v>NO</v>
          </cell>
          <cell r="BT670" t="str">
            <v/>
          </cell>
          <cell r="BU670" t="str">
            <v>YES</v>
          </cell>
          <cell r="BW670" t="str">
            <v/>
          </cell>
          <cell r="CA670" t="str">
            <v>TRASH</v>
          </cell>
          <cell r="CC670">
            <v>0</v>
          </cell>
          <cell r="CD670">
            <v>0</v>
          </cell>
          <cell r="CE670">
            <v>0</v>
          </cell>
          <cell r="CF670">
            <v>0</v>
          </cell>
          <cell r="CL670">
            <v>0</v>
          </cell>
          <cell r="CY670">
            <v>0</v>
          </cell>
          <cell r="CZ670">
            <v>0</v>
          </cell>
          <cell r="DA670">
            <v>0</v>
          </cell>
          <cell r="DB670">
            <v>0</v>
          </cell>
        </row>
        <row r="671">
          <cell r="A671">
            <v>133</v>
          </cell>
          <cell r="B671">
            <v>41992</v>
          </cell>
          <cell r="C671" t="str">
            <v>Austin</v>
          </cell>
          <cell r="D671">
            <v>10</v>
          </cell>
          <cell r="E671" t="str">
            <v>Decent tracer correlation</v>
          </cell>
          <cell r="F671" t="str">
            <v>NO</v>
          </cell>
          <cell r="G671">
            <v>21.12</v>
          </cell>
          <cell r="H671">
            <v>0.315409778617322</v>
          </cell>
          <cell r="I671">
            <v>0</v>
          </cell>
          <cell r="J671">
            <v>9.9979999999999993</v>
          </cell>
          <cell r="K671">
            <v>29.9985</v>
          </cell>
          <cell r="L671">
            <v>3.000450090018</v>
          </cell>
          <cell r="M671">
            <v>4.4897108617889003</v>
          </cell>
          <cell r="N671">
            <v>0.996266732479969</v>
          </cell>
          <cell r="O671">
            <v>8.0505587237701001E-2</v>
          </cell>
          <cell r="P671">
            <v>5.4900270799991498E-2</v>
          </cell>
          <cell r="Q671">
            <v>0.97429165189096401</v>
          </cell>
          <cell r="R671">
            <v>0.22333054373444799</v>
          </cell>
          <cell r="S671">
            <v>1.17116418383252</v>
          </cell>
          <cell r="T671">
            <v>0.71365806253113695</v>
          </cell>
          <cell r="U671">
            <v>1.0057798032005301</v>
          </cell>
          <cell r="V671">
            <v>9.1125200268752806</v>
          </cell>
          <cell r="W671">
            <v>0.96653124506742305</v>
          </cell>
          <cell r="X671">
            <v>0.25694489871735798</v>
          </cell>
          <cell r="Y671">
            <v>4.1587538454775999</v>
          </cell>
          <cell r="Z671">
            <v>0.92264290195325005</v>
          </cell>
          <cell r="AA671">
            <v>0.13693864121181001</v>
          </cell>
          <cell r="AB671">
            <v>5.3447382752316898E-2</v>
          </cell>
          <cell r="AC671">
            <v>9.7169298519141301E-2</v>
          </cell>
          <cell r="AD671">
            <v>5.3728282024514802E-2</v>
          </cell>
          <cell r="AE671">
            <v>2.2699433901847899</v>
          </cell>
          <cell r="AF671">
            <v>0.24037555279938899</v>
          </cell>
          <cell r="AG671">
            <v>1.5377004776044101</v>
          </cell>
          <cell r="AH671">
            <v>0.452324586571202</v>
          </cell>
          <cell r="AI671">
            <v>0.178917746172089</v>
          </cell>
          <cell r="AJ671">
            <v>1.6621089256889701</v>
          </cell>
          <cell r="AK671">
            <v>2.4850629840054799</v>
          </cell>
          <cell r="AL671">
            <v>3.3933063403039898</v>
          </cell>
          <cell r="AM671">
            <v>56.796697885201397</v>
          </cell>
          <cell r="AN671">
            <v>13.691373156311</v>
          </cell>
          <cell r="AO671">
            <v>-0.23666320157267001</v>
          </cell>
          <cell r="AP671">
            <v>0.23885070317679699</v>
          </cell>
          <cell r="AQ671">
            <v>1.1889614362013401</v>
          </cell>
          <cell r="AR671">
            <v>-0.89508422099626495</v>
          </cell>
          <cell r="AS671">
            <v>0.76841791727890896</v>
          </cell>
          <cell r="AT671">
            <v>5.2187186814279896</v>
          </cell>
          <cell r="AU671">
            <v>4.70401858503166</v>
          </cell>
          <cell r="AV671">
            <v>1.3973521367437001</v>
          </cell>
          <cell r="AW671">
            <v>4.2191980043754196</v>
          </cell>
          <cell r="AX671">
            <v>1.1939002087661399</v>
          </cell>
          <cell r="AY671">
            <v>0.33599264435923198</v>
          </cell>
          <cell r="AZ671">
            <v>2.2539452650978901E-2</v>
          </cell>
          <cell r="BA671">
            <v>1.0368617731466201</v>
          </cell>
          <cell r="BB671">
            <v>1.02299573355405</v>
          </cell>
          <cell r="BC671">
            <v>41.709431713559901</v>
          </cell>
          <cell r="BD671">
            <v>-0.252671348999854</v>
          </cell>
          <cell r="BE671">
            <v>0.33379647600031598</v>
          </cell>
          <cell r="BF671">
            <v>0.77811835100016002</v>
          </cell>
          <cell r="BH671" t="str">
            <v>NO</v>
          </cell>
          <cell r="BI671" t="str">
            <v>NO</v>
          </cell>
          <cell r="BJ671" t="str">
            <v>YES</v>
          </cell>
          <cell r="BK671" t="str">
            <v/>
          </cell>
          <cell r="BL671" t="str">
            <v>YES</v>
          </cell>
          <cell r="BM671" t="str">
            <v>YES</v>
          </cell>
          <cell r="BO671" t="str">
            <v>YES</v>
          </cell>
          <cell r="BQ671" t="str">
            <v>NO</v>
          </cell>
          <cell r="BR671" t="str">
            <v>NO</v>
          </cell>
          <cell r="BT671" t="str">
            <v/>
          </cell>
          <cell r="BU671" t="str">
            <v>YES</v>
          </cell>
          <cell r="BW671" t="str">
            <v/>
          </cell>
          <cell r="CA671" t="str">
            <v>TRASH</v>
          </cell>
          <cell r="CC671">
            <v>0</v>
          </cell>
          <cell r="CD671">
            <v>0</v>
          </cell>
          <cell r="CE671">
            <v>0</v>
          </cell>
          <cell r="CF671">
            <v>0</v>
          </cell>
          <cell r="CL671">
            <v>0</v>
          </cell>
          <cell r="CY671">
            <v>0</v>
          </cell>
          <cell r="CZ671">
            <v>0</v>
          </cell>
          <cell r="DA671">
            <v>0</v>
          </cell>
          <cell r="DB671">
            <v>0</v>
          </cell>
        </row>
        <row r="672">
          <cell r="A672">
            <v>133</v>
          </cell>
          <cell r="B672">
            <v>41992</v>
          </cell>
          <cell r="C672" t="str">
            <v>Austin</v>
          </cell>
          <cell r="D672">
            <v>11</v>
          </cell>
          <cell r="E672" t="str">
            <v>See 12, Weak correlation, might not have right baseline</v>
          </cell>
          <cell r="F672" t="str">
            <v>NO</v>
          </cell>
          <cell r="G672">
            <v>21.12</v>
          </cell>
          <cell r="H672">
            <v>0.37929866742342699</v>
          </cell>
          <cell r="I672">
            <v>0</v>
          </cell>
          <cell r="J672">
            <v>10.0010526316</v>
          </cell>
          <cell r="K672">
            <v>29.999473684200002</v>
          </cell>
          <cell r="L672">
            <v>2.9996316177170801</v>
          </cell>
          <cell r="M672">
            <v>5.4008701774748502</v>
          </cell>
          <cell r="N672">
            <v>0.99503923423893503</v>
          </cell>
          <cell r="O672">
            <v>7.4309924094457205E-2</v>
          </cell>
          <cell r="P672">
            <v>9.5147787053690702E-2</v>
          </cell>
          <cell r="Q672">
            <v>0.99806760962093899</v>
          </cell>
          <cell r="R672">
            <v>0.10135998991843199</v>
          </cell>
          <cell r="S672">
            <v>2.3324820625478</v>
          </cell>
          <cell r="T672">
            <v>0.97978165389185501</v>
          </cell>
          <cell r="U672">
            <v>0.35774415175035501</v>
          </cell>
          <cell r="V672">
            <v>13.359650066148999</v>
          </cell>
          <cell r="W672">
            <v>0.99761209842069398</v>
          </cell>
          <cell r="X672">
            <v>0.11250804991406201</v>
          </cell>
          <cell r="Y672">
            <v>4.6916637855555701</v>
          </cell>
          <cell r="Z672">
            <v>0.86420810169780304</v>
          </cell>
          <cell r="AA672">
            <v>0.181804251824463</v>
          </cell>
          <cell r="AB672">
            <v>9.4961903911089704E-2</v>
          </cell>
          <cell r="AC672">
            <v>0.82061424642799796</v>
          </cell>
          <cell r="AD672">
            <v>1.2958345040876E-2</v>
          </cell>
          <cell r="AE672">
            <v>9.3382475558647293</v>
          </cell>
          <cell r="AF672">
            <v>0.69730647015814395</v>
          </cell>
          <cell r="AG672">
            <v>1.9897795083329399</v>
          </cell>
          <cell r="AH672">
            <v>2.0537780412186</v>
          </cell>
          <cell r="AI672">
            <v>0.85908348911198795</v>
          </cell>
          <cell r="AJ672">
            <v>0.92632566641657499</v>
          </cell>
          <cell r="AK672">
            <v>25.193209190001902</v>
          </cell>
          <cell r="AL672">
            <v>6.4681473839500097</v>
          </cell>
          <cell r="AM672">
            <v>23.895809088999702</v>
          </cell>
          <cell r="AN672">
            <v>2.9795540000999998</v>
          </cell>
          <cell r="AO672">
            <v>0.13189283569913801</v>
          </cell>
          <cell r="AP672">
            <v>1.01593757070897</v>
          </cell>
          <cell r="AQ672">
            <v>2.88862708708881</v>
          </cell>
          <cell r="AR672">
            <v>10.84357817031</v>
          </cell>
          <cell r="AS672">
            <v>8.5955328144667895</v>
          </cell>
          <cell r="AT672">
            <v>8.1825889811560995</v>
          </cell>
          <cell r="AU672">
            <v>4.5449843843293101</v>
          </cell>
          <cell r="AV672">
            <v>1.3095697147146601</v>
          </cell>
          <cell r="AW672">
            <v>4.2825719510315698</v>
          </cell>
          <cell r="AX672">
            <v>1.2158342350326901</v>
          </cell>
          <cell r="AY672">
            <v>7.2752425415766597E-2</v>
          </cell>
          <cell r="AZ672">
            <v>2.1529130282026999E-2</v>
          </cell>
          <cell r="BA672">
            <v>1.1406667258045</v>
          </cell>
          <cell r="BB672">
            <v>1.1284764641340701</v>
          </cell>
          <cell r="BC672">
            <v>26.190873149676001</v>
          </cell>
          <cell r="BD672">
            <v>1.40419018000011</v>
          </cell>
          <cell r="BE672">
            <v>3.2319132100001302</v>
          </cell>
          <cell r="BF672">
            <v>4.5218633600002303</v>
          </cell>
          <cell r="BH672" t="str">
            <v>NO</v>
          </cell>
          <cell r="BI672" t="str">
            <v>NO</v>
          </cell>
          <cell r="BJ672" t="str">
            <v>YES</v>
          </cell>
          <cell r="BK672" t="str">
            <v/>
          </cell>
          <cell r="BL672" t="str">
            <v>YES</v>
          </cell>
          <cell r="BM672" t="str">
            <v>YES</v>
          </cell>
          <cell r="BO672" t="str">
            <v>YES</v>
          </cell>
          <cell r="BQ672" t="str">
            <v>NO</v>
          </cell>
          <cell r="BR672" t="str">
            <v>YES</v>
          </cell>
          <cell r="BT672" t="str">
            <v/>
          </cell>
          <cell r="BU672" t="str">
            <v>NO</v>
          </cell>
          <cell r="BW672" t="str">
            <v/>
          </cell>
          <cell r="CA672" t="str">
            <v>TRASH</v>
          </cell>
          <cell r="CC672">
            <v>0</v>
          </cell>
          <cell r="CD672">
            <v>0</v>
          </cell>
          <cell r="CE672">
            <v>0</v>
          </cell>
          <cell r="CF672">
            <v>0</v>
          </cell>
          <cell r="CL672">
            <v>0</v>
          </cell>
          <cell r="CY672">
            <v>0</v>
          </cell>
          <cell r="CZ672">
            <v>0</v>
          </cell>
          <cell r="DA672">
            <v>0</v>
          </cell>
          <cell r="DB672">
            <v>0</v>
          </cell>
        </row>
        <row r="673">
          <cell r="A673">
            <v>133</v>
          </cell>
          <cell r="B673">
            <v>41992</v>
          </cell>
          <cell r="C673" t="str">
            <v>Austin</v>
          </cell>
          <cell r="D673">
            <v>13</v>
          </cell>
          <cell r="E673" t="str">
            <v>Weak tracer correlation, might not have start end</v>
          </cell>
          <cell r="F673" t="str">
            <v>NO</v>
          </cell>
          <cell r="G673">
            <v>21.12</v>
          </cell>
          <cell r="H673">
            <v>0.42929866723716298</v>
          </cell>
          <cell r="I673">
            <v>0</v>
          </cell>
          <cell r="J673">
            <v>9.9978947368399993</v>
          </cell>
          <cell r="K673">
            <v>29.998421052600001</v>
          </cell>
          <cell r="L673">
            <v>3.0004737839519899</v>
          </cell>
          <cell r="M673">
            <v>9.6816513766129209</v>
          </cell>
          <cell r="N673">
            <v>0.9545699010848</v>
          </cell>
          <cell r="O673">
            <v>0.191162103530199</v>
          </cell>
          <cell r="P673">
            <v>-5.4133537125249397E-2</v>
          </cell>
          <cell r="Q673">
            <v>0.93238217193256201</v>
          </cell>
          <cell r="R673">
            <v>0.30110341682931302</v>
          </cell>
          <cell r="S673">
            <v>-3.1434899873787301</v>
          </cell>
          <cell r="T673">
            <v>0.64854882828737304</v>
          </cell>
          <cell r="U673">
            <v>0.839834137881315</v>
          </cell>
          <cell r="V673">
            <v>13.258042286760601</v>
          </cell>
          <cell r="W673">
            <v>0.97104478095491198</v>
          </cell>
          <cell r="X673">
            <v>0.19334441074905401</v>
          </cell>
          <cell r="Y673">
            <v>1.68848836512534</v>
          </cell>
          <cell r="Z673">
            <v>0.166016447700851</v>
          </cell>
          <cell r="AA673">
            <v>0.66340836536748404</v>
          </cell>
          <cell r="AB673">
            <v>-5.0197019616864097E-2</v>
          </cell>
          <cell r="AC673">
            <v>3.3402369965381498E-2</v>
          </cell>
          <cell r="AD673">
            <v>9.5137985670346897E-2</v>
          </cell>
          <cell r="AE673">
            <v>2.0608722887488402</v>
          </cell>
          <cell r="AF673">
            <v>0.15078250208364699</v>
          </cell>
          <cell r="AG673">
            <v>1.1080224953271101</v>
          </cell>
          <cell r="AH673">
            <v>-0.22660214917374</v>
          </cell>
          <cell r="AI673">
            <v>3.1305587863914998E-2</v>
          </cell>
          <cell r="AJ673">
            <v>1.26391083836355</v>
          </cell>
          <cell r="AK673">
            <v>41.546764239997898</v>
          </cell>
          <cell r="AL673">
            <v>9.7178581979349801</v>
          </cell>
          <cell r="AM673">
            <v>48.034041455001699</v>
          </cell>
          <cell r="AN673">
            <v>10.650166746679499</v>
          </cell>
          <cell r="AO673">
            <v>2.67926280611207</v>
          </cell>
          <cell r="AP673">
            <v>1.09377026335716</v>
          </cell>
          <cell r="AQ673">
            <v>7.1661360257793403</v>
          </cell>
          <cell r="AR673">
            <v>-9.8149484306934802</v>
          </cell>
          <cell r="AS673">
            <v>3.0621935271957201</v>
          </cell>
          <cell r="AT673">
            <v>61.487299439048201</v>
          </cell>
          <cell r="AU673">
            <v>4.5094094712225603</v>
          </cell>
          <cell r="AV673">
            <v>1.4033203451177401</v>
          </cell>
          <cell r="AW673">
            <v>4.09575614871427</v>
          </cell>
          <cell r="AX673">
            <v>1.00250285970202</v>
          </cell>
          <cell r="AY673">
            <v>0.25825929009561399</v>
          </cell>
          <cell r="AZ673">
            <v>2.1020212138065101E-2</v>
          </cell>
          <cell r="BA673">
            <v>1.08252348770252</v>
          </cell>
          <cell r="BB673">
            <v>1.0747012802269</v>
          </cell>
          <cell r="BC673">
            <v>20.660743207649102</v>
          </cell>
          <cell r="BD673">
            <v>7.9804449166601898E-2</v>
          </cell>
          <cell r="BE673">
            <v>0.81129871666666997</v>
          </cell>
          <cell r="BF673">
            <v>1.65762298166675</v>
          </cell>
          <cell r="BH673" t="str">
            <v>NO</v>
          </cell>
          <cell r="BI673" t="str">
            <v>NO</v>
          </cell>
          <cell r="BJ673" t="str">
            <v>YES</v>
          </cell>
          <cell r="BK673" t="str">
            <v/>
          </cell>
          <cell r="BL673" t="str">
            <v>YES</v>
          </cell>
          <cell r="BM673" t="str">
            <v>NO</v>
          </cell>
          <cell r="BO673" t="str">
            <v>NO</v>
          </cell>
          <cell r="BQ673" t="str">
            <v>NO</v>
          </cell>
          <cell r="BR673" t="str">
            <v>NO</v>
          </cell>
          <cell r="BT673" t="str">
            <v/>
          </cell>
          <cell r="BU673" t="str">
            <v>YES</v>
          </cell>
          <cell r="BW673" t="str">
            <v/>
          </cell>
          <cell r="CA673" t="str">
            <v>TRASH</v>
          </cell>
          <cell r="CC673">
            <v>0</v>
          </cell>
          <cell r="CD673">
            <v>0</v>
          </cell>
          <cell r="CE673">
            <v>0</v>
          </cell>
          <cell r="CF673">
            <v>0</v>
          </cell>
          <cell r="CL673">
            <v>0</v>
          </cell>
          <cell r="CY673">
            <v>0</v>
          </cell>
          <cell r="CZ673">
            <v>0</v>
          </cell>
          <cell r="DA673">
            <v>0</v>
          </cell>
          <cell r="DB673">
            <v>0</v>
          </cell>
        </row>
        <row r="674">
          <cell r="A674">
            <v>133</v>
          </cell>
          <cell r="B674">
            <v>41992</v>
          </cell>
          <cell r="C674" t="str">
            <v>Austin</v>
          </cell>
          <cell r="D674">
            <v>14</v>
          </cell>
          <cell r="E674" t="str">
            <v>Weak tracer correlation</v>
          </cell>
          <cell r="F674" t="str">
            <v>NO</v>
          </cell>
          <cell r="G674">
            <v>21.12</v>
          </cell>
          <cell r="H674">
            <v>0.52096533402800604</v>
          </cell>
          <cell r="I674">
            <v>0</v>
          </cell>
          <cell r="J674">
            <v>10</v>
          </cell>
          <cell r="K674">
            <v>29.997499999999999</v>
          </cell>
          <cell r="L674">
            <v>2.9997500000000001</v>
          </cell>
          <cell r="M674">
            <v>-26.165176159478101</v>
          </cell>
          <cell r="N674">
            <v>0.99012983856886605</v>
          </cell>
          <cell r="O674">
            <v>6.4493059151442003E-2</v>
          </cell>
          <cell r="P674">
            <v>-1.9358610619283099E-2</v>
          </cell>
          <cell r="Q674">
            <v>0.99769306538055003</v>
          </cell>
          <cell r="R674">
            <v>0.172299662058985</v>
          </cell>
          <cell r="S674">
            <v>18.2214963838091</v>
          </cell>
          <cell r="T674">
            <v>0.97138801264724495</v>
          </cell>
          <cell r="U674">
            <v>0.61573734497423405</v>
          </cell>
          <cell r="V674">
            <v>-85.740537794466107</v>
          </cell>
          <cell r="W674">
            <v>0.99976505338799204</v>
          </cell>
          <cell r="X674">
            <v>5.4922365242909499E-2</v>
          </cell>
          <cell r="Y674">
            <v>-3.31061410629313</v>
          </cell>
          <cell r="Z674">
            <v>0.125264371673558</v>
          </cell>
          <cell r="AA674">
            <v>0.38363611420607202</v>
          </cell>
          <cell r="AB674">
            <v>-1.9313831570398201E-2</v>
          </cell>
          <cell r="AC674">
            <v>0.138824334688287</v>
          </cell>
          <cell r="AD674">
            <v>3.1261340264879603E-2</v>
          </cell>
          <cell r="AE674">
            <v>-31.427017478189899</v>
          </cell>
          <cell r="AF674">
            <v>0.36645012820732797</v>
          </cell>
          <cell r="AG674">
            <v>8.5590462468817599</v>
          </cell>
          <cell r="AH674">
            <v>1.6405713505698201</v>
          </cell>
          <cell r="AI674">
            <v>8.7375233279622003E-2</v>
          </cell>
          <cell r="AJ674">
            <v>12.329254463120799</v>
          </cell>
          <cell r="AK674">
            <v>31.975751346666598</v>
          </cell>
          <cell r="AL674">
            <v>-8.9858209628666508</v>
          </cell>
          <cell r="AM674">
            <v>43.184438646999503</v>
          </cell>
          <cell r="AN674">
            <v>3.6582011162430002</v>
          </cell>
          <cell r="AO674">
            <v>-2.8781437940384902</v>
          </cell>
          <cell r="AP674">
            <v>-1.45486285322601E-2</v>
          </cell>
          <cell r="AQ674">
            <v>20.3289604683929</v>
          </cell>
          <cell r="AR674" t="e">
            <v>#NAME?</v>
          </cell>
          <cell r="AS674">
            <v>-5.6593516647667297</v>
          </cell>
          <cell r="AT674" t="str">
            <v>NaN</v>
          </cell>
          <cell r="AU674">
            <v>4.00512991089313</v>
          </cell>
          <cell r="AV674">
            <v>1.2534375728576601</v>
          </cell>
          <cell r="AW674">
            <v>3.7048898640080599</v>
          </cell>
          <cell r="AX674">
            <v>1.0837101361878301</v>
          </cell>
          <cell r="AY674">
            <v>0.34597787848610601</v>
          </cell>
          <cell r="AZ674">
            <v>2.04135798631279E-2</v>
          </cell>
          <cell r="BA674">
            <v>0.92628346675733497</v>
          </cell>
          <cell r="BB674">
            <v>0.91885705662150297</v>
          </cell>
          <cell r="BC674">
            <v>31.1380090637495</v>
          </cell>
          <cell r="BD674">
            <v>-1.3706335676070001</v>
          </cell>
          <cell r="BE674">
            <v>-0.216626833547025</v>
          </cell>
          <cell r="BF674">
            <v>1.1655670067521</v>
          </cell>
          <cell r="BH674" t="str">
            <v>NO</v>
          </cell>
          <cell r="BI674" t="str">
            <v>NO</v>
          </cell>
          <cell r="BJ674" t="str">
            <v>YES</v>
          </cell>
          <cell r="BK674" t="str">
            <v/>
          </cell>
          <cell r="BL674" t="str">
            <v>YES</v>
          </cell>
          <cell r="BM674" t="str">
            <v>NO</v>
          </cell>
          <cell r="BO674" t="str">
            <v>NO</v>
          </cell>
          <cell r="BQ674" t="str">
            <v>NO</v>
          </cell>
          <cell r="BR674" t="str">
            <v>NO</v>
          </cell>
          <cell r="BT674" t="str">
            <v/>
          </cell>
          <cell r="BU674" t="str">
            <v>NO</v>
          </cell>
          <cell r="BW674" t="str">
            <v>YES</v>
          </cell>
          <cell r="CA674" t="str">
            <v>TRASH</v>
          </cell>
          <cell r="CC674">
            <v>0</v>
          </cell>
          <cell r="CD674">
            <v>0</v>
          </cell>
          <cell r="CE674">
            <v>0</v>
          </cell>
          <cell r="CF674">
            <v>0</v>
          </cell>
          <cell r="CL674">
            <v>0</v>
          </cell>
          <cell r="CY674">
            <v>0</v>
          </cell>
          <cell r="CZ674">
            <v>0</v>
          </cell>
          <cell r="DA674">
            <v>0</v>
          </cell>
          <cell r="DB674">
            <v>0</v>
          </cell>
        </row>
        <row r="675">
          <cell r="A675">
            <v>133</v>
          </cell>
          <cell r="B675">
            <v>41992</v>
          </cell>
          <cell r="C675" t="str">
            <v>Austin</v>
          </cell>
          <cell r="D675">
            <v>15</v>
          </cell>
          <cell r="E675" t="str">
            <v>See 16, Good tracer correlation</v>
          </cell>
          <cell r="F675" t="str">
            <v>NO</v>
          </cell>
          <cell r="G675">
            <v>21.12</v>
          </cell>
          <cell r="H675">
            <v>0.60152088850736596</v>
          </cell>
          <cell r="I675">
            <v>0</v>
          </cell>
          <cell r="J675">
            <v>9.9994999999999994</v>
          </cell>
          <cell r="K675">
            <v>29.9985</v>
          </cell>
          <cell r="L675">
            <v>3</v>
          </cell>
          <cell r="M675">
            <v>4.4973978179548899</v>
          </cell>
          <cell r="N675">
            <v>0.96171150724896304</v>
          </cell>
          <cell r="O675">
            <v>0.23800470594376399</v>
          </cell>
          <cell r="P675">
            <v>7.9977500344050705E-3</v>
          </cell>
          <cell r="Q675">
            <v>0.99989470519874502</v>
          </cell>
          <cell r="R675">
            <v>0.19104964549501199</v>
          </cell>
          <cell r="S675">
            <v>31.5683822749908</v>
          </cell>
          <cell r="T675">
            <v>0.99709240409442701</v>
          </cell>
          <cell r="U675">
            <v>1.0058251488055201</v>
          </cell>
          <cell r="V675">
            <v>110.385266023292</v>
          </cell>
          <cell r="W675">
            <v>0.99973300003753396</v>
          </cell>
          <cell r="X675">
            <v>0.30425478697394398</v>
          </cell>
          <cell r="Y675">
            <v>2.3920650896349702</v>
          </cell>
          <cell r="Z675">
            <v>0.50969875096945605</v>
          </cell>
          <cell r="AA675">
            <v>0.70110564240566697</v>
          </cell>
          <cell r="AB675">
            <v>7.9969077703588905E-3</v>
          </cell>
          <cell r="AC675">
            <v>0.37780217389986698</v>
          </cell>
          <cell r="AD675">
            <v>3.8423475244205002E-2</v>
          </cell>
          <cell r="AE675">
            <v>25.940196625814501</v>
          </cell>
          <cell r="AF675">
            <v>0.234934145746067</v>
          </cell>
          <cell r="AG675">
            <v>279.11761816928703</v>
          </cell>
          <cell r="AH675">
            <v>8.0583492412664093</v>
          </cell>
          <cell r="AI675">
            <v>0.25452134075745902</v>
          </cell>
          <cell r="AJ675">
            <v>271.971656566376</v>
          </cell>
          <cell r="AK675">
            <v>601.39165183999205</v>
          </cell>
          <cell r="AL675">
            <v>-12.4666359351571</v>
          </cell>
          <cell r="AM675">
            <v>102.969780933857</v>
          </cell>
          <cell r="AN675">
            <v>23.521992932277399</v>
          </cell>
          <cell r="AO675">
            <v>5.2960960645426702</v>
          </cell>
          <cell r="AP675">
            <v>3.6788940681001199</v>
          </cell>
          <cell r="AQ675">
            <v>7.4065818983839797</v>
          </cell>
          <cell r="AR675">
            <v>18.911898161370999</v>
          </cell>
          <cell r="AS675">
            <v>13.196680343887</v>
          </cell>
          <cell r="AT675">
            <v>28.328798062799201</v>
          </cell>
          <cell r="AU675">
            <v>3.7096634664516901</v>
          </cell>
          <cell r="AV675">
            <v>0.89368873879989197</v>
          </cell>
          <cell r="AW675">
            <v>3.20456717746328</v>
          </cell>
          <cell r="AX675">
            <v>0.85896082318571298</v>
          </cell>
          <cell r="AY675">
            <v>0.293271168741357</v>
          </cell>
          <cell r="AZ675">
            <v>2.0187843120322901E-2</v>
          </cell>
          <cell r="BA675">
            <v>1.03822030937997</v>
          </cell>
          <cell r="BB675">
            <v>1.0206322843815701</v>
          </cell>
          <cell r="BC675">
            <v>26.3944051867221</v>
          </cell>
          <cell r="BD675">
            <v>2.29314529999965</v>
          </cell>
          <cell r="BE675">
            <v>7.1254022649999298</v>
          </cell>
          <cell r="BF675">
            <v>23.940442824999799</v>
          </cell>
          <cell r="BH675" t="str">
            <v>NO</v>
          </cell>
          <cell r="BI675" t="str">
            <v>NO</v>
          </cell>
          <cell r="BJ675" t="str">
            <v>YES</v>
          </cell>
          <cell r="BK675" t="str">
            <v/>
          </cell>
          <cell r="BL675" t="str">
            <v>YES</v>
          </cell>
          <cell r="BM675" t="str">
            <v>NO</v>
          </cell>
          <cell r="BO675" t="str">
            <v>NO</v>
          </cell>
          <cell r="BQ675" t="str">
            <v>NO</v>
          </cell>
          <cell r="BR675" t="str">
            <v>NO</v>
          </cell>
          <cell r="BT675" t="str">
            <v/>
          </cell>
          <cell r="BU675" t="str">
            <v>YES</v>
          </cell>
          <cell r="BW675" t="str">
            <v/>
          </cell>
          <cell r="CA675" t="str">
            <v>TRASH</v>
          </cell>
          <cell r="CC675">
            <v>0</v>
          </cell>
          <cell r="CD675">
            <v>0</v>
          </cell>
          <cell r="CE675">
            <v>0</v>
          </cell>
          <cell r="CF675">
            <v>0</v>
          </cell>
          <cell r="CL675">
            <v>0</v>
          </cell>
          <cell r="CY675">
            <v>0</v>
          </cell>
          <cell r="CZ675">
            <v>0</v>
          </cell>
          <cell r="DA675">
            <v>0</v>
          </cell>
          <cell r="DB675">
            <v>0</v>
          </cell>
        </row>
        <row r="676">
          <cell r="A676">
            <v>133</v>
          </cell>
          <cell r="B676">
            <v>41992</v>
          </cell>
          <cell r="C676" t="str">
            <v>Austin</v>
          </cell>
          <cell r="D676">
            <v>17</v>
          </cell>
          <cell r="E676" t="str">
            <v>Decent tracer correlation</v>
          </cell>
          <cell r="F676" t="str">
            <v>NO</v>
          </cell>
          <cell r="G676">
            <v>21.12</v>
          </cell>
          <cell r="H676">
            <v>0.72374310996383395</v>
          </cell>
          <cell r="I676">
            <v>0</v>
          </cell>
          <cell r="J676">
            <v>9.9975000000000005</v>
          </cell>
          <cell r="K676">
            <v>30</v>
          </cell>
          <cell r="L676">
            <v>3.00075018754689</v>
          </cell>
          <cell r="M676">
            <v>18.610593253768201</v>
          </cell>
          <cell r="N676">
            <v>0.99222563603900205</v>
          </cell>
          <cell r="O676">
            <v>5.2656458590456499E-2</v>
          </cell>
          <cell r="P676">
            <v>-3.9138060930150001E-2</v>
          </cell>
          <cell r="Q676">
            <v>0.99895132526811703</v>
          </cell>
          <cell r="R676">
            <v>0.290285144024861</v>
          </cell>
          <cell r="S676">
            <v>31.464196638276501</v>
          </cell>
          <cell r="T676">
            <v>0.99661887733924703</v>
          </cell>
          <cell r="U676">
            <v>0.52170974373764401</v>
          </cell>
          <cell r="V676">
            <v>-1065.02564901152</v>
          </cell>
          <cell r="W676">
            <v>0.99995367707063598</v>
          </cell>
          <cell r="X676">
            <v>6.0933035056829198E-2</v>
          </cell>
          <cell r="Y676">
            <v>4.9719604209731898</v>
          </cell>
          <cell r="Z676">
            <v>0.26505829597313002</v>
          </cell>
          <cell r="AA676">
            <v>0.27554239493951699</v>
          </cell>
          <cell r="AB676">
            <v>-3.9096911879413998E-2</v>
          </cell>
          <cell r="AC676">
            <v>0.59211056586765998</v>
          </cell>
          <cell r="AD676">
            <v>8.9669056316176193E-2</v>
          </cell>
          <cell r="AE676">
            <v>-19.8891509801274</v>
          </cell>
          <cell r="AF676">
            <v>1.86739442673125E-2</v>
          </cell>
          <cell r="AG676">
            <v>83.566338514826398</v>
          </cell>
          <cell r="AH676">
            <v>7.1942989654588096</v>
          </cell>
          <cell r="AI676">
            <v>0.227873832158866</v>
          </cell>
          <cell r="AJ676">
            <v>65.751598402013798</v>
          </cell>
          <cell r="AK676">
            <v>261.50999146333498</v>
          </cell>
          <cell r="AL676">
            <v>5.9031112714466998</v>
          </cell>
          <cell r="AM676">
            <v>31.1197013180008</v>
          </cell>
          <cell r="AN676">
            <v>1.7994567433573301</v>
          </cell>
          <cell r="AO676">
            <v>7.1959368218141702</v>
          </cell>
          <cell r="AP676">
            <v>3.4604440152809199</v>
          </cell>
          <cell r="AQ676">
            <v>10.172198293158999</v>
          </cell>
          <cell r="AR676">
            <v>240.892450157421</v>
          </cell>
          <cell r="AS676">
            <v>31.151305065290099</v>
          </cell>
          <cell r="AT676">
            <v>830.89513564507695</v>
          </cell>
          <cell r="AU676">
            <v>3.5105895763033601</v>
          </cell>
          <cell r="AV676">
            <v>1.26164773265581</v>
          </cell>
          <cell r="AW676">
            <v>3.3198443568145799</v>
          </cell>
          <cell r="AX676">
            <v>1.0352441066278999</v>
          </cell>
          <cell r="AY676">
            <v>0.29535812847311399</v>
          </cell>
          <cell r="AZ676">
            <v>2.0978197947346702E-2</v>
          </cell>
          <cell r="BA676">
            <v>0.93319784095812897</v>
          </cell>
          <cell r="BB676">
            <v>0.92495042243940595</v>
          </cell>
          <cell r="BC676">
            <v>31.2732136030356</v>
          </cell>
          <cell r="BD676">
            <v>1.0945170312122601</v>
          </cell>
          <cell r="BE676">
            <v>3.0309787613634902</v>
          </cell>
          <cell r="BF676">
            <v>17.5366383754547</v>
          </cell>
          <cell r="BH676" t="str">
            <v>NO</v>
          </cell>
          <cell r="BI676" t="str">
            <v>NO</v>
          </cell>
          <cell r="BJ676" t="str">
            <v>YES</v>
          </cell>
          <cell r="BK676" t="str">
            <v/>
          </cell>
          <cell r="BL676" t="str">
            <v>YES</v>
          </cell>
          <cell r="BM676" t="str">
            <v>NO</v>
          </cell>
          <cell r="BO676" t="str">
            <v>NO</v>
          </cell>
          <cell r="BQ676" t="str">
            <v>NO</v>
          </cell>
          <cell r="BR676" t="str">
            <v>NO</v>
          </cell>
          <cell r="BT676" t="str">
            <v/>
          </cell>
          <cell r="BU676" t="str">
            <v>NO</v>
          </cell>
          <cell r="BW676" t="str">
            <v>YES</v>
          </cell>
          <cell r="CA676" t="str">
            <v>TRASH</v>
          </cell>
          <cell r="CC676">
            <v>0</v>
          </cell>
          <cell r="CD676">
            <v>0</v>
          </cell>
          <cell r="CE676">
            <v>0</v>
          </cell>
          <cell r="CF676">
            <v>0</v>
          </cell>
          <cell r="CL676">
            <v>0</v>
          </cell>
          <cell r="CY676">
            <v>0</v>
          </cell>
          <cell r="CZ676">
            <v>0</v>
          </cell>
          <cell r="DA676">
            <v>0</v>
          </cell>
          <cell r="DB676">
            <v>0</v>
          </cell>
        </row>
        <row r="677">
          <cell r="A677">
            <v>133</v>
          </cell>
          <cell r="B677">
            <v>41992</v>
          </cell>
          <cell r="C677" t="str">
            <v>Austin</v>
          </cell>
          <cell r="D677">
            <v>18</v>
          </cell>
          <cell r="E677" t="str">
            <v>Weak tracer correlation</v>
          </cell>
          <cell r="F677" t="str">
            <v>NO</v>
          </cell>
          <cell r="G677">
            <v>21.12</v>
          </cell>
          <cell r="H677">
            <v>0.84040977805852901</v>
          </cell>
          <cell r="I677">
            <v>0</v>
          </cell>
          <cell r="J677">
            <v>9.9960000000000004</v>
          </cell>
          <cell r="K677">
            <v>30</v>
          </cell>
          <cell r="L677">
            <v>3.0012004801920802</v>
          </cell>
          <cell r="M677">
            <v>-0.110481254119387</v>
          </cell>
          <cell r="N677">
            <v>0.820155203770638</v>
          </cell>
          <cell r="O677">
            <v>0.44330687019343101</v>
          </cell>
          <cell r="P677">
            <v>-5.55287041593367E-3</v>
          </cell>
          <cell r="Q677">
            <v>0.99183868438484701</v>
          </cell>
          <cell r="R677">
            <v>0.246707920150008</v>
          </cell>
          <cell r="S677">
            <v>-31.403798874222399</v>
          </cell>
          <cell r="T677">
            <v>0.97399770517157103</v>
          </cell>
          <cell r="U677">
            <v>0.44458822405020998</v>
          </cell>
          <cell r="V677">
            <v>7.2644607493809303</v>
          </cell>
          <cell r="W677">
            <v>0.90801424510736095</v>
          </cell>
          <cell r="X677">
            <v>0.87295264646179604</v>
          </cell>
          <cell r="Y677">
            <v>-8.6024517168596396E-2</v>
          </cell>
          <cell r="Z677">
            <v>3.2053670064798999E-2</v>
          </cell>
          <cell r="AA677">
            <v>0.20806623483268</v>
          </cell>
          <cell r="AB677">
            <v>-5.5071773867911202E-3</v>
          </cell>
          <cell r="AC677">
            <v>3.6721019480683301E-3</v>
          </cell>
          <cell r="AD677">
            <v>6.3835764473719206E-2</v>
          </cell>
          <cell r="AE677">
            <v>1.02875308806448</v>
          </cell>
          <cell r="AF677">
            <v>0.12702451271902801</v>
          </cell>
          <cell r="AG677">
            <v>6.7720541309015303</v>
          </cell>
          <cell r="AH677">
            <v>-1.11846500084845</v>
          </cell>
          <cell r="AI677">
            <v>3.4663846770827601E-2</v>
          </cell>
          <cell r="AJ677">
            <v>7.4885363672074599</v>
          </cell>
          <cell r="AK677">
            <v>161.048102886668</v>
          </cell>
          <cell r="AL677">
            <v>15.0276909884833</v>
          </cell>
          <cell r="AM677">
            <v>0.46883211566762401</v>
          </cell>
          <cell r="AN677">
            <v>25.000295232020299</v>
          </cell>
          <cell r="AO677">
            <v>60.887449718344001</v>
          </cell>
          <cell r="AP677">
            <v>0.47388213545250002</v>
          </cell>
          <cell r="AQ677">
            <v>345.29622802761901</v>
          </cell>
          <cell r="AR677">
            <v>-21.622137167198101</v>
          </cell>
          <cell r="AS677">
            <v>16.578880221476702</v>
          </cell>
          <cell r="AT677">
            <v>312.36683022253698</v>
          </cell>
          <cell r="AU677">
            <v>3.0859505992574898</v>
          </cell>
          <cell r="AV677">
            <v>1.10033228042413</v>
          </cell>
          <cell r="AW677">
            <v>2.8933564376268301</v>
          </cell>
          <cell r="AX677">
            <v>0.68156506684053497</v>
          </cell>
          <cell r="AY677">
            <v>0.44288252427874503</v>
          </cell>
          <cell r="AZ677">
            <v>2.0606040327132601E-2</v>
          </cell>
          <cell r="BA677">
            <v>1.0699110910190299</v>
          </cell>
          <cell r="BB677">
            <v>1.05549091156268</v>
          </cell>
          <cell r="BC677">
            <v>37.0785369163601</v>
          </cell>
          <cell r="BD677">
            <v>1.9676331867857999</v>
          </cell>
          <cell r="BE677">
            <v>3.2365530109523202</v>
          </cell>
          <cell r="BF677">
            <v>5.4263601805950596</v>
          </cell>
          <cell r="BH677" t="str">
            <v>NO</v>
          </cell>
          <cell r="BI677" t="str">
            <v>NO</v>
          </cell>
          <cell r="BJ677" t="str">
            <v>YES</v>
          </cell>
          <cell r="BK677" t="str">
            <v/>
          </cell>
          <cell r="BL677" t="str">
            <v>YES</v>
          </cell>
          <cell r="BM677" t="str">
            <v>NO</v>
          </cell>
          <cell r="BO677" t="str">
            <v>NO</v>
          </cell>
          <cell r="BQ677" t="str">
            <v>NO</v>
          </cell>
          <cell r="BR677" t="str">
            <v>NO</v>
          </cell>
          <cell r="BT677" t="str">
            <v/>
          </cell>
          <cell r="BU677" t="str">
            <v>NO</v>
          </cell>
          <cell r="BW677" t="str">
            <v>YES</v>
          </cell>
          <cell r="CA677" t="str">
            <v>TRASH</v>
          </cell>
          <cell r="CC677">
            <v>0</v>
          </cell>
          <cell r="CD677">
            <v>0</v>
          </cell>
          <cell r="CE677">
            <v>0</v>
          </cell>
          <cell r="CF677">
            <v>0</v>
          </cell>
          <cell r="CL677">
            <v>0</v>
          </cell>
          <cell r="CY677">
            <v>0</v>
          </cell>
          <cell r="CZ677">
            <v>0</v>
          </cell>
          <cell r="DA677">
            <v>0</v>
          </cell>
          <cell r="DB677">
            <v>0</v>
          </cell>
        </row>
        <row r="678">
          <cell r="A678">
            <v>133</v>
          </cell>
          <cell r="B678">
            <v>41992</v>
          </cell>
          <cell r="C678" t="str">
            <v>Austin</v>
          </cell>
          <cell r="D678">
            <v>21</v>
          </cell>
          <cell r="E678" t="str">
            <v>Decent tracer correlation</v>
          </cell>
          <cell r="F678" t="str">
            <v>NO</v>
          </cell>
          <cell r="G678">
            <v>21.12</v>
          </cell>
          <cell r="H678">
            <v>0.97374311182647899</v>
          </cell>
          <cell r="I678">
            <v>0</v>
          </cell>
          <cell r="J678">
            <v>9.9990000000000006</v>
          </cell>
          <cell r="K678">
            <v>29.997</v>
          </cell>
          <cell r="L678">
            <v>3</v>
          </cell>
          <cell r="M678">
            <v>-3.0966656324361201</v>
          </cell>
          <cell r="N678">
            <v>0.815032294966752</v>
          </cell>
          <cell r="O678">
            <v>0.27958207533964102</v>
          </cell>
          <cell r="P678">
            <v>-3.9159860142207997E-3</v>
          </cell>
          <cell r="Q678">
            <v>0.99736729241847499</v>
          </cell>
          <cell r="R678">
            <v>0.28719716326483802</v>
          </cell>
          <cell r="S678">
            <v>-19.5238552416155</v>
          </cell>
          <cell r="T678">
            <v>0.99246238075377002</v>
          </cell>
          <cell r="U678">
            <v>0.48778421479020601</v>
          </cell>
          <cell r="V678">
            <v>63.105737401171197</v>
          </cell>
          <cell r="W678">
            <v>0.99695414509749303</v>
          </cell>
          <cell r="X678">
            <v>0.30901135724513901</v>
          </cell>
          <cell r="Y678">
            <v>-0.75368392185092004</v>
          </cell>
          <cell r="Z678">
            <v>0.18380052046221301</v>
          </cell>
          <cell r="AA678">
            <v>0.27300809748856503</v>
          </cell>
          <cell r="AB678">
            <v>-3.9056489961255699E-3</v>
          </cell>
          <cell r="AC678">
            <v>5.7454391023475902E-3</v>
          </cell>
          <cell r="AD678">
            <v>8.6411256494938596E-2</v>
          </cell>
          <cell r="AE678">
            <v>4.7781968053679602</v>
          </cell>
          <cell r="AF678">
            <v>7.5485925511372606E-2</v>
          </cell>
          <cell r="AG678">
            <v>30.2637722906655</v>
          </cell>
          <cell r="AH678">
            <v>-4.9744502137363202</v>
          </cell>
          <cell r="AI678">
            <v>0.25284819563032301</v>
          </cell>
          <cell r="AJ678">
            <v>24.457855967753499</v>
          </cell>
          <cell r="AK678">
            <v>382.48198552333599</v>
          </cell>
          <cell r="AL678">
            <v>-6.6673689804233298</v>
          </cell>
          <cell r="AM678">
            <v>-8.5891886556650601</v>
          </cell>
          <cell r="AN678">
            <v>6.7697173338873302</v>
          </cell>
          <cell r="AO678">
            <v>13.969616937459501</v>
          </cell>
          <cell r="AP678">
            <v>-6.7659348972407898</v>
          </cell>
          <cell r="AQ678">
            <v>98.394225246960005</v>
          </cell>
          <cell r="AR678">
            <v>-17.153895325476999</v>
          </cell>
          <cell r="AS678">
            <v>26.231790263159599</v>
          </cell>
          <cell r="AT678">
            <v>1024.1481905773801</v>
          </cell>
          <cell r="AU678">
            <v>3.3131767820491098</v>
          </cell>
          <cell r="AV678">
            <v>1.07057075957223</v>
          </cell>
          <cell r="AW678">
            <v>3.3602247944889001</v>
          </cell>
          <cell r="AX678">
            <v>0.98506769688141904</v>
          </cell>
          <cell r="AY678">
            <v>0.38599058034276501</v>
          </cell>
          <cell r="AZ678">
            <v>1.8442180695191501E-2</v>
          </cell>
          <cell r="BA678">
            <v>1.0825251249818599</v>
          </cell>
          <cell r="BB678">
            <v>1.0698927208357401</v>
          </cell>
          <cell r="BC678">
            <v>31.581047482589799</v>
          </cell>
          <cell r="BD678">
            <v>4.2384837929458898</v>
          </cell>
          <cell r="BE678">
            <v>10.5766814329457</v>
          </cell>
          <cell r="BF678">
            <v>13.3819495129459</v>
          </cell>
          <cell r="BH678" t="str">
            <v>NO</v>
          </cell>
          <cell r="BI678" t="str">
            <v>NO</v>
          </cell>
          <cell r="BJ678" t="str">
            <v>YES</v>
          </cell>
          <cell r="BK678" t="str">
            <v/>
          </cell>
          <cell r="BL678" t="str">
            <v>YES</v>
          </cell>
          <cell r="BM678" t="str">
            <v>NO</v>
          </cell>
          <cell r="BO678" t="str">
            <v>NO</v>
          </cell>
          <cell r="BQ678" t="str">
            <v>NO</v>
          </cell>
          <cell r="BR678" t="str">
            <v>NO</v>
          </cell>
          <cell r="BT678" t="str">
            <v/>
          </cell>
          <cell r="BU678" t="str">
            <v>NO</v>
          </cell>
          <cell r="BW678" t="str">
            <v>YES</v>
          </cell>
          <cell r="CA678" t="str">
            <v>TRASH</v>
          </cell>
          <cell r="CC678">
            <v>0</v>
          </cell>
          <cell r="CD678">
            <v>0</v>
          </cell>
          <cell r="CE678">
            <v>0</v>
          </cell>
          <cell r="CF678">
            <v>0</v>
          </cell>
          <cell r="CL678">
            <v>0</v>
          </cell>
          <cell r="CY678">
            <v>0</v>
          </cell>
          <cell r="CZ678">
            <v>0</v>
          </cell>
          <cell r="DA678">
            <v>0</v>
          </cell>
          <cell r="DB678">
            <v>0</v>
          </cell>
        </row>
        <row r="679">
          <cell r="A679">
            <v>133</v>
          </cell>
          <cell r="B679">
            <v>41992</v>
          </cell>
          <cell r="C679" t="str">
            <v>Austin</v>
          </cell>
          <cell r="D679">
            <v>23</v>
          </cell>
          <cell r="E679" t="str">
            <v>See 24, Decent tracer correlation, FRQLK, also a combustion source?</v>
          </cell>
          <cell r="F679" t="str">
            <v>NO</v>
          </cell>
          <cell r="G679">
            <v>21.12</v>
          </cell>
          <cell r="H679">
            <v>1.1015208894386901</v>
          </cell>
          <cell r="I679">
            <v>0</v>
          </cell>
          <cell r="J679">
            <v>10.002000000000001</v>
          </cell>
          <cell r="K679">
            <v>29.998999999999999</v>
          </cell>
          <cell r="L679">
            <v>2.9993001399720098</v>
          </cell>
          <cell r="M679">
            <v>10.1445072238379</v>
          </cell>
          <cell r="N679">
            <v>0.97509626228466195</v>
          </cell>
          <cell r="O679">
            <v>0.106774189626182</v>
          </cell>
          <cell r="P679">
            <v>8.1220015258529898E-3</v>
          </cell>
          <cell r="Q679">
            <v>0.99998067257323298</v>
          </cell>
          <cell r="R679">
            <v>0.58526017886186199</v>
          </cell>
          <cell r="S679">
            <v>375.90356341510602</v>
          </cell>
          <cell r="T679">
            <v>0.99998212348540905</v>
          </cell>
          <cell r="U679">
            <v>0.56284690100162305</v>
          </cell>
          <cell r="V679">
            <v>1495.4618226473301</v>
          </cell>
          <cell r="W679">
            <v>0.99999956757069197</v>
          </cell>
          <cell r="X679">
            <v>8.7538920763217204E-2</v>
          </cell>
          <cell r="Y679">
            <v>2.7245135596513901</v>
          </cell>
          <cell r="Z679">
            <v>0.26164616204338598</v>
          </cell>
          <cell r="AA679">
            <v>0.331769886810731</v>
          </cell>
          <cell r="AB679">
            <v>8.12184453507395E-3</v>
          </cell>
          <cell r="AC679">
            <v>0.77336987750716801</v>
          </cell>
          <cell r="AD679">
            <v>0.34807710555696902</v>
          </cell>
          <cell r="AE679">
            <v>760.24113741461395</v>
          </cell>
          <cell r="AF679">
            <v>0.50836524018912399</v>
          </cell>
          <cell r="AG679">
            <v>8852.7523349592302</v>
          </cell>
          <cell r="AH679">
            <v>106.605374215094</v>
          </cell>
          <cell r="AI679">
            <v>0.28359259876791898</v>
          </cell>
          <cell r="AJ679">
            <v>12900.1808099962</v>
          </cell>
          <cell r="AK679">
            <v>21063.602391109998</v>
          </cell>
          <cell r="AL679">
            <v>258.19511958802002</v>
          </cell>
          <cell r="AM679">
            <v>82.312087151995101</v>
          </cell>
          <cell r="AN679">
            <v>33.272582310922999</v>
          </cell>
          <cell r="AO679">
            <v>-0.71190296421653998</v>
          </cell>
          <cell r="AP679">
            <v>146.09348943788899</v>
          </cell>
          <cell r="AQ679">
            <v>2240.9994330975501</v>
          </cell>
          <cell r="AR679">
            <v>483.922123849586</v>
          </cell>
          <cell r="AS679">
            <v>583.35946330001605</v>
          </cell>
          <cell r="AT679">
            <v>1026.5057307142399</v>
          </cell>
          <cell r="AU679">
            <v>3.4806950343631602</v>
          </cell>
          <cell r="AV679">
            <v>1.0445207613510401</v>
          </cell>
          <cell r="AW679">
            <v>3.4371250442169599</v>
          </cell>
          <cell r="AX679">
            <v>0.98690342329346503</v>
          </cell>
          <cell r="AY679">
            <v>1.0340950860481699</v>
          </cell>
          <cell r="AZ679">
            <v>2.0615443979940602E-2</v>
          </cell>
          <cell r="BA679">
            <v>1.5864008893547801</v>
          </cell>
          <cell r="BB679">
            <v>1.5672028020809501</v>
          </cell>
          <cell r="BC679">
            <v>29.545573887090601</v>
          </cell>
          <cell r="BD679">
            <v>40.5170950731465</v>
          </cell>
          <cell r="BE679">
            <v>180.041686024147</v>
          </cell>
          <cell r="BF679">
            <v>262.445085828667</v>
          </cell>
          <cell r="BH679" t="str">
            <v>YES</v>
          </cell>
          <cell r="BI679" t="str">
            <v>NO</v>
          </cell>
          <cell r="BJ679" t="str">
            <v>YES</v>
          </cell>
          <cell r="BK679" t="str">
            <v>YES</v>
          </cell>
          <cell r="BL679" t="str">
            <v>YES</v>
          </cell>
          <cell r="BM679" t="str">
            <v>NO</v>
          </cell>
          <cell r="BO679" t="str">
            <v>NO</v>
          </cell>
          <cell r="BQ679" t="str">
            <v>NO</v>
          </cell>
          <cell r="BR679" t="str">
            <v>NO</v>
          </cell>
          <cell r="BT679" t="str">
            <v/>
          </cell>
          <cell r="BU679" t="str">
            <v>YES</v>
          </cell>
          <cell r="BW679" t="str">
            <v/>
          </cell>
          <cell r="CA679" t="str">
            <v>TRASH</v>
          </cell>
          <cell r="CC679">
            <v>0</v>
          </cell>
          <cell r="CD679">
            <v>0</v>
          </cell>
          <cell r="CE679">
            <v>0</v>
          </cell>
          <cell r="CF679">
            <v>0</v>
          </cell>
          <cell r="CL679">
            <v>0</v>
          </cell>
          <cell r="CY679">
            <v>0</v>
          </cell>
          <cell r="CZ679">
            <v>0</v>
          </cell>
          <cell r="DA679">
            <v>0</v>
          </cell>
          <cell r="DB679">
            <v>0</v>
          </cell>
        </row>
        <row r="680">
          <cell r="A680">
            <v>133</v>
          </cell>
          <cell r="B680">
            <v>41992</v>
          </cell>
          <cell r="C680" t="str">
            <v>Austin</v>
          </cell>
          <cell r="D680">
            <v>25</v>
          </cell>
          <cell r="E680" t="str">
            <v>Weak tracer correlation</v>
          </cell>
          <cell r="F680" t="str">
            <v>NO</v>
          </cell>
          <cell r="G680">
            <v>21.12</v>
          </cell>
          <cell r="H680">
            <v>1.17374311108142</v>
          </cell>
          <cell r="I680">
            <v>0</v>
          </cell>
          <cell r="J680">
            <v>9.9979999999999993</v>
          </cell>
          <cell r="K680">
            <v>29.9985</v>
          </cell>
          <cell r="L680">
            <v>3.000450090018</v>
          </cell>
          <cell r="M680">
            <v>9.3441477647009101</v>
          </cell>
          <cell r="N680">
            <v>0.98920160644531796</v>
          </cell>
          <cell r="O680">
            <v>0.12896103816315099</v>
          </cell>
          <cell r="P680">
            <v>9.1035672018999099E-3</v>
          </cell>
          <cell r="Q680">
            <v>0.99999108052947905</v>
          </cell>
          <cell r="R680">
            <v>0.97260944141153705</v>
          </cell>
          <cell r="S680">
            <v>372.69908179464198</v>
          </cell>
          <cell r="T680">
            <v>0.99999299384149998</v>
          </cell>
          <cell r="U680">
            <v>0.86196985041755603</v>
          </cell>
          <cell r="V680">
            <v>3720.26666132327</v>
          </cell>
          <cell r="W680">
            <v>0.99999975452731604</v>
          </cell>
          <cell r="X680">
            <v>0.161343200118508</v>
          </cell>
          <cell r="Y680">
            <v>4.73195739636214</v>
          </cell>
          <cell r="Z680">
            <v>0.50081795604169999</v>
          </cell>
          <cell r="AA680">
            <v>0.76529632261094205</v>
          </cell>
          <cell r="AB680">
            <v>9.1034859954470006E-3</v>
          </cell>
          <cell r="AC680">
            <v>0.90281520222176503</v>
          </cell>
          <cell r="AD680">
            <v>0.96279172588247497</v>
          </cell>
          <cell r="AE680">
            <v>846.00773224437705</v>
          </cell>
          <cell r="AF680">
            <v>0.22740507646072899</v>
          </cell>
          <cell r="AG680">
            <v>83381.416891320507</v>
          </cell>
          <cell r="AH680">
            <v>188.87974314350799</v>
          </cell>
          <cell r="AI680">
            <v>0.50678531026637696</v>
          </cell>
          <cell r="AJ680">
            <v>53229.627077030796</v>
          </cell>
          <cell r="AK680">
            <v>30768.2427118817</v>
          </cell>
          <cell r="AL680">
            <v>161.38646956144299</v>
          </cell>
          <cell r="AM680">
            <v>79.247384371668403</v>
          </cell>
          <cell r="AN680">
            <v>25.032146821010699</v>
          </cell>
          <cell r="AO680">
            <v>297.86821729846298</v>
          </cell>
          <cell r="AP680">
            <v>177.22148055529499</v>
          </cell>
          <cell r="AQ680">
            <v>679.384764036354</v>
          </cell>
          <cell r="AR680">
            <v>1006.8404186021399</v>
          </cell>
          <cell r="AS680">
            <v>845.87977948042101</v>
          </cell>
          <cell r="AT680">
            <v>2578.6015557095702</v>
          </cell>
          <cell r="AU680">
            <v>3.55580280718348</v>
          </cell>
          <cell r="AV680">
            <v>1.07057663468895</v>
          </cell>
          <cell r="AW680">
            <v>3.4616966805436098</v>
          </cell>
          <cell r="AX680">
            <v>0.96262399069704496</v>
          </cell>
          <cell r="AY680">
            <v>0.80036655782631805</v>
          </cell>
          <cell r="AZ680">
            <v>2.0772924241908599E-2</v>
          </cell>
          <cell r="BA680">
            <v>1.15015488763755</v>
          </cell>
          <cell r="BB680">
            <v>1.1345169844812599</v>
          </cell>
          <cell r="BC680">
            <v>25.054953114562998</v>
          </cell>
          <cell r="BD680">
            <v>-45.946511762909402</v>
          </cell>
          <cell r="BE680">
            <v>282.91391649307002</v>
          </cell>
          <cell r="BF680">
            <v>470.01896976095099</v>
          </cell>
          <cell r="BH680" t="str">
            <v>NO</v>
          </cell>
          <cell r="BI680" t="str">
            <v>NO</v>
          </cell>
          <cell r="BJ680" t="str">
            <v>YES</v>
          </cell>
          <cell r="BK680" t="str">
            <v/>
          </cell>
          <cell r="BL680" t="str">
            <v>YES</v>
          </cell>
          <cell r="BM680" t="str">
            <v>NO</v>
          </cell>
          <cell r="BO680" t="str">
            <v>NO</v>
          </cell>
          <cell r="BQ680" t="str">
            <v>NO</v>
          </cell>
          <cell r="BR680" t="str">
            <v>NO</v>
          </cell>
          <cell r="BT680" t="str">
            <v/>
          </cell>
          <cell r="BU680" t="str">
            <v>YES</v>
          </cell>
          <cell r="BW680" t="str">
            <v/>
          </cell>
          <cell r="CA680" t="str">
            <v>TRASH</v>
          </cell>
          <cell r="CC680">
            <v>0</v>
          </cell>
          <cell r="CD680">
            <v>0</v>
          </cell>
          <cell r="CE680">
            <v>0</v>
          </cell>
          <cell r="CF680">
            <v>0</v>
          </cell>
          <cell r="CL680">
            <v>0</v>
          </cell>
          <cell r="CY680">
            <v>0</v>
          </cell>
          <cell r="CZ680">
            <v>0</v>
          </cell>
          <cell r="DA680">
            <v>0</v>
          </cell>
          <cell r="DB680">
            <v>0</v>
          </cell>
        </row>
        <row r="681">
          <cell r="A681">
            <v>133</v>
          </cell>
          <cell r="B681">
            <v>41992</v>
          </cell>
          <cell r="C681" t="str">
            <v>Austin</v>
          </cell>
          <cell r="D681">
            <v>26</v>
          </cell>
          <cell r="E681" t="str">
            <v>Good tracer correlation</v>
          </cell>
          <cell r="F681" t="str">
            <v>NO</v>
          </cell>
          <cell r="G681">
            <v>21.12</v>
          </cell>
          <cell r="H681">
            <v>1.23763199988753</v>
          </cell>
          <cell r="I681">
            <v>0</v>
          </cell>
          <cell r="J681">
            <v>9.9984999999999999</v>
          </cell>
          <cell r="K681">
            <v>29.998999999999999</v>
          </cell>
          <cell r="L681">
            <v>3.0003500525078799</v>
          </cell>
          <cell r="M681">
            <v>10.0679531922428</v>
          </cell>
          <cell r="N681">
            <v>0.96851446112228701</v>
          </cell>
          <cell r="O681">
            <v>0.122240516054056</v>
          </cell>
          <cell r="P681">
            <v>8.7044311209829306E-3</v>
          </cell>
          <cell r="Q681">
            <v>0.99999680424255899</v>
          </cell>
          <cell r="R681">
            <v>0.44369484069899801</v>
          </cell>
          <cell r="S681">
            <v>1268.24348098783</v>
          </cell>
          <cell r="T681">
            <v>0.99999323013236097</v>
          </cell>
          <cell r="U681">
            <v>0.64576131168647599</v>
          </cell>
          <cell r="V681">
            <v>4008.2610184742498</v>
          </cell>
          <cell r="W681">
            <v>0.99999974912582801</v>
          </cell>
          <cell r="X681">
            <v>0.124310660155752</v>
          </cell>
          <cell r="Y681">
            <v>2.2677771413647401</v>
          </cell>
          <cell r="Z681">
            <v>0.217854637099471</v>
          </cell>
          <cell r="AA681">
            <v>0.360303159891467</v>
          </cell>
          <cell r="AB681">
            <v>8.7044033015358808E-3</v>
          </cell>
          <cell r="AC681">
            <v>0.95952209970414204</v>
          </cell>
          <cell r="AD681">
            <v>0.19919626313586</v>
          </cell>
          <cell r="AE681">
            <v>796.77815862206796</v>
          </cell>
          <cell r="AF681">
            <v>0.198783950211465</v>
          </cell>
          <cell r="AG681">
            <v>49933.248734312801</v>
          </cell>
          <cell r="AH681">
            <v>106.672876817873</v>
          </cell>
          <cell r="AI681">
            <v>8.4110154122921998E-2</v>
          </cell>
          <cell r="AJ681">
            <v>57079.929314299101</v>
          </cell>
          <cell r="AK681">
            <v>44556.028981950003</v>
          </cell>
          <cell r="AL681">
            <v>581.90160283117405</v>
          </cell>
          <cell r="AM681">
            <v>219.916613092668</v>
          </cell>
          <cell r="AN681">
            <v>34.942622500531002</v>
          </cell>
          <cell r="AO681">
            <v>208.73060758784899</v>
          </cell>
          <cell r="AP681">
            <v>179.57995450009901</v>
          </cell>
          <cell r="AQ681">
            <v>221.73787718150001</v>
          </cell>
          <cell r="AR681">
            <v>37997613501166.398</v>
          </cell>
          <cell r="AS681">
            <v>1280.9522597119701</v>
          </cell>
          <cell r="AT681">
            <v>498334029181938</v>
          </cell>
          <cell r="AU681">
            <v>3.45396954190204</v>
          </cell>
          <cell r="AV681">
            <v>1.18602504893189</v>
          </cell>
          <cell r="AW681">
            <v>3.5462858875825498</v>
          </cell>
          <cell r="AX681">
            <v>1.1113582367650401</v>
          </cell>
          <cell r="AY681">
            <v>1.22106522848457</v>
          </cell>
          <cell r="AZ681">
            <v>2.2560773291353298E-2</v>
          </cell>
          <cell r="BA681">
            <v>1.52316241216225</v>
          </cell>
          <cell r="BB681">
            <v>1.5024676681089999</v>
          </cell>
          <cell r="BC681">
            <v>25.557179200839901</v>
          </cell>
          <cell r="BD681">
            <v>-1.14633688454182</v>
          </cell>
          <cell r="BE681">
            <v>208.50944915449301</v>
          </cell>
          <cell r="BF681">
            <v>513.34708239904501</v>
          </cell>
          <cell r="BH681" t="str">
            <v>NO</v>
          </cell>
          <cell r="BI681" t="str">
            <v>NO</v>
          </cell>
          <cell r="BJ681" t="str">
            <v>YES</v>
          </cell>
          <cell r="BK681" t="str">
            <v/>
          </cell>
          <cell r="BL681" t="str">
            <v>YES</v>
          </cell>
          <cell r="BM681" t="str">
            <v>NO</v>
          </cell>
          <cell r="BO681" t="str">
            <v>NO</v>
          </cell>
          <cell r="BQ681" t="str">
            <v>NO</v>
          </cell>
          <cell r="BR681" t="str">
            <v>NO</v>
          </cell>
          <cell r="BT681" t="str">
            <v/>
          </cell>
          <cell r="BU681" t="str">
            <v>NO</v>
          </cell>
          <cell r="BW681" t="str">
            <v>YES</v>
          </cell>
          <cell r="CA681" t="str">
            <v>TRASH</v>
          </cell>
          <cell r="CC681">
            <v>0</v>
          </cell>
          <cell r="CD681">
            <v>0</v>
          </cell>
          <cell r="CE681">
            <v>0</v>
          </cell>
          <cell r="CF681">
            <v>0</v>
          </cell>
          <cell r="CL681">
            <v>0</v>
          </cell>
          <cell r="CY681">
            <v>0</v>
          </cell>
          <cell r="CZ681">
            <v>0</v>
          </cell>
          <cell r="DA681">
            <v>0</v>
          </cell>
          <cell r="DB681">
            <v>0</v>
          </cell>
        </row>
        <row r="682">
          <cell r="A682">
            <v>133</v>
          </cell>
          <cell r="B682">
            <v>41992</v>
          </cell>
          <cell r="C682" t="str">
            <v>Austin</v>
          </cell>
          <cell r="D682">
            <v>27</v>
          </cell>
          <cell r="E682" t="str">
            <v>Weak, but maybe some usable data, removing CO spike, FRQLK</v>
          </cell>
          <cell r="F682" t="str">
            <v>NO</v>
          </cell>
          <cell r="G682">
            <v>21.12</v>
          </cell>
          <cell r="H682">
            <v>1.37374311033636</v>
          </cell>
          <cell r="I682">
            <v>0</v>
          </cell>
          <cell r="J682">
            <v>9.9975000000000005</v>
          </cell>
          <cell r="K682">
            <v>29.997499999999999</v>
          </cell>
          <cell r="L682">
            <v>3.0005001250312602</v>
          </cell>
          <cell r="M682">
            <v>1.5993032344166201E-4</v>
          </cell>
          <cell r="N682">
            <v>0.99794998218099895</v>
          </cell>
          <cell r="O682">
            <v>0.64592478980365198</v>
          </cell>
          <cell r="P682">
            <v>1.1750613350610201E-2</v>
          </cell>
          <cell r="Q682">
            <v>0.99987110770637799</v>
          </cell>
          <cell r="R682">
            <v>1.12084499464593</v>
          </cell>
          <cell r="S682">
            <v>937.18040315875396</v>
          </cell>
          <cell r="T682">
            <v>0.99995832281379304</v>
          </cell>
          <cell r="U682">
            <v>0.63728339972619796</v>
          </cell>
          <cell r="V682">
            <v>-25.087230806025399</v>
          </cell>
          <cell r="W682">
            <v>0.98110869252657495</v>
          </cell>
          <cell r="X682">
            <v>13.7083336502045</v>
          </cell>
          <cell r="Y682">
            <v>1.5960178992086799E-4</v>
          </cell>
          <cell r="Z682">
            <v>1.23999874754865E-5</v>
          </cell>
          <cell r="AA682">
            <v>0.42670109120366401</v>
          </cell>
          <cell r="AB682">
            <v>1.1749098382737E-2</v>
          </cell>
          <cell r="AC682">
            <v>0.51703612446582703</v>
          </cell>
          <cell r="AD682">
            <v>1.2850230117155299</v>
          </cell>
          <cell r="AE682">
            <v>-1.8755267271623</v>
          </cell>
          <cell r="AF682">
            <v>7.3318457769169607E-2</v>
          </cell>
          <cell r="AG682">
            <v>9235.0356557063897</v>
          </cell>
          <cell r="AH682">
            <v>24.919402503273101</v>
          </cell>
          <cell r="AI682">
            <v>2.6588652306684099E-2</v>
          </cell>
          <cell r="AJ682">
            <v>9700.7311508291095</v>
          </cell>
          <cell r="AK682">
            <v>-4073.1758927400201</v>
          </cell>
          <cell r="AL682">
            <v>127.9838602825</v>
          </cell>
          <cell r="AM682">
            <v>38.586901855997901</v>
          </cell>
          <cell r="AN682">
            <v>691.69122167471198</v>
          </cell>
          <cell r="AO682">
            <v>766.83598941074604</v>
          </cell>
          <cell r="AP682">
            <v>-70.604086152172599</v>
          </cell>
          <cell r="AQ682">
            <v>6283.6760329719</v>
          </cell>
          <cell r="AR682">
            <v>-1298.9657064696801</v>
          </cell>
          <cell r="AS682">
            <v>-0.61984229128895696</v>
          </cell>
          <cell r="AT682">
            <v>17824.2035505372</v>
          </cell>
          <cell r="AU682">
            <v>3.4173942052177502</v>
          </cell>
          <cell r="AV682">
            <v>1.2348985229071601</v>
          </cell>
          <cell r="AW682">
            <v>3.48285503700636</v>
          </cell>
          <cell r="AX682">
            <v>1.12325145793494</v>
          </cell>
          <cell r="AY682">
            <v>0.92425408389235397</v>
          </cell>
          <cell r="AZ682">
            <v>2.03867486534022E-2</v>
          </cell>
          <cell r="BA682">
            <v>1.6467197463369001</v>
          </cell>
          <cell r="BB682">
            <v>1.6276057931472501</v>
          </cell>
          <cell r="BC682">
            <v>36.970163355694197</v>
          </cell>
          <cell r="BD682">
            <v>-108.71870479636701</v>
          </cell>
          <cell r="BE682">
            <v>-76.084446743595606</v>
          </cell>
          <cell r="BF682">
            <v>-9.9845239562168899</v>
          </cell>
          <cell r="BH682" t="str">
            <v>NO</v>
          </cell>
          <cell r="BI682" t="str">
            <v>NO</v>
          </cell>
          <cell r="BJ682" t="str">
            <v>YES</v>
          </cell>
          <cell r="BK682" t="str">
            <v/>
          </cell>
          <cell r="BL682" t="str">
            <v>YES</v>
          </cell>
          <cell r="BM682" t="str">
            <v>NO</v>
          </cell>
          <cell r="BO682" t="str">
            <v>NO</v>
          </cell>
          <cell r="BQ682" t="str">
            <v>NO</v>
          </cell>
          <cell r="BR682" t="str">
            <v>NO</v>
          </cell>
          <cell r="BT682" t="str">
            <v/>
          </cell>
          <cell r="BU682" t="str">
            <v>NO</v>
          </cell>
          <cell r="BW682" t="str">
            <v>YES</v>
          </cell>
          <cell r="CA682" t="str">
            <v>TRASH</v>
          </cell>
          <cell r="CC682">
            <v>0</v>
          </cell>
          <cell r="CD682">
            <v>0</v>
          </cell>
          <cell r="CE682">
            <v>0</v>
          </cell>
          <cell r="CF682">
            <v>0</v>
          </cell>
          <cell r="CL682">
            <v>0</v>
          </cell>
          <cell r="CY682">
            <v>0</v>
          </cell>
          <cell r="CZ682">
            <v>0</v>
          </cell>
          <cell r="DA682">
            <v>0</v>
          </cell>
          <cell r="DB682">
            <v>0</v>
          </cell>
        </row>
        <row r="683">
          <cell r="A683">
            <v>133</v>
          </cell>
          <cell r="B683">
            <v>41992</v>
          </cell>
          <cell r="C683" t="str">
            <v>Austin</v>
          </cell>
          <cell r="D683">
            <v>29</v>
          </cell>
          <cell r="E683" t="str">
            <v>Weak correlations</v>
          </cell>
          <cell r="F683" t="str">
            <v>NO</v>
          </cell>
          <cell r="G683">
            <v>21.12</v>
          </cell>
          <cell r="H683">
            <v>1.46818755380809</v>
          </cell>
          <cell r="I683">
            <v>0</v>
          </cell>
          <cell r="J683">
            <v>10.000999999999999</v>
          </cell>
          <cell r="K683">
            <v>29.996500000000001</v>
          </cell>
          <cell r="L683">
            <v>2.9993500649935001</v>
          </cell>
          <cell r="M683">
            <v>10.595780452175299</v>
          </cell>
          <cell r="N683">
            <v>0.98239041915290803</v>
          </cell>
          <cell r="O683">
            <v>8.0886338618307796E-2</v>
          </cell>
          <cell r="P683">
            <v>1.04186131931049E-2</v>
          </cell>
          <cell r="Q683">
            <v>0.99998395324448397</v>
          </cell>
          <cell r="R683">
            <v>0.39569788670024902</v>
          </cell>
          <cell r="S683">
            <v>542.40641759694199</v>
          </cell>
          <cell r="T683">
            <v>0.99996631348659903</v>
          </cell>
          <cell r="U683">
            <v>0.57329630671913501</v>
          </cell>
          <cell r="V683">
            <v>1891.89656859564</v>
          </cell>
          <cell r="W683">
            <v>0.99999928442617303</v>
          </cell>
          <cell r="X683">
            <v>8.3554625854120504E-2</v>
          </cell>
          <cell r="Y683">
            <v>3.4542506219351199</v>
          </cell>
          <cell r="Z683">
            <v>0.32010769193793598</v>
          </cell>
          <cell r="AA683">
            <v>0.25107716593025298</v>
          </cell>
          <cell r="AB683">
            <v>1.0418445987335901E-2</v>
          </cell>
          <cell r="AC683">
            <v>0.871178140953628</v>
          </cell>
          <cell r="AD683">
            <v>0.15982255170683499</v>
          </cell>
          <cell r="AE683">
            <v>531.24684933268099</v>
          </cell>
          <cell r="AF683">
            <v>0.28080101100891902</v>
          </cell>
          <cell r="AG683">
            <v>7161.4117918387401</v>
          </cell>
          <cell r="AH683">
            <v>49.709917090370098</v>
          </cell>
          <cell r="AI683">
            <v>9.1643905495631298E-2</v>
          </cell>
          <cell r="AJ683">
            <v>9044.9404767626093</v>
          </cell>
          <cell r="AK683">
            <v>12269.03853788</v>
          </cell>
          <cell r="AL683">
            <v>162.53186914043999</v>
          </cell>
          <cell r="AM683">
            <v>106.35757625900099</v>
          </cell>
          <cell r="AN683">
            <v>16.263210897457</v>
          </cell>
          <cell r="AO683">
            <v>61.058060348692301</v>
          </cell>
          <cell r="AP683">
            <v>85.3315781676786</v>
          </cell>
          <cell r="AQ683">
            <v>194.46813703305099</v>
          </cell>
          <cell r="AR683" t="str">
            <v>Inf</v>
          </cell>
          <cell r="AS683">
            <v>696.99454993364702</v>
          </cell>
          <cell r="AT683" t="str">
            <v>NaN</v>
          </cell>
          <cell r="AU683">
            <v>3.38520446880589</v>
          </cell>
          <cell r="AV683">
            <v>1.3271467399735799</v>
          </cell>
          <cell r="AW683">
            <v>3.5869776427473501</v>
          </cell>
          <cell r="AX683">
            <v>1.0747614159110099</v>
          </cell>
          <cell r="AY683">
            <v>0.68309122134311495</v>
          </cell>
          <cell r="AZ683">
            <v>2.1090734473248898E-2</v>
          </cell>
          <cell r="BA683">
            <v>1.81738007678244</v>
          </cell>
          <cell r="BB683">
            <v>1.7976082747486499</v>
          </cell>
          <cell r="BC683">
            <v>24.839680776113301</v>
          </cell>
          <cell r="BD683">
            <v>34.2247630426359</v>
          </cell>
          <cell r="BE683">
            <v>118.213723341224</v>
          </cell>
          <cell r="BF683">
            <v>187.59930724775501</v>
          </cell>
          <cell r="BH683" t="str">
            <v>YES</v>
          </cell>
          <cell r="BI683" t="str">
            <v>NO</v>
          </cell>
          <cell r="BJ683" t="str">
            <v>YES</v>
          </cell>
          <cell r="BK683" t="str">
            <v>YES</v>
          </cell>
          <cell r="BL683" t="str">
            <v>YES</v>
          </cell>
          <cell r="BM683" t="str">
            <v>NO</v>
          </cell>
          <cell r="BO683" t="str">
            <v>NO</v>
          </cell>
          <cell r="BQ683" t="str">
            <v>NO</v>
          </cell>
          <cell r="BR683" t="str">
            <v>NO</v>
          </cell>
          <cell r="BT683" t="str">
            <v/>
          </cell>
          <cell r="BU683" t="str">
            <v>NO</v>
          </cell>
          <cell r="BW683" t="str">
            <v>YES</v>
          </cell>
          <cell r="CA683" t="str">
            <v>TRASH</v>
          </cell>
          <cell r="CC683">
            <v>0</v>
          </cell>
          <cell r="CD683">
            <v>0</v>
          </cell>
          <cell r="CE683">
            <v>0</v>
          </cell>
          <cell r="CF683">
            <v>0</v>
          </cell>
          <cell r="CL683">
            <v>0</v>
          </cell>
          <cell r="CY683">
            <v>0</v>
          </cell>
          <cell r="CZ683">
            <v>0</v>
          </cell>
          <cell r="DA683">
            <v>0</v>
          </cell>
          <cell r="DB683">
            <v>0</v>
          </cell>
        </row>
        <row r="684">
          <cell r="A684">
            <v>133</v>
          </cell>
          <cell r="B684">
            <v>41992</v>
          </cell>
          <cell r="C684" t="str">
            <v>Austin</v>
          </cell>
          <cell r="D684">
            <v>30</v>
          </cell>
          <cell r="E684" t="str">
            <v>Good tracer correlation, FRQLK</v>
          </cell>
          <cell r="F684" t="str">
            <v>NO</v>
          </cell>
          <cell r="G684">
            <v>21.12</v>
          </cell>
          <cell r="H684">
            <v>1.5737431095913099</v>
          </cell>
          <cell r="I684">
            <v>0</v>
          </cell>
          <cell r="J684">
            <v>9.9990000000000006</v>
          </cell>
          <cell r="K684">
            <v>29.9985</v>
          </cell>
          <cell r="L684">
            <v>3.0001500150015001</v>
          </cell>
          <cell r="M684">
            <v>3.1984942218452499</v>
          </cell>
          <cell r="N684">
            <v>0.88640661187331005</v>
          </cell>
          <cell r="O684">
            <v>0.118735068625284</v>
          </cell>
          <cell r="P684">
            <v>1.09428326763404E-2</v>
          </cell>
          <cell r="Q684">
            <v>0.99999726628241903</v>
          </cell>
          <cell r="R684">
            <v>0.34733512769353397</v>
          </cell>
          <cell r="S684">
            <v>1026.2176545376601</v>
          </cell>
          <cell r="T684">
            <v>0.99999864996562304</v>
          </cell>
          <cell r="U684">
            <v>0.244072136937211</v>
          </cell>
          <cell r="V684">
            <v>1548.8671685731499</v>
          </cell>
          <cell r="W684">
            <v>0.99999990379387305</v>
          </cell>
          <cell r="X684">
            <v>6.5154852819063205E-2</v>
          </cell>
          <cell r="Y684">
            <v>1.20665287500651</v>
          </cell>
          <cell r="Z684">
            <v>0.32484183195175698</v>
          </cell>
          <cell r="AA684">
            <v>7.0200498317328303E-2</v>
          </cell>
          <cell r="AB684">
            <v>1.09428027580625E-2</v>
          </cell>
          <cell r="AC684">
            <v>0.97767476196430403</v>
          </cell>
          <cell r="AD684">
            <v>0.123635301081975</v>
          </cell>
          <cell r="AE684">
            <v>1258.42553695335</v>
          </cell>
          <cell r="AF684">
            <v>0.81248117425351996</v>
          </cell>
          <cell r="AG684">
            <v>8478.6855593438595</v>
          </cell>
          <cell r="AH684">
            <v>423.74922565276103</v>
          </cell>
          <cell r="AI684">
            <v>0.41292278660547499</v>
          </cell>
          <cell r="AJ684">
            <v>26544.764620900602</v>
          </cell>
          <cell r="AK684">
            <v>22668.524217949998</v>
          </cell>
          <cell r="AL684">
            <v>276.982472578547</v>
          </cell>
          <cell r="AM684">
            <v>65.924224539001699</v>
          </cell>
          <cell r="AN684">
            <v>16.702841808007001</v>
          </cell>
          <cell r="AO684">
            <v>311.79009005359802</v>
          </cell>
          <cell r="AP684">
            <v>318.642550372176</v>
          </cell>
          <cell r="AQ684">
            <v>265.79009234711998</v>
          </cell>
          <cell r="AR684">
            <v>1143.60378054025</v>
          </cell>
          <cell r="AS684">
            <v>1319.3455716619701</v>
          </cell>
          <cell r="AT684">
            <v>1071.64466810627</v>
          </cell>
          <cell r="AU684">
            <v>3.4804771678333202</v>
          </cell>
          <cell r="AV684">
            <v>1.3065259976849699</v>
          </cell>
          <cell r="AW684">
            <v>3.5036784743572098</v>
          </cell>
          <cell r="AX684">
            <v>1.06873612558737</v>
          </cell>
          <cell r="AY684">
            <v>0.65414003837120704</v>
          </cell>
          <cell r="AZ684">
            <v>2.0650374259834001E-2</v>
          </cell>
          <cell r="BA684">
            <v>1.58125513926373</v>
          </cell>
          <cell r="BB684">
            <v>1.56277420451987</v>
          </cell>
          <cell r="BC684">
            <v>28.372339013690901</v>
          </cell>
          <cell r="BD684">
            <v>9.3063994900609703</v>
          </cell>
          <cell r="BE684">
            <v>340.08432411642298</v>
          </cell>
          <cell r="BF684">
            <v>441.37147305113803</v>
          </cell>
          <cell r="BH684" t="str">
            <v>YES</v>
          </cell>
          <cell r="BI684" t="str">
            <v>NO</v>
          </cell>
          <cell r="BJ684" t="str">
            <v>YES</v>
          </cell>
          <cell r="BK684" t="str">
            <v>YES</v>
          </cell>
          <cell r="BL684" t="str">
            <v>YES</v>
          </cell>
          <cell r="BM684" t="str">
            <v>NO</v>
          </cell>
          <cell r="BO684" t="str">
            <v>NO</v>
          </cell>
          <cell r="BQ684" t="str">
            <v>YES</v>
          </cell>
          <cell r="BR684" t="str">
            <v>NO</v>
          </cell>
          <cell r="BT684" t="str">
            <v/>
          </cell>
          <cell r="BU684" t="str">
            <v>YES</v>
          </cell>
          <cell r="BW684" t="str">
            <v/>
          </cell>
          <cell r="CA684" t="str">
            <v>TRASH</v>
          </cell>
          <cell r="CC684">
            <v>0</v>
          </cell>
          <cell r="CD684">
            <v>0</v>
          </cell>
          <cell r="CE684">
            <v>0</v>
          </cell>
          <cell r="CF684">
            <v>0</v>
          </cell>
          <cell r="CL684">
            <v>0</v>
          </cell>
          <cell r="CY684">
            <v>0</v>
          </cell>
          <cell r="CZ684">
            <v>0</v>
          </cell>
          <cell r="DA684">
            <v>0</v>
          </cell>
          <cell r="DB684">
            <v>0</v>
          </cell>
        </row>
        <row r="685">
          <cell r="A685">
            <v>133</v>
          </cell>
          <cell r="B685">
            <v>41992</v>
          </cell>
          <cell r="C685" t="str">
            <v>Austin</v>
          </cell>
          <cell r="D685">
            <v>31</v>
          </cell>
          <cell r="E685" t="str">
            <v>Decent tracer correlation, FRQLK</v>
          </cell>
          <cell r="F685" t="str">
            <v>NO</v>
          </cell>
          <cell r="G685">
            <v>21.12</v>
          </cell>
          <cell r="H685">
            <v>1.62929866556078</v>
          </cell>
          <cell r="I685">
            <v>0</v>
          </cell>
          <cell r="J685">
            <v>10.0005263158</v>
          </cell>
          <cell r="K685">
            <v>29.998000000000001</v>
          </cell>
          <cell r="L685">
            <v>2.99964212409557</v>
          </cell>
          <cell r="M685">
            <v>2.3997886731187199</v>
          </cell>
          <cell r="N685">
            <v>0.93972501311761703</v>
          </cell>
          <cell r="O685">
            <v>0.17407352354632799</v>
          </cell>
          <cell r="P685">
            <v>5.9407206880288797E-2</v>
          </cell>
          <cell r="Q685">
            <v>0.99835837019941498</v>
          </cell>
          <cell r="R685">
            <v>0.227278064536584</v>
          </cell>
          <cell r="S685">
            <v>9.9552907908603796</v>
          </cell>
          <cell r="T685">
            <v>0.997096249263142</v>
          </cell>
          <cell r="U685">
            <v>0.30344792715652502</v>
          </cell>
          <cell r="V685">
            <v>19.6066635135506</v>
          </cell>
          <cell r="W685">
            <v>0.99954395597902501</v>
          </cell>
          <cell r="X685">
            <v>0.11966460217222</v>
          </cell>
          <cell r="Y685">
            <v>1.6400495947471601</v>
          </cell>
          <cell r="Z685">
            <v>0.63253435028257898</v>
          </cell>
          <cell r="AA685">
            <v>0.16451793680482699</v>
          </cell>
          <cell r="AB685">
            <v>5.9309177693872797E-2</v>
          </cell>
          <cell r="AC685">
            <v>0.67992038212813799</v>
          </cell>
          <cell r="AD685">
            <v>5.7021052644941402E-2</v>
          </cell>
          <cell r="AE685">
            <v>16.6733321610254</v>
          </cell>
          <cell r="AF685">
            <v>0.850002098881385</v>
          </cell>
          <cell r="AG685">
            <v>5.1650751836754898</v>
          </cell>
          <cell r="AH685">
            <v>7.7030310225502703</v>
          </cell>
          <cell r="AI685">
            <v>0.77148650709642197</v>
          </cell>
          <cell r="AJ685">
            <v>7.8687059120776004</v>
          </cell>
          <cell r="AK685">
            <v>88.490470452851</v>
          </cell>
          <cell r="AL685">
            <v>6.4029520635342996</v>
          </cell>
          <cell r="AM685">
            <v>7.0756509482846504</v>
          </cell>
          <cell r="AN685">
            <v>5.4269608128250004</v>
          </cell>
          <cell r="AO685">
            <v>-14.3781899505084</v>
          </cell>
          <cell r="AP685">
            <v>1.1647916943693599</v>
          </cell>
          <cell r="AQ685">
            <v>51.343331030528802</v>
          </cell>
          <cell r="AR685">
            <v>52.855653262125102</v>
          </cell>
          <cell r="AS685">
            <v>14.235978582788301</v>
          </cell>
          <cell r="AT685">
            <v>181.02846474471801</v>
          </cell>
          <cell r="AU685">
            <v>3.5119457110625598</v>
          </cell>
          <cell r="AV685">
            <v>1.2356017372275201</v>
          </cell>
          <cell r="AW685">
            <v>3.3945476233332998</v>
          </cell>
          <cell r="AX685">
            <v>0.92489238117987105</v>
          </cell>
          <cell r="AY685">
            <v>0.18834677224285201</v>
          </cell>
          <cell r="AZ685">
            <v>2.2703025672022498E-2</v>
          </cell>
          <cell r="BA685">
            <v>1.1670526278687601</v>
          </cell>
          <cell r="BB685">
            <v>1.1523123491037</v>
          </cell>
          <cell r="BC685">
            <v>30.8203809124667</v>
          </cell>
          <cell r="BD685">
            <v>0.376328422856886</v>
          </cell>
          <cell r="BE685">
            <v>1.7244737228570599</v>
          </cell>
          <cell r="BF685">
            <v>5.4102531528567397</v>
          </cell>
          <cell r="BH685" t="str">
            <v>NO</v>
          </cell>
          <cell r="BI685" t="str">
            <v>NO</v>
          </cell>
          <cell r="BJ685" t="str">
            <v>YES</v>
          </cell>
          <cell r="BK685" t="str">
            <v/>
          </cell>
          <cell r="BL685" t="str">
            <v>YES</v>
          </cell>
          <cell r="BM685" t="str">
            <v>NO</v>
          </cell>
          <cell r="BO685" t="str">
            <v>NO</v>
          </cell>
          <cell r="BQ685" t="str">
            <v>YES</v>
          </cell>
          <cell r="BR685" t="str">
            <v>YES</v>
          </cell>
          <cell r="BT685" t="str">
            <v/>
          </cell>
          <cell r="BU685" t="str">
            <v>NO</v>
          </cell>
          <cell r="BW685" t="str">
            <v/>
          </cell>
          <cell r="CA685" t="str">
            <v>TRASH</v>
          </cell>
          <cell r="CC685">
            <v>0</v>
          </cell>
          <cell r="CD685">
            <v>0</v>
          </cell>
          <cell r="CE685">
            <v>0</v>
          </cell>
          <cell r="CF685">
            <v>0</v>
          </cell>
          <cell r="CL685">
            <v>0</v>
          </cell>
          <cell r="CY685">
            <v>0</v>
          </cell>
          <cell r="CZ685">
            <v>0</v>
          </cell>
          <cell r="DA685">
            <v>0</v>
          </cell>
          <cell r="DB685">
            <v>0</v>
          </cell>
        </row>
        <row r="686">
          <cell r="A686">
            <v>133</v>
          </cell>
          <cell r="B686">
            <v>41992</v>
          </cell>
          <cell r="C686" t="str">
            <v>Austin</v>
          </cell>
          <cell r="D686">
            <v>32</v>
          </cell>
          <cell r="E686" t="str">
            <v>Weak correlation, houses burning in middle</v>
          </cell>
          <cell r="F686" t="str">
            <v>NO</v>
          </cell>
          <cell r="G686">
            <v>21.12</v>
          </cell>
          <cell r="H686">
            <v>1.7320764446631101</v>
          </cell>
          <cell r="I686">
            <v>0</v>
          </cell>
          <cell r="J686">
            <v>10.002000000000001</v>
          </cell>
          <cell r="K686">
            <v>29.997499999999999</v>
          </cell>
          <cell r="L686">
            <v>2.9991501699660099</v>
          </cell>
          <cell r="M686">
            <v>9.7311863708997404</v>
          </cell>
          <cell r="N686">
            <v>0.99050083479246098</v>
          </cell>
          <cell r="O686">
            <v>7.2591345563850704E-2</v>
          </cell>
          <cell r="P686">
            <v>9.4649854336535805E-3</v>
          </cell>
          <cell r="Q686">
            <v>0.99998952206007496</v>
          </cell>
          <cell r="R686">
            <v>0.61293307198926394</v>
          </cell>
          <cell r="S686">
            <v>326.17856056505002</v>
          </cell>
          <cell r="T686">
            <v>0.99999423169012402</v>
          </cell>
          <cell r="U686">
            <v>0.454758641606824</v>
          </cell>
          <cell r="V686">
            <v>2738.2190736956099</v>
          </cell>
          <cell r="W686">
            <v>0.99999982777173602</v>
          </cell>
          <cell r="X686">
            <v>7.8578847409822405E-2</v>
          </cell>
          <cell r="Y686">
            <v>5.0508677295508804</v>
          </cell>
          <cell r="Z686">
            <v>0.51400947576745404</v>
          </cell>
          <cell r="AA686">
            <v>0.27748405246153901</v>
          </cell>
          <cell r="AB686">
            <v>9.4648862501811107E-3</v>
          </cell>
          <cell r="AC686">
            <v>0.89526775596129204</v>
          </cell>
          <cell r="AD686">
            <v>0.39450663699049898</v>
          </cell>
          <cell r="AE686">
            <v>1195.0289406603099</v>
          </cell>
          <cell r="AF686">
            <v>0.43642553889219399</v>
          </cell>
          <cell r="AG686">
            <v>21215.2109610515</v>
          </cell>
          <cell r="AH686">
            <v>202.12866439491299</v>
          </cell>
          <cell r="AI686">
            <v>0.61968358093893305</v>
          </cell>
          <cell r="AJ686">
            <v>14316.640691049301</v>
          </cell>
          <cell r="AK686">
            <v>10972.69528043</v>
          </cell>
          <cell r="AL686">
            <v>148.89808768141</v>
          </cell>
          <cell r="AM686">
            <v>47.7473964980001</v>
          </cell>
          <cell r="AN686">
            <v>12.488041086500999</v>
          </cell>
          <cell r="AO686">
            <v>211.59805756033001</v>
          </cell>
          <cell r="AP686">
            <v>232.218644495532</v>
          </cell>
          <cell r="AQ686">
            <v>250.29190018536099</v>
          </cell>
          <cell r="AR686">
            <v>780.89226543338202</v>
          </cell>
          <cell r="AS686">
            <v>672.36559833323497</v>
          </cell>
          <cell r="AT686">
            <v>529.96693907018198</v>
          </cell>
          <cell r="AU686">
            <v>3.9283795005412099</v>
          </cell>
          <cell r="AV686">
            <v>1.30406741249917</v>
          </cell>
          <cell r="AW686">
            <v>3.9328158468610601</v>
          </cell>
          <cell r="AX686">
            <v>1.18975272351841</v>
          </cell>
          <cell r="AY686">
            <v>0.45736889631351002</v>
          </cell>
          <cell r="AZ686">
            <v>2.2307087228274999E-2</v>
          </cell>
          <cell r="BA686">
            <v>1.52621766772714</v>
          </cell>
          <cell r="BB686">
            <v>1.5068041083968</v>
          </cell>
          <cell r="BC686">
            <v>39.203048255443697</v>
          </cell>
          <cell r="BD686">
            <v>100.367461708619</v>
          </cell>
          <cell r="BE686">
            <v>190.93178158170701</v>
          </cell>
          <cell r="BF686">
            <v>449.10332658146399</v>
          </cell>
          <cell r="BH686" t="str">
            <v>YES</v>
          </cell>
          <cell r="BI686" t="str">
            <v>NO</v>
          </cell>
          <cell r="BJ686" t="str">
            <v>YES</v>
          </cell>
          <cell r="BK686" t="str">
            <v>YES</v>
          </cell>
          <cell r="BL686" t="str">
            <v>YES</v>
          </cell>
          <cell r="BM686" t="str">
            <v>NO</v>
          </cell>
          <cell r="BO686" t="str">
            <v>NO</v>
          </cell>
          <cell r="BQ686" t="str">
            <v>NO</v>
          </cell>
          <cell r="BR686" t="str">
            <v>NO</v>
          </cell>
          <cell r="BT686" t="str">
            <v/>
          </cell>
          <cell r="BU686" t="str">
            <v>YES</v>
          </cell>
          <cell r="BW686" t="str">
            <v/>
          </cell>
          <cell r="CA686" t="str">
            <v>TRASH</v>
          </cell>
          <cell r="CC686">
            <v>0</v>
          </cell>
          <cell r="CD686">
            <v>0</v>
          </cell>
          <cell r="CE686">
            <v>0</v>
          </cell>
          <cell r="CF686">
            <v>0</v>
          </cell>
          <cell r="CL686">
            <v>0</v>
          </cell>
          <cell r="CY686">
            <v>0</v>
          </cell>
          <cell r="CZ686">
            <v>0</v>
          </cell>
          <cell r="DA686">
            <v>0</v>
          </cell>
          <cell r="DB686">
            <v>0</v>
          </cell>
        </row>
        <row r="687">
          <cell r="A687">
            <v>133</v>
          </cell>
          <cell r="B687">
            <v>41992</v>
          </cell>
          <cell r="C687" t="str">
            <v>Austin</v>
          </cell>
          <cell r="D687">
            <v>33</v>
          </cell>
          <cell r="E687" t="str">
            <v>Decent correlation, might not have left baseline</v>
          </cell>
          <cell r="F687" t="str">
            <v>NO</v>
          </cell>
          <cell r="G687">
            <v>21.12</v>
          </cell>
          <cell r="H687">
            <v>1.7876320006325801</v>
          </cell>
          <cell r="I687">
            <v>0</v>
          </cell>
          <cell r="J687">
            <v>9.9949999999999992</v>
          </cell>
          <cell r="K687">
            <v>29.9985</v>
          </cell>
          <cell r="L687">
            <v>3.0013506753376702</v>
          </cell>
          <cell r="M687">
            <v>6.8658607330246797</v>
          </cell>
          <cell r="N687">
            <v>0.85085328871558896</v>
          </cell>
          <cell r="O687">
            <v>0.24378737965025801</v>
          </cell>
          <cell r="P687">
            <v>-2.2208488713753499E-2</v>
          </cell>
          <cell r="Q687">
            <v>0.99818258809457405</v>
          </cell>
          <cell r="R687">
            <v>0.45976812472649597</v>
          </cell>
          <cell r="S687">
            <v>-88.997567462114304</v>
          </cell>
          <cell r="T687">
            <v>0.99726207453449001</v>
          </cell>
          <cell r="U687">
            <v>0.56447379824169497</v>
          </cell>
          <cell r="V687">
            <v>-61.815327657176603</v>
          </cell>
          <cell r="W687">
            <v>0.99969958325617303</v>
          </cell>
          <cell r="X687">
            <v>0.186764532584276</v>
          </cell>
          <cell r="Y687">
            <v>0.61127154075888102</v>
          </cell>
          <cell r="Z687">
            <v>7.3152322454799898E-2</v>
          </cell>
          <cell r="AA687">
            <v>0.31768864738400399</v>
          </cell>
          <cell r="AB687">
            <v>-2.21680333469522E-2</v>
          </cell>
          <cell r="AC687">
            <v>0.21237482165041699</v>
          </cell>
          <cell r="AD687">
            <v>0.217533392347381</v>
          </cell>
          <cell r="AE687">
            <v>-28.7657170087925</v>
          </cell>
          <cell r="AF687">
            <v>0.465209383128944</v>
          </cell>
          <cell r="AG687">
            <v>63.832053398467302</v>
          </cell>
          <cell r="AH687">
            <v>-3.9020196306555501</v>
          </cell>
          <cell r="AI687">
            <v>4.3723728896541102E-2</v>
          </cell>
          <cell r="AJ687">
            <v>114.14014396494299</v>
          </cell>
          <cell r="AK687">
            <v>-1465.21735928002</v>
          </cell>
          <cell r="AL687">
            <v>-1.4636191217699199</v>
          </cell>
          <cell r="AM687">
            <v>20.841011628998601</v>
          </cell>
          <cell r="AN687">
            <v>27.977422993859999</v>
          </cell>
          <cell r="AO687">
            <v>-36.6143244970974</v>
          </cell>
          <cell r="AP687">
            <v>-24.871737834778699</v>
          </cell>
          <cell r="AQ687">
            <v>147.422765401296</v>
          </cell>
          <cell r="AR687">
            <v>-21.723434054405999</v>
          </cell>
          <cell r="AS687">
            <v>-52.458946217540401</v>
          </cell>
          <cell r="AT687">
            <v>326.81400045374698</v>
          </cell>
          <cell r="AU687">
            <v>3.78847290894941</v>
          </cell>
          <cell r="AV687">
            <v>1.3688528069077499</v>
          </cell>
          <cell r="AW687">
            <v>3.8399278159755399</v>
          </cell>
          <cell r="AX687">
            <v>1.16509381590098</v>
          </cell>
          <cell r="AY687">
            <v>0.47660901754909402</v>
          </cell>
          <cell r="AZ687">
            <v>2.3890047631748599E-2</v>
          </cell>
          <cell r="BA687">
            <v>1.0901614468415299</v>
          </cell>
          <cell r="BB687">
            <v>1.07215408538942</v>
          </cell>
          <cell r="BC687">
            <v>23.830450877454702</v>
          </cell>
          <cell r="BD687">
            <v>-27.692940968216</v>
          </cell>
          <cell r="BE687">
            <v>-22.657072985821902</v>
          </cell>
          <cell r="BF687">
            <v>-14.3289682028641</v>
          </cell>
          <cell r="BH687" t="str">
            <v>NO</v>
          </cell>
          <cell r="BI687" t="str">
            <v>NO</v>
          </cell>
          <cell r="BJ687" t="str">
            <v>YES</v>
          </cell>
          <cell r="BK687" t="str">
            <v/>
          </cell>
          <cell r="BL687" t="str">
            <v>YES</v>
          </cell>
          <cell r="BM687" t="str">
            <v>NO</v>
          </cell>
          <cell r="BO687" t="str">
            <v>NO</v>
          </cell>
          <cell r="BQ687" t="str">
            <v>NO</v>
          </cell>
          <cell r="BR687" t="str">
            <v>NO</v>
          </cell>
          <cell r="BT687" t="str">
            <v/>
          </cell>
          <cell r="BU687" t="str">
            <v>NO</v>
          </cell>
          <cell r="BW687" t="str">
            <v>YES</v>
          </cell>
          <cell r="CA687" t="str">
            <v>TRASH</v>
          </cell>
          <cell r="CC687">
            <v>0</v>
          </cell>
          <cell r="CD687">
            <v>0</v>
          </cell>
          <cell r="CE687">
            <v>0</v>
          </cell>
          <cell r="CF687">
            <v>0</v>
          </cell>
          <cell r="CL687">
            <v>0</v>
          </cell>
          <cell r="CY687">
            <v>0</v>
          </cell>
          <cell r="CZ687">
            <v>0</v>
          </cell>
          <cell r="DA687">
            <v>0</v>
          </cell>
          <cell r="DB687">
            <v>0</v>
          </cell>
        </row>
        <row r="688">
          <cell r="A688">
            <v>133</v>
          </cell>
          <cell r="B688">
            <v>41992</v>
          </cell>
          <cell r="C688" t="str">
            <v>Austin</v>
          </cell>
          <cell r="D688">
            <v>34</v>
          </cell>
          <cell r="E688" t="str">
            <v>Questionable</v>
          </cell>
          <cell r="F688" t="str">
            <v>NO</v>
          </cell>
          <cell r="G688">
            <v>21.12</v>
          </cell>
          <cell r="H688">
            <v>1.9529097760096199</v>
          </cell>
          <cell r="I688">
            <v>0</v>
          </cell>
          <cell r="J688">
            <v>9.9969999999999999</v>
          </cell>
          <cell r="K688">
            <v>29.9985</v>
          </cell>
          <cell r="L688">
            <v>3.0007502250675202</v>
          </cell>
          <cell r="M688">
            <v>3.6556447840806898</v>
          </cell>
          <cell r="N688">
            <v>0.93935284487128301</v>
          </cell>
          <cell r="O688">
            <v>7.2174180680872099E-2</v>
          </cell>
          <cell r="P688">
            <v>9.3928011924376692E-3</v>
          </cell>
          <cell r="Q688">
            <v>0.99998544077653695</v>
          </cell>
          <cell r="R688">
            <v>0.46940499086472898</v>
          </cell>
          <cell r="S688">
            <v>514.90045327113296</v>
          </cell>
          <cell r="T688">
            <v>0.99999878732621095</v>
          </cell>
          <cell r="U688">
            <v>0.135465703421973</v>
          </cell>
          <cell r="V688">
            <v>1909.6484156968399</v>
          </cell>
          <cell r="W688">
            <v>0.99999958275492096</v>
          </cell>
          <cell r="X688">
            <v>7.9460636660439593E-2</v>
          </cell>
          <cell r="Y688">
            <v>1.8357463169116901</v>
          </cell>
          <cell r="Z688">
            <v>0.46748777124803598</v>
          </cell>
          <cell r="AA688">
            <v>4.3141918123546001E-2</v>
          </cell>
          <cell r="AB688">
            <v>9.3926644264902305E-3</v>
          </cell>
          <cell r="AC688">
            <v>0.85832441498242995</v>
          </cell>
          <cell r="AD688">
            <v>0.23668348355746499</v>
          </cell>
          <cell r="AE688">
            <v>757.31821843724197</v>
          </cell>
          <cell r="AF688">
            <v>0.39657451928048898</v>
          </cell>
          <cell r="AG688">
            <v>9807.7736943816908</v>
          </cell>
          <cell r="AH688">
            <v>389.63066135571597</v>
          </cell>
          <cell r="AI688">
            <v>0.75670974143287795</v>
          </cell>
          <cell r="AJ688">
            <v>3954.31726752533</v>
          </cell>
          <cell r="AK688">
            <v>4569.1352757533396</v>
          </cell>
          <cell r="AL688">
            <v>45.615257416286703</v>
          </cell>
          <cell r="AM688">
            <v>8.9316655023317306</v>
          </cell>
          <cell r="AN688">
            <v>4.5571907250250003</v>
          </cell>
          <cell r="AO688">
            <v>542.40347019107696</v>
          </cell>
          <cell r="AP688">
            <v>474.72790393798499</v>
          </cell>
          <cell r="AQ688">
            <v>508.59489362062902</v>
          </cell>
          <cell r="AR688">
            <v>1098.72161274071</v>
          </cell>
          <cell r="AS688">
            <v>1093.1369305845601</v>
          </cell>
          <cell r="AT688">
            <v>772.53952907226801</v>
          </cell>
          <cell r="AU688">
            <v>3.29938828150777</v>
          </cell>
          <cell r="AV688">
            <v>0.94363789322818103</v>
          </cell>
          <cell r="AW688">
            <v>3.3542824563350999</v>
          </cell>
          <cell r="AX688">
            <v>1.0287697822461299</v>
          </cell>
          <cell r="AY688">
            <v>0.198093697959491</v>
          </cell>
          <cell r="AZ688">
            <v>2.0066426662476801E-2</v>
          </cell>
          <cell r="BA688">
            <v>1.07050476633359</v>
          </cell>
          <cell r="BB688">
            <v>1.05368919825619</v>
          </cell>
          <cell r="BC688">
            <v>24.590941815661001</v>
          </cell>
          <cell r="BD688">
            <v>77.830510688988198</v>
          </cell>
          <cell r="BE688">
            <v>131.330612724524</v>
          </cell>
          <cell r="BF688">
            <v>205.308487940417</v>
          </cell>
          <cell r="BH688" t="str">
            <v>YES</v>
          </cell>
          <cell r="BI688" t="str">
            <v>NO</v>
          </cell>
          <cell r="BJ688" t="str">
            <v>YES</v>
          </cell>
          <cell r="BK688" t="str">
            <v>YES</v>
          </cell>
          <cell r="BL688" t="str">
            <v>YES</v>
          </cell>
          <cell r="BM688" t="str">
            <v>NO</v>
          </cell>
          <cell r="BO688" t="str">
            <v>NO</v>
          </cell>
          <cell r="BQ688" t="str">
            <v>NO</v>
          </cell>
          <cell r="BR688" t="str">
            <v>YES</v>
          </cell>
          <cell r="BT688" t="str">
            <v/>
          </cell>
          <cell r="BU688" t="str">
            <v>YES</v>
          </cell>
          <cell r="BW688" t="str">
            <v/>
          </cell>
          <cell r="CA688" t="str">
            <v>TRASH</v>
          </cell>
          <cell r="CC688">
            <v>0</v>
          </cell>
          <cell r="CD688">
            <v>0</v>
          </cell>
          <cell r="CE688">
            <v>0</v>
          </cell>
          <cell r="CF688">
            <v>0</v>
          </cell>
          <cell r="CL688">
            <v>0</v>
          </cell>
          <cell r="CY688">
            <v>0</v>
          </cell>
          <cell r="CZ688">
            <v>0</v>
          </cell>
          <cell r="DA688">
            <v>0</v>
          </cell>
          <cell r="DB688">
            <v>0</v>
          </cell>
        </row>
        <row r="689">
          <cell r="A689">
            <v>133</v>
          </cell>
          <cell r="B689">
            <v>41992</v>
          </cell>
          <cell r="C689" t="str">
            <v>Austin</v>
          </cell>
          <cell r="D689">
            <v>35</v>
          </cell>
          <cell r="E689" t="str">
            <v>Weak correlation, FRQLK</v>
          </cell>
          <cell r="F689" t="str">
            <v>NO</v>
          </cell>
          <cell r="G689">
            <v>21.12</v>
          </cell>
          <cell r="H689">
            <v>2.0042986655607802</v>
          </cell>
          <cell r="I689">
            <v>0</v>
          </cell>
          <cell r="J689">
            <v>10.000500000000001</v>
          </cell>
          <cell r="K689">
            <v>29.999500000000001</v>
          </cell>
          <cell r="L689">
            <v>2.9998000099994999</v>
          </cell>
          <cell r="M689">
            <v>-14.948633807048299</v>
          </cell>
          <cell r="N689">
            <v>0.97460049207768895</v>
          </cell>
          <cell r="O689">
            <v>0.12691786322576901</v>
          </cell>
          <cell r="P689">
            <v>9.3424355826249601E-3</v>
          </cell>
          <cell r="Q689">
            <v>0.99998284321432696</v>
          </cell>
          <cell r="R689">
            <v>0.515788552512638</v>
          </cell>
          <cell r="S689">
            <v>-275.33026019758501</v>
          </cell>
          <cell r="T689">
            <v>0.99997350075856895</v>
          </cell>
          <cell r="U689">
            <v>0.64099759273638102</v>
          </cell>
          <cell r="V689">
            <v>1439.4783333354701</v>
          </cell>
          <cell r="W689">
            <v>0.99999927070883599</v>
          </cell>
          <cell r="X689">
            <v>0.10633636194165801</v>
          </cell>
          <cell r="Y689">
            <v>-2.1335893623944999</v>
          </cell>
          <cell r="Z689">
            <v>0.13899213966823001</v>
          </cell>
          <cell r="AA689">
            <v>0.56911453068500795</v>
          </cell>
          <cell r="AB689">
            <v>9.3422752797200099E-3</v>
          </cell>
          <cell r="AC689">
            <v>0.83569155761543301</v>
          </cell>
          <cell r="AD689">
            <v>0.285769276548757</v>
          </cell>
          <cell r="AE689">
            <v>573.23114494031597</v>
          </cell>
          <cell r="AF689">
            <v>0.398221156659681</v>
          </cell>
          <cell r="AG689">
            <v>10021.5123647664</v>
          </cell>
          <cell r="AH689">
            <v>-91.503633386211106</v>
          </cell>
          <cell r="AI689">
            <v>0.33233255381167098</v>
          </cell>
          <cell r="AJ689">
            <v>11118.765043962199</v>
          </cell>
          <cell r="AK689">
            <v>1967.73129733167</v>
          </cell>
          <cell r="AL689">
            <v>25.432371604749999</v>
          </cell>
          <cell r="AM689">
            <v>0.189009675998875</v>
          </cell>
          <cell r="AN689">
            <v>3.0961186684266702</v>
          </cell>
          <cell r="AO689">
            <v>-126.33402696633</v>
          </cell>
          <cell r="AP689">
            <v>-32.539778818623198</v>
          </cell>
          <cell r="AQ689">
            <v>297.25725142890298</v>
          </cell>
          <cell r="AR689">
            <v>-35.7722965070827</v>
          </cell>
          <cell r="AS689">
            <v>354.35959037382798</v>
          </cell>
          <cell r="AT689">
            <v>2365.0575188151502</v>
          </cell>
          <cell r="AU689">
            <v>3.4479488021454201</v>
          </cell>
          <cell r="AV689">
            <v>0.94170760771867001</v>
          </cell>
          <cell r="AW689">
            <v>3.27028953079405</v>
          </cell>
          <cell r="AX689">
            <v>0.95788156206278896</v>
          </cell>
          <cell r="AY689">
            <v>0.281555598481394</v>
          </cell>
          <cell r="AZ689">
            <v>2.08829264146543E-2</v>
          </cell>
          <cell r="BA689">
            <v>1.39179273157565</v>
          </cell>
          <cell r="BB689">
            <v>1.3742484830463599</v>
          </cell>
          <cell r="BC689">
            <v>34.951729466655799</v>
          </cell>
          <cell r="BD689">
            <v>-17.0632622714581</v>
          </cell>
          <cell r="BE689">
            <v>-0.60491779999983897</v>
          </cell>
          <cell r="BF689">
            <v>144.22750275125</v>
          </cell>
          <cell r="BH689" t="str">
            <v>NO</v>
          </cell>
          <cell r="BI689" t="str">
            <v>NO</v>
          </cell>
          <cell r="BJ689" t="str">
            <v>YES</v>
          </cell>
          <cell r="BK689" t="str">
            <v/>
          </cell>
          <cell r="BL689" t="str">
            <v>YES</v>
          </cell>
          <cell r="BM689" t="str">
            <v>NO</v>
          </cell>
          <cell r="BO689" t="str">
            <v>NO</v>
          </cell>
          <cell r="BQ689" t="str">
            <v>NO</v>
          </cell>
          <cell r="BR689" t="str">
            <v>NO</v>
          </cell>
          <cell r="BT689" t="str">
            <v/>
          </cell>
          <cell r="BU689" t="str">
            <v>NO</v>
          </cell>
          <cell r="BW689" t="str">
            <v>YES</v>
          </cell>
          <cell r="CA689" t="str">
            <v>TRASH</v>
          </cell>
          <cell r="CC689">
            <v>0</v>
          </cell>
          <cell r="CD689">
            <v>0</v>
          </cell>
          <cell r="CE689">
            <v>0</v>
          </cell>
          <cell r="CF689">
            <v>0</v>
          </cell>
          <cell r="CL689">
            <v>0</v>
          </cell>
          <cell r="CY689">
            <v>0</v>
          </cell>
          <cell r="CZ689">
            <v>0</v>
          </cell>
          <cell r="DA689">
            <v>0</v>
          </cell>
          <cell r="DB689">
            <v>0</v>
          </cell>
        </row>
        <row r="690">
          <cell r="A690">
            <v>133</v>
          </cell>
          <cell r="B690">
            <v>41992</v>
          </cell>
          <cell r="C690" t="str">
            <v>Austin</v>
          </cell>
          <cell r="D690">
            <v>36</v>
          </cell>
          <cell r="E690" t="str">
            <v>Weak correlation,</v>
          </cell>
          <cell r="F690" t="str">
            <v>NO</v>
          </cell>
          <cell r="G690">
            <v>21.12</v>
          </cell>
          <cell r="H690">
            <v>2.0681875543668902</v>
          </cell>
          <cell r="I690">
            <v>0</v>
          </cell>
          <cell r="J690">
            <v>10.002000000000001</v>
          </cell>
          <cell r="K690">
            <v>29.999500000000001</v>
          </cell>
          <cell r="L690">
            <v>2.99935012997401</v>
          </cell>
          <cell r="M690">
            <v>0.234990482715555</v>
          </cell>
          <cell r="N690">
            <v>0.91491247384966901</v>
          </cell>
          <cell r="O690">
            <v>0.41040154617556701</v>
          </cell>
          <cell r="P690">
            <v>9.1512888967714406E-3</v>
          </cell>
          <cell r="Q690">
            <v>0.999994223828788</v>
          </cell>
          <cell r="R690">
            <v>0.65824354265663998</v>
          </cell>
          <cell r="S690">
            <v>766.13316708084506</v>
          </cell>
          <cell r="T690">
            <v>0.99999831209654799</v>
          </cell>
          <cell r="U690">
            <v>0.35581288983514497</v>
          </cell>
          <cell r="V690">
            <v>610.63182373689494</v>
          </cell>
          <cell r="W690">
            <v>0.99997968278498905</v>
          </cell>
          <cell r="X690">
            <v>1.2344804666562901</v>
          </cell>
          <cell r="Y690">
            <v>0.212047217821279</v>
          </cell>
          <cell r="Z690">
            <v>0.30491536141584702</v>
          </cell>
          <cell r="AA690">
            <v>0.18418970028760001</v>
          </cell>
          <cell r="AB690">
            <v>9.1512360326278606E-3</v>
          </cell>
          <cell r="AC690">
            <v>0.93546666549330104</v>
          </cell>
          <cell r="AD690">
            <v>0.45137588242371701</v>
          </cell>
          <cell r="AE690">
            <v>71.202130856860904</v>
          </cell>
          <cell r="AF690">
            <v>0.11660165983302199</v>
          </cell>
          <cell r="AG690">
            <v>69020.742290774593</v>
          </cell>
          <cell r="AH690">
            <v>384.84903253121303</v>
          </cell>
          <cell r="AI690">
            <v>0.50232570456043102</v>
          </cell>
          <cell r="AJ690">
            <v>38883.760279405302</v>
          </cell>
          <cell r="AK690">
            <v>19435.600733097501</v>
          </cell>
          <cell r="AL690">
            <v>210.199496066725</v>
          </cell>
          <cell r="AM690">
            <v>64.531870545000302</v>
          </cell>
          <cell r="AN690">
            <v>77.158006529090002</v>
          </cell>
          <cell r="AO690">
            <v>270.03924531997501</v>
          </cell>
          <cell r="AP690">
            <v>262.30941341662401</v>
          </cell>
          <cell r="AQ690">
            <v>171.113469869574</v>
          </cell>
          <cell r="AR690">
            <v>393.67321760040102</v>
          </cell>
          <cell r="AS690">
            <v>169.02218660148799</v>
          </cell>
          <cell r="AT690">
            <v>508.51578000766301</v>
          </cell>
          <cell r="AU690">
            <v>3.2541580627092199</v>
          </cell>
          <cell r="AV690">
            <v>1.02129843909879</v>
          </cell>
          <cell r="AW690">
            <v>3.2031984825709898</v>
          </cell>
          <cell r="AX690">
            <v>0.86971140992615903</v>
          </cell>
          <cell r="AY690">
            <v>0.50839432880343705</v>
          </cell>
          <cell r="AZ690">
            <v>2.3937363609237702E-2</v>
          </cell>
          <cell r="BA690">
            <v>1.06606551857404</v>
          </cell>
          <cell r="BB690">
            <v>1.05137735169723</v>
          </cell>
          <cell r="BC690">
            <v>36.604391673847402</v>
          </cell>
          <cell r="BD690">
            <v>109.41304698374999</v>
          </cell>
          <cell r="BE690">
            <v>436.93403959375001</v>
          </cell>
          <cell r="BF690">
            <v>607.91130904374995</v>
          </cell>
          <cell r="BH690" t="str">
            <v>YES</v>
          </cell>
          <cell r="BI690" t="str">
            <v>NO</v>
          </cell>
          <cell r="BJ690" t="str">
            <v>YES</v>
          </cell>
          <cell r="BK690" t="str">
            <v>YES</v>
          </cell>
          <cell r="BL690" t="str">
            <v>YES</v>
          </cell>
          <cell r="BM690" t="str">
            <v>NO</v>
          </cell>
          <cell r="BO690" t="str">
            <v>NO</v>
          </cell>
          <cell r="BQ690" t="str">
            <v>NO</v>
          </cell>
          <cell r="BR690" t="str">
            <v>NO</v>
          </cell>
          <cell r="BT690" t="str">
            <v/>
          </cell>
          <cell r="BU690" t="str">
            <v>NO</v>
          </cell>
          <cell r="BW690" t="str">
            <v>YES</v>
          </cell>
          <cell r="CA690" t="str">
            <v>TRASH</v>
          </cell>
          <cell r="CC690">
            <v>0</v>
          </cell>
          <cell r="CD690">
            <v>0</v>
          </cell>
          <cell r="CE690">
            <v>0</v>
          </cell>
          <cell r="CF690">
            <v>0</v>
          </cell>
          <cell r="CL690">
            <v>0</v>
          </cell>
          <cell r="CY690">
            <v>0</v>
          </cell>
          <cell r="CZ690">
            <v>0</v>
          </cell>
          <cell r="DA690">
            <v>0</v>
          </cell>
          <cell r="DB690">
            <v>0</v>
          </cell>
        </row>
        <row r="691">
          <cell r="BH691" t="str">
            <v/>
          </cell>
          <cell r="BI691" t="str">
            <v/>
          </cell>
          <cell r="BK691" t="str">
            <v/>
          </cell>
          <cell r="BL691" t="str">
            <v/>
          </cell>
          <cell r="BM691" t="str">
            <v/>
          </cell>
          <cell r="BO691" t="str">
            <v/>
          </cell>
          <cell r="BQ691" t="str">
            <v/>
          </cell>
          <cell r="BR691" t="str">
            <v/>
          </cell>
          <cell r="BT691" t="str">
            <v/>
          </cell>
          <cell r="BU691" t="str">
            <v/>
          </cell>
          <cell r="BW691" t="str">
            <v/>
          </cell>
          <cell r="CA691" t="str">
            <v/>
          </cell>
          <cell r="CC691">
            <v>0</v>
          </cell>
          <cell r="CD691">
            <v>0</v>
          </cell>
          <cell r="CE691">
            <v>0</v>
          </cell>
          <cell r="CF691">
            <v>0</v>
          </cell>
          <cell r="CL691">
            <v>0</v>
          </cell>
          <cell r="CY691">
            <v>0</v>
          </cell>
          <cell r="CZ691">
            <v>0</v>
          </cell>
          <cell r="DA691">
            <v>0</v>
          </cell>
          <cell r="DB691">
            <v>0</v>
          </cell>
        </row>
        <row r="692">
          <cell r="A692">
            <v>276.10000000000002</v>
          </cell>
          <cell r="B692">
            <v>41676</v>
          </cell>
          <cell r="C692" t="str">
            <v>Austin</v>
          </cell>
          <cell r="D692">
            <v>4</v>
          </cell>
          <cell r="F692" t="str">
            <v>YES</v>
          </cell>
          <cell r="G692">
            <v>2.15</v>
          </cell>
          <cell r="H692">
            <v>0.16666666790842999</v>
          </cell>
          <cell r="I692">
            <v>0</v>
          </cell>
          <cell r="J692">
            <v>9.99736842105</v>
          </cell>
          <cell r="K692">
            <v>20</v>
          </cell>
          <cell r="L692">
            <v>2.0005264543306098</v>
          </cell>
          <cell r="M692">
            <v>-1.8646401339529499</v>
          </cell>
          <cell r="N692">
            <v>0.64824661146325502</v>
          </cell>
          <cell r="O692">
            <v>0.16653672296886099</v>
          </cell>
          <cell r="P692">
            <v>1.09202896089365E-2</v>
          </cell>
          <cell r="Q692">
            <v>0.99998506260347497</v>
          </cell>
          <cell r="R692">
            <v>0.25476306274446298</v>
          </cell>
          <cell r="S692">
            <v>9027.3415678178899</v>
          </cell>
          <cell r="T692">
            <v>0.99998944957959601</v>
          </cell>
          <cell r="U692">
            <v>0.21409525672944399</v>
          </cell>
          <cell r="V692">
            <v>492.75478787997798</v>
          </cell>
          <cell r="W692">
            <v>0.99999653275452605</v>
          </cell>
          <cell r="X692">
            <v>0.12273369563794401</v>
          </cell>
          <cell r="Y692">
            <v>-0.29544560761364602</v>
          </cell>
          <cell r="Z692">
            <v>6.2686560316868298E-2</v>
          </cell>
          <cell r="AA692">
            <v>4.3468566130208199E-2</v>
          </cell>
          <cell r="AB692">
            <v>1.0920126466351199E-2</v>
          </cell>
          <cell r="AC692">
            <v>0.88865679892057503</v>
          </cell>
          <cell r="AD692">
            <v>6.5598857054947904E-2</v>
          </cell>
          <cell r="AE692">
            <v>267.52791677280601</v>
          </cell>
          <cell r="AF692">
            <v>0.54292113595043001</v>
          </cell>
          <cell r="AG692">
            <v>2006.79236943909</v>
          </cell>
          <cell r="AH692">
            <v>10.4871232952332</v>
          </cell>
          <cell r="AI692">
            <v>1.1616944558612301E-3</v>
          </cell>
          <cell r="AJ692">
            <v>4385.3725199861001</v>
          </cell>
          <cell r="AK692">
            <v>19912.2920246783</v>
          </cell>
          <cell r="AL692">
            <v>170.23295204905</v>
          </cell>
          <cell r="AM692">
            <v>-4.3757618586668103</v>
          </cell>
          <cell r="AN692">
            <v>24.801528020217599</v>
          </cell>
          <cell r="AO692">
            <v>-272.43822453714898</v>
          </cell>
          <cell r="AP692">
            <v>-10.725537724566999</v>
          </cell>
          <cell r="AQ692">
            <v>3692.2513176327898</v>
          </cell>
          <cell r="AR692">
            <v>-845.41559239590094</v>
          </cell>
          <cell r="AS692">
            <v>392.731248114572</v>
          </cell>
          <cell r="AT692">
            <v>8675.7359831616795</v>
          </cell>
          <cell r="AU692">
            <v>1.8753168371472599</v>
          </cell>
          <cell r="AV692">
            <v>0.93504630042709103</v>
          </cell>
          <cell r="AW692">
            <v>1.0275839666240201</v>
          </cell>
          <cell r="AX692">
            <v>0.36284818372315403</v>
          </cell>
          <cell r="AY692">
            <v>0.94026634653257701</v>
          </cell>
          <cell r="AZ692">
            <v>0.168218153036722</v>
          </cell>
          <cell r="BA692">
            <v>1.6222178225270001</v>
          </cell>
          <cell r="BB692">
            <v>1.6243539819106401</v>
          </cell>
          <cell r="BC692">
            <v>17.722297630980499</v>
          </cell>
          <cell r="BD692">
            <v>46.537940844179303</v>
          </cell>
          <cell r="BE692">
            <v>103.225084721245</v>
          </cell>
          <cell r="BF692">
            <v>164.460340008364</v>
          </cell>
          <cell r="BH692" t="str">
            <v>NO</v>
          </cell>
          <cell r="BI692" t="str">
            <v>YES</v>
          </cell>
          <cell r="BJ692" t="str">
            <v>YES</v>
          </cell>
          <cell r="BK692" t="str">
            <v/>
          </cell>
          <cell r="BL692" t="str">
            <v>YES</v>
          </cell>
          <cell r="BM692" t="str">
            <v>NO</v>
          </cell>
          <cell r="BO692" t="str">
            <v>NO</v>
          </cell>
          <cell r="BQ692" t="str">
            <v>NO</v>
          </cell>
          <cell r="BR692" t="str">
            <v>NO</v>
          </cell>
          <cell r="BT692" t="str">
            <v/>
          </cell>
          <cell r="BU692" t="str">
            <v>NO</v>
          </cell>
          <cell r="BW692" t="str">
            <v>YES</v>
          </cell>
          <cell r="CA692" t="str">
            <v>TRASH</v>
          </cell>
          <cell r="CC692">
            <v>0</v>
          </cell>
          <cell r="CD692">
            <v>0</v>
          </cell>
          <cell r="CE692">
            <v>0</v>
          </cell>
          <cell r="CF692">
            <v>0</v>
          </cell>
          <cell r="CL692">
            <v>0</v>
          </cell>
          <cell r="CY692">
            <v>0</v>
          </cell>
          <cell r="CZ692">
            <v>0</v>
          </cell>
          <cell r="DA692">
            <v>0</v>
          </cell>
          <cell r="DB692">
            <v>0</v>
          </cell>
        </row>
        <row r="693">
          <cell r="A693">
            <v>276.10000000000002</v>
          </cell>
          <cell r="B693">
            <v>41676</v>
          </cell>
          <cell r="C693" t="str">
            <v>Austin</v>
          </cell>
          <cell r="D693">
            <v>5</v>
          </cell>
          <cell r="F693" t="str">
            <v>YES</v>
          </cell>
          <cell r="G693">
            <v>2.15</v>
          </cell>
          <cell r="H693">
            <v>0.28863625042140501</v>
          </cell>
          <cell r="I693">
            <v>0</v>
          </cell>
          <cell r="J693">
            <v>10.0005263158</v>
          </cell>
          <cell r="K693">
            <v>20</v>
          </cell>
          <cell r="L693">
            <v>1.9998947423798701</v>
          </cell>
          <cell r="M693">
            <v>3.76914337037848</v>
          </cell>
          <cell r="N693">
            <v>0.96677967081351501</v>
          </cell>
          <cell r="O693">
            <v>7.6809234724888195E-2</v>
          </cell>
          <cell r="P693">
            <v>1.0501722532874401E-2</v>
          </cell>
          <cell r="Q693">
            <v>0.99999477417843297</v>
          </cell>
          <cell r="R693">
            <v>0.16165344939624901</v>
          </cell>
          <cell r="S693">
            <v>195.28226545442499</v>
          </cell>
          <cell r="T693">
            <v>0.99999406432319704</v>
          </cell>
          <cell r="U693">
            <v>0.172275973133659</v>
          </cell>
          <cell r="V693">
            <v>584.43281926541101</v>
          </cell>
          <cell r="W693">
            <v>0.99999956720383598</v>
          </cell>
          <cell r="X693">
            <v>4.6518428765514597E-2</v>
          </cell>
          <cell r="Y693">
            <v>2.4457248630533601</v>
          </cell>
          <cell r="Z693">
            <v>0.62507219241551604</v>
          </cell>
          <cell r="AA693">
            <v>6.1624061519558702E-2</v>
          </cell>
          <cell r="AB693">
            <v>1.0501667646407E-2</v>
          </cell>
          <cell r="AC693">
            <v>0.95474928594421804</v>
          </cell>
          <cell r="AD693">
            <v>2.67154912152569E-2</v>
          </cell>
          <cell r="AE693">
            <v>509.16447878743901</v>
          </cell>
          <cell r="AF693">
            <v>0.87121092730939897</v>
          </cell>
          <cell r="AG693">
            <v>658.247996770638</v>
          </cell>
          <cell r="AH693">
            <v>159.23644791406099</v>
          </cell>
          <cell r="AI693">
            <v>0.81541200035257899</v>
          </cell>
          <cell r="AJ693">
            <v>943.43936529237499</v>
          </cell>
          <cell r="AK693">
            <v>8072.7837176776502</v>
          </cell>
          <cell r="AL693">
            <v>97.342636353002405</v>
          </cell>
          <cell r="AM693">
            <v>46.296660392761801</v>
          </cell>
          <cell r="AN693">
            <v>12.454680632395</v>
          </cell>
          <cell r="AO693">
            <v>221.732507840366</v>
          </cell>
          <cell r="AP693">
            <v>169.81709424856899</v>
          </cell>
          <cell r="AQ693">
            <v>410.04521183862698</v>
          </cell>
          <cell r="AR693">
            <v>562.54041203314898</v>
          </cell>
          <cell r="AS693">
            <v>560.91651048526501</v>
          </cell>
          <cell r="AT693">
            <v>5828.0639446835903</v>
          </cell>
          <cell r="AU693">
            <v>2.2365862524243099</v>
          </cell>
          <cell r="AV693">
            <v>1.27448104110389</v>
          </cell>
          <cell r="AW693">
            <v>0.98039108776013195</v>
          </cell>
          <cell r="AX693">
            <v>0.34829081824215802</v>
          </cell>
          <cell r="AY693">
            <v>0.47656666367300499</v>
          </cell>
          <cell r="AZ693">
            <v>0.16743405391629801</v>
          </cell>
          <cell r="BA693">
            <v>1.76417588547055</v>
          </cell>
          <cell r="BB693">
            <v>1.79521516793911</v>
          </cell>
          <cell r="BC693">
            <v>18.648260752421901</v>
          </cell>
          <cell r="BD693">
            <v>32.608019503235496</v>
          </cell>
          <cell r="BE693">
            <v>62.229349608235502</v>
          </cell>
          <cell r="BF693">
            <v>181.32015586323499</v>
          </cell>
          <cell r="BH693" t="str">
            <v>NO</v>
          </cell>
          <cell r="BI693" t="str">
            <v>YES</v>
          </cell>
          <cell r="BJ693" t="str">
            <v>YES</v>
          </cell>
          <cell r="BK693" t="str">
            <v/>
          </cell>
          <cell r="BL693" t="str">
            <v>YES</v>
          </cell>
          <cell r="BM693" t="str">
            <v>NO</v>
          </cell>
          <cell r="BO693" t="str">
            <v>NO</v>
          </cell>
          <cell r="BQ693" t="str">
            <v>YES</v>
          </cell>
          <cell r="BR693" t="str">
            <v>YES</v>
          </cell>
          <cell r="BT693" t="str">
            <v/>
          </cell>
          <cell r="BU693" t="str">
            <v>YES</v>
          </cell>
          <cell r="BW693" t="str">
            <v/>
          </cell>
          <cell r="CA693" t="str">
            <v>DUAL AREA</v>
          </cell>
          <cell r="CC693">
            <v>206.31564334749675</v>
          </cell>
          <cell r="CD693">
            <v>137.86927941082402</v>
          </cell>
          <cell r="CE693">
            <v>228.81699822591125</v>
          </cell>
          <cell r="CF693">
            <v>123.10575441790364</v>
          </cell>
          <cell r="CL693">
            <v>0.36</v>
          </cell>
          <cell r="CY693">
            <v>4.085642434611187</v>
          </cell>
          <cell r="CZ693">
            <v>4.085642434611187</v>
          </cell>
          <cell r="DA693">
            <v>4.085642434611187</v>
          </cell>
          <cell r="DB693">
            <v>4.085642434611187</v>
          </cell>
        </row>
        <row r="694">
          <cell r="A694">
            <v>276.10000000000002</v>
          </cell>
          <cell r="B694">
            <v>41676</v>
          </cell>
          <cell r="C694" t="str">
            <v>Austin</v>
          </cell>
          <cell r="D694">
            <v>7</v>
          </cell>
          <cell r="F694" t="str">
            <v>YES</v>
          </cell>
          <cell r="G694">
            <v>2.15</v>
          </cell>
          <cell r="H694">
            <v>0.67315775156021096</v>
          </cell>
          <cell r="I694">
            <v>0</v>
          </cell>
          <cell r="J694">
            <v>15.0025</v>
          </cell>
          <cell r="K694">
            <v>29.9985</v>
          </cell>
          <cell r="L694">
            <v>1.9995667388768501</v>
          </cell>
          <cell r="M694">
            <v>-22.891756735936401</v>
          </cell>
          <cell r="N694">
            <v>0.98145063345752404</v>
          </cell>
          <cell r="O694">
            <v>5.1233912224103201E-2</v>
          </cell>
          <cell r="P694">
            <v>1.1315562914492899E-2</v>
          </cell>
          <cell r="Q694">
            <v>0.99997781349829196</v>
          </cell>
          <cell r="R694">
            <v>0.141557302178074</v>
          </cell>
          <cell r="S694">
            <v>109.255298338461</v>
          </cell>
          <cell r="T694">
            <v>0.99993027175004801</v>
          </cell>
          <cell r="U694">
            <v>0.25095332663784398</v>
          </cell>
          <cell r="V694">
            <v>13075.3802389792</v>
          </cell>
          <cell r="W694">
            <v>0.99999681174064703</v>
          </cell>
          <cell r="X694">
            <v>5.3657787083481498E-2</v>
          </cell>
          <cell r="Y694">
            <v>-2.05967689414658</v>
          </cell>
          <cell r="Z694">
            <v>8.8270911295335194E-2</v>
          </cell>
          <cell r="AA694">
            <v>0.12858666922491499</v>
          </cell>
          <cell r="AB694">
            <v>1.13153118240215E-2</v>
          </cell>
          <cell r="AC694">
            <v>0.85227431326054803</v>
          </cell>
          <cell r="AD694">
            <v>2.03895752559967E-2</v>
          </cell>
          <cell r="AE694">
            <v>23.943809232190901</v>
          </cell>
          <cell r="AF694">
            <v>1.8312073878727899E-3</v>
          </cell>
          <cell r="AG694">
            <v>917.07001800931903</v>
          </cell>
          <cell r="AH694">
            <v>59.620494822471102</v>
          </cell>
          <cell r="AI694">
            <v>0.54566083163171897</v>
          </cell>
          <cell r="AJ694">
            <v>417.42522146727401</v>
          </cell>
          <cell r="AK694">
            <v>4050.6686613699899</v>
          </cell>
          <cell r="AL694">
            <v>57.28597578598</v>
          </cell>
          <cell r="AM694">
            <v>50.453262639996801</v>
          </cell>
          <cell r="AN694">
            <v>-11.699187287973</v>
          </cell>
          <cell r="AO694">
            <v>52.046847130690402</v>
          </cell>
          <cell r="AP694">
            <v>64.772637961384405</v>
          </cell>
          <cell r="AQ694">
            <v>340.90002086998601</v>
          </cell>
          <cell r="AR694">
            <v>-1170.54395322767</v>
          </cell>
          <cell r="AS694">
            <v>-317.97562455322299</v>
          </cell>
          <cell r="AT694">
            <v>8038.7144673291896</v>
          </cell>
          <cell r="AU694">
            <v>2.3699202631212501</v>
          </cell>
          <cell r="AV694">
            <v>1.21040039748916</v>
          </cell>
          <cell r="AW694">
            <v>1.0139545683700999</v>
          </cell>
          <cell r="AX694">
            <v>0.335792325705906</v>
          </cell>
          <cell r="AY694">
            <v>0.53290816156685905</v>
          </cell>
          <cell r="AZ694">
            <v>0.16751551747294699</v>
          </cell>
          <cell r="BA694">
            <v>1.8123665909840001</v>
          </cell>
          <cell r="BB694">
            <v>1.8499028778190201</v>
          </cell>
          <cell r="BC694">
            <v>16.397174202057201</v>
          </cell>
          <cell r="BD694">
            <v>5.3116915030463998</v>
          </cell>
          <cell r="BE694">
            <v>27.573074216092198</v>
          </cell>
          <cell r="BF694">
            <v>57.913730188190002</v>
          </cell>
          <cell r="BH694" t="str">
            <v>NO</v>
          </cell>
          <cell r="BI694" t="str">
            <v>YES</v>
          </cell>
          <cell r="BJ694" t="str">
            <v>YES</v>
          </cell>
          <cell r="BK694" t="str">
            <v/>
          </cell>
          <cell r="BL694" t="str">
            <v>YES</v>
          </cell>
          <cell r="BM694" t="str">
            <v>NO</v>
          </cell>
          <cell r="BO694" t="str">
            <v>NO</v>
          </cell>
          <cell r="BQ694" t="str">
            <v>NO</v>
          </cell>
          <cell r="BR694" t="str">
            <v>NO</v>
          </cell>
          <cell r="BT694" t="str">
            <v/>
          </cell>
          <cell r="BU694" t="str">
            <v>NO</v>
          </cell>
          <cell r="BW694" t="str">
            <v>YES</v>
          </cell>
          <cell r="CA694" t="str">
            <v>TRASH</v>
          </cell>
          <cell r="CC694">
            <v>0</v>
          </cell>
          <cell r="CD694">
            <v>0</v>
          </cell>
          <cell r="CE694">
            <v>0</v>
          </cell>
          <cell r="CF694">
            <v>0</v>
          </cell>
          <cell r="CL694">
            <v>0</v>
          </cell>
          <cell r="CY694">
            <v>0</v>
          </cell>
          <cell r="CZ694">
            <v>0</v>
          </cell>
          <cell r="DA694">
            <v>0</v>
          </cell>
          <cell r="DB694">
            <v>0</v>
          </cell>
        </row>
        <row r="695">
          <cell r="A695">
            <v>276.10000000000002</v>
          </cell>
          <cell r="B695">
            <v>41676</v>
          </cell>
          <cell r="C695" t="str">
            <v>Austin</v>
          </cell>
          <cell r="D695">
            <v>9</v>
          </cell>
          <cell r="E695" t="str">
            <v>Lucky area plume?</v>
          </cell>
          <cell r="F695" t="str">
            <v>YES</v>
          </cell>
          <cell r="G695">
            <v>2.15</v>
          </cell>
          <cell r="H695">
            <v>1.0031559169292501</v>
          </cell>
          <cell r="I695">
            <v>0</v>
          </cell>
          <cell r="J695">
            <v>15.000500000000001</v>
          </cell>
          <cell r="K695">
            <v>44.9985</v>
          </cell>
          <cell r="L695">
            <v>2.9998000066664399</v>
          </cell>
          <cell r="M695">
            <v>10.8734816717414</v>
          </cell>
          <cell r="N695">
            <v>0.59058673004380102</v>
          </cell>
          <cell r="O695">
            <v>0.233224244193137</v>
          </cell>
          <cell r="P695">
            <v>1.2011108705944599E-2</v>
          </cell>
          <cell r="Q695">
            <v>0.99990777007520804</v>
          </cell>
          <cell r="R695">
            <v>0.29467580311254798</v>
          </cell>
          <cell r="S695">
            <v>177.550585128124</v>
          </cell>
          <cell r="T695">
            <v>0.99994857933231696</v>
          </cell>
          <cell r="U695">
            <v>0.22001085457258601</v>
          </cell>
          <cell r="V695">
            <v>210.714743324685</v>
          </cell>
          <cell r="W695">
            <v>0.99996452157424198</v>
          </cell>
          <cell r="X695">
            <v>0.182747718340321</v>
          </cell>
          <cell r="Y695">
            <v>4.0206605286167402E-2</v>
          </cell>
          <cell r="Z695">
            <v>1.12771853287241E-3</v>
          </cell>
          <cell r="AA695">
            <v>7.9072181650280501E-2</v>
          </cell>
          <cell r="AB695">
            <v>1.20100006602955E-2</v>
          </cell>
          <cell r="AC695">
            <v>0.609881472220698</v>
          </cell>
          <cell r="AD695">
            <v>8.7844588982838395E-2</v>
          </cell>
          <cell r="AE695">
            <v>81.817803979148707</v>
          </cell>
          <cell r="AF695">
            <v>0.38827326343193902</v>
          </cell>
          <cell r="AG695">
            <v>582.41865686110395</v>
          </cell>
          <cell r="AH695">
            <v>67.736010521697196</v>
          </cell>
          <cell r="AI695">
            <v>0.38148298498896099</v>
          </cell>
          <cell r="AJ695">
            <v>588.88361026931796</v>
          </cell>
          <cell r="AK695">
            <v>8290.1095499166604</v>
          </cell>
          <cell r="AL695">
            <v>-15.2919262552633</v>
          </cell>
          <cell r="AM695">
            <v>76.525681851663904</v>
          </cell>
          <cell r="AN695">
            <v>23.8937449030153</v>
          </cell>
          <cell r="AO695">
            <v>64.937265195870793</v>
          </cell>
          <cell r="AP695">
            <v>105.61295639893299</v>
          </cell>
          <cell r="AQ695">
            <v>920.96876560594603</v>
          </cell>
          <cell r="AR695">
            <v>-1930.2856218960901</v>
          </cell>
          <cell r="AS695">
            <v>93.130697053493506</v>
          </cell>
          <cell r="AT695">
            <v>15471.6337459113</v>
          </cell>
          <cell r="AU695">
            <v>2.05994451460966</v>
          </cell>
          <cell r="AV695">
            <v>0.90475300767545197</v>
          </cell>
          <cell r="AW695">
            <v>1.1682859810956201</v>
          </cell>
          <cell r="AX695">
            <v>0.39187067937150599</v>
          </cell>
          <cell r="AY695">
            <v>1.1787752708217201</v>
          </cell>
          <cell r="AZ695">
            <v>0.167844822154087</v>
          </cell>
          <cell r="BA695">
            <v>1.5216821547475701</v>
          </cell>
          <cell r="BB695">
            <v>1.50659074759582</v>
          </cell>
          <cell r="BC695">
            <v>24.111312357716901</v>
          </cell>
          <cell r="BD695">
            <v>24.730843125142901</v>
          </cell>
          <cell r="BE695">
            <v>42.273845224419098</v>
          </cell>
          <cell r="BF695">
            <v>65.579446736761795</v>
          </cell>
          <cell r="BH695" t="str">
            <v>NO</v>
          </cell>
          <cell r="BI695" t="str">
            <v>NO</v>
          </cell>
          <cell r="BJ695" t="str">
            <v>YES</v>
          </cell>
          <cell r="BK695" t="str">
            <v/>
          </cell>
          <cell r="BL695" t="str">
            <v>YES</v>
          </cell>
          <cell r="BM695" t="str">
            <v>NO</v>
          </cell>
          <cell r="BO695" t="str">
            <v>NO</v>
          </cell>
          <cell r="BQ695" t="str">
            <v>NO</v>
          </cell>
          <cell r="BR695" t="str">
            <v>NO</v>
          </cell>
          <cell r="BT695" t="str">
            <v/>
          </cell>
          <cell r="BU695" t="str">
            <v>YES</v>
          </cell>
          <cell r="BW695" t="str">
            <v/>
          </cell>
          <cell r="CA695" t="str">
            <v>DUAL AREA</v>
          </cell>
          <cell r="CC695">
            <v>0</v>
          </cell>
          <cell r="CD695">
            <v>0</v>
          </cell>
          <cell r="CE695">
            <v>183.72002149233865</v>
          </cell>
          <cell r="CF695">
            <v>172.07818003199699</v>
          </cell>
          <cell r="CL695">
            <v>0.36</v>
          </cell>
          <cell r="CY695">
            <v>0</v>
          </cell>
          <cell r="CZ695">
            <v>0</v>
          </cell>
          <cell r="DA695">
            <v>6.0142830652840313</v>
          </cell>
          <cell r="DB695">
            <v>6.0142830652840313</v>
          </cell>
        </row>
        <row r="696">
          <cell r="A696">
            <v>276.10000000000002</v>
          </cell>
          <cell r="B696">
            <v>41676</v>
          </cell>
          <cell r="C696" t="str">
            <v>Austin</v>
          </cell>
          <cell r="D696">
            <v>10</v>
          </cell>
          <cell r="F696" t="str">
            <v>YES</v>
          </cell>
          <cell r="G696">
            <v>2.15</v>
          </cell>
          <cell r="H696">
            <v>1.11760219372809</v>
          </cell>
          <cell r="I696">
            <v>0</v>
          </cell>
          <cell r="J696">
            <v>15</v>
          </cell>
          <cell r="K696">
            <v>44.998947368400003</v>
          </cell>
          <cell r="L696">
            <v>2.9999298245600001</v>
          </cell>
          <cell r="M696">
            <v>14.7775656191297</v>
          </cell>
          <cell r="N696">
            <v>0.92606804758924199</v>
          </cell>
          <cell r="O696">
            <v>0.16159110507755001</v>
          </cell>
          <cell r="P696">
            <v>1.0046333630441599E-2</v>
          </cell>
          <cell r="Q696">
            <v>0.99999496028732304</v>
          </cell>
          <cell r="R696">
            <v>0.181499128331541</v>
          </cell>
          <cell r="S696">
            <v>175.48909008450099</v>
          </cell>
          <cell r="T696">
            <v>0.99998263793716902</v>
          </cell>
          <cell r="U696">
            <v>0.33686828702606503</v>
          </cell>
          <cell r="V696">
            <v>993.72753474613501</v>
          </cell>
          <cell r="W696">
            <v>0.999996807576774</v>
          </cell>
          <cell r="X696">
            <v>0.144447420076107</v>
          </cell>
          <cell r="Y696">
            <v>0.73765151959275999</v>
          </cell>
          <cell r="Z696">
            <v>4.5915113906752202E-2</v>
          </cell>
          <cell r="AA696">
            <v>0.31310131416304998</v>
          </cell>
          <cell r="AB696">
            <v>1.0046282994441399E-2</v>
          </cell>
          <cell r="AC696">
            <v>0.95243159335222805</v>
          </cell>
          <cell r="AD696">
            <v>3.3194843649414399E-2</v>
          </cell>
          <cell r="AE696">
            <v>239.30690662951599</v>
          </cell>
          <cell r="AF696">
            <v>0.240816656769515</v>
          </cell>
          <cell r="AG696">
            <v>4999.4435793745297</v>
          </cell>
          <cell r="AH696">
            <v>114.345601520196</v>
          </cell>
          <cell r="AI696">
            <v>0.65157108108935102</v>
          </cell>
          <cell r="AJ696">
            <v>2294.50598073436</v>
          </cell>
          <cell r="AK696">
            <v>29449.6067502767</v>
          </cell>
          <cell r="AL696">
            <v>333.60174463335301</v>
          </cell>
          <cell r="AM696">
            <v>141.802515424337</v>
          </cell>
          <cell r="AN696">
            <v>38.691915446149999</v>
          </cell>
          <cell r="AO696">
            <v>135.37556696455201</v>
          </cell>
          <cell r="AP696">
            <v>155.65702796920701</v>
          </cell>
          <cell r="AQ696">
            <v>2769.9205392267099</v>
          </cell>
          <cell r="AR696">
            <v>267.03735620770999</v>
          </cell>
          <cell r="AS696">
            <v>460.32753688691099</v>
          </cell>
          <cell r="AT696">
            <v>12042.7032984251</v>
          </cell>
          <cell r="AU696">
            <v>2.0247020246133101</v>
          </cell>
          <cell r="AV696">
            <v>0.92148682598137999</v>
          </cell>
          <cell r="AW696">
            <v>1.0916281298580801</v>
          </cell>
          <cell r="AX696">
            <v>0.39195220982083101</v>
          </cell>
          <cell r="AY696">
            <v>1.6699476722723801</v>
          </cell>
          <cell r="AZ696">
            <v>0.16863385599515199</v>
          </cell>
          <cell r="BA696">
            <v>1.3981076459558199</v>
          </cell>
          <cell r="BB696">
            <v>1.34892223516321</v>
          </cell>
          <cell r="BC696">
            <v>22.600795564588498</v>
          </cell>
          <cell r="BD696">
            <v>23.557048007521601</v>
          </cell>
          <cell r="BE696">
            <v>117.31969319948401</v>
          </cell>
          <cell r="BF696">
            <v>189.559680577824</v>
          </cell>
          <cell r="BH696" t="str">
            <v>NO</v>
          </cell>
          <cell r="BI696" t="str">
            <v>YES</v>
          </cell>
          <cell r="BJ696" t="str">
            <v>YES</v>
          </cell>
          <cell r="BK696" t="str">
            <v/>
          </cell>
          <cell r="BL696" t="str">
            <v>YES</v>
          </cell>
          <cell r="BM696" t="str">
            <v>NO</v>
          </cell>
          <cell r="BO696" t="str">
            <v>NO</v>
          </cell>
          <cell r="BQ696" t="str">
            <v>NO</v>
          </cell>
          <cell r="BR696" t="str">
            <v>YES</v>
          </cell>
          <cell r="BT696" t="str">
            <v/>
          </cell>
          <cell r="BU696" t="str">
            <v>YES</v>
          </cell>
          <cell r="BW696" t="str">
            <v/>
          </cell>
          <cell r="CA696" t="str">
            <v>SINGLE CORRx</v>
          </cell>
          <cell r="CC696">
            <v>0</v>
          </cell>
          <cell r="CD696">
            <v>278.75789879396257</v>
          </cell>
          <cell r="CE696">
            <v>403.01873387411052</v>
          </cell>
          <cell r="CF696">
            <v>329.89263905100228</v>
          </cell>
          <cell r="CL696">
            <v>0.3</v>
          </cell>
          <cell r="CY696">
            <v>0</v>
          </cell>
          <cell r="CZ696">
            <v>2.1671286763881534</v>
          </cell>
          <cell r="DA696">
            <v>2.1671286763881534</v>
          </cell>
          <cell r="DB696">
            <v>2.1671286763881534</v>
          </cell>
        </row>
        <row r="697">
          <cell r="A697">
            <v>276.10000000000002</v>
          </cell>
          <cell r="B697">
            <v>41676</v>
          </cell>
          <cell r="C697" t="str">
            <v>Austin</v>
          </cell>
          <cell r="D697">
            <v>11</v>
          </cell>
          <cell r="F697" t="str">
            <v>YES</v>
          </cell>
          <cell r="G697">
            <v>2.15</v>
          </cell>
          <cell r="H697">
            <v>1.23472616728395</v>
          </cell>
          <cell r="I697">
            <v>0</v>
          </cell>
          <cell r="J697">
            <v>15.0015</v>
          </cell>
          <cell r="K697">
            <v>44.996499999999997</v>
          </cell>
          <cell r="L697">
            <v>2.9994667199946701</v>
          </cell>
          <cell r="M697">
            <v>21.296579615311401</v>
          </cell>
          <cell r="N697">
            <v>0.94735169216721804</v>
          </cell>
          <cell r="O697">
            <v>0.103859132527655</v>
          </cell>
          <cell r="P697">
            <v>1.07610185429678E-2</v>
          </cell>
          <cell r="Q697">
            <v>0.99998921272941999</v>
          </cell>
          <cell r="R697">
            <v>0.205871541633254</v>
          </cell>
          <cell r="S697">
            <v>160.067137382742</v>
          </cell>
          <cell r="T697">
            <v>0.99998972531452202</v>
          </cell>
          <cell r="U697">
            <v>0.20091299074258601</v>
          </cell>
          <cell r="V697">
            <v>1703.0117518429299</v>
          </cell>
          <cell r="W697">
            <v>0.99999749638431301</v>
          </cell>
          <cell r="X697">
            <v>9.9173923440941295E-2</v>
          </cell>
          <cell r="Y697">
            <v>0.76751624964730603</v>
          </cell>
          <cell r="Z697">
            <v>3.40323824836372E-2</v>
          </cell>
          <cell r="AA697">
            <v>0.18896242658595799</v>
          </cell>
          <cell r="AB697">
            <v>1.07609024462546E-2</v>
          </cell>
          <cell r="AC697">
            <v>0.91476302186740799</v>
          </cell>
          <cell r="AD697">
            <v>4.2809770682908803E-2</v>
          </cell>
          <cell r="AE697">
            <v>206.147110357608</v>
          </cell>
          <cell r="AF697">
            <v>0.121048251146779</v>
          </cell>
          <cell r="AG697">
            <v>3487.3144032744699</v>
          </cell>
          <cell r="AH697">
            <v>126.708730165888</v>
          </cell>
          <cell r="AI697">
            <v>0.79158926861029999</v>
          </cell>
          <cell r="AJ697">
            <v>826.88696657185403</v>
          </cell>
          <cell r="AK697">
            <v>14307.420444044999</v>
          </cell>
          <cell r="AL697">
            <v>234.348937370127</v>
          </cell>
          <cell r="AM697">
            <v>148.15010114333001</v>
          </cell>
          <cell r="AN697">
            <v>8.5899168138406701</v>
          </cell>
          <cell r="AO697">
            <v>95.565700681897198</v>
          </cell>
          <cell r="AP697">
            <v>94.004472744257299</v>
          </cell>
          <cell r="AQ697">
            <v>191.13904621839299</v>
          </cell>
          <cell r="AR697">
            <v>8150.2726153392596</v>
          </cell>
          <cell r="AS697">
            <v>297.13990049669098</v>
          </cell>
          <cell r="AT697">
            <v>106423.42003855</v>
          </cell>
          <cell r="AU697">
            <v>2.0848166421984899</v>
          </cell>
          <cell r="AV697">
            <v>1.4175049835611799</v>
          </cell>
          <cell r="AW697">
            <v>1.00909635256786</v>
          </cell>
          <cell r="AX697">
            <v>0.37013413786114202</v>
          </cell>
          <cell r="AY697">
            <v>1.3237869360133301</v>
          </cell>
          <cell r="AZ697">
            <v>0.167621655224484</v>
          </cell>
          <cell r="BA697">
            <v>1.53278025448607</v>
          </cell>
          <cell r="BB697">
            <v>1.51468805483928</v>
          </cell>
          <cell r="BC697">
            <v>23.476024481024599</v>
          </cell>
          <cell r="BD697">
            <v>16.242338067483701</v>
          </cell>
          <cell r="BE697">
            <v>43.671518415857904</v>
          </cell>
          <cell r="BF697">
            <v>127.64556705440199</v>
          </cell>
          <cell r="BH697" t="str">
            <v>NO</v>
          </cell>
          <cell r="BI697" t="str">
            <v>YES</v>
          </cell>
          <cell r="BJ697" t="str">
            <v>YES</v>
          </cell>
          <cell r="BK697" t="str">
            <v/>
          </cell>
          <cell r="BL697" t="str">
            <v>YES</v>
          </cell>
          <cell r="BM697" t="str">
            <v>NO</v>
          </cell>
          <cell r="BO697" t="str">
            <v>NO</v>
          </cell>
          <cell r="BQ697" t="str">
            <v>NO</v>
          </cell>
          <cell r="BR697" t="str">
            <v>YES</v>
          </cell>
          <cell r="BT697" t="str">
            <v/>
          </cell>
          <cell r="BU697" t="str">
            <v>NO</v>
          </cell>
          <cell r="BW697" t="str">
            <v/>
          </cell>
          <cell r="CA697" t="str">
            <v>SINGLE CORR</v>
          </cell>
          <cell r="CC697">
            <v>0</v>
          </cell>
          <cell r="CD697">
            <v>254.24687143766201</v>
          </cell>
          <cell r="CE697">
            <v>0</v>
          </cell>
          <cell r="CF697">
            <v>0</v>
          </cell>
          <cell r="CL697">
            <v>0.47</v>
          </cell>
          <cell r="CY697">
            <v>0</v>
          </cell>
          <cell r="CZ697">
            <v>5.8218005844591945</v>
          </cell>
          <cell r="DA697">
            <v>0</v>
          </cell>
          <cell r="DB697">
            <v>0</v>
          </cell>
        </row>
        <row r="698">
          <cell r="A698">
            <v>276.10000000000002</v>
          </cell>
          <cell r="B698">
            <v>41676</v>
          </cell>
          <cell r="C698" t="str">
            <v>Austin</v>
          </cell>
          <cell r="D698">
            <v>12</v>
          </cell>
          <cell r="F698" t="str">
            <v>YES</v>
          </cell>
          <cell r="G698">
            <v>2.15</v>
          </cell>
          <cell r="H698">
            <v>1.47315775137395</v>
          </cell>
          <cell r="I698">
            <v>0</v>
          </cell>
          <cell r="J698">
            <v>9.0515000000000008</v>
          </cell>
          <cell r="K698">
            <v>44.999473684199998</v>
          </cell>
          <cell r="L698">
            <v>4.9714935297133103</v>
          </cell>
          <cell r="M698">
            <v>-9.5083336583654199E-2</v>
          </cell>
          <cell r="N698">
            <v>0.83259889396470499</v>
          </cell>
          <cell r="O698">
            <v>0.19817245876844</v>
          </cell>
          <cell r="P698">
            <v>8.89104920370027E-3</v>
          </cell>
          <cell r="Q698">
            <v>0.99999303565398401</v>
          </cell>
          <cell r="R698">
            <v>0.16758904990709</v>
          </cell>
          <cell r="S698">
            <v>-1215.60419997498</v>
          </cell>
          <cell r="T698">
            <v>0.99999059110787003</v>
          </cell>
          <cell r="U698">
            <v>0.194786218448529</v>
          </cell>
          <cell r="V698">
            <v>152.13851904709301</v>
          </cell>
          <cell r="W698">
            <v>0.99999511205235703</v>
          </cell>
          <cell r="X698">
            <v>0.140397866065951</v>
          </cell>
          <cell r="Y698">
            <v>-7.5828185336554693E-2</v>
          </cell>
          <cell r="Z698">
            <v>2.7417338876258902E-2</v>
          </cell>
          <cell r="AA698">
            <v>3.9969670216930701E-2</v>
          </cell>
          <cell r="AB698">
            <v>8.8909872780310803E-3</v>
          </cell>
          <cell r="AC698">
            <v>0.91902013072974797</v>
          </cell>
          <cell r="AD698">
            <v>2.8382428287768099E-2</v>
          </cell>
          <cell r="AE698">
            <v>136.67472262176599</v>
          </cell>
          <cell r="AF698">
            <v>0.89835273398739302</v>
          </cell>
          <cell r="AG698">
            <v>414.183912976979</v>
          </cell>
          <cell r="AH698">
            <v>-81.563753680472303</v>
          </cell>
          <cell r="AI698">
            <v>6.7096663741249896E-2</v>
          </cell>
          <cell r="AJ698">
            <v>3801.3177274537402</v>
          </cell>
          <cell r="AK698">
            <v>20056.5982799417</v>
          </cell>
          <cell r="AL698">
            <v>195.07574497206201</v>
          </cell>
          <cell r="AM698">
            <v>45.685914976929297</v>
          </cell>
          <cell r="AN698">
            <v>109.08425240327099</v>
          </cell>
          <cell r="AO698">
            <v>-293.19322248849602</v>
          </cell>
          <cell r="AP698">
            <v>269.36128084194701</v>
          </cell>
          <cell r="AQ698">
            <v>18256.518532819198</v>
          </cell>
          <cell r="AR698">
            <v>134.18943084829101</v>
          </cell>
          <cell r="AS698">
            <v>175.577431297864</v>
          </cell>
          <cell r="AT698">
            <v>412.88022319622303</v>
          </cell>
          <cell r="AU698">
            <v>2.07488636851238</v>
          </cell>
          <cell r="AV698">
            <v>1.32092266822765</v>
          </cell>
          <cell r="AW698">
            <v>1.6136650157977099</v>
          </cell>
          <cell r="AX698">
            <v>0.60667529552690203</v>
          </cell>
          <cell r="AY698">
            <v>1.18500694188773</v>
          </cell>
          <cell r="AZ698">
            <v>8.8429240358053399E-2</v>
          </cell>
          <cell r="BA698">
            <v>1.5043212486278199</v>
          </cell>
          <cell r="BB698">
            <v>1.49611149648574</v>
          </cell>
          <cell r="BC698">
            <v>22.103756428993901</v>
          </cell>
          <cell r="BD698">
            <v>49.437044741667101</v>
          </cell>
          <cell r="BE698">
            <v>114.539410641667</v>
          </cell>
          <cell r="BF698">
            <v>150.52532194166699</v>
          </cell>
          <cell r="BH698" t="str">
            <v>NO</v>
          </cell>
          <cell r="BI698" t="str">
            <v>YES</v>
          </cell>
          <cell r="BJ698" t="str">
            <v>YES</v>
          </cell>
          <cell r="BK698" t="str">
            <v/>
          </cell>
          <cell r="BL698" t="str">
            <v>YES</v>
          </cell>
          <cell r="BM698" t="str">
            <v>NO</v>
          </cell>
          <cell r="BO698" t="str">
            <v>NO</v>
          </cell>
          <cell r="BQ698" t="str">
            <v>YES</v>
          </cell>
          <cell r="BR698" t="str">
            <v>NO</v>
          </cell>
          <cell r="BT698" t="str">
            <v/>
          </cell>
          <cell r="BU698" t="str">
            <v>NO</v>
          </cell>
          <cell r="BW698" t="str">
            <v/>
          </cell>
          <cell r="CA698" t="str">
            <v>SINGLE CORR</v>
          </cell>
          <cell r="CC698">
            <v>48.61098772196312</v>
          </cell>
          <cell r="CD698">
            <v>0</v>
          </cell>
          <cell r="CE698">
            <v>0</v>
          </cell>
          <cell r="CF698">
            <v>0</v>
          </cell>
          <cell r="CL698">
            <v>0.47</v>
          </cell>
          <cell r="CY698">
            <v>2.2197326668029178</v>
          </cell>
          <cell r="CZ698">
            <v>0</v>
          </cell>
          <cell r="DA698">
            <v>0</v>
          </cell>
          <cell r="DB698">
            <v>0</v>
          </cell>
        </row>
        <row r="699">
          <cell r="A699">
            <v>276.10000000000002</v>
          </cell>
          <cell r="B699">
            <v>41676</v>
          </cell>
          <cell r="C699" t="str">
            <v>Austin</v>
          </cell>
          <cell r="D699">
            <v>13</v>
          </cell>
          <cell r="F699" t="str">
            <v>YES</v>
          </cell>
          <cell r="G699">
            <v>2.15</v>
          </cell>
          <cell r="H699">
            <v>1.65649108495563</v>
          </cell>
          <cell r="I699">
            <v>0</v>
          </cell>
          <cell r="J699">
            <v>14.9975</v>
          </cell>
          <cell r="K699">
            <v>44.996000000000002</v>
          </cell>
          <cell r="L699">
            <v>3.0002333722287098</v>
          </cell>
          <cell r="M699">
            <v>24.9113805497161</v>
          </cell>
          <cell r="N699">
            <v>0.98015955482709205</v>
          </cell>
          <cell r="O699">
            <v>5.8559328283966698E-2</v>
          </cell>
          <cell r="P699">
            <v>1.02946225261889E-2</v>
          </cell>
          <cell r="Q699">
            <v>0.99999015604191699</v>
          </cell>
          <cell r="R699">
            <v>0.17336135656663501</v>
          </cell>
          <cell r="S699">
            <v>455.28640314774202</v>
          </cell>
          <cell r="T699">
            <v>0.99994941940082305</v>
          </cell>
          <cell r="U699">
            <v>0.39295813655273398</v>
          </cell>
          <cell r="V699">
            <v>1741.6752955188899</v>
          </cell>
          <cell r="W699">
            <v>0.99999911885599002</v>
          </cell>
          <cell r="X699">
            <v>5.18639964772621E-2</v>
          </cell>
          <cell r="Y699">
            <v>1.7997027496140301</v>
          </cell>
          <cell r="Z699">
            <v>7.0779519762310797E-2</v>
          </cell>
          <cell r="AA699">
            <v>0.15853134988574299</v>
          </cell>
          <cell r="AB699">
            <v>1.02945211746188E-2</v>
          </cell>
          <cell r="AC699">
            <v>0.91498998091391004</v>
          </cell>
          <cell r="AD699">
            <v>3.03175817902505E-2</v>
          </cell>
          <cell r="AE699">
            <v>474.196637610724</v>
          </cell>
          <cell r="AF699">
            <v>0.27226442322213401</v>
          </cell>
          <cell r="AG699">
            <v>2240.7947953129501</v>
          </cell>
          <cell r="AH699">
            <v>39.639251632810499</v>
          </cell>
          <cell r="AI699">
            <v>8.7060026986483394E-2</v>
          </cell>
          <cell r="AJ699">
            <v>2811.0638056469102</v>
          </cell>
          <cell r="AK699">
            <v>23409.148389855</v>
          </cell>
          <cell r="AL699">
            <v>286.925928713313</v>
          </cell>
          <cell r="AM699">
            <v>115.025381945322</v>
          </cell>
          <cell r="AN699">
            <v>12.626434129204</v>
          </cell>
          <cell r="AO699">
            <v>310.91136701902002</v>
          </cell>
          <cell r="AP699">
            <v>153.72983871168501</v>
          </cell>
          <cell r="AQ699">
            <v>3112.5752901597598</v>
          </cell>
          <cell r="AR699">
            <v>2252.6054155555798</v>
          </cell>
          <cell r="AS699">
            <v>1228.1188299840801</v>
          </cell>
          <cell r="AT699">
            <v>15409.559573992099</v>
          </cell>
          <cell r="AU699">
            <v>1.8855758634401201</v>
          </cell>
          <cell r="AV699">
            <v>1.0513771703464601</v>
          </cell>
          <cell r="AW699">
            <v>2.5795948286899701</v>
          </cell>
          <cell r="AX699">
            <v>0.72638934269369304</v>
          </cell>
          <cell r="AY699">
            <v>1.4394092834046699</v>
          </cell>
          <cell r="AZ699">
            <v>3.4346792022205801E-2</v>
          </cell>
          <cell r="BA699">
            <v>1.4734381606885301</v>
          </cell>
          <cell r="BB699">
            <v>1.4688783870051401</v>
          </cell>
          <cell r="BC699">
            <v>22.239800086939098</v>
          </cell>
          <cell r="BD699">
            <v>68.022323002607706</v>
          </cell>
          <cell r="BE699">
            <v>100.94647591827599</v>
          </cell>
          <cell r="BF699">
            <v>136.02298227591601</v>
          </cell>
          <cell r="BH699" t="str">
            <v>NO</v>
          </cell>
          <cell r="BI699" t="str">
            <v>YES</v>
          </cell>
          <cell r="BJ699" t="str">
            <v>YES</v>
          </cell>
          <cell r="BK699" t="str">
            <v/>
          </cell>
          <cell r="BL699" t="str">
            <v>YES</v>
          </cell>
          <cell r="BM699" t="str">
            <v>NO</v>
          </cell>
          <cell r="BO699" t="str">
            <v>NO</v>
          </cell>
          <cell r="BQ699" t="str">
            <v>NO</v>
          </cell>
          <cell r="BR699" t="str">
            <v>NO</v>
          </cell>
          <cell r="BT699" t="str">
            <v/>
          </cell>
          <cell r="BU699" t="str">
            <v>NO</v>
          </cell>
          <cell r="BW699" t="str">
            <v>YES</v>
          </cell>
          <cell r="CA699" t="str">
            <v>TRASH</v>
          </cell>
          <cell r="CC699">
            <v>0</v>
          </cell>
          <cell r="CD699">
            <v>0</v>
          </cell>
          <cell r="CE699">
            <v>0</v>
          </cell>
          <cell r="CF699">
            <v>0</v>
          </cell>
          <cell r="CL699">
            <v>0</v>
          </cell>
          <cell r="CY699">
            <v>0</v>
          </cell>
          <cell r="CZ699">
            <v>0</v>
          </cell>
          <cell r="DA699">
            <v>0</v>
          </cell>
          <cell r="DB699">
            <v>0</v>
          </cell>
        </row>
        <row r="700">
          <cell r="A700">
            <v>276.10000000000002</v>
          </cell>
          <cell r="B700">
            <v>41676</v>
          </cell>
          <cell r="C700" t="str">
            <v>Austin</v>
          </cell>
          <cell r="D700">
            <v>14</v>
          </cell>
          <cell r="F700" t="str">
            <v>YES</v>
          </cell>
          <cell r="G700">
            <v>2.15</v>
          </cell>
          <cell r="H700">
            <v>1.7919486388564101</v>
          </cell>
          <cell r="I700">
            <v>0</v>
          </cell>
          <cell r="J700">
            <v>14.999000000000001</v>
          </cell>
          <cell r="K700">
            <v>44.994999999999997</v>
          </cell>
          <cell r="L700">
            <v>2.99986665777719</v>
          </cell>
          <cell r="M700">
            <v>44.900950710283901</v>
          </cell>
          <cell r="N700">
            <v>0.94311521835519696</v>
          </cell>
          <cell r="O700">
            <v>3.9339749325472399E-2</v>
          </cell>
          <cell r="P700">
            <v>9.7921175260528206E-3</v>
          </cell>
          <cell r="Q700">
            <v>0.99995320965381895</v>
          </cell>
          <cell r="R700">
            <v>0.21382084266197299</v>
          </cell>
          <cell r="S700">
            <v>278.01515690492602</v>
          </cell>
          <cell r="T700">
            <v>0.99998668694894599</v>
          </cell>
          <cell r="U700">
            <v>0.114047409919785</v>
          </cell>
          <cell r="V700">
            <v>2784.2171276171098</v>
          </cell>
          <cell r="W700">
            <v>0.99999853267296801</v>
          </cell>
          <cell r="X700">
            <v>3.7862103077840999E-2</v>
          </cell>
          <cell r="Y700">
            <v>0.34414241834165399</v>
          </cell>
          <cell r="Z700">
            <v>7.2019746023662696E-3</v>
          </cell>
          <cell r="AA700">
            <v>2.66192323003119E-2</v>
          </cell>
          <cell r="AB700">
            <v>9.7916592841121707E-3</v>
          </cell>
          <cell r="AC700">
            <v>0.671978328257544</v>
          </cell>
          <cell r="AD700">
            <v>4.78020880310501E-2</v>
          </cell>
          <cell r="AE700">
            <v>224.99531645379901</v>
          </cell>
          <cell r="AF700">
            <v>8.0810862083923005E-2</v>
          </cell>
          <cell r="AG700">
            <v>938.84066869626804</v>
          </cell>
          <cell r="AH700">
            <v>137.01816071472001</v>
          </cell>
          <cell r="AI700">
            <v>0.49283764979734901</v>
          </cell>
          <cell r="AJ700">
            <v>518.00507682380805</v>
          </cell>
          <cell r="AK700">
            <v>2486.8323714799799</v>
          </cell>
          <cell r="AL700">
            <v>30.645002822506701</v>
          </cell>
          <cell r="AM700">
            <v>6.7408662516654099</v>
          </cell>
          <cell r="AN700">
            <v>-0.120242970040335</v>
          </cell>
          <cell r="AO700">
            <v>344.74035662559697</v>
          </cell>
          <cell r="AP700">
            <v>264.90003103736098</v>
          </cell>
          <cell r="AQ700">
            <v>1538.4919967588</v>
          </cell>
          <cell r="AR700">
            <v>265.75200826694697</v>
          </cell>
          <cell r="AS700">
            <v>-388.24902573024298</v>
          </cell>
          <cell r="AT700">
            <v>6915.93644370947</v>
          </cell>
          <cell r="AU700">
            <v>1.78733023381066</v>
          </cell>
          <cell r="AV700">
            <v>1.23826783816256</v>
          </cell>
          <cell r="AW700">
            <v>2.17276676078255</v>
          </cell>
          <cell r="AX700">
            <v>0.66199328850349504</v>
          </cell>
          <cell r="AY700">
            <v>0.278756543461192</v>
          </cell>
          <cell r="AZ700">
            <v>3.1437017372271302E-2</v>
          </cell>
          <cell r="BA700">
            <v>1.64725998201027</v>
          </cell>
          <cell r="BB700">
            <v>1.6483661591405301</v>
          </cell>
          <cell r="BC700">
            <v>21.815729488267198</v>
          </cell>
          <cell r="BD700">
            <v>24.085786691999601</v>
          </cell>
          <cell r="BE700">
            <v>54.527844479110897</v>
          </cell>
          <cell r="BF700">
            <v>86.182570226888402</v>
          </cell>
          <cell r="BH700" t="str">
            <v>NO</v>
          </cell>
          <cell r="BI700" t="str">
            <v>NO</v>
          </cell>
          <cell r="BJ700" t="str">
            <v>YES</v>
          </cell>
          <cell r="BK700" t="str">
            <v/>
          </cell>
          <cell r="BL700" t="str">
            <v>YES</v>
          </cell>
          <cell r="BM700" t="str">
            <v>NO</v>
          </cell>
          <cell r="BO700" t="str">
            <v>NO</v>
          </cell>
          <cell r="BQ700" t="str">
            <v>NO</v>
          </cell>
          <cell r="BR700" t="str">
            <v>NO</v>
          </cell>
          <cell r="BT700" t="str">
            <v/>
          </cell>
          <cell r="BU700" t="str">
            <v>NO</v>
          </cell>
          <cell r="BW700" t="str">
            <v>YES</v>
          </cell>
          <cell r="CA700" t="str">
            <v>TRASH</v>
          </cell>
          <cell r="CC700">
            <v>0</v>
          </cell>
          <cell r="CD700">
            <v>0</v>
          </cell>
          <cell r="CE700">
            <v>0</v>
          </cell>
          <cell r="CF700">
            <v>0</v>
          </cell>
          <cell r="CL700">
            <v>0</v>
          </cell>
          <cell r="CY700">
            <v>0</v>
          </cell>
          <cell r="CZ700">
            <v>0</v>
          </cell>
          <cell r="DA700">
            <v>0</v>
          </cell>
          <cell r="DB700">
            <v>0</v>
          </cell>
        </row>
        <row r="701">
          <cell r="BH701" t="str">
            <v/>
          </cell>
          <cell r="BI701" t="str">
            <v/>
          </cell>
          <cell r="BK701" t="str">
            <v/>
          </cell>
          <cell r="BL701" t="str">
            <v/>
          </cell>
          <cell r="BM701" t="str">
            <v/>
          </cell>
          <cell r="BO701" t="str">
            <v/>
          </cell>
          <cell r="BQ701" t="str">
            <v/>
          </cell>
          <cell r="BR701" t="str">
            <v/>
          </cell>
          <cell r="BT701" t="str">
            <v/>
          </cell>
          <cell r="BU701" t="str">
            <v/>
          </cell>
          <cell r="BW701" t="str">
            <v/>
          </cell>
          <cell r="CA701" t="str">
            <v/>
          </cell>
          <cell r="CC701">
            <v>0</v>
          </cell>
          <cell r="CD701">
            <v>0</v>
          </cell>
          <cell r="CE701">
            <v>0</v>
          </cell>
          <cell r="CF701">
            <v>0</v>
          </cell>
          <cell r="CL701">
            <v>0</v>
          </cell>
          <cell r="CY701">
            <v>0</v>
          </cell>
          <cell r="CZ701">
            <v>0</v>
          </cell>
          <cell r="DA701">
            <v>0</v>
          </cell>
          <cell r="DB701">
            <v>0</v>
          </cell>
        </row>
        <row r="702">
          <cell r="A702">
            <v>261</v>
          </cell>
          <cell r="B702">
            <v>41696</v>
          </cell>
          <cell r="C702" t="str">
            <v>Austin</v>
          </cell>
          <cell r="D702">
            <v>7</v>
          </cell>
          <cell r="F702" t="str">
            <v>YES</v>
          </cell>
          <cell r="G702">
            <v>1.82</v>
          </cell>
          <cell r="H702">
            <v>0.16666666790842999</v>
          </cell>
          <cell r="I702">
            <v>0</v>
          </cell>
          <cell r="J702">
            <v>10</v>
          </cell>
          <cell r="K702">
            <v>19.998999999999999</v>
          </cell>
          <cell r="L702">
            <v>1.9999</v>
          </cell>
          <cell r="M702">
            <v>-1.6237447058002501</v>
          </cell>
          <cell r="N702">
            <v>0.75114272583840502</v>
          </cell>
          <cell r="O702">
            <v>0.34813655736024501</v>
          </cell>
          <cell r="P702">
            <v>9.0861881644139098E-3</v>
          </cell>
          <cell r="Q702">
            <v>0.99999823527685805</v>
          </cell>
          <cell r="R702">
            <v>0.29698704959379202</v>
          </cell>
          <cell r="S702">
            <v>-1694.4087106419299</v>
          </cell>
          <cell r="T702">
            <v>0.99999437437607097</v>
          </cell>
          <cell r="U702">
            <v>0.53023398122134902</v>
          </cell>
          <cell r="V702">
            <v>554.52127950843703</v>
          </cell>
          <cell r="W702">
            <v>0.99999948094367497</v>
          </cell>
          <cell r="X702">
            <v>0.161060474519267</v>
          </cell>
          <cell r="Y702">
            <v>-0.57955141336533</v>
          </cell>
          <cell r="Z702">
            <v>0.21202918452679201</v>
          </cell>
          <cell r="AA702">
            <v>0.24207157496335599</v>
          </cell>
          <cell r="AB702">
            <v>9.0861721284552898E-3</v>
          </cell>
          <cell r="AC702">
            <v>0.97906850659332001</v>
          </cell>
          <cell r="AD702">
            <v>9.0765360116553104E-2</v>
          </cell>
          <cell r="AE702">
            <v>478.19746708309498</v>
          </cell>
          <cell r="AF702">
            <v>0.86236044772644804</v>
          </cell>
          <cell r="AG702">
            <v>7078.0615096701404</v>
          </cell>
          <cell r="AH702">
            <v>-98.790867567153498</v>
          </cell>
          <cell r="AI702">
            <v>5.8303708652523399E-2</v>
          </cell>
          <cell r="AJ702">
            <v>48426.372822969803</v>
          </cell>
          <cell r="AK702">
            <v>16012.395308466699</v>
          </cell>
          <cell r="AL702">
            <v>153.461480276407</v>
          </cell>
          <cell r="AM702">
            <v>32.154608947330097</v>
          </cell>
          <cell r="AN702">
            <v>25.707067948614</v>
          </cell>
          <cell r="AO702">
            <v>1728.6695923475299</v>
          </cell>
          <cell r="AP702">
            <v>83.832594608333494</v>
          </cell>
          <cell r="AQ702">
            <v>8736.5034749189599</v>
          </cell>
          <cell r="AR702">
            <v>-1830.1398404557699</v>
          </cell>
          <cell r="AS702">
            <v>488.31409409520199</v>
          </cell>
          <cell r="AT702">
            <v>16274.671338443801</v>
          </cell>
          <cell r="AU702">
            <v>4.4239595867679897</v>
          </cell>
          <cell r="AV702">
            <v>1.36431106371838</v>
          </cell>
          <cell r="AW702">
            <v>2.9312320011071198</v>
          </cell>
          <cell r="AX702">
            <v>1.35730679742217</v>
          </cell>
          <cell r="AY702">
            <v>0.72730958829965497</v>
          </cell>
          <cell r="AZ702">
            <v>0.159016495171377</v>
          </cell>
          <cell r="BA702">
            <v>1.0702474961139701</v>
          </cell>
          <cell r="BB702">
            <v>1.15173849876936</v>
          </cell>
          <cell r="BC702">
            <v>36.877669265898</v>
          </cell>
          <cell r="BD702">
            <v>63.846334221190602</v>
          </cell>
          <cell r="BE702">
            <v>108.498170378095</v>
          </cell>
          <cell r="BF702">
            <v>428.87241617369102</v>
          </cell>
          <cell r="BH702" t="str">
            <v>NO</v>
          </cell>
          <cell r="BI702" t="str">
            <v>YES</v>
          </cell>
          <cell r="BJ702" t="str">
            <v>YES</v>
          </cell>
          <cell r="BK702" t="str">
            <v/>
          </cell>
          <cell r="BL702" t="str">
            <v>YES</v>
          </cell>
          <cell r="BM702" t="str">
            <v>NO</v>
          </cell>
          <cell r="BO702" t="str">
            <v>NO</v>
          </cell>
          <cell r="BQ702" t="str">
            <v>YES</v>
          </cell>
          <cell r="BR702" t="str">
            <v>NO</v>
          </cell>
          <cell r="BT702" t="str">
            <v/>
          </cell>
          <cell r="BU702" t="str">
            <v>YES</v>
          </cell>
          <cell r="BW702" t="str">
            <v/>
          </cell>
          <cell r="CA702" t="str">
            <v>SINGLE CORRx</v>
          </cell>
          <cell r="CC702">
            <v>195.74601166647827</v>
          </cell>
          <cell r="CD702">
            <v>0</v>
          </cell>
          <cell r="CE702">
            <v>219.87632176439993</v>
          </cell>
          <cell r="CF702">
            <v>351.55724856550381</v>
          </cell>
          <cell r="CL702">
            <v>0.38</v>
          </cell>
          <cell r="CY702">
            <v>2.111608382870493</v>
          </cell>
          <cell r="CZ702">
            <v>0</v>
          </cell>
          <cell r="DA702">
            <v>2.111608382870493</v>
          </cell>
          <cell r="DB702">
            <v>2.111608382870493</v>
          </cell>
        </row>
        <row r="703">
          <cell r="A703">
            <v>261</v>
          </cell>
          <cell r="B703">
            <v>41696</v>
          </cell>
          <cell r="C703" t="str">
            <v>Austin</v>
          </cell>
          <cell r="D703">
            <v>8</v>
          </cell>
          <cell r="F703" t="str">
            <v>YES</v>
          </cell>
          <cell r="G703">
            <v>1.82</v>
          </cell>
          <cell r="H703">
            <v>0.23766503110528001</v>
          </cell>
          <cell r="I703">
            <v>0</v>
          </cell>
          <cell r="J703">
            <v>10.0015</v>
          </cell>
          <cell r="K703">
            <v>19.999500000000001</v>
          </cell>
          <cell r="L703">
            <v>1.9996500524921299</v>
          </cell>
          <cell r="M703">
            <v>54.332112873651297</v>
          </cell>
          <cell r="N703">
            <v>0.88158208434829199</v>
          </cell>
          <cell r="O703">
            <v>0.135058955183115</v>
          </cell>
          <cell r="P703">
            <v>9.8694018987657492E-3</v>
          </cell>
          <cell r="Q703">
            <v>0.99999737667660404</v>
          </cell>
          <cell r="R703">
            <v>0.13537135656897001</v>
          </cell>
          <cell r="S703">
            <v>1212.83360155276</v>
          </cell>
          <cell r="T703">
            <v>0.99998124419532197</v>
          </cell>
          <cell r="U703">
            <v>0.36195219616067398</v>
          </cell>
          <cell r="V703">
            <v>657.31278643718895</v>
          </cell>
          <cell r="W703">
            <v>0.999999697302835</v>
          </cell>
          <cell r="X703">
            <v>4.5981579961550403E-2</v>
          </cell>
          <cell r="Y703">
            <v>0.118317799926086</v>
          </cell>
          <cell r="Z703">
            <v>1.8850763540754201E-3</v>
          </cell>
          <cell r="AA703">
            <v>0.14017436166125599</v>
          </cell>
          <cell r="AB703">
            <v>9.8693760055430495E-3</v>
          </cell>
          <cell r="AC703">
            <v>0.97376904238028505</v>
          </cell>
          <cell r="AD703">
            <v>1.8959161202435099E-2</v>
          </cell>
          <cell r="AE703">
            <v>581.28955872858501</v>
          </cell>
          <cell r="AF703">
            <v>0.88434211956254005</v>
          </cell>
          <cell r="AG703">
            <v>835.71226474375896</v>
          </cell>
          <cell r="AH703">
            <v>42.421316520518999</v>
          </cell>
          <cell r="AI703">
            <v>3.4976373349829802E-2</v>
          </cell>
          <cell r="AJ703">
            <v>6972.9972355419504</v>
          </cell>
          <cell r="AK703">
            <v>4528.4863868499997</v>
          </cell>
          <cell r="AL703">
            <v>47.224707022319997</v>
          </cell>
          <cell r="AM703">
            <v>11.7584995590004</v>
          </cell>
          <cell r="AN703">
            <v>6.6341556968640001</v>
          </cell>
          <cell r="AO703">
            <v>-409.394634632855</v>
          </cell>
          <cell r="AP703">
            <v>16.953201063142501</v>
          </cell>
          <cell r="AQ703">
            <v>1725.1135062013</v>
          </cell>
          <cell r="AR703">
            <v>500.35709553130101</v>
          </cell>
          <cell r="AS703">
            <v>582.27398232509495</v>
          </cell>
          <cell r="AT703">
            <v>709.28523159010604</v>
          </cell>
          <cell r="AU703">
            <v>4.0958136709859696</v>
          </cell>
          <cell r="AV703">
            <v>1.37843127926716</v>
          </cell>
          <cell r="AW703">
            <v>2.5175984992473599</v>
          </cell>
          <cell r="AX703">
            <v>0.95782499395361498</v>
          </cell>
          <cell r="AY703">
            <v>0.51878305784190604</v>
          </cell>
          <cell r="AZ703">
            <v>0.15859018084484799</v>
          </cell>
          <cell r="BA703">
            <v>1.1137846403815901</v>
          </cell>
          <cell r="BB703">
            <v>1.20702277319621</v>
          </cell>
          <cell r="BC703">
            <v>31.1269834705144</v>
          </cell>
          <cell r="BD703">
            <v>3.1380645210450702</v>
          </cell>
          <cell r="BE703">
            <v>32.963703063333398</v>
          </cell>
          <cell r="BF703">
            <v>156.855696754859</v>
          </cell>
          <cell r="BH703" t="str">
            <v>NO</v>
          </cell>
          <cell r="BI703" t="str">
            <v>YES</v>
          </cell>
          <cell r="BJ703" t="str">
            <v>YES</v>
          </cell>
          <cell r="BK703" t="str">
            <v/>
          </cell>
          <cell r="BL703" t="str">
            <v>YES</v>
          </cell>
          <cell r="BM703" t="str">
            <v>NO</v>
          </cell>
          <cell r="BO703" t="str">
            <v>NO</v>
          </cell>
          <cell r="BQ703" t="str">
            <v>YES</v>
          </cell>
          <cell r="BR703" t="str">
            <v>NO</v>
          </cell>
          <cell r="BT703" t="str">
            <v/>
          </cell>
          <cell r="BU703" t="str">
            <v>YES</v>
          </cell>
          <cell r="BW703" t="str">
            <v/>
          </cell>
          <cell r="CA703" t="str">
            <v>SINGLE CORRx</v>
          </cell>
          <cell r="CC703">
            <v>232.06621832436954</v>
          </cell>
          <cell r="CD703">
            <v>0</v>
          </cell>
          <cell r="CE703">
            <v>240.99456674916334</v>
          </cell>
          <cell r="CF703">
            <v>271.89110696391896</v>
          </cell>
          <cell r="CL703">
            <v>0.3</v>
          </cell>
          <cell r="CY703">
            <v>6.9502399550291445</v>
          </cell>
          <cell r="CZ703">
            <v>0</v>
          </cell>
          <cell r="DA703">
            <v>6.9502399550291445</v>
          </cell>
          <cell r="DB703">
            <v>6.9502399550291445</v>
          </cell>
        </row>
        <row r="704">
          <cell r="A704">
            <v>261</v>
          </cell>
          <cell r="B704">
            <v>41696</v>
          </cell>
          <cell r="C704" t="str">
            <v>Austin</v>
          </cell>
          <cell r="D704">
            <v>9</v>
          </cell>
          <cell r="F704" t="str">
            <v>YES</v>
          </cell>
          <cell r="G704">
            <v>1.82</v>
          </cell>
          <cell r="H704">
            <v>0.31423691846430302</v>
          </cell>
          <cell r="I704">
            <v>0</v>
          </cell>
          <cell r="J704">
            <v>9.9994999999999994</v>
          </cell>
          <cell r="K704">
            <v>19.999500000000001</v>
          </cell>
          <cell r="L704">
            <v>2.0000500025001302</v>
          </cell>
          <cell r="M704">
            <v>-16.469589824158</v>
          </cell>
          <cell r="N704">
            <v>0.95202469719448202</v>
          </cell>
          <cell r="O704">
            <v>8.6311606961802595E-2</v>
          </cell>
          <cell r="P704">
            <v>1.01414457077492E-2</v>
          </cell>
          <cell r="Q704">
            <v>0.99997884043691299</v>
          </cell>
          <cell r="R704">
            <v>0.19187741098668901</v>
          </cell>
          <cell r="S704">
            <v>-13905.352660115999</v>
          </cell>
          <cell r="T704">
            <v>0.99991533557416101</v>
          </cell>
          <cell r="U704">
            <v>0.38380660620143803</v>
          </cell>
          <cell r="V704">
            <v>568.98688664178405</v>
          </cell>
          <cell r="W704">
            <v>0.99999851040854604</v>
          </cell>
          <cell r="X704">
            <v>5.0907076333989103E-2</v>
          </cell>
          <cell r="Y704">
            <v>-1.06617322822173</v>
          </cell>
          <cell r="Z704">
            <v>6.1462222147000901E-2</v>
          </cell>
          <cell r="AA704">
            <v>0.14089567176280099</v>
          </cell>
          <cell r="AB704">
            <v>1.0141231092578E-2</v>
          </cell>
          <cell r="AC704">
            <v>0.82933194205088701</v>
          </cell>
          <cell r="AD704">
            <v>3.7522074537073499E-2</v>
          </cell>
          <cell r="AE704">
            <v>383.86641763859501</v>
          </cell>
          <cell r="AF704">
            <v>0.67464796613759503</v>
          </cell>
          <cell r="AG704">
            <v>576.81315346519398</v>
          </cell>
          <cell r="AH704">
            <v>-0.84921362630075603</v>
          </cell>
          <cell r="AI704">
            <v>6.1065817084204901E-5</v>
          </cell>
          <cell r="AJ704">
            <v>1772.78107977834</v>
          </cell>
          <cell r="AK704">
            <v>3678.6697615533499</v>
          </cell>
          <cell r="AL704">
            <v>2.3958388692000301</v>
          </cell>
          <cell r="AM704">
            <v>29.710056654667302</v>
          </cell>
          <cell r="AN704">
            <v>4.77207442421133</v>
          </cell>
          <cell r="AO704">
            <v>289.29781151979398</v>
          </cell>
          <cell r="AP704">
            <v>29.913970236048598</v>
          </cell>
          <cell r="AQ704">
            <v>1893.05166911378</v>
          </cell>
          <cell r="AR704">
            <v>-328.45395246206499</v>
          </cell>
          <cell r="AS704">
            <v>309.15153735809099</v>
          </cell>
          <cell r="AT704">
            <v>9622.4383808426192</v>
          </cell>
          <cell r="AU704">
            <v>3.8038085914328001</v>
          </cell>
          <cell r="AV704">
            <v>1.2354197606075601</v>
          </cell>
          <cell r="AW704">
            <v>2.24309588644293</v>
          </cell>
          <cell r="AX704">
            <v>0.86939785092118504</v>
          </cell>
          <cell r="AY704">
            <v>0.99543401588597302</v>
          </cell>
          <cell r="AZ704">
            <v>0.15958585380325099</v>
          </cell>
          <cell r="BA704">
            <v>1.20401025934904</v>
          </cell>
          <cell r="BB704">
            <v>1.3120168320447301</v>
          </cell>
          <cell r="BC704">
            <v>33.4912379176589</v>
          </cell>
          <cell r="BD704">
            <v>2.8521323555818898</v>
          </cell>
          <cell r="BE704">
            <v>18.942460363584999</v>
          </cell>
          <cell r="BF704">
            <v>53.9813389527989</v>
          </cell>
          <cell r="BH704" t="str">
            <v>NO</v>
          </cell>
          <cell r="BI704" t="str">
            <v>NO</v>
          </cell>
          <cell r="BJ704" t="str">
            <v>YES</v>
          </cell>
          <cell r="BK704" t="str">
            <v/>
          </cell>
          <cell r="BL704" t="str">
            <v>YES</v>
          </cell>
          <cell r="BM704" t="str">
            <v>NO</v>
          </cell>
          <cell r="BO704" t="str">
            <v>NO</v>
          </cell>
          <cell r="BQ704" t="str">
            <v>NO</v>
          </cell>
          <cell r="BR704" t="str">
            <v>NO</v>
          </cell>
          <cell r="BT704" t="str">
            <v/>
          </cell>
          <cell r="BU704" t="str">
            <v>NO</v>
          </cell>
          <cell r="BW704" t="str">
            <v>YES</v>
          </cell>
          <cell r="CA704" t="str">
            <v>TRASH</v>
          </cell>
          <cell r="CC704">
            <v>0</v>
          </cell>
          <cell r="CD704">
            <v>0</v>
          </cell>
          <cell r="CE704">
            <v>0</v>
          </cell>
          <cell r="CF704">
            <v>0</v>
          </cell>
          <cell r="CL704">
            <v>0</v>
          </cell>
          <cell r="CY704">
            <v>0</v>
          </cell>
          <cell r="CZ704">
            <v>0</v>
          </cell>
          <cell r="DA704">
            <v>0</v>
          </cell>
          <cell r="DB704">
            <v>0</v>
          </cell>
        </row>
        <row r="705">
          <cell r="A705">
            <v>261</v>
          </cell>
          <cell r="B705">
            <v>41696</v>
          </cell>
          <cell r="C705" t="str">
            <v>Austin</v>
          </cell>
          <cell r="D705">
            <v>10</v>
          </cell>
          <cell r="F705" t="str">
            <v>YES</v>
          </cell>
          <cell r="G705">
            <v>1.82</v>
          </cell>
          <cell r="H705">
            <v>0.41133775189518901</v>
          </cell>
          <cell r="I705">
            <v>0</v>
          </cell>
          <cell r="J705">
            <v>9.9994999999999994</v>
          </cell>
          <cell r="K705">
            <v>19.999500000000001</v>
          </cell>
          <cell r="L705">
            <v>2.0000500025001302</v>
          </cell>
          <cell r="M705">
            <v>-36.861937108308403</v>
          </cell>
          <cell r="N705">
            <v>0.79175380108135596</v>
          </cell>
          <cell r="O705">
            <v>0.17368576668102001</v>
          </cell>
          <cell r="P705">
            <v>8.8490771554877497E-3</v>
          </cell>
          <cell r="Q705">
            <v>0.99999383846106205</v>
          </cell>
          <cell r="R705">
            <v>0.14616555110419799</v>
          </cell>
          <cell r="S705">
            <v>1443.7731136928001</v>
          </cell>
          <cell r="T705">
            <v>0.99996741782338905</v>
          </cell>
          <cell r="U705">
            <v>0.33610835990855298</v>
          </cell>
          <cell r="V705">
            <v>380.77890098487501</v>
          </cell>
          <cell r="W705">
            <v>0.99999817807718805</v>
          </cell>
          <cell r="X705">
            <v>7.9478373095726501E-2</v>
          </cell>
          <cell r="Y705">
            <v>-7.5801499572767897E-2</v>
          </cell>
          <cell r="Z705">
            <v>1.5152069309496399E-3</v>
          </cell>
          <cell r="AA705">
            <v>0.119130137712877</v>
          </cell>
          <cell r="AB705">
            <v>8.8490226269487705E-3</v>
          </cell>
          <cell r="AC705">
            <v>0.92704265950335396</v>
          </cell>
          <cell r="AD705">
            <v>2.2238124598663499E-2</v>
          </cell>
          <cell r="AE705">
            <v>301.20908258433701</v>
          </cell>
          <cell r="AF705">
            <v>0.79103262554932996</v>
          </cell>
          <cell r="AG705">
            <v>754.07884849137304</v>
          </cell>
          <cell r="AH705">
            <v>20.948116634250901</v>
          </cell>
          <cell r="AI705">
            <v>1.4508812969144601E-2</v>
          </cell>
          <cell r="AJ705">
            <v>3556.2396353410199</v>
          </cell>
          <cell r="AK705">
            <v>2987.3713439799999</v>
          </cell>
          <cell r="AL705">
            <v>32.39120242645</v>
          </cell>
          <cell r="AM705">
            <v>13.3914854160003</v>
          </cell>
          <cell r="AN705">
            <v>8.4351339886079995</v>
          </cell>
          <cell r="AO705">
            <v>1107.9945258569601</v>
          </cell>
          <cell r="AP705">
            <v>109.783025891779</v>
          </cell>
          <cell r="AQ705">
            <v>4993.9458580978899</v>
          </cell>
          <cell r="AR705">
            <v>414.44700901083002</v>
          </cell>
          <cell r="AS705">
            <v>325.03815297865498</v>
          </cell>
          <cell r="AT705">
            <v>496.25971825699298</v>
          </cell>
          <cell r="AU705">
            <v>3.8655350911808499</v>
          </cell>
          <cell r="AV705">
            <v>1.19422628595706</v>
          </cell>
          <cell r="AW705">
            <v>3.0307848889729199</v>
          </cell>
          <cell r="AX705">
            <v>1.82290797798575</v>
          </cell>
          <cell r="AY705">
            <v>0.46100056274851797</v>
          </cell>
          <cell r="AZ705">
            <v>0.157760516355822</v>
          </cell>
          <cell r="BA705">
            <v>1.09187122935016</v>
          </cell>
          <cell r="BB705">
            <v>1.18531286981044</v>
          </cell>
          <cell r="BC705">
            <v>32.541216194013003</v>
          </cell>
          <cell r="BD705">
            <v>8.8655913539999496</v>
          </cell>
          <cell r="BE705">
            <v>52.199284234000103</v>
          </cell>
          <cell r="BF705">
            <v>81.665010020333298</v>
          </cell>
          <cell r="BH705" t="str">
            <v>NO</v>
          </cell>
          <cell r="BI705" t="str">
            <v>YES</v>
          </cell>
          <cell r="BJ705" t="str">
            <v>YES</v>
          </cell>
          <cell r="BK705" t="str">
            <v/>
          </cell>
          <cell r="BL705" t="str">
            <v>YES</v>
          </cell>
          <cell r="BM705" t="str">
            <v>NO</v>
          </cell>
          <cell r="BO705" t="str">
            <v>NO</v>
          </cell>
          <cell r="BQ705" t="str">
            <v>YES</v>
          </cell>
          <cell r="BR705" t="str">
            <v>NO</v>
          </cell>
          <cell r="BT705" t="str">
            <v/>
          </cell>
          <cell r="BU705" t="str">
            <v>YES</v>
          </cell>
          <cell r="BW705" t="str">
            <v/>
          </cell>
          <cell r="CA705" t="str">
            <v>SINGLE CORRx</v>
          </cell>
          <cell r="CC705">
            <v>134.40823130005847</v>
          </cell>
          <cell r="CD705">
            <v>0</v>
          </cell>
          <cell r="CE705">
            <v>125.01157168870706</v>
          </cell>
          <cell r="CF705">
            <v>157.49047818293283</v>
          </cell>
          <cell r="CL705">
            <v>0.3</v>
          </cell>
          <cell r="CY705">
            <v>4.3890572343761756</v>
          </cell>
          <cell r="CZ705">
            <v>0</v>
          </cell>
          <cell r="DA705">
            <v>4.3890572343761756</v>
          </cell>
          <cell r="DB705">
            <v>4.3890572343761756</v>
          </cell>
        </row>
        <row r="706">
          <cell r="A706">
            <v>261</v>
          </cell>
          <cell r="B706">
            <v>41696</v>
          </cell>
          <cell r="C706" t="str">
            <v>Austin</v>
          </cell>
          <cell r="D706">
            <v>11</v>
          </cell>
          <cell r="F706" t="str">
            <v>YES</v>
          </cell>
          <cell r="G706">
            <v>1.82</v>
          </cell>
          <cell r="H706">
            <v>0.45878239162266299</v>
          </cell>
          <cell r="I706">
            <v>0</v>
          </cell>
          <cell r="J706">
            <v>9.9979999999999993</v>
          </cell>
          <cell r="K706">
            <v>20</v>
          </cell>
          <cell r="L706">
            <v>2.000400080016</v>
          </cell>
          <cell r="M706">
            <v>26.725427018503101</v>
          </cell>
          <cell r="N706">
            <v>0.78640069430761605</v>
          </cell>
          <cell r="O706">
            <v>0.18188727458401699</v>
          </cell>
          <cell r="P706">
            <v>9.7648995529703003E-3</v>
          </cell>
          <cell r="Q706">
            <v>0.99999284157107404</v>
          </cell>
          <cell r="R706">
            <v>0.23596751244850001</v>
          </cell>
          <cell r="S706">
            <v>-20929.381339108601</v>
          </cell>
          <cell r="T706">
            <v>0.99998435794449703</v>
          </cell>
          <cell r="U706">
            <v>0.34879592709531099</v>
          </cell>
          <cell r="V706">
            <v>511.70700521071802</v>
          </cell>
          <cell r="W706">
            <v>0.99999954946233804</v>
          </cell>
          <cell r="X706">
            <v>5.9195347450451997E-2</v>
          </cell>
          <cell r="Y706">
            <v>9.9826698681775405E-2</v>
          </cell>
          <cell r="Z706">
            <v>2.7196756097568301E-3</v>
          </cell>
          <cell r="AA706">
            <v>0.124862692571492</v>
          </cell>
          <cell r="AB706">
            <v>9.7648296444651696E-3</v>
          </cell>
          <cell r="AC706">
            <v>0.93015585182629501</v>
          </cell>
          <cell r="AD706">
            <v>5.7300062493848399E-2</v>
          </cell>
          <cell r="AE706">
            <v>457.71037780848599</v>
          </cell>
          <cell r="AF706">
            <v>0.89447704825412799</v>
          </cell>
          <cell r="AG706">
            <v>844.49752707175196</v>
          </cell>
          <cell r="AH706">
            <v>-3.0540266437033998</v>
          </cell>
          <cell r="AI706">
            <v>1.4591825827192699E-4</v>
          </cell>
          <cell r="AJ706">
            <v>8001.8070523365004</v>
          </cell>
          <cell r="AK706">
            <v>3750.8293906333301</v>
          </cell>
          <cell r="AL706">
            <v>42.616598936270002</v>
          </cell>
          <cell r="AM706">
            <v>35.357920943664197</v>
          </cell>
          <cell r="AN706">
            <v>7.9625832899866698</v>
          </cell>
          <cell r="AO706">
            <v>51.380064705656302</v>
          </cell>
          <cell r="AP706">
            <v>0.398457438912793</v>
          </cell>
          <cell r="AQ706">
            <v>920.73558651148596</v>
          </cell>
          <cell r="AR706">
            <v>-157.01147301446699</v>
          </cell>
          <cell r="AS706">
            <v>66.541846896398198</v>
          </cell>
          <cell r="AT706">
            <v>2456.1685217321801</v>
          </cell>
          <cell r="AU706">
            <v>3.8550544131659801</v>
          </cell>
          <cell r="AV706">
            <v>1.1039709528039101</v>
          </cell>
          <cell r="AW706">
            <v>2.95021178775754</v>
          </cell>
          <cell r="AX706">
            <v>1.8266883122984301</v>
          </cell>
          <cell r="AY706">
            <v>0.579949120124298</v>
          </cell>
          <cell r="AZ706">
            <v>0.157460928930578</v>
          </cell>
          <cell r="BA706">
            <v>1.02231746431879</v>
          </cell>
          <cell r="BB706">
            <v>1.07589754786328</v>
          </cell>
          <cell r="BC706">
            <v>29.405870879541901</v>
          </cell>
          <cell r="BD706">
            <v>-1.7787049268095001</v>
          </cell>
          <cell r="BE706">
            <v>2.0405888819998399</v>
          </cell>
          <cell r="BF706">
            <v>87.6722073364285</v>
          </cell>
          <cell r="BH706" t="str">
            <v>NO</v>
          </cell>
          <cell r="BI706" t="str">
            <v>YES</v>
          </cell>
          <cell r="BJ706" t="str">
            <v>YES</v>
          </cell>
          <cell r="BK706" t="str">
            <v/>
          </cell>
          <cell r="BL706" t="str">
            <v>YES</v>
          </cell>
          <cell r="BM706" t="str">
            <v>NO</v>
          </cell>
          <cell r="BO706" t="str">
            <v>NO</v>
          </cell>
          <cell r="BQ706" t="str">
            <v>YES</v>
          </cell>
          <cell r="BR706" t="str">
            <v>NO</v>
          </cell>
          <cell r="BT706" t="str">
            <v/>
          </cell>
          <cell r="BU706" t="str">
            <v>NO</v>
          </cell>
          <cell r="BW706" t="str">
            <v/>
          </cell>
          <cell r="CA706" t="str">
            <v>SINGLE CORR</v>
          </cell>
          <cell r="CC706">
            <v>180.59644632481556</v>
          </cell>
          <cell r="CD706">
            <v>0</v>
          </cell>
          <cell r="CE706">
            <v>0</v>
          </cell>
          <cell r="CF706">
            <v>0</v>
          </cell>
          <cell r="CL706">
            <v>0.47</v>
          </cell>
          <cell r="CY706">
            <v>112.27427931096332</v>
          </cell>
          <cell r="CZ706">
            <v>0</v>
          </cell>
          <cell r="DA706">
            <v>0</v>
          </cell>
          <cell r="DB706">
            <v>0</v>
          </cell>
        </row>
        <row r="707">
          <cell r="A707">
            <v>261</v>
          </cell>
          <cell r="B707">
            <v>41696</v>
          </cell>
          <cell r="C707" t="str">
            <v>Austin</v>
          </cell>
          <cell r="D707">
            <v>12</v>
          </cell>
          <cell r="F707" t="str">
            <v>YES</v>
          </cell>
          <cell r="G707">
            <v>1.82</v>
          </cell>
          <cell r="H707">
            <v>0.58235264103859696</v>
          </cell>
          <cell r="I707">
            <v>0</v>
          </cell>
          <cell r="J707">
            <v>9.9984210526300004</v>
          </cell>
          <cell r="K707">
            <v>20</v>
          </cell>
          <cell r="L707">
            <v>2.00031583934337</v>
          </cell>
          <cell r="M707">
            <v>2.3594267519333498</v>
          </cell>
          <cell r="N707">
            <v>0.79914690759515095</v>
          </cell>
          <cell r="O707">
            <v>0.24531642034911599</v>
          </cell>
          <cell r="P707">
            <v>9.7896515590905099E-3</v>
          </cell>
          <cell r="Q707">
            <v>0.99999769996170895</v>
          </cell>
          <cell r="R707">
            <v>0.27917242085260802</v>
          </cell>
          <cell r="S707">
            <v>940.37405390484696</v>
          </cell>
          <cell r="T707">
            <v>0.99999486955639405</v>
          </cell>
          <cell r="U707">
            <v>0.41692936950003401</v>
          </cell>
          <cell r="V707">
            <v>646.33091538645897</v>
          </cell>
          <cell r="W707">
            <v>0.99999981195837595</v>
          </cell>
          <cell r="X707">
            <v>7.9819908844121101E-2</v>
          </cell>
          <cell r="Y707">
            <v>0.73626918660982399</v>
          </cell>
          <cell r="Z707">
            <v>0.22353225831586901</v>
          </cell>
          <cell r="AA707">
            <v>0.167985335159202</v>
          </cell>
          <cell r="AB707">
            <v>9.7896290403073401E-3</v>
          </cell>
          <cell r="AC707">
            <v>0.976558515830101</v>
          </cell>
          <cell r="AD707">
            <v>7.94881694412891E-2</v>
          </cell>
          <cell r="AE707">
            <v>599.25721618252703</v>
          </cell>
          <cell r="AF707">
            <v>0.92716763074627795</v>
          </cell>
          <cell r="AG707">
            <v>2516.5619697625998</v>
          </cell>
          <cell r="AH707">
            <v>169.83702463774799</v>
          </cell>
          <cell r="AI707">
            <v>0.18060489077487901</v>
          </cell>
          <cell r="AJ707">
            <v>28312.391745789901</v>
          </cell>
          <cell r="AK707">
            <v>17840.120117064998</v>
          </cell>
          <cell r="AL707">
            <v>176.93215511247701</v>
          </cell>
          <cell r="AM707">
            <v>45.9937239556645</v>
          </cell>
          <cell r="AN707">
            <v>35.299748829023301</v>
          </cell>
          <cell r="AO707">
            <v>446.53478793366901</v>
          </cell>
          <cell r="AP707">
            <v>223.963638449135</v>
          </cell>
          <cell r="AQ707">
            <v>735.05788309302204</v>
          </cell>
          <cell r="AR707">
            <v>362.245442470863</v>
          </cell>
          <cell r="AS707">
            <v>426.94587879053199</v>
          </cell>
          <cell r="AT707">
            <v>370.61783762299598</v>
          </cell>
          <cell r="AU707">
            <v>4.3482847121293</v>
          </cell>
          <cell r="AV707">
            <v>1.47931088997138</v>
          </cell>
          <cell r="AW707">
            <v>3.2563370321631</v>
          </cell>
          <cell r="AX707">
            <v>1.8458018592558001</v>
          </cell>
          <cell r="AY707">
            <v>1.0277853328859701</v>
          </cell>
          <cell r="AZ707">
            <v>0.15799068838415101</v>
          </cell>
          <cell r="BA707">
            <v>1.0791588155848</v>
          </cell>
          <cell r="BB707">
            <v>1.1531285034066501</v>
          </cell>
          <cell r="BC707">
            <v>35.922594159121203</v>
          </cell>
          <cell r="BD707">
            <v>16.0386780584723</v>
          </cell>
          <cell r="BE707">
            <v>122.763014488824</v>
          </cell>
          <cell r="BF707">
            <v>265.44238276420703</v>
          </cell>
          <cell r="BH707" t="str">
            <v>NO</v>
          </cell>
          <cell r="BI707" t="str">
            <v>YES</v>
          </cell>
          <cell r="BJ707" t="str">
            <v>YES</v>
          </cell>
          <cell r="BK707" t="str">
            <v/>
          </cell>
          <cell r="BL707" t="str">
            <v>YES</v>
          </cell>
          <cell r="BM707" t="str">
            <v>NO</v>
          </cell>
          <cell r="BO707" t="str">
            <v>NO</v>
          </cell>
          <cell r="BQ707" t="str">
            <v>YES</v>
          </cell>
          <cell r="BR707" t="str">
            <v>NO</v>
          </cell>
          <cell r="BT707" t="str">
            <v/>
          </cell>
          <cell r="BU707" t="str">
            <v>YES</v>
          </cell>
          <cell r="BW707" t="str">
            <v/>
          </cell>
          <cell r="CA707" t="str">
            <v>SINGLE CORRx</v>
          </cell>
          <cell r="CC707">
            <v>228.11878868720535</v>
          </cell>
          <cell r="CD707">
            <v>0</v>
          </cell>
          <cell r="CE707">
            <v>178.3743017510605</v>
          </cell>
          <cell r="CF707">
            <v>273.84442309539702</v>
          </cell>
          <cell r="CL707">
            <v>0.38</v>
          </cell>
          <cell r="CY707">
            <v>1.8662432415045782</v>
          </cell>
          <cell r="CZ707">
            <v>0</v>
          </cell>
          <cell r="DA707">
            <v>1.8662432415045782</v>
          </cell>
          <cell r="DB707">
            <v>1.8662432415045782</v>
          </cell>
        </row>
        <row r="708">
          <cell r="A708">
            <v>261</v>
          </cell>
          <cell r="B708">
            <v>41696</v>
          </cell>
          <cell r="C708" t="str">
            <v>Austin</v>
          </cell>
          <cell r="D708">
            <v>13</v>
          </cell>
          <cell r="F708" t="str">
            <v>YES</v>
          </cell>
          <cell r="G708">
            <v>1.82</v>
          </cell>
          <cell r="H708">
            <v>0.66023361403495096</v>
          </cell>
          <cell r="I708">
            <v>0</v>
          </cell>
          <cell r="J708">
            <v>9.9989473684199996</v>
          </cell>
          <cell r="K708">
            <v>19.999473684200002</v>
          </cell>
          <cell r="L708">
            <v>2.0001579113582499</v>
          </cell>
          <cell r="M708">
            <v>-8.5447395973729403</v>
          </cell>
          <cell r="N708">
            <v>0.96116864001681301</v>
          </cell>
          <cell r="O708">
            <v>0.16802494028769999</v>
          </cell>
          <cell r="P708">
            <v>8.9841780447339099E-3</v>
          </cell>
          <cell r="Q708">
            <v>0.99998375351191104</v>
          </cell>
          <cell r="R708">
            <v>0.25084742281844902</v>
          </cell>
          <cell r="S708">
            <v>33536.025195547001</v>
          </cell>
          <cell r="T708">
            <v>0.99982192633760403</v>
          </cell>
          <cell r="U708">
            <v>0.83051476621999698</v>
          </cell>
          <cell r="V708">
            <v>391.95650956281702</v>
          </cell>
          <cell r="W708">
            <v>0.99999687957533701</v>
          </cell>
          <cell r="X708">
            <v>0.10993039364486699</v>
          </cell>
          <cell r="Y708">
            <v>-2.0759781729004199</v>
          </cell>
          <cell r="Z708">
            <v>0.23300963453807499</v>
          </cell>
          <cell r="AA708">
            <v>0.54900160372894402</v>
          </cell>
          <cell r="AB708">
            <v>8.9840320692395805E-3</v>
          </cell>
          <cell r="AC708">
            <v>0.83241537784083997</v>
          </cell>
          <cell r="AD708">
            <v>6.5304206857277197E-2</v>
          </cell>
          <cell r="AE708">
            <v>264.943487221422</v>
          </cell>
          <cell r="AF708">
            <v>0.67594912704162602</v>
          </cell>
          <cell r="AG708">
            <v>1302.3199635446899</v>
          </cell>
          <cell r="AH708">
            <v>0.16739090348004301</v>
          </cell>
          <cell r="AI708">
            <v>4.99048677604641E-6</v>
          </cell>
          <cell r="AJ708">
            <v>4018.8549792965</v>
          </cell>
          <cell r="AK708">
            <v>4311.5072975100102</v>
          </cell>
          <cell r="AL708">
            <v>52.938696365230001</v>
          </cell>
          <cell r="AM708">
            <v>10.8339826256669</v>
          </cell>
          <cell r="AN708">
            <v>4.3236024177846701</v>
          </cell>
          <cell r="AO708">
            <v>159.533563873172</v>
          </cell>
          <cell r="AP708">
            <v>-46.162938422976801</v>
          </cell>
          <cell r="AQ708">
            <v>2248.3756845120101</v>
          </cell>
          <cell r="AR708">
            <v>-786.784486383792</v>
          </cell>
          <cell r="AS708">
            <v>390.66456742180901</v>
          </cell>
          <cell r="AT708">
            <v>6400.2983474238599</v>
          </cell>
          <cell r="AU708">
            <v>4.5142730092536096</v>
          </cell>
          <cell r="AV708">
            <v>1.4155738609042601</v>
          </cell>
          <cell r="AW708">
            <v>3.74766282774267</v>
          </cell>
          <cell r="AX708">
            <v>1.94752762166381</v>
          </cell>
          <cell r="AY708">
            <v>0.51533706372751598</v>
          </cell>
          <cell r="AZ708">
            <v>0.157100913582815</v>
          </cell>
          <cell r="BA708">
            <v>1.0083034495794401</v>
          </cell>
          <cell r="BB708">
            <v>1.0367348276258399</v>
          </cell>
          <cell r="BC708">
            <v>33.731153262164703</v>
          </cell>
          <cell r="BD708">
            <v>27.2509750480863</v>
          </cell>
          <cell r="BE708">
            <v>58.239202824444398</v>
          </cell>
          <cell r="BF708">
            <v>110.860339793889</v>
          </cell>
          <cell r="BH708" t="str">
            <v>NO</v>
          </cell>
          <cell r="BI708" t="str">
            <v>NO</v>
          </cell>
          <cell r="BJ708" t="str">
            <v>YES</v>
          </cell>
          <cell r="BK708" t="str">
            <v/>
          </cell>
          <cell r="BL708" t="str">
            <v>YES</v>
          </cell>
          <cell r="BM708" t="str">
            <v>NO</v>
          </cell>
          <cell r="BO708" t="str">
            <v>NO</v>
          </cell>
          <cell r="BQ708" t="str">
            <v>NO</v>
          </cell>
          <cell r="BR708" t="str">
            <v>NO</v>
          </cell>
          <cell r="BT708" t="str">
            <v/>
          </cell>
          <cell r="BU708" t="str">
            <v>YES</v>
          </cell>
          <cell r="BW708" t="str">
            <v/>
          </cell>
          <cell r="CA708" t="str">
            <v>DUAL AREA</v>
          </cell>
          <cell r="CC708">
            <v>0</v>
          </cell>
          <cell r="CD708">
            <v>0</v>
          </cell>
          <cell r="CE708">
            <v>351.9754414112611</v>
          </cell>
          <cell r="CF708">
            <v>280.95338103663778</v>
          </cell>
          <cell r="CL708">
            <v>0.36</v>
          </cell>
          <cell r="CY708">
            <v>0</v>
          </cell>
          <cell r="CZ708">
            <v>0</v>
          </cell>
          <cell r="DA708">
            <v>3.9338733187524886</v>
          </cell>
          <cell r="DB708">
            <v>3.9338733187524886</v>
          </cell>
        </row>
        <row r="709">
          <cell r="A709">
            <v>261</v>
          </cell>
          <cell r="B709">
            <v>41696</v>
          </cell>
          <cell r="C709" t="str">
            <v>Austin</v>
          </cell>
          <cell r="D709">
            <v>14</v>
          </cell>
          <cell r="F709" t="str">
            <v>YES</v>
          </cell>
          <cell r="G709">
            <v>1.82</v>
          </cell>
          <cell r="H709">
            <v>0.86456883419305097</v>
          </cell>
          <cell r="I709">
            <v>0</v>
          </cell>
          <cell r="J709">
            <v>10</v>
          </cell>
          <cell r="K709">
            <v>20</v>
          </cell>
          <cell r="L709">
            <v>2</v>
          </cell>
          <cell r="M709">
            <v>2.9809947467504099</v>
          </cell>
          <cell r="N709">
            <v>0.94823150627322905</v>
          </cell>
          <cell r="O709">
            <v>5.2429858908367398E-2</v>
          </cell>
          <cell r="P709">
            <v>1.0986468542839601E-2</v>
          </cell>
          <cell r="Q709">
            <v>0.99998816041828897</v>
          </cell>
          <cell r="R709">
            <v>0.145487960338996</v>
          </cell>
          <cell r="S709">
            <v>231.39667850471201</v>
          </cell>
          <cell r="T709">
            <v>0.99999320234875499</v>
          </cell>
          <cell r="U709">
            <v>0.110233873321111</v>
          </cell>
          <cell r="V709">
            <v>566.066184576816</v>
          </cell>
          <cell r="W709">
            <v>0.99999888943390103</v>
          </cell>
          <cell r="X709">
            <v>4.45556948951372E-2</v>
          </cell>
          <cell r="Y709">
            <v>1.8976219326486099</v>
          </cell>
          <cell r="Z709">
            <v>0.59814499139746602</v>
          </cell>
          <cell r="AA709">
            <v>1.9170186551311801E-2</v>
          </cell>
          <cell r="AB709">
            <v>1.0986338450407101E-2</v>
          </cell>
          <cell r="AC709">
            <v>0.91065050183046303</v>
          </cell>
          <cell r="AD709">
            <v>2.2177363426314201E-2</v>
          </cell>
          <cell r="AE709">
            <v>417.49554283418701</v>
          </cell>
          <cell r="AF709">
            <v>0.73753757166742495</v>
          </cell>
          <cell r="AG709">
            <v>491.50814798510498</v>
          </cell>
          <cell r="AH709">
            <v>169.647143930482</v>
          </cell>
          <cell r="AI709">
            <v>0.73313926455314704</v>
          </cell>
          <cell r="AJ709">
            <v>499.74476988082699</v>
          </cell>
          <cell r="AK709">
            <v>2510.0957303714299</v>
          </cell>
          <cell r="AL709">
            <v>22.264249853508598</v>
          </cell>
          <cell r="AM709">
            <v>12.4112833640011</v>
          </cell>
          <cell r="AN709">
            <v>4.3638730414514297</v>
          </cell>
          <cell r="AO709">
            <v>110.73545868517699</v>
          </cell>
          <cell r="AP709">
            <v>178.63893076422099</v>
          </cell>
          <cell r="AQ709">
            <v>301.200863620186</v>
          </cell>
          <cell r="AR709">
            <v>408.064007315293</v>
          </cell>
          <cell r="AS709">
            <v>426.736673099482</v>
          </cell>
          <cell r="AT709">
            <v>730.78970533085499</v>
          </cell>
          <cell r="AU709">
            <v>3.2431334337627802</v>
          </cell>
          <cell r="AV709">
            <v>1.30355296529798</v>
          </cell>
          <cell r="AW709">
            <v>3.2338941444120999</v>
          </cell>
          <cell r="AX709">
            <v>1.8295688826828</v>
          </cell>
          <cell r="AY709">
            <v>0.40104067111787201</v>
          </cell>
          <cell r="AZ709">
            <v>0.15433004870126901</v>
          </cell>
          <cell r="BA709">
            <v>1.0319049060057699</v>
          </cell>
          <cell r="BB709">
            <v>1.1018713375420599</v>
          </cell>
          <cell r="BC709">
            <v>32.812418546007699</v>
          </cell>
          <cell r="BD709">
            <v>6.4644569957142703</v>
          </cell>
          <cell r="BE709">
            <v>73.131147430714407</v>
          </cell>
          <cell r="BF709">
            <v>90.383929040714193</v>
          </cell>
          <cell r="BH709" t="str">
            <v>NO</v>
          </cell>
          <cell r="BI709" t="str">
            <v>YES</v>
          </cell>
          <cell r="BJ709" t="str">
            <v>YES</v>
          </cell>
          <cell r="BK709" t="str">
            <v/>
          </cell>
          <cell r="BL709" t="str">
            <v>YES</v>
          </cell>
          <cell r="BM709" t="str">
            <v>NO</v>
          </cell>
          <cell r="BO709" t="str">
            <v>NO</v>
          </cell>
          <cell r="BQ709" t="str">
            <v>NO</v>
          </cell>
          <cell r="BR709" t="str">
            <v>NO</v>
          </cell>
          <cell r="BT709" t="str">
            <v/>
          </cell>
          <cell r="BU709" t="str">
            <v>YES</v>
          </cell>
          <cell r="BW709" t="str">
            <v/>
          </cell>
          <cell r="CA709" t="str">
            <v>DUAL AREA</v>
          </cell>
          <cell r="CC709">
            <v>0</v>
          </cell>
          <cell r="CD709">
            <v>0</v>
          </cell>
          <cell r="CE709">
            <v>203.04527295010595</v>
          </cell>
          <cell r="CF709">
            <v>142.78358922835341</v>
          </cell>
          <cell r="CL709">
            <v>0.36</v>
          </cell>
          <cell r="CY709">
            <v>0</v>
          </cell>
          <cell r="CZ709">
            <v>0</v>
          </cell>
          <cell r="DA709">
            <v>3.1328052976818759</v>
          </cell>
          <cell r="DB709">
            <v>3.1328052976818759</v>
          </cell>
        </row>
        <row r="710">
          <cell r="A710">
            <v>261</v>
          </cell>
          <cell r="B710">
            <v>41696</v>
          </cell>
          <cell r="C710" t="str">
            <v>Austin</v>
          </cell>
          <cell r="D710">
            <v>15</v>
          </cell>
          <cell r="F710" t="str">
            <v>YES</v>
          </cell>
          <cell r="G710">
            <v>1.82</v>
          </cell>
          <cell r="H710">
            <v>1.0427162535488601</v>
          </cell>
          <cell r="I710">
            <v>0</v>
          </cell>
          <cell r="J710">
            <v>9.9984999999999999</v>
          </cell>
          <cell r="K710">
            <v>20</v>
          </cell>
          <cell r="L710">
            <v>2.0003000450067501</v>
          </cell>
          <cell r="M710">
            <v>-8.8794060483974899</v>
          </cell>
          <cell r="N710">
            <v>0.79487853466758895</v>
          </cell>
          <cell r="O710">
            <v>0.10804345165255599</v>
          </cell>
          <cell r="P710">
            <v>1.01281610315878E-2</v>
          </cell>
          <cell r="Q710">
            <v>0.99999681985972999</v>
          </cell>
          <cell r="R710">
            <v>0.112712366451515</v>
          </cell>
          <cell r="S710">
            <v>-1864.0665175131101</v>
          </cell>
          <cell r="T710">
            <v>0.99998906821438205</v>
          </cell>
          <cell r="U710">
            <v>0.208964953728903</v>
          </cell>
          <cell r="V710">
            <v>626.30416549204199</v>
          </cell>
          <cell r="W710">
            <v>0.99999952167086104</v>
          </cell>
          <cell r="X710">
            <v>4.3710879235000701E-2</v>
          </cell>
          <cell r="Y710">
            <v>-0.30863176549196802</v>
          </cell>
          <cell r="Z710">
            <v>2.570454848756E-2</v>
          </cell>
          <cell r="AA710">
            <v>4.5446118501291301E-2</v>
          </cell>
          <cell r="AB710">
            <v>1.01281288192086E-2</v>
          </cell>
          <cell r="AC710">
            <v>0.969924272118593</v>
          </cell>
          <cell r="AD710">
            <v>1.3223967695170501E-2</v>
          </cell>
          <cell r="AE710">
            <v>527.35693884812895</v>
          </cell>
          <cell r="AF710">
            <v>0.84201369822100403</v>
          </cell>
          <cell r="AG710">
            <v>656.81711444063399</v>
          </cell>
          <cell r="AH710">
            <v>-47.8137440681</v>
          </cell>
          <cell r="AI710">
            <v>2.5649954507216102E-2</v>
          </cell>
          <cell r="AJ710">
            <v>4050.7928733651402</v>
          </cell>
          <cell r="AK710">
            <v>3853.4075272999999</v>
          </cell>
          <cell r="AL710">
            <v>41.242258565119997</v>
          </cell>
          <cell r="AM710">
            <v>-18.0674230789995</v>
          </cell>
          <cell r="AN710">
            <v>7.2077808020590002</v>
          </cell>
          <cell r="AO710">
            <v>-2920.0057536212498</v>
          </cell>
          <cell r="AP710">
            <v>-183.412573271117</v>
          </cell>
          <cell r="AQ710">
            <v>18624.803625091299</v>
          </cell>
          <cell r="AR710">
            <v>386.48363887200702</v>
          </cell>
          <cell r="AS710">
            <v>468.45627680272901</v>
          </cell>
          <cell r="AT710">
            <v>386.28969475396701</v>
          </cell>
          <cell r="AU710">
            <v>3.4398027400093798</v>
          </cell>
          <cell r="AV710">
            <v>1.9889622931687301</v>
          </cell>
          <cell r="AW710">
            <v>3.4039916826724999</v>
          </cell>
          <cell r="AX710">
            <v>1.25586848678398</v>
          </cell>
          <cell r="AY710">
            <v>0.48022573926200501</v>
          </cell>
          <cell r="AZ710">
            <v>0.157471953889014</v>
          </cell>
          <cell r="BA710">
            <v>1.00833285127177</v>
          </cell>
          <cell r="BB710">
            <v>1.0563073454976899</v>
          </cell>
          <cell r="BC710">
            <v>33.898287477318</v>
          </cell>
          <cell r="BD710">
            <v>12.822620968733199</v>
          </cell>
          <cell r="BE710">
            <v>81.4176907881331</v>
          </cell>
          <cell r="BF710">
            <v>111.885109088333</v>
          </cell>
          <cell r="BH710" t="str">
            <v>NO</v>
          </cell>
          <cell r="BI710" t="str">
            <v>YES</v>
          </cell>
          <cell r="BJ710" t="str">
            <v>YES</v>
          </cell>
          <cell r="BK710" t="str">
            <v/>
          </cell>
          <cell r="BL710" t="str">
            <v>YES</v>
          </cell>
          <cell r="BM710" t="str">
            <v>NO</v>
          </cell>
          <cell r="BO710" t="str">
            <v>NO</v>
          </cell>
          <cell r="BQ710" t="str">
            <v>YES</v>
          </cell>
          <cell r="BR710" t="str">
            <v>NO</v>
          </cell>
          <cell r="BT710" t="str">
            <v/>
          </cell>
          <cell r="BU710" t="str">
            <v>NO</v>
          </cell>
          <cell r="BW710" t="str">
            <v/>
          </cell>
          <cell r="CA710" t="str">
            <v>SINGLE CORR</v>
          </cell>
          <cell r="CC710">
            <v>221.05220761312799</v>
          </cell>
          <cell r="CD710">
            <v>0</v>
          </cell>
          <cell r="CE710">
            <v>0</v>
          </cell>
          <cell r="CF710">
            <v>0</v>
          </cell>
          <cell r="CL710">
            <v>0.47</v>
          </cell>
          <cell r="CY710">
            <v>2.8139541158527837</v>
          </cell>
          <cell r="CZ710">
            <v>0</v>
          </cell>
          <cell r="DA710">
            <v>0</v>
          </cell>
          <cell r="DB710">
            <v>0</v>
          </cell>
        </row>
        <row r="711">
          <cell r="A711">
            <v>261</v>
          </cell>
          <cell r="B711">
            <v>41696</v>
          </cell>
          <cell r="C711" t="str">
            <v>Austin</v>
          </cell>
          <cell r="D711">
            <v>17</v>
          </cell>
          <cell r="F711" t="str">
            <v>YES</v>
          </cell>
          <cell r="G711">
            <v>1.82</v>
          </cell>
          <cell r="H711">
            <v>1.15767428185791</v>
          </cell>
          <cell r="I711">
            <v>0</v>
          </cell>
          <cell r="J711">
            <v>9.9994999999999994</v>
          </cell>
          <cell r="K711">
            <v>19.999473684200002</v>
          </cell>
          <cell r="L711">
            <v>2.0000473707885398</v>
          </cell>
          <cell r="M711">
            <v>-70.373227661726602</v>
          </cell>
          <cell r="N711">
            <v>0.97792078316722097</v>
          </cell>
          <cell r="O711">
            <v>6.0634586207894102E-2</v>
          </cell>
          <cell r="P711">
            <v>1.2725444603464701E-2</v>
          </cell>
          <cell r="Q711">
            <v>0.99985875376106803</v>
          </cell>
          <cell r="R711">
            <v>0.13999925378991501</v>
          </cell>
          <cell r="S711">
            <v>108.67787779884701</v>
          </cell>
          <cell r="T711">
            <v>0.99891221929658103</v>
          </cell>
          <cell r="U711">
            <v>0.38868414173903199</v>
          </cell>
          <cell r="V711">
            <v>425.19134814522101</v>
          </cell>
          <cell r="W711">
            <v>0.99997879699081405</v>
          </cell>
          <cell r="X711">
            <v>5.4234544998102797E-2</v>
          </cell>
          <cell r="Y711">
            <v>-0.60971650641821995</v>
          </cell>
          <cell r="Z711">
            <v>8.4683878194644607E-3</v>
          </cell>
          <cell r="AA711">
            <v>0.169707469326804</v>
          </cell>
          <cell r="AB711">
            <v>1.2723646637292E-2</v>
          </cell>
          <cell r="AC711">
            <v>0.53393639459673004</v>
          </cell>
          <cell r="AD711">
            <v>2.06082447764868E-2</v>
          </cell>
          <cell r="AE711">
            <v>87.9689252223355</v>
          </cell>
          <cell r="AF711">
            <v>0.20688817011510699</v>
          </cell>
          <cell r="AG711">
            <v>115.663563202124</v>
          </cell>
          <cell r="AH711">
            <v>7.8316517730781703</v>
          </cell>
          <cell r="AI711">
            <v>7.1984499638140104E-2</v>
          </cell>
          <cell r="AJ711">
            <v>135.337256908944</v>
          </cell>
          <cell r="AK711">
            <v>567.64793534666501</v>
          </cell>
          <cell r="AL711">
            <v>-0.828968180653325</v>
          </cell>
          <cell r="AM711">
            <v>-8.2749709746653899</v>
          </cell>
          <cell r="AN711">
            <v>1.7506894545073299</v>
          </cell>
          <cell r="AO711">
            <v>-5.2766867857892201</v>
          </cell>
          <cell r="AP711">
            <v>-2.4323491085787401</v>
          </cell>
          <cell r="AQ711">
            <v>827.32473340852005</v>
          </cell>
          <cell r="AR711">
            <v>109.672856433684</v>
          </cell>
          <cell r="AS711">
            <v>156.17880403480899</v>
          </cell>
          <cell r="AT711">
            <v>421.58509670715301</v>
          </cell>
          <cell r="AU711">
            <v>4.1218861785969203</v>
          </cell>
          <cell r="AV711">
            <v>1.37431520605318</v>
          </cell>
          <cell r="AW711">
            <v>3.7640476985217002</v>
          </cell>
          <cell r="AX711">
            <v>1.28676529968234</v>
          </cell>
          <cell r="AY711">
            <v>0.44089932854296998</v>
          </cell>
          <cell r="AZ711">
            <v>0.15544556982576799</v>
          </cell>
          <cell r="BA711">
            <v>1.1419005751379501</v>
          </cell>
          <cell r="BB711">
            <v>1.1001518825539001</v>
          </cell>
          <cell r="BC711">
            <v>38.713111774504597</v>
          </cell>
          <cell r="BD711">
            <v>2.1273479669582098</v>
          </cell>
          <cell r="BE711">
            <v>10.503677015833301</v>
          </cell>
          <cell r="BF711">
            <v>23.3822413015832</v>
          </cell>
          <cell r="BH711" t="str">
            <v>NO</v>
          </cell>
          <cell r="BI711" t="str">
            <v>NO</v>
          </cell>
          <cell r="BJ711" t="str">
            <v>YES</v>
          </cell>
          <cell r="BK711" t="str">
            <v/>
          </cell>
          <cell r="BL711" t="str">
            <v>YES</v>
          </cell>
          <cell r="BM711" t="str">
            <v>NO</v>
          </cell>
          <cell r="BO711" t="str">
            <v>NO</v>
          </cell>
          <cell r="BQ711" t="str">
            <v>NO</v>
          </cell>
          <cell r="BR711" t="str">
            <v>NO</v>
          </cell>
          <cell r="BT711" t="str">
            <v/>
          </cell>
          <cell r="BU711" t="str">
            <v>NO</v>
          </cell>
          <cell r="BW711" t="str">
            <v>YES</v>
          </cell>
          <cell r="CA711" t="str">
            <v>TRASH</v>
          </cell>
          <cell r="CC711">
            <v>0</v>
          </cell>
          <cell r="CD711">
            <v>0</v>
          </cell>
          <cell r="CE711">
            <v>0</v>
          </cell>
          <cell r="CF711">
            <v>0</v>
          </cell>
          <cell r="CL711">
            <v>0</v>
          </cell>
          <cell r="CY711">
            <v>0</v>
          </cell>
          <cell r="CZ711">
            <v>0</v>
          </cell>
          <cell r="DA711">
            <v>0</v>
          </cell>
          <cell r="DB711">
            <v>0</v>
          </cell>
        </row>
        <row r="712">
          <cell r="BH712" t="str">
            <v/>
          </cell>
          <cell r="BI712" t="str">
            <v/>
          </cell>
          <cell r="BK712" t="str">
            <v/>
          </cell>
          <cell r="BL712" t="str">
            <v/>
          </cell>
          <cell r="BM712" t="str">
            <v/>
          </cell>
          <cell r="BO712" t="str">
            <v/>
          </cell>
          <cell r="BQ712" t="str">
            <v/>
          </cell>
          <cell r="BR712" t="str">
            <v/>
          </cell>
          <cell r="BT712" t="str">
            <v/>
          </cell>
          <cell r="BU712" t="str">
            <v/>
          </cell>
          <cell r="BW712" t="str">
            <v/>
          </cell>
          <cell r="CA712" t="str">
            <v/>
          </cell>
          <cell r="CC712">
            <v>0</v>
          </cell>
          <cell r="CD712">
            <v>0</v>
          </cell>
          <cell r="CE712">
            <v>0</v>
          </cell>
          <cell r="CF712">
            <v>0</v>
          </cell>
          <cell r="CL712">
            <v>0</v>
          </cell>
          <cell r="CY712">
            <v>0</v>
          </cell>
          <cell r="CZ712">
            <v>0</v>
          </cell>
          <cell r="DA712">
            <v>0</v>
          </cell>
          <cell r="DB712">
            <v>0</v>
          </cell>
        </row>
        <row r="713">
          <cell r="A713">
            <v>415</v>
          </cell>
          <cell r="B713">
            <v>41716</v>
          </cell>
          <cell r="C713" t="str">
            <v>Austin</v>
          </cell>
          <cell r="D713">
            <v>48</v>
          </cell>
          <cell r="E713" t="str">
            <v>Accidental area</v>
          </cell>
          <cell r="F713" t="str">
            <v>YES</v>
          </cell>
          <cell r="G713">
            <v>7.13</v>
          </cell>
          <cell r="H713">
            <v>0.16666666790842999</v>
          </cell>
          <cell r="I713">
            <v>0</v>
          </cell>
          <cell r="J713">
            <v>9.9984999999999999</v>
          </cell>
          <cell r="K713">
            <v>19.998000000000001</v>
          </cell>
          <cell r="L713">
            <v>2.0001000150022499</v>
          </cell>
          <cell r="M713">
            <v>1.52366989841048</v>
          </cell>
          <cell r="N713">
            <v>0.80974106348914399</v>
          </cell>
          <cell r="O713">
            <v>0.160639218103382</v>
          </cell>
          <cell r="P713">
            <v>9.3376588417068904E-2</v>
          </cell>
          <cell r="Q713">
            <v>0.96823152657773903</v>
          </cell>
          <cell r="R713">
            <v>0.27250976290268702</v>
          </cell>
          <cell r="S713">
            <v>54.587828206951698</v>
          </cell>
          <cell r="T713">
            <v>0.96401564347475799</v>
          </cell>
          <cell r="U713">
            <v>0.28949125225545302</v>
          </cell>
          <cell r="V713">
            <v>-11.865998268158499</v>
          </cell>
          <cell r="W713">
            <v>0.98457340026281204</v>
          </cell>
          <cell r="X713">
            <v>0.18818029116388599</v>
          </cell>
          <cell r="Y713">
            <v>0.75423983262677896</v>
          </cell>
          <cell r="Z713">
            <v>0.343899564822363</v>
          </cell>
          <cell r="AA713">
            <v>5.8233356886900303E-2</v>
          </cell>
          <cell r="AB713">
            <v>9.0286996045802106E-2</v>
          </cell>
          <cell r="AC713">
            <v>0.196341721249914</v>
          </cell>
          <cell r="AD713">
            <v>7.8632029648424806E-2</v>
          </cell>
          <cell r="AE713">
            <v>-3.64304817217677</v>
          </cell>
          <cell r="AF713">
            <v>0.30217169173903402</v>
          </cell>
          <cell r="AG713">
            <v>1.6445187615119099</v>
          </cell>
          <cell r="AH713">
            <v>0.46823732429674803</v>
          </cell>
          <cell r="AI713">
            <v>8.2573997447001907E-3</v>
          </cell>
          <cell r="AJ713">
            <v>2.3371641611600098</v>
          </cell>
          <cell r="AK713">
            <v>78.539352890005603</v>
          </cell>
          <cell r="AL713">
            <v>12.899846154700001</v>
          </cell>
          <cell r="AM713">
            <v>9.7170084369995493</v>
          </cell>
          <cell r="AN713">
            <v>5.5493039831950002</v>
          </cell>
          <cell r="AO713">
            <v>-28.006507410128801</v>
          </cell>
          <cell r="AP713">
            <v>7.1817794694384496</v>
          </cell>
          <cell r="AQ713">
            <v>240.86680091807699</v>
          </cell>
          <cell r="AR713">
            <v>37.388282750352701</v>
          </cell>
          <cell r="AS713">
            <v>7.3016903255752101</v>
          </cell>
          <cell r="AT713">
            <v>2058.8760597454002</v>
          </cell>
          <cell r="AU713">
            <v>5.7456457121145696</v>
          </cell>
          <cell r="AV713">
            <v>1.2845224935342101</v>
          </cell>
          <cell r="AW713">
            <v>6.1243332737008398</v>
          </cell>
          <cell r="AX713">
            <v>1.638699770775</v>
          </cell>
          <cell r="AY713" t="str">
            <v>NaN</v>
          </cell>
          <cell r="AZ713">
            <v>6.5163684090281906E-2</v>
          </cell>
          <cell r="BA713" t="str">
            <v>NaN</v>
          </cell>
          <cell r="BB713" t="str">
            <v>NaN</v>
          </cell>
          <cell r="BC713" t="str">
            <v>NaN</v>
          </cell>
          <cell r="BD713">
            <v>0.73045359105708496</v>
          </cell>
          <cell r="BE713">
            <v>2.3585921293496299</v>
          </cell>
          <cell r="BF713">
            <v>2.8984587734960301</v>
          </cell>
          <cell r="BH713" t="str">
            <v>NO</v>
          </cell>
          <cell r="BI713" t="str">
            <v>NO</v>
          </cell>
          <cell r="BJ713" t="str">
            <v>YES</v>
          </cell>
          <cell r="BK713" t="str">
            <v/>
          </cell>
          <cell r="BL713" t="str">
            <v>YES</v>
          </cell>
          <cell r="BM713" t="str">
            <v>NO</v>
          </cell>
          <cell r="BO713" t="str">
            <v>NO</v>
          </cell>
          <cell r="BQ713" t="str">
            <v>NO</v>
          </cell>
          <cell r="BR713" t="str">
            <v>NO</v>
          </cell>
          <cell r="BT713" t="str">
            <v/>
          </cell>
          <cell r="BU713" t="str">
            <v>NO</v>
          </cell>
          <cell r="BW713" t="str">
            <v>YES</v>
          </cell>
          <cell r="CA713" t="str">
            <v>TRASH</v>
          </cell>
          <cell r="CC713">
            <v>0</v>
          </cell>
          <cell r="CD713">
            <v>0</v>
          </cell>
          <cell r="CE713">
            <v>0</v>
          </cell>
          <cell r="CF713">
            <v>0</v>
          </cell>
          <cell r="CL713">
            <v>0</v>
          </cell>
          <cell r="CY713">
            <v>0</v>
          </cell>
          <cell r="CZ713">
            <v>0</v>
          </cell>
          <cell r="DA713">
            <v>0</v>
          </cell>
          <cell r="DB713">
            <v>0</v>
          </cell>
        </row>
        <row r="714">
          <cell r="A714">
            <v>415</v>
          </cell>
          <cell r="B714">
            <v>41716</v>
          </cell>
          <cell r="C714" t="str">
            <v>Austin</v>
          </cell>
          <cell r="D714">
            <v>49</v>
          </cell>
          <cell r="F714" t="str">
            <v>YES</v>
          </cell>
          <cell r="G714">
            <v>7.13</v>
          </cell>
          <cell r="H714">
            <v>0.24531372450292099</v>
          </cell>
          <cell r="I714">
            <v>0</v>
          </cell>
          <cell r="J714">
            <v>9.9984999999999999</v>
          </cell>
          <cell r="K714">
            <v>20</v>
          </cell>
          <cell r="L714">
            <v>2.0003000450067501</v>
          </cell>
          <cell r="M714">
            <v>0.61006874806082401</v>
          </cell>
          <cell r="N714">
            <v>0.78666767975193397</v>
          </cell>
          <cell r="O714">
            <v>0.43273504128856999</v>
          </cell>
          <cell r="P714">
            <v>7.2892381556222699E-2</v>
          </cell>
          <cell r="Q714">
            <v>0.944406286608242</v>
          </cell>
          <cell r="R714">
            <v>0.25833639006352899</v>
          </cell>
          <cell r="S714">
            <v>-9.2039185939076198</v>
          </cell>
          <cell r="T714">
            <v>0.78361636955976399</v>
          </cell>
          <cell r="U714">
            <v>0.56049467104269002</v>
          </cell>
          <cell r="V714">
            <v>2.2448165221932999</v>
          </cell>
          <cell r="W714">
            <v>0.75512718685928903</v>
          </cell>
          <cell r="X714">
            <v>0.64179445972730698</v>
          </cell>
          <cell r="Y714">
            <v>0.40386502991261902</v>
          </cell>
          <cell r="Z714">
            <v>0.27910815863390298</v>
          </cell>
          <cell r="AA714">
            <v>0.24188484510247099</v>
          </cell>
          <cell r="AB714">
            <v>6.8580025943424203E-2</v>
          </cell>
          <cell r="AC714">
            <v>7.3305073755957906E-2</v>
          </cell>
          <cell r="AD714">
            <v>6.9510266282321001E-2</v>
          </cell>
          <cell r="AE714">
            <v>0.57585484980030199</v>
          </cell>
          <cell r="AF714">
            <v>0.16285973591480299</v>
          </cell>
          <cell r="AG714">
            <v>0.97869899574803998</v>
          </cell>
          <cell r="AH714">
            <v>-0.27313919417084898</v>
          </cell>
          <cell r="AI714">
            <v>2.1411923566520299E-2</v>
          </cell>
          <cell r="AJ714">
            <v>1.14406534812066</v>
          </cell>
          <cell r="AK714">
            <v>11.8842643149965</v>
          </cell>
          <cell r="AL714">
            <v>4.1572420243500403</v>
          </cell>
          <cell r="AM714">
            <v>48.871331197002199</v>
          </cell>
          <cell r="AN714">
            <v>62.275284069845</v>
          </cell>
          <cell r="AO714">
            <v>1.0125556459205201</v>
          </cell>
          <cell r="AP714">
            <v>-3.4413458233899498E-2</v>
          </cell>
          <cell r="AQ714">
            <v>3.9377399341745298</v>
          </cell>
          <cell r="AR714">
            <v>-0.194585105461582</v>
          </cell>
          <cell r="AS714">
            <v>-5.7769535664600302E-2</v>
          </cell>
          <cell r="AT714">
            <v>1.9193131796816201</v>
          </cell>
          <cell r="AU714">
            <v>5.9051619143757099</v>
          </cell>
          <cell r="AV714">
            <v>1.4327621992397499</v>
          </cell>
          <cell r="AW714">
            <v>6.5925695765399102</v>
          </cell>
          <cell r="AX714">
            <v>1.6282909799804</v>
          </cell>
          <cell r="AY714" t="str">
            <v>NaN</v>
          </cell>
          <cell r="AZ714">
            <v>6.3680052870226794E-2</v>
          </cell>
          <cell r="BA714" t="str">
            <v>NaN</v>
          </cell>
          <cell r="BB714" t="str">
            <v>NaN</v>
          </cell>
          <cell r="BC714" t="str">
            <v>NaN</v>
          </cell>
          <cell r="BD714">
            <v>-0.41744894889899298</v>
          </cell>
          <cell r="BE714">
            <v>-2.4294433392924499E-2</v>
          </cell>
          <cell r="BF714">
            <v>0.96684587675582601</v>
          </cell>
          <cell r="BH714" t="str">
            <v>NO</v>
          </cell>
          <cell r="BI714" t="str">
            <v>NO</v>
          </cell>
          <cell r="BJ714" t="str">
            <v>YES</v>
          </cell>
          <cell r="BK714" t="str">
            <v/>
          </cell>
          <cell r="BL714" t="str">
            <v>YES</v>
          </cell>
          <cell r="BM714" t="str">
            <v>NO</v>
          </cell>
          <cell r="BO714" t="str">
            <v>NO</v>
          </cell>
          <cell r="BQ714" t="str">
            <v>NO</v>
          </cell>
          <cell r="BR714" t="str">
            <v>NO</v>
          </cell>
          <cell r="BT714" t="str">
            <v/>
          </cell>
          <cell r="BU714" t="str">
            <v>NO</v>
          </cell>
          <cell r="BW714" t="str">
            <v>YES</v>
          </cell>
          <cell r="CA714" t="str">
            <v>TRASH</v>
          </cell>
          <cell r="CC714">
            <v>0</v>
          </cell>
          <cell r="CD714">
            <v>0</v>
          </cell>
          <cell r="CE714">
            <v>0</v>
          </cell>
          <cell r="CF714">
            <v>0</v>
          </cell>
          <cell r="CL714">
            <v>0</v>
          </cell>
          <cell r="CY714">
            <v>0</v>
          </cell>
          <cell r="CZ714">
            <v>0</v>
          </cell>
          <cell r="DA714">
            <v>0</v>
          </cell>
          <cell r="DB714">
            <v>0</v>
          </cell>
        </row>
        <row r="715">
          <cell r="A715">
            <v>415</v>
          </cell>
          <cell r="B715">
            <v>41716</v>
          </cell>
          <cell r="C715" t="str">
            <v>Austin</v>
          </cell>
          <cell r="D715">
            <v>50</v>
          </cell>
          <cell r="F715" t="str">
            <v>YES</v>
          </cell>
          <cell r="G715">
            <v>7.13</v>
          </cell>
          <cell r="H715">
            <v>0.36368486378341902</v>
          </cell>
          <cell r="I715">
            <v>0</v>
          </cell>
          <cell r="J715">
            <v>9.9994999999999994</v>
          </cell>
          <cell r="K715">
            <v>39.996315789500002</v>
          </cell>
          <cell r="L715">
            <v>3.9998315705285301</v>
          </cell>
          <cell r="M715">
            <v>11.412358288662601</v>
          </cell>
          <cell r="N715">
            <v>0.88665341543057397</v>
          </cell>
          <cell r="O715">
            <v>0.95225872351712104</v>
          </cell>
          <cell r="P715">
            <v>4.6068658518041802E-2</v>
          </cell>
          <cell r="Q715">
            <v>0.985542358839264</v>
          </cell>
          <cell r="R715">
            <v>0.204574578039872</v>
          </cell>
          <cell r="S715">
            <v>0.105117699173721</v>
          </cell>
          <cell r="T715">
            <v>0.71697785041789197</v>
          </cell>
          <cell r="U715">
            <v>1.67331742340899</v>
          </cell>
          <cell r="V715">
            <v>3.1149029173665701</v>
          </cell>
          <cell r="W715">
            <v>0.80624903829568095</v>
          </cell>
          <cell r="X715">
            <v>0.85814789190577501</v>
          </cell>
          <cell r="Y715">
            <v>0.56394536886525704</v>
          </cell>
          <cell r="Z715">
            <v>4.3055984863068199E-2</v>
          </cell>
          <cell r="AA715">
            <v>6.8217558979350299</v>
          </cell>
          <cell r="AB715">
            <v>4.5391430484795103E-2</v>
          </cell>
          <cell r="AC715">
            <v>0.122703651056127</v>
          </cell>
          <cell r="AD715">
            <v>4.2428779151277601E-2</v>
          </cell>
          <cell r="AE715">
            <v>0.71026503235108696</v>
          </cell>
          <cell r="AF715">
            <v>0.16903864827847401</v>
          </cell>
          <cell r="AG715">
            <v>2.3933421259935699</v>
          </cell>
          <cell r="AH715">
            <v>6.3346892623855997E-2</v>
          </cell>
          <cell r="AI715">
            <v>9.9319909863408995E-3</v>
          </cell>
          <cell r="AJ715">
            <v>2.85160250673737</v>
          </cell>
          <cell r="AK715">
            <v>259.45899394167901</v>
          </cell>
          <cell r="AL715">
            <v>-24.719281522569901</v>
          </cell>
          <cell r="AM715">
            <v>593.42508079365905</v>
          </cell>
          <cell r="AN715">
            <v>187.99402751501501</v>
          </cell>
          <cell r="AO715">
            <v>4.7052477056179098</v>
          </cell>
          <cell r="AP715">
            <v>0.38591504293489098</v>
          </cell>
          <cell r="AQ715">
            <v>26.540100075078701</v>
          </cell>
          <cell r="AR715">
            <v>7.3963180453135999</v>
          </cell>
          <cell r="AS715">
            <v>1.13167396171996</v>
          </cell>
          <cell r="AT715">
            <v>103.47121532423201</v>
          </cell>
          <cell r="AU715">
            <v>6.2585074760935999</v>
          </cell>
          <cell r="AV715">
            <v>1.3284297888195</v>
          </cell>
          <cell r="AW715">
            <v>7.0810512645947199</v>
          </cell>
          <cell r="AX715">
            <v>1.3785042490681401</v>
          </cell>
          <cell r="AY715" t="str">
            <v>NaN</v>
          </cell>
          <cell r="AZ715">
            <v>6.6663334002940403E-2</v>
          </cell>
          <cell r="BA715" t="str">
            <v>NaN</v>
          </cell>
          <cell r="BB715" t="str">
            <v>NaN</v>
          </cell>
          <cell r="BC715" t="str">
            <v>NaN</v>
          </cell>
          <cell r="BD715">
            <v>0.324491924825622</v>
          </cell>
          <cell r="BE715">
            <v>1.16131519699638</v>
          </cell>
          <cell r="BF715">
            <v>2.4653098541859899</v>
          </cell>
          <cell r="BH715" t="str">
            <v>NO</v>
          </cell>
          <cell r="BI715" t="str">
            <v>NO</v>
          </cell>
          <cell r="BJ715" t="str">
            <v>YES</v>
          </cell>
          <cell r="BK715" t="str">
            <v/>
          </cell>
          <cell r="BL715" t="str">
            <v>YES</v>
          </cell>
          <cell r="BM715" t="str">
            <v>NO</v>
          </cell>
          <cell r="BO715" t="str">
            <v>NO</v>
          </cell>
          <cell r="BQ715" t="str">
            <v>NO</v>
          </cell>
          <cell r="BR715" t="str">
            <v>NO</v>
          </cell>
          <cell r="BT715" t="str">
            <v/>
          </cell>
          <cell r="BU715" t="str">
            <v>YES</v>
          </cell>
          <cell r="BW715" t="str">
            <v/>
          </cell>
          <cell r="CA715" t="str">
            <v>DUAL AREA</v>
          </cell>
          <cell r="CC715">
            <v>0</v>
          </cell>
          <cell r="CD715">
            <v>0</v>
          </cell>
          <cell r="CE715">
            <v>0.48716678194925528</v>
          </cell>
          <cell r="CF715">
            <v>0.61730177570354083</v>
          </cell>
          <cell r="CL715">
            <v>0.36</v>
          </cell>
          <cell r="CY715">
            <v>0</v>
          </cell>
          <cell r="CZ715">
            <v>0</v>
          </cell>
          <cell r="DA715">
            <v>2.998674629135996</v>
          </cell>
          <cell r="DB715">
            <v>2.998674629135996</v>
          </cell>
        </row>
        <row r="716">
          <cell r="A716">
            <v>415</v>
          </cell>
          <cell r="B716">
            <v>41716</v>
          </cell>
          <cell r="C716" t="str">
            <v>Austin</v>
          </cell>
          <cell r="D716">
            <v>50</v>
          </cell>
          <cell r="F716" t="str">
            <v>YES</v>
          </cell>
          <cell r="G716">
            <v>7.13</v>
          </cell>
          <cell r="H716">
            <v>0.416929140686989</v>
          </cell>
          <cell r="I716">
            <v>0</v>
          </cell>
          <cell r="J716">
            <v>9.9984999999999999</v>
          </cell>
          <cell r="K716">
            <v>39.997999999999998</v>
          </cell>
          <cell r="L716">
            <v>4.0004000600090004</v>
          </cell>
          <cell r="M716">
            <v>2.6558461852478401</v>
          </cell>
          <cell r="N716">
            <v>0.98507275756042501</v>
          </cell>
          <cell r="O716">
            <v>0.13406622358487699</v>
          </cell>
          <cell r="P716">
            <v>3.3191575851562197E-2</v>
          </cell>
          <cell r="Q716">
            <v>0.99297028500788198</v>
          </cell>
          <cell r="R716">
            <v>0.26643533205393499</v>
          </cell>
          <cell r="S716">
            <v>-26.510630389909799</v>
          </cell>
          <cell r="T716">
            <v>0.90700495136751602</v>
          </cell>
          <cell r="U716">
            <v>1.01404175587212</v>
          </cell>
          <cell r="V716">
            <v>-39.799757294440603</v>
          </cell>
          <cell r="W716">
            <v>0.98459652482703697</v>
          </cell>
          <cell r="X716">
            <v>0.39597592982556701</v>
          </cell>
          <cell r="Y716">
            <v>2.36302847121534</v>
          </cell>
          <cell r="Z716">
            <v>0.87438478164901101</v>
          </cell>
          <cell r="AA716">
            <v>0.13264235081693301</v>
          </cell>
          <cell r="AB716">
            <v>3.2956339659381398E-2</v>
          </cell>
          <cell r="AC716">
            <v>0.132759715128485</v>
          </cell>
          <cell r="AD716">
            <v>7.2080658318182098E-2</v>
          </cell>
          <cell r="AE716">
            <v>-1.5196036137079101</v>
          </cell>
          <cell r="AF716">
            <v>3.7583532489989198E-2</v>
          </cell>
          <cell r="AG716">
            <v>9.7775651377813499</v>
          </cell>
          <cell r="AH716">
            <v>-0.32565994334874299</v>
          </cell>
          <cell r="AI716">
            <v>1.1023029411376201E-2</v>
          </cell>
          <cell r="AJ716">
            <v>10.047403672044201</v>
          </cell>
          <cell r="AK716">
            <v>570.71298405667801</v>
          </cell>
          <cell r="AL716">
            <v>-10.989870697786801</v>
          </cell>
          <cell r="AM716">
            <v>119.298082991332</v>
          </cell>
          <cell r="AN716">
            <v>40.9593747977883</v>
          </cell>
          <cell r="AO716">
            <v>16.791323974131799</v>
          </cell>
          <cell r="AP716">
            <v>2.8841670965200801</v>
          </cell>
          <cell r="AQ716">
            <v>118.220309369858</v>
          </cell>
          <cell r="AR716">
            <v>73.757570437937005</v>
          </cell>
          <cell r="AS716">
            <v>3.8303572272932498</v>
          </cell>
          <cell r="AT716">
            <v>1246.1960401173801</v>
          </cell>
          <cell r="AU716">
            <v>6.0572594478367501</v>
          </cell>
          <cell r="AV716">
            <v>1.2711826495918199</v>
          </cell>
          <cell r="AW716">
            <v>6.7657695017072301</v>
          </cell>
          <cell r="AX716">
            <v>1.28038574707751</v>
          </cell>
          <cell r="AY716" t="str">
            <v>NaN</v>
          </cell>
          <cell r="AZ716">
            <v>6.3490805176021306E-2</v>
          </cell>
          <cell r="BA716" t="str">
            <v>NaN</v>
          </cell>
          <cell r="BB716" t="str">
            <v>NaN</v>
          </cell>
          <cell r="BC716" t="str">
            <v>NaN</v>
          </cell>
          <cell r="BD716">
            <v>1.5575280516077299</v>
          </cell>
          <cell r="BE716">
            <v>3.0851801309456701</v>
          </cell>
          <cell r="BF716">
            <v>6.3723090020096196</v>
          </cell>
          <cell r="BH716" t="str">
            <v>NO</v>
          </cell>
          <cell r="BI716" t="str">
            <v>NO</v>
          </cell>
          <cell r="BJ716" t="str">
            <v>YES</v>
          </cell>
          <cell r="BK716" t="str">
            <v/>
          </cell>
          <cell r="BL716" t="str">
            <v>YES</v>
          </cell>
          <cell r="BM716" t="str">
            <v>YES</v>
          </cell>
          <cell r="BO716" t="str">
            <v>YES</v>
          </cell>
          <cell r="BQ716" t="str">
            <v>NO</v>
          </cell>
          <cell r="BR716" t="str">
            <v>NO</v>
          </cell>
          <cell r="BT716" t="str">
            <v/>
          </cell>
          <cell r="BU716" t="str">
            <v>YES</v>
          </cell>
          <cell r="BW716" t="str">
            <v/>
          </cell>
          <cell r="CA716" t="str">
            <v>DUAL AREA</v>
          </cell>
          <cell r="CC716">
            <v>0</v>
          </cell>
          <cell r="CD716">
            <v>0</v>
          </cell>
          <cell r="CE716">
            <v>4.9178354189717348</v>
          </cell>
          <cell r="CF716">
            <v>6.754563199560411</v>
          </cell>
          <cell r="CL716">
            <v>0.36</v>
          </cell>
          <cell r="CY716">
            <v>0</v>
          </cell>
          <cell r="CZ716">
            <v>0</v>
          </cell>
          <cell r="DA716">
            <v>1.128753028950594</v>
          </cell>
          <cell r="DB716">
            <v>1.128753028950594</v>
          </cell>
        </row>
        <row r="717">
          <cell r="A717">
            <v>415</v>
          </cell>
          <cell r="B717">
            <v>41716</v>
          </cell>
          <cell r="C717" t="str">
            <v>Austin</v>
          </cell>
          <cell r="D717">
            <v>51</v>
          </cell>
          <cell r="F717" t="str">
            <v>YES</v>
          </cell>
          <cell r="G717">
            <v>7.13</v>
          </cell>
          <cell r="H717">
            <v>0.43094039149582403</v>
          </cell>
          <cell r="I717">
            <v>0</v>
          </cell>
          <cell r="J717">
            <v>9.9984999999999999</v>
          </cell>
          <cell r="K717">
            <v>39.997999999999998</v>
          </cell>
          <cell r="L717">
            <v>4.0004000600090004</v>
          </cell>
          <cell r="M717">
            <v>2.66621227369727</v>
          </cell>
          <cell r="N717">
            <v>0.98515230138223397</v>
          </cell>
          <cell r="O717">
            <v>0.13377285701125799</v>
          </cell>
          <cell r="P717">
            <v>3.4949039034294999E-2</v>
          </cell>
          <cell r="Q717">
            <v>0.99286831896132299</v>
          </cell>
          <cell r="R717">
            <v>0.26555818707603102</v>
          </cell>
          <cell r="S717">
            <v>-29.370538559186901</v>
          </cell>
          <cell r="T717">
            <v>0.90478878192087597</v>
          </cell>
          <cell r="U717">
            <v>1.0163468666326401</v>
          </cell>
          <cell r="V717">
            <v>-40.579251832247699</v>
          </cell>
          <cell r="W717">
            <v>0.98432425740282403</v>
          </cell>
          <cell r="X717">
            <v>0.39529479835786502</v>
          </cell>
          <cell r="Y717">
            <v>2.3719062471608998</v>
          </cell>
          <cell r="Z717">
            <v>0.87435483661217095</v>
          </cell>
          <cell r="AA717">
            <v>0.13292344682014501</v>
          </cell>
          <cell r="AB717">
            <v>3.46976989099545E-2</v>
          </cell>
          <cell r="AC717">
            <v>0.14325223680933399</v>
          </cell>
          <cell r="AD717">
            <v>7.1608181308826097E-2</v>
          </cell>
          <cell r="AE717">
            <v>-1.4668341883798</v>
          </cell>
          <cell r="AF717">
            <v>3.5571388436946398E-2</v>
          </cell>
          <cell r="AG717">
            <v>9.5913516585304102</v>
          </cell>
          <cell r="AH717">
            <v>-0.28635203922849001</v>
          </cell>
          <cell r="AI717">
            <v>8.7226139403829804E-3</v>
          </cell>
          <cell r="AJ717">
            <v>9.8583657585992199</v>
          </cell>
          <cell r="AK717">
            <v>551.99376612169601</v>
          </cell>
          <cell r="AL717">
            <v>-14.88516217466</v>
          </cell>
          <cell r="AM717">
            <v>88.790659348665699</v>
          </cell>
          <cell r="AN717">
            <v>38.684534611557297</v>
          </cell>
          <cell r="AO717">
            <v>419.66671740830998</v>
          </cell>
          <cell r="AP717">
            <v>1.4780431604178701</v>
          </cell>
          <cell r="AQ717">
            <v>5902.6497434603898</v>
          </cell>
          <cell r="AR717">
            <v>163.61777591278499</v>
          </cell>
          <cell r="AS717">
            <v>3.1751957326726798</v>
          </cell>
          <cell r="AT717">
            <v>2237.4662027807899</v>
          </cell>
          <cell r="AU717">
            <v>6.0526635660735</v>
          </cell>
          <cell r="AV717">
            <v>1.27329381306283</v>
          </cell>
          <cell r="AW717">
            <v>6.7638064920084799</v>
          </cell>
          <cell r="AX717">
            <v>1.27782625407811</v>
          </cell>
          <cell r="AY717" t="str">
            <v>NaN</v>
          </cell>
          <cell r="AZ717">
            <v>6.3512412633234594E-2</v>
          </cell>
          <cell r="BA717" t="str">
            <v>NaN</v>
          </cell>
          <cell r="BB717" t="str">
            <v>NaN</v>
          </cell>
          <cell r="BC717" t="str">
            <v>NaN</v>
          </cell>
          <cell r="BD717">
            <v>1.44700377424903</v>
          </cell>
          <cell r="BE717">
            <v>2.9514277085447702</v>
          </cell>
          <cell r="BF717">
            <v>6.1982379405167203</v>
          </cell>
          <cell r="BH717" t="str">
            <v>NO</v>
          </cell>
          <cell r="BI717" t="str">
            <v>NO</v>
          </cell>
          <cell r="BJ717" t="str">
            <v>YES</v>
          </cell>
          <cell r="BK717" t="str">
            <v/>
          </cell>
          <cell r="BL717" t="str">
            <v>YES</v>
          </cell>
          <cell r="BM717" t="str">
            <v>YES</v>
          </cell>
          <cell r="BO717" t="str">
            <v>YES</v>
          </cell>
          <cell r="BQ717" t="str">
            <v>NO</v>
          </cell>
          <cell r="BR717" t="str">
            <v>NO</v>
          </cell>
          <cell r="BT717" t="str">
            <v/>
          </cell>
          <cell r="BU717" t="str">
            <v>YES</v>
          </cell>
          <cell r="BW717" t="str">
            <v/>
          </cell>
          <cell r="CA717" t="str">
            <v>DUAL AREA</v>
          </cell>
          <cell r="CC717">
            <v>0</v>
          </cell>
          <cell r="CD717">
            <v>0</v>
          </cell>
          <cell r="CE717">
            <v>5.0362392446318127</v>
          </cell>
          <cell r="CF717">
            <v>8.7776826157295407</v>
          </cell>
          <cell r="CL717">
            <v>0.36</v>
          </cell>
          <cell r="CY717">
            <v>0</v>
          </cell>
          <cell r="CZ717">
            <v>0</v>
          </cell>
          <cell r="DA717">
            <v>1.1799057139638192</v>
          </cell>
          <cell r="DB717">
            <v>1.1799057139638192</v>
          </cell>
        </row>
        <row r="718">
          <cell r="A718">
            <v>415</v>
          </cell>
          <cell r="B718">
            <v>41716</v>
          </cell>
          <cell r="C718" t="str">
            <v>Austin</v>
          </cell>
          <cell r="D718">
            <v>52</v>
          </cell>
          <cell r="F718" t="str">
            <v>YES</v>
          </cell>
          <cell r="G718">
            <v>7.13</v>
          </cell>
          <cell r="H718">
            <v>0.48511294741183503</v>
          </cell>
          <cell r="I718">
            <v>0</v>
          </cell>
          <cell r="J718">
            <v>9.9994999999999994</v>
          </cell>
          <cell r="K718">
            <v>39.9985</v>
          </cell>
          <cell r="L718">
            <v>4.0000500025001298</v>
          </cell>
          <cell r="M718">
            <v>10.616610980590099</v>
          </cell>
          <cell r="N718">
            <v>0.95847411856073905</v>
          </cell>
          <cell r="O718">
            <v>0.54530031536554102</v>
          </cell>
          <cell r="P718">
            <v>3.2458825138875297E-2</v>
          </cell>
          <cell r="Q718">
            <v>0.97800481655001203</v>
          </cell>
          <cell r="R718">
            <v>0.178703679129362</v>
          </cell>
          <cell r="S718">
            <v>0.21533749083458101</v>
          </cell>
          <cell r="T718">
            <v>0.85936795339130601</v>
          </cell>
          <cell r="U718">
            <v>1.07543856158689</v>
          </cell>
          <cell r="V718">
            <v>2.53985789081305</v>
          </cell>
          <cell r="W718">
            <v>0.90978678835288296</v>
          </cell>
          <cell r="X718">
            <v>0.40000350939463902</v>
          </cell>
          <cell r="Y718">
            <v>1.72636226911282</v>
          </cell>
          <cell r="Z718">
            <v>0.15550471333492299</v>
          </cell>
          <cell r="AA718">
            <v>5.8965420672097704</v>
          </cell>
          <cell r="AB718">
            <v>3.1728079180704201E-2</v>
          </cell>
          <cell r="AC718">
            <v>4.2759061919728197E-2</v>
          </cell>
          <cell r="AD718">
            <v>3.2798228289784501E-2</v>
          </cell>
          <cell r="AE718">
            <v>1.39541656938592</v>
          </cell>
          <cell r="AF718">
            <v>0.48743631285529498</v>
          </cell>
          <cell r="AG718">
            <v>0.74596347466959001</v>
          </cell>
          <cell r="AH718">
            <v>0.1787420441416</v>
          </cell>
          <cell r="AI718">
            <v>0.15327943249318099</v>
          </cell>
          <cell r="AJ718">
            <v>1.23228124124462</v>
          </cell>
          <cell r="AK718">
            <v>74.334948774996803</v>
          </cell>
          <cell r="AL718">
            <v>-12.518503646693301</v>
          </cell>
          <cell r="AM718">
            <v>230.84292349033001</v>
          </cell>
          <cell r="AN718">
            <v>61.331585931178999</v>
          </cell>
          <cell r="AO718">
            <v>-0.31461120757685701</v>
          </cell>
          <cell r="AP718">
            <v>0.32863111792402599</v>
          </cell>
          <cell r="AQ718">
            <v>13.5022581310535</v>
          </cell>
          <cell r="AR718">
            <v>-3.9409895087913598</v>
          </cell>
          <cell r="AS718">
            <v>1.49806140096052</v>
          </cell>
          <cell r="AT718">
            <v>61.564410593779897</v>
          </cell>
          <cell r="AU718">
            <v>6.0882324336419398</v>
          </cell>
          <cell r="AV718">
            <v>1.31438810199158</v>
          </cell>
          <cell r="AW718">
            <v>6.9170511773871501</v>
          </cell>
          <cell r="AX718">
            <v>1.25451007694462</v>
          </cell>
          <cell r="AY718" t="str">
            <v>NaN</v>
          </cell>
          <cell r="AZ718">
            <v>6.5724377458887595E-2</v>
          </cell>
          <cell r="BA718" t="str">
            <v>NaN</v>
          </cell>
          <cell r="BB718" t="str">
            <v>NaN</v>
          </cell>
          <cell r="BC718" t="str">
            <v>NaN</v>
          </cell>
          <cell r="BD718">
            <v>0.18750022999989799</v>
          </cell>
          <cell r="BE718">
            <v>0.88704445961548095</v>
          </cell>
          <cell r="BF718">
            <v>1.7980691989422399</v>
          </cell>
          <cell r="BH718" t="str">
            <v>NO</v>
          </cell>
          <cell r="BI718" t="str">
            <v>NO</v>
          </cell>
          <cell r="BJ718" t="str">
            <v>YES</v>
          </cell>
          <cell r="BK718" t="str">
            <v/>
          </cell>
          <cell r="BL718" t="str">
            <v>YES</v>
          </cell>
          <cell r="BM718" t="str">
            <v>NO</v>
          </cell>
          <cell r="BO718" t="str">
            <v>NO</v>
          </cell>
          <cell r="BQ718" t="str">
            <v>NO</v>
          </cell>
          <cell r="BR718" t="str">
            <v>NO</v>
          </cell>
          <cell r="BT718" t="str">
            <v/>
          </cell>
          <cell r="BU718" t="str">
            <v>YES</v>
          </cell>
          <cell r="BW718" t="str">
            <v/>
          </cell>
          <cell r="CA718" t="str">
            <v>DUAL AREA</v>
          </cell>
          <cell r="CC718">
            <v>0</v>
          </cell>
          <cell r="CD718">
            <v>0</v>
          </cell>
          <cell r="CE718">
            <v>0.42782074696667782</v>
          </cell>
          <cell r="CF718">
            <v>0.45466852545364889</v>
          </cell>
          <cell r="CL718">
            <v>0.36</v>
          </cell>
          <cell r="CY718">
            <v>0</v>
          </cell>
          <cell r="CZ718">
            <v>0</v>
          </cell>
          <cell r="DA718">
            <v>3.9258532984611403</v>
          </cell>
          <cell r="DB718">
            <v>3.9258532984611403</v>
          </cell>
        </row>
        <row r="719">
          <cell r="A719">
            <v>415</v>
          </cell>
          <cell r="B719">
            <v>41716</v>
          </cell>
          <cell r="C719" t="str">
            <v>Austin</v>
          </cell>
          <cell r="D719">
            <v>54</v>
          </cell>
          <cell r="F719" t="str">
            <v>YES</v>
          </cell>
          <cell r="G719">
            <v>7.13</v>
          </cell>
          <cell r="H719">
            <v>0.623846836388111</v>
          </cell>
          <cell r="I719">
            <v>0</v>
          </cell>
          <cell r="J719">
            <v>9.9990000000000006</v>
          </cell>
          <cell r="K719">
            <v>39.997500000000002</v>
          </cell>
          <cell r="L719">
            <v>4.0001500150015001</v>
          </cell>
          <cell r="M719">
            <v>3.46708902361864</v>
          </cell>
          <cell r="N719">
            <v>0.88343735482532704</v>
          </cell>
          <cell r="O719">
            <v>0.68777856544163996</v>
          </cell>
          <cell r="P719">
            <v>-0.15806451064458801</v>
          </cell>
          <cell r="Q719">
            <v>0.95309265287386502</v>
          </cell>
          <cell r="R719">
            <v>0.168769211178568</v>
          </cell>
          <cell r="S719">
            <v>9.7321419863027406E-2</v>
          </cell>
          <cell r="T719">
            <v>0.862269800725874</v>
          </cell>
          <cell r="U719">
            <v>0.73398429834441103</v>
          </cell>
          <cell r="V719">
            <v>0.77641409873274403</v>
          </cell>
          <cell r="W719">
            <v>0.73177747286481098</v>
          </cell>
          <cell r="X719">
            <v>0.585339160133166</v>
          </cell>
          <cell r="Y719">
            <v>1.16380100321685</v>
          </cell>
          <cell r="Z719">
            <v>0.28821822649467399</v>
          </cell>
          <cell r="AA719">
            <v>2.5354154945199801</v>
          </cell>
          <cell r="AB719">
            <v>-0.15010064950537599</v>
          </cell>
          <cell r="AC719">
            <v>0.30401360913875403</v>
          </cell>
          <cell r="AD719">
            <v>3.10400380324721E-2</v>
          </cell>
          <cell r="AE719">
            <v>0.40282469036858898</v>
          </cell>
          <cell r="AF719">
            <v>0.204385013854641</v>
          </cell>
          <cell r="AG719">
            <v>0.47879800720597498</v>
          </cell>
          <cell r="AH719">
            <v>8.1652756710117402E-2</v>
          </cell>
          <cell r="AI719">
            <v>3.9463409248404503E-2</v>
          </cell>
          <cell r="AJ719">
            <v>0.57804718803557198</v>
          </cell>
          <cell r="AK719">
            <v>32.399718860003098</v>
          </cell>
          <cell r="AL719">
            <v>2.2562645609900001</v>
          </cell>
          <cell r="AM719">
            <v>60.0389199230017</v>
          </cell>
          <cell r="AN719">
            <v>18.227750546865</v>
          </cell>
          <cell r="AO719">
            <v>1.3957446271752001</v>
          </cell>
          <cell r="AP719">
            <v>0.99018111644348805</v>
          </cell>
          <cell r="AQ719">
            <v>3.4918691030823901</v>
          </cell>
          <cell r="AR719">
            <v>-4.9490715123091</v>
          </cell>
          <cell r="AS719">
            <v>0.70181610819726603</v>
          </cell>
          <cell r="AT719">
            <v>17.7143432310626</v>
          </cell>
          <cell r="AU719">
            <v>6.4899073401985499</v>
          </cell>
          <cell r="AV719">
            <v>1.33583504718358</v>
          </cell>
          <cell r="AW719">
            <v>7.2021186398842998</v>
          </cell>
          <cell r="AX719">
            <v>1.4093429338140699</v>
          </cell>
          <cell r="AY719" t="str">
            <v>NaN</v>
          </cell>
          <cell r="AZ719">
            <v>6.4455962718374393E-2</v>
          </cell>
          <cell r="BA719" t="str">
            <v>NaN</v>
          </cell>
          <cell r="BB719" t="str">
            <v>NaN</v>
          </cell>
          <cell r="BC719" t="str">
            <v>NaN</v>
          </cell>
          <cell r="BD719">
            <v>0.70143673656264105</v>
          </cell>
          <cell r="BE719">
            <v>1.1621970341668699</v>
          </cell>
          <cell r="BF719">
            <v>1.3873778608334499</v>
          </cell>
          <cell r="BH719" t="str">
            <v>NO</v>
          </cell>
          <cell r="BI719" t="str">
            <v>NO</v>
          </cell>
          <cell r="BJ719" t="str">
            <v>YES</v>
          </cell>
          <cell r="BK719" t="str">
            <v/>
          </cell>
          <cell r="BL719" t="str">
            <v>YES</v>
          </cell>
          <cell r="BM719" t="str">
            <v>NO</v>
          </cell>
          <cell r="BO719" t="str">
            <v>NO</v>
          </cell>
          <cell r="BQ719" t="str">
            <v>NO</v>
          </cell>
          <cell r="BR719" t="str">
            <v>NO</v>
          </cell>
          <cell r="BT719" t="str">
            <v/>
          </cell>
          <cell r="BU719" t="str">
            <v>YES</v>
          </cell>
          <cell r="BW719" t="str">
            <v/>
          </cell>
          <cell r="CA719" t="str">
            <v>DUAL AREA</v>
          </cell>
          <cell r="CC719">
            <v>0</v>
          </cell>
          <cell r="CD719">
            <v>0</v>
          </cell>
          <cell r="CE719">
            <v>0.62739266801477112</v>
          </cell>
          <cell r="CF719">
            <v>0.76193149066975896</v>
          </cell>
          <cell r="CL719">
            <v>0.36</v>
          </cell>
          <cell r="CY719">
            <v>0</v>
          </cell>
          <cell r="CZ719">
            <v>0</v>
          </cell>
          <cell r="DA719">
            <v>2.9963993327168539</v>
          </cell>
          <cell r="DB719">
            <v>2.9963993327168539</v>
          </cell>
        </row>
        <row r="720">
          <cell r="A720">
            <v>415</v>
          </cell>
          <cell r="B720">
            <v>41716</v>
          </cell>
          <cell r="C720" t="str">
            <v>Austin</v>
          </cell>
          <cell r="D720">
            <v>55</v>
          </cell>
          <cell r="F720" t="str">
            <v>YES</v>
          </cell>
          <cell r="G720">
            <v>7.13</v>
          </cell>
          <cell r="H720">
            <v>0.66691791918128696</v>
          </cell>
          <cell r="I720">
            <v>0</v>
          </cell>
          <cell r="J720">
            <v>9.9990000000000006</v>
          </cell>
          <cell r="K720">
            <v>39.997</v>
          </cell>
          <cell r="L720">
            <v>4.0001000100009998</v>
          </cell>
          <cell r="M720">
            <v>1.37197340941312</v>
          </cell>
          <cell r="N720">
            <v>0.96481860694395105</v>
          </cell>
          <cell r="O720">
            <v>0.77645401047240103</v>
          </cell>
          <cell r="P720">
            <v>1.4515540961943E-2</v>
          </cell>
          <cell r="Q720">
            <v>0.98969798900300199</v>
          </cell>
          <cell r="R720">
            <v>0.20620546723073199</v>
          </cell>
          <cell r="S720">
            <v>0.58186540198237202</v>
          </cell>
          <cell r="T720">
            <v>0.964171263540887</v>
          </cell>
          <cell r="U720">
            <v>0.73530501670790105</v>
          </cell>
          <cell r="V720">
            <v>0.79715000917024703</v>
          </cell>
          <cell r="W720">
            <v>0.949292478650406</v>
          </cell>
          <cell r="X720">
            <v>0.71966929987110995</v>
          </cell>
          <cell r="Y720">
            <v>1.23703870434388</v>
          </cell>
          <cell r="Z720">
            <v>0.85226115585665696</v>
          </cell>
          <cell r="AA720">
            <v>1.7189995500686199</v>
          </cell>
          <cell r="AB720">
            <v>1.4364413603599999E-2</v>
          </cell>
          <cell r="AC720">
            <v>1.9429175046276601E-2</v>
          </cell>
          <cell r="AD720">
            <v>4.4959821193334901E-2</v>
          </cell>
          <cell r="AE720">
            <v>0.72979769789277305</v>
          </cell>
          <cell r="AF720">
            <v>0.79940709255653497</v>
          </cell>
          <cell r="AG720">
            <v>0.86604356485963596</v>
          </cell>
          <cell r="AH720">
            <v>0.55328224422845496</v>
          </cell>
          <cell r="AI720">
            <v>0.82499319568977902</v>
          </cell>
          <cell r="AJ720">
            <v>0.75557764534737104</v>
          </cell>
          <cell r="AK720">
            <v>100.30147026500001</v>
          </cell>
          <cell r="AL720">
            <v>5.2862929458566699</v>
          </cell>
          <cell r="AM720">
            <v>144.13310791100099</v>
          </cell>
          <cell r="AN720">
            <v>117.922024079846</v>
          </cell>
          <cell r="AO720">
            <v>-0.96464089316565804</v>
          </cell>
          <cell r="AP720">
            <v>0.61215026357498104</v>
          </cell>
          <cell r="AQ720">
            <v>7.91601279433897</v>
          </cell>
          <cell r="AR720">
            <v>3.2626360684586899</v>
          </cell>
          <cell r="AS720">
            <v>0.838570843746965</v>
          </cell>
          <cell r="AT720">
            <v>7.7969676866737796</v>
          </cell>
          <cell r="AU720">
            <v>6.23163101809015</v>
          </cell>
          <cell r="AV720">
            <v>1.4112608791144901</v>
          </cell>
          <cell r="AW720">
            <v>6.7407245214250597</v>
          </cell>
          <cell r="AX720">
            <v>1.6253319026533299</v>
          </cell>
          <cell r="AY720" t="str">
            <v>NaN</v>
          </cell>
          <cell r="AZ720">
            <v>6.5726880543622704E-2</v>
          </cell>
          <cell r="BA720" t="str">
            <v>NaN</v>
          </cell>
          <cell r="BB720" t="str">
            <v>NaN</v>
          </cell>
          <cell r="BC720" t="str">
            <v>NaN</v>
          </cell>
          <cell r="BD720">
            <v>0.72518740020825601</v>
          </cell>
          <cell r="BE720">
            <v>2.3040381272221602</v>
          </cell>
          <cell r="BF720">
            <v>4.4727046201388703</v>
          </cell>
          <cell r="BH720" t="str">
            <v>NO</v>
          </cell>
          <cell r="BI720" t="str">
            <v>NO</v>
          </cell>
          <cell r="BJ720" t="str">
            <v>YES</v>
          </cell>
          <cell r="BK720" t="str">
            <v/>
          </cell>
          <cell r="BL720" t="str">
            <v>YES</v>
          </cell>
          <cell r="BM720" t="str">
            <v>YES</v>
          </cell>
          <cell r="BO720" t="str">
            <v>NO</v>
          </cell>
          <cell r="BQ720" t="str">
            <v>YES</v>
          </cell>
          <cell r="BR720" t="str">
            <v>YES</v>
          </cell>
          <cell r="BT720" t="str">
            <v>YES</v>
          </cell>
          <cell r="BU720" t="str">
            <v>NO</v>
          </cell>
          <cell r="BW720" t="str">
            <v/>
          </cell>
          <cell r="CA720" t="str">
            <v>TRASH</v>
          </cell>
          <cell r="CC720">
            <v>0</v>
          </cell>
          <cell r="CD720">
            <v>0</v>
          </cell>
          <cell r="CE720">
            <v>0</v>
          </cell>
          <cell r="CF720">
            <v>0</v>
          </cell>
          <cell r="CL720">
            <v>0</v>
          </cell>
          <cell r="CY720">
            <v>0</v>
          </cell>
          <cell r="CZ720">
            <v>0</v>
          </cell>
          <cell r="DA720">
            <v>0</v>
          </cell>
          <cell r="DB720">
            <v>0</v>
          </cell>
        </row>
        <row r="721">
          <cell r="A721">
            <v>415</v>
          </cell>
          <cell r="B721">
            <v>41716</v>
          </cell>
          <cell r="C721" t="str">
            <v>Austin</v>
          </cell>
          <cell r="D721">
            <v>56</v>
          </cell>
          <cell r="F721" t="str">
            <v>YES</v>
          </cell>
          <cell r="G721">
            <v>7.13</v>
          </cell>
          <cell r="H721">
            <v>0.69999428093433402</v>
          </cell>
          <cell r="I721">
            <v>0</v>
          </cell>
          <cell r="J721">
            <v>10</v>
          </cell>
          <cell r="K721">
            <v>39.999000000000002</v>
          </cell>
          <cell r="L721">
            <v>3.9998999999999998</v>
          </cell>
          <cell r="M721">
            <v>-1.97815747037611</v>
          </cell>
          <cell r="N721">
            <v>0.567885223663539</v>
          </cell>
          <cell r="O721">
            <v>0.50618199544306797</v>
          </cell>
          <cell r="P721">
            <v>4.5089169888071101E-2</v>
          </cell>
          <cell r="Q721">
            <v>0.96876653828139503</v>
          </cell>
          <cell r="R721">
            <v>0.18675992208279801</v>
          </cell>
          <cell r="S721">
            <v>6.4793565916103999</v>
          </cell>
          <cell r="T721">
            <v>0.78443166822789201</v>
          </cell>
          <cell r="U721">
            <v>0.54937169749574</v>
          </cell>
          <cell r="V721">
            <v>-3.67892231670641</v>
          </cell>
          <cell r="W721">
            <v>0.84603317554623203</v>
          </cell>
          <cell r="X721">
            <v>0.45630466874576903</v>
          </cell>
          <cell r="Y721">
            <v>-0.118901953453834</v>
          </cell>
          <cell r="Z721">
            <v>1.20310460517855E-2</v>
          </cell>
          <cell r="AA721">
            <v>0.32198903158956799</v>
          </cell>
          <cell r="AB721">
            <v>4.3632615167488599E-2</v>
          </cell>
          <cell r="AC721">
            <v>5.5551118194385102E-2</v>
          </cell>
          <cell r="AD721">
            <v>3.5555677883696603E-2</v>
          </cell>
          <cell r="AE721">
            <v>-0.86899378926202098</v>
          </cell>
          <cell r="AF721">
            <v>0.19065829760453301</v>
          </cell>
          <cell r="AG721">
            <v>0.88906342211783496</v>
          </cell>
          <cell r="AH721">
            <v>0.374792097343842</v>
          </cell>
          <cell r="AI721">
            <v>4.1675210890107998E-2</v>
          </cell>
          <cell r="AJ721">
            <v>1.05272163041226</v>
          </cell>
          <cell r="AK721">
            <v>129.087611940019</v>
          </cell>
          <cell r="AL721">
            <v>20.516648735179999</v>
          </cell>
          <cell r="AM721">
            <v>15.332011720993799</v>
          </cell>
          <cell r="AN721">
            <v>20.110884143290999</v>
          </cell>
          <cell r="AO721">
            <v>1.93554381764578</v>
          </cell>
          <cell r="AP721">
            <v>0.98730112869692199</v>
          </cell>
          <cell r="AQ721">
            <v>14.4005780851355</v>
          </cell>
          <cell r="AR721">
            <v>-7.6783933478434898</v>
          </cell>
          <cell r="AS721">
            <v>-7.0238875199967596</v>
          </cell>
          <cell r="AT721">
            <v>35.959181177430601</v>
          </cell>
          <cell r="AU721">
            <v>6.12563688968409</v>
          </cell>
          <cell r="AV721">
            <v>1.66224705448759</v>
          </cell>
          <cell r="AW721">
            <v>6.5133476699099697</v>
          </cell>
          <cell r="AX721">
            <v>1.8432834591240801</v>
          </cell>
          <cell r="AY721" t="str">
            <v>NaN</v>
          </cell>
          <cell r="AZ721">
            <v>6.66542886007256E-2</v>
          </cell>
          <cell r="BA721" t="str">
            <v>NaN</v>
          </cell>
          <cell r="BB721" t="str">
            <v>NaN</v>
          </cell>
          <cell r="BC721" t="str">
            <v>NaN</v>
          </cell>
          <cell r="BD721">
            <v>0.38453829192548</v>
          </cell>
          <cell r="BE721">
            <v>1.30543030396552</v>
          </cell>
          <cell r="BF721">
            <v>1.84574110580468</v>
          </cell>
          <cell r="BH721" t="str">
            <v>NO</v>
          </cell>
          <cell r="BI721" t="str">
            <v>NO</v>
          </cell>
          <cell r="BJ721" t="str">
            <v>YES</v>
          </cell>
          <cell r="BK721" t="str">
            <v/>
          </cell>
          <cell r="BL721" t="str">
            <v>YES</v>
          </cell>
          <cell r="BM721" t="str">
            <v>NO</v>
          </cell>
          <cell r="BO721" t="str">
            <v>NO</v>
          </cell>
          <cell r="BQ721" t="str">
            <v>NO</v>
          </cell>
          <cell r="BR721" t="str">
            <v>NO</v>
          </cell>
          <cell r="BT721" t="str">
            <v/>
          </cell>
          <cell r="BU721" t="str">
            <v>NO</v>
          </cell>
          <cell r="BW721" t="str">
            <v>YES</v>
          </cell>
          <cell r="CA721" t="str">
            <v>TRASH</v>
          </cell>
          <cell r="CC721">
            <v>0</v>
          </cell>
          <cell r="CD721">
            <v>0</v>
          </cell>
          <cell r="CE721">
            <v>0</v>
          </cell>
          <cell r="CF721">
            <v>0</v>
          </cell>
          <cell r="CL721">
            <v>0</v>
          </cell>
          <cell r="CY721">
            <v>0</v>
          </cell>
          <cell r="CZ721">
            <v>0</v>
          </cell>
          <cell r="DA721">
            <v>0</v>
          </cell>
          <cell r="DB721">
            <v>0</v>
          </cell>
        </row>
        <row r="722">
          <cell r="A722">
            <v>415</v>
          </cell>
          <cell r="B722">
            <v>41716</v>
          </cell>
          <cell r="C722" t="str">
            <v>Austin</v>
          </cell>
          <cell r="D722">
            <v>57</v>
          </cell>
          <cell r="F722" t="str">
            <v>YES</v>
          </cell>
          <cell r="G722">
            <v>7.13</v>
          </cell>
          <cell r="H722">
            <v>0.75680683460086595</v>
          </cell>
          <cell r="I722">
            <v>0</v>
          </cell>
          <cell r="J722">
            <v>10</v>
          </cell>
          <cell r="K722">
            <v>40</v>
          </cell>
          <cell r="L722">
            <v>4</v>
          </cell>
          <cell r="M722">
            <v>4.2644267119645498</v>
          </cell>
          <cell r="N722">
            <v>0.963925148687508</v>
          </cell>
          <cell r="O722">
            <v>0.247018333850855</v>
          </cell>
          <cell r="P722">
            <v>8.7230620491979098E-4</v>
          </cell>
          <cell r="Q722">
            <v>0.96065428022321397</v>
          </cell>
          <cell r="R722">
            <v>0.22548898613351401</v>
          </cell>
          <cell r="S722">
            <v>0.53797190190761102</v>
          </cell>
          <cell r="T722">
            <v>0.59989355317954696</v>
          </cell>
          <cell r="U722">
            <v>1.0565558141515601</v>
          </cell>
          <cell r="V722">
            <v>10.1002353023775</v>
          </cell>
          <cell r="W722">
            <v>0.90468143620325003</v>
          </cell>
          <cell r="X722">
            <v>0.36324108239237202</v>
          </cell>
          <cell r="Y722">
            <v>2.4425007240299501</v>
          </cell>
          <cell r="Z722">
            <v>0.55019393387816995</v>
          </cell>
          <cell r="AA722">
            <v>0.70901274453461605</v>
          </cell>
          <cell r="AB722">
            <v>8.3657894980718899E-4</v>
          </cell>
          <cell r="AC722">
            <v>1.70873784325343E-5</v>
          </cell>
          <cell r="AD722">
            <v>5.1753272114375498E-2</v>
          </cell>
          <cell r="AE722">
            <v>0.76912951100836002</v>
          </cell>
          <cell r="AF722">
            <v>6.8056133647340006E-2</v>
          </cell>
          <cell r="AG722">
            <v>1.1775966497299999</v>
          </cell>
          <cell r="AH722">
            <v>0.15017657019142899</v>
          </cell>
          <cell r="AI722">
            <v>2.8133663554157601E-2</v>
          </cell>
          <cell r="AJ722">
            <v>1.2280423565242</v>
          </cell>
          <cell r="AK722">
            <v>150.475411450005</v>
          </cell>
          <cell r="AL722">
            <v>-4.9776268657001097</v>
          </cell>
          <cell r="AM722">
            <v>270.99200631999997</v>
          </cell>
          <cell r="AN722">
            <v>63.140771995655001</v>
          </cell>
          <cell r="AO722">
            <v>0.75640312213321703</v>
          </cell>
          <cell r="AP722">
            <v>0.49611009190500399</v>
          </cell>
          <cell r="AQ722">
            <v>1.15752619773695</v>
          </cell>
          <cell r="AR722">
            <v>36.1532174073741</v>
          </cell>
          <cell r="AS722">
            <v>1.8503680616865801</v>
          </cell>
          <cell r="AT722">
            <v>359.29701059219298</v>
          </cell>
          <cell r="AU722">
            <v>6.0807179365931399</v>
          </cell>
          <cell r="AV722">
            <v>1.67061925686107</v>
          </cell>
          <cell r="AW722">
            <v>6.0188282407475597</v>
          </cell>
          <cell r="AX722">
            <v>1.6992091235751801</v>
          </cell>
          <cell r="AY722" t="str">
            <v>NaN</v>
          </cell>
          <cell r="AZ722">
            <v>6.6284707026306094E-2</v>
          </cell>
          <cell r="BA722" t="str">
            <v>NaN</v>
          </cell>
          <cell r="BB722" t="str">
            <v>NaN</v>
          </cell>
          <cell r="BC722" t="str">
            <v>NaN</v>
          </cell>
          <cell r="BD722">
            <v>0.39312210713887902</v>
          </cell>
          <cell r="BE722">
            <v>1.26489417837763</v>
          </cell>
          <cell r="BF722">
            <v>2.2132590138644401</v>
          </cell>
          <cell r="BH722" t="str">
            <v>NO</v>
          </cell>
          <cell r="BI722" t="str">
            <v>NO</v>
          </cell>
          <cell r="BJ722" t="str">
            <v>YES</v>
          </cell>
          <cell r="BK722" t="str">
            <v/>
          </cell>
          <cell r="BL722" t="str">
            <v>YES</v>
          </cell>
          <cell r="BM722" t="str">
            <v>NO</v>
          </cell>
          <cell r="BO722" t="str">
            <v>NO</v>
          </cell>
          <cell r="BQ722" t="str">
            <v>NO</v>
          </cell>
          <cell r="BR722" t="str">
            <v>NO</v>
          </cell>
          <cell r="BT722" t="str">
            <v/>
          </cell>
          <cell r="BU722" t="str">
            <v>YES</v>
          </cell>
          <cell r="BW722" t="str">
            <v/>
          </cell>
          <cell r="CA722" t="str">
            <v>DUAL AREA</v>
          </cell>
          <cell r="CC722">
            <v>0</v>
          </cell>
          <cell r="CD722">
            <v>0</v>
          </cell>
          <cell r="CE722">
            <v>0.84126022794759359</v>
          </cell>
          <cell r="CF722">
            <v>0.78404999414082743</v>
          </cell>
          <cell r="CL722">
            <v>0.36</v>
          </cell>
          <cell r="CY722">
            <v>0</v>
          </cell>
          <cell r="CZ722">
            <v>0</v>
          </cell>
          <cell r="DA722">
            <v>2.7531207568127924</v>
          </cell>
          <cell r="DB722">
            <v>2.7531207568127924</v>
          </cell>
        </row>
        <row r="723">
          <cell r="A723">
            <v>415</v>
          </cell>
          <cell r="B723">
            <v>41716</v>
          </cell>
          <cell r="C723" t="str">
            <v>Austin</v>
          </cell>
          <cell r="D723">
            <v>58</v>
          </cell>
          <cell r="E723" t="str">
            <v>Accidental area</v>
          </cell>
          <cell r="F723" t="str">
            <v>YES</v>
          </cell>
          <cell r="G723">
            <v>7.13</v>
          </cell>
          <cell r="H723">
            <v>0.83098866976797603</v>
          </cell>
          <cell r="I723">
            <v>0</v>
          </cell>
          <cell r="J723">
            <v>9.9994999999999994</v>
          </cell>
          <cell r="K723">
            <v>39.999000000000002</v>
          </cell>
          <cell r="L723">
            <v>4.0001000050002498</v>
          </cell>
          <cell r="M723">
            <v>7.6177967840456402</v>
          </cell>
          <cell r="N723">
            <v>0.99094773070094599</v>
          </cell>
          <cell r="O723">
            <v>0.188463147297253</v>
          </cell>
          <cell r="P723">
            <v>7.0001493087623504E-2</v>
          </cell>
          <cell r="Q723">
            <v>0.98984571628839302</v>
          </cell>
          <cell r="R723">
            <v>0.24267779867505901</v>
          </cell>
          <cell r="S723">
            <v>1.7573956844436101</v>
          </cell>
          <cell r="T723">
            <v>0.69402453148507304</v>
          </cell>
          <cell r="U723">
            <v>1.70815914974774</v>
          </cell>
          <cell r="V723">
            <v>39.166770328654302</v>
          </cell>
          <cell r="W723">
            <v>0.98329491288049298</v>
          </cell>
          <cell r="X723">
            <v>0.31164501142765999</v>
          </cell>
          <cell r="Y723">
            <v>4.93311696015863</v>
          </cell>
          <cell r="Z723">
            <v>0.64156132416125899</v>
          </cell>
          <cell r="AA723">
            <v>1.3910416832952499</v>
          </cell>
          <cell r="AB723">
            <v>6.9279903604988605E-2</v>
          </cell>
          <cell r="AC723">
            <v>0.316647139529314</v>
          </cell>
          <cell r="AD723">
            <v>6.0074763054578498E-2</v>
          </cell>
          <cell r="AE723">
            <v>1.4227326414061701</v>
          </cell>
          <cell r="AF723">
            <v>3.5707475899027501E-2</v>
          </cell>
          <cell r="AG723">
            <v>5.5926400613034204</v>
          </cell>
          <cell r="AH723">
            <v>0.41607751934508502</v>
          </cell>
          <cell r="AI723">
            <v>0.11584191099841699</v>
          </cell>
          <cell r="AJ723">
            <v>5.1278816598581702</v>
          </cell>
          <cell r="AK723">
            <v>-201.54912319665499</v>
          </cell>
          <cell r="AL723">
            <v>-53.264496052306697</v>
          </cell>
          <cell r="AM723">
            <v>301.00950186366703</v>
          </cell>
          <cell r="AN723">
            <v>63.228113617387699</v>
          </cell>
          <cell r="AO723">
            <v>0.54774874565543796</v>
          </cell>
          <cell r="AP723">
            <v>-0.91757628837475502</v>
          </cell>
          <cell r="AQ723">
            <v>20.887017517472898</v>
          </cell>
          <cell r="AR723">
            <v>0.20925899099307499</v>
          </cell>
          <cell r="AS723">
            <v>-3.51845800309624</v>
          </cell>
          <cell r="AT723">
            <v>111.493026980113</v>
          </cell>
          <cell r="AU723">
            <v>5.9271572754700799</v>
          </cell>
          <cell r="AV723">
            <v>1.6680537230813199</v>
          </cell>
          <cell r="AW723">
            <v>6.1016084651884004</v>
          </cell>
          <cell r="AX723">
            <v>1.6679884683850399</v>
          </cell>
          <cell r="AY723" t="str">
            <v>NaN</v>
          </cell>
          <cell r="AZ723">
            <v>6.7327606449415198E-2</v>
          </cell>
          <cell r="BA723" t="str">
            <v>NaN</v>
          </cell>
          <cell r="BB723" t="str">
            <v>NaN</v>
          </cell>
          <cell r="BC723" t="str">
            <v>NaN</v>
          </cell>
          <cell r="BD723">
            <v>-3.9075725749121402</v>
          </cell>
          <cell r="BE723">
            <v>-0.64718124626551798</v>
          </cell>
          <cell r="BF723">
            <v>0.16998856999998699</v>
          </cell>
          <cell r="BH723" t="str">
            <v>NO</v>
          </cell>
          <cell r="BI723" t="str">
            <v>NO</v>
          </cell>
          <cell r="BJ723" t="str">
            <v>YES</v>
          </cell>
          <cell r="BK723" t="str">
            <v/>
          </cell>
          <cell r="BL723" t="str">
            <v>YES</v>
          </cell>
          <cell r="BM723" t="str">
            <v>NO</v>
          </cell>
          <cell r="BO723" t="str">
            <v>NO</v>
          </cell>
          <cell r="BQ723" t="str">
            <v>NO</v>
          </cell>
          <cell r="BR723" t="str">
            <v>NO</v>
          </cell>
          <cell r="BT723" t="str">
            <v/>
          </cell>
          <cell r="BU723" t="str">
            <v>NO</v>
          </cell>
          <cell r="BW723" t="str">
            <v>YES</v>
          </cell>
          <cell r="CA723" t="str">
            <v>TRASH</v>
          </cell>
          <cell r="CC723">
            <v>0</v>
          </cell>
          <cell r="CD723">
            <v>0</v>
          </cell>
          <cell r="CE723">
            <v>0</v>
          </cell>
          <cell r="CF723">
            <v>0</v>
          </cell>
          <cell r="CL723">
            <v>0</v>
          </cell>
          <cell r="CY723">
            <v>0</v>
          </cell>
          <cell r="CZ723">
            <v>0</v>
          </cell>
          <cell r="DA723">
            <v>0</v>
          </cell>
          <cell r="DB723">
            <v>0</v>
          </cell>
        </row>
        <row r="724">
          <cell r="A724">
            <v>415</v>
          </cell>
          <cell r="B724">
            <v>41716</v>
          </cell>
          <cell r="C724" t="str">
            <v>Austin</v>
          </cell>
          <cell r="D724">
            <v>59</v>
          </cell>
          <cell r="F724" t="str">
            <v>YES</v>
          </cell>
          <cell r="G724">
            <v>7.13</v>
          </cell>
          <cell r="H724">
            <v>0.90642483439296495</v>
          </cell>
          <cell r="I724">
            <v>0</v>
          </cell>
          <cell r="J724">
            <v>10</v>
          </cell>
          <cell r="K724">
            <v>39.997999999999998</v>
          </cell>
          <cell r="L724">
            <v>3.9998</v>
          </cell>
          <cell r="M724">
            <v>6.4572932666034797</v>
          </cell>
          <cell r="N724">
            <v>0.96748009949576397</v>
          </cell>
          <cell r="O724">
            <v>0.17857723024491501</v>
          </cell>
          <cell r="P724">
            <v>6.4625894703089007E-2</v>
          </cell>
          <cell r="Q724">
            <v>0.99481946605307003</v>
          </cell>
          <cell r="R724">
            <v>0.22254652982696899</v>
          </cell>
          <cell r="S724">
            <v>19.274793280564101</v>
          </cell>
          <cell r="T724">
            <v>0.91304570454942602</v>
          </cell>
          <cell r="U724">
            <v>0.95089530512216303</v>
          </cell>
          <cell r="V724">
            <v>71.198200440295594</v>
          </cell>
          <cell r="W724">
            <v>0.99459246891856001</v>
          </cell>
          <cell r="X724">
            <v>0.226947250318145</v>
          </cell>
          <cell r="Y724">
            <v>2.59842507094986</v>
          </cell>
          <cell r="Z724">
            <v>0.38856243512233002</v>
          </cell>
          <cell r="AA724">
            <v>0.57633390989863498</v>
          </cell>
          <cell r="AB724">
            <v>6.4287956392381093E-2</v>
          </cell>
          <cell r="AC724">
            <v>0.440433007227025</v>
          </cell>
          <cell r="AD724">
            <v>5.0554754468897498E-2</v>
          </cell>
          <cell r="AE724">
            <v>2.4793104314873302</v>
          </cell>
          <cell r="AF724">
            <v>3.4633290316999403E-2</v>
          </cell>
          <cell r="AG724">
            <v>9.2944319635500197</v>
          </cell>
          <cell r="AH724">
            <v>0.47933928526526298</v>
          </cell>
          <cell r="AI724">
            <v>2.24945634671876E-2</v>
          </cell>
          <cell r="AJ724">
            <v>9.4113021328836393</v>
          </cell>
          <cell r="AK724">
            <v>483.43776915500803</v>
          </cell>
          <cell r="AL724">
            <v>16.34483350284</v>
          </cell>
          <cell r="AM724">
            <v>82.263255075995602</v>
          </cell>
          <cell r="AN724">
            <v>33.987036304505999</v>
          </cell>
          <cell r="AO724">
            <v>0.191672686699281</v>
          </cell>
          <cell r="AP724">
            <v>2.77906886105289</v>
          </cell>
          <cell r="AQ724">
            <v>74.380717784807999</v>
          </cell>
          <cell r="AR724">
            <v>19.529693045229699</v>
          </cell>
          <cell r="AS724">
            <v>10.297421920904601</v>
          </cell>
          <cell r="AT724">
            <v>96.757601310584306</v>
          </cell>
          <cell r="AU724">
            <v>6.1390542954645504</v>
          </cell>
          <cell r="AV724">
            <v>1.32008992761328</v>
          </cell>
          <cell r="AW724">
            <v>6.4835885030775398</v>
          </cell>
          <cell r="AX724">
            <v>1.38531874905349</v>
          </cell>
          <cell r="AY724" t="str">
            <v>NaN</v>
          </cell>
          <cell r="AZ724">
            <v>69.068706130800607</v>
          </cell>
          <cell r="BA724" t="str">
            <v>NaN</v>
          </cell>
          <cell r="BB724" t="str">
            <v>NaN</v>
          </cell>
          <cell r="BC724" t="str">
            <v>NaN</v>
          </cell>
          <cell r="BD724">
            <v>1.48282250471323</v>
          </cell>
          <cell r="BE724">
            <v>4.2303875980055601</v>
          </cell>
          <cell r="BF724">
            <v>5.1101811988388004</v>
          </cell>
          <cell r="BH724" t="str">
            <v>NO</v>
          </cell>
          <cell r="BI724" t="str">
            <v>NO</v>
          </cell>
          <cell r="BJ724" t="str">
            <v>YES</v>
          </cell>
          <cell r="BK724" t="str">
            <v/>
          </cell>
          <cell r="BL724" t="str">
            <v>YES</v>
          </cell>
          <cell r="BM724" t="str">
            <v>NO</v>
          </cell>
          <cell r="BO724" t="str">
            <v>NO</v>
          </cell>
          <cell r="BQ724" t="str">
            <v>NO</v>
          </cell>
          <cell r="BR724" t="str">
            <v>NO</v>
          </cell>
          <cell r="BT724" t="str">
            <v/>
          </cell>
          <cell r="BU724" t="str">
            <v>YES</v>
          </cell>
          <cell r="BW724" t="str">
            <v/>
          </cell>
          <cell r="CA724" t="str">
            <v>DUAL AREA</v>
          </cell>
          <cell r="CC724">
            <v>0</v>
          </cell>
          <cell r="CD724">
            <v>0</v>
          </cell>
          <cell r="CE724">
            <v>5.0211360291245111</v>
          </cell>
          <cell r="CF724">
            <v>8.2975077841229936</v>
          </cell>
          <cell r="CL724">
            <v>0.36</v>
          </cell>
          <cell r="CY724">
            <v>0</v>
          </cell>
          <cell r="CZ724">
            <v>0</v>
          </cell>
          <cell r="DA724">
            <v>0.82318849915901693</v>
          </cell>
          <cell r="DB724">
            <v>0.82318849915901693</v>
          </cell>
        </row>
        <row r="725">
          <cell r="A725">
            <v>415</v>
          </cell>
          <cell r="B725">
            <v>41716</v>
          </cell>
          <cell r="C725" t="str">
            <v>Austin</v>
          </cell>
          <cell r="D725">
            <v>60</v>
          </cell>
          <cell r="F725" t="str">
            <v>YES</v>
          </cell>
          <cell r="G725">
            <v>7.13</v>
          </cell>
          <cell r="H725">
            <v>1.0730915023014</v>
          </cell>
          <cell r="I725">
            <v>0</v>
          </cell>
          <cell r="J725">
            <v>10</v>
          </cell>
          <cell r="K725">
            <v>39.997368421099999</v>
          </cell>
          <cell r="L725">
            <v>3.9997368421099999</v>
          </cell>
          <cell r="M725">
            <v>5.03861383989811</v>
          </cell>
          <cell r="N725">
            <v>0.98602378067369401</v>
          </cell>
          <cell r="O725">
            <v>0.27106901830170599</v>
          </cell>
          <cell r="P725">
            <v>2.4368862840063801E-2</v>
          </cell>
          <cell r="Q725">
            <v>0.98642957392234898</v>
          </cell>
          <cell r="R725">
            <v>0.17699739314870799</v>
          </cell>
          <cell r="S725">
            <v>0.61106603096949297</v>
          </cell>
          <cell r="T725">
            <v>0.90939294849371499</v>
          </cell>
          <cell r="U725">
            <v>0.81139583167723395</v>
          </cell>
          <cell r="V725">
            <v>3.4196359132046399</v>
          </cell>
          <cell r="W725">
            <v>0.96881459715784501</v>
          </cell>
          <cell r="X725">
            <v>0.28161274058767699</v>
          </cell>
          <cell r="Y725">
            <v>3.65274547754067</v>
          </cell>
          <cell r="Z725">
            <v>0.71427599744685399</v>
          </cell>
          <cell r="AA725">
            <v>1.4683941347092699</v>
          </cell>
          <cell r="AB725">
            <v>2.4033421224959699E-2</v>
          </cell>
          <cell r="AC725">
            <v>4.0248886206612398E-2</v>
          </cell>
          <cell r="AD725">
            <v>3.2282139186284801E-2</v>
          </cell>
          <cell r="AE725">
            <v>2.4044733190245502</v>
          </cell>
          <cell r="AF725">
            <v>0.67863573120215703</v>
          </cell>
          <cell r="AG725">
            <v>0.75322363462244701</v>
          </cell>
          <cell r="AH725">
            <v>0.53044802371772204</v>
          </cell>
          <cell r="AI725">
            <v>0.61695748292117503</v>
          </cell>
          <cell r="AJ725">
            <v>0.89778704399317499</v>
          </cell>
          <cell r="AK725">
            <v>141.17487197252299</v>
          </cell>
          <cell r="AL725">
            <v>4.3145523517349202</v>
          </cell>
          <cell r="AM725">
            <v>220.47798010687299</v>
          </cell>
          <cell r="AN725">
            <v>36.8282764954862</v>
          </cell>
          <cell r="AO725">
            <v>0.712618482516582</v>
          </cell>
          <cell r="AP725">
            <v>0.64977543082861999</v>
          </cell>
          <cell r="AQ725">
            <v>0.468306956474695</v>
          </cell>
          <cell r="AR725">
            <v>14.440620929714401</v>
          </cell>
          <cell r="AS725">
            <v>4.6702472357730098</v>
          </cell>
          <cell r="AT725">
            <v>75.673075911526595</v>
          </cell>
          <cell r="AU725">
            <v>6.0049166599828698</v>
          </cell>
          <cell r="AV725">
            <v>1.3066974386655399</v>
          </cell>
          <cell r="AW725">
            <v>6.1195577925185196</v>
          </cell>
          <cell r="AX725">
            <v>1.5129757070388099</v>
          </cell>
          <cell r="AY725" t="str">
            <v>NaN</v>
          </cell>
          <cell r="AZ725">
            <v>6.5646392895758604E-2</v>
          </cell>
          <cell r="BA725" t="str">
            <v>NaN</v>
          </cell>
          <cell r="BB725" t="str">
            <v>NaN</v>
          </cell>
          <cell r="BC725" t="str">
            <v>NaN</v>
          </cell>
          <cell r="BD725">
            <v>0.66935919000030697</v>
          </cell>
          <cell r="BE725">
            <v>1.69328574250039</v>
          </cell>
          <cell r="BF725">
            <v>3.2025361300002801</v>
          </cell>
          <cell r="BH725" t="str">
            <v>NO</v>
          </cell>
          <cell r="BI725" t="str">
            <v>NO</v>
          </cell>
          <cell r="BJ725" t="str">
            <v>YES</v>
          </cell>
          <cell r="BK725" t="str">
            <v/>
          </cell>
          <cell r="BL725" t="str">
            <v>YES</v>
          </cell>
          <cell r="BM725" t="str">
            <v>NO</v>
          </cell>
          <cell r="BO725" t="str">
            <v>NO</v>
          </cell>
          <cell r="BQ725" t="str">
            <v>NO</v>
          </cell>
          <cell r="BR725" t="str">
            <v>NO</v>
          </cell>
          <cell r="BT725" t="str">
            <v/>
          </cell>
          <cell r="BU725" t="str">
            <v>YES</v>
          </cell>
          <cell r="BW725" t="str">
            <v/>
          </cell>
          <cell r="CA725" t="str">
            <v>DUAL AREA</v>
          </cell>
          <cell r="CC725">
            <v>0</v>
          </cell>
          <cell r="CD725">
            <v>0</v>
          </cell>
          <cell r="CE725">
            <v>1.3531648653829489</v>
          </cell>
          <cell r="CF725">
            <v>0.90406218673736971</v>
          </cell>
          <cell r="CL725">
            <v>0.36</v>
          </cell>
          <cell r="CY725">
            <v>0</v>
          </cell>
          <cell r="CZ725">
            <v>0</v>
          </cell>
          <cell r="DA725">
            <v>2.0565970233239081</v>
          </cell>
          <cell r="DB725">
            <v>2.0565970233239081</v>
          </cell>
        </row>
        <row r="726">
          <cell r="A726">
            <v>415</v>
          </cell>
          <cell r="B726">
            <v>41716</v>
          </cell>
          <cell r="C726" t="str">
            <v>Austin</v>
          </cell>
          <cell r="D726">
            <v>62</v>
          </cell>
          <cell r="F726" t="str">
            <v>YES</v>
          </cell>
          <cell r="G726">
            <v>7.13</v>
          </cell>
          <cell r="H726">
            <v>1.22031372506171</v>
          </cell>
          <cell r="I726">
            <v>0</v>
          </cell>
          <cell r="J726">
            <v>9.9984999999999999</v>
          </cell>
          <cell r="K726">
            <v>39.999000000000002</v>
          </cell>
          <cell r="L726">
            <v>4.0005000750112503</v>
          </cell>
          <cell r="M726">
            <v>4.0579941886894897</v>
          </cell>
          <cell r="N726">
            <v>0.88649032541191097</v>
          </cell>
          <cell r="O726">
            <v>1.19653842016552</v>
          </cell>
          <cell r="P726">
            <v>0.148946079837594</v>
          </cell>
          <cell r="Q726">
            <v>0.96394924282363204</v>
          </cell>
          <cell r="R726">
            <v>0.14052586393768399</v>
          </cell>
          <cell r="S726">
            <v>4.0169079018865197E-2</v>
          </cell>
          <cell r="T726">
            <v>0.95505837775668401</v>
          </cell>
          <cell r="U726">
            <v>0.70757174376420495</v>
          </cell>
          <cell r="V726">
            <v>-0.24767118733377699</v>
          </cell>
          <cell r="W726">
            <v>0.83216498712407405</v>
          </cell>
          <cell r="X726">
            <v>0.64864394715889295</v>
          </cell>
          <cell r="Y726">
            <v>1.1382814737290501</v>
          </cell>
          <cell r="Z726">
            <v>0.24269957380535101</v>
          </cell>
          <cell r="AA726">
            <v>8.8917821144598097</v>
          </cell>
          <cell r="AB726">
            <v>0.14325678298251299</v>
          </cell>
          <cell r="AC726">
            <v>0.34471584392258098</v>
          </cell>
          <cell r="AD726">
            <v>2.2291922017776598E-2</v>
          </cell>
          <cell r="AE726">
            <v>-0.195303471668202</v>
          </cell>
          <cell r="AF726">
            <v>0.14681198544686</v>
          </cell>
          <cell r="AG726">
            <v>0.487521137400377</v>
          </cell>
          <cell r="AH726">
            <v>3.8275959992691101E-2</v>
          </cell>
          <cell r="AI726">
            <v>3.0103992053169399E-2</v>
          </cell>
          <cell r="AJ726">
            <v>0.55420938514001294</v>
          </cell>
          <cell r="AK726">
            <v>6.2554774500013099</v>
          </cell>
          <cell r="AL726">
            <v>-5.9204746079974897E-2</v>
          </cell>
          <cell r="AM726">
            <v>47.736325089000097</v>
          </cell>
          <cell r="AN726">
            <v>18.575312901595002</v>
          </cell>
          <cell r="AO726">
            <v>-0.626823628127396</v>
          </cell>
          <cell r="AP726">
            <v>1.51025696516349E-2</v>
          </cell>
          <cell r="AQ726">
            <v>2.56389337674256</v>
          </cell>
          <cell r="AR726">
            <v>0.54985246852122005</v>
          </cell>
          <cell r="AS726">
            <v>-0.22539027530685701</v>
          </cell>
          <cell r="AT726">
            <v>7.0207249514857901</v>
          </cell>
          <cell r="AU726">
            <v>6.2213626098746904</v>
          </cell>
          <cell r="AV726">
            <v>1.3815802215177599</v>
          </cell>
          <cell r="AW726">
            <v>6.6565138064805804</v>
          </cell>
          <cell r="AX726">
            <v>1.57259101717047</v>
          </cell>
          <cell r="AY726" t="str">
            <v>NaN</v>
          </cell>
          <cell r="AZ726">
            <v>6.5592140857279602E-2</v>
          </cell>
          <cell r="BA726" t="str">
            <v>NaN</v>
          </cell>
          <cell r="BB726" t="str">
            <v>NaN</v>
          </cell>
          <cell r="BC726" t="str">
            <v>NaN</v>
          </cell>
          <cell r="BD726">
            <v>-0.24203571416654801</v>
          </cell>
          <cell r="BE726">
            <v>0.55567017733346802</v>
          </cell>
          <cell r="BF726">
            <v>0.79945195833340699</v>
          </cell>
          <cell r="BH726" t="str">
            <v>NO</v>
          </cell>
          <cell r="BI726" t="str">
            <v>NO</v>
          </cell>
          <cell r="BJ726" t="str">
            <v>YES</v>
          </cell>
          <cell r="BK726" t="str">
            <v/>
          </cell>
          <cell r="BL726" t="str">
            <v>YES</v>
          </cell>
          <cell r="BM726" t="str">
            <v>NO</v>
          </cell>
          <cell r="BO726" t="str">
            <v>NO</v>
          </cell>
          <cell r="BQ726" t="str">
            <v>NO</v>
          </cell>
          <cell r="BR726" t="str">
            <v>NO</v>
          </cell>
          <cell r="BT726" t="str">
            <v/>
          </cell>
          <cell r="BU726" t="str">
            <v>YES</v>
          </cell>
          <cell r="BW726" t="str">
            <v/>
          </cell>
          <cell r="CA726" t="str">
            <v>DUAL AREA</v>
          </cell>
          <cell r="CC726">
            <v>0</v>
          </cell>
          <cell r="CD726">
            <v>0</v>
          </cell>
          <cell r="CE726">
            <v>0.11885949507369556</v>
          </cell>
          <cell r="CF726">
            <v>0.18502709047209723</v>
          </cell>
          <cell r="CL726">
            <v>0.36</v>
          </cell>
          <cell r="CY726">
            <v>0</v>
          </cell>
          <cell r="CZ726">
            <v>0</v>
          </cell>
          <cell r="DA726">
            <v>6.2670385414138554</v>
          </cell>
          <cell r="DB726">
            <v>6.2670385414138554</v>
          </cell>
        </row>
        <row r="727">
          <cell r="A727">
            <v>415</v>
          </cell>
          <cell r="B727">
            <v>41716</v>
          </cell>
          <cell r="C727" t="str">
            <v>Austin</v>
          </cell>
          <cell r="D727">
            <v>64</v>
          </cell>
          <cell r="F727" t="str">
            <v>YES</v>
          </cell>
          <cell r="G727">
            <v>7.13</v>
          </cell>
          <cell r="H727">
            <v>1.30642483569682</v>
          </cell>
          <cell r="I727">
            <v>0</v>
          </cell>
          <cell r="J727">
            <v>10.000500000000001</v>
          </cell>
          <cell r="K727">
            <v>39.9985</v>
          </cell>
          <cell r="L727">
            <v>3.9996500174991199</v>
          </cell>
          <cell r="M727">
            <v>1.58675198523759</v>
          </cell>
          <cell r="N727">
            <v>0.83385206238788601</v>
          </cell>
          <cell r="O727">
            <v>0.62023710898472595</v>
          </cell>
          <cell r="P727">
            <v>4.8249517522208803E-2</v>
          </cell>
          <cell r="Q727">
            <v>0.99176038372897601</v>
          </cell>
          <cell r="R727">
            <v>0.22161798125947699</v>
          </cell>
          <cell r="S727">
            <v>2.9957918706769302</v>
          </cell>
          <cell r="T727">
            <v>0.87297742128299805</v>
          </cell>
          <cell r="U727">
            <v>0.96881439282736004</v>
          </cell>
          <cell r="V727">
            <v>2.8883630409075298</v>
          </cell>
          <cell r="W727">
            <v>0.98019175922698898</v>
          </cell>
          <cell r="X727">
            <v>0.36490453688447499</v>
          </cell>
          <cell r="Y727">
            <v>0.84611154463614902</v>
          </cell>
          <cell r="Z727">
            <v>0.39567301558776402</v>
          </cell>
          <cell r="AA727">
            <v>0.92692025761225605</v>
          </cell>
          <cell r="AB727">
            <v>4.7847731637873703E-2</v>
          </cell>
          <cell r="AC727">
            <v>0.215252995586528</v>
          </cell>
          <cell r="AD727">
            <v>5.0634428803580399E-2</v>
          </cell>
          <cell r="AE727">
            <v>2.4217109851825001</v>
          </cell>
          <cell r="AF727">
            <v>0.81950848854760805</v>
          </cell>
          <cell r="AG727">
            <v>1.09496320953599</v>
          </cell>
          <cell r="AH727">
            <v>1.1101601659623099</v>
          </cell>
          <cell r="AI727">
            <v>0.311601056715404</v>
          </cell>
          <cell r="AJ727">
            <v>4.1762158802626201</v>
          </cell>
          <cell r="AK727">
            <v>122.935844979998</v>
          </cell>
          <cell r="AL727">
            <v>16.618621603329998</v>
          </cell>
          <cell r="AM727">
            <v>108.488875241</v>
          </cell>
          <cell r="AN727">
            <v>56.950765011969999</v>
          </cell>
          <cell r="AO727">
            <v>1.5196395120992601</v>
          </cell>
          <cell r="AP727">
            <v>0.93025159035792004</v>
          </cell>
          <cell r="AQ727">
            <v>3.1529433516133398</v>
          </cell>
          <cell r="AR727">
            <v>54.374059027184202</v>
          </cell>
          <cell r="AS727">
            <v>2.00945829575747</v>
          </cell>
          <cell r="AT727">
            <v>434.08888894537603</v>
          </cell>
          <cell r="AU727">
            <v>6.3702102501408699</v>
          </cell>
          <cell r="AV727">
            <v>1.3268526306074699</v>
          </cell>
          <cell r="AW727" t="str">
            <v>NaN</v>
          </cell>
          <cell r="AX727" t="str">
            <v>NaN</v>
          </cell>
          <cell r="AY727" t="str">
            <v>NaN</v>
          </cell>
          <cell r="AZ727" t="str">
            <v>NaN</v>
          </cell>
          <cell r="BA727" t="str">
            <v>NaN</v>
          </cell>
          <cell r="BB727" t="str">
            <v>NaN</v>
          </cell>
          <cell r="BC727" t="str">
            <v>NaN</v>
          </cell>
          <cell r="BD727">
            <v>0.25694927431914</v>
          </cell>
          <cell r="BE727">
            <v>1.04191476417827</v>
          </cell>
          <cell r="BF727">
            <v>2.1133347685445201</v>
          </cell>
          <cell r="BH727" t="str">
            <v>NO</v>
          </cell>
          <cell r="BI727" t="str">
            <v>NO</v>
          </cell>
          <cell r="BJ727" t="str">
            <v>YES</v>
          </cell>
          <cell r="BK727" t="str">
            <v/>
          </cell>
          <cell r="BL727" t="str">
            <v>YES</v>
          </cell>
          <cell r="BM727" t="str">
            <v>NO</v>
          </cell>
          <cell r="BO727" t="str">
            <v>NO</v>
          </cell>
          <cell r="BQ727" t="str">
            <v>YES</v>
          </cell>
          <cell r="BR727" t="str">
            <v>NO</v>
          </cell>
          <cell r="BT727" t="str">
            <v/>
          </cell>
          <cell r="BU727" t="str">
            <v>NO</v>
          </cell>
          <cell r="BW727" t="str">
            <v/>
          </cell>
          <cell r="CA727" t="str">
            <v>SINGLE CORR</v>
          </cell>
          <cell r="CC727">
            <v>1.01964313304803</v>
          </cell>
          <cell r="CD727">
            <v>0</v>
          </cell>
          <cell r="CE727">
            <v>0</v>
          </cell>
          <cell r="CF727">
            <v>0</v>
          </cell>
          <cell r="CL727">
            <v>0.47</v>
          </cell>
          <cell r="CY727">
            <v>3.3423141099354661</v>
          </cell>
          <cell r="CZ727">
            <v>0</v>
          </cell>
          <cell r="DA727">
            <v>0</v>
          </cell>
          <cell r="DB727">
            <v>0</v>
          </cell>
        </row>
        <row r="728">
          <cell r="A728">
            <v>415</v>
          </cell>
          <cell r="B728">
            <v>41716</v>
          </cell>
          <cell r="C728" t="str">
            <v>Austin</v>
          </cell>
          <cell r="D728">
            <v>65</v>
          </cell>
          <cell r="F728" t="str">
            <v>YES</v>
          </cell>
          <cell r="G728">
            <v>7.13</v>
          </cell>
          <cell r="H728">
            <v>1.34176222421229</v>
          </cell>
          <cell r="I728">
            <v>0</v>
          </cell>
          <cell r="J728">
            <v>9.9990000000000006</v>
          </cell>
          <cell r="K728">
            <v>39.997999999999998</v>
          </cell>
          <cell r="L728">
            <v>4.0002000200019996</v>
          </cell>
          <cell r="M728">
            <v>1.88419933437758</v>
          </cell>
          <cell r="N728">
            <v>0.84726469945963201</v>
          </cell>
          <cell r="O728">
            <v>0.82594364334944204</v>
          </cell>
          <cell r="P728">
            <v>2.4256387347482498E-2</v>
          </cell>
          <cell r="Q728">
            <v>0.99446426628903295</v>
          </cell>
          <cell r="R728">
            <v>0.17535776384252399</v>
          </cell>
          <cell r="S728">
            <v>1.73722041914286</v>
          </cell>
          <cell r="T728">
            <v>0.77919815900071199</v>
          </cell>
          <cell r="U728">
            <v>1.3798788509375</v>
          </cell>
          <cell r="V728">
            <v>2.60214977643881</v>
          </cell>
          <cell r="W728">
            <v>0.90651505519751696</v>
          </cell>
          <cell r="X728">
            <v>0.802264102708653</v>
          </cell>
          <cell r="Y728">
            <v>0.94179601703280202</v>
          </cell>
          <cell r="Z728">
            <v>0.38993389425471398</v>
          </cell>
          <cell r="AA728">
            <v>1.92778860337475</v>
          </cell>
          <cell r="AB728">
            <v>2.41212839853291E-2</v>
          </cell>
          <cell r="AC728">
            <v>9.4532204337836101E-2</v>
          </cell>
          <cell r="AD728">
            <v>3.1338121242127003E-2</v>
          </cell>
          <cell r="AE728">
            <v>1.37421262098144</v>
          </cell>
          <cell r="AF728">
            <v>0.46653988285989401</v>
          </cell>
          <cell r="AG728">
            <v>2.9997208753740399</v>
          </cell>
          <cell r="AH728">
            <v>0.67105826967112403</v>
          </cell>
          <cell r="AI728">
            <v>0.25306034015224399</v>
          </cell>
          <cell r="AJ728">
            <v>4.2001462120581303</v>
          </cell>
          <cell r="AK728">
            <v>248.19044530998499</v>
          </cell>
          <cell r="AL728">
            <v>-6.0604654285467099</v>
          </cell>
          <cell r="AM728">
            <v>289.672580594333</v>
          </cell>
          <cell r="AN728">
            <v>132.88620594107999</v>
          </cell>
          <cell r="AO728">
            <v>0.208777881731772</v>
          </cell>
          <cell r="AP728">
            <v>1.0351210686859</v>
          </cell>
          <cell r="AQ728">
            <v>15.2666003685062</v>
          </cell>
          <cell r="AR728">
            <v>-4.3192037135623096</v>
          </cell>
          <cell r="AS728">
            <v>1.7035634134802899</v>
          </cell>
          <cell r="AT728">
            <v>40.355013118210699</v>
          </cell>
          <cell r="AU728">
            <v>6.1539691903401499</v>
          </cell>
          <cell r="AV728">
            <v>1.22120780501931</v>
          </cell>
          <cell r="AW728" t="str">
            <v>NaN</v>
          </cell>
          <cell r="AX728" t="str">
            <v>NaN</v>
          </cell>
          <cell r="AY728" t="str">
            <v>NaN</v>
          </cell>
          <cell r="AZ728" t="str">
            <v>NaN</v>
          </cell>
          <cell r="BA728" t="str">
            <v>NaN</v>
          </cell>
          <cell r="BB728" t="str">
            <v>NaN</v>
          </cell>
          <cell r="BC728" t="str">
            <v>NaN</v>
          </cell>
          <cell r="BD728">
            <v>-6.5151569908266496E-2</v>
          </cell>
          <cell r="BE728">
            <v>2.6646839153668198</v>
          </cell>
          <cell r="BF728">
            <v>4.5328747712840096</v>
          </cell>
          <cell r="BH728" t="str">
            <v>NO</v>
          </cell>
          <cell r="BI728" t="str">
            <v>NO</v>
          </cell>
          <cell r="BJ728" t="str">
            <v>YES</v>
          </cell>
          <cell r="BK728" t="str">
            <v/>
          </cell>
          <cell r="BL728" t="str">
            <v>YES</v>
          </cell>
          <cell r="BM728" t="str">
            <v>NO</v>
          </cell>
          <cell r="BO728" t="str">
            <v>NO</v>
          </cell>
          <cell r="BQ728" t="str">
            <v>NO</v>
          </cell>
          <cell r="BR728" t="str">
            <v>NO</v>
          </cell>
          <cell r="BT728" t="str">
            <v/>
          </cell>
          <cell r="BU728" t="str">
            <v>YES</v>
          </cell>
          <cell r="BW728" t="str">
            <v/>
          </cell>
          <cell r="CA728" t="str">
            <v>DUAL AREA</v>
          </cell>
          <cell r="CC728">
            <v>0</v>
          </cell>
          <cell r="CD728">
            <v>0</v>
          </cell>
          <cell r="CE728">
            <v>0.65922919125666846</v>
          </cell>
          <cell r="CF728">
            <v>1.209736129713326</v>
          </cell>
          <cell r="CL728">
            <v>0.36</v>
          </cell>
          <cell r="CY728">
            <v>0</v>
          </cell>
          <cell r="CZ728">
            <v>0</v>
          </cell>
          <cell r="DA728">
            <v>1.3068741090005522</v>
          </cell>
          <cell r="DB728">
            <v>1.3068741090005522</v>
          </cell>
        </row>
        <row r="729">
          <cell r="BH729" t="str">
            <v/>
          </cell>
          <cell r="BI729" t="str">
            <v/>
          </cell>
          <cell r="BK729" t="str">
            <v/>
          </cell>
          <cell r="BL729" t="str">
            <v/>
          </cell>
          <cell r="BM729" t="str">
            <v/>
          </cell>
          <cell r="BO729" t="str">
            <v/>
          </cell>
          <cell r="BQ729" t="str">
            <v/>
          </cell>
          <cell r="BR729" t="str">
            <v/>
          </cell>
          <cell r="BT729" t="str">
            <v/>
          </cell>
          <cell r="BU729" t="str">
            <v/>
          </cell>
          <cell r="BW729" t="str">
            <v/>
          </cell>
          <cell r="CA729" t="str">
            <v/>
          </cell>
          <cell r="CC729">
            <v>0</v>
          </cell>
          <cell r="CD729">
            <v>0</v>
          </cell>
          <cell r="CE729">
            <v>0</v>
          </cell>
          <cell r="CF729">
            <v>0</v>
          </cell>
          <cell r="CL729">
            <v>0</v>
          </cell>
          <cell r="CY729">
            <v>0</v>
          </cell>
          <cell r="CZ729">
            <v>0</v>
          </cell>
          <cell r="DA729">
            <v>0</v>
          </cell>
          <cell r="DB729">
            <v>0</v>
          </cell>
        </row>
        <row r="730">
          <cell r="A730">
            <v>257</v>
          </cell>
          <cell r="B730">
            <v>41695</v>
          </cell>
          <cell r="C730" t="str">
            <v>Austin</v>
          </cell>
          <cell r="D730">
            <v>9</v>
          </cell>
          <cell r="F730" t="str">
            <v>YES</v>
          </cell>
          <cell r="G730">
            <v>2.54</v>
          </cell>
          <cell r="H730">
            <v>0.16666666790842999</v>
          </cell>
          <cell r="I730">
            <v>0</v>
          </cell>
          <cell r="J730">
            <v>10.000999999999999</v>
          </cell>
          <cell r="K730">
            <v>29.998999999999999</v>
          </cell>
          <cell r="L730">
            <v>2.9996000399959999</v>
          </cell>
          <cell r="M730">
            <v>10.335171316834099</v>
          </cell>
          <cell r="N730">
            <v>0.81144402298727702</v>
          </cell>
          <cell r="O730">
            <v>0.24725781985922299</v>
          </cell>
          <cell r="P730">
            <v>1.3572952371242101E-2</v>
          </cell>
          <cell r="Q730">
            <v>0.999988728161185</v>
          </cell>
          <cell r="R730">
            <v>0.13328066195413099</v>
          </cell>
          <cell r="S730">
            <v>87.499163932110605</v>
          </cell>
          <cell r="T730">
            <v>0.99996482512821405</v>
          </cell>
          <cell r="U730">
            <v>0.23543963089564299</v>
          </cell>
          <cell r="V730">
            <v>437.97003815340997</v>
          </cell>
          <cell r="W730">
            <v>0.99996522439871505</v>
          </cell>
          <cell r="X730">
            <v>0.234084854923747</v>
          </cell>
          <cell r="Y730">
            <v>0.307254424383338</v>
          </cell>
          <cell r="Z730">
            <v>2.2771316635957099E-2</v>
          </cell>
          <cell r="AA730">
            <v>0.25996079727382099</v>
          </cell>
          <cell r="AB730">
            <v>1.3572799349201199E-2</v>
          </cell>
          <cell r="AC730">
            <v>0.94232075543810701</v>
          </cell>
          <cell r="AD730">
            <v>1.8093007473385998E-2</v>
          </cell>
          <cell r="AE730">
            <v>57.093686671228902</v>
          </cell>
          <cell r="AF730">
            <v>0.130355266687327</v>
          </cell>
          <cell r="AG730">
            <v>1395.3815273555099</v>
          </cell>
          <cell r="AH730">
            <v>68.931901913129593</v>
          </cell>
          <cell r="AI730">
            <v>0.78777297682308101</v>
          </cell>
          <cell r="AJ730">
            <v>340.52717897648301</v>
          </cell>
          <cell r="AK730">
            <v>2385.8675839150101</v>
          </cell>
          <cell r="AL730">
            <v>21.221990498579999</v>
          </cell>
          <cell r="AM730">
            <v>59.248239286996501</v>
          </cell>
          <cell r="AN730">
            <v>28.760456412130001</v>
          </cell>
          <cell r="AO730">
            <v>19.6814751582477</v>
          </cell>
          <cell r="AP730">
            <v>9.9028539134238098</v>
          </cell>
          <cell r="AQ730">
            <v>42.982628014923201</v>
          </cell>
          <cell r="AR730">
            <v>-41.898952458463199</v>
          </cell>
          <cell r="AS730">
            <v>16.914898973482</v>
          </cell>
          <cell r="AT730">
            <v>1140.4597335277199</v>
          </cell>
          <cell r="AU730">
            <v>2.2757603358490499</v>
          </cell>
          <cell r="AV730">
            <v>1.25532364992967</v>
          </cell>
          <cell r="AW730">
            <v>3.9951288900817201</v>
          </cell>
          <cell r="AX730">
            <v>0.96838992793493195</v>
          </cell>
          <cell r="AY730">
            <v>0.936763388304519</v>
          </cell>
          <cell r="AZ730">
            <v>0.12814823327356401</v>
          </cell>
          <cell r="BA730">
            <v>0.91438491879503903</v>
          </cell>
          <cell r="BB730">
            <v>0.91039852838770896</v>
          </cell>
          <cell r="BC730">
            <v>30.381515296362799</v>
          </cell>
          <cell r="BD730">
            <v>0.521047888992484</v>
          </cell>
          <cell r="BE730">
            <v>3.1675259996968599</v>
          </cell>
          <cell r="BF730">
            <v>21.7060386020379</v>
          </cell>
          <cell r="BH730" t="str">
            <v>NO</v>
          </cell>
          <cell r="BI730" t="str">
            <v>YES</v>
          </cell>
          <cell r="BJ730" t="str">
            <v>YES</v>
          </cell>
          <cell r="BK730" t="str">
            <v/>
          </cell>
          <cell r="BL730" t="str">
            <v>YES</v>
          </cell>
          <cell r="BM730" t="str">
            <v>NO</v>
          </cell>
          <cell r="BO730" t="str">
            <v>NO</v>
          </cell>
          <cell r="BQ730" t="str">
            <v>NO</v>
          </cell>
          <cell r="BR730" t="str">
            <v>YES</v>
          </cell>
          <cell r="BT730" t="str">
            <v/>
          </cell>
          <cell r="BU730" t="str">
            <v>YES</v>
          </cell>
          <cell r="BW730" t="str">
            <v/>
          </cell>
          <cell r="CA730" t="str">
            <v>SINGLE CORRx</v>
          </cell>
          <cell r="CC730">
            <v>0</v>
          </cell>
          <cell r="CD730">
            <v>92.658525883618324</v>
          </cell>
          <cell r="CE730">
            <v>29.286582458144316</v>
          </cell>
          <cell r="CF730">
            <v>42.643453723607912</v>
          </cell>
          <cell r="CL730">
            <v>0.3</v>
          </cell>
          <cell r="CY730">
            <v>0</v>
          </cell>
          <cell r="CZ730">
            <v>31.681875438263393</v>
          </cell>
          <cell r="DA730">
            <v>31.681875438263393</v>
          </cell>
          <cell r="DB730">
            <v>31.681875438263393</v>
          </cell>
        </row>
        <row r="731">
          <cell r="A731">
            <v>257</v>
          </cell>
          <cell r="B731">
            <v>41695</v>
          </cell>
          <cell r="C731" t="str">
            <v>Austin</v>
          </cell>
          <cell r="D731">
            <v>10</v>
          </cell>
          <cell r="E731" t="str">
            <v>Same as 9</v>
          </cell>
          <cell r="F731" t="str">
            <v>NO</v>
          </cell>
          <cell r="G731">
            <v>2.54</v>
          </cell>
          <cell r="H731">
            <v>0.16616483218967901</v>
          </cell>
          <cell r="I731">
            <v>0</v>
          </cell>
          <cell r="J731">
            <v>10.000999999999999</v>
          </cell>
          <cell r="K731">
            <v>29.998999999999999</v>
          </cell>
          <cell r="L731">
            <v>2.9996000399959999</v>
          </cell>
          <cell r="M731">
            <v>9.73834574658013</v>
          </cell>
          <cell r="N731">
            <v>0.81073343643459095</v>
          </cell>
          <cell r="O731">
            <v>0.24967131907982701</v>
          </cell>
          <cell r="P731">
            <v>1.3575495963408299E-2</v>
          </cell>
          <cell r="Q731">
            <v>0.99998870093884595</v>
          </cell>
          <cell r="R731">
            <v>0.133884056048481</v>
          </cell>
          <cell r="S731">
            <v>87.161674139196606</v>
          </cell>
          <cell r="T731">
            <v>0.99996462678141396</v>
          </cell>
          <cell r="U731">
            <v>0.23688565548042001</v>
          </cell>
          <cell r="V731">
            <v>432.392131184341</v>
          </cell>
          <cell r="W731">
            <v>0.99996470204374799</v>
          </cell>
          <cell r="X731">
            <v>0.236618566849746</v>
          </cell>
          <cell r="Y731">
            <v>0.32260616716583301</v>
          </cell>
          <cell r="Z731">
            <v>2.5331424319360502E-2</v>
          </cell>
          <cell r="AA731">
            <v>0.26295393711040299</v>
          </cell>
          <cell r="AB731">
            <v>1.3575342543047099E-2</v>
          </cell>
          <cell r="AC731">
            <v>0.94220990638189195</v>
          </cell>
          <cell r="AD731">
            <v>1.82602484036931E-2</v>
          </cell>
          <cell r="AE731">
            <v>56.8943644787444</v>
          </cell>
          <cell r="AF731">
            <v>0.131575836004448</v>
          </cell>
          <cell r="AG731">
            <v>1402.9146643280201</v>
          </cell>
          <cell r="AH731">
            <v>68.696674420342902</v>
          </cell>
          <cell r="AI731">
            <v>0.78812442131777105</v>
          </cell>
          <cell r="AJ731">
            <v>342.27900220865598</v>
          </cell>
          <cell r="AK731">
            <v>2323.0713475766802</v>
          </cell>
          <cell r="AL731">
            <v>25.729674689389999</v>
          </cell>
          <cell r="AM731">
            <v>70.679793976340704</v>
          </cell>
          <cell r="AN731">
            <v>28.193675569094001</v>
          </cell>
          <cell r="AO731">
            <v>11.7999266644951</v>
          </cell>
          <cell r="AP731">
            <v>8.6020367698784899</v>
          </cell>
          <cell r="AQ731">
            <v>87.309252471386799</v>
          </cell>
          <cell r="AR731">
            <v>14.143684738813899</v>
          </cell>
          <cell r="AS731">
            <v>19.185692272769501</v>
          </cell>
          <cell r="AT731">
            <v>605.39925083503897</v>
          </cell>
          <cell r="AU731">
            <v>2.2711741882841499</v>
          </cell>
          <cell r="AV731">
            <v>1.2524740678359401</v>
          </cell>
          <cell r="AW731">
            <v>3.9878954380966798</v>
          </cell>
          <cell r="AX731">
            <v>0.96772186267129001</v>
          </cell>
          <cell r="AY731">
            <v>0.92828789428316905</v>
          </cell>
          <cell r="AZ731">
            <v>0.12807709028443301</v>
          </cell>
          <cell r="BA731">
            <v>0.91062617807191104</v>
          </cell>
          <cell r="BB731">
            <v>0.90400370108158601</v>
          </cell>
          <cell r="BC731">
            <v>30.380331085630999</v>
          </cell>
          <cell r="BD731">
            <v>-8.2207736635837095E-2</v>
          </cell>
          <cell r="BE731">
            <v>3.09209790814998</v>
          </cell>
          <cell r="BF731">
            <v>21.3599400311621</v>
          </cell>
          <cell r="BH731" t="str">
            <v>NO</v>
          </cell>
          <cell r="BI731" t="str">
            <v>YES</v>
          </cell>
          <cell r="BJ731" t="str">
            <v>YES</v>
          </cell>
          <cell r="BK731" t="str">
            <v/>
          </cell>
          <cell r="BL731" t="str">
            <v>YES</v>
          </cell>
          <cell r="BM731" t="str">
            <v>NO</v>
          </cell>
          <cell r="BO731" t="str">
            <v>NO</v>
          </cell>
          <cell r="BQ731" t="str">
            <v>NO</v>
          </cell>
          <cell r="BR731" t="str">
            <v>YES</v>
          </cell>
          <cell r="BT731" t="str">
            <v/>
          </cell>
          <cell r="BU731" t="str">
            <v>YES</v>
          </cell>
          <cell r="BW731" t="str">
            <v/>
          </cell>
          <cell r="CA731" t="str">
            <v>TRASH</v>
          </cell>
          <cell r="CC731">
            <v>0</v>
          </cell>
          <cell r="CD731">
            <v>0</v>
          </cell>
          <cell r="CE731">
            <v>0</v>
          </cell>
          <cell r="CF731">
            <v>0</v>
          </cell>
          <cell r="CL731">
            <v>0</v>
          </cell>
          <cell r="CY731">
            <v>0</v>
          </cell>
          <cell r="CZ731">
            <v>0</v>
          </cell>
          <cell r="DA731">
            <v>0</v>
          </cell>
          <cell r="DB731">
            <v>0</v>
          </cell>
        </row>
        <row r="732">
          <cell r="A732">
            <v>257</v>
          </cell>
          <cell r="B732">
            <v>41695</v>
          </cell>
          <cell r="C732" t="str">
            <v>Austin</v>
          </cell>
          <cell r="D732">
            <v>11</v>
          </cell>
          <cell r="F732" t="str">
            <v>YES</v>
          </cell>
          <cell r="G732">
            <v>2.54</v>
          </cell>
          <cell r="H732">
            <v>0.33624947257339999</v>
          </cell>
          <cell r="I732">
            <v>0</v>
          </cell>
          <cell r="J732">
            <v>9.9990000000000006</v>
          </cell>
          <cell r="K732">
            <v>30</v>
          </cell>
          <cell r="L732">
            <v>3.0003000300029998</v>
          </cell>
          <cell r="M732">
            <v>1.7598130913062899</v>
          </cell>
          <cell r="N732">
            <v>0.92786528706709204</v>
          </cell>
          <cell r="O732">
            <v>0.427147102537767</v>
          </cell>
          <cell r="P732">
            <v>1.6496483690964001E-2</v>
          </cell>
          <cell r="Q732">
            <v>0.99997095912697898</v>
          </cell>
          <cell r="R732">
            <v>0.191332203586452</v>
          </cell>
          <cell r="S732">
            <v>33.392592556246903</v>
          </cell>
          <cell r="T732">
            <v>0.99945399212672204</v>
          </cell>
          <cell r="U732">
            <v>0.83010005886629401</v>
          </cell>
          <cell r="V732">
            <v>65.715122983821999</v>
          </cell>
          <cell r="W732">
            <v>0.99966766019006703</v>
          </cell>
          <cell r="X732">
            <v>0.64733855308213595</v>
          </cell>
          <cell r="Y732">
            <v>1.30806493357098</v>
          </cell>
          <cell r="Z732">
            <v>0.66872469302894</v>
          </cell>
          <cell r="AA732">
            <v>0.61311902438076205</v>
          </cell>
          <cell r="AB732">
            <v>1.64960044743909E-2</v>
          </cell>
          <cell r="AC732">
            <v>0.90351968726929199</v>
          </cell>
          <cell r="AD732">
            <v>3.7266079860376097E-2</v>
          </cell>
          <cell r="AE732">
            <v>26.971236193645201</v>
          </cell>
          <cell r="AF732">
            <v>0.41029014781230599</v>
          </cell>
          <cell r="AG732">
            <v>756.29891947410601</v>
          </cell>
          <cell r="AH732">
            <v>20.740140576872498</v>
          </cell>
          <cell r="AI732">
            <v>0.62076042522550601</v>
          </cell>
          <cell r="AJ732">
            <v>486.37220416063201</v>
          </cell>
          <cell r="AK732">
            <v>3520.6593731900098</v>
          </cell>
          <cell r="AL732">
            <v>60.668629940353298</v>
          </cell>
          <cell r="AM732">
            <v>113.995284074003</v>
          </cell>
          <cell r="AN732">
            <v>47.871376998932398</v>
          </cell>
          <cell r="AO732">
            <v>-60.925251834167</v>
          </cell>
          <cell r="AP732">
            <v>24.4179094976169</v>
          </cell>
          <cell r="AQ732">
            <v>823.996941019421</v>
          </cell>
          <cell r="AR732">
            <v>99.385406878763405</v>
          </cell>
          <cell r="AS732">
            <v>56.039354148785698</v>
          </cell>
          <cell r="AT732">
            <v>2291.4412796905099</v>
          </cell>
          <cell r="AU732">
            <v>3.0430186238149899</v>
          </cell>
          <cell r="AV732">
            <v>1.09907496461161</v>
          </cell>
          <cell r="AW732">
            <v>4.3348882756599298</v>
          </cell>
          <cell r="AX732">
            <v>0.93153142310152903</v>
          </cell>
          <cell r="AY732">
            <v>0.95138595545068205</v>
          </cell>
          <cell r="AZ732">
            <v>0.12672274102275499</v>
          </cell>
          <cell r="BA732">
            <v>1.0791932397824699</v>
          </cell>
          <cell r="BB732">
            <v>1.1314474121448901</v>
          </cell>
          <cell r="BC732">
            <v>29.782516866282201</v>
          </cell>
          <cell r="BD732">
            <v>4.21973710111115</v>
          </cell>
          <cell r="BE732">
            <v>21.220681644444301</v>
          </cell>
          <cell r="BF732">
            <v>33.041005753333501</v>
          </cell>
          <cell r="BH732" t="str">
            <v>NO</v>
          </cell>
          <cell r="BI732" t="str">
            <v>YES</v>
          </cell>
          <cell r="BJ732" t="str">
            <v>YES</v>
          </cell>
          <cell r="BK732" t="str">
            <v/>
          </cell>
          <cell r="BL732" t="str">
            <v>YES</v>
          </cell>
          <cell r="BM732" t="str">
            <v>NO</v>
          </cell>
          <cell r="BO732" t="str">
            <v>NO</v>
          </cell>
          <cell r="BQ732" t="str">
            <v>NO</v>
          </cell>
          <cell r="BR732" t="str">
            <v>NO</v>
          </cell>
          <cell r="BT732" t="str">
            <v/>
          </cell>
          <cell r="BU732" t="str">
            <v>YES</v>
          </cell>
          <cell r="BW732" t="str">
            <v/>
          </cell>
          <cell r="CA732" t="str">
            <v>DUAL AREA</v>
          </cell>
          <cell r="CC732">
            <v>0</v>
          </cell>
          <cell r="CD732">
            <v>0</v>
          </cell>
          <cell r="CE732">
            <v>25.958486205398128</v>
          </cell>
          <cell r="CF732">
            <v>32.706425590271316</v>
          </cell>
          <cell r="CL732">
            <v>0.36</v>
          </cell>
          <cell r="CY732">
            <v>0</v>
          </cell>
          <cell r="CZ732">
            <v>0</v>
          </cell>
          <cell r="DA732">
            <v>4.7290264210777453</v>
          </cell>
          <cell r="DB732">
            <v>4.7290264210777453</v>
          </cell>
        </row>
        <row r="733">
          <cell r="A733">
            <v>257</v>
          </cell>
          <cell r="B733">
            <v>41695</v>
          </cell>
          <cell r="C733" t="str">
            <v>Austin</v>
          </cell>
          <cell r="D733">
            <v>12</v>
          </cell>
          <cell r="F733" t="str">
            <v>YES</v>
          </cell>
          <cell r="G733">
            <v>2.54</v>
          </cell>
          <cell r="H733">
            <v>0.55809277854859796</v>
          </cell>
          <cell r="I733">
            <v>0</v>
          </cell>
          <cell r="J733">
            <v>10.0015</v>
          </cell>
          <cell r="K733">
            <v>29.998999999999999</v>
          </cell>
          <cell r="L733">
            <v>2.99945008248763</v>
          </cell>
          <cell r="M733">
            <v>1.12709261899457</v>
          </cell>
          <cell r="N733">
            <v>0.88998111255465295</v>
          </cell>
          <cell r="O733">
            <v>8.5583652094286297E-2</v>
          </cell>
          <cell r="P733">
            <v>1.4872613255117999E-2</v>
          </cell>
          <cell r="Q733">
            <v>0.99994643392731897</v>
          </cell>
          <cell r="R733">
            <v>9.53941978241786E-2</v>
          </cell>
          <cell r="S733">
            <v>81.581929004358699</v>
          </cell>
          <cell r="T733">
            <v>0.99993605332734004</v>
          </cell>
          <cell r="U733">
            <v>0.104225235495642</v>
          </cell>
          <cell r="V733">
            <v>86.184207422741906</v>
          </cell>
          <cell r="W733">
            <v>0.99995683849957695</v>
          </cell>
          <cell r="X733">
            <v>8.5625727063851603E-2</v>
          </cell>
          <cell r="Y733">
            <v>0.85369873647609396</v>
          </cell>
          <cell r="Z733">
            <v>0.604933462505159</v>
          </cell>
          <cell r="AA733">
            <v>1.5217662285398101E-2</v>
          </cell>
          <cell r="AB733">
            <v>1.4871816368740199E-2</v>
          </cell>
          <cell r="AC733">
            <v>0.80494996838277899</v>
          </cell>
          <cell r="AD733">
            <v>9.6374813860302996E-3</v>
          </cell>
          <cell r="AE733">
            <v>65.2583244095173</v>
          </cell>
          <cell r="AF733">
            <v>0.75716316495726999</v>
          </cell>
          <cell r="AG733">
            <v>43.6689701700843</v>
          </cell>
          <cell r="AH733">
            <v>57.2214609697171</v>
          </cell>
          <cell r="AI733">
            <v>0.70135386306988101</v>
          </cell>
          <cell r="AJ733">
            <v>53.705070084270602</v>
          </cell>
          <cell r="AK733">
            <v>570.46487136999394</v>
          </cell>
          <cell r="AL733">
            <v>11.0463416001</v>
          </cell>
          <cell r="AM733">
            <v>6.4764559730010101</v>
          </cell>
          <cell r="AN733">
            <v>9.0433321421279995</v>
          </cell>
          <cell r="AO733">
            <v>10.6188258260774</v>
          </cell>
          <cell r="AP733">
            <v>66.491591834140195</v>
          </cell>
          <cell r="AQ733">
            <v>187.727189156956</v>
          </cell>
          <cell r="AR733">
            <v>49.255501184544698</v>
          </cell>
          <cell r="AS733">
            <v>55.531219985380901</v>
          </cell>
          <cell r="AT733">
            <v>49.018872188266599</v>
          </cell>
          <cell r="AU733">
            <v>2.1394658404019098</v>
          </cell>
          <cell r="AV733">
            <v>0.758848602206184</v>
          </cell>
          <cell r="AW733">
            <v>4.6020334249027499</v>
          </cell>
          <cell r="AX733">
            <v>1.1545291061381</v>
          </cell>
          <cell r="AY733">
            <v>0.24999522653286699</v>
          </cell>
          <cell r="AZ733">
            <v>0.12803404109772701</v>
          </cell>
          <cell r="BA733">
            <v>0.829414267295704</v>
          </cell>
          <cell r="BB733">
            <v>0.81878080842771706</v>
          </cell>
          <cell r="BC733">
            <v>24.9995226532867</v>
          </cell>
          <cell r="BD733">
            <v>1.81508338942831</v>
          </cell>
          <cell r="BE733">
            <v>14.5933210861904</v>
          </cell>
          <cell r="BF733">
            <v>29.9050144367617</v>
          </cell>
          <cell r="BH733" t="str">
            <v>NO</v>
          </cell>
          <cell r="BI733" t="str">
            <v>NO</v>
          </cell>
          <cell r="BJ733" t="str">
            <v>YES</v>
          </cell>
          <cell r="BK733" t="str">
            <v/>
          </cell>
          <cell r="BL733" t="str">
            <v>YES</v>
          </cell>
          <cell r="BM733" t="str">
            <v>NO</v>
          </cell>
          <cell r="BO733" t="str">
            <v>NO</v>
          </cell>
          <cell r="BQ733" t="str">
            <v>YES</v>
          </cell>
          <cell r="BR733" t="str">
            <v>NO</v>
          </cell>
          <cell r="BT733" t="str">
            <v/>
          </cell>
          <cell r="BU733" t="str">
            <v>NO</v>
          </cell>
          <cell r="BW733" t="str">
            <v/>
          </cell>
          <cell r="CA733" t="str">
            <v>SINGLE CORR</v>
          </cell>
          <cell r="CC733">
            <v>30.427588674010927</v>
          </cell>
          <cell r="CD733">
            <v>0</v>
          </cell>
          <cell r="CE733">
            <v>0</v>
          </cell>
          <cell r="CF733">
            <v>0</v>
          </cell>
          <cell r="CL733">
            <v>0.47</v>
          </cell>
          <cell r="CY733">
            <v>6.8766501865583169</v>
          </cell>
          <cell r="CZ733">
            <v>0</v>
          </cell>
          <cell r="DA733">
            <v>0</v>
          </cell>
          <cell r="DB733">
            <v>0</v>
          </cell>
        </row>
        <row r="734">
          <cell r="A734">
            <v>257</v>
          </cell>
          <cell r="B734">
            <v>41695</v>
          </cell>
          <cell r="C734" t="str">
            <v>Austin</v>
          </cell>
          <cell r="D734">
            <v>13</v>
          </cell>
          <cell r="E734" t="str">
            <v>Compressor startup?</v>
          </cell>
          <cell r="F734" t="str">
            <v>NO</v>
          </cell>
          <cell r="G734">
            <v>2.54</v>
          </cell>
          <cell r="H734">
            <v>0.60542433243244898</v>
          </cell>
          <cell r="I734">
            <v>0</v>
          </cell>
          <cell r="J734">
            <v>9.9994999999999994</v>
          </cell>
          <cell r="K734">
            <v>29.9985</v>
          </cell>
          <cell r="L734">
            <v>3</v>
          </cell>
          <cell r="M734">
            <v>4.4496829349660096</v>
          </cell>
          <cell r="N734">
            <v>0.87851867816608298</v>
          </cell>
          <cell r="O734">
            <v>8.4005203868424E-2</v>
          </cell>
          <cell r="P734">
            <v>1.43655865125067E-2</v>
          </cell>
          <cell r="Q734">
            <v>0.99999409524647398</v>
          </cell>
          <cell r="R734">
            <v>0.38405988418220699</v>
          </cell>
          <cell r="S734">
            <v>1098.28158052239</v>
          </cell>
          <cell r="T734">
            <v>0.99999887030840195</v>
          </cell>
          <cell r="U734">
            <v>0.16797024057933799</v>
          </cell>
          <cell r="V734">
            <v>1824.9159945061999</v>
          </cell>
          <cell r="W734">
            <v>0.999999933056686</v>
          </cell>
          <cell r="X734">
            <v>4.0888921220147402E-2</v>
          </cell>
          <cell r="Y734">
            <v>1.0258134457716499</v>
          </cell>
          <cell r="Z734">
            <v>0.197280013403205</v>
          </cell>
          <cell r="AA734">
            <v>4.14498632908296E-2</v>
          </cell>
          <cell r="AB734">
            <v>1.43655016692528E-2</v>
          </cell>
          <cell r="AC734">
            <v>0.97217180752499999</v>
          </cell>
          <cell r="AD734">
            <v>0.15572868081476399</v>
          </cell>
          <cell r="AE734">
            <v>1492.2335083242799</v>
          </cell>
          <cell r="AF734">
            <v>0.81769978065920002</v>
          </cell>
          <cell r="AG734">
            <v>4805.8722932843903</v>
          </cell>
          <cell r="AH734">
            <v>464.84891131656798</v>
          </cell>
          <cell r="AI734">
            <v>0.42325064393643702</v>
          </cell>
          <cell r="AJ734">
            <v>15204.500359342999</v>
          </cell>
          <cell r="AK734">
            <v>8229.1887287099999</v>
          </cell>
          <cell r="AL734">
            <v>117.779063001327</v>
          </cell>
          <cell r="AM734">
            <v>-10.734906464999799</v>
          </cell>
          <cell r="AN734">
            <v>6.2845248501590003</v>
          </cell>
          <cell r="AO734">
            <v>2570.0142024831198</v>
          </cell>
          <cell r="AP734">
            <v>-330.10831734841298</v>
          </cell>
          <cell r="AQ734">
            <v>22979.612119929199</v>
          </cell>
          <cell r="AR734">
            <v>1104.32630010722</v>
          </cell>
          <cell r="AS734">
            <v>1233.0268038510001</v>
          </cell>
          <cell r="AT734">
            <v>904.10969121637697</v>
          </cell>
          <cell r="AU734">
            <v>2.6110617969622099</v>
          </cell>
          <cell r="AV734">
            <v>1.2381706779522099</v>
          </cell>
          <cell r="AW734">
            <v>4.7136818566715704</v>
          </cell>
          <cell r="AX734">
            <v>1.1841820362807001</v>
          </cell>
          <cell r="AY734">
            <v>0.30408762297659903</v>
          </cell>
          <cell r="AZ734">
            <v>0.12933737917122501</v>
          </cell>
          <cell r="BA734">
            <v>1.0086699764973599</v>
          </cell>
          <cell r="BB734">
            <v>1.0396668496764001</v>
          </cell>
          <cell r="BC734">
            <v>28.8083011240989</v>
          </cell>
          <cell r="BD734">
            <v>52.498369506666499</v>
          </cell>
          <cell r="BE734">
            <v>201.24827182999999</v>
          </cell>
          <cell r="BF734">
            <v>375.43010845333299</v>
          </cell>
          <cell r="BH734" t="str">
            <v>NO</v>
          </cell>
          <cell r="BI734" t="str">
            <v>YES</v>
          </cell>
          <cell r="BJ734" t="str">
            <v>YES</v>
          </cell>
          <cell r="BK734" t="str">
            <v/>
          </cell>
          <cell r="BL734" t="str">
            <v>YES</v>
          </cell>
          <cell r="BM734" t="str">
            <v>NO</v>
          </cell>
          <cell r="BO734" t="str">
            <v>NO</v>
          </cell>
          <cell r="BQ734" t="str">
            <v>YES</v>
          </cell>
          <cell r="BR734" t="str">
            <v>NO</v>
          </cell>
          <cell r="BT734" t="str">
            <v/>
          </cell>
          <cell r="BU734" t="str">
            <v>NO</v>
          </cell>
          <cell r="BW734" t="str">
            <v/>
          </cell>
          <cell r="CA734" t="str">
            <v>TRASH</v>
          </cell>
          <cell r="CC734">
            <v>0</v>
          </cell>
          <cell r="CD734">
            <v>0</v>
          </cell>
          <cell r="CE734">
            <v>0</v>
          </cell>
          <cell r="CF734">
            <v>0</v>
          </cell>
          <cell r="CL734">
            <v>0</v>
          </cell>
          <cell r="CY734">
            <v>0</v>
          </cell>
          <cell r="CZ734">
            <v>0</v>
          </cell>
          <cell r="DA734">
            <v>0</v>
          </cell>
          <cell r="DB734">
            <v>0</v>
          </cell>
        </row>
        <row r="735">
          <cell r="A735">
            <v>257</v>
          </cell>
          <cell r="B735">
            <v>41695</v>
          </cell>
          <cell r="C735" t="str">
            <v>Austin</v>
          </cell>
          <cell r="D735">
            <v>16</v>
          </cell>
          <cell r="F735" t="str">
            <v>YES</v>
          </cell>
          <cell r="G735">
            <v>2.54</v>
          </cell>
          <cell r="H735">
            <v>0.81405972316861197</v>
          </cell>
          <cell r="I735">
            <v>0</v>
          </cell>
          <cell r="J735">
            <v>9.9990000000000006</v>
          </cell>
          <cell r="K735">
            <v>29.998999999999999</v>
          </cell>
          <cell r="L735">
            <v>3.000200020002</v>
          </cell>
          <cell r="M735">
            <v>3.7488087657400402</v>
          </cell>
          <cell r="N735">
            <v>0.98339577307468795</v>
          </cell>
          <cell r="O735">
            <v>6.1089385042478302E-2</v>
          </cell>
          <cell r="P735">
            <v>1.43285356979749E-2</v>
          </cell>
          <cell r="Q735">
            <v>0.99998532376087601</v>
          </cell>
          <cell r="R735">
            <v>0.14184068263563199</v>
          </cell>
          <cell r="S735">
            <v>91.669195453744607</v>
          </cell>
          <cell r="T735">
            <v>0.99996826618634704</v>
          </cell>
          <cell r="U735">
            <v>0.208564084153122</v>
          </cell>
          <cell r="V735">
            <v>290.281466666158</v>
          </cell>
          <cell r="W735">
            <v>0.99999861250785105</v>
          </cell>
          <cell r="X735">
            <v>4.3607762629996397E-2</v>
          </cell>
          <cell r="Y735">
            <v>2.9787000857627799</v>
          </cell>
          <cell r="Z735">
            <v>0.78021901517264303</v>
          </cell>
          <cell r="AA735">
            <v>4.7468452160696298E-2</v>
          </cell>
          <cell r="AB735">
            <v>1.43283253626986E-2</v>
          </cell>
          <cell r="AC735">
            <v>0.93325640874480997</v>
          </cell>
          <cell r="AD735">
            <v>2.1037587429126901E-2</v>
          </cell>
          <cell r="AE735">
            <v>259.89542396687801</v>
          </cell>
          <cell r="AF735">
            <v>0.89532089783098001</v>
          </cell>
          <cell r="AG735">
            <v>149.987982486607</v>
          </cell>
          <cell r="AH735">
            <v>72.367624179925699</v>
          </cell>
          <cell r="AI735">
            <v>0.78941815704681095</v>
          </cell>
          <cell r="AJ735">
            <v>301.72923839050401</v>
          </cell>
          <cell r="AK735">
            <v>2854.1069252166599</v>
          </cell>
          <cell r="AL735">
            <v>40.384277425883297</v>
          </cell>
          <cell r="AM735">
            <v>18.044686266332899</v>
          </cell>
          <cell r="AN735">
            <v>7.9427307049163298</v>
          </cell>
          <cell r="AO735">
            <v>79.003784697311502</v>
          </cell>
          <cell r="AP735">
            <v>108.536862247931</v>
          </cell>
          <cell r="AQ735">
            <v>549.08986043845198</v>
          </cell>
          <cell r="AR735">
            <v>-776.70427995177795</v>
          </cell>
          <cell r="AS735">
            <v>331.637224221255</v>
          </cell>
          <cell r="AT735">
            <v>7366.2016872296999</v>
          </cell>
          <cell r="AU735">
            <v>3.5666148400958502</v>
          </cell>
          <cell r="AV735">
            <v>1.20953088725182</v>
          </cell>
          <cell r="AW735">
            <v>4.2931383620704198</v>
          </cell>
          <cell r="AX735">
            <v>1.0751571221381699</v>
          </cell>
          <cell r="AY735">
            <v>0.41140915806862599</v>
          </cell>
          <cell r="AZ735">
            <v>0.13083330077178101</v>
          </cell>
          <cell r="BA735">
            <v>1.07694921562777</v>
          </cell>
          <cell r="BB735">
            <v>1.12605765099474</v>
          </cell>
          <cell r="BC735">
            <v>32.1972384575446</v>
          </cell>
          <cell r="BD735">
            <v>31.996729253407199</v>
          </cell>
          <cell r="BE735">
            <v>59.415811509148199</v>
          </cell>
          <cell r="BF735">
            <v>88.425065424741007</v>
          </cell>
          <cell r="BH735" t="str">
            <v>NO</v>
          </cell>
          <cell r="BI735" t="str">
            <v>YES</v>
          </cell>
          <cell r="BJ735" t="str">
            <v>YES</v>
          </cell>
          <cell r="BK735" t="str">
            <v/>
          </cell>
          <cell r="BL735" t="str">
            <v>YES</v>
          </cell>
          <cell r="BM735" t="str">
            <v>YES</v>
          </cell>
          <cell r="BO735" t="str">
            <v>YES</v>
          </cell>
          <cell r="BQ735" t="str">
            <v>YES</v>
          </cell>
          <cell r="BR735" t="str">
            <v>YES</v>
          </cell>
          <cell r="BT735" t="str">
            <v/>
          </cell>
          <cell r="BU735" t="str">
            <v>YES</v>
          </cell>
          <cell r="BW735" t="str">
            <v/>
          </cell>
          <cell r="CA735" t="str">
            <v>DUAL CORR</v>
          </cell>
          <cell r="CC735">
            <v>102.45911079738046</v>
          </cell>
          <cell r="CD735">
            <v>97.074442062916006</v>
          </cell>
          <cell r="CE735">
            <v>126.8328276575547</v>
          </cell>
          <cell r="CF735">
            <v>167.4952082413902</v>
          </cell>
          <cell r="CL735">
            <v>0.19</v>
          </cell>
          <cell r="CY735">
            <v>1.6889976189992011</v>
          </cell>
          <cell r="CZ735">
            <v>1.6889976189992011</v>
          </cell>
          <cell r="DA735">
            <v>1.6889976189992011</v>
          </cell>
          <cell r="DB735">
            <v>1.6889976189992011</v>
          </cell>
        </row>
        <row r="736">
          <cell r="A736">
            <v>257</v>
          </cell>
          <cell r="B736">
            <v>41695</v>
          </cell>
          <cell r="C736" t="str">
            <v>Austin</v>
          </cell>
          <cell r="D736">
            <v>17</v>
          </cell>
          <cell r="F736" t="str">
            <v>YES</v>
          </cell>
          <cell r="G736">
            <v>2.54</v>
          </cell>
          <cell r="H736">
            <v>0.86049872450530496</v>
          </cell>
          <cell r="I736">
            <v>0</v>
          </cell>
          <cell r="J736">
            <v>10.000999999999999</v>
          </cell>
          <cell r="K736">
            <v>30</v>
          </cell>
          <cell r="L736">
            <v>2.9997000299969998</v>
          </cell>
          <cell r="M736">
            <v>63.035249448971697</v>
          </cell>
          <cell r="N736">
            <v>0.98229105357452395</v>
          </cell>
          <cell r="O736">
            <v>4.9653264429628398E-2</v>
          </cell>
          <cell r="P736">
            <v>1.2454365477356301E-2</v>
          </cell>
          <cell r="Q736">
            <v>0.99993344213633795</v>
          </cell>
          <cell r="R736">
            <v>0.12841259218836601</v>
          </cell>
          <cell r="S736">
            <v>63.259351200450098</v>
          </cell>
          <cell r="T736">
            <v>0.99969801125053603</v>
          </cell>
          <cell r="U736">
            <v>0.27357411520804498</v>
          </cell>
          <cell r="V736">
            <v>7994.0220121321499</v>
          </cell>
          <cell r="W736">
            <v>0.99998992583525403</v>
          </cell>
          <cell r="X736">
            <v>4.9953567676816697E-2</v>
          </cell>
          <cell r="Y736">
            <v>0.85220140620536999</v>
          </cell>
          <cell r="Z736">
            <v>1.32756505815553E-2</v>
          </cell>
          <cell r="AA736">
            <v>0.13860216390189301</v>
          </cell>
          <cell r="AB736">
            <v>1.2453536357643701E-2</v>
          </cell>
          <cell r="AC736">
            <v>0.69963509428155501</v>
          </cell>
          <cell r="AD736">
            <v>1.6944196658516202E-2</v>
          </cell>
          <cell r="AE736">
            <v>12.397747699236399</v>
          </cell>
          <cell r="AF736">
            <v>1.5508617292030501E-3</v>
          </cell>
          <cell r="AG736">
            <v>254.08787486017599</v>
          </cell>
          <cell r="AH736">
            <v>28.6304287316912</v>
          </cell>
          <cell r="AI736">
            <v>0.452451334842979</v>
          </cell>
          <cell r="AJ736">
            <v>139.34157623013601</v>
          </cell>
          <cell r="AK736">
            <v>1044.2714657000099</v>
          </cell>
          <cell r="AL736">
            <v>10.205699957669999</v>
          </cell>
          <cell r="AM736">
            <v>46.628079415998499</v>
          </cell>
          <cell r="AN736">
            <v>-0.36979636753100198</v>
          </cell>
          <cell r="AO736">
            <v>17.652417501373201</v>
          </cell>
          <cell r="AP736">
            <v>20.8578132092732</v>
          </cell>
          <cell r="AQ736">
            <v>22.508561761225199</v>
          </cell>
          <cell r="AR736">
            <v>123.73937521522799</v>
          </cell>
          <cell r="AS736">
            <v>16.117797705460902</v>
          </cell>
          <cell r="AT736">
            <v>1850.1417149680699</v>
          </cell>
          <cell r="AU736">
            <v>3.5813673141030899</v>
          </cell>
          <cell r="AV736">
            <v>1.2739965132244799</v>
          </cell>
          <cell r="AW736">
            <v>4.5983496578256604</v>
          </cell>
          <cell r="AX736">
            <v>1.13379720435055</v>
          </cell>
          <cell r="AY736">
            <v>0.76629432703051203</v>
          </cell>
          <cell r="AZ736">
            <v>0.12793562306037801</v>
          </cell>
          <cell r="BA736">
            <v>0.89784746903117096</v>
          </cell>
          <cell r="BB736">
            <v>0.89856823394451901</v>
          </cell>
          <cell r="BC736">
            <v>36.782127697464603</v>
          </cell>
          <cell r="BD736">
            <v>-1.0951627006756399</v>
          </cell>
          <cell r="BE736">
            <v>9.9535688129731206</v>
          </cell>
          <cell r="BF736">
            <v>22.533697258761201</v>
          </cell>
          <cell r="BH736" t="str">
            <v>NO</v>
          </cell>
          <cell r="BI736" t="str">
            <v>NO</v>
          </cell>
          <cell r="BJ736" t="str">
            <v>YES</v>
          </cell>
          <cell r="BK736" t="str">
            <v/>
          </cell>
          <cell r="BL736" t="str">
            <v>YES</v>
          </cell>
          <cell r="BM736" t="str">
            <v>NO</v>
          </cell>
          <cell r="BO736" t="str">
            <v>NO</v>
          </cell>
          <cell r="BQ736" t="str">
            <v>NO</v>
          </cell>
          <cell r="BR736" t="str">
            <v>NO</v>
          </cell>
          <cell r="BT736" t="str">
            <v/>
          </cell>
          <cell r="BU736" t="str">
            <v>NO</v>
          </cell>
          <cell r="BW736" t="str">
            <v>YES</v>
          </cell>
          <cell r="CA736" t="str">
            <v>TRASH</v>
          </cell>
          <cell r="CC736">
            <v>0</v>
          </cell>
          <cell r="CD736">
            <v>0</v>
          </cell>
          <cell r="CE736">
            <v>0</v>
          </cell>
          <cell r="CF736">
            <v>0</v>
          </cell>
          <cell r="CL736">
            <v>0</v>
          </cell>
          <cell r="CY736">
            <v>0</v>
          </cell>
          <cell r="CZ736">
            <v>0</v>
          </cell>
          <cell r="DA736">
            <v>0</v>
          </cell>
          <cell r="DB736">
            <v>0</v>
          </cell>
        </row>
        <row r="737">
          <cell r="A737">
            <v>257</v>
          </cell>
          <cell r="B737">
            <v>41695</v>
          </cell>
          <cell r="C737" t="str">
            <v>Austin</v>
          </cell>
          <cell r="D737">
            <v>18</v>
          </cell>
          <cell r="F737" t="str">
            <v>YES</v>
          </cell>
          <cell r="G737">
            <v>2.54</v>
          </cell>
          <cell r="H737">
            <v>0.906217723153532</v>
          </cell>
          <cell r="I737">
            <v>0</v>
          </cell>
          <cell r="J737">
            <v>9.9994999999999994</v>
          </cell>
          <cell r="K737">
            <v>29.999500000000001</v>
          </cell>
          <cell r="L737">
            <v>3.0001000050002502</v>
          </cell>
          <cell r="M737">
            <v>23.108202321748301</v>
          </cell>
          <cell r="N737">
            <v>0.94802289417074803</v>
          </cell>
          <cell r="O737">
            <v>0.26552948262429699</v>
          </cell>
          <cell r="P737">
            <v>1.2757179370276201E-2</v>
          </cell>
          <cell r="Q737">
            <v>0.99999737233916597</v>
          </cell>
          <cell r="R737">
            <v>0.120715573187089</v>
          </cell>
          <cell r="S737">
            <v>80.077094478847101</v>
          </cell>
          <cell r="T737">
            <v>0.99992444017082105</v>
          </cell>
          <cell r="U737">
            <v>0.64734901314701199</v>
          </cell>
          <cell r="V737">
            <v>760.93492556485103</v>
          </cell>
          <cell r="W737">
            <v>0.99998860174293802</v>
          </cell>
          <cell r="X737">
            <v>0.251399733721897</v>
          </cell>
          <cell r="Y737">
            <v>0.72138257446644105</v>
          </cell>
          <cell r="Z737">
            <v>2.95030065059214E-2</v>
          </cell>
          <cell r="AA737">
            <v>1.2729123430151501</v>
          </cell>
          <cell r="AB737">
            <v>1.27571458431921E-2</v>
          </cell>
          <cell r="AC737">
            <v>0.98410551644434197</v>
          </cell>
          <cell r="AD737">
            <v>1.4891460764261099E-2</v>
          </cell>
          <cell r="AE737">
            <v>100.12297685848399</v>
          </cell>
          <cell r="AF737">
            <v>0.13157739545435601</v>
          </cell>
          <cell r="AG737">
            <v>4919.9039561961499</v>
          </cell>
          <cell r="AH737">
            <v>53.936165919953297</v>
          </cell>
          <cell r="AI737">
            <v>0.67350207846513599</v>
          </cell>
          <cell r="AJ737">
            <v>1849.7197187648401</v>
          </cell>
          <cell r="AK737">
            <v>5980.40979390335</v>
          </cell>
          <cell r="AL737">
            <v>94.609913389479999</v>
          </cell>
          <cell r="AM737">
            <v>146.048387115004</v>
          </cell>
          <cell r="AN737">
            <v>31.118735511563699</v>
          </cell>
          <cell r="AO737">
            <v>27.860355116930702</v>
          </cell>
          <cell r="AP737">
            <v>18.4445965040426</v>
          </cell>
          <cell r="AQ737">
            <v>25.797478947886301</v>
          </cell>
          <cell r="AR737">
            <v>232.13461117654501</v>
          </cell>
          <cell r="AS737">
            <v>70.944193817580398</v>
          </cell>
          <cell r="AT737">
            <v>1664.7386961371501</v>
          </cell>
          <cell r="AU737">
            <v>3.8235142247259502</v>
          </cell>
          <cell r="AV737">
            <v>1.3649868819297</v>
          </cell>
          <cell r="AW737">
            <v>4.8117253253248702</v>
          </cell>
          <cell r="AX737">
            <v>1.2662811884504801</v>
          </cell>
          <cell r="AY737">
            <v>0.91271986201071997</v>
          </cell>
          <cell r="AZ737">
            <v>0.12888434832641801</v>
          </cell>
          <cell r="BA737">
            <v>0.96696406973203397</v>
          </cell>
          <cell r="BB737">
            <v>0.98679642850570903</v>
          </cell>
          <cell r="BC737">
            <v>34.955228757857398</v>
          </cell>
          <cell r="BD737">
            <v>5.2403242294628898</v>
          </cell>
          <cell r="BE737">
            <v>21.456492760914202</v>
          </cell>
          <cell r="BF737">
            <v>134.71867948720501</v>
          </cell>
          <cell r="BH737" t="str">
            <v>NO</v>
          </cell>
          <cell r="BI737" t="str">
            <v>YES</v>
          </cell>
          <cell r="BJ737" t="str">
            <v>YES</v>
          </cell>
          <cell r="BK737" t="str">
            <v/>
          </cell>
          <cell r="BL737" t="str">
            <v>YES</v>
          </cell>
          <cell r="BM737" t="str">
            <v>NO</v>
          </cell>
          <cell r="BO737" t="str">
            <v>NO</v>
          </cell>
          <cell r="BQ737" t="str">
            <v>NO</v>
          </cell>
          <cell r="BR737" t="str">
            <v>NO</v>
          </cell>
          <cell r="BT737" t="str">
            <v/>
          </cell>
          <cell r="BU737" t="str">
            <v>YES</v>
          </cell>
          <cell r="BW737" t="str">
            <v/>
          </cell>
          <cell r="CA737" t="str">
            <v>DUAL AREA</v>
          </cell>
          <cell r="CC737">
            <v>0</v>
          </cell>
          <cell r="CD737">
            <v>0</v>
          </cell>
          <cell r="CE737">
            <v>67.836275102842208</v>
          </cell>
          <cell r="CF737">
            <v>43.363357464015159</v>
          </cell>
          <cell r="CL737">
            <v>0.36</v>
          </cell>
          <cell r="CY737">
            <v>0</v>
          </cell>
          <cell r="CZ737">
            <v>0</v>
          </cell>
          <cell r="DA737">
            <v>4.6770534815765892</v>
          </cell>
          <cell r="DB737">
            <v>4.6770534815765892</v>
          </cell>
        </row>
        <row r="738">
          <cell r="A738">
            <v>257</v>
          </cell>
          <cell r="B738">
            <v>41695</v>
          </cell>
          <cell r="C738" t="str">
            <v>Austin</v>
          </cell>
          <cell r="D738">
            <v>19</v>
          </cell>
          <cell r="E738" t="str">
            <v>Likely impacted by interference</v>
          </cell>
          <cell r="F738" t="str">
            <v>YES</v>
          </cell>
          <cell r="G738">
            <v>2.54</v>
          </cell>
          <cell r="H738">
            <v>0.96447227708995298</v>
          </cell>
          <cell r="I738">
            <v>0</v>
          </cell>
          <cell r="J738">
            <v>10</v>
          </cell>
          <cell r="K738">
            <v>29.9985</v>
          </cell>
          <cell r="L738">
            <v>2.9998499999999999</v>
          </cell>
          <cell r="M738">
            <v>17.952017684001099</v>
          </cell>
          <cell r="N738">
            <v>0.936350683916221</v>
          </cell>
          <cell r="O738">
            <v>0.13593081602121099</v>
          </cell>
          <cell r="P738">
            <v>1.35267212342433E-2</v>
          </cell>
          <cell r="Q738">
            <v>0.99999369247596803</v>
          </cell>
          <cell r="R738">
            <v>0.18035853537381</v>
          </cell>
          <cell r="S738">
            <v>181.02895262445099</v>
          </cell>
          <cell r="T738">
            <v>0.99997795009198998</v>
          </cell>
          <cell r="U738">
            <v>0.33719486338270599</v>
          </cell>
          <cell r="V738">
            <v>999.58107311143499</v>
          </cell>
          <cell r="W738">
            <v>0.99999726539168898</v>
          </cell>
          <cell r="X738">
            <v>0.118744778333825</v>
          </cell>
          <cell r="Y738">
            <v>0.73042106472055701</v>
          </cell>
          <cell r="Z738">
            <v>3.7913646160426903E-2</v>
          </cell>
          <cell r="AA738">
            <v>0.266619659544238</v>
          </cell>
          <cell r="AB738">
            <v>1.35266358979746E-2</v>
          </cell>
          <cell r="AC738">
            <v>0.96666377570699302</v>
          </cell>
          <cell r="AD738">
            <v>3.3266280221585197E-2</v>
          </cell>
          <cell r="AE738">
            <v>267.81652810259402</v>
          </cell>
          <cell r="AF738">
            <v>0.26792803798586801</v>
          </cell>
          <cell r="AG738">
            <v>3859.5569191181999</v>
          </cell>
          <cell r="AH738">
            <v>105.086746363692</v>
          </cell>
          <cell r="AI738">
            <v>0.58048410248940197</v>
          </cell>
          <cell r="AJ738">
            <v>2211.7299513321</v>
          </cell>
          <cell r="AK738">
            <v>8298.8896240566792</v>
          </cell>
          <cell r="AL738">
            <v>118.51849150520999</v>
          </cell>
          <cell r="AM738">
            <v>37.196263390667902</v>
          </cell>
          <cell r="AN738">
            <v>10.7063470392767</v>
          </cell>
          <cell r="AO738">
            <v>147.91819863657301</v>
          </cell>
          <cell r="AP738">
            <v>153.405794062213</v>
          </cell>
          <cell r="AQ738">
            <v>199.030784369587</v>
          </cell>
          <cell r="AR738">
            <v>1303.6275499260501</v>
          </cell>
          <cell r="AS738">
            <v>691.49056591291003</v>
          </cell>
          <cell r="AT738">
            <v>3565.1370788892</v>
          </cell>
          <cell r="AU738">
            <v>3.7662626814891702</v>
          </cell>
          <cell r="AV738">
            <v>1.3948524325052001</v>
          </cell>
          <cell r="AW738">
            <v>4.96743630851683</v>
          </cell>
          <cell r="AX738">
            <v>1.2677581973762899</v>
          </cell>
          <cell r="AY738">
            <v>0.87254053786742503</v>
          </cell>
          <cell r="AZ738">
            <v>0.13171815860428701</v>
          </cell>
          <cell r="BA738">
            <v>1.13772279848256</v>
          </cell>
          <cell r="BB738">
            <v>1.20139211374204</v>
          </cell>
          <cell r="BC738">
            <v>34.518087212337697</v>
          </cell>
          <cell r="BD738">
            <v>25.446437347222201</v>
          </cell>
          <cell r="BE738">
            <v>72.407068663333604</v>
          </cell>
          <cell r="BF738">
            <v>145.28505797305601</v>
          </cell>
          <cell r="BH738" t="str">
            <v>NO</v>
          </cell>
          <cell r="BI738" t="str">
            <v>YES</v>
          </cell>
          <cell r="BJ738" t="str">
            <v>YES</v>
          </cell>
          <cell r="BK738" t="str">
            <v/>
          </cell>
          <cell r="BL738" t="str">
            <v>YES</v>
          </cell>
          <cell r="BM738" t="str">
            <v>NO</v>
          </cell>
          <cell r="BO738" t="str">
            <v>NO</v>
          </cell>
          <cell r="BQ738" t="str">
            <v>NO</v>
          </cell>
          <cell r="BR738" t="str">
            <v>NO</v>
          </cell>
          <cell r="BT738" t="str">
            <v/>
          </cell>
          <cell r="BU738" t="str">
            <v>YES</v>
          </cell>
          <cell r="BW738" t="str">
            <v/>
          </cell>
          <cell r="CA738" t="str">
            <v>DUAL AREA</v>
          </cell>
          <cell r="CC738">
            <v>0</v>
          </cell>
          <cell r="CD738">
            <v>0</v>
          </cell>
          <cell r="CE738">
            <v>273.62348955670689</v>
          </cell>
          <cell r="CF738">
            <v>236.26256738130459</v>
          </cell>
          <cell r="CL738">
            <v>0.36</v>
          </cell>
          <cell r="CY738">
            <v>0</v>
          </cell>
          <cell r="CZ738">
            <v>0</v>
          </cell>
          <cell r="DA738">
            <v>1.3859581118586939</v>
          </cell>
          <cell r="DB738">
            <v>1.3859581118586939</v>
          </cell>
        </row>
        <row r="739">
          <cell r="A739">
            <v>257</v>
          </cell>
          <cell r="B739">
            <v>41695</v>
          </cell>
          <cell r="C739" t="str">
            <v>Austin</v>
          </cell>
          <cell r="D739">
            <v>20</v>
          </cell>
          <cell r="E739" t="str">
            <v>Possible intereference from well pad and trucks</v>
          </cell>
          <cell r="F739" t="str">
            <v>YES</v>
          </cell>
          <cell r="G739">
            <v>2.54</v>
          </cell>
          <cell r="H739">
            <v>1.0257317768409799</v>
          </cell>
          <cell r="I739">
            <v>0</v>
          </cell>
          <cell r="J739">
            <v>10</v>
          </cell>
          <cell r="K739">
            <v>29.9985</v>
          </cell>
          <cell r="L739">
            <v>2.9998499999999999</v>
          </cell>
          <cell r="M739">
            <v>15.413496951415</v>
          </cell>
          <cell r="N739">
            <v>0.926169407718343</v>
          </cell>
          <cell r="O739">
            <v>0.138567074527947</v>
          </cell>
          <cell r="P739">
            <v>1.6069424636223999E-2</v>
          </cell>
          <cell r="Q739">
            <v>0.99995743728972097</v>
          </cell>
          <cell r="R739">
            <v>0.18333363763198099</v>
          </cell>
          <cell r="S739">
            <v>82.0724298995369</v>
          </cell>
          <cell r="T739">
            <v>0.99984455439440401</v>
          </cell>
          <cell r="U739">
            <v>0.35036234452557802</v>
          </cell>
          <cell r="V739">
            <v>284.32719292596101</v>
          </cell>
          <cell r="W739">
            <v>0.99998687127483799</v>
          </cell>
          <cell r="X739">
            <v>0.10180732522654699</v>
          </cell>
          <cell r="Y739">
            <v>0.71142310315179702</v>
          </cell>
          <cell r="Z739">
            <v>4.24622419066574E-2</v>
          </cell>
          <cell r="AA739">
            <v>0.24183991928672499</v>
          </cell>
          <cell r="AB739">
            <v>1.6068740472230399E-2</v>
          </cell>
          <cell r="AC739">
            <v>0.85841824796321897</v>
          </cell>
          <cell r="AD739">
            <v>3.5389370129638303E-2</v>
          </cell>
          <cell r="AE739">
            <v>137.92965428369899</v>
          </cell>
          <cell r="AF739">
            <v>0.48510253971001199</v>
          </cell>
          <cell r="AG739">
            <v>427.87958762980099</v>
          </cell>
          <cell r="AH739">
            <v>40.083340810733098</v>
          </cell>
          <cell r="AI739">
            <v>0.48831389769857297</v>
          </cell>
          <cell r="AJ739">
            <v>425.21095040035402</v>
          </cell>
          <cell r="AK739">
            <v>977.61560584665995</v>
          </cell>
          <cell r="AL739">
            <v>24.364262777210001</v>
          </cell>
          <cell r="AM739">
            <v>18.0588969583346</v>
          </cell>
          <cell r="AN739">
            <v>7.3936393831083302</v>
          </cell>
          <cell r="AO739">
            <v>87.110950220825799</v>
          </cell>
          <cell r="AP739">
            <v>36.668557402942803</v>
          </cell>
          <cell r="AQ739">
            <v>208.52709411548599</v>
          </cell>
          <cell r="AR739">
            <v>109.292046132481</v>
          </cell>
          <cell r="AS739">
            <v>58.599160953624498</v>
          </cell>
          <cell r="AT739">
            <v>181.70225308728601</v>
          </cell>
          <cell r="AU739">
            <v>3.70636880147232</v>
          </cell>
          <cell r="AV739">
            <v>1.3874182561685899</v>
          </cell>
          <cell r="AW739">
            <v>5.0550327806941402</v>
          </cell>
          <cell r="AX739">
            <v>1.24690346259298</v>
          </cell>
          <cell r="AY739">
            <v>0.40884142684007302</v>
          </cell>
          <cell r="AZ739">
            <v>0.12627966164180299</v>
          </cell>
          <cell r="BA739">
            <v>1.19567686132692</v>
          </cell>
          <cell r="BB739">
            <v>1.27520815135689</v>
          </cell>
          <cell r="BC739">
            <v>36.795728415606597</v>
          </cell>
          <cell r="BD739">
            <v>1.45225029487165</v>
          </cell>
          <cell r="BE739">
            <v>7.1360525064101203</v>
          </cell>
          <cell r="BF739">
            <v>46.997403176922901</v>
          </cell>
          <cell r="BH739" t="str">
            <v>NO</v>
          </cell>
          <cell r="BI739" t="str">
            <v>YES</v>
          </cell>
          <cell r="BJ739" t="str">
            <v>YES</v>
          </cell>
          <cell r="BK739" t="str">
            <v/>
          </cell>
          <cell r="BL739" t="str">
            <v>YES</v>
          </cell>
          <cell r="BM739" t="str">
            <v>NO</v>
          </cell>
          <cell r="BO739" t="str">
            <v>NO</v>
          </cell>
          <cell r="BQ739" t="str">
            <v>NO</v>
          </cell>
          <cell r="BR739" t="str">
            <v>NO</v>
          </cell>
          <cell r="BT739" t="str">
            <v/>
          </cell>
          <cell r="BU739" t="str">
            <v>YES</v>
          </cell>
          <cell r="BW739" t="str">
            <v/>
          </cell>
          <cell r="CA739" t="str">
            <v>DUAL AREA</v>
          </cell>
          <cell r="CC739">
            <v>0</v>
          </cell>
          <cell r="CD739">
            <v>0</v>
          </cell>
          <cell r="CE739">
            <v>46.67502578666334</v>
          </cell>
          <cell r="CF739">
            <v>57.325935478439867</v>
          </cell>
          <cell r="CL739">
            <v>0.36</v>
          </cell>
          <cell r="CY739">
            <v>0</v>
          </cell>
          <cell r="CZ739">
            <v>0</v>
          </cell>
          <cell r="DA739">
            <v>14.062839935624373</v>
          </cell>
          <cell r="DB739">
            <v>14.062839935624373</v>
          </cell>
        </row>
        <row r="740">
          <cell r="A740">
            <v>257</v>
          </cell>
          <cell r="B740">
            <v>41695</v>
          </cell>
          <cell r="C740" t="str">
            <v>Austin</v>
          </cell>
          <cell r="D740">
            <v>21</v>
          </cell>
          <cell r="F740" t="str">
            <v>YES</v>
          </cell>
          <cell r="G740">
            <v>2.54</v>
          </cell>
          <cell r="H740">
            <v>1.0892782201990501</v>
          </cell>
          <cell r="I740">
            <v>0</v>
          </cell>
          <cell r="J740">
            <v>10.000999999999999</v>
          </cell>
          <cell r="K740">
            <v>29.9985</v>
          </cell>
          <cell r="L740">
            <v>2.9995500449954999</v>
          </cell>
          <cell r="M740">
            <v>-20.533274144593701</v>
          </cell>
          <cell r="N740">
            <v>0.83373794832799597</v>
          </cell>
          <cell r="O740">
            <v>0.37037153811669299</v>
          </cell>
          <cell r="P740">
            <v>1.3028464808272199E-2</v>
          </cell>
          <cell r="Q740">
            <v>0.99993314660980404</v>
          </cell>
          <cell r="R740">
            <v>0.14686226949030101</v>
          </cell>
          <cell r="S740">
            <v>30.467764208169498</v>
          </cell>
          <cell r="T740">
            <v>0.99894975847511802</v>
          </cell>
          <cell r="U740">
            <v>0.58264425373311701</v>
          </cell>
          <cell r="V740">
            <v>-455.078894807008</v>
          </cell>
          <cell r="W740">
            <v>0.99957568297657196</v>
          </cell>
          <cell r="X740">
            <v>0.37002884616959397</v>
          </cell>
          <cell r="Y740">
            <v>-0.19321877247602101</v>
          </cell>
          <cell r="Z740">
            <v>7.5299443265778301E-3</v>
          </cell>
          <cell r="AA740">
            <v>0.69285758920463003</v>
          </cell>
          <cell r="AB740">
            <v>1.30275936051539E-2</v>
          </cell>
          <cell r="AC740">
            <v>0.71732497904882597</v>
          </cell>
          <cell r="AD740">
            <v>2.1934744780950501E-2</v>
          </cell>
          <cell r="AE740">
            <v>-5.1161340709799399</v>
          </cell>
          <cell r="AF740">
            <v>1.1237528996726301E-2</v>
          </cell>
          <cell r="AG740">
            <v>324.28336910627797</v>
          </cell>
          <cell r="AH740">
            <v>15.4031031792085</v>
          </cell>
          <cell r="AI740">
            <v>0.50502201806493696</v>
          </cell>
          <cell r="AJ740">
            <v>162.33739884207</v>
          </cell>
          <cell r="AK740">
            <v>2062.2797698133199</v>
          </cell>
          <cell r="AL740">
            <v>28.371324715210001</v>
          </cell>
          <cell r="AM740">
            <v>100.26880060267101</v>
          </cell>
          <cell r="AN740">
            <v>33.824730741262698</v>
          </cell>
          <cell r="AO740">
            <v>26.269344676725499</v>
          </cell>
          <cell r="AP740">
            <v>16.2493688505993</v>
          </cell>
          <cell r="AQ740">
            <v>110.343462057759</v>
          </cell>
          <cell r="AR740">
            <v>-6776.3544824803903</v>
          </cell>
          <cell r="AS740">
            <v>25.942883285758199</v>
          </cell>
          <cell r="AT740">
            <v>94771.886027651693</v>
          </cell>
          <cell r="AU740">
            <v>3.4076242682267499</v>
          </cell>
          <cell r="AV740">
            <v>1.3626578664801601</v>
          </cell>
          <cell r="AW740">
            <v>4.9242026236166803</v>
          </cell>
          <cell r="AX740">
            <v>1.14062935308666</v>
          </cell>
          <cell r="AY740">
            <v>1.13650187887674</v>
          </cell>
          <cell r="AZ740">
            <v>0.129595990433856</v>
          </cell>
          <cell r="BA740">
            <v>0.94344697759084795</v>
          </cell>
          <cell r="BB740">
            <v>0.94684183275088396</v>
          </cell>
          <cell r="BC740">
            <v>33.8132790409609</v>
          </cell>
          <cell r="BD740">
            <v>4.0665308470832402</v>
          </cell>
          <cell r="BE740">
            <v>9.20694967333338</v>
          </cell>
          <cell r="BF740">
            <v>30.309173135833401</v>
          </cell>
          <cell r="BH740" t="str">
            <v>NO</v>
          </cell>
          <cell r="BI740" t="str">
            <v>NO</v>
          </cell>
          <cell r="BJ740" t="str">
            <v>YES</v>
          </cell>
          <cell r="BK740" t="str">
            <v/>
          </cell>
          <cell r="BL740" t="str">
            <v>YES</v>
          </cell>
          <cell r="BM740" t="str">
            <v>NO</v>
          </cell>
          <cell r="BO740" t="str">
            <v>NO</v>
          </cell>
          <cell r="BQ740" t="str">
            <v>NO</v>
          </cell>
          <cell r="BR740" t="str">
            <v>NO</v>
          </cell>
          <cell r="BT740" t="str">
            <v/>
          </cell>
          <cell r="BU740" t="str">
            <v>YES</v>
          </cell>
          <cell r="BW740" t="str">
            <v/>
          </cell>
          <cell r="CA740" t="str">
            <v>DUAL AREA</v>
          </cell>
          <cell r="CC740">
            <v>0</v>
          </cell>
          <cell r="CD740">
            <v>0</v>
          </cell>
          <cell r="CE740">
            <v>21.524415457705942</v>
          </cell>
          <cell r="CF740">
            <v>21.779906265881074</v>
          </cell>
          <cell r="CL740">
            <v>0.36</v>
          </cell>
          <cell r="CY740">
            <v>0</v>
          </cell>
          <cell r="CZ740">
            <v>0</v>
          </cell>
          <cell r="DA740">
            <v>10.899718987333591</v>
          </cell>
          <cell r="DB740">
            <v>10.899718987333591</v>
          </cell>
        </row>
        <row r="741">
          <cell r="A741">
            <v>257</v>
          </cell>
          <cell r="B741">
            <v>41695</v>
          </cell>
          <cell r="C741" t="str">
            <v>Austin</v>
          </cell>
          <cell r="D741">
            <v>22</v>
          </cell>
          <cell r="F741" t="str">
            <v>YES</v>
          </cell>
          <cell r="G741">
            <v>2.54</v>
          </cell>
          <cell r="H741">
            <v>1.1285251658409801</v>
          </cell>
          <cell r="I741">
            <v>0</v>
          </cell>
          <cell r="J741">
            <v>10.000500000000001</v>
          </cell>
          <cell r="K741">
            <v>29.9985</v>
          </cell>
          <cell r="L741">
            <v>2.9997000149992501</v>
          </cell>
          <cell r="M741">
            <v>21.448915523385399</v>
          </cell>
          <cell r="N741">
            <v>0.979119311623177</v>
          </cell>
          <cell r="O741">
            <v>5.8917428500103897E-2</v>
          </cell>
          <cell r="P741">
            <v>1.8395328707201699E-2</v>
          </cell>
          <cell r="Q741">
            <v>0.99976376422742397</v>
          </cell>
          <cell r="R741">
            <v>0.13364281119684099</v>
          </cell>
          <cell r="S741">
            <v>53.399986947369499</v>
          </cell>
          <cell r="T741">
            <v>0.99820430528693405</v>
          </cell>
          <cell r="U741">
            <v>0.36874874403267</v>
          </cell>
          <cell r="V741">
            <v>253.555744899432</v>
          </cell>
          <cell r="W741">
            <v>0.99996504292139099</v>
          </cell>
          <cell r="X741">
            <v>5.1395672261810597E-2</v>
          </cell>
          <cell r="Y741">
            <v>1.9416526489089001</v>
          </cell>
          <cell r="Z741">
            <v>8.8589882329324895E-2</v>
          </cell>
          <cell r="AA741">
            <v>0.15046352202184399</v>
          </cell>
          <cell r="AB741">
            <v>1.8390980575164799E-2</v>
          </cell>
          <cell r="AC741">
            <v>0.58855078208010603</v>
          </cell>
          <cell r="AD741">
            <v>1.8159335816676999E-2</v>
          </cell>
          <cell r="AE741">
            <v>78.074790455013598</v>
          </cell>
          <cell r="AF741">
            <v>0.30790886272968998</v>
          </cell>
          <cell r="AG741">
            <v>53.152191619911399</v>
          </cell>
          <cell r="AH741">
            <v>8.6959517014383199</v>
          </cell>
          <cell r="AI741">
            <v>0.162552527751781</v>
          </cell>
          <cell r="AJ741">
            <v>64.3154725143701</v>
          </cell>
          <cell r="AK741">
            <v>1131.8336009233401</v>
          </cell>
          <cell r="AL741">
            <v>12.3182352061866</v>
          </cell>
          <cell r="AM741">
            <v>200.075472786663</v>
          </cell>
          <cell r="AN741">
            <v>6.2188917802783399</v>
          </cell>
          <cell r="AO741">
            <v>5.2743066720619201</v>
          </cell>
          <cell r="AP741">
            <v>4.52230866327419</v>
          </cell>
          <cell r="AQ741">
            <v>4.7431586786540301</v>
          </cell>
          <cell r="AR741">
            <v>246.860412960985</v>
          </cell>
          <cell r="AS741">
            <v>99.072502401172102</v>
          </cell>
          <cell r="AT741">
            <v>1673.14879561877</v>
          </cell>
          <cell r="AU741">
            <v>2.9997574356199102</v>
          </cell>
          <cell r="AV741">
            <v>1.0690159332170099</v>
          </cell>
          <cell r="AW741">
            <v>4.5811909317013599</v>
          </cell>
          <cell r="AX741">
            <v>1.13674939387305</v>
          </cell>
          <cell r="AY741">
            <v>1.0314070645315401</v>
          </cell>
          <cell r="AZ741">
            <v>0.127525087634764</v>
          </cell>
          <cell r="BA741">
            <v>1.04308343104374</v>
          </cell>
          <cell r="BB741">
            <v>1.0829836065942799</v>
          </cell>
          <cell r="BC741">
            <v>29.944076067044801</v>
          </cell>
          <cell r="BD741">
            <v>1.8499777100270201</v>
          </cell>
          <cell r="BE741">
            <v>7.4404048042683799</v>
          </cell>
          <cell r="BF741">
            <v>12.4050011825203</v>
          </cell>
          <cell r="BH741" t="str">
            <v>NO</v>
          </cell>
          <cell r="BI741" t="str">
            <v>NO</v>
          </cell>
          <cell r="BJ741" t="str">
            <v>YES</v>
          </cell>
          <cell r="BK741" t="str">
            <v/>
          </cell>
          <cell r="BL741" t="str">
            <v>YES</v>
          </cell>
          <cell r="BM741" t="str">
            <v>NO</v>
          </cell>
          <cell r="BO741" t="str">
            <v>NO</v>
          </cell>
          <cell r="BQ741" t="str">
            <v>NO</v>
          </cell>
          <cell r="BR741" t="str">
            <v>NO</v>
          </cell>
          <cell r="BT741" t="str">
            <v/>
          </cell>
          <cell r="BU741" t="str">
            <v>NO</v>
          </cell>
          <cell r="BW741" t="str">
            <v>YES</v>
          </cell>
          <cell r="CA741" t="str">
            <v>TRASH</v>
          </cell>
          <cell r="CC741">
            <v>0</v>
          </cell>
          <cell r="CD741">
            <v>0</v>
          </cell>
          <cell r="CE741">
            <v>0</v>
          </cell>
          <cell r="CF741">
            <v>0</v>
          </cell>
          <cell r="CL741">
            <v>0</v>
          </cell>
          <cell r="CY741">
            <v>0</v>
          </cell>
          <cell r="CZ741">
            <v>0</v>
          </cell>
          <cell r="DA741">
            <v>0</v>
          </cell>
          <cell r="DB741">
            <v>0</v>
          </cell>
        </row>
        <row r="742">
          <cell r="A742">
            <v>257</v>
          </cell>
          <cell r="B742">
            <v>41695</v>
          </cell>
          <cell r="C742" t="str">
            <v>Austin</v>
          </cell>
          <cell r="D742">
            <v>24</v>
          </cell>
          <cell r="E742" t="str">
            <v>Truck in beginning?</v>
          </cell>
          <cell r="F742" t="str">
            <v>YES</v>
          </cell>
          <cell r="G742">
            <v>2.54</v>
          </cell>
          <cell r="H742">
            <v>1.2370309447869701</v>
          </cell>
          <cell r="I742">
            <v>0</v>
          </cell>
          <cell r="J742">
            <v>10</v>
          </cell>
          <cell r="K742">
            <v>29.998999999999999</v>
          </cell>
          <cell r="L742">
            <v>2.9998999999999998</v>
          </cell>
          <cell r="M742">
            <v>3.45288385805127</v>
          </cell>
          <cell r="N742">
            <v>0.84319157517415599</v>
          </cell>
          <cell r="O742">
            <v>0.18370359362125999</v>
          </cell>
          <cell r="P742">
            <v>1.39303625441984E-2</v>
          </cell>
          <cell r="Q742">
            <v>0.99997381273628705</v>
          </cell>
          <cell r="R742">
            <v>0.15185686120818001</v>
          </cell>
          <cell r="S742">
            <v>219.11155836536301</v>
          </cell>
          <cell r="T742">
            <v>0.99982772789595797</v>
          </cell>
          <cell r="U742">
            <v>0.389485192328269</v>
          </cell>
          <cell r="V742">
            <v>189.98353997060599</v>
          </cell>
          <cell r="W742">
            <v>0.99997639107901304</v>
          </cell>
          <cell r="X742">
            <v>0.14417526232886199</v>
          </cell>
          <cell r="Y742">
            <v>0.87366059114408501</v>
          </cell>
          <cell r="Z742">
            <v>0.202805223157114</v>
          </cell>
          <cell r="AA742">
            <v>0.13859594483454901</v>
          </cell>
          <cell r="AB742">
            <v>1.39299976657766E-2</v>
          </cell>
          <cell r="AC742">
            <v>0.88104902268959995</v>
          </cell>
          <cell r="AD742">
            <v>2.3583295369290502E-2</v>
          </cell>
          <cell r="AE742">
            <v>102.57192595844199</v>
          </cell>
          <cell r="AF742">
            <v>0.53988626718688604</v>
          </cell>
          <cell r="AG742">
            <v>414.19004636728101</v>
          </cell>
          <cell r="AH742">
            <v>23.626982410063299</v>
          </cell>
          <cell r="AI742">
            <v>0.107812255684869</v>
          </cell>
          <cell r="AJ742">
            <v>803.13899984441298</v>
          </cell>
          <cell r="AK742">
            <v>2717.4446790933398</v>
          </cell>
          <cell r="AL742">
            <v>39.502289487183297</v>
          </cell>
          <cell r="AM742">
            <v>30.118709390666201</v>
          </cell>
          <cell r="AN742">
            <v>28.370904268229001</v>
          </cell>
          <cell r="AO742">
            <v>70.174354529785404</v>
          </cell>
          <cell r="AP742">
            <v>29.477966240649401</v>
          </cell>
          <cell r="AQ742">
            <v>292.94733026774202</v>
          </cell>
          <cell r="AR742">
            <v>68.468809841344495</v>
          </cell>
          <cell r="AS742">
            <v>62.517881730910503</v>
          </cell>
          <cell r="AT742">
            <v>71.864721099197396</v>
          </cell>
          <cell r="AU742">
            <v>3.1636360999561099</v>
          </cell>
          <cell r="AV742">
            <v>1.19532150081802</v>
          </cell>
          <cell r="AW742">
            <v>4.66551004625875</v>
          </cell>
          <cell r="AX742">
            <v>1.1375842652117101</v>
          </cell>
          <cell r="AY742">
            <v>1.0406180926678099</v>
          </cell>
          <cell r="AZ742">
            <v>0.12895932727282799</v>
          </cell>
          <cell r="BA742">
            <v>0.96934782283256504</v>
          </cell>
          <cell r="BB742">
            <v>0.98703376100430296</v>
          </cell>
          <cell r="BC742">
            <v>41.167309160484898</v>
          </cell>
          <cell r="BD742">
            <v>0.80625781018523002</v>
          </cell>
          <cell r="BE742">
            <v>25.871127530370401</v>
          </cell>
          <cell r="BF742">
            <v>47.848028341388897</v>
          </cell>
          <cell r="BH742" t="str">
            <v>NO</v>
          </cell>
          <cell r="BI742" t="str">
            <v>YES</v>
          </cell>
          <cell r="BJ742" t="str">
            <v>YES</v>
          </cell>
          <cell r="BK742" t="str">
            <v/>
          </cell>
          <cell r="BL742" t="str">
            <v>YES</v>
          </cell>
          <cell r="BM742" t="str">
            <v>NO</v>
          </cell>
          <cell r="BO742" t="str">
            <v>NO</v>
          </cell>
          <cell r="BQ742" t="str">
            <v>NO</v>
          </cell>
          <cell r="BR742" t="str">
            <v>NO</v>
          </cell>
          <cell r="BT742" t="str">
            <v/>
          </cell>
          <cell r="BU742" t="str">
            <v>NO</v>
          </cell>
          <cell r="BW742" t="str">
            <v>YES</v>
          </cell>
          <cell r="CA742" t="str">
            <v>TRASH</v>
          </cell>
          <cell r="CC742">
            <v>0</v>
          </cell>
          <cell r="CD742">
            <v>0</v>
          </cell>
          <cell r="CE742">
            <v>0</v>
          </cell>
          <cell r="CF742">
            <v>0</v>
          </cell>
          <cell r="CL742">
            <v>0</v>
          </cell>
          <cell r="CY742">
            <v>0</v>
          </cell>
          <cell r="CZ742">
            <v>0</v>
          </cell>
          <cell r="DA742">
            <v>0</v>
          </cell>
          <cell r="DB742">
            <v>0</v>
          </cell>
        </row>
        <row r="743">
          <cell r="A743">
            <v>257</v>
          </cell>
          <cell r="B743">
            <v>41695</v>
          </cell>
          <cell r="C743" t="str">
            <v>Austin</v>
          </cell>
          <cell r="D743">
            <v>25</v>
          </cell>
          <cell r="F743" t="str">
            <v>YES</v>
          </cell>
          <cell r="G743">
            <v>2.54</v>
          </cell>
          <cell r="H743">
            <v>1.2771327774971699</v>
          </cell>
          <cell r="I743">
            <v>0</v>
          </cell>
          <cell r="J743">
            <v>9.9994999999999994</v>
          </cell>
          <cell r="K743">
            <v>29.998000000000001</v>
          </cell>
          <cell r="L743">
            <v>2.99994999749988</v>
          </cell>
          <cell r="M743">
            <v>918.93936680563297</v>
          </cell>
          <cell r="N743">
            <v>0.979603014055761</v>
          </cell>
          <cell r="O743">
            <v>9.6676880517684805E-2</v>
          </cell>
          <cell r="P743">
            <v>1.36644368992786E-2</v>
          </cell>
          <cell r="Q743">
            <v>0.99990877199225903</v>
          </cell>
          <cell r="R743">
            <v>0.133021265443587</v>
          </cell>
          <cell r="S743">
            <v>34.509475042567999</v>
          </cell>
          <cell r="T743">
            <v>0.99852695057296403</v>
          </cell>
          <cell r="U743">
            <v>0.53506604052391205</v>
          </cell>
          <cell r="V743">
            <v>220.20570237547599</v>
          </cell>
          <cell r="W743">
            <v>0.99997242010064702</v>
          </cell>
          <cell r="X743">
            <v>7.3131324092337496E-2</v>
          </cell>
          <cell r="Y743">
            <v>5.1172230421796701E-2</v>
          </cell>
          <cell r="Z743">
            <v>5.4526706444901803E-5</v>
          </cell>
          <cell r="AA743">
            <v>0.46836948674090001</v>
          </cell>
          <cell r="AB743">
            <v>1.36631899734327E-2</v>
          </cell>
          <cell r="AC743">
            <v>0.67163387833682298</v>
          </cell>
          <cell r="AD743">
            <v>1.8467437199059199E-2</v>
          </cell>
          <cell r="AE743">
            <v>94.207023182994206</v>
          </cell>
          <cell r="AF743">
            <v>0.42780193165435998</v>
          </cell>
          <cell r="AG743">
            <v>115.777203558265</v>
          </cell>
          <cell r="AH743">
            <v>12.499261325270201</v>
          </cell>
          <cell r="AI743">
            <v>0.36166318548174903</v>
          </cell>
          <cell r="AJ743">
            <v>129.15956100112399</v>
          </cell>
          <cell r="AK743">
            <v>690.95154651000098</v>
          </cell>
          <cell r="AL743">
            <v>14.91623370902</v>
          </cell>
          <cell r="AM743">
            <v>44.573973890998097</v>
          </cell>
          <cell r="AN743">
            <v>2.3600534330389999</v>
          </cell>
          <cell r="AO743">
            <v>13.4753011058911</v>
          </cell>
          <cell r="AP743">
            <v>10.7862233126886</v>
          </cell>
          <cell r="AQ743">
            <v>22.276871740649302</v>
          </cell>
          <cell r="AR743">
            <v>118.35652148815601</v>
          </cell>
          <cell r="AS743">
            <v>49.124162201479301</v>
          </cell>
          <cell r="AT743">
            <v>565.78533056213996</v>
          </cell>
          <cell r="AU743">
            <v>2.7997716771282302</v>
          </cell>
          <cell r="AV743">
            <v>1.29931360538678</v>
          </cell>
          <cell r="AW743">
            <v>4.6456168776472797</v>
          </cell>
          <cell r="AX743">
            <v>1.0614412473031101</v>
          </cell>
          <cell r="AY743">
            <v>0.67838126117964304</v>
          </cell>
          <cell r="AZ743">
            <v>0.12630894372774601</v>
          </cell>
          <cell r="BA743">
            <v>1.02517281239182</v>
          </cell>
          <cell r="BB743">
            <v>1.05938756992188</v>
          </cell>
          <cell r="BC743">
            <v>50.878594588473199</v>
          </cell>
          <cell r="BD743">
            <v>3.1410251440072399</v>
          </cell>
          <cell r="BE743">
            <v>11.7744773080142</v>
          </cell>
          <cell r="BF743">
            <v>16.561916404822799</v>
          </cell>
          <cell r="BH743" t="str">
            <v>NO</v>
          </cell>
          <cell r="BI743" t="str">
            <v>NO</v>
          </cell>
          <cell r="BJ743" t="str">
            <v>YES</v>
          </cell>
          <cell r="BK743" t="str">
            <v/>
          </cell>
          <cell r="BL743" t="str">
            <v>YES</v>
          </cell>
          <cell r="BM743" t="str">
            <v>NO</v>
          </cell>
          <cell r="BO743" t="str">
            <v>NO</v>
          </cell>
          <cell r="BQ743" t="str">
            <v>NO</v>
          </cell>
          <cell r="BR743" t="str">
            <v>NO</v>
          </cell>
          <cell r="BT743" t="str">
            <v/>
          </cell>
          <cell r="BU743" t="str">
            <v>NO</v>
          </cell>
          <cell r="BW743" t="str">
            <v>YES</v>
          </cell>
          <cell r="CA743" t="str">
            <v>TRASH</v>
          </cell>
          <cell r="CC743">
            <v>0</v>
          </cell>
          <cell r="CD743">
            <v>0</v>
          </cell>
          <cell r="CE743">
            <v>0</v>
          </cell>
          <cell r="CF743">
            <v>0</v>
          </cell>
          <cell r="CL743">
            <v>0</v>
          </cell>
          <cell r="CY743">
            <v>0</v>
          </cell>
          <cell r="CZ743">
            <v>0</v>
          </cell>
          <cell r="DA743">
            <v>0</v>
          </cell>
          <cell r="DB743">
            <v>0</v>
          </cell>
        </row>
        <row r="744">
          <cell r="A744">
            <v>257</v>
          </cell>
          <cell r="B744">
            <v>41695</v>
          </cell>
          <cell r="C744" t="str">
            <v>Austin</v>
          </cell>
          <cell r="D744">
            <v>26</v>
          </cell>
          <cell r="F744" t="str">
            <v>YES</v>
          </cell>
          <cell r="G744">
            <v>2.54</v>
          </cell>
          <cell r="H744">
            <v>1.33519294392318</v>
          </cell>
          <cell r="I744">
            <v>0</v>
          </cell>
          <cell r="J744">
            <v>10.000500000000001</v>
          </cell>
          <cell r="K744">
            <v>29.997499999999999</v>
          </cell>
          <cell r="L744">
            <v>2.9996000199989998</v>
          </cell>
          <cell r="M744">
            <v>5.1033692386991998</v>
          </cell>
          <cell r="N744">
            <v>0.96398017903543798</v>
          </cell>
          <cell r="O744">
            <v>6.2440433726405099E-2</v>
          </cell>
          <cell r="P744">
            <v>8.4722940030103108E-3</v>
          </cell>
          <cell r="Q744">
            <v>0.99966725550983404</v>
          </cell>
          <cell r="R744">
            <v>0.139693160203084</v>
          </cell>
          <cell r="S744">
            <v>31.6707150738801</v>
          </cell>
          <cell r="T744">
            <v>0.99928094974557902</v>
          </cell>
          <cell r="U744">
            <v>0.205486787722412</v>
          </cell>
          <cell r="V744">
            <v>105.692881952552</v>
          </cell>
          <cell r="W744">
            <v>0.99995965740923898</v>
          </cell>
          <cell r="X744">
            <v>4.8634219206372703E-2</v>
          </cell>
          <cell r="Y744">
            <v>2.48974254373972</v>
          </cell>
          <cell r="Z744">
            <v>0.46896036065645902</v>
          </cell>
          <cell r="AA744">
            <v>5.6675981103175302E-2</v>
          </cell>
          <cell r="AB744">
            <v>8.4694737531514994E-3</v>
          </cell>
          <cell r="AC744">
            <v>0.17727578018398099</v>
          </cell>
          <cell r="AD744">
            <v>2.0698341644113001E-2</v>
          </cell>
          <cell r="AE744">
            <v>72.854301175705402</v>
          </cell>
          <cell r="AF744">
            <v>0.68927405816667697</v>
          </cell>
          <cell r="AG744">
            <v>19.319475605528499</v>
          </cell>
          <cell r="AH744">
            <v>18.381244707500901</v>
          </cell>
          <cell r="AI744">
            <v>0.57996811686679794</v>
          </cell>
          <cell r="AJ744">
            <v>26.115604226212099</v>
          </cell>
          <cell r="AK744">
            <v>180.778470531663</v>
          </cell>
          <cell r="AL744">
            <v>-3.2675772081366699</v>
          </cell>
          <cell r="AM744">
            <v>2.33598148699991</v>
          </cell>
          <cell r="AN744">
            <v>1.8886174378576699</v>
          </cell>
          <cell r="AO744">
            <v>8.5882810033940995</v>
          </cell>
          <cell r="AP744">
            <v>1.4709635738759601</v>
          </cell>
          <cell r="AQ744">
            <v>49.564954434335696</v>
          </cell>
          <cell r="AR744">
            <v>42.251189591150698</v>
          </cell>
          <cell r="AS744">
            <v>40.265348607603499</v>
          </cell>
          <cell r="AT744">
            <v>64.599046488206596</v>
          </cell>
          <cell r="AU744">
            <v>2.6115337462412702</v>
          </cell>
          <cell r="AV744">
            <v>1.3370554964852499</v>
          </cell>
          <cell r="AW744">
            <v>5.03521758801792</v>
          </cell>
          <cell r="AX744">
            <v>0.98879661497842297</v>
          </cell>
          <cell r="AY744">
            <v>0.37817143602229403</v>
          </cell>
          <cell r="AZ744">
            <v>0.12914976990556701</v>
          </cell>
          <cell r="BA744">
            <v>0.88231210993673004</v>
          </cell>
          <cell r="BB744">
            <v>0.87823287950040396</v>
          </cell>
          <cell r="BC744">
            <v>38.897633419435998</v>
          </cell>
          <cell r="BD744">
            <v>0.456679539656761</v>
          </cell>
          <cell r="BE744">
            <v>1.36935460980385</v>
          </cell>
          <cell r="BF744">
            <v>7.2435731803183803</v>
          </cell>
          <cell r="BH744" t="str">
            <v>NO</v>
          </cell>
          <cell r="BI744" t="str">
            <v>NO</v>
          </cell>
          <cell r="BJ744" t="str">
            <v>YES</v>
          </cell>
          <cell r="BK744" t="str">
            <v/>
          </cell>
          <cell r="BL744" t="str">
            <v>YES</v>
          </cell>
          <cell r="BM744" t="str">
            <v>NO</v>
          </cell>
          <cell r="BO744" t="str">
            <v>NO</v>
          </cell>
          <cell r="BQ744" t="str">
            <v>NO</v>
          </cell>
          <cell r="BR744" t="str">
            <v>NO</v>
          </cell>
          <cell r="BT744" t="str">
            <v/>
          </cell>
          <cell r="BU744" t="str">
            <v>NO</v>
          </cell>
          <cell r="BW744" t="str">
            <v>YES</v>
          </cell>
          <cell r="CA744" t="str">
            <v>TRASH</v>
          </cell>
          <cell r="CC744">
            <v>0</v>
          </cell>
          <cell r="CD744">
            <v>0</v>
          </cell>
          <cell r="CE744">
            <v>0</v>
          </cell>
          <cell r="CF744">
            <v>0</v>
          </cell>
          <cell r="CL744">
            <v>0</v>
          </cell>
          <cell r="CY744">
            <v>0</v>
          </cell>
          <cell r="CZ744">
            <v>0</v>
          </cell>
          <cell r="DA744">
            <v>0</v>
          </cell>
          <cell r="DB744">
            <v>0</v>
          </cell>
        </row>
        <row r="745">
          <cell r="A745">
            <v>257</v>
          </cell>
          <cell r="B745">
            <v>41695</v>
          </cell>
          <cell r="C745" t="str">
            <v>Austin</v>
          </cell>
          <cell r="D745">
            <v>27</v>
          </cell>
          <cell r="F745" t="str">
            <v>YES</v>
          </cell>
          <cell r="G745">
            <v>2.54</v>
          </cell>
          <cell r="H745">
            <v>1.39471688959748</v>
          </cell>
          <cell r="I745">
            <v>0</v>
          </cell>
          <cell r="J745">
            <v>10</v>
          </cell>
          <cell r="K745">
            <v>29.998999999999999</v>
          </cell>
          <cell r="L745">
            <v>2.9998999999999998</v>
          </cell>
          <cell r="M745">
            <v>16.256334348566401</v>
          </cell>
          <cell r="N745">
            <v>0.85182216244756104</v>
          </cell>
          <cell r="O745">
            <v>0.13078723239596399</v>
          </cell>
          <cell r="P745">
            <v>1.49493925577507E-2</v>
          </cell>
          <cell r="Q745">
            <v>0.99983027340320496</v>
          </cell>
          <cell r="R745">
            <v>0.14114871712137</v>
          </cell>
          <cell r="S745">
            <v>107.739048055514</v>
          </cell>
          <cell r="T745">
            <v>0.99925128334181601</v>
          </cell>
          <cell r="U745">
            <v>0.29652184413702498</v>
          </cell>
          <cell r="V745">
            <v>109.302761054098</v>
          </cell>
          <cell r="W745">
            <v>0.99993531705794703</v>
          </cell>
          <cell r="X745">
            <v>8.7125184765071695E-2</v>
          </cell>
          <cell r="Y745">
            <v>0.28589158015383398</v>
          </cell>
          <cell r="Z745">
            <v>1.45176799215526E-2</v>
          </cell>
          <cell r="AA745">
            <v>9.7625276967140004E-2</v>
          </cell>
          <cell r="AB745">
            <v>1.49468542504568E-2</v>
          </cell>
          <cell r="AC745">
            <v>0.56812278607137001</v>
          </cell>
          <cell r="AD745">
            <v>2.0138284143885798E-2</v>
          </cell>
          <cell r="AE745">
            <v>61.6506449518048</v>
          </cell>
          <cell r="AF745">
            <v>0.56399907944190697</v>
          </cell>
          <cell r="AG745">
            <v>51.700195855249902</v>
          </cell>
          <cell r="AH745">
            <v>11.101780829614899</v>
          </cell>
          <cell r="AI745">
            <v>0.102966027614341</v>
          </cell>
          <cell r="AJ745">
            <v>106.368656290422</v>
          </cell>
          <cell r="AK745">
            <v>4832.4637454550102</v>
          </cell>
          <cell r="AL745">
            <v>63.6897743665333</v>
          </cell>
          <cell r="AM745">
            <v>372.34051325899998</v>
          </cell>
          <cell r="AN745">
            <v>49.873297892940997</v>
          </cell>
          <cell r="AO745">
            <v>13.017803748122599</v>
          </cell>
          <cell r="AP745">
            <v>14.3103593455712</v>
          </cell>
          <cell r="AQ745">
            <v>5.7150155786432704</v>
          </cell>
          <cell r="AR745">
            <v>85.5682302266855</v>
          </cell>
          <cell r="AS745">
            <v>88.925324612556494</v>
          </cell>
          <cell r="AT745">
            <v>208.66680935565799</v>
          </cell>
          <cell r="AU745">
            <v>2.0841465349561799</v>
          </cell>
          <cell r="AV745">
            <v>1.13278254263921</v>
          </cell>
          <cell r="AW745">
            <v>4.4905115050813604</v>
          </cell>
          <cell r="AX745">
            <v>1.3709165696387799</v>
          </cell>
          <cell r="AY745">
            <v>0.74422446542819598</v>
          </cell>
          <cell r="AZ745">
            <v>0.12686594679365601</v>
          </cell>
          <cell r="BA745">
            <v>1.1893779903969</v>
          </cell>
          <cell r="BB745">
            <v>1.19855207700921</v>
          </cell>
          <cell r="BC745">
            <v>14.027267411212099</v>
          </cell>
          <cell r="BD745">
            <v>24.066230962736899</v>
          </cell>
          <cell r="BE745">
            <v>28.172774774122701</v>
          </cell>
          <cell r="BF745">
            <v>32.448789757500101</v>
          </cell>
          <cell r="BH745" t="str">
            <v>NO</v>
          </cell>
          <cell r="BI745" t="str">
            <v>NO</v>
          </cell>
          <cell r="BJ745" t="str">
            <v>YES</v>
          </cell>
          <cell r="BK745" t="str">
            <v/>
          </cell>
          <cell r="BL745" t="str">
            <v>YES</v>
          </cell>
          <cell r="BM745" t="str">
            <v>NO</v>
          </cell>
          <cell r="BO745" t="str">
            <v>NO</v>
          </cell>
          <cell r="BQ745" t="str">
            <v>NO</v>
          </cell>
          <cell r="BR745" t="str">
            <v>NO</v>
          </cell>
          <cell r="BT745" t="str">
            <v/>
          </cell>
          <cell r="BU745" t="str">
            <v>NO</v>
          </cell>
          <cell r="BW745" t="str">
            <v>YES</v>
          </cell>
          <cell r="CA745" t="str">
            <v>TRASH</v>
          </cell>
          <cell r="CC745">
            <v>0</v>
          </cell>
          <cell r="CD745">
            <v>0</v>
          </cell>
          <cell r="CE745">
            <v>0</v>
          </cell>
          <cell r="CF745">
            <v>0</v>
          </cell>
          <cell r="CL745">
            <v>0</v>
          </cell>
          <cell r="CY745">
            <v>0</v>
          </cell>
          <cell r="CZ745">
            <v>0</v>
          </cell>
          <cell r="DA745">
            <v>0</v>
          </cell>
          <cell r="DB745">
            <v>0</v>
          </cell>
        </row>
        <row r="746">
          <cell r="A746">
            <v>257</v>
          </cell>
          <cell r="B746">
            <v>41695</v>
          </cell>
          <cell r="C746" t="str">
            <v>Austin</v>
          </cell>
          <cell r="D746">
            <v>29</v>
          </cell>
          <cell r="F746" t="str">
            <v>YES</v>
          </cell>
          <cell r="G746">
            <v>2.54</v>
          </cell>
          <cell r="H746">
            <v>1.56043591629714</v>
          </cell>
          <cell r="I746">
            <v>0</v>
          </cell>
          <cell r="J746">
            <v>9.9994999999999994</v>
          </cell>
          <cell r="K746">
            <v>30</v>
          </cell>
          <cell r="L746">
            <v>3.00015000750038</v>
          </cell>
          <cell r="M746">
            <v>-2.6717064763845202</v>
          </cell>
          <cell r="N746">
            <v>0.77577482217225102</v>
          </cell>
          <cell r="O746">
            <v>0.45708836684202703</v>
          </cell>
          <cell r="P746">
            <v>1.2923441929090399E-2</v>
          </cell>
          <cell r="Q746">
            <v>0.99999702098005705</v>
          </cell>
          <cell r="R746">
            <v>0.15086811102582501</v>
          </cell>
          <cell r="S746">
            <v>123.818570039183</v>
          </cell>
          <cell r="T746">
            <v>0.99997886976227102</v>
          </cell>
          <cell r="U746">
            <v>0.40178598143067601</v>
          </cell>
          <cell r="V746">
            <v>-629.66123734298299</v>
          </cell>
          <cell r="W746">
            <v>0.99996690688524503</v>
          </cell>
          <cell r="X746">
            <v>0.502805932560627</v>
          </cell>
          <cell r="Y746">
            <v>-0.62011540425960598</v>
          </cell>
          <cell r="Z746">
            <v>0.158596603575693</v>
          </cell>
          <cell r="AA746">
            <v>0.58150986065721699</v>
          </cell>
          <cell r="AB746">
            <v>1.2923403423354501E-2</v>
          </cell>
          <cell r="AC746">
            <v>0.982469867624992</v>
          </cell>
          <cell r="AD746">
            <v>2.38490354465568E-2</v>
          </cell>
          <cell r="AE746">
            <v>-44.5890338865281</v>
          </cell>
          <cell r="AF746">
            <v>7.0811978885831794E-2</v>
          </cell>
          <cell r="AG746">
            <v>7436.2616423265599</v>
          </cell>
          <cell r="AH746">
            <v>93.519736631394593</v>
          </cell>
          <cell r="AI746">
            <v>0.75528057170165996</v>
          </cell>
          <cell r="AJ746">
            <v>1958.48165972367</v>
          </cell>
          <cell r="AK746">
            <v>3828.6622535333299</v>
          </cell>
          <cell r="AL746">
            <v>51.505884901046699</v>
          </cell>
          <cell r="AM746">
            <v>27.602908102000399</v>
          </cell>
          <cell r="AN746">
            <v>22.358347690982999</v>
          </cell>
          <cell r="AO746">
            <v>91.241911606339798</v>
          </cell>
          <cell r="AP746">
            <v>108.939720773179</v>
          </cell>
          <cell r="AQ746">
            <v>1281.3439478139601</v>
          </cell>
          <cell r="AR746">
            <v>1104.38845177134</v>
          </cell>
          <cell r="AS746">
            <v>43.5957233906745</v>
          </cell>
          <cell r="AT746">
            <v>5311.3339065031796</v>
          </cell>
          <cell r="AU746">
            <v>2.4590650083619998</v>
          </cell>
          <cell r="AV746">
            <v>1.1785023005736901</v>
          </cell>
          <cell r="AW746">
            <v>4.4146929700980797</v>
          </cell>
          <cell r="AX746">
            <v>1.4912266260131</v>
          </cell>
          <cell r="AY746">
            <v>0.44217341446478098</v>
          </cell>
          <cell r="AZ746">
            <v>0.12720370853405999</v>
          </cell>
          <cell r="BA746">
            <v>0.85902826316963099</v>
          </cell>
          <cell r="BB746">
            <v>0.85183918526695801</v>
          </cell>
          <cell r="BC746">
            <v>36.177824819845704</v>
          </cell>
          <cell r="BD746">
            <v>39.225383128294403</v>
          </cell>
          <cell r="BE746">
            <v>63.139741672480703</v>
          </cell>
          <cell r="BF746">
            <v>74.805616025969002</v>
          </cell>
          <cell r="BH746" t="str">
            <v>NO</v>
          </cell>
          <cell r="BI746" t="str">
            <v>YES</v>
          </cell>
          <cell r="BJ746" t="str">
            <v>YES</v>
          </cell>
          <cell r="BK746" t="str">
            <v/>
          </cell>
          <cell r="BL746" t="str">
            <v>YES</v>
          </cell>
          <cell r="BM746" t="str">
            <v>NO</v>
          </cell>
          <cell r="BO746" t="str">
            <v>NO</v>
          </cell>
          <cell r="BQ746" t="str">
            <v>NO</v>
          </cell>
          <cell r="BR746" t="str">
            <v>YES</v>
          </cell>
          <cell r="BT746" t="str">
            <v/>
          </cell>
          <cell r="BU746" t="str">
            <v>NO</v>
          </cell>
          <cell r="BW746" t="str">
            <v/>
          </cell>
          <cell r="CA746" t="str">
            <v>SINGLE CORR</v>
          </cell>
          <cell r="CC746">
            <v>0</v>
          </cell>
          <cell r="CD746">
            <v>131.1238656714948</v>
          </cell>
          <cell r="CE746">
            <v>0</v>
          </cell>
          <cell r="CF746">
            <v>0</v>
          </cell>
          <cell r="CL746">
            <v>0.47</v>
          </cell>
          <cell r="CY746">
            <v>0</v>
          </cell>
          <cell r="CZ746">
            <v>1.5893819251020995</v>
          </cell>
          <cell r="DA746">
            <v>0</v>
          </cell>
          <cell r="DB746">
            <v>0</v>
          </cell>
        </row>
        <row r="747">
          <cell r="A747">
            <v>257</v>
          </cell>
          <cell r="B747">
            <v>41695</v>
          </cell>
          <cell r="C747" t="str">
            <v>Austin</v>
          </cell>
          <cell r="D747">
            <v>30</v>
          </cell>
          <cell r="F747" t="str">
            <v>YES</v>
          </cell>
          <cell r="G747">
            <v>2.54</v>
          </cell>
          <cell r="H747">
            <v>1.5959697766229499</v>
          </cell>
          <cell r="I747">
            <v>0</v>
          </cell>
          <cell r="J747">
            <v>10</v>
          </cell>
          <cell r="K747">
            <v>29.9985</v>
          </cell>
          <cell r="L747">
            <v>2.9998499999999999</v>
          </cell>
          <cell r="M747">
            <v>-1.3262286793643101</v>
          </cell>
          <cell r="N747">
            <v>0.57012360430423603</v>
          </cell>
          <cell r="O747">
            <v>0.47610595316702198</v>
          </cell>
          <cell r="P747">
            <v>1.2895068200119601E-2</v>
          </cell>
          <cell r="Q747">
            <v>0.99997883433178902</v>
          </cell>
          <cell r="R747">
            <v>0.151879672348401</v>
          </cell>
          <cell r="S747">
            <v>163.611996176118</v>
          </cell>
          <cell r="T747">
            <v>0.99978610592623596</v>
          </cell>
          <cell r="U747">
            <v>0.482832946546564</v>
          </cell>
          <cell r="V747">
            <v>83.130741158906304</v>
          </cell>
          <cell r="W747">
            <v>0.99991208247644703</v>
          </cell>
          <cell r="X747">
            <v>0.30955027293412202</v>
          </cell>
          <cell r="Y747">
            <v>-0.14024752598513801</v>
          </cell>
          <cell r="Z747">
            <v>1.8208143818983401E-2</v>
          </cell>
          <cell r="AA747">
            <v>0.27600787991200998</v>
          </cell>
          <cell r="AB747">
            <v>1.28947952162236E-2</v>
          </cell>
          <cell r="AC747">
            <v>0.88704571844462099</v>
          </cell>
          <cell r="AD747">
            <v>2.3686504388977701E-2</v>
          </cell>
          <cell r="AE747">
            <v>51.705676223909201</v>
          </cell>
          <cell r="AF747">
            <v>0.62192551889542003</v>
          </cell>
          <cell r="AG747">
            <v>422.95361900660703</v>
          </cell>
          <cell r="AH747">
            <v>24.3167346183135</v>
          </cell>
          <cell r="AI747">
            <v>0.148592601239766</v>
          </cell>
          <cell r="AJ747">
            <v>952.47327855231003</v>
          </cell>
          <cell r="AK747">
            <v>1888.8254522433299</v>
          </cell>
          <cell r="AL747">
            <v>20.361133541963301</v>
          </cell>
          <cell r="AM747">
            <v>70.544474332667605</v>
          </cell>
          <cell r="AN747">
            <v>27.8958391632437</v>
          </cell>
          <cell r="AO747">
            <v>28.624177389199499</v>
          </cell>
          <cell r="AP747">
            <v>7.6534750549223398</v>
          </cell>
          <cell r="AQ747">
            <v>43.880233856570499</v>
          </cell>
          <cell r="AR747">
            <v>134.317310176294</v>
          </cell>
          <cell r="AS747">
            <v>39.166374141825699</v>
          </cell>
          <cell r="AT747">
            <v>286.98166867174399</v>
          </cell>
          <cell r="AU747">
            <v>2.34055110034789</v>
          </cell>
          <cell r="AV747">
            <v>1.1294145307358101</v>
          </cell>
          <cell r="AW747">
            <v>4.7630363967027902</v>
          </cell>
          <cell r="AX747">
            <v>1.4124566319191301</v>
          </cell>
          <cell r="AY747">
            <v>0.79789107004568105</v>
          </cell>
          <cell r="AZ747">
            <v>0.12711406288837501</v>
          </cell>
          <cell r="BA747">
            <v>0.89354039855886902</v>
          </cell>
          <cell r="BB747">
            <v>0.883152592354016</v>
          </cell>
          <cell r="BC747">
            <v>37.303998080057802</v>
          </cell>
          <cell r="BD747">
            <v>0.89116425311391401</v>
          </cell>
          <cell r="BE747">
            <v>6.1722647298245201</v>
          </cell>
          <cell r="BF747">
            <v>37.890052407017798</v>
          </cell>
          <cell r="BH747" t="str">
            <v>NO</v>
          </cell>
          <cell r="BI747" t="str">
            <v>YES</v>
          </cell>
          <cell r="BJ747" t="str">
            <v>YES</v>
          </cell>
          <cell r="BK747" t="str">
            <v/>
          </cell>
          <cell r="BL747" t="str">
            <v>YES</v>
          </cell>
          <cell r="BM747" t="str">
            <v>NO</v>
          </cell>
          <cell r="BO747" t="str">
            <v>NO</v>
          </cell>
          <cell r="BQ747" t="str">
            <v>NO</v>
          </cell>
          <cell r="BR747" t="str">
            <v>NO</v>
          </cell>
          <cell r="BT747" t="str">
            <v/>
          </cell>
          <cell r="BU747" t="str">
            <v>YES</v>
          </cell>
          <cell r="BW747" t="str">
            <v/>
          </cell>
          <cell r="CA747" t="str">
            <v>DUAL AREA</v>
          </cell>
          <cell r="CC747">
            <v>0</v>
          </cell>
          <cell r="CD747">
            <v>0</v>
          </cell>
          <cell r="CE747">
            <v>23.901607000961992</v>
          </cell>
          <cell r="CF747">
            <v>28.353264512054867</v>
          </cell>
          <cell r="CL747">
            <v>0.36</v>
          </cell>
          <cell r="CY747">
            <v>0</v>
          </cell>
          <cell r="CZ747">
            <v>0</v>
          </cell>
          <cell r="DA747">
            <v>16.258726506811662</v>
          </cell>
          <cell r="DB747">
            <v>16.258726506811662</v>
          </cell>
        </row>
        <row r="748">
          <cell r="A748">
            <v>257</v>
          </cell>
          <cell r="B748">
            <v>41695</v>
          </cell>
          <cell r="C748" t="str">
            <v>Austin</v>
          </cell>
          <cell r="D748">
            <v>31</v>
          </cell>
          <cell r="E748" t="str">
            <v>Acetylene spikes from trucks around 44</v>
          </cell>
          <cell r="F748" t="str">
            <v>YES</v>
          </cell>
          <cell r="G748">
            <v>2.54</v>
          </cell>
          <cell r="H748">
            <v>1.6592564173042801</v>
          </cell>
          <cell r="I748">
            <v>0</v>
          </cell>
          <cell r="J748">
            <v>9.9990000000000006</v>
          </cell>
          <cell r="K748">
            <v>29.999500000000001</v>
          </cell>
          <cell r="L748">
            <v>3.0002500250024999</v>
          </cell>
          <cell r="M748">
            <v>29.048173134937901</v>
          </cell>
          <cell r="N748">
            <v>0.98390161579845703</v>
          </cell>
          <cell r="O748">
            <v>0.10946787501272599</v>
          </cell>
          <cell r="P748">
            <v>1.4125567535045701E-2</v>
          </cell>
          <cell r="Q748">
            <v>0.99998708428144301</v>
          </cell>
          <cell r="R748">
            <v>0.15067546757077999</v>
          </cell>
          <cell r="S748">
            <v>60.356855000225202</v>
          </cell>
          <cell r="T748">
            <v>0.99985826494876195</v>
          </cell>
          <cell r="U748">
            <v>0.499190298960065</v>
          </cell>
          <cell r="V748">
            <v>568.82143834328701</v>
          </cell>
          <cell r="W748">
            <v>0.99999578675954903</v>
          </cell>
          <cell r="X748">
            <v>8.6049201081963206E-2</v>
          </cell>
          <cell r="Y748">
            <v>1.9298169035759101</v>
          </cell>
          <cell r="Z748">
            <v>6.5346789380319195E-2</v>
          </cell>
          <cell r="AA748">
            <v>0.74589184505917805</v>
          </cell>
          <cell r="AB748">
            <v>1.4125385054431601E-2</v>
          </cell>
          <cell r="AC748">
            <v>0.93918009172609296</v>
          </cell>
          <cell r="AD748">
            <v>2.4771956133435202E-2</v>
          </cell>
          <cell r="AE748">
            <v>240.69531855685199</v>
          </cell>
          <cell r="AF748">
            <v>0.42314562746302697</v>
          </cell>
          <cell r="AG748">
            <v>1105.9335103271401</v>
          </cell>
          <cell r="AH748">
            <v>39.796903784828601</v>
          </cell>
          <cell r="AI748">
            <v>0.65926663707928002</v>
          </cell>
          <cell r="AJ748">
            <v>653.24709680749095</v>
          </cell>
          <cell r="AK748">
            <v>1341.2748829</v>
          </cell>
          <cell r="AL748">
            <v>22.54469026248</v>
          </cell>
          <cell r="AM748">
            <v>16.532236619999399</v>
          </cell>
          <cell r="AN748">
            <v>4.0825345223219998</v>
          </cell>
          <cell r="AO748">
            <v>266.00671353259997</v>
          </cell>
          <cell r="AP748">
            <v>59.6847420970728</v>
          </cell>
          <cell r="AQ748">
            <v>679.36067232603602</v>
          </cell>
          <cell r="AR748">
            <v>195.941605988524</v>
          </cell>
          <cell r="AS748">
            <v>280.19906124171098</v>
          </cell>
          <cell r="AT748">
            <v>736.28042411340095</v>
          </cell>
          <cell r="AU748">
            <v>2.29178737931265</v>
          </cell>
          <cell r="AV748">
            <v>0.99785193173457398</v>
          </cell>
          <cell r="AW748">
            <v>5.1859111977275303</v>
          </cell>
          <cell r="AX748">
            <v>1.03988870754422</v>
          </cell>
          <cell r="AY748">
            <v>0.23578732595673199</v>
          </cell>
          <cell r="AZ748">
            <v>0.12810208601558101</v>
          </cell>
          <cell r="BA748">
            <v>0.830401389086317</v>
          </cell>
          <cell r="BB748">
            <v>0.81510947218666696</v>
          </cell>
          <cell r="BC748">
            <v>35.368098893509703</v>
          </cell>
          <cell r="BD748">
            <v>23.535902523188302</v>
          </cell>
          <cell r="BE748">
            <v>46.587150764492797</v>
          </cell>
          <cell r="BF748">
            <v>87.318291519565307</v>
          </cell>
          <cell r="BH748" t="str">
            <v>NO</v>
          </cell>
          <cell r="BI748" t="str">
            <v>YES</v>
          </cell>
          <cell r="BJ748" t="str">
            <v>YES</v>
          </cell>
          <cell r="BK748" t="str">
            <v/>
          </cell>
          <cell r="BL748" t="str">
            <v>YES</v>
          </cell>
          <cell r="BM748" t="str">
            <v>NO</v>
          </cell>
          <cell r="BO748" t="str">
            <v>NO</v>
          </cell>
          <cell r="BQ748" t="str">
            <v>NO</v>
          </cell>
          <cell r="BR748" t="str">
            <v>NO</v>
          </cell>
          <cell r="BT748" t="str">
            <v/>
          </cell>
          <cell r="BU748" t="str">
            <v>YES</v>
          </cell>
          <cell r="BW748" t="str">
            <v/>
          </cell>
          <cell r="CA748" t="str">
            <v>DUAL AREA</v>
          </cell>
          <cell r="CC748">
            <v>0</v>
          </cell>
          <cell r="CD748">
            <v>0</v>
          </cell>
          <cell r="CE748">
            <v>115.96293529713196</v>
          </cell>
          <cell r="CF748">
            <v>85.916168521998102</v>
          </cell>
          <cell r="CL748">
            <v>0.36</v>
          </cell>
          <cell r="CY748">
            <v>0</v>
          </cell>
          <cell r="CZ748">
            <v>0</v>
          </cell>
          <cell r="DA748">
            <v>2.154095335796808</v>
          </cell>
          <cell r="DB748">
            <v>2.154095335796808</v>
          </cell>
        </row>
        <row r="749">
          <cell r="BH749" t="str">
            <v/>
          </cell>
          <cell r="BI749" t="str">
            <v/>
          </cell>
          <cell r="BJ749" t="str">
            <v>YES</v>
          </cell>
          <cell r="BK749" t="str">
            <v/>
          </cell>
          <cell r="BL749" t="str">
            <v/>
          </cell>
          <cell r="BM749" t="str">
            <v/>
          </cell>
          <cell r="BO749" t="str">
            <v/>
          </cell>
          <cell r="BQ749" t="str">
            <v/>
          </cell>
          <cell r="BR749" t="str">
            <v/>
          </cell>
          <cell r="BT749" t="str">
            <v/>
          </cell>
          <cell r="BU749" t="str">
            <v/>
          </cell>
          <cell r="BW749" t="str">
            <v/>
          </cell>
          <cell r="CA749" t="str">
            <v/>
          </cell>
          <cell r="CC749">
            <v>0</v>
          </cell>
          <cell r="CD749">
            <v>0</v>
          </cell>
          <cell r="CE749">
            <v>0</v>
          </cell>
          <cell r="CF749">
            <v>0</v>
          </cell>
          <cell r="CL749">
            <v>0</v>
          </cell>
          <cell r="CY749">
            <v>0</v>
          </cell>
          <cell r="CZ749">
            <v>0</v>
          </cell>
          <cell r="DA749">
            <v>0</v>
          </cell>
          <cell r="DB749">
            <v>0</v>
          </cell>
        </row>
        <row r="750">
          <cell r="A750">
            <v>108</v>
          </cell>
          <cell r="B750">
            <v>41619</v>
          </cell>
          <cell r="C750" t="str">
            <v>Austin</v>
          </cell>
          <cell r="D750">
            <v>29</v>
          </cell>
          <cell r="E750" t="str">
            <v>Poor correlation, close to facility</v>
          </cell>
          <cell r="F750" t="str">
            <v>YES</v>
          </cell>
          <cell r="G750">
            <v>4.12</v>
          </cell>
          <cell r="H750">
            <v>0.16666666790842999</v>
          </cell>
          <cell r="I750">
            <v>0</v>
          </cell>
          <cell r="J750">
            <v>15</v>
          </cell>
          <cell r="K750">
            <v>30</v>
          </cell>
          <cell r="L750">
            <v>2</v>
          </cell>
          <cell r="M750">
            <v>2.8387759479422301</v>
          </cell>
          <cell r="N750">
            <v>0.870717350241072</v>
          </cell>
          <cell r="O750">
            <v>0.61774342196334997</v>
          </cell>
          <cell r="P750">
            <v>2.2914105370215401E-2</v>
          </cell>
          <cell r="Q750">
            <v>0.99765230409424799</v>
          </cell>
          <cell r="R750">
            <v>0.49618645793578903</v>
          </cell>
          <cell r="S750">
            <v>9.5813309584925097</v>
          </cell>
          <cell r="T750">
            <v>0.98875025772606795</v>
          </cell>
          <cell r="U750">
            <v>1.0966133892666701</v>
          </cell>
          <cell r="V750">
            <v>31.566448596301999</v>
          </cell>
          <cell r="W750">
            <v>0.99506823451596305</v>
          </cell>
          <cell r="X750">
            <v>0.72026346384909201</v>
          </cell>
          <cell r="Y750">
            <v>1.1004967582177201</v>
          </cell>
          <cell r="Z750">
            <v>0.32413388105829199</v>
          </cell>
          <cell r="AA750">
            <v>1.6004454107350801</v>
          </cell>
          <cell r="AB750">
            <v>2.28601551811346E-2</v>
          </cell>
          <cell r="AC750">
            <v>0.18156257410311299</v>
          </cell>
          <cell r="AD750">
            <v>0.25050505021867198</v>
          </cell>
          <cell r="AE750">
            <v>5.2891540255868303</v>
          </cell>
          <cell r="AF750">
            <v>0.166724922601315</v>
          </cell>
          <cell r="AG750">
            <v>88.610947523047699</v>
          </cell>
          <cell r="AH750">
            <v>4.6330770165384596</v>
          </cell>
          <cell r="AI750">
            <v>0.47799157396162001</v>
          </cell>
          <cell r="AJ750">
            <v>55.510674086972998</v>
          </cell>
          <cell r="AK750">
            <v>989.19342053998901</v>
          </cell>
          <cell r="AL750">
            <v>-137.28774866978</v>
          </cell>
          <cell r="AM750">
            <v>147.88808133200001</v>
          </cell>
          <cell r="AN750">
            <v>74.843906886452004</v>
          </cell>
          <cell r="AO750">
            <v>-2.7969657927398499</v>
          </cell>
          <cell r="AP750">
            <v>2.9596083243031401</v>
          </cell>
          <cell r="AQ750">
            <v>35.7777801384048</v>
          </cell>
          <cell r="AR750">
            <v>3987.4167410602099</v>
          </cell>
          <cell r="AS750">
            <v>5.6503522782316997</v>
          </cell>
          <cell r="AT750">
            <v>43657.521327268201</v>
          </cell>
          <cell r="AU750">
            <v>2.5776505659301998</v>
          </cell>
          <cell r="AV750">
            <v>1.3475095309982901</v>
          </cell>
          <cell r="AW750">
            <v>1.71785234376131</v>
          </cell>
          <cell r="AX750">
            <v>0.80652475515444699</v>
          </cell>
          <cell r="AY750">
            <v>1.3786081393899901</v>
          </cell>
          <cell r="AZ750">
            <v>5.9586076435698902E-2</v>
          </cell>
          <cell r="BA750">
            <v>0.547331790261252</v>
          </cell>
          <cell r="BB750">
            <v>0.59022903235787205</v>
          </cell>
          <cell r="BC750">
            <v>41.358244181699597</v>
          </cell>
          <cell r="BD750">
            <v>0.228065153011244</v>
          </cell>
          <cell r="BE750">
            <v>2.1407444575909298</v>
          </cell>
          <cell r="BF750">
            <v>17.952763460574001</v>
          </cell>
          <cell r="BH750" t="str">
            <v>NO</v>
          </cell>
          <cell r="BI750" t="str">
            <v>NO</v>
          </cell>
          <cell r="BJ750" t="str">
            <v>YES</v>
          </cell>
          <cell r="BK750" t="str">
            <v/>
          </cell>
          <cell r="BL750" t="str">
            <v>YES</v>
          </cell>
          <cell r="BM750" t="str">
            <v>NO</v>
          </cell>
          <cell r="BO750" t="str">
            <v>NO</v>
          </cell>
          <cell r="BQ750" t="str">
            <v>NO</v>
          </cell>
          <cell r="BR750" t="str">
            <v>NO</v>
          </cell>
          <cell r="BT750" t="str">
            <v/>
          </cell>
          <cell r="BU750" t="str">
            <v>YES</v>
          </cell>
          <cell r="BW750" t="str">
            <v/>
          </cell>
          <cell r="CA750" t="str">
            <v>DUAL AREA</v>
          </cell>
          <cell r="CC750">
            <v>0</v>
          </cell>
          <cell r="CD750">
            <v>0</v>
          </cell>
          <cell r="CE750">
            <v>6.9982706403951331</v>
          </cell>
          <cell r="CF750">
            <v>7.0834364941157588</v>
          </cell>
          <cell r="CL750">
            <v>0.36</v>
          </cell>
          <cell r="CY750">
            <v>0</v>
          </cell>
          <cell r="CZ750">
            <v>0</v>
          </cell>
          <cell r="DA750">
            <v>4.1216027832260549</v>
          </cell>
          <cell r="DB750">
            <v>4.1216027832260549</v>
          </cell>
        </row>
        <row r="751">
          <cell r="A751">
            <v>108</v>
          </cell>
          <cell r="B751">
            <v>41619</v>
          </cell>
          <cell r="C751" t="str">
            <v>Austin</v>
          </cell>
          <cell r="D751">
            <v>30</v>
          </cell>
          <cell r="E751" t="str">
            <v>Decent correlation, but spike at the end took it out of whack</v>
          </cell>
          <cell r="F751" t="str">
            <v>YES</v>
          </cell>
          <cell r="G751">
            <v>4.12</v>
          </cell>
          <cell r="H751">
            <v>0.50773444678634405</v>
          </cell>
          <cell r="I751">
            <v>0</v>
          </cell>
          <cell r="J751">
            <v>15</v>
          </cell>
          <cell r="K751">
            <v>30</v>
          </cell>
          <cell r="L751">
            <v>2</v>
          </cell>
          <cell r="M751">
            <v>1.2667262274671101</v>
          </cell>
          <cell r="N751">
            <v>0.84084939718356</v>
          </cell>
          <cell r="O751">
            <v>0.34856642481716998</v>
          </cell>
          <cell r="P751">
            <v>-4.7117214587957902E-2</v>
          </cell>
          <cell r="Q751">
            <v>0.98688584814139302</v>
          </cell>
          <cell r="R751">
            <v>0.44432806548404302</v>
          </cell>
          <cell r="S751">
            <v>7.9832340784608702</v>
          </cell>
          <cell r="T751">
            <v>0.98605845652078905</v>
          </cell>
          <cell r="U751">
            <v>0.46134799367993301</v>
          </cell>
          <cell r="V751">
            <v>7.6675782082458603</v>
          </cell>
          <cell r="W751">
            <v>0.99535524399772501</v>
          </cell>
          <cell r="X751">
            <v>0.26523422904141802</v>
          </cell>
          <cell r="Y751">
            <v>0.78772909945190195</v>
          </cell>
          <cell r="Z751">
            <v>0.45096542703334902</v>
          </cell>
          <cell r="AA751">
            <v>0.247688078638575</v>
          </cell>
          <cell r="AB751">
            <v>-4.6489729856284301E-2</v>
          </cell>
          <cell r="AC751">
            <v>0.139366521313151</v>
          </cell>
          <cell r="AD751">
            <v>0.201897844860463</v>
          </cell>
          <cell r="AE751">
            <v>5.98878811689816</v>
          </cell>
          <cell r="AF751">
            <v>0.77734698028074101</v>
          </cell>
          <cell r="AG751">
            <v>3.3681114308779199</v>
          </cell>
          <cell r="AH751">
            <v>4.13993086379209</v>
          </cell>
          <cell r="AI751">
            <v>0.51113277121237599</v>
          </cell>
          <cell r="AJ751">
            <v>7.3951806426759203</v>
          </cell>
          <cell r="AK751">
            <v>399.99943694498899</v>
          </cell>
          <cell r="AL751">
            <v>19.232549515762301</v>
          </cell>
          <cell r="AM751">
            <v>150.567985618498</v>
          </cell>
          <cell r="AN751">
            <v>105.702760444408</v>
          </cell>
          <cell r="AO751">
            <v>2.33787802795303</v>
          </cell>
          <cell r="AP751">
            <v>3.3024302665898499</v>
          </cell>
          <cell r="AQ751">
            <v>2.4261721160902399</v>
          </cell>
          <cell r="AR751">
            <v>5.1570719658856801</v>
          </cell>
          <cell r="AS751">
            <v>4.1970192649784597</v>
          </cell>
          <cell r="AT751">
            <v>24.890847092340699</v>
          </cell>
          <cell r="AU751">
            <v>1.9891822307334801</v>
          </cell>
          <cell r="AV751">
            <v>1.04501123989055</v>
          </cell>
          <cell r="AW751">
            <v>1.08283928868562</v>
          </cell>
          <cell r="AX751">
            <v>0.682107533033527</v>
          </cell>
          <cell r="AY751">
            <v>1.4473437743761499</v>
          </cell>
          <cell r="AZ751">
            <v>9.7005216332877994E-2</v>
          </cell>
          <cell r="BA751">
            <v>0.55754651361353103</v>
          </cell>
          <cell r="BB751">
            <v>0.61411217584934297</v>
          </cell>
          <cell r="BC751">
            <v>52.1043758775415</v>
          </cell>
          <cell r="BD751">
            <v>-0.18790235875007999</v>
          </cell>
          <cell r="BE751">
            <v>4.12712264124991</v>
          </cell>
          <cell r="BF751">
            <v>7.7263445412498903</v>
          </cell>
          <cell r="BH751" t="str">
            <v>NO</v>
          </cell>
          <cell r="BI751" t="str">
            <v>NO</v>
          </cell>
          <cell r="BJ751" t="str">
            <v>YES</v>
          </cell>
          <cell r="BK751" t="str">
            <v/>
          </cell>
          <cell r="BL751" t="str">
            <v>YES</v>
          </cell>
          <cell r="BM751" t="str">
            <v>NO</v>
          </cell>
          <cell r="BO751" t="str">
            <v>NO</v>
          </cell>
          <cell r="BQ751" t="str">
            <v>YES</v>
          </cell>
          <cell r="BR751" t="str">
            <v>NO</v>
          </cell>
          <cell r="BT751" t="str">
            <v/>
          </cell>
          <cell r="BU751" t="str">
            <v>YES</v>
          </cell>
          <cell r="BW751" t="str">
            <v/>
          </cell>
          <cell r="CA751" t="str">
            <v>SINGLE CORRx</v>
          </cell>
          <cell r="CC751">
            <v>4.0599826612661829</v>
          </cell>
          <cell r="CD751">
            <v>0</v>
          </cell>
          <cell r="CE751">
            <v>2.0037291455010107</v>
          </cell>
          <cell r="CF751">
            <v>2.8133431020193047</v>
          </cell>
          <cell r="CL751">
            <v>0.3</v>
          </cell>
          <cell r="CY751">
            <v>2.1378812992846679</v>
          </cell>
          <cell r="CZ751">
            <v>0</v>
          </cell>
          <cell r="DA751">
            <v>2.1378812992846679</v>
          </cell>
          <cell r="DB751">
            <v>2.1378812992846679</v>
          </cell>
        </row>
        <row r="752">
          <cell r="A752">
            <v>108</v>
          </cell>
          <cell r="B752">
            <v>41619</v>
          </cell>
          <cell r="C752" t="str">
            <v>Austin</v>
          </cell>
          <cell r="D752">
            <v>32</v>
          </cell>
          <cell r="E752" t="str">
            <v>Too far away to be so short</v>
          </cell>
          <cell r="F752" t="str">
            <v>NO</v>
          </cell>
          <cell r="G752">
            <v>4.12</v>
          </cell>
          <cell r="H752">
            <v>0.83248816989362195</v>
          </cell>
          <cell r="I752">
            <v>0</v>
          </cell>
          <cell r="J752">
            <v>15.000999999999999</v>
          </cell>
          <cell r="K752">
            <v>44.997500000000002</v>
          </cell>
          <cell r="L752">
            <v>2.9996333577761498</v>
          </cell>
          <cell r="M752">
            <v>2.8501391944128902</v>
          </cell>
          <cell r="N752">
            <v>0.93397076128785905</v>
          </cell>
          <cell r="O752">
            <v>0.26261638931870102</v>
          </cell>
          <cell r="P752">
            <v>0.27832942328872101</v>
          </cell>
          <cell r="Q752">
            <v>0.96376891632559702</v>
          </cell>
          <cell r="R752">
            <v>0.50064082486210204</v>
          </cell>
          <cell r="S752">
            <v>3.8127446759284398</v>
          </cell>
          <cell r="T752">
            <v>0.93187717068325404</v>
          </cell>
          <cell r="U752">
            <v>0.69458501413148899</v>
          </cell>
          <cell r="V752">
            <v>7.51660373056328</v>
          </cell>
          <cell r="W752">
            <v>0.99065774456528799</v>
          </cell>
          <cell r="X752">
            <v>0.24402764588987999</v>
          </cell>
          <cell r="Y752">
            <v>1.6824303626636801</v>
          </cell>
          <cell r="Z752">
            <v>0.54383215614723501</v>
          </cell>
          <cell r="AA752">
            <v>0.44963660422922302</v>
          </cell>
          <cell r="AB752">
            <v>0.26708832658276599</v>
          </cell>
          <cell r="AC752">
            <v>0.62179453157961595</v>
          </cell>
          <cell r="AD752">
            <v>0.302932731382906</v>
          </cell>
          <cell r="AE752">
            <v>4.8575656416180699</v>
          </cell>
          <cell r="AF752">
            <v>0.64004359399710997</v>
          </cell>
          <cell r="AG752">
            <v>2.5130746409987998</v>
          </cell>
          <cell r="AH752">
            <v>1.71330175156304</v>
          </cell>
          <cell r="AI752">
            <v>0.41442813208283902</v>
          </cell>
          <cell r="AJ752">
            <v>4.08823342828103</v>
          </cell>
          <cell r="AK752">
            <v>25.963727869996799</v>
          </cell>
          <cell r="AL752">
            <v>23.52071624181</v>
          </cell>
          <cell r="AM752">
            <v>21.255458322999999</v>
          </cell>
          <cell r="AN752">
            <v>7.3556446890540004</v>
          </cell>
          <cell r="AO752">
            <v>1.0252942237787099</v>
          </cell>
          <cell r="AP752">
            <v>1.3286544299637699</v>
          </cell>
          <cell r="AQ752">
            <v>3.0450711005481899</v>
          </cell>
          <cell r="AR752">
            <v>-2.7257450775054699</v>
          </cell>
          <cell r="AS752">
            <v>2.20019478974567</v>
          </cell>
          <cell r="AT752">
            <v>22.418223783026701</v>
          </cell>
          <cell r="AU752">
            <v>2.25298663737623</v>
          </cell>
          <cell r="AV752">
            <v>0.95229174558532304</v>
          </cell>
          <cell r="AW752">
            <v>1.49434093166919</v>
          </cell>
          <cell r="AX752">
            <v>0.74408284608388997</v>
          </cell>
          <cell r="AY752">
            <v>0.12542803161652699</v>
          </cell>
          <cell r="AZ752">
            <v>5.7942229798522003E-2</v>
          </cell>
          <cell r="BA752">
            <v>2.04006144232764</v>
          </cell>
          <cell r="BB752">
            <v>2.0843913325864198</v>
          </cell>
          <cell r="BC752">
            <v>25.085606323305399</v>
          </cell>
          <cell r="BD752">
            <v>-0.33437805196103898</v>
          </cell>
          <cell r="BE752">
            <v>0.60197919127426802</v>
          </cell>
          <cell r="BF752">
            <v>4.4691767525489503</v>
          </cell>
          <cell r="BH752" t="str">
            <v>NO</v>
          </cell>
          <cell r="BI752" t="str">
            <v>NO</v>
          </cell>
          <cell r="BJ752" t="str">
            <v>YES</v>
          </cell>
          <cell r="BK752" t="str">
            <v/>
          </cell>
          <cell r="BL752" t="str">
            <v>YES</v>
          </cell>
          <cell r="BM752" t="str">
            <v>NO</v>
          </cell>
          <cell r="BO752" t="str">
            <v>NO</v>
          </cell>
          <cell r="BQ752" t="str">
            <v>NO</v>
          </cell>
          <cell r="BR752" t="str">
            <v>NO</v>
          </cell>
          <cell r="BT752" t="str">
            <v/>
          </cell>
          <cell r="BU752" t="str">
            <v>YES</v>
          </cell>
          <cell r="BW752" t="str">
            <v/>
          </cell>
          <cell r="CA752" t="str">
            <v>TRASH</v>
          </cell>
          <cell r="CC752">
            <v>0</v>
          </cell>
          <cell r="CD752">
            <v>0</v>
          </cell>
          <cell r="CE752">
            <v>0</v>
          </cell>
          <cell r="CF752">
            <v>0</v>
          </cell>
          <cell r="CL752">
            <v>0</v>
          </cell>
          <cell r="CY752">
            <v>0</v>
          </cell>
          <cell r="CZ752">
            <v>0</v>
          </cell>
          <cell r="DA752">
            <v>0</v>
          </cell>
          <cell r="DB752">
            <v>0</v>
          </cell>
        </row>
        <row r="753">
          <cell r="A753">
            <v>108</v>
          </cell>
          <cell r="B753">
            <v>41619</v>
          </cell>
          <cell r="C753" t="str">
            <v>Austin</v>
          </cell>
          <cell r="D753">
            <v>33</v>
          </cell>
          <cell r="E753" t="str">
            <v>Good tracer correlation, Methane spike in beginning from cows</v>
          </cell>
          <cell r="F753" t="str">
            <v>YES</v>
          </cell>
          <cell r="G753">
            <v>4.12</v>
          </cell>
          <cell r="H753">
            <v>0.84223722293973002</v>
          </cell>
          <cell r="I753">
            <v>0</v>
          </cell>
          <cell r="J753">
            <v>14.997999999999999</v>
          </cell>
          <cell r="K753">
            <v>44.997</v>
          </cell>
          <cell r="L753">
            <v>3.0002000266702198</v>
          </cell>
          <cell r="M753">
            <v>3.5772032197247601</v>
          </cell>
          <cell r="N753">
            <v>0.98600237677506497</v>
          </cell>
          <cell r="O753">
            <v>0.15786456774443899</v>
          </cell>
          <cell r="P753">
            <v>3.5326198098984102E-2</v>
          </cell>
          <cell r="Q753">
            <v>0.99384405701455003</v>
          </cell>
          <cell r="R753">
            <v>0.52930306986333397</v>
          </cell>
          <cell r="S753">
            <v>5.9228418044296403</v>
          </cell>
          <cell r="T753">
            <v>0.99247254434018295</v>
          </cell>
          <cell r="U753">
            <v>0.59356525749606703</v>
          </cell>
          <cell r="V753">
            <v>17.8643653105986</v>
          </cell>
          <cell r="W753">
            <v>0.99980516796125496</v>
          </cell>
          <cell r="X753">
            <v>9.3972077309782395E-2</v>
          </cell>
          <cell r="Y753">
            <v>2.9842888166531498</v>
          </cell>
          <cell r="Z753">
            <v>0.82149727126291505</v>
          </cell>
          <cell r="AA753">
            <v>0.29781166609975201</v>
          </cell>
          <cell r="AB753">
            <v>3.5107113664713099E-2</v>
          </cell>
          <cell r="AC753">
            <v>0.165616326427413</v>
          </cell>
          <cell r="AD753">
            <v>0.28710941298558001</v>
          </cell>
          <cell r="AE753">
            <v>16.815150763067201</v>
          </cell>
          <cell r="AF753">
            <v>0.94108374054223298</v>
          </cell>
          <cell r="AG753">
            <v>2.7241417119423299</v>
          </cell>
          <cell r="AH753">
            <v>4.6426632163193302</v>
          </cell>
          <cell r="AI753">
            <v>0.77774401534277404</v>
          </cell>
          <cell r="AJ753">
            <v>10.2765654864354</v>
          </cell>
          <cell r="AK753">
            <v>521.09940991100302</v>
          </cell>
          <cell r="AL753">
            <v>-30.086215821536101</v>
          </cell>
          <cell r="AM753">
            <v>123.010776766604</v>
          </cell>
          <cell r="AN753">
            <v>38.386182896673098</v>
          </cell>
          <cell r="AO753">
            <v>2.4789585065911002</v>
          </cell>
          <cell r="AP753">
            <v>3.8653503623535701</v>
          </cell>
          <cell r="AQ753">
            <v>6.2800147207740098</v>
          </cell>
          <cell r="AR753">
            <v>5.15719141379045</v>
          </cell>
          <cell r="AS753">
            <v>13.084716486591301</v>
          </cell>
          <cell r="AT753">
            <v>22.1003702365843</v>
          </cell>
          <cell r="AU753">
            <v>2.0245482442988001</v>
          </cell>
          <cell r="AV753">
            <v>0.96360342599152204</v>
          </cell>
          <cell r="AW753">
            <v>1.4093637095420299</v>
          </cell>
          <cell r="AX753">
            <v>0.68148850301585495</v>
          </cell>
          <cell r="AY753">
            <v>0.421309923905829</v>
          </cell>
          <cell r="AZ753">
            <v>6.2246857591086599E-2</v>
          </cell>
          <cell r="BA753">
            <v>1.3987272067793</v>
          </cell>
          <cell r="BB753">
            <v>1.4346062191353599</v>
          </cell>
          <cell r="BC753">
            <v>17.433514092654999</v>
          </cell>
          <cell r="BD753">
            <v>-0.418293319499981</v>
          </cell>
          <cell r="BE753">
            <v>2.2471009130001698</v>
          </cell>
          <cell r="BF753">
            <v>12.813427203000099</v>
          </cell>
          <cell r="BH753" t="str">
            <v>NO</v>
          </cell>
          <cell r="BI753" t="str">
            <v>NO</v>
          </cell>
          <cell r="BJ753" t="str">
            <v>YES</v>
          </cell>
          <cell r="BK753" t="str">
            <v/>
          </cell>
          <cell r="BL753" t="str">
            <v>YES</v>
          </cell>
          <cell r="BM753" t="str">
            <v>YES</v>
          </cell>
          <cell r="BO753" t="str">
            <v>YES</v>
          </cell>
          <cell r="BQ753" t="str">
            <v>YES</v>
          </cell>
          <cell r="BR753" t="str">
            <v>YES</v>
          </cell>
          <cell r="BT753" t="str">
            <v/>
          </cell>
          <cell r="BU753" t="str">
            <v>YES</v>
          </cell>
          <cell r="BW753" t="str">
            <v/>
          </cell>
          <cell r="CA753" t="str">
            <v>DUAL CORR</v>
          </cell>
          <cell r="CC753">
            <v>9.4579202077710303</v>
          </cell>
          <cell r="CD753">
            <v>9.4078069773893933</v>
          </cell>
          <cell r="CE753">
            <v>7.187100334309279</v>
          </cell>
          <cell r="CF753">
            <v>6.7287700311541538</v>
          </cell>
          <cell r="CL753">
            <v>0.19</v>
          </cell>
          <cell r="CY753">
            <v>3.9265251789703943</v>
          </cell>
          <cell r="CZ753">
            <v>3.9265251789703943</v>
          </cell>
          <cell r="DA753">
            <v>3.9265251789703943</v>
          </cell>
          <cell r="DB753">
            <v>3.9265251789703943</v>
          </cell>
        </row>
        <row r="754">
          <cell r="A754">
            <v>108</v>
          </cell>
          <cell r="B754">
            <v>41619</v>
          </cell>
          <cell r="C754" t="str">
            <v>Austin</v>
          </cell>
          <cell r="D754">
            <v>344</v>
          </cell>
          <cell r="E754" t="str">
            <v>Missed screen capture, but time noted</v>
          </cell>
          <cell r="F754" t="str">
            <v>NO</v>
          </cell>
          <cell r="G754">
            <v>4.12</v>
          </cell>
          <cell r="H754">
            <v>0.90648947563022397</v>
          </cell>
          <cell r="I754">
            <v>0</v>
          </cell>
          <cell r="J754">
            <v>14.9994736842</v>
          </cell>
          <cell r="K754">
            <v>44.997500000000002</v>
          </cell>
          <cell r="L754">
            <v>2.99993859433875</v>
          </cell>
          <cell r="M754">
            <v>5.8492589826483199</v>
          </cell>
          <cell r="N754">
            <v>0.87924445538787599</v>
          </cell>
          <cell r="O754">
            <v>0.21834893263722099</v>
          </cell>
          <cell r="P754">
            <v>2.1284239598538E-2</v>
          </cell>
          <cell r="Q754">
            <v>0.98826476555533205</v>
          </cell>
          <cell r="R754">
            <v>0.64691350382835</v>
          </cell>
          <cell r="S754">
            <v>16.867625337414101</v>
          </cell>
          <cell r="T754">
            <v>0.99393861303446895</v>
          </cell>
          <cell r="U754">
            <v>0.46430488396033098</v>
          </cell>
          <cell r="V754">
            <v>264.36476418832302</v>
          </cell>
          <cell r="W754">
            <v>0.99842200589415198</v>
          </cell>
          <cell r="X754">
            <v>0.23596007434240501</v>
          </cell>
          <cell r="Y754">
            <v>0.88541522695810504</v>
          </cell>
          <cell r="Z754">
            <v>0.13006064131356401</v>
          </cell>
          <cell r="AA754">
            <v>0.29930616623574702</v>
          </cell>
          <cell r="AB754">
            <v>2.1031384939383901E-2</v>
          </cell>
          <cell r="AC754">
            <v>3.5880574969837098E-2</v>
          </cell>
          <cell r="AD754">
            <v>0.42538336688829698</v>
          </cell>
          <cell r="AE754">
            <v>2.36812268562774</v>
          </cell>
          <cell r="AF754">
            <v>8.9436269983930207E-3</v>
          </cell>
          <cell r="AG754">
            <v>35.470856790930803</v>
          </cell>
          <cell r="AH754">
            <v>6.1295246037302098</v>
          </cell>
          <cell r="AI754">
            <v>0.361166074659932</v>
          </cell>
          <cell r="AJ754">
            <v>22.864478042046699</v>
          </cell>
          <cell r="AK754">
            <v>1403.52173114792</v>
          </cell>
          <cell r="AL754">
            <v>-2.8709454606441498</v>
          </cell>
          <cell r="AM754">
            <v>139.00847571542599</v>
          </cell>
          <cell r="AN754">
            <v>25.140045637145501</v>
          </cell>
          <cell r="AO754">
            <v>10.550941547560999</v>
          </cell>
          <cell r="AP754">
            <v>8.8604964558420498</v>
          </cell>
          <cell r="AQ754">
            <v>9.5230772398024506</v>
          </cell>
          <cell r="AR754">
            <v>40.505273249773197</v>
          </cell>
          <cell r="AS754">
            <v>38.827738792429102</v>
          </cell>
          <cell r="AT754">
            <v>346.34624905666698</v>
          </cell>
          <cell r="AU754">
            <v>1.7620918400183201</v>
          </cell>
          <cell r="AV754">
            <v>0.88837851723565397</v>
          </cell>
          <cell r="AW754">
            <v>1.1504938298073499</v>
          </cell>
          <cell r="AX754">
            <v>0.58148636486086702</v>
          </cell>
          <cell r="AY754">
            <v>0.55791587281694699</v>
          </cell>
          <cell r="AZ754">
            <v>6.2250490599999701E-2</v>
          </cell>
          <cell r="BA754">
            <v>1.6190652410684001</v>
          </cell>
          <cell r="BB754">
            <v>1.66860526692559</v>
          </cell>
          <cell r="BC754">
            <v>15.814938127094599</v>
          </cell>
          <cell r="BD754">
            <v>7.9246840586844201</v>
          </cell>
          <cell r="BE754">
            <v>11.2386527836843</v>
          </cell>
          <cell r="BF754">
            <v>14.983916586184399</v>
          </cell>
          <cell r="BH754" t="str">
            <v>NO</v>
          </cell>
          <cell r="BI754" t="str">
            <v>NO</v>
          </cell>
          <cell r="BJ754" t="str">
            <v>YES</v>
          </cell>
          <cell r="BK754" t="str">
            <v/>
          </cell>
          <cell r="BL754" t="str">
            <v>YES</v>
          </cell>
          <cell r="BM754" t="str">
            <v>NO</v>
          </cell>
          <cell r="BO754" t="str">
            <v>NO</v>
          </cell>
          <cell r="BQ754" t="str">
            <v>NO</v>
          </cell>
          <cell r="BR754" t="str">
            <v>NO</v>
          </cell>
          <cell r="BT754" t="str">
            <v/>
          </cell>
          <cell r="BU754" t="str">
            <v>YES</v>
          </cell>
          <cell r="BW754" t="str">
            <v/>
          </cell>
          <cell r="CA754" t="str">
            <v>TRASH</v>
          </cell>
          <cell r="CC754">
            <v>0</v>
          </cell>
          <cell r="CD754">
            <v>0</v>
          </cell>
          <cell r="CE754">
            <v>0</v>
          </cell>
          <cell r="CF754">
            <v>0</v>
          </cell>
          <cell r="CL754">
            <v>0</v>
          </cell>
          <cell r="CY754">
            <v>0</v>
          </cell>
          <cell r="CZ754">
            <v>0</v>
          </cell>
          <cell r="DA754">
            <v>0</v>
          </cell>
          <cell r="DB754">
            <v>0</v>
          </cell>
        </row>
        <row r="755">
          <cell r="A755">
            <v>108</v>
          </cell>
          <cell r="B755">
            <v>41619</v>
          </cell>
          <cell r="C755" t="str">
            <v>Austin</v>
          </cell>
          <cell r="D755">
            <v>34</v>
          </cell>
          <cell r="E755" t="str">
            <v>Decent correlation tracer correlation, methane spike from cows at end, see 35</v>
          </cell>
          <cell r="F755" t="str">
            <v>NO</v>
          </cell>
          <cell r="G755">
            <v>4.12</v>
          </cell>
          <cell r="H755">
            <v>0.901671722531319</v>
          </cell>
          <cell r="I755">
            <v>0</v>
          </cell>
          <cell r="J755">
            <v>15</v>
          </cell>
          <cell r="K755">
            <v>44.997500000000002</v>
          </cell>
          <cell r="L755">
            <v>2.99983333333333</v>
          </cell>
          <cell r="M755">
            <v>2.5734085522612702</v>
          </cell>
          <cell r="N755">
            <v>0.91897277230646501</v>
          </cell>
          <cell r="O755">
            <v>0.203713917675205</v>
          </cell>
          <cell r="P755">
            <v>-2.2158497324630901E-2</v>
          </cell>
          <cell r="Q755">
            <v>0.98900231360996704</v>
          </cell>
          <cell r="R755">
            <v>0.49135281964270699</v>
          </cell>
          <cell r="S755">
            <v>9.9905584529865497</v>
          </cell>
          <cell r="T755">
            <v>0.99100429856778205</v>
          </cell>
          <cell r="U755">
            <v>0.44602662641619201</v>
          </cell>
          <cell r="V755">
            <v>16.183681442082101</v>
          </cell>
          <cell r="W755">
            <v>0.99931164516337001</v>
          </cell>
          <cell r="X755">
            <v>0.122495089620375</v>
          </cell>
          <cell r="Y755">
            <v>1.4814651073396701</v>
          </cell>
          <cell r="Z755">
            <v>0.51802624836622702</v>
          </cell>
          <cell r="AA755">
            <v>0.20754399156780601</v>
          </cell>
          <cell r="AB755">
            <v>-2.1911975630450602E-2</v>
          </cell>
          <cell r="AC755">
            <v>4.13520064804523E-2</v>
          </cell>
          <cell r="AD755">
            <v>0.25101716096506899</v>
          </cell>
          <cell r="AE755">
            <v>13.700750248758499</v>
          </cell>
          <cell r="AF755">
            <v>0.845992725177108</v>
          </cell>
          <cell r="AG755">
            <v>3.47311366301766</v>
          </cell>
          <cell r="AH755">
            <v>5.1939943619577704</v>
          </cell>
          <cell r="AI755">
            <v>0.51512421432210298</v>
          </cell>
          <cell r="AJ755">
            <v>10.9347348561356</v>
          </cell>
          <cell r="AK755">
            <v>354.64094139999401</v>
          </cell>
          <cell r="AL755">
            <v>-0.15721394154899401</v>
          </cell>
          <cell r="AM755">
            <v>47.544180336700599</v>
          </cell>
          <cell r="AN755">
            <v>19.021484348502199</v>
          </cell>
          <cell r="AO755">
            <v>7.1923290865511502</v>
          </cell>
          <cell r="AP755">
            <v>7.6982089954320703</v>
          </cell>
          <cell r="AQ755">
            <v>8.0702372737502994</v>
          </cell>
          <cell r="AR755">
            <v>22.974504423932199</v>
          </cell>
          <cell r="AS755">
            <v>18.641811409796201</v>
          </cell>
          <cell r="AT755">
            <v>65.9340798222036</v>
          </cell>
          <cell r="AU755">
            <v>1.77705985766709</v>
          </cell>
          <cell r="AV755">
            <v>0.92224244718847803</v>
          </cell>
          <cell r="AW755">
            <v>1.1757112549581401</v>
          </cell>
          <cell r="AX755">
            <v>0.58166923682059002</v>
          </cell>
          <cell r="AY755">
            <v>0.35196940625154799</v>
          </cell>
          <cell r="AZ755">
            <v>6.3222539344264098E-2</v>
          </cell>
          <cell r="BA755">
            <v>1.4973950917532599</v>
          </cell>
          <cell r="BB755">
            <v>1.5447794866858799</v>
          </cell>
          <cell r="BC755">
            <v>23.907355896331602</v>
          </cell>
          <cell r="BD755">
            <v>3.2604236349998801</v>
          </cell>
          <cell r="BE755">
            <v>7.3980323199998601</v>
          </cell>
          <cell r="BF755">
            <v>10.464275619999899</v>
          </cell>
          <cell r="BH755" t="str">
            <v>NO</v>
          </cell>
          <cell r="BI755" t="str">
            <v>NO</v>
          </cell>
          <cell r="BJ755" t="str">
            <v>YES</v>
          </cell>
          <cell r="BK755" t="str">
            <v/>
          </cell>
          <cell r="BL755" t="str">
            <v>YES</v>
          </cell>
          <cell r="BM755" t="str">
            <v>NO</v>
          </cell>
          <cell r="BO755" t="str">
            <v>NO</v>
          </cell>
          <cell r="BQ755" t="str">
            <v>YES</v>
          </cell>
          <cell r="BR755" t="str">
            <v>NO</v>
          </cell>
          <cell r="BT755" t="str">
            <v/>
          </cell>
          <cell r="BU755" t="str">
            <v>YES</v>
          </cell>
          <cell r="BW755" t="str">
            <v/>
          </cell>
          <cell r="CA755" t="str">
            <v>TRASH</v>
          </cell>
          <cell r="CC755">
            <v>0</v>
          </cell>
          <cell r="CD755">
            <v>0</v>
          </cell>
          <cell r="CE755">
            <v>0</v>
          </cell>
          <cell r="CF755">
            <v>0</v>
          </cell>
          <cell r="CL755">
            <v>0</v>
          </cell>
          <cell r="CY755">
            <v>0</v>
          </cell>
          <cell r="CZ755">
            <v>0</v>
          </cell>
          <cell r="DA755">
            <v>0</v>
          </cell>
          <cell r="DB755">
            <v>0</v>
          </cell>
        </row>
        <row r="756">
          <cell r="A756">
            <v>108</v>
          </cell>
          <cell r="B756">
            <v>41619</v>
          </cell>
          <cell r="C756" t="str">
            <v>Austin</v>
          </cell>
          <cell r="D756">
            <v>36</v>
          </cell>
          <cell r="E756" t="str">
            <v>Good tracer correlation, Methane spike in beginning from cows</v>
          </cell>
          <cell r="F756" t="str">
            <v>YES</v>
          </cell>
          <cell r="G756">
            <v>4.12</v>
          </cell>
          <cell r="H756">
            <v>0.95286302827298597</v>
          </cell>
          <cell r="I756">
            <v>0</v>
          </cell>
          <cell r="J756">
            <v>15.000500000000001</v>
          </cell>
          <cell r="K756">
            <v>44.997</v>
          </cell>
          <cell r="L756">
            <v>2.9997000099996698</v>
          </cell>
          <cell r="M756">
            <v>3.2721751351046899</v>
          </cell>
          <cell r="N756">
            <v>0.95103616612360997</v>
          </cell>
          <cell r="O756">
            <v>0.18996052305811201</v>
          </cell>
          <cell r="P756">
            <v>3.6049392850762099E-2</v>
          </cell>
          <cell r="Q756">
            <v>0.97520705906718497</v>
          </cell>
          <cell r="R756">
            <v>0.56785263194415303</v>
          </cell>
          <cell r="S756">
            <v>5.4744908966419699</v>
          </cell>
          <cell r="T756">
            <v>0.98279143119061896</v>
          </cell>
          <cell r="U756">
            <v>0.47861607930307298</v>
          </cell>
          <cell r="V756">
            <v>12.693928181108999</v>
          </cell>
          <cell r="W756">
            <v>0.99887570223951605</v>
          </cell>
          <cell r="X756">
            <v>0.11977662486317001</v>
          </cell>
          <cell r="Y756">
            <v>2.0007741098362501</v>
          </cell>
          <cell r="Z756">
            <v>0.57719501178140797</v>
          </cell>
          <cell r="AA756">
            <v>0.28140692892123398</v>
          </cell>
          <cell r="AB756">
            <v>3.51317391075847E-2</v>
          </cell>
          <cell r="AC756">
            <v>4.6188239467528203E-2</v>
          </cell>
          <cell r="AD756">
            <v>0.333627162292361</v>
          </cell>
          <cell r="AE756">
            <v>10.733009956901499</v>
          </cell>
          <cell r="AF756">
            <v>0.84456554625695901</v>
          </cell>
          <cell r="AG756">
            <v>2.0345957390373401</v>
          </cell>
          <cell r="AH756">
            <v>3.5274993652885298</v>
          </cell>
          <cell r="AI756">
            <v>0.63269985270159601</v>
          </cell>
          <cell r="AJ756">
            <v>4.8078614274062001</v>
          </cell>
          <cell r="AK756">
            <v>488.649573447129</v>
          </cell>
          <cell r="AL756">
            <v>20.668767510228601</v>
          </cell>
          <cell r="AM756">
            <v>87.276222454713206</v>
          </cell>
          <cell r="AN756">
            <v>38.314785975968299</v>
          </cell>
          <cell r="AO756">
            <v>3.30119166393815</v>
          </cell>
          <cell r="AP756">
            <v>5.2971733649381001</v>
          </cell>
          <cell r="AQ756">
            <v>16.4208456881376</v>
          </cell>
          <cell r="AR756">
            <v>12.6549191639675</v>
          </cell>
          <cell r="AS756">
            <v>12.4948761310614</v>
          </cell>
          <cell r="AT756">
            <v>5.65867447959599</v>
          </cell>
          <cell r="AU756">
            <v>1.5514438899373799</v>
          </cell>
          <cell r="AV756">
            <v>0.79548185215847</v>
          </cell>
          <cell r="AW756">
            <v>1.13888944979215</v>
          </cell>
          <cell r="AX756">
            <v>0.55141012929872602</v>
          </cell>
          <cell r="AY756">
            <v>0.38530643873224601</v>
          </cell>
          <cell r="AZ756">
            <v>6.3011907638428996E-2</v>
          </cell>
          <cell r="BA756">
            <v>1.4577762279109501</v>
          </cell>
          <cell r="BB756">
            <v>1.5029843789164401</v>
          </cell>
          <cell r="BC756">
            <v>22.3726319263885</v>
          </cell>
          <cell r="BD756">
            <v>7.0875460028569304</v>
          </cell>
          <cell r="BE756">
            <v>8.1005784378569405</v>
          </cell>
          <cell r="BF756">
            <v>10.410462302857001</v>
          </cell>
          <cell r="BH756" t="str">
            <v>NO</v>
          </cell>
          <cell r="BI756" t="str">
            <v>NO</v>
          </cell>
          <cell r="BJ756" t="str">
            <v>YES</v>
          </cell>
          <cell r="BK756" t="str">
            <v/>
          </cell>
          <cell r="BL756" t="str">
            <v>YES</v>
          </cell>
          <cell r="BM756" t="str">
            <v>NO</v>
          </cell>
          <cell r="BO756" t="str">
            <v>NO</v>
          </cell>
          <cell r="BQ756" t="str">
            <v>YES</v>
          </cell>
          <cell r="BR756" t="str">
            <v>NO</v>
          </cell>
          <cell r="BT756" t="str">
            <v/>
          </cell>
          <cell r="BU756" t="str">
            <v>YES</v>
          </cell>
          <cell r="BW756" t="str">
            <v/>
          </cell>
          <cell r="CA756" t="str">
            <v>SINGLE CORRx</v>
          </cell>
          <cell r="CC756">
            <v>6.7216590197296116</v>
          </cell>
          <cell r="CD756">
            <v>0</v>
          </cell>
          <cell r="CE756">
            <v>6.7532303055931919</v>
          </cell>
          <cell r="CF756">
            <v>8.8932366410986976</v>
          </cell>
          <cell r="CL756">
            <v>0.3</v>
          </cell>
          <cell r="CY756">
            <v>1.0892183048741377</v>
          </cell>
          <cell r="CZ756">
            <v>0</v>
          </cell>
          <cell r="DA756">
            <v>1.0892183048741377</v>
          </cell>
          <cell r="DB756">
            <v>1.0892183048741377</v>
          </cell>
        </row>
        <row r="757">
          <cell r="A757">
            <v>108</v>
          </cell>
          <cell r="B757">
            <v>41619</v>
          </cell>
          <cell r="C757" t="str">
            <v>Austin</v>
          </cell>
          <cell r="D757">
            <v>37</v>
          </cell>
          <cell r="E757" t="str">
            <v>Decent tracer correlation</v>
          </cell>
          <cell r="F757" t="str">
            <v>YES</v>
          </cell>
          <cell r="G757">
            <v>4.12</v>
          </cell>
          <cell r="H757">
            <v>1.0093521662056399</v>
          </cell>
          <cell r="I757">
            <v>0</v>
          </cell>
          <cell r="J757">
            <v>14.999000000000001</v>
          </cell>
          <cell r="K757">
            <v>44.997500000000002</v>
          </cell>
          <cell r="L757">
            <v>3.0000333355556998</v>
          </cell>
          <cell r="M757">
            <v>2.3555682972937899</v>
          </cell>
          <cell r="N757">
            <v>0.64307892720624604</v>
          </cell>
          <cell r="O757">
            <v>1.8492609415082499</v>
          </cell>
          <cell r="P757">
            <v>-5.7070833337008995E-4</v>
          </cell>
          <cell r="Q757">
            <v>0.99989255347573702</v>
          </cell>
          <cell r="R757">
            <v>0.98118063038282499</v>
          </cell>
          <cell r="S757">
            <v>107.933631901382</v>
          </cell>
          <cell r="T757">
            <v>0.99944513091120502</v>
          </cell>
          <cell r="U757">
            <v>2.2303026113482698</v>
          </cell>
          <cell r="V757">
            <v>-778.80596513787395</v>
          </cell>
          <cell r="W757">
            <v>0.99957338500711002</v>
          </cell>
          <cell r="X757">
            <v>1.9554217873861199</v>
          </cell>
          <cell r="Y757">
            <v>0.25693054274795801</v>
          </cell>
          <cell r="Z757">
            <v>4.4122300452355302E-2</v>
          </cell>
          <cell r="AA757">
            <v>5.6610139528688697</v>
          </cell>
          <cell r="AB757">
            <v>-5.7064700613393199E-4</v>
          </cell>
          <cell r="AC757">
            <v>3.02121535237831E-3</v>
          </cell>
          <cell r="AD757">
            <v>0.99280060993663899</v>
          </cell>
          <cell r="AE757">
            <v>-2.9956389990105001</v>
          </cell>
          <cell r="AF757">
            <v>3.8448093632966799E-3</v>
          </cell>
          <cell r="AG757">
            <v>9203.43008482613</v>
          </cell>
          <cell r="AH757">
            <v>14.445508380162099</v>
          </cell>
          <cell r="AI757">
            <v>0.133762643040678</v>
          </cell>
          <cell r="AJ757">
            <v>8003.1254432796504</v>
          </cell>
          <cell r="AK757">
            <v>4896.2821975799998</v>
          </cell>
          <cell r="AL757">
            <v>33.779900855089998</v>
          </cell>
          <cell r="AM757">
            <v>168.440439981</v>
          </cell>
          <cell r="AN757">
            <v>25.165939026278</v>
          </cell>
          <cell r="AO757">
            <v>13.0436612947193</v>
          </cell>
          <cell r="AP757">
            <v>7.1722689688669004</v>
          </cell>
          <cell r="AQ757">
            <v>83.792764658749604</v>
          </cell>
          <cell r="AR757">
            <v>-10.000682337647699</v>
          </cell>
          <cell r="AS757">
            <v>2.0007002035346502</v>
          </cell>
          <cell r="AT757">
            <v>382.28938539757598</v>
          </cell>
          <cell r="AU757">
            <v>1.8123576749747099</v>
          </cell>
          <cell r="AV757">
            <v>0.90592643615170498</v>
          </cell>
          <cell r="AW757">
            <v>1.0077315873642101</v>
          </cell>
          <cell r="AX757">
            <v>0.51294981739331402</v>
          </cell>
          <cell r="AY757">
            <v>0.26370437111195799</v>
          </cell>
          <cell r="AZ757">
            <v>5.1642151948058303E-2</v>
          </cell>
          <cell r="BA757">
            <v>1.6526921762740601</v>
          </cell>
          <cell r="BB757">
            <v>1.6969579870629501</v>
          </cell>
          <cell r="BC757">
            <v>14.383874787925</v>
          </cell>
          <cell r="BD757">
            <v>3.0782008416408599</v>
          </cell>
          <cell r="BE757">
            <v>16.5056867531794</v>
          </cell>
          <cell r="BF757">
            <v>141.481402210564</v>
          </cell>
          <cell r="BH757" t="str">
            <v>NO</v>
          </cell>
          <cell r="BI757" t="str">
            <v>NO</v>
          </cell>
          <cell r="BJ757" t="str">
            <v>YES</v>
          </cell>
          <cell r="BK757" t="str">
            <v/>
          </cell>
          <cell r="BL757" t="str">
            <v>YES</v>
          </cell>
          <cell r="BM757" t="str">
            <v>NO</v>
          </cell>
          <cell r="BO757" t="str">
            <v>NO</v>
          </cell>
          <cell r="BQ757" t="str">
            <v>NO</v>
          </cell>
          <cell r="BR757" t="str">
            <v>NO</v>
          </cell>
          <cell r="BT757" t="str">
            <v/>
          </cell>
          <cell r="BU757" t="str">
            <v>NO</v>
          </cell>
          <cell r="BW757" t="str">
            <v>YES</v>
          </cell>
          <cell r="CA757" t="str">
            <v>TRASH</v>
          </cell>
          <cell r="CC757">
            <v>0</v>
          </cell>
          <cell r="CD757">
            <v>0</v>
          </cell>
          <cell r="CE757">
            <v>0</v>
          </cell>
          <cell r="CF757">
            <v>0</v>
          </cell>
          <cell r="CL757">
            <v>0</v>
          </cell>
          <cell r="CY757">
            <v>0</v>
          </cell>
          <cell r="CZ757">
            <v>0</v>
          </cell>
          <cell r="DA757">
            <v>0</v>
          </cell>
          <cell r="DB757">
            <v>0</v>
          </cell>
        </row>
        <row r="758">
          <cell r="A758">
            <v>108</v>
          </cell>
          <cell r="B758">
            <v>41619</v>
          </cell>
          <cell r="C758" t="str">
            <v>Austin</v>
          </cell>
          <cell r="D758">
            <v>38</v>
          </cell>
          <cell r="E758" t="str">
            <v>Decent tracer correlation, Frequency lock interferes, may not have beginning</v>
          </cell>
          <cell r="F758" t="str">
            <v>YES</v>
          </cell>
          <cell r="G758">
            <v>4.12</v>
          </cell>
          <cell r="H758">
            <v>1.0513103613629899</v>
          </cell>
          <cell r="I758">
            <v>0</v>
          </cell>
          <cell r="J758">
            <v>14.9994736842</v>
          </cell>
          <cell r="K758">
            <v>44.997894736799999</v>
          </cell>
          <cell r="L758">
            <v>2.99996491104881</v>
          </cell>
          <cell r="M758">
            <v>1.34472988142489</v>
          </cell>
          <cell r="N758">
            <v>0.92678757467320805</v>
          </cell>
          <cell r="O758">
            <v>0.13981566288750699</v>
          </cell>
          <cell r="P758">
            <v>3.1143911667470599E-2</v>
          </cell>
          <cell r="Q758">
            <v>0.98581214609805401</v>
          </cell>
          <cell r="R758">
            <v>0.43924077362386899</v>
          </cell>
          <cell r="S758">
            <v>10.420561653155399</v>
          </cell>
          <cell r="T758">
            <v>0.99680146555011395</v>
          </cell>
          <cell r="U758">
            <v>0.20825202657081501</v>
          </cell>
          <cell r="V758">
            <v>14.2637724926142</v>
          </cell>
          <cell r="W758">
            <v>0.99740233223573205</v>
          </cell>
          <cell r="X758">
            <v>0.18722007092151199</v>
          </cell>
          <cell r="Y758">
            <v>1.08369751055195</v>
          </cell>
          <cell r="Z758">
            <v>0.71115627909292101</v>
          </cell>
          <cell r="AA758">
            <v>5.0124468305001703E-2</v>
          </cell>
          <cell r="AB758">
            <v>3.06952585639855E-2</v>
          </cell>
          <cell r="AC758">
            <v>6.1333986591925703E-2</v>
          </cell>
          <cell r="AD758">
            <v>0.20151328167245799</v>
          </cell>
          <cell r="AE758">
            <v>9.2991426406591202</v>
          </cell>
          <cell r="AF758">
            <v>0.65023505685912897</v>
          </cell>
          <cell r="AG758">
            <v>4.8879579603180003</v>
          </cell>
          <cell r="AH758">
            <v>7.7030828952628196</v>
          </cell>
          <cell r="AI758">
            <v>0.73682577045700803</v>
          </cell>
          <cell r="AJ758">
            <v>3.6778545004926899</v>
          </cell>
          <cell r="AK758">
            <v>370.65718789428001</v>
          </cell>
          <cell r="AL758">
            <v>23.867241376359999</v>
          </cell>
          <cell r="AM758">
            <v>54.085706605001398</v>
          </cell>
          <cell r="AN758">
            <v>28.5191814606371</v>
          </cell>
          <cell r="AO758">
            <v>6.5648238338726701</v>
          </cell>
          <cell r="AP758">
            <v>6.6977180332838602</v>
          </cell>
          <cell r="AQ758">
            <v>2.6485009232965702</v>
          </cell>
          <cell r="AR758">
            <v>12.7947108985505</v>
          </cell>
          <cell r="AS758">
            <v>12.957670758798001</v>
          </cell>
          <cell r="AT758">
            <v>7.5879557516601599</v>
          </cell>
          <cell r="AU758">
            <v>2.0084095678536298</v>
          </cell>
          <cell r="AV758">
            <v>0.95281204164422395</v>
          </cell>
          <cell r="AW758">
            <v>1.00505911928397</v>
          </cell>
          <cell r="AX758">
            <v>0.56493178658151399</v>
          </cell>
          <cell r="AY758">
            <v>0.33249251309162797</v>
          </cell>
          <cell r="AZ758">
            <v>6.5455722419538703E-2</v>
          </cell>
          <cell r="BA758">
            <v>1.4345549702595</v>
          </cell>
          <cell r="BB758">
            <v>1.4794089156832999</v>
          </cell>
          <cell r="BC758">
            <v>24.936938481872101</v>
          </cell>
          <cell r="BD758">
            <v>5.5954083057142698</v>
          </cell>
          <cell r="BE758">
            <v>9.1507190057141106</v>
          </cell>
          <cell r="BF758">
            <v>10.210845965714199</v>
          </cell>
          <cell r="BH758" t="str">
            <v>NO</v>
          </cell>
          <cell r="BI758" t="str">
            <v>NO</v>
          </cell>
          <cell r="BJ758" t="str">
            <v>YES</v>
          </cell>
          <cell r="BK758" t="str">
            <v/>
          </cell>
          <cell r="BL758" t="str">
            <v>YES</v>
          </cell>
          <cell r="BM758" t="str">
            <v>NO</v>
          </cell>
          <cell r="BO758" t="str">
            <v>NO</v>
          </cell>
          <cell r="BQ758" t="str">
            <v>NO</v>
          </cell>
          <cell r="BR758" t="str">
            <v>NO</v>
          </cell>
          <cell r="BT758" t="str">
            <v/>
          </cell>
          <cell r="BU758" t="str">
            <v>YES</v>
          </cell>
          <cell r="BW758" t="str">
            <v/>
          </cell>
          <cell r="CA758" t="str">
            <v>DUAL AREA</v>
          </cell>
          <cell r="CC758">
            <v>0</v>
          </cell>
          <cell r="CD758">
            <v>0</v>
          </cell>
          <cell r="CE758">
            <v>6.8815472435762421</v>
          </cell>
          <cell r="CF758">
            <v>10.885711479888968</v>
          </cell>
          <cell r="CL758">
            <v>0.36</v>
          </cell>
          <cell r="CY758">
            <v>0</v>
          </cell>
          <cell r="CZ758">
            <v>0</v>
          </cell>
          <cell r="DA758">
            <v>0.96421912956488709</v>
          </cell>
          <cell r="DB758">
            <v>0.96421912956488709</v>
          </cell>
        </row>
        <row r="759">
          <cell r="A759">
            <v>108</v>
          </cell>
          <cell r="B759">
            <v>41619</v>
          </cell>
          <cell r="C759" t="str">
            <v>Austin</v>
          </cell>
          <cell r="D759">
            <v>39</v>
          </cell>
          <cell r="E759" t="str">
            <v>Good tracer correlation, Methane spike at end from cows</v>
          </cell>
          <cell r="F759" t="str">
            <v>YES</v>
          </cell>
          <cell r="G759">
            <v>4.12</v>
          </cell>
          <cell r="H759">
            <v>1.0947272786870601</v>
          </cell>
          <cell r="I759">
            <v>0</v>
          </cell>
          <cell r="J759">
            <v>15</v>
          </cell>
          <cell r="K759">
            <v>44.993157894699998</v>
          </cell>
          <cell r="L759">
            <v>2.9995438596466699</v>
          </cell>
          <cell r="M759">
            <v>1.69635855986583</v>
          </cell>
          <cell r="N759">
            <v>0.88597740142949599</v>
          </cell>
          <cell r="O759">
            <v>0.21251329898695501</v>
          </cell>
          <cell r="P759">
            <v>4.2769320404261603E-2</v>
          </cell>
          <cell r="Q759">
            <v>0.97334731756216297</v>
          </cell>
          <cell r="R759">
            <v>0.514037028542351</v>
          </cell>
          <cell r="S759">
            <v>8.3797306479405496</v>
          </cell>
          <cell r="T759">
            <v>0.98618463165280001</v>
          </cell>
          <cell r="U759">
            <v>0.36991442735528901</v>
          </cell>
          <cell r="V759">
            <v>10.4991138209881</v>
          </cell>
          <cell r="W759">
            <v>0.99621151753414305</v>
          </cell>
          <cell r="X759">
            <v>0.19225706185529101</v>
          </cell>
          <cell r="Y759">
            <v>1.0785933647783199</v>
          </cell>
          <cell r="Z759">
            <v>0.53028345223475104</v>
          </cell>
          <cell r="AA759">
            <v>0.13166631944457499</v>
          </cell>
          <cell r="AB759">
            <v>4.1596106024205902E-2</v>
          </cell>
          <cell r="AC759">
            <v>5.9233863692786201E-2</v>
          </cell>
          <cell r="AD759">
            <v>0.27272548678993302</v>
          </cell>
          <cell r="AE759">
            <v>7.3697878719235996</v>
          </cell>
          <cell r="AF759">
            <v>0.69925026352602804</v>
          </cell>
          <cell r="AG759">
            <v>2.9847915976704398</v>
          </cell>
          <cell r="AH759">
            <v>4.1651075692103303</v>
          </cell>
          <cell r="AI759">
            <v>0.48998470257628102</v>
          </cell>
          <cell r="AJ759">
            <v>5.0616482404314604</v>
          </cell>
          <cell r="AK759">
            <v>135394.077945236</v>
          </cell>
          <cell r="AL759">
            <v>569.57143170414497</v>
          </cell>
          <cell r="AM759">
            <v>21778.9395762124</v>
          </cell>
          <cell r="AN759">
            <v>127.354874721717</v>
          </cell>
          <cell r="AO759">
            <v>6.2167487936743004</v>
          </cell>
          <cell r="AP759">
            <v>6.2158842851692198</v>
          </cell>
          <cell r="AQ759">
            <v>7.7490099700796801E-3</v>
          </cell>
          <cell r="AR759">
            <v>1117.90762774621</v>
          </cell>
          <cell r="AS759">
            <v>993.53341665905896</v>
          </cell>
          <cell r="AT759">
            <v>305.06179290686299</v>
          </cell>
          <cell r="AU759">
            <v>2.1751423003647301</v>
          </cell>
          <cell r="AV759">
            <v>0.89231057024716798</v>
          </cell>
          <cell r="AW759">
            <v>1.08335574231502</v>
          </cell>
          <cell r="AX759">
            <v>0.58221859343521198</v>
          </cell>
          <cell r="AY759">
            <v>0.44431404551111298</v>
          </cell>
          <cell r="AZ759">
            <v>6.1396294879860001E-2</v>
          </cell>
          <cell r="BA759">
            <v>1.5288290553513699</v>
          </cell>
          <cell r="BB759">
            <v>1.5775387017674001</v>
          </cell>
          <cell r="BC759">
            <v>23.522508291764801</v>
          </cell>
          <cell r="BD759">
            <v>1990.46180748714</v>
          </cell>
          <cell r="BE759">
            <v>1992.10601985214</v>
          </cell>
          <cell r="BF759">
            <v>1992.76335698714</v>
          </cell>
          <cell r="BH759" t="str">
            <v>YES</v>
          </cell>
          <cell r="BI759" t="str">
            <v>NO</v>
          </cell>
          <cell r="BJ759" t="str">
            <v>YES</v>
          </cell>
          <cell r="BK759" t="str">
            <v>YES</v>
          </cell>
          <cell r="BL759" t="str">
            <v>YES</v>
          </cell>
          <cell r="BM759" t="str">
            <v>NO</v>
          </cell>
          <cell r="BO759" t="str">
            <v>NO</v>
          </cell>
          <cell r="BQ759" t="str">
            <v>NO</v>
          </cell>
          <cell r="BR759" t="str">
            <v>NO</v>
          </cell>
          <cell r="BT759" t="str">
            <v/>
          </cell>
          <cell r="BU759" t="str">
            <v>NO</v>
          </cell>
          <cell r="BW759" t="str">
            <v>YES</v>
          </cell>
          <cell r="CA759" t="str">
            <v>TRASH</v>
          </cell>
          <cell r="CC759">
            <v>0</v>
          </cell>
          <cell r="CD759">
            <v>0</v>
          </cell>
          <cell r="CE759">
            <v>0</v>
          </cell>
          <cell r="CF759">
            <v>0</v>
          </cell>
          <cell r="CL759">
            <v>0</v>
          </cell>
          <cell r="CY759">
            <v>0</v>
          </cell>
          <cell r="CZ759">
            <v>0</v>
          </cell>
          <cell r="DA759">
            <v>0</v>
          </cell>
          <cell r="DB759">
            <v>0</v>
          </cell>
        </row>
        <row r="760">
          <cell r="A760">
            <v>108</v>
          </cell>
          <cell r="B760">
            <v>41619</v>
          </cell>
          <cell r="C760" t="str">
            <v>Austin</v>
          </cell>
          <cell r="D760">
            <v>40</v>
          </cell>
          <cell r="E760" t="str">
            <v>Good tracer correlation, Frequency lock interferes, may not have beginning</v>
          </cell>
          <cell r="F760" t="str">
            <v>YES</v>
          </cell>
          <cell r="G760">
            <v>4.12</v>
          </cell>
          <cell r="H760">
            <v>1.1377151682972899</v>
          </cell>
          <cell r="I760">
            <v>0</v>
          </cell>
          <cell r="J760">
            <v>15.000500000000001</v>
          </cell>
          <cell r="K760">
            <v>44.9985</v>
          </cell>
          <cell r="L760">
            <v>2.9998000066664399</v>
          </cell>
          <cell r="M760">
            <v>1.48149086914326</v>
          </cell>
          <cell r="N760">
            <v>0.75448218897348196</v>
          </cell>
          <cell r="O760">
            <v>0.31410215688315302</v>
          </cell>
          <cell r="P760">
            <v>-2.1441505292703202E-2</v>
          </cell>
          <cell r="Q760">
            <v>0.99736559535116598</v>
          </cell>
          <cell r="R760">
            <v>0.45265649156221799</v>
          </cell>
          <cell r="S760">
            <v>-340.71768093842502</v>
          </cell>
          <cell r="T760">
            <v>0.99693349848426605</v>
          </cell>
          <cell r="U760">
            <v>0.48836611177186401</v>
          </cell>
          <cell r="V760">
            <v>55.078338491321503</v>
          </cell>
          <cell r="W760">
            <v>0.99823469742930604</v>
          </cell>
          <cell r="X760">
            <v>0.37035639330362102</v>
          </cell>
          <cell r="Y760">
            <v>0.58300305782539796</v>
          </cell>
          <cell r="Z760">
            <v>0.231189686419108</v>
          </cell>
          <cell r="AA760">
            <v>0.188053263157098</v>
          </cell>
          <cell r="AB760">
            <v>-2.1384844524128199E-2</v>
          </cell>
          <cell r="AC760">
            <v>0.14746765700997</v>
          </cell>
          <cell r="AD760">
            <v>0.20965075548299</v>
          </cell>
          <cell r="AE760">
            <v>8.6383721331738403</v>
          </cell>
          <cell r="AF760">
            <v>0.15656047431310799</v>
          </cell>
          <cell r="AG760">
            <v>66.8842871742347</v>
          </cell>
          <cell r="AH760">
            <v>-0.948584181437504</v>
          </cell>
          <cell r="AI760">
            <v>2.7755130627862301E-3</v>
          </cell>
          <cell r="AJ760">
            <v>79.0793494141368</v>
          </cell>
          <cell r="AK760">
            <v>1063.22958510999</v>
          </cell>
          <cell r="AL760">
            <v>-11.005079585360001</v>
          </cell>
          <cell r="AM760">
            <v>100.538227794999</v>
          </cell>
          <cell r="AN760">
            <v>72.607255668674995</v>
          </cell>
          <cell r="AO760">
            <v>4.0077122008860604</v>
          </cell>
          <cell r="AP760">
            <v>7.0072497347174796</v>
          </cell>
          <cell r="AQ760">
            <v>105.618246297761</v>
          </cell>
          <cell r="AR760">
            <v>12.862184675096</v>
          </cell>
          <cell r="AS760">
            <v>11.5798180912244</v>
          </cell>
          <cell r="AT760">
            <v>30.5248151060647</v>
          </cell>
          <cell r="AU760">
            <v>2.3767328660123002</v>
          </cell>
          <cell r="AV760">
            <v>0.87661751473506</v>
          </cell>
          <cell r="AW760">
            <v>1.1620660229329101</v>
          </cell>
          <cell r="AX760">
            <v>0.60336826391804399</v>
          </cell>
          <cell r="AY760">
            <v>0.397437431757383</v>
          </cell>
          <cell r="AZ760">
            <v>5.9671649492268199E-2</v>
          </cell>
          <cell r="BA760">
            <v>1.50761225465763</v>
          </cell>
          <cell r="BB760">
            <v>1.5539035176879901</v>
          </cell>
          <cell r="BC760">
            <v>15.8974972702953</v>
          </cell>
          <cell r="BD760">
            <v>5.7602602980000501</v>
          </cell>
          <cell r="BE760">
            <v>10.5819569279998</v>
          </cell>
          <cell r="BF760">
            <v>14.283226497999999</v>
          </cell>
          <cell r="BH760" t="str">
            <v>NO</v>
          </cell>
          <cell r="BI760" t="str">
            <v>NO</v>
          </cell>
          <cell r="BJ760" t="str">
            <v>YES</v>
          </cell>
          <cell r="BK760" t="str">
            <v/>
          </cell>
          <cell r="BL760" t="str">
            <v>YES</v>
          </cell>
          <cell r="BM760" t="str">
            <v>NO</v>
          </cell>
          <cell r="BO760" t="str">
            <v>NO</v>
          </cell>
          <cell r="BQ760" t="str">
            <v>NO</v>
          </cell>
          <cell r="BR760" t="str">
            <v>NO</v>
          </cell>
          <cell r="BT760" t="str">
            <v/>
          </cell>
          <cell r="BU760" t="str">
            <v>NO</v>
          </cell>
          <cell r="BW760" t="str">
            <v>YES</v>
          </cell>
          <cell r="CA760" t="str">
            <v>TRASH</v>
          </cell>
          <cell r="CC760">
            <v>0</v>
          </cell>
          <cell r="CD760">
            <v>0</v>
          </cell>
          <cell r="CE760">
            <v>0</v>
          </cell>
          <cell r="CF760">
            <v>0</v>
          </cell>
          <cell r="CL760">
            <v>0</v>
          </cell>
          <cell r="CY760">
            <v>0</v>
          </cell>
          <cell r="CZ760">
            <v>0</v>
          </cell>
          <cell r="DA760">
            <v>0</v>
          </cell>
          <cell r="DB760">
            <v>0</v>
          </cell>
        </row>
        <row r="761">
          <cell r="A761">
            <v>108</v>
          </cell>
          <cell r="B761">
            <v>41619</v>
          </cell>
          <cell r="C761" t="str">
            <v>Austin</v>
          </cell>
          <cell r="D761">
            <v>41</v>
          </cell>
          <cell r="E761" t="str">
            <v>See 42, Good tracer correlation, methane spikes, one elminated b/c cows, some Tildas data points need to be eliminated</v>
          </cell>
          <cell r="F761" t="str">
            <v>YES</v>
          </cell>
          <cell r="G761">
            <v>4.12</v>
          </cell>
          <cell r="H761">
            <v>1.23075758479536</v>
          </cell>
          <cell r="I761">
            <v>0</v>
          </cell>
          <cell r="J761">
            <v>15.000500000000001</v>
          </cell>
          <cell r="K761">
            <v>44.9985</v>
          </cell>
          <cell r="L761">
            <v>2.9998000066664399</v>
          </cell>
          <cell r="M761">
            <v>4.1769033463886602</v>
          </cell>
          <cell r="N761">
            <v>0.97518161251778801</v>
          </cell>
          <cell r="O761">
            <v>0.101897165797888</v>
          </cell>
          <cell r="P761">
            <v>-5.9116139567320803E-3</v>
          </cell>
          <cell r="Q761">
            <v>0.81053210803957298</v>
          </cell>
          <cell r="R761">
            <v>0.555861779410316</v>
          </cell>
          <cell r="S761">
            <v>23.743783629986901</v>
          </cell>
          <cell r="T761">
            <v>0.77475561195588405</v>
          </cell>
          <cell r="U761">
            <v>0.62029145972629796</v>
          </cell>
          <cell r="V761">
            <v>-391.94626132748402</v>
          </cell>
          <cell r="W761">
            <v>0.97641403694064999</v>
          </cell>
          <cell r="X761">
            <v>0.17868556845734801</v>
          </cell>
          <cell r="Y761">
            <v>2.8189480053397</v>
          </cell>
          <cell r="Z761">
            <v>0.65675546518961903</v>
          </cell>
          <cell r="AA761">
            <v>0.13549019590337599</v>
          </cell>
          <cell r="AB761">
            <v>-4.5296933441809004E-3</v>
          </cell>
          <cell r="AC761">
            <v>8.7762872330921003E-5</v>
          </cell>
          <cell r="AD761">
            <v>0.31563555063617799</v>
          </cell>
          <cell r="AE761">
            <v>-0.10304273711332</v>
          </cell>
          <cell r="AF761">
            <v>2.5654958839072E-4</v>
          </cell>
          <cell r="AG761">
            <v>1.3498509672882</v>
          </cell>
          <cell r="AH761">
            <v>0.102124753555339</v>
          </cell>
          <cell r="AI761">
            <v>3.0490814669879001E-3</v>
          </cell>
          <cell r="AJ761">
            <v>1.34608049811838</v>
          </cell>
          <cell r="AK761">
            <v>-157.95007197665501</v>
          </cell>
          <cell r="AL761">
            <v>-11.292258090540001</v>
          </cell>
          <cell r="AM761">
            <v>117.682703689669</v>
          </cell>
          <cell r="AN761">
            <v>37.328080594992997</v>
          </cell>
          <cell r="AO761">
            <v>-2.01885534146597</v>
          </cell>
          <cell r="AP761">
            <v>-1.34028366398197</v>
          </cell>
          <cell r="AQ761">
            <v>2.6332892661789802</v>
          </cell>
          <cell r="AR761">
            <v>-18.1036420241809</v>
          </cell>
          <cell r="AS761">
            <v>-3.9540350770952002</v>
          </cell>
          <cell r="AT761">
            <v>127.387277993927</v>
          </cell>
          <cell r="AU761">
            <v>2.0257485702460198</v>
          </cell>
          <cell r="AV761">
            <v>0.86245841563779402</v>
          </cell>
          <cell r="AW761">
            <v>1.2005936245997599</v>
          </cell>
          <cell r="AX761">
            <v>0.57111044990473403</v>
          </cell>
          <cell r="AY761">
            <v>0.76722345937785796</v>
          </cell>
          <cell r="AZ761">
            <v>6.0917901756062098E-2</v>
          </cell>
          <cell r="BA761">
            <v>1.8535164686360099</v>
          </cell>
          <cell r="BB761">
            <v>1.9043420404133999</v>
          </cell>
          <cell r="BC761">
            <v>29.073731092213599</v>
          </cell>
          <cell r="BD761">
            <v>-2.4592098678013499</v>
          </cell>
          <cell r="BE761">
            <v>-1.7177540165246199</v>
          </cell>
          <cell r="BF761">
            <v>-1.07012965258855</v>
          </cell>
          <cell r="BH761" t="str">
            <v>NO</v>
          </cell>
          <cell r="BI761" t="str">
            <v>NO</v>
          </cell>
          <cell r="BJ761" t="str">
            <v>YES</v>
          </cell>
          <cell r="BK761" t="str">
            <v/>
          </cell>
          <cell r="BL761" t="str">
            <v>YES</v>
          </cell>
          <cell r="BM761" t="str">
            <v>NO</v>
          </cell>
          <cell r="BO761" t="str">
            <v>NO</v>
          </cell>
          <cell r="BQ761" t="str">
            <v>NO</v>
          </cell>
          <cell r="BR761" t="str">
            <v>NO</v>
          </cell>
          <cell r="BT761" t="str">
            <v/>
          </cell>
          <cell r="BU761" t="str">
            <v>NO</v>
          </cell>
          <cell r="BW761" t="str">
            <v>YES</v>
          </cell>
          <cell r="CA761" t="str">
            <v>TRASH</v>
          </cell>
          <cell r="CC761">
            <v>0</v>
          </cell>
          <cell r="CD761">
            <v>0</v>
          </cell>
          <cell r="CE761">
            <v>0</v>
          </cell>
          <cell r="CF761">
            <v>0</v>
          </cell>
          <cell r="CL761">
            <v>0</v>
          </cell>
          <cell r="CY761">
            <v>0</v>
          </cell>
          <cell r="CZ761">
            <v>0</v>
          </cell>
          <cell r="DA761">
            <v>0</v>
          </cell>
          <cell r="DB761">
            <v>0</v>
          </cell>
        </row>
        <row r="762">
          <cell r="A762">
            <v>108</v>
          </cell>
          <cell r="B762">
            <v>41619</v>
          </cell>
          <cell r="C762" t="str">
            <v>Austin</v>
          </cell>
          <cell r="D762">
            <v>44</v>
          </cell>
          <cell r="E762" t="str">
            <v>See 45, Decent correlation, on close road</v>
          </cell>
          <cell r="F762" t="str">
            <v>YES</v>
          </cell>
          <cell r="G762">
            <v>4.12</v>
          </cell>
          <cell r="H762">
            <v>1.4765393910929601</v>
          </cell>
          <cell r="I762">
            <v>0</v>
          </cell>
          <cell r="J762">
            <v>15</v>
          </cell>
          <cell r="K762">
            <v>44.997</v>
          </cell>
          <cell r="L762">
            <v>2.9998</v>
          </cell>
          <cell r="M762">
            <v>1.99375261488471</v>
          </cell>
          <cell r="N762">
            <v>0.96331554896810601</v>
          </cell>
          <cell r="O762">
            <v>0.65630438116073697</v>
          </cell>
          <cell r="P762">
            <v>3.22956290871636E-3</v>
          </cell>
          <cell r="Q762">
            <v>0.99788488702276601</v>
          </cell>
          <cell r="R762">
            <v>0.52631302480938802</v>
          </cell>
          <cell r="S762">
            <v>19.021620062416499</v>
          </cell>
          <cell r="T762">
            <v>0.93715025022451104</v>
          </cell>
          <cell r="U762">
            <v>2.9642957783758201</v>
          </cell>
          <cell r="V762">
            <v>16.294702739264199</v>
          </cell>
          <cell r="W762">
            <v>0.98399508719851203</v>
          </cell>
          <cell r="X762">
            <v>1.4606577776170999</v>
          </cell>
          <cell r="Y762">
            <v>1.6656836922760601</v>
          </cell>
          <cell r="Z762">
            <v>0.79601046036471101</v>
          </cell>
          <cell r="AA762">
            <v>1.90658603991732</v>
          </cell>
          <cell r="AB762">
            <v>3.22271746832183E-3</v>
          </cell>
          <cell r="AC762">
            <v>4.87595313112255E-3</v>
          </cell>
          <cell r="AD762">
            <v>0.28376458273653399</v>
          </cell>
          <cell r="AE762">
            <v>3.01383019503024</v>
          </cell>
          <cell r="AF762">
            <v>0.18193814103018799</v>
          </cell>
          <cell r="AG762">
            <v>109.51715901708</v>
          </cell>
          <cell r="AH762">
            <v>0.70237819714123895</v>
          </cell>
          <cell r="AI762">
            <v>3.4442489157204603E-2</v>
          </cell>
          <cell r="AJ762">
            <v>129.26298212738001</v>
          </cell>
          <cell r="AK762">
            <v>1577.3786968899899</v>
          </cell>
          <cell r="AL762">
            <v>13.551558087109999</v>
          </cell>
          <cell r="AM762">
            <v>220.50538312900099</v>
          </cell>
          <cell r="AN762">
            <v>141.03523784618099</v>
          </cell>
          <cell r="AO762">
            <v>229.28808140899099</v>
          </cell>
          <cell r="AP762">
            <v>3.4272137411746</v>
          </cell>
          <cell r="AQ762">
            <v>2068.2292637852502</v>
          </cell>
          <cell r="AR762">
            <v>10.9438268805782</v>
          </cell>
          <cell r="AS762">
            <v>6.08802286753268</v>
          </cell>
          <cell r="AT762">
            <v>141.22438061833</v>
          </cell>
          <cell r="AU762">
            <v>1.76129503331435</v>
          </cell>
          <cell r="AV762">
            <v>0.87030354814067701</v>
          </cell>
          <cell r="AW762">
            <v>0.92045637423756399</v>
          </cell>
          <cell r="AX762">
            <v>0.41766095361156103</v>
          </cell>
          <cell r="AY762">
            <v>0.82411864269623603</v>
          </cell>
          <cell r="AZ762">
            <v>6.12369207801172E-2</v>
          </cell>
          <cell r="BA762">
            <v>0.32168506880318898</v>
          </cell>
          <cell r="BB762">
            <v>0.36663228071489301</v>
          </cell>
          <cell r="BC762">
            <v>35.3193704012673</v>
          </cell>
          <cell r="BD762">
            <v>9.5527626554217004</v>
          </cell>
          <cell r="BE762">
            <v>19.530006162288899</v>
          </cell>
          <cell r="BF762">
            <v>26.806239160662599</v>
          </cell>
          <cell r="BH762" t="str">
            <v>NO</v>
          </cell>
          <cell r="BI762" t="str">
            <v>NO</v>
          </cell>
          <cell r="BJ762" t="str">
            <v>YES</v>
          </cell>
          <cell r="BK762" t="str">
            <v/>
          </cell>
          <cell r="BL762" t="str">
            <v>YES</v>
          </cell>
          <cell r="BM762" t="str">
            <v>YES</v>
          </cell>
          <cell r="BO762" t="str">
            <v>YES</v>
          </cell>
          <cell r="BQ762" t="str">
            <v>NO</v>
          </cell>
          <cell r="BR762" t="str">
            <v>NO</v>
          </cell>
          <cell r="BT762" t="str">
            <v/>
          </cell>
          <cell r="BU762" t="str">
            <v>YES</v>
          </cell>
          <cell r="BW762" t="str">
            <v/>
          </cell>
          <cell r="CA762" t="str">
            <v>DUAL AREA</v>
          </cell>
          <cell r="CC762">
            <v>0</v>
          </cell>
          <cell r="CD762">
            <v>0</v>
          </cell>
          <cell r="CE762">
            <v>5.9220804159183125</v>
          </cell>
          <cell r="CF762">
            <v>11.362529930346284</v>
          </cell>
          <cell r="CL762">
            <v>0.36</v>
          </cell>
          <cell r="CY762">
            <v>0</v>
          </cell>
          <cell r="CZ762">
            <v>0</v>
          </cell>
          <cell r="DA762">
            <v>0.451781645190656</v>
          </cell>
          <cell r="DB762">
            <v>0.451781645190656</v>
          </cell>
        </row>
        <row r="763">
          <cell r="A763">
            <v>108</v>
          </cell>
          <cell r="B763">
            <v>41619</v>
          </cell>
          <cell r="C763" t="str">
            <v>Austin</v>
          </cell>
          <cell r="D763">
            <v>46</v>
          </cell>
          <cell r="E763" t="str">
            <v>Decent tracer correlation, Frequency lock interferes</v>
          </cell>
          <cell r="F763" t="str">
            <v>YES</v>
          </cell>
          <cell r="G763">
            <v>4.12</v>
          </cell>
          <cell r="H763">
            <v>1.5141717251390201</v>
          </cell>
          <cell r="I763">
            <v>0</v>
          </cell>
          <cell r="J763">
            <v>14.9989473684</v>
          </cell>
          <cell r="K763">
            <v>44.997999999999998</v>
          </cell>
          <cell r="L763">
            <v>3.0000771984040999</v>
          </cell>
          <cell r="M763">
            <v>3.9645585169653299</v>
          </cell>
          <cell r="N763">
            <v>0.97041470108253702</v>
          </cell>
          <cell r="O763">
            <v>0.49291440484784499</v>
          </cell>
          <cell r="P763">
            <v>1.49939754758139E-2</v>
          </cell>
          <cell r="Q763">
            <v>0.99744501622070603</v>
          </cell>
          <cell r="R763">
            <v>0.37748112387055799</v>
          </cell>
          <cell r="S763">
            <v>6.4449614651084204</v>
          </cell>
          <cell r="T763">
            <v>0.89986994305325496</v>
          </cell>
          <cell r="U763">
            <v>2.51405165928103</v>
          </cell>
          <cell r="V763">
            <v>19.1850698519136</v>
          </cell>
          <cell r="W763">
            <v>0.99013604084347395</v>
          </cell>
          <cell r="X763">
            <v>0.745346896271318</v>
          </cell>
          <cell r="Y763">
            <v>2.59850895728021</v>
          </cell>
          <cell r="Z763">
            <v>0.63422203339291905</v>
          </cell>
          <cell r="AA763">
            <v>2.8536568115104699</v>
          </cell>
          <cell r="AB763">
            <v>1.49555593685373E-2</v>
          </cell>
          <cell r="AC763">
            <v>8.0273140836560994E-2</v>
          </cell>
          <cell r="AD763">
            <v>0.148113126331823</v>
          </cell>
          <cell r="AE763">
            <v>4.0700444108039298</v>
          </cell>
          <cell r="AF763">
            <v>0.21002731177030801</v>
          </cell>
          <cell r="AG763">
            <v>45.657453939860098</v>
          </cell>
          <cell r="AH763">
            <v>1.0188312435573601</v>
          </cell>
          <cell r="AI763">
            <v>0.14011644094252201</v>
          </cell>
          <cell r="AJ763">
            <v>49.698039661713601</v>
          </cell>
          <cell r="AK763">
            <v>-3.99524256000268</v>
          </cell>
          <cell r="AL763">
            <v>35.296837259586702</v>
          </cell>
          <cell r="AM763">
            <v>160.34429357299899</v>
          </cell>
          <cell r="AN763">
            <v>64.276822544836307</v>
          </cell>
          <cell r="AO763">
            <v>-22.646125024177199</v>
          </cell>
          <cell r="AP763">
            <v>0.264923447829428</v>
          </cell>
          <cell r="AQ763">
            <v>181.797284860058</v>
          </cell>
          <cell r="AR763">
            <v>-1.7859473477952399</v>
          </cell>
          <cell r="AS763">
            <v>0.67373787770051996</v>
          </cell>
          <cell r="AT763">
            <v>12.194037243158</v>
          </cell>
          <cell r="AU763">
            <v>1.7482314932201199</v>
          </cell>
          <cell r="AV763">
            <v>0.87807633230091697</v>
          </cell>
          <cell r="AW763">
            <v>0.85938103151282796</v>
          </cell>
          <cell r="AX763">
            <v>0.420719105490729</v>
          </cell>
          <cell r="AY763">
            <v>0.55721743096689402</v>
          </cell>
          <cell r="AZ763">
            <v>5.7648699982396703E-2</v>
          </cell>
          <cell r="BA763">
            <v>0.60349406092260904</v>
          </cell>
          <cell r="BB763">
            <v>0.64147575862351003</v>
          </cell>
          <cell r="BC763">
            <v>37.848731160015497</v>
          </cell>
          <cell r="BD763">
            <v>-4.2292345649037797</v>
          </cell>
          <cell r="BE763">
            <v>0.65247814692293105</v>
          </cell>
          <cell r="BF763">
            <v>4.9619952795190398</v>
          </cell>
          <cell r="BH763" t="str">
            <v>NO</v>
          </cell>
          <cell r="BI763" t="str">
            <v>NO</v>
          </cell>
          <cell r="BJ763" t="str">
            <v>YES</v>
          </cell>
          <cell r="BK763" t="str">
            <v/>
          </cell>
          <cell r="BL763" t="str">
            <v>YES</v>
          </cell>
          <cell r="BM763" t="str">
            <v>NO</v>
          </cell>
          <cell r="BO763" t="str">
            <v>NO</v>
          </cell>
          <cell r="BQ763" t="str">
            <v>NO</v>
          </cell>
          <cell r="BR763" t="str">
            <v>NO</v>
          </cell>
          <cell r="BT763" t="str">
            <v/>
          </cell>
          <cell r="BU763" t="str">
            <v>NO</v>
          </cell>
          <cell r="BW763" t="str">
            <v>YES</v>
          </cell>
          <cell r="CA763" t="str">
            <v>TRASH</v>
          </cell>
          <cell r="CC763">
            <v>0</v>
          </cell>
          <cell r="CD763">
            <v>0</v>
          </cell>
          <cell r="CE763">
            <v>0</v>
          </cell>
          <cell r="CF763">
            <v>0</v>
          </cell>
          <cell r="CL763">
            <v>0</v>
          </cell>
          <cell r="CY763">
            <v>0</v>
          </cell>
          <cell r="CZ763">
            <v>0</v>
          </cell>
          <cell r="DA763">
            <v>0</v>
          </cell>
          <cell r="DB763">
            <v>0</v>
          </cell>
        </row>
        <row r="764">
          <cell r="A764">
            <v>108</v>
          </cell>
          <cell r="B764">
            <v>41619</v>
          </cell>
          <cell r="C764" t="str">
            <v>Austin</v>
          </cell>
          <cell r="D764">
            <v>47</v>
          </cell>
          <cell r="E764" t="str">
            <v>Possibly good, Frequency lock interferes</v>
          </cell>
          <cell r="F764" t="str">
            <v>YES</v>
          </cell>
          <cell r="G764">
            <v>4.12</v>
          </cell>
          <cell r="H764">
            <v>1.5525466678664099</v>
          </cell>
          <cell r="I764">
            <v>0</v>
          </cell>
          <cell r="J764">
            <v>14.996</v>
          </cell>
          <cell r="K764">
            <v>44.9985</v>
          </cell>
          <cell r="L764">
            <v>3.0007001867164602</v>
          </cell>
          <cell r="M764">
            <v>0.85160505110382101</v>
          </cell>
          <cell r="N764">
            <v>0.81115695410042599</v>
          </cell>
          <cell r="O764">
            <v>1.73679576288375</v>
          </cell>
          <cell r="P764">
            <v>7.1321854034792603E-2</v>
          </cell>
          <cell r="Q764">
            <v>0.99266895264848798</v>
          </cell>
          <cell r="R764">
            <v>0.59434372034421101</v>
          </cell>
          <cell r="S764">
            <v>10.295124135108001</v>
          </cell>
          <cell r="T764">
            <v>0.87569263526018903</v>
          </cell>
          <cell r="U764">
            <v>2.6096625921090402</v>
          </cell>
          <cell r="V764">
            <v>2.8879959863794298</v>
          </cell>
          <cell r="W764">
            <v>0.93807322360905998</v>
          </cell>
          <cell r="X764">
            <v>1.86836249010834</v>
          </cell>
          <cell r="Y764">
            <v>0.55896958428319998</v>
          </cell>
          <cell r="Z764">
            <v>0.381195874207371</v>
          </cell>
          <cell r="AA764">
            <v>4.6085816772389396</v>
          </cell>
          <cell r="AB764">
            <v>7.0792469234626995E-2</v>
          </cell>
          <cell r="AC764">
            <v>0.40184123045927</v>
          </cell>
          <cell r="AD764">
            <v>0.36748512994753202</v>
          </cell>
          <cell r="AE764">
            <v>1.73955126836371</v>
          </cell>
          <cell r="AF764">
            <v>0.558157445225413</v>
          </cell>
          <cell r="AG764">
            <v>21.7656284318542</v>
          </cell>
          <cell r="AH764">
            <v>0.55053851479673299</v>
          </cell>
          <cell r="AI764">
            <v>4.5823244125651599E-2</v>
          </cell>
          <cell r="AJ764">
            <v>47.003749417636797</v>
          </cell>
          <cell r="AK764">
            <v>315.43915072666601</v>
          </cell>
          <cell r="AL764">
            <v>13.35433956674</v>
          </cell>
          <cell r="AM764">
            <v>180.436850195669</v>
          </cell>
          <cell r="AN764">
            <v>156.30219780893199</v>
          </cell>
          <cell r="AO764">
            <v>-30.796036559836999</v>
          </cell>
          <cell r="AP764">
            <v>0.79317078139784603</v>
          </cell>
          <cell r="AQ764">
            <v>264.36735326348497</v>
          </cell>
          <cell r="AR764">
            <v>4.9699007779933799</v>
          </cell>
          <cell r="AS764">
            <v>1.5373433252894</v>
          </cell>
          <cell r="AT764">
            <v>25.9134550316166</v>
          </cell>
          <cell r="AU764">
            <v>1.7476376970363601</v>
          </cell>
          <cell r="AV764">
            <v>0.85771631606478504</v>
          </cell>
          <cell r="AW764">
            <v>0.81502064744456404</v>
          </cell>
          <cell r="AX764">
            <v>0.469023491953456</v>
          </cell>
          <cell r="AY764">
            <v>0.61989741967142198</v>
          </cell>
          <cell r="AZ764">
            <v>5.9756169974909797E-2</v>
          </cell>
          <cell r="BA764">
            <v>0.31562185934625903</v>
          </cell>
          <cell r="BB764">
            <v>0.35641989676511099</v>
          </cell>
          <cell r="BC764">
            <v>37.824249335883401</v>
          </cell>
          <cell r="BD764">
            <v>0.40203771617808598</v>
          </cell>
          <cell r="BE764">
            <v>2.7759519174712799</v>
          </cell>
          <cell r="BF764">
            <v>8.32976425324728</v>
          </cell>
          <cell r="BH764" t="str">
            <v>NO</v>
          </cell>
          <cell r="BI764" t="str">
            <v>NO</v>
          </cell>
          <cell r="BJ764" t="str">
            <v>YES</v>
          </cell>
          <cell r="BK764" t="str">
            <v/>
          </cell>
          <cell r="BL764" t="str">
            <v>YES</v>
          </cell>
          <cell r="BM764" t="str">
            <v>NO</v>
          </cell>
          <cell r="BO764" t="str">
            <v>NO</v>
          </cell>
          <cell r="BQ764" t="str">
            <v>NO</v>
          </cell>
          <cell r="BR764" t="str">
            <v>NO</v>
          </cell>
          <cell r="BT764" t="str">
            <v/>
          </cell>
          <cell r="BU764" t="str">
            <v>NO</v>
          </cell>
          <cell r="BW764" t="str">
            <v>YES</v>
          </cell>
          <cell r="CA764" t="str">
            <v>TRASH</v>
          </cell>
          <cell r="CC764">
            <v>0</v>
          </cell>
          <cell r="CD764">
            <v>0</v>
          </cell>
          <cell r="CE764">
            <v>0</v>
          </cell>
          <cell r="CF764">
            <v>0</v>
          </cell>
          <cell r="CL764">
            <v>0</v>
          </cell>
          <cell r="CY764">
            <v>0</v>
          </cell>
          <cell r="CZ764">
            <v>0</v>
          </cell>
          <cell r="DA764">
            <v>0</v>
          </cell>
          <cell r="DB764">
            <v>0</v>
          </cell>
        </row>
        <row r="765">
          <cell r="BH765" t="str">
            <v/>
          </cell>
          <cell r="BI765" t="str">
            <v/>
          </cell>
          <cell r="BJ765" t="str">
            <v>YES</v>
          </cell>
          <cell r="BK765" t="str">
            <v/>
          </cell>
          <cell r="BL765" t="str">
            <v/>
          </cell>
          <cell r="BM765" t="str">
            <v/>
          </cell>
          <cell r="BO765" t="str">
            <v/>
          </cell>
          <cell r="BQ765" t="str">
            <v/>
          </cell>
          <cell r="BR765" t="str">
            <v/>
          </cell>
          <cell r="BT765" t="str">
            <v/>
          </cell>
          <cell r="BU765" t="str">
            <v/>
          </cell>
          <cell r="BW765" t="str">
            <v/>
          </cell>
          <cell r="CA765" t="str">
            <v/>
          </cell>
          <cell r="CC765">
            <v>0</v>
          </cell>
          <cell r="CD765">
            <v>0</v>
          </cell>
          <cell r="CE765">
            <v>0</v>
          </cell>
          <cell r="CF765">
            <v>0</v>
          </cell>
          <cell r="CL765">
            <v>0</v>
          </cell>
          <cell r="CY765">
            <v>0</v>
          </cell>
          <cell r="CZ765">
            <v>0</v>
          </cell>
          <cell r="DA765">
            <v>0</v>
          </cell>
          <cell r="DB765">
            <v>0</v>
          </cell>
        </row>
        <row r="766">
          <cell r="A766">
            <v>108.1</v>
          </cell>
          <cell r="B766">
            <v>41619</v>
          </cell>
          <cell r="C766" t="str">
            <v>Austin</v>
          </cell>
          <cell r="D766">
            <v>29</v>
          </cell>
          <cell r="E766" t="str">
            <v>Poor correlation, close to facility</v>
          </cell>
          <cell r="F766" t="str">
            <v>YES</v>
          </cell>
          <cell r="G766">
            <v>4.12</v>
          </cell>
          <cell r="H766">
            <v>0.16666666790842999</v>
          </cell>
          <cell r="I766">
            <v>0</v>
          </cell>
          <cell r="J766">
            <v>15</v>
          </cell>
          <cell r="K766">
            <v>30</v>
          </cell>
          <cell r="L766">
            <v>2</v>
          </cell>
          <cell r="M766">
            <v>3.1041000611084102</v>
          </cell>
          <cell r="N766">
            <v>0.87086372262865697</v>
          </cell>
          <cell r="O766">
            <v>0.68353040446390101</v>
          </cell>
          <cell r="P766">
            <v>2.71287226180533E-2</v>
          </cell>
          <cell r="Q766">
            <v>0.99827188363196395</v>
          </cell>
          <cell r="R766">
            <v>0.45116067685100097</v>
          </cell>
          <cell r="S766">
            <v>9.2077183268986396</v>
          </cell>
          <cell r="T766">
            <v>0.98728617919860095</v>
          </cell>
          <cell r="U766">
            <v>1.23719876132719</v>
          </cell>
          <cell r="V766">
            <v>39.933635831913598</v>
          </cell>
          <cell r="W766">
            <v>0.99453313271745403</v>
          </cell>
          <cell r="X766">
            <v>0.803904952369214</v>
          </cell>
          <cell r="Y766">
            <v>1.08852712777632</v>
          </cell>
          <cell r="Z766">
            <v>0.29414738609775098</v>
          </cell>
          <cell r="AA766">
            <v>2.0923785261691199</v>
          </cell>
          <cell r="AB766">
            <v>2.70817253681787E-2</v>
          </cell>
          <cell r="AC766">
            <v>0.29728347547741402</v>
          </cell>
          <cell r="AD766">
            <v>0.208324943230597</v>
          </cell>
          <cell r="AE766">
            <v>4.0666078304872002</v>
          </cell>
          <cell r="AF766">
            <v>0.101274026146528</v>
          </cell>
          <cell r="AG766">
            <v>107.995711378696</v>
          </cell>
          <cell r="AH766">
            <v>4.3451626317665202</v>
          </cell>
          <cell r="AI766">
            <v>0.46575666955135098</v>
          </cell>
          <cell r="AJ766">
            <v>64.197530948997098</v>
          </cell>
          <cell r="AK766">
            <v>961.94622252001295</v>
          </cell>
          <cell r="AL766">
            <v>81.006729229110107</v>
          </cell>
          <cell r="AM766">
            <v>96.266382446999998</v>
          </cell>
          <cell r="AN766">
            <v>50.031772286200002</v>
          </cell>
          <cell r="AO766">
            <v>-3.5407677732707099</v>
          </cell>
          <cell r="AP766">
            <v>3.0056597388111301</v>
          </cell>
          <cell r="AQ766">
            <v>35.658440351886803</v>
          </cell>
          <cell r="AR766">
            <v>16.746646733292401</v>
          </cell>
          <cell r="AS766">
            <v>3.5511130218170002</v>
          </cell>
          <cell r="AT766">
            <v>154.248643435893</v>
          </cell>
          <cell r="AU766">
            <v>2.54423542422583</v>
          </cell>
          <cell r="AV766">
            <v>1.36374801753007</v>
          </cell>
          <cell r="AW766">
            <v>1.7052424378020801</v>
          </cell>
          <cell r="AX766">
            <v>0.81045187796728901</v>
          </cell>
          <cell r="AY766">
            <v>1.00928880600314</v>
          </cell>
          <cell r="AZ766">
            <v>6.0143492960174898E-2</v>
          </cell>
          <cell r="BA766">
            <v>0.39528616830032998</v>
          </cell>
          <cell r="BB766">
            <v>0.44190289674495398</v>
          </cell>
          <cell r="BC766">
            <v>40.371552240125702</v>
          </cell>
          <cell r="BD766">
            <v>0.58345098591780697</v>
          </cell>
          <cell r="BE766">
            <v>5.1399626460301997</v>
          </cell>
          <cell r="BF766">
            <v>20.0089659777157</v>
          </cell>
          <cell r="BH766" t="str">
            <v>NO</v>
          </cell>
          <cell r="BI766" t="str">
            <v>NO</v>
          </cell>
          <cell r="BJ766" t="str">
            <v>YES</v>
          </cell>
          <cell r="BK766" t="str">
            <v/>
          </cell>
          <cell r="BL766" t="str">
            <v>YES</v>
          </cell>
          <cell r="BM766" t="str">
            <v>NO</v>
          </cell>
          <cell r="BO766" t="str">
            <v>NO</v>
          </cell>
          <cell r="BQ766" t="str">
            <v>NO</v>
          </cell>
          <cell r="BR766" t="str">
            <v>NO</v>
          </cell>
          <cell r="BT766" t="str">
            <v/>
          </cell>
          <cell r="BU766" t="str">
            <v>YES</v>
          </cell>
          <cell r="BW766" t="str">
            <v/>
          </cell>
          <cell r="CA766" t="str">
            <v>DUAL AREA</v>
          </cell>
          <cell r="CC766">
            <v>0</v>
          </cell>
          <cell r="CD766">
            <v>0</v>
          </cell>
          <cell r="CE766">
            <v>10.180541315040289</v>
          </cell>
          <cell r="CF766">
            <v>10.58210585828906</v>
          </cell>
          <cell r="CL766">
            <v>0.36</v>
          </cell>
          <cell r="CY766">
            <v>0</v>
          </cell>
          <cell r="CZ766">
            <v>0</v>
          </cell>
          <cell r="DA766">
            <v>2.0207374394412003</v>
          </cell>
          <cell r="DB766">
            <v>2.0207374394412003</v>
          </cell>
        </row>
        <row r="767">
          <cell r="A767">
            <v>108.1</v>
          </cell>
          <cell r="B767">
            <v>41619</v>
          </cell>
          <cell r="C767" t="str">
            <v>Austin</v>
          </cell>
          <cell r="D767">
            <v>30</v>
          </cell>
          <cell r="E767" t="str">
            <v>Decent correlation, but spike at the end took it out of whack</v>
          </cell>
          <cell r="F767" t="str">
            <v>YES</v>
          </cell>
          <cell r="G767">
            <v>4.12</v>
          </cell>
          <cell r="H767">
            <v>0.49925511237233899</v>
          </cell>
          <cell r="I767">
            <v>0</v>
          </cell>
          <cell r="J767">
            <v>15</v>
          </cell>
          <cell r="K767">
            <v>30</v>
          </cell>
          <cell r="L767">
            <v>2</v>
          </cell>
          <cell r="M767">
            <v>0.93543923724787303</v>
          </cell>
          <cell r="N767">
            <v>0.664896556319856</v>
          </cell>
          <cell r="O767">
            <v>0.53363861186102501</v>
          </cell>
          <cell r="P767">
            <v>-2.7772081422623501E-3</v>
          </cell>
          <cell r="Q767">
            <v>0.99974295926641599</v>
          </cell>
          <cell r="R767">
            <v>0.77050926203668002</v>
          </cell>
          <cell r="S767">
            <v>-144.00039255637401</v>
          </cell>
          <cell r="T767">
            <v>0.99986827423569302</v>
          </cell>
          <cell r="U767">
            <v>0.55156135518035398</v>
          </cell>
          <cell r="V767">
            <v>-284.68249193403602</v>
          </cell>
          <cell r="W767">
            <v>0.999824313416391</v>
          </cell>
          <cell r="X767">
            <v>0.63698546312474003</v>
          </cell>
          <cell r="Y767">
            <v>0.32198362082279902</v>
          </cell>
          <cell r="Z767">
            <v>0.108332813657911</v>
          </cell>
          <cell r="AA767">
            <v>0.372987656393029</v>
          </cell>
          <cell r="AB767">
            <v>-2.7764940976011099E-3</v>
          </cell>
          <cell r="AC767">
            <v>2.91100674421725E-2</v>
          </cell>
          <cell r="AD767">
            <v>0.59760784066628803</v>
          </cell>
          <cell r="AE767">
            <v>-18.675609053307902</v>
          </cell>
          <cell r="AF767">
            <v>6.5590009612040298E-2</v>
          </cell>
          <cell r="AG767">
            <v>2171.86819060273</v>
          </cell>
          <cell r="AH767">
            <v>-38.581882925738597</v>
          </cell>
          <cell r="AI767">
            <v>0.26789371263679301</v>
          </cell>
          <cell r="AJ767">
            <v>1701.6495692690901</v>
          </cell>
          <cell r="AK767">
            <v>8631.5570326616908</v>
          </cell>
          <cell r="AL767">
            <v>-128.40207882113</v>
          </cell>
          <cell r="AM767">
            <v>467.47382266431998</v>
          </cell>
          <cell r="AN767">
            <v>143.305668658103</v>
          </cell>
          <cell r="AO767">
            <v>41.2702412565706</v>
          </cell>
          <cell r="AP767">
            <v>0.22923063776804201</v>
          </cell>
          <cell r="AQ767">
            <v>97.1039762180487</v>
          </cell>
          <cell r="AR767">
            <v>-191.21325104506101</v>
          </cell>
          <cell r="AS767">
            <v>-0.84799286355344605</v>
          </cell>
          <cell r="AT767">
            <v>1517.1036969240399</v>
          </cell>
          <cell r="AU767">
            <v>2.0209133176837999</v>
          </cell>
          <cell r="AV767">
            <v>1.04216312402138</v>
          </cell>
          <cell r="AW767">
            <v>1.1026414732003</v>
          </cell>
          <cell r="AX767">
            <v>0.66734914479000895</v>
          </cell>
          <cell r="AY767">
            <v>2.3162687168709901</v>
          </cell>
          <cell r="AZ767">
            <v>7.4439282051869393E-2</v>
          </cell>
          <cell r="BA767">
            <v>1.54592576440303</v>
          </cell>
          <cell r="BB767">
            <v>1.57042741416762</v>
          </cell>
          <cell r="BC767">
            <v>27.339565182739602</v>
          </cell>
          <cell r="BD767">
            <v>-2.1192086772806</v>
          </cell>
          <cell r="BE767">
            <v>0.39822482442991702</v>
          </cell>
          <cell r="BF767">
            <v>52.1728292526807</v>
          </cell>
          <cell r="BH767" t="str">
            <v>NO</v>
          </cell>
          <cell r="BI767" t="str">
            <v>NO</v>
          </cell>
          <cell r="BJ767" t="str">
            <v>YES</v>
          </cell>
          <cell r="BK767" t="str">
            <v/>
          </cell>
          <cell r="BL767" t="str">
            <v>YES</v>
          </cell>
          <cell r="BM767" t="str">
            <v>NO</v>
          </cell>
          <cell r="BO767" t="str">
            <v>NO</v>
          </cell>
          <cell r="BQ767" t="str">
            <v>NO</v>
          </cell>
          <cell r="BR767" t="str">
            <v>NO</v>
          </cell>
          <cell r="BT767" t="str">
            <v/>
          </cell>
          <cell r="BU767" t="str">
            <v>YES</v>
          </cell>
          <cell r="BW767" t="str">
            <v/>
          </cell>
          <cell r="CA767" t="str">
            <v>DUAL AREA</v>
          </cell>
          <cell r="CC767">
            <v>0</v>
          </cell>
          <cell r="CD767">
            <v>0</v>
          </cell>
          <cell r="CE767">
            <v>31.892733145807338</v>
          </cell>
          <cell r="CF767">
            <v>19.55364868452217</v>
          </cell>
          <cell r="CL767">
            <v>0.36</v>
          </cell>
          <cell r="CY767">
            <v>0</v>
          </cell>
          <cell r="CZ767">
            <v>0</v>
          </cell>
          <cell r="DA767">
            <v>26.082037881569558</v>
          </cell>
          <cell r="DB767">
            <v>26.082037881569558</v>
          </cell>
        </row>
        <row r="768">
          <cell r="A768">
            <v>108.1</v>
          </cell>
          <cell r="B768">
            <v>41619</v>
          </cell>
          <cell r="C768" t="str">
            <v>Austin</v>
          </cell>
          <cell r="D768">
            <v>32</v>
          </cell>
          <cell r="E768" t="str">
            <v>Too far away to be so short</v>
          </cell>
          <cell r="F768" t="str">
            <v>NO</v>
          </cell>
          <cell r="G768">
            <v>4.12</v>
          </cell>
          <cell r="H768">
            <v>0.82400883547961701</v>
          </cell>
          <cell r="I768">
            <v>0</v>
          </cell>
          <cell r="J768">
            <v>15</v>
          </cell>
          <cell r="K768">
            <v>44.9985</v>
          </cell>
          <cell r="L768">
            <v>2.9998999999999998</v>
          </cell>
          <cell r="M768">
            <v>8.7493199897598704</v>
          </cell>
          <cell r="N768">
            <v>0.91360133283922595</v>
          </cell>
          <cell r="O768">
            <v>0.257832899021116</v>
          </cell>
          <cell r="P768">
            <v>0.32782573445663199</v>
          </cell>
          <cell r="Q768">
            <v>0.88641949967825695</v>
          </cell>
          <cell r="R768">
            <v>0.71244254690602005</v>
          </cell>
          <cell r="S768">
            <v>6.7544075277960296</v>
          </cell>
          <cell r="T768">
            <v>0.85441546872223095</v>
          </cell>
          <cell r="U768">
            <v>0.79312815164453598</v>
          </cell>
          <cell r="V768">
            <v>9.2376287506216705</v>
          </cell>
          <cell r="W768">
            <v>0.99119833897453602</v>
          </cell>
          <cell r="X768">
            <v>0.18048072987215699</v>
          </cell>
          <cell r="Y768">
            <v>0.96147307072945198</v>
          </cell>
          <cell r="Z768">
            <v>9.9376074237866402E-2</v>
          </cell>
          <cell r="AA768">
            <v>0.64765930145861395</v>
          </cell>
          <cell r="AB768">
            <v>0.28193767252677798</v>
          </cell>
          <cell r="AC768">
            <v>0.34202960769256302</v>
          </cell>
          <cell r="AD768">
            <v>0.57394337568160103</v>
          </cell>
          <cell r="AE768">
            <v>5.2087089342453803</v>
          </cell>
          <cell r="AF768">
            <v>0.55879268770565804</v>
          </cell>
          <cell r="AG768">
            <v>1.6560097128625499</v>
          </cell>
          <cell r="AH768">
            <v>0.63868152765229302</v>
          </cell>
          <cell r="AI768">
            <v>7.8154080812397594E-2</v>
          </cell>
          <cell r="AJ768">
            <v>3.4600192548915398</v>
          </cell>
          <cell r="AK768">
            <v>10.692625983339401</v>
          </cell>
          <cell r="AL768">
            <v>41.927579212669997</v>
          </cell>
          <cell r="AM768">
            <v>-58.0124787760004</v>
          </cell>
          <cell r="AN768">
            <v>2.7626257254506599</v>
          </cell>
          <cell r="AO768">
            <v>-0.99587571537084396</v>
          </cell>
          <cell r="AP768">
            <v>-0.109166295722636</v>
          </cell>
          <cell r="AQ768">
            <v>13.3546580424154</v>
          </cell>
          <cell r="AR768">
            <v>48.5180726812168</v>
          </cell>
          <cell r="AS768">
            <v>4.1195140539589001</v>
          </cell>
          <cell r="AT768">
            <v>258.28462326592302</v>
          </cell>
          <cell r="AU768">
            <v>2.1935984373197499</v>
          </cell>
          <cell r="AV768">
            <v>0.95415514105409005</v>
          </cell>
          <cell r="AW768">
            <v>1.48606847266029</v>
          </cell>
          <cell r="AX768">
            <v>0.73062299519236296</v>
          </cell>
          <cell r="AY768">
            <v>0.43336877998276901</v>
          </cell>
          <cell r="AZ768">
            <v>6.0358651983391798E-2</v>
          </cell>
          <cell r="BA768">
            <v>2.0467061216976101</v>
          </cell>
          <cell r="BB768">
            <v>2.09490830407311</v>
          </cell>
          <cell r="BC768">
            <v>26.442840812507999</v>
          </cell>
          <cell r="BD768">
            <v>-0.54572327209774596</v>
          </cell>
          <cell r="BE768">
            <v>-2.66026211493227E-2</v>
          </cell>
          <cell r="BF768">
            <v>0.60042960864979</v>
          </cell>
          <cell r="BH768" t="str">
            <v>NO</v>
          </cell>
          <cell r="BI768" t="str">
            <v>NO</v>
          </cell>
          <cell r="BJ768" t="str">
            <v>YES</v>
          </cell>
          <cell r="BK768" t="str">
            <v/>
          </cell>
          <cell r="BL768" t="str">
            <v>YES</v>
          </cell>
          <cell r="BM768" t="str">
            <v>NO</v>
          </cell>
          <cell r="BO768" t="str">
            <v>NO</v>
          </cell>
          <cell r="BQ768" t="str">
            <v>NO</v>
          </cell>
          <cell r="BR768" t="str">
            <v>NO</v>
          </cell>
          <cell r="BT768" t="str">
            <v/>
          </cell>
          <cell r="BU768" t="str">
            <v>NO</v>
          </cell>
          <cell r="BW768" t="str">
            <v>YES</v>
          </cell>
          <cell r="CA768" t="str">
            <v>TRASH</v>
          </cell>
          <cell r="CC768">
            <v>0</v>
          </cell>
          <cell r="CD768">
            <v>0</v>
          </cell>
          <cell r="CE768">
            <v>0</v>
          </cell>
          <cell r="CF768">
            <v>0</v>
          </cell>
          <cell r="CL768">
            <v>0</v>
          </cell>
          <cell r="CY768">
            <v>0</v>
          </cell>
          <cell r="CZ768">
            <v>0</v>
          </cell>
          <cell r="DA768">
            <v>0</v>
          </cell>
          <cell r="DB768">
            <v>0</v>
          </cell>
        </row>
        <row r="769">
          <cell r="A769">
            <v>108.1</v>
          </cell>
          <cell r="B769">
            <v>41619</v>
          </cell>
          <cell r="C769" t="str">
            <v>Austin</v>
          </cell>
          <cell r="D769">
            <v>33</v>
          </cell>
          <cell r="E769" t="str">
            <v>Good tracer correlation, Methane spike in beginning from cows</v>
          </cell>
          <cell r="F769" t="str">
            <v>YES</v>
          </cell>
          <cell r="G769">
            <v>4.12</v>
          </cell>
          <cell r="H769">
            <v>0.85510966647416398</v>
          </cell>
          <cell r="I769">
            <v>0</v>
          </cell>
          <cell r="J769">
            <v>14.997999999999999</v>
          </cell>
          <cell r="K769">
            <v>44.997</v>
          </cell>
          <cell r="L769">
            <v>3.0002000266702198</v>
          </cell>
          <cell r="M769">
            <v>3.5969830325163699</v>
          </cell>
          <cell r="N769">
            <v>0.98554791638293304</v>
          </cell>
          <cell r="O769">
            <v>0.159364242503718</v>
          </cell>
          <cell r="P769">
            <v>3.8629877019463299E-2</v>
          </cell>
          <cell r="Q769">
            <v>0.99437025310832505</v>
          </cell>
          <cell r="R769">
            <v>0.50664131703482596</v>
          </cell>
          <cell r="S769">
            <v>5.9827383486003303</v>
          </cell>
          <cell r="T769">
            <v>0.99243574543286495</v>
          </cell>
          <cell r="U769">
            <v>0.59549404539905104</v>
          </cell>
          <cell r="V769">
            <v>18.0241675381628</v>
          </cell>
          <cell r="W769">
            <v>0.99981267570869303</v>
          </cell>
          <cell r="X769">
            <v>9.22387172860097E-2</v>
          </cell>
          <cell r="Y769">
            <v>2.9790333174453498</v>
          </cell>
          <cell r="Z769">
            <v>0.815134688427128</v>
          </cell>
          <cell r="AA769">
            <v>0.30470853873678999</v>
          </cell>
          <cell r="AB769">
            <v>3.8410844800556003E-2</v>
          </cell>
          <cell r="AC769">
            <v>0.206238273335385</v>
          </cell>
          <cell r="AD769">
            <v>0.26326066412089</v>
          </cell>
          <cell r="AE769">
            <v>16.986842867497899</v>
          </cell>
          <cell r="AF769">
            <v>0.94227100320936197</v>
          </cell>
          <cell r="AG769">
            <v>2.6764021771179598</v>
          </cell>
          <cell r="AH769">
            <v>4.6645833165769002</v>
          </cell>
          <cell r="AI769">
            <v>0.77356630167792695</v>
          </cell>
          <cell r="AJ769">
            <v>10.497803129334001</v>
          </cell>
          <cell r="AK769">
            <v>509.45299400092199</v>
          </cell>
          <cell r="AL769">
            <v>-13.359242651354601</v>
          </cell>
          <cell r="AM769">
            <v>111.756430680092</v>
          </cell>
          <cell r="AN769">
            <v>37.660568077755798</v>
          </cell>
          <cell r="AO769">
            <v>3.9118621276891798</v>
          </cell>
          <cell r="AP769">
            <v>4.1053134879009798</v>
          </cell>
          <cell r="AQ769">
            <v>7.7082550805521599</v>
          </cell>
          <cell r="AR769">
            <v>14.5308996741778</v>
          </cell>
          <cell r="AS769">
            <v>13.0984005055751</v>
          </cell>
          <cell r="AT769">
            <v>70.882793679708897</v>
          </cell>
          <cell r="AU769">
            <v>2.0267657389505498</v>
          </cell>
          <cell r="AV769">
            <v>0.96404406915943697</v>
          </cell>
          <cell r="AW769">
            <v>1.4093832361649301</v>
          </cell>
          <cell r="AX769">
            <v>0.68246498423684498</v>
          </cell>
          <cell r="AY769">
            <v>0.42150804861663199</v>
          </cell>
          <cell r="AZ769">
            <v>6.2366921445812101E-2</v>
          </cell>
          <cell r="BA769">
            <v>1.4019754046338599</v>
          </cell>
          <cell r="BB769">
            <v>1.4378509853907</v>
          </cell>
          <cell r="BC769">
            <v>17.852105588469101</v>
          </cell>
          <cell r="BD769">
            <v>-0.61325226113626696</v>
          </cell>
          <cell r="BE769">
            <v>2.24939762636382</v>
          </cell>
          <cell r="BF769">
            <v>12.7980943588638</v>
          </cell>
          <cell r="BH769" t="str">
            <v>NO</v>
          </cell>
          <cell r="BI769" t="str">
            <v>NO</v>
          </cell>
          <cell r="BJ769" t="str">
            <v>YES</v>
          </cell>
          <cell r="BK769" t="str">
            <v/>
          </cell>
          <cell r="BL769" t="str">
            <v>YES</v>
          </cell>
          <cell r="BM769" t="str">
            <v>YES</v>
          </cell>
          <cell r="BO769" t="str">
            <v>YES</v>
          </cell>
          <cell r="BQ769" t="str">
            <v>YES</v>
          </cell>
          <cell r="BR769" t="str">
            <v>YES</v>
          </cell>
          <cell r="BT769" t="str">
            <v/>
          </cell>
          <cell r="BU769" t="str">
            <v>YES</v>
          </cell>
          <cell r="BW769" t="str">
            <v/>
          </cell>
          <cell r="CA769" t="str">
            <v>DUAL CORR</v>
          </cell>
          <cell r="CC769">
            <v>9.5425242052290074</v>
          </cell>
          <cell r="CD769">
            <v>9.5029462947605072</v>
          </cell>
          <cell r="CE769">
            <v>7.1618514193741376</v>
          </cell>
          <cell r="CF769">
            <v>7.2408551791959725</v>
          </cell>
          <cell r="CL769">
            <v>0.19</v>
          </cell>
          <cell r="CY769">
            <v>4.617465064614839</v>
          </cell>
          <cell r="CZ769">
            <v>4.617465064614839</v>
          </cell>
          <cell r="DA769">
            <v>4.617465064614839</v>
          </cell>
          <cell r="DB769">
            <v>4.617465064614839</v>
          </cell>
        </row>
        <row r="770">
          <cell r="A770">
            <v>108.1</v>
          </cell>
          <cell r="B770">
            <v>41619</v>
          </cell>
          <cell r="C770" t="str">
            <v>Austin</v>
          </cell>
          <cell r="D770">
            <v>344</v>
          </cell>
          <cell r="E770" t="str">
            <v>Missed screen capture, but time noted</v>
          </cell>
          <cell r="F770" t="str">
            <v>YES</v>
          </cell>
          <cell r="G770">
            <v>4.12</v>
          </cell>
          <cell r="H770">
            <v>0.89317247271537803</v>
          </cell>
          <cell r="I770">
            <v>0</v>
          </cell>
          <cell r="J770">
            <v>15.0005263158</v>
          </cell>
          <cell r="K770">
            <v>44.997894736799999</v>
          </cell>
          <cell r="L770">
            <v>2.9997543945777299</v>
          </cell>
          <cell r="M770">
            <v>1.5818152793037401</v>
          </cell>
          <cell r="N770">
            <v>0.94788539061070398</v>
          </cell>
          <cell r="O770">
            <v>0.12964094109124599</v>
          </cell>
          <cell r="P770">
            <v>-1.9952583327284199E-2</v>
          </cell>
          <cell r="Q770">
            <v>0.98967424427807205</v>
          </cell>
          <cell r="R770">
            <v>0.50603015496028103</v>
          </cell>
          <cell r="S770">
            <v>12.3328715484641</v>
          </cell>
          <cell r="T770">
            <v>0.99748283179418096</v>
          </cell>
          <cell r="U770">
            <v>0.249631204550084</v>
          </cell>
          <cell r="V770">
            <v>16.918555076465701</v>
          </cell>
          <cell r="W770">
            <v>0.99944653773229497</v>
          </cell>
          <cell r="X770">
            <v>0.116760834209822</v>
          </cell>
          <cell r="Y770">
            <v>1.31407372653078</v>
          </cell>
          <cell r="Z770">
            <v>0.76818451212748895</v>
          </cell>
          <cell r="AA770">
            <v>5.4328786337754002E-2</v>
          </cell>
          <cell r="AB770">
            <v>-1.9744326250309901E-2</v>
          </cell>
          <cell r="AC770">
            <v>3.5991009592253299E-2</v>
          </cell>
          <cell r="AD770">
            <v>0.26897576497510101</v>
          </cell>
          <cell r="AE770">
            <v>14.5956401246056</v>
          </cell>
          <cell r="AF770">
            <v>0.86222075274411103</v>
          </cell>
          <cell r="AG770">
            <v>3.5491574563198598</v>
          </cell>
          <cell r="AH770">
            <v>8.8896600740399201</v>
          </cell>
          <cell r="AI770">
            <v>0.71897932979915702</v>
          </cell>
          <cell r="AJ770">
            <v>7.2390191330552298</v>
          </cell>
          <cell r="AK770">
            <v>255.80273755999301</v>
          </cell>
          <cell r="AL770">
            <v>5.8666307676899798</v>
          </cell>
          <cell r="AM770">
            <v>32.160450888999698</v>
          </cell>
          <cell r="AN770">
            <v>14.055132917413999</v>
          </cell>
          <cell r="AO770">
            <v>7.3239960788843499</v>
          </cell>
          <cell r="AP770">
            <v>8.6891283956273693</v>
          </cell>
          <cell r="AQ770">
            <v>5.8229070560509504</v>
          </cell>
          <cell r="AR770">
            <v>1.93788080178692</v>
          </cell>
          <cell r="AS770">
            <v>17.656630281694198</v>
          </cell>
          <cell r="AT770">
            <v>109.533791076501</v>
          </cell>
          <cell r="AU770">
            <v>1.7898947415648201</v>
          </cell>
          <cell r="AV770">
            <v>0.91886623196483097</v>
          </cell>
          <cell r="AW770">
            <v>1.17351673504276</v>
          </cell>
          <cell r="AX770">
            <v>0.58551692261215105</v>
          </cell>
          <cell r="AY770">
            <v>0.29231367191834201</v>
          </cell>
          <cell r="AZ770">
            <v>6.4455472816435003E-2</v>
          </cell>
          <cell r="BA770">
            <v>1.48866729207274</v>
          </cell>
          <cell r="BB770">
            <v>1.5367766152821201</v>
          </cell>
          <cell r="BC770">
            <v>25.055457593000799</v>
          </cell>
          <cell r="BD770">
            <v>1.38446775857119</v>
          </cell>
          <cell r="BE770">
            <v>6.5214639135713197</v>
          </cell>
          <cell r="BF770">
            <v>11.1121873585712</v>
          </cell>
          <cell r="BH770" t="str">
            <v>NO</v>
          </cell>
          <cell r="BI770" t="str">
            <v>NO</v>
          </cell>
          <cell r="BJ770" t="str">
            <v>YES</v>
          </cell>
          <cell r="BK770" t="str">
            <v/>
          </cell>
          <cell r="BL770" t="str">
            <v>YES</v>
          </cell>
          <cell r="BM770" t="str">
            <v>YES</v>
          </cell>
          <cell r="BO770" t="str">
            <v>YES</v>
          </cell>
          <cell r="BQ770" t="str">
            <v>YES</v>
          </cell>
          <cell r="BR770" t="str">
            <v>NO</v>
          </cell>
          <cell r="BT770" t="str">
            <v/>
          </cell>
          <cell r="BU770" t="str">
            <v>YES</v>
          </cell>
          <cell r="BW770" t="str">
            <v/>
          </cell>
          <cell r="CA770" t="str">
            <v>SINGLE CORRx</v>
          </cell>
          <cell r="CC770">
            <v>8.9586892419391901</v>
          </cell>
          <cell r="CD770">
            <v>0</v>
          </cell>
          <cell r="CE770">
            <v>9.6372124603593576</v>
          </cell>
          <cell r="CF770">
            <v>12.634264358845108</v>
          </cell>
          <cell r="CL770">
            <v>0.3</v>
          </cell>
          <cell r="CY770">
            <v>1.5926661703283984</v>
          </cell>
          <cell r="CZ770">
            <v>0</v>
          </cell>
          <cell r="DA770">
            <v>1.5926661703283984</v>
          </cell>
          <cell r="DB770">
            <v>1.5926661703283984</v>
          </cell>
        </row>
        <row r="771">
          <cell r="A771">
            <v>108.1</v>
          </cell>
          <cell r="B771">
            <v>41619</v>
          </cell>
          <cell r="C771" t="str">
            <v>Austin</v>
          </cell>
          <cell r="D771">
            <v>34</v>
          </cell>
          <cell r="E771" t="str">
            <v>Decent correlation tracer correlation, methane spike from cows at end, see 35</v>
          </cell>
          <cell r="F771" t="str">
            <v>YES</v>
          </cell>
          <cell r="G771">
            <v>4.12</v>
          </cell>
          <cell r="H771">
            <v>0.893807167187333</v>
          </cell>
          <cell r="I771">
            <v>0</v>
          </cell>
          <cell r="J771">
            <v>15</v>
          </cell>
          <cell r="K771">
            <v>44.997500000000002</v>
          </cell>
          <cell r="L771">
            <v>2.99983333333333</v>
          </cell>
          <cell r="M771">
            <v>6.3931354243368803</v>
          </cell>
          <cell r="N771">
            <v>0.85625321405966104</v>
          </cell>
          <cell r="O771">
            <v>0.212650731855547</v>
          </cell>
          <cell r="P771">
            <v>2.0107311409604801E-2</v>
          </cell>
          <cell r="Q771">
            <v>0.98928885183553505</v>
          </cell>
          <cell r="R771">
            <v>0.64584285572950395</v>
          </cell>
          <cell r="S771">
            <v>28.460760831750498</v>
          </cell>
          <cell r="T771">
            <v>0.99441019898982796</v>
          </cell>
          <cell r="U771">
            <v>0.46554897361635</v>
          </cell>
          <cell r="V771">
            <v>17505.996625768799</v>
          </cell>
          <cell r="W771">
            <v>0.99868845395183303</v>
          </cell>
          <cell r="X771">
            <v>0.224884921264209</v>
          </cell>
          <cell r="Y771">
            <v>0.67669190705348403</v>
          </cell>
          <cell r="Z771">
            <v>8.7716941080690405E-2</v>
          </cell>
          <cell r="AA771">
            <v>0.244473604199309</v>
          </cell>
          <cell r="AB771">
            <v>1.9889520090059801E-2</v>
          </cell>
          <cell r="AC771">
            <v>3.5222138873107801E-2</v>
          </cell>
          <cell r="AD771">
            <v>0.423554692449503</v>
          </cell>
          <cell r="AE771">
            <v>4.3439802908615502E-2</v>
          </cell>
          <cell r="AF771">
            <v>2.4781653809036199E-6</v>
          </cell>
          <cell r="AG771">
            <v>39.088428339143</v>
          </cell>
          <cell r="AH771">
            <v>5.0962326635084096</v>
          </cell>
          <cell r="AI771">
            <v>0.17805393427744201</v>
          </cell>
          <cell r="AJ771">
            <v>32.1286595087685</v>
          </cell>
          <cell r="AK771">
            <v>1635.3977567249999</v>
          </cell>
          <cell r="AL771">
            <v>2.3315791400950401</v>
          </cell>
          <cell r="AM771">
            <v>159.13652248849499</v>
          </cell>
          <cell r="AN771">
            <v>35.3504972701055</v>
          </cell>
          <cell r="AO771">
            <v>12.2053682862916</v>
          </cell>
          <cell r="AP771">
            <v>9.1916800733153199</v>
          </cell>
          <cell r="AQ771">
            <v>10.984698802965999</v>
          </cell>
          <cell r="AR771">
            <v>221.24969060971799</v>
          </cell>
          <cell r="AS771">
            <v>42.632871621469903</v>
          </cell>
          <cell r="AT771">
            <v>2162.4979881582799</v>
          </cell>
          <cell r="AU771">
            <v>1.7489504244373799</v>
          </cell>
          <cell r="AV771">
            <v>0.88198220725783905</v>
          </cell>
          <cell r="AW771">
            <v>1.1426723511102499</v>
          </cell>
          <cell r="AX771">
            <v>0.57754514476372798</v>
          </cell>
          <cell r="AY771">
            <v>0.50973680731411197</v>
          </cell>
          <cell r="AZ771">
            <v>6.1452315157986298E-2</v>
          </cell>
          <cell r="BA771">
            <v>1.62006913158691</v>
          </cell>
          <cell r="BB771">
            <v>1.66916631581171</v>
          </cell>
          <cell r="BC771">
            <v>13.592981528376299</v>
          </cell>
          <cell r="BD771">
            <v>8.8644514033331898</v>
          </cell>
          <cell r="BE771">
            <v>11.835900908333301</v>
          </cell>
          <cell r="BF771">
            <v>15.073198733333401</v>
          </cell>
          <cell r="BH771" t="str">
            <v>NO</v>
          </cell>
          <cell r="BI771" t="str">
            <v>NO</v>
          </cell>
          <cell r="BJ771" t="str">
            <v>YES</v>
          </cell>
          <cell r="BK771" t="str">
            <v/>
          </cell>
          <cell r="BL771" t="str">
            <v>YES</v>
          </cell>
          <cell r="BM771" t="str">
            <v>NO</v>
          </cell>
          <cell r="BO771" t="str">
            <v>NO</v>
          </cell>
          <cell r="BQ771" t="str">
            <v>NO</v>
          </cell>
          <cell r="BR771" t="str">
            <v>NO</v>
          </cell>
          <cell r="BT771" t="str">
            <v/>
          </cell>
          <cell r="BU771" t="str">
            <v>YES</v>
          </cell>
          <cell r="BW771" t="str">
            <v/>
          </cell>
          <cell r="CA771" t="str">
            <v>DUAL AREA</v>
          </cell>
          <cell r="CC771">
            <v>0</v>
          </cell>
          <cell r="CD771">
            <v>0</v>
          </cell>
          <cell r="CE771">
            <v>24.495924500563696</v>
          </cell>
          <cell r="CF771">
            <v>16.323625601994884</v>
          </cell>
          <cell r="CL771">
            <v>0.36</v>
          </cell>
          <cell r="CY771">
            <v>0</v>
          </cell>
          <cell r="CZ771">
            <v>0</v>
          </cell>
          <cell r="DA771">
            <v>0.87754325053952176</v>
          </cell>
          <cell r="DB771">
            <v>0.87754325053952176</v>
          </cell>
        </row>
        <row r="772">
          <cell r="A772">
            <v>108.1</v>
          </cell>
          <cell r="B772">
            <v>41619</v>
          </cell>
          <cell r="C772" t="str">
            <v>Austin</v>
          </cell>
          <cell r="D772">
            <v>36</v>
          </cell>
          <cell r="E772" t="str">
            <v>Good tracer correlation, Methane spike in beginning from cows</v>
          </cell>
          <cell r="F772" t="str">
            <v>YES</v>
          </cell>
          <cell r="G772">
            <v>4.12</v>
          </cell>
          <cell r="H772">
            <v>0.94554602913558505</v>
          </cell>
          <cell r="I772">
            <v>0</v>
          </cell>
          <cell r="J772">
            <v>15.000500000000001</v>
          </cell>
          <cell r="K772">
            <v>44.997</v>
          </cell>
          <cell r="L772">
            <v>2.9997000099996698</v>
          </cell>
          <cell r="M772">
            <v>3.3894131906776002</v>
          </cell>
          <cell r="N772">
            <v>0.94698092089897801</v>
          </cell>
          <cell r="O772">
            <v>0.191544121379642</v>
          </cell>
          <cell r="P772">
            <v>4.3785340271240598E-2</v>
          </cell>
          <cell r="Q772">
            <v>0.97419758886720398</v>
          </cell>
          <cell r="R772">
            <v>0.56849613288355905</v>
          </cell>
          <cell r="S772">
            <v>5.6497336853548701</v>
          </cell>
          <cell r="T772">
            <v>0.98189703587962696</v>
          </cell>
          <cell r="U772">
            <v>0.48109525510686801</v>
          </cell>
          <cell r="V772">
            <v>12.992911781457501</v>
          </cell>
          <cell r="W772">
            <v>0.998845354682388</v>
          </cell>
          <cell r="X772">
            <v>0.119006916211866</v>
          </cell>
          <cell r="Y772">
            <v>1.9472163667223299</v>
          </cell>
          <cell r="Z772">
            <v>0.53970451384439899</v>
          </cell>
          <cell r="AA772">
            <v>0.28844962648711198</v>
          </cell>
          <cell r="AB772">
            <v>4.2623485806867499E-2</v>
          </cell>
          <cell r="AC772">
            <v>6.3967047108230798E-2</v>
          </cell>
          <cell r="AD772">
            <v>0.33495622072524001</v>
          </cell>
          <cell r="AE772">
            <v>10.858819195649501</v>
          </cell>
          <cell r="AF772">
            <v>0.83477764871771698</v>
          </cell>
          <cell r="AG772">
            <v>2.0817284750841298</v>
          </cell>
          <cell r="AH772">
            <v>3.4910942046248601</v>
          </cell>
          <cell r="AI772">
            <v>0.60617932057911705</v>
          </cell>
          <cell r="AJ772">
            <v>4.9619661992750199</v>
          </cell>
          <cell r="AK772">
            <v>478.22840368000197</v>
          </cell>
          <cell r="AL772">
            <v>8.6442345126900193</v>
          </cell>
          <cell r="AM772">
            <v>99.639310397002205</v>
          </cell>
          <cell r="AN772">
            <v>43.748085618757003</v>
          </cell>
          <cell r="AO772">
            <v>5.2839936709312001</v>
          </cell>
          <cell r="AP772">
            <v>4.8430422642138602</v>
          </cell>
          <cell r="AQ772">
            <v>2.6886651133430002</v>
          </cell>
          <cell r="AR772">
            <v>12.0800620937235</v>
          </cell>
          <cell r="AS772">
            <v>10.8065088238827</v>
          </cell>
          <cell r="AT772">
            <v>16.485713752883999</v>
          </cell>
          <cell r="AU772">
            <v>1.5522215257776599</v>
          </cell>
          <cell r="AV772">
            <v>0.796485169711033</v>
          </cell>
          <cell r="AW772">
            <v>1.13866538205843</v>
          </cell>
          <cell r="AX772">
            <v>0.55158886738563195</v>
          </cell>
          <cell r="AY772">
            <v>0.374045508698788</v>
          </cell>
          <cell r="AZ772">
            <v>6.3071159837289101E-2</v>
          </cell>
          <cell r="BA772">
            <v>1.4582736088344701</v>
          </cell>
          <cell r="BB772">
            <v>1.50347520275026</v>
          </cell>
          <cell r="BC772">
            <v>22.442730521927299</v>
          </cell>
          <cell r="BD772">
            <v>7.1242565500000401</v>
          </cell>
          <cell r="BE772">
            <v>8.1192197850000394</v>
          </cell>
          <cell r="BF772">
            <v>10.345335805000101</v>
          </cell>
          <cell r="BH772" t="str">
            <v>NO</v>
          </cell>
          <cell r="BI772" t="str">
            <v>NO</v>
          </cell>
          <cell r="BJ772" t="str">
            <v>YES</v>
          </cell>
          <cell r="BK772" t="str">
            <v/>
          </cell>
          <cell r="BL772" t="str">
            <v>YES</v>
          </cell>
          <cell r="BM772" t="str">
            <v>NO</v>
          </cell>
          <cell r="BO772" t="str">
            <v>NO</v>
          </cell>
          <cell r="BQ772" t="str">
            <v>YES</v>
          </cell>
          <cell r="BR772" t="str">
            <v>NO</v>
          </cell>
          <cell r="BT772" t="str">
            <v/>
          </cell>
          <cell r="BU772" t="str">
            <v>YES</v>
          </cell>
          <cell r="BW772" t="str">
            <v/>
          </cell>
          <cell r="CA772" t="str">
            <v>SINGLE CORRx</v>
          </cell>
          <cell r="CC772">
            <v>6.8799761131746893</v>
          </cell>
          <cell r="CD772">
            <v>0</v>
          </cell>
          <cell r="CE772">
            <v>5.7883762660305624</v>
          </cell>
          <cell r="CF772">
            <v>7.6236494595469173</v>
          </cell>
          <cell r="CL772">
            <v>0.3</v>
          </cell>
          <cell r="CY772">
            <v>1.2792503751839785</v>
          </cell>
          <cell r="CZ772">
            <v>0</v>
          </cell>
          <cell r="DA772">
            <v>1.2792503751839785</v>
          </cell>
          <cell r="DB772">
            <v>1.2792503751839785</v>
          </cell>
        </row>
        <row r="773">
          <cell r="A773">
            <v>108.1</v>
          </cell>
          <cell r="B773">
            <v>41619</v>
          </cell>
          <cell r="C773" t="str">
            <v>Austin</v>
          </cell>
          <cell r="D773">
            <v>37</v>
          </cell>
          <cell r="E773" t="str">
            <v>Major interference; too far downwind for spikes, FRQLK</v>
          </cell>
          <cell r="F773" t="str">
            <v>NO</v>
          </cell>
          <cell r="G773">
            <v>4.12</v>
          </cell>
          <cell r="H773">
            <v>1.0060716401785601</v>
          </cell>
          <cell r="I773">
            <v>0</v>
          </cell>
          <cell r="J773">
            <v>14.998421052599999</v>
          </cell>
          <cell r="K773">
            <v>44.997368421099999</v>
          </cell>
          <cell r="L773">
            <v>3.0001403656619998</v>
          </cell>
          <cell r="M773">
            <v>3.14789995189961</v>
          </cell>
          <cell r="N773">
            <v>0.74088232184555702</v>
          </cell>
          <cell r="O773">
            <v>1.50288152114888</v>
          </cell>
          <cell r="P773">
            <v>1.66932174533995E-3</v>
          </cell>
          <cell r="Q773">
            <v>0.999880254459797</v>
          </cell>
          <cell r="R773">
            <v>0.92075818792932196</v>
          </cell>
          <cell r="S773">
            <v>66.013725928231906</v>
          </cell>
          <cell r="T773">
            <v>0.999371974892723</v>
          </cell>
          <cell r="U773">
            <v>2.1094246615908201</v>
          </cell>
          <cell r="V773">
            <v>1353.91645704804</v>
          </cell>
          <cell r="W773">
            <v>0.99962724890644705</v>
          </cell>
          <cell r="X773">
            <v>1.62472493324336</v>
          </cell>
          <cell r="Y773">
            <v>0.45837200763751101</v>
          </cell>
          <cell r="Z773">
            <v>9.1457428964458604E-2</v>
          </cell>
          <cell r="AA773">
            <v>5.6291522763242003</v>
          </cell>
          <cell r="AB773">
            <v>1.6691218270094899E-3</v>
          </cell>
          <cell r="AC773">
            <v>2.27339606639251E-2</v>
          </cell>
          <cell r="AD773">
            <v>0.86492523523390497</v>
          </cell>
          <cell r="AE773">
            <v>1.97710813406764</v>
          </cell>
          <cell r="AF773">
            <v>1.45974360482093E-3</v>
          </cell>
          <cell r="AG773">
            <v>7211.5790925244</v>
          </cell>
          <cell r="AH773">
            <v>17.646548082458001</v>
          </cell>
          <cell r="AI773">
            <v>0.267148321832411</v>
          </cell>
          <cell r="AJ773">
            <v>5292.7438892390801</v>
          </cell>
          <cell r="AK773">
            <v>5127.6333441666702</v>
          </cell>
          <cell r="AL773">
            <v>52.038816248710098</v>
          </cell>
          <cell r="AM773">
            <v>256.965932730335</v>
          </cell>
          <cell r="AN773">
            <v>92.379909012920294</v>
          </cell>
          <cell r="AO773">
            <v>11.195284638304001</v>
          </cell>
          <cell r="AP773">
            <v>4.5421947336796098</v>
          </cell>
          <cell r="AQ773">
            <v>24.528632372289099</v>
          </cell>
          <cell r="AR773">
            <v>411.89630523528098</v>
          </cell>
          <cell r="AS773">
            <v>6.6479996748157602</v>
          </cell>
          <cell r="AT773">
            <v>1192.2598812139099</v>
          </cell>
          <cell r="AU773">
            <v>1.7754284735355299</v>
          </cell>
          <cell r="AV773">
            <v>0.90194787914625896</v>
          </cell>
          <cell r="AW773">
            <v>1.01075389809044</v>
          </cell>
          <cell r="AX773">
            <v>0.50990440931399295</v>
          </cell>
          <cell r="AY773">
            <v>0.43550168619150997</v>
          </cell>
          <cell r="AZ773">
            <v>5.3993478282315301E-2</v>
          </cell>
          <cell r="BA773">
            <v>1.6034175842742899</v>
          </cell>
          <cell r="BB773">
            <v>1.6479651587244499</v>
          </cell>
          <cell r="BC773">
            <v>15.522832379103299</v>
          </cell>
          <cell r="BD773">
            <v>2.7567001846335302</v>
          </cell>
          <cell r="BE773">
            <v>6.3148701285333599</v>
          </cell>
          <cell r="BF773">
            <v>41.633100538533199</v>
          </cell>
          <cell r="BH773" t="str">
            <v>NO</v>
          </cell>
          <cell r="BI773" t="str">
            <v>NO</v>
          </cell>
          <cell r="BJ773" t="str">
            <v>YES</v>
          </cell>
          <cell r="BK773" t="str">
            <v/>
          </cell>
          <cell r="BL773" t="str">
            <v>YES</v>
          </cell>
          <cell r="BM773" t="str">
            <v>NO</v>
          </cell>
          <cell r="BO773" t="str">
            <v>NO</v>
          </cell>
          <cell r="BQ773" t="str">
            <v>NO</v>
          </cell>
          <cell r="BR773" t="str">
            <v>NO</v>
          </cell>
          <cell r="BT773" t="str">
            <v/>
          </cell>
          <cell r="BU773" t="str">
            <v>YES</v>
          </cell>
          <cell r="BW773" t="str">
            <v/>
          </cell>
          <cell r="CA773" t="str">
            <v>TRASH</v>
          </cell>
          <cell r="CC773">
            <v>0</v>
          </cell>
          <cell r="CD773">
            <v>0</v>
          </cell>
          <cell r="CE773">
            <v>0</v>
          </cell>
          <cell r="CF773">
            <v>0</v>
          </cell>
          <cell r="CL773">
            <v>0</v>
          </cell>
          <cell r="CY773">
            <v>0</v>
          </cell>
          <cell r="CZ773">
            <v>0</v>
          </cell>
          <cell r="DA773">
            <v>0</v>
          </cell>
          <cell r="DB773">
            <v>0</v>
          </cell>
        </row>
        <row r="774">
          <cell r="A774">
            <v>108.1</v>
          </cell>
          <cell r="B774">
            <v>41619</v>
          </cell>
          <cell r="C774" t="str">
            <v>Austin</v>
          </cell>
          <cell r="D774">
            <v>38</v>
          </cell>
          <cell r="E774" t="str">
            <v>Decent tracer correlation, Frequency lock interferes, may not have beginning</v>
          </cell>
          <cell r="F774" t="str">
            <v>YES</v>
          </cell>
          <cell r="G774">
            <v>4.12</v>
          </cell>
          <cell r="H774">
            <v>1.04640552867204</v>
          </cell>
          <cell r="I774">
            <v>0</v>
          </cell>
          <cell r="J774">
            <v>14.998421052599999</v>
          </cell>
          <cell r="K774">
            <v>44.997368421099999</v>
          </cell>
          <cell r="L774">
            <v>3.0001403656619998</v>
          </cell>
          <cell r="M774">
            <v>1.4133580054942601</v>
          </cell>
          <cell r="N774">
            <v>0.96326079058929004</v>
          </cell>
          <cell r="O774">
            <v>0.13947126579389499</v>
          </cell>
          <cell r="P774">
            <v>4.4101394820568997E-2</v>
          </cell>
          <cell r="Q774">
            <v>0.99266795962483201</v>
          </cell>
          <cell r="R774">
            <v>0.406849470846392</v>
          </cell>
          <cell r="S774">
            <v>8.9322178880421799</v>
          </cell>
          <cell r="T774">
            <v>0.99705649497893001</v>
          </cell>
          <cell r="U774">
            <v>0.25856739204192097</v>
          </cell>
          <cell r="V774">
            <v>12.437629437936099</v>
          </cell>
          <cell r="W774">
            <v>0.99828083606960905</v>
          </cell>
          <cell r="X774">
            <v>0.19689450024108701</v>
          </cell>
          <cell r="Y774">
            <v>1.2632096415093199</v>
          </cell>
          <cell r="Z774">
            <v>0.84356965468138601</v>
          </cell>
          <cell r="AA774">
            <v>5.5553306118209397E-2</v>
          </cell>
          <cell r="AB774">
            <v>4.37750244059028E-2</v>
          </cell>
          <cell r="AC774">
            <v>0.205364241616528</v>
          </cell>
          <cell r="AD774">
            <v>0.17004468149214999</v>
          </cell>
          <cell r="AE774">
            <v>9.8043089342678105</v>
          </cell>
          <cell r="AF774">
            <v>0.78691166878706698</v>
          </cell>
          <cell r="AG774">
            <v>4.8868234465646898</v>
          </cell>
          <cell r="AH774">
            <v>7.2080647368771</v>
          </cell>
          <cell r="AI774">
            <v>0.80456156569940496</v>
          </cell>
          <cell r="AJ774">
            <v>4.4820526664393698</v>
          </cell>
          <cell r="AK774">
            <v>436.72475812856499</v>
          </cell>
          <cell r="AL774">
            <v>20.755108996240001</v>
          </cell>
          <cell r="AM774">
            <v>72.484446434860004</v>
          </cell>
          <cell r="AN774">
            <v>49.289566679275303</v>
          </cell>
          <cell r="AO774">
            <v>5.0328327667849901</v>
          </cell>
          <cell r="AP774">
            <v>5.9901743079323202</v>
          </cell>
          <cell r="AQ774">
            <v>8.3071982482313906</v>
          </cell>
          <cell r="AR774">
            <v>-5.15790626753724</v>
          </cell>
          <cell r="AS774">
            <v>8.3466486226903296</v>
          </cell>
          <cell r="AT774">
            <v>121.58296782872</v>
          </cell>
          <cell r="AU774">
            <v>1.9916507730400801</v>
          </cell>
          <cell r="AV774">
            <v>0.94006766205455405</v>
          </cell>
          <cell r="AW774">
            <v>1.00131745750319</v>
          </cell>
          <cell r="AX774">
            <v>0.56212767301423205</v>
          </cell>
          <cell r="AY774">
            <v>0.48547974479351602</v>
          </cell>
          <cell r="AZ774">
            <v>6.1603764366009402E-2</v>
          </cell>
          <cell r="BA774">
            <v>1.4040366784999501</v>
          </cell>
          <cell r="BB774">
            <v>1.44579700120453</v>
          </cell>
          <cell r="BC774">
            <v>21.576877546378501</v>
          </cell>
          <cell r="BD774">
            <v>-3.2548805357294E-2</v>
          </cell>
          <cell r="BE774">
            <v>7.9562256671426903</v>
          </cell>
          <cell r="BF774">
            <v>9.39783576214273</v>
          </cell>
          <cell r="BH774" t="str">
            <v>NO</v>
          </cell>
          <cell r="BI774" t="str">
            <v>NO</v>
          </cell>
          <cell r="BJ774" t="str">
            <v>YES</v>
          </cell>
          <cell r="BK774" t="str">
            <v/>
          </cell>
          <cell r="BL774" t="str">
            <v>YES</v>
          </cell>
          <cell r="BM774" t="str">
            <v>YES</v>
          </cell>
          <cell r="BO774" t="str">
            <v>YES</v>
          </cell>
          <cell r="BQ774" t="str">
            <v>YES</v>
          </cell>
          <cell r="BR774" t="str">
            <v>YES</v>
          </cell>
          <cell r="BT774" t="str">
            <v/>
          </cell>
          <cell r="BU774" t="str">
            <v>NO</v>
          </cell>
          <cell r="BW774" t="str">
            <v/>
          </cell>
          <cell r="CA774" t="str">
            <v>DUAL CORR</v>
          </cell>
          <cell r="CC774">
            <v>6.5850315531851527</v>
          </cell>
          <cell r="CD774">
            <v>14.187998359139812</v>
          </cell>
          <cell r="CE774">
            <v>0</v>
          </cell>
          <cell r="CF774">
            <v>0</v>
          </cell>
          <cell r="CL774">
            <v>0.32</v>
          </cell>
          <cell r="CY774">
            <v>1.3054575612474526</v>
          </cell>
          <cell r="CZ774">
            <v>1.3054575612474526</v>
          </cell>
          <cell r="DA774">
            <v>0</v>
          </cell>
          <cell r="DB774">
            <v>0</v>
          </cell>
        </row>
        <row r="775">
          <cell r="A775">
            <v>108.1</v>
          </cell>
          <cell r="B775">
            <v>41619</v>
          </cell>
          <cell r="C775" t="str">
            <v>Austin</v>
          </cell>
          <cell r="D775">
            <v>39</v>
          </cell>
          <cell r="E775" t="str">
            <v>Good tracer correlation, Methane spike at end from cows</v>
          </cell>
          <cell r="F775" t="str">
            <v>YES</v>
          </cell>
          <cell r="G775">
            <v>4.12</v>
          </cell>
          <cell r="H775">
            <v>1.0822369186207701</v>
          </cell>
          <cell r="I775">
            <v>0</v>
          </cell>
          <cell r="J775">
            <v>15.000999999999999</v>
          </cell>
          <cell r="K775">
            <v>44.994</v>
          </cell>
          <cell r="L775">
            <v>2.99940003999733</v>
          </cell>
          <cell r="M775">
            <v>1.5644647456062699</v>
          </cell>
          <cell r="N775">
            <v>0.86136414674997497</v>
          </cell>
          <cell r="O775">
            <v>0.24413933888373901</v>
          </cell>
          <cell r="P775">
            <v>1.9656234734753201E-2</v>
          </cell>
          <cell r="Q775">
            <v>0.94052361753952796</v>
          </cell>
          <cell r="R775">
            <v>0.50205630801817502</v>
          </cell>
          <cell r="S775">
            <v>5.67873603662715</v>
          </cell>
          <cell r="T775">
            <v>0.96209468416705302</v>
          </cell>
          <cell r="U775">
            <v>0.40206272285999201</v>
          </cell>
          <cell r="V775">
            <v>7.3351184181273403</v>
          </cell>
          <cell r="W775">
            <v>0.98134826496255401</v>
          </cell>
          <cell r="X775">
            <v>0.27768768907628499</v>
          </cell>
          <cell r="Y775">
            <v>0.94170032820038596</v>
          </cell>
          <cell r="Z775">
            <v>0.473888395865464</v>
          </cell>
          <cell r="AA775">
            <v>0.15162793676564201</v>
          </cell>
          <cell r="AB775">
            <v>1.8412773290678499E-2</v>
          </cell>
          <cell r="AC775">
            <v>5.3287925162065503E-3</v>
          </cell>
          <cell r="AD775">
            <v>0.25935609973433099</v>
          </cell>
          <cell r="AE775">
            <v>3.5576324200678102</v>
          </cell>
          <cell r="AF775">
            <v>0.475627333383424</v>
          </cell>
          <cell r="AG775">
            <v>2.14905417858817</v>
          </cell>
          <cell r="AH775">
            <v>2.4025208984126198</v>
          </cell>
          <cell r="AI775">
            <v>0.40590871325792199</v>
          </cell>
          <cell r="AJ775">
            <v>2.4347843499810802</v>
          </cell>
          <cell r="AK775">
            <v>567.45025676999501</v>
          </cell>
          <cell r="AL775">
            <v>10.765916523610001</v>
          </cell>
          <cell r="AM775">
            <v>115.84595690899999</v>
          </cell>
          <cell r="AN775">
            <v>96.884840926102001</v>
          </cell>
          <cell r="AO775">
            <v>5.4218042085374503</v>
          </cell>
          <cell r="AP775">
            <v>4.8091325518857104</v>
          </cell>
          <cell r="AQ775">
            <v>2.3998985152413401</v>
          </cell>
          <cell r="AR775">
            <v>10.938560538751601</v>
          </cell>
          <cell r="AS775">
            <v>5.8219587616553099</v>
          </cell>
          <cell r="AT775">
            <v>47.413817621703501</v>
          </cell>
          <cell r="AU775">
            <v>2.2251656387513101</v>
          </cell>
          <cell r="AV775">
            <v>0.889261911166907</v>
          </cell>
          <cell r="AW775">
            <v>1.0947795107554601</v>
          </cell>
          <cell r="AX775">
            <v>0.57998027093548998</v>
          </cell>
          <cell r="AY775">
            <v>0.44599469101730399</v>
          </cell>
          <cell r="AZ775">
            <v>6.20729013384115E-2</v>
          </cell>
          <cell r="BA775">
            <v>1.5460375338739101</v>
          </cell>
          <cell r="BB775">
            <v>1.5961935964124401</v>
          </cell>
          <cell r="BC775">
            <v>22.2997345508652</v>
          </cell>
          <cell r="BD775">
            <v>6.9235444866665201</v>
          </cell>
          <cell r="BE775">
            <v>8.4393303016667005</v>
          </cell>
          <cell r="BF775">
            <v>9.1065515366666396</v>
          </cell>
          <cell r="BH775" t="str">
            <v>NO</v>
          </cell>
          <cell r="BI775" t="str">
            <v>NO</v>
          </cell>
          <cell r="BJ775" t="str">
            <v>YES</v>
          </cell>
          <cell r="BK775" t="str">
            <v/>
          </cell>
          <cell r="BL775" t="str">
            <v>YES</v>
          </cell>
          <cell r="BM775" t="str">
            <v>NO</v>
          </cell>
          <cell r="BO775" t="str">
            <v>NO</v>
          </cell>
          <cell r="BQ775" t="str">
            <v>NO</v>
          </cell>
          <cell r="BR775" t="str">
            <v>NO</v>
          </cell>
          <cell r="BT775" t="str">
            <v/>
          </cell>
          <cell r="BU775" t="str">
            <v>NO</v>
          </cell>
          <cell r="BW775" t="str">
            <v>YES</v>
          </cell>
          <cell r="CA775" t="str">
            <v>TRASH</v>
          </cell>
          <cell r="CC775">
            <v>0</v>
          </cell>
          <cell r="CD775">
            <v>0</v>
          </cell>
          <cell r="CE775">
            <v>0</v>
          </cell>
          <cell r="CF775">
            <v>0</v>
          </cell>
          <cell r="CL775">
            <v>0</v>
          </cell>
          <cell r="CY775">
            <v>0</v>
          </cell>
          <cell r="CZ775">
            <v>0</v>
          </cell>
          <cell r="DA775">
            <v>0</v>
          </cell>
          <cell r="DB775">
            <v>0</v>
          </cell>
        </row>
        <row r="776">
          <cell r="A776">
            <v>108.1</v>
          </cell>
          <cell r="B776">
            <v>41619</v>
          </cell>
          <cell r="C776" t="str">
            <v>Austin</v>
          </cell>
          <cell r="D776">
            <v>40</v>
          </cell>
          <cell r="E776" t="str">
            <v>Good tracer correlation, Frequency lock interferes, may not have beginning</v>
          </cell>
          <cell r="F776" t="str">
            <v>YES</v>
          </cell>
          <cell r="G776">
            <v>4.12</v>
          </cell>
          <cell r="H776">
            <v>1.13370800111443</v>
          </cell>
          <cell r="I776">
            <v>0</v>
          </cell>
          <cell r="J776">
            <v>14.999499999999999</v>
          </cell>
          <cell r="K776">
            <v>44.9985</v>
          </cell>
          <cell r="L776">
            <v>3</v>
          </cell>
          <cell r="M776">
            <v>1.2546954372985899</v>
          </cell>
          <cell r="N776">
            <v>0.84643475638034604</v>
          </cell>
          <cell r="O776">
            <v>0.30306932883621102</v>
          </cell>
          <cell r="P776">
            <v>-8.5806291017988708E-3</v>
          </cell>
          <cell r="Q776">
            <v>0.99480439909187801</v>
          </cell>
          <cell r="R776">
            <v>0.42223577008324598</v>
          </cell>
          <cell r="S776">
            <v>14.985922369009799</v>
          </cell>
          <cell r="T776">
            <v>0.99436866694114501</v>
          </cell>
          <cell r="U776">
            <v>0.44063729963377801</v>
          </cell>
          <cell r="V776">
            <v>12.2788699735938</v>
          </cell>
          <cell r="W776">
            <v>0.99922582237298696</v>
          </cell>
          <cell r="X776">
            <v>0.163159714367903</v>
          </cell>
          <cell r="Y776">
            <v>0.79888901044432103</v>
          </cell>
          <cell r="Z776">
            <v>0.46734299094141202</v>
          </cell>
          <cell r="AA776">
            <v>0.188246531131673</v>
          </cell>
          <cell r="AB776">
            <v>-8.5358114575841294E-3</v>
          </cell>
          <cell r="AC776">
            <v>1.37566289075109E-2</v>
          </cell>
          <cell r="AD776">
            <v>0.182491305891614</v>
          </cell>
          <cell r="AE776">
            <v>10.986036987252101</v>
          </cell>
          <cell r="AF776">
            <v>0.89401295611119103</v>
          </cell>
          <cell r="AG776">
            <v>3.7028255853565502</v>
          </cell>
          <cell r="AH776">
            <v>6.5590389910443703</v>
          </cell>
          <cell r="AI776">
            <v>0.43519037800930399</v>
          </cell>
          <cell r="AJ776">
            <v>19.732520527290099</v>
          </cell>
          <cell r="AK776">
            <v>694.61549741624003</v>
          </cell>
          <cell r="AL776">
            <v>67.786849263277603</v>
          </cell>
          <cell r="AM776">
            <v>87.906645162126296</v>
          </cell>
          <cell r="AN776">
            <v>68.872079498243593</v>
          </cell>
          <cell r="AO776">
            <v>6.3321913456693002</v>
          </cell>
          <cell r="AP776">
            <v>6.6133807340617699</v>
          </cell>
          <cell r="AQ776">
            <v>12.099028655901799</v>
          </cell>
          <cell r="AR776">
            <v>7.85105285608382</v>
          </cell>
          <cell r="AS776">
            <v>9.9790096572464595</v>
          </cell>
          <cell r="AT776">
            <v>18.298274114190399</v>
          </cell>
          <cell r="AU776">
            <v>2.3966635738058</v>
          </cell>
          <cell r="AV776">
            <v>0.87774293169346795</v>
          </cell>
          <cell r="AW776">
            <v>1.16555019545927</v>
          </cell>
          <cell r="AX776">
            <v>0.603439586730945</v>
          </cell>
          <cell r="AY776">
            <v>0.40088337227151799</v>
          </cell>
          <cell r="AZ776">
            <v>5.9474554631831003E-2</v>
          </cell>
          <cell r="BA776">
            <v>1.4931542251279799</v>
          </cell>
          <cell r="BB776">
            <v>1.53812144265478</v>
          </cell>
          <cell r="BC776">
            <v>16.588277473304199</v>
          </cell>
          <cell r="BD776">
            <v>2.7727776737498302</v>
          </cell>
          <cell r="BE776">
            <v>9.5047269137498898</v>
          </cell>
          <cell r="BF776">
            <v>12.319132316249901</v>
          </cell>
          <cell r="BH776" t="str">
            <v>NO</v>
          </cell>
          <cell r="BI776" t="str">
            <v>NO</v>
          </cell>
          <cell r="BJ776" t="str">
            <v>YES</v>
          </cell>
          <cell r="BK776" t="str">
            <v/>
          </cell>
          <cell r="BL776" t="str">
            <v>YES</v>
          </cell>
          <cell r="BM776" t="str">
            <v>NO</v>
          </cell>
          <cell r="BO776" t="str">
            <v>NO</v>
          </cell>
          <cell r="BQ776" t="str">
            <v>YES</v>
          </cell>
          <cell r="BR776" t="str">
            <v>NO</v>
          </cell>
          <cell r="BT776" t="str">
            <v/>
          </cell>
          <cell r="BU776" t="str">
            <v>NO</v>
          </cell>
          <cell r="BW776" t="str">
            <v/>
          </cell>
          <cell r="CA776" t="str">
            <v>SINGLE CORR</v>
          </cell>
          <cell r="CC776">
            <v>6.501444928962882</v>
          </cell>
          <cell r="CD776">
            <v>0</v>
          </cell>
          <cell r="CE776">
            <v>0</v>
          </cell>
          <cell r="CF776">
            <v>0</v>
          </cell>
          <cell r="CL776">
            <v>0.47</v>
          </cell>
          <cell r="CY776">
            <v>1.0927736325740161</v>
          </cell>
          <cell r="CZ776">
            <v>0</v>
          </cell>
          <cell r="DA776">
            <v>0</v>
          </cell>
          <cell r="DB776">
            <v>0</v>
          </cell>
        </row>
        <row r="777">
          <cell r="A777">
            <v>108.1</v>
          </cell>
          <cell r="B777">
            <v>41619</v>
          </cell>
          <cell r="C777" t="str">
            <v>Austin</v>
          </cell>
          <cell r="D777">
            <v>41</v>
          </cell>
          <cell r="E777" t="str">
            <v>See 42, Good tracer correlation, methane spikes, one elminated b/c cows, some Tildas data points need to be eliminated</v>
          </cell>
          <cell r="F777" t="str">
            <v>YES</v>
          </cell>
          <cell r="G777">
            <v>4.12</v>
          </cell>
          <cell r="H777">
            <v>1.21897741779685</v>
          </cell>
          <cell r="I777">
            <v>0</v>
          </cell>
          <cell r="J777">
            <v>15.000500000000001</v>
          </cell>
          <cell r="K777">
            <v>44.999499999999998</v>
          </cell>
          <cell r="L777">
            <v>2.9998666711109601</v>
          </cell>
          <cell r="M777">
            <v>3.4184757170531901</v>
          </cell>
          <cell r="N777">
            <v>0.98121702558790702</v>
          </cell>
          <cell r="O777">
            <v>0.10885160789130301</v>
          </cell>
          <cell r="P777">
            <v>0.142809014707618</v>
          </cell>
          <cell r="Q777">
            <v>0.87643689099134103</v>
          </cell>
          <cell r="R777">
            <v>0.52843762238536296</v>
          </cell>
          <cell r="S777">
            <v>11.7584458859204</v>
          </cell>
          <cell r="T777">
            <v>0.77715082965774296</v>
          </cell>
          <cell r="U777">
            <v>0.74906056442214797</v>
          </cell>
          <cell r="V777">
            <v>281.131998522066</v>
          </cell>
          <cell r="W777">
            <v>0.97025394226293604</v>
          </cell>
          <cell r="X777">
            <v>0.24430014818267201</v>
          </cell>
          <cell r="Y777">
            <v>2.7400832235566601</v>
          </cell>
          <cell r="Z777">
            <v>0.78492169585626304</v>
          </cell>
          <cell r="AA777">
            <v>0.12610967364339001</v>
          </cell>
          <cell r="AB777">
            <v>0.122323591109288</v>
          </cell>
          <cell r="AC777">
            <v>9.2987241920530803E-2</v>
          </cell>
          <cell r="AD777">
            <v>0.291701102022905</v>
          </cell>
          <cell r="AE777">
            <v>0.112419991323935</v>
          </cell>
          <cell r="AF777">
            <v>3.8762352239485299E-4</v>
          </cell>
          <cell r="AG777">
            <v>1.9978331733868699</v>
          </cell>
          <cell r="AH777">
            <v>0.20633217115733099</v>
          </cell>
          <cell r="AI777">
            <v>1.24898752029673E-2</v>
          </cell>
          <cell r="AJ777">
            <v>1.9736455178024901</v>
          </cell>
          <cell r="AK777">
            <v>153.666721478987</v>
          </cell>
          <cell r="AL777">
            <v>30.082593375078002</v>
          </cell>
          <cell r="AM777">
            <v>37.811242622995501</v>
          </cell>
          <cell r="AN777">
            <v>37.014582785068598</v>
          </cell>
          <cell r="AO777">
            <v>-4.9422578905891301</v>
          </cell>
          <cell r="AP777">
            <v>0.65076185008137399</v>
          </cell>
          <cell r="AQ777">
            <v>32.235850623073802</v>
          </cell>
          <cell r="AR777">
            <v>3.4326186955742402</v>
          </cell>
          <cell r="AS777">
            <v>3.6397011311047498</v>
          </cell>
          <cell r="AT777">
            <v>66.071691054603804</v>
          </cell>
          <cell r="AU777">
            <v>2.0605632236025202</v>
          </cell>
          <cell r="AV777">
            <v>0.87352366907201295</v>
          </cell>
          <cell r="AW777">
            <v>1.2262095929722201</v>
          </cell>
          <cell r="AX777">
            <v>0.56076525800483801</v>
          </cell>
          <cell r="AY777">
            <v>0.59910237706330305</v>
          </cell>
          <cell r="AZ777">
            <v>5.97968448899934E-2</v>
          </cell>
          <cell r="BA777">
            <v>1.6932275435635</v>
          </cell>
          <cell r="BB777">
            <v>1.7410429035659301</v>
          </cell>
          <cell r="BC777">
            <v>28.009981265297299</v>
          </cell>
          <cell r="BD777">
            <v>0.85751888699985601</v>
          </cell>
          <cell r="BE777">
            <v>1.7525425369997301</v>
          </cell>
          <cell r="BF777">
            <v>3.2252978869999001</v>
          </cell>
          <cell r="BH777" t="str">
            <v>NO</v>
          </cell>
          <cell r="BI777" t="str">
            <v>NO</v>
          </cell>
          <cell r="BJ777" t="str">
            <v>YES</v>
          </cell>
          <cell r="BK777" t="str">
            <v/>
          </cell>
          <cell r="BL777" t="str">
            <v>YES</v>
          </cell>
          <cell r="BM777" t="str">
            <v>YES</v>
          </cell>
          <cell r="BO777" t="str">
            <v>YES</v>
          </cell>
          <cell r="BQ777" t="str">
            <v>NO</v>
          </cell>
          <cell r="BR777" t="str">
            <v>NO</v>
          </cell>
          <cell r="BT777" t="str">
            <v/>
          </cell>
          <cell r="BU777" t="str">
            <v>NO</v>
          </cell>
          <cell r="BW777" t="str">
            <v>YES</v>
          </cell>
          <cell r="CA777" t="str">
            <v>TRASH</v>
          </cell>
          <cell r="CC777">
            <v>0</v>
          </cell>
          <cell r="CD777">
            <v>0</v>
          </cell>
          <cell r="CE777">
            <v>0</v>
          </cell>
          <cell r="CF777">
            <v>0</v>
          </cell>
          <cell r="CL777">
            <v>0</v>
          </cell>
          <cell r="CY777">
            <v>0</v>
          </cell>
          <cell r="CZ777">
            <v>0</v>
          </cell>
          <cell r="DA777">
            <v>0</v>
          </cell>
          <cell r="DB777">
            <v>0</v>
          </cell>
        </row>
        <row r="778">
          <cell r="A778">
            <v>108.1</v>
          </cell>
          <cell r="B778">
            <v>41619</v>
          </cell>
          <cell r="C778" t="str">
            <v>Austin</v>
          </cell>
          <cell r="D778">
            <v>44</v>
          </cell>
          <cell r="E778" t="str">
            <v>See 45, Decent correlation, on close road</v>
          </cell>
          <cell r="F778" t="str">
            <v>YES</v>
          </cell>
          <cell r="G778">
            <v>4.12</v>
          </cell>
          <cell r="H778">
            <v>1.4662031941115901</v>
          </cell>
          <cell r="I778">
            <v>0</v>
          </cell>
          <cell r="J778">
            <v>15</v>
          </cell>
          <cell r="K778">
            <v>44.997</v>
          </cell>
          <cell r="L778">
            <v>2.9998</v>
          </cell>
          <cell r="M778">
            <v>1.9024183295165</v>
          </cell>
          <cell r="N778">
            <v>0.97408566444910605</v>
          </cell>
          <cell r="O778">
            <v>0.53534315827097001</v>
          </cell>
          <cell r="P778">
            <v>6.56265823503772E-3</v>
          </cell>
          <cell r="Q778">
            <v>0.99752141114266901</v>
          </cell>
          <cell r="R778">
            <v>0.44381110401667101</v>
          </cell>
          <cell r="S778">
            <v>4.1211682000748997</v>
          </cell>
          <cell r="T778">
            <v>0.95356853175804301</v>
          </cell>
          <cell r="U778">
            <v>2.01873555817911</v>
          </cell>
          <cell r="V778">
            <v>7.2329113461721901</v>
          </cell>
          <cell r="W778">
            <v>0.98702351547342004</v>
          </cell>
          <cell r="X778">
            <v>1.03043240152737</v>
          </cell>
          <cell r="Y778">
            <v>1.6891668066619601</v>
          </cell>
          <cell r="Z778">
            <v>0.85797666347468604</v>
          </cell>
          <cell r="AA778">
            <v>1.2664624154681099</v>
          </cell>
          <cell r="AB778">
            <v>6.5463509856784896E-3</v>
          </cell>
          <cell r="AC778">
            <v>1.6953257546694599E-2</v>
          </cell>
          <cell r="AD778">
            <v>0.20658538044098901</v>
          </cell>
          <cell r="AE778">
            <v>4.2290923395784201</v>
          </cell>
          <cell r="AF778">
            <v>0.57686916536676802</v>
          </cell>
          <cell r="AG778">
            <v>35.1766661635193</v>
          </cell>
          <cell r="AH778">
            <v>2.1458766320516198</v>
          </cell>
          <cell r="AI778">
            <v>0.493926233351896</v>
          </cell>
          <cell r="AJ778">
            <v>42.072064917995803</v>
          </cell>
          <cell r="AK778">
            <v>579.82864650499596</v>
          </cell>
          <cell r="AL778">
            <v>13.83392495268</v>
          </cell>
          <cell r="AM778">
            <v>205.335350672999</v>
          </cell>
          <cell r="AN778">
            <v>103.481328230956</v>
          </cell>
          <cell r="AO778">
            <v>3.4844815418391302</v>
          </cell>
          <cell r="AP778">
            <v>2.6177975075653799</v>
          </cell>
          <cell r="AQ778">
            <v>6.4364385621171403</v>
          </cell>
          <cell r="AR778">
            <v>-8.7081408925522403</v>
          </cell>
          <cell r="AS778">
            <v>5.0014158232436401</v>
          </cell>
          <cell r="AT778">
            <v>125.57660830141199</v>
          </cell>
          <cell r="AU778">
            <v>1.7433880980780501</v>
          </cell>
          <cell r="AV778">
            <v>0.87042011634743799</v>
          </cell>
          <cell r="AW778">
            <v>0.93099937928962395</v>
          </cell>
          <cell r="AX778">
            <v>0.41660523100247598</v>
          </cell>
          <cell r="AY778">
            <v>0.45094969188579198</v>
          </cell>
          <cell r="AZ778">
            <v>6.2419258968233401E-2</v>
          </cell>
          <cell r="BA778">
            <v>0.32200440099676603</v>
          </cell>
          <cell r="BB778">
            <v>0.37682937938692601</v>
          </cell>
          <cell r="BC778">
            <v>37.753927692764002</v>
          </cell>
          <cell r="BD778">
            <v>4.7263920990277501</v>
          </cell>
          <cell r="BE778">
            <v>14.3190185588887</v>
          </cell>
          <cell r="BF778">
            <v>21.409725461666799</v>
          </cell>
          <cell r="BH778" t="str">
            <v>NO</v>
          </cell>
          <cell r="BI778" t="str">
            <v>NO</v>
          </cell>
          <cell r="BJ778" t="str">
            <v>YES</v>
          </cell>
          <cell r="BK778" t="str">
            <v/>
          </cell>
          <cell r="BL778" t="str">
            <v>YES</v>
          </cell>
          <cell r="BM778" t="str">
            <v>YES</v>
          </cell>
          <cell r="BO778" t="str">
            <v>YES</v>
          </cell>
          <cell r="BQ778" t="str">
            <v>NO</v>
          </cell>
          <cell r="BR778" t="str">
            <v>NO</v>
          </cell>
          <cell r="BT778" t="str">
            <v/>
          </cell>
          <cell r="BU778" t="str">
            <v>YES</v>
          </cell>
          <cell r="BW778" t="str">
            <v/>
          </cell>
          <cell r="CA778" t="str">
            <v>DUAL AREA</v>
          </cell>
          <cell r="CC778">
            <v>0</v>
          </cell>
          <cell r="CD778">
            <v>0</v>
          </cell>
          <cell r="CE778">
            <v>2.9669049825024554</v>
          </cell>
          <cell r="CF778">
            <v>4.4853280163444813</v>
          </cell>
          <cell r="CL778">
            <v>0.36</v>
          </cell>
          <cell r="CY778">
            <v>0</v>
          </cell>
          <cell r="CZ778">
            <v>0</v>
          </cell>
          <cell r="DA778">
            <v>0.7253650041339551</v>
          </cell>
          <cell r="DB778">
            <v>0.7253650041339551</v>
          </cell>
        </row>
        <row r="779">
          <cell r="A779">
            <v>108.1</v>
          </cell>
          <cell r="B779">
            <v>41619</v>
          </cell>
          <cell r="C779" t="str">
            <v>Austin</v>
          </cell>
          <cell r="D779">
            <v>46</v>
          </cell>
          <cell r="E779" t="str">
            <v>Decent tracer correlation, but Frequency lock interferes at Peak!</v>
          </cell>
          <cell r="F779" t="str">
            <v>NO</v>
          </cell>
          <cell r="G779">
            <v>4.12</v>
          </cell>
          <cell r="H779">
            <v>1.50892716832459</v>
          </cell>
          <cell r="I779">
            <v>0</v>
          </cell>
          <cell r="J779">
            <v>14.999000000000001</v>
          </cell>
          <cell r="K779">
            <v>44.997999999999998</v>
          </cell>
          <cell r="L779">
            <v>3.0000666711114099</v>
          </cell>
          <cell r="M779">
            <v>4.2574502809946999</v>
          </cell>
          <cell r="N779">
            <v>0.96109064522655896</v>
          </cell>
          <cell r="O779">
            <v>0.53263060477120805</v>
          </cell>
          <cell r="P779">
            <v>2.4113794080211699E-2</v>
          </cell>
          <cell r="Q779">
            <v>0.99654353840466303</v>
          </cell>
          <cell r="R779">
            <v>0.35059694442875899</v>
          </cell>
          <cell r="S779">
            <v>8.7317325612361003</v>
          </cell>
          <cell r="T779">
            <v>0.85089075621486698</v>
          </cell>
          <cell r="U779">
            <v>2.5047306865574099</v>
          </cell>
          <cell r="V779">
            <v>13.2042479746104</v>
          </cell>
          <cell r="W779">
            <v>0.987945754982545</v>
          </cell>
          <cell r="X779">
            <v>0.65924183936416503</v>
          </cell>
          <cell r="Y779">
            <v>2.3561222885663402</v>
          </cell>
          <cell r="Z779">
            <v>0.52982356956588805</v>
          </cell>
          <cell r="AA779">
            <v>3.2784864935376499</v>
          </cell>
          <cell r="AB779">
            <v>2.4030108122935899E-2</v>
          </cell>
          <cell r="AC779">
            <v>0.14258220310613501</v>
          </cell>
          <cell r="AD779">
            <v>0.12884608342992299</v>
          </cell>
          <cell r="AE779">
            <v>4.1706986663970902</v>
          </cell>
          <cell r="AF779">
            <v>0.311984623878444</v>
          </cell>
          <cell r="AG779">
            <v>25.528820127175099</v>
          </cell>
          <cell r="AH779">
            <v>0.50147663132208398</v>
          </cell>
          <cell r="AI779">
            <v>4.7258653641648503E-2</v>
          </cell>
          <cell r="AJ779">
            <v>35.351480945111597</v>
          </cell>
          <cell r="AK779">
            <v>331.31281010666402</v>
          </cell>
          <cell r="AL779">
            <v>32.045602233456698</v>
          </cell>
          <cell r="AM779">
            <v>161.106322841999</v>
          </cell>
          <cell r="AN779">
            <v>61.673024699995302</v>
          </cell>
          <cell r="AO779">
            <v>10.569392139992001</v>
          </cell>
          <cell r="AP779">
            <v>2.5662455112283999</v>
          </cell>
          <cell r="AQ779">
            <v>26.418688557928899</v>
          </cell>
          <cell r="AR779">
            <v>6.9281018062067403</v>
          </cell>
          <cell r="AS779">
            <v>5.8728926274370599</v>
          </cell>
          <cell r="AT779">
            <v>6.5906405648946897</v>
          </cell>
          <cell r="AU779">
            <v>1.73332944240512</v>
          </cell>
          <cell r="AV779">
            <v>0.87211250263163798</v>
          </cell>
          <cell r="AW779">
            <v>0.85853445948989704</v>
          </cell>
          <cell r="AX779">
            <v>0.42313066649612702</v>
          </cell>
          <cell r="AY779">
            <v>0.46625714358844</v>
          </cell>
          <cell r="AZ779">
            <v>5.8331852242080602E-2</v>
          </cell>
          <cell r="BA779">
            <v>0.56715732925796603</v>
          </cell>
          <cell r="BB779">
            <v>0.60658526427795301</v>
          </cell>
          <cell r="BC779">
            <v>38.148311748145098</v>
          </cell>
          <cell r="BD779">
            <v>4.2478365869377503</v>
          </cell>
          <cell r="BE779">
            <v>7.5215832269766496</v>
          </cell>
          <cell r="BF779">
            <v>11.4553102073644</v>
          </cell>
          <cell r="BH779" t="str">
            <v>NO</v>
          </cell>
          <cell r="BI779" t="str">
            <v>NO</v>
          </cell>
          <cell r="BJ779" t="str">
            <v>YES</v>
          </cell>
          <cell r="BK779" t="str">
            <v/>
          </cell>
          <cell r="BL779" t="str">
            <v>YES</v>
          </cell>
          <cell r="BM779" t="str">
            <v>NO</v>
          </cell>
          <cell r="BO779" t="str">
            <v>NO</v>
          </cell>
          <cell r="BQ779" t="str">
            <v>NO</v>
          </cell>
          <cell r="BR779" t="str">
            <v>NO</v>
          </cell>
          <cell r="BT779" t="str">
            <v/>
          </cell>
          <cell r="BU779" t="str">
            <v>YES</v>
          </cell>
          <cell r="BW779" t="str">
            <v/>
          </cell>
          <cell r="CA779" t="str">
            <v>TRASH</v>
          </cell>
          <cell r="CC779">
            <v>0</v>
          </cell>
          <cell r="CD779">
            <v>0</v>
          </cell>
          <cell r="CE779">
            <v>0</v>
          </cell>
          <cell r="CF779">
            <v>0</v>
          </cell>
          <cell r="CL779">
            <v>0</v>
          </cell>
          <cell r="CY779">
            <v>0</v>
          </cell>
          <cell r="CZ779">
            <v>0</v>
          </cell>
          <cell r="DA779">
            <v>0</v>
          </cell>
          <cell r="DB779">
            <v>0</v>
          </cell>
        </row>
        <row r="780">
          <cell r="A780">
            <v>108.1</v>
          </cell>
          <cell r="B780">
            <v>41619</v>
          </cell>
          <cell r="C780" t="str">
            <v>Austin</v>
          </cell>
          <cell r="D780">
            <v>47</v>
          </cell>
          <cell r="E780" t="str">
            <v>Possibly good, Frequency lock interferes</v>
          </cell>
          <cell r="F780" t="str">
            <v>YES</v>
          </cell>
          <cell r="G780">
            <v>4.12</v>
          </cell>
          <cell r="H780">
            <v>1.54386008530855</v>
          </cell>
          <cell r="I780">
            <v>0</v>
          </cell>
          <cell r="J780">
            <v>14.996</v>
          </cell>
          <cell r="K780">
            <v>44.9985</v>
          </cell>
          <cell r="L780">
            <v>3.0007001867164602</v>
          </cell>
          <cell r="M780">
            <v>0.88405325763848597</v>
          </cell>
          <cell r="N780">
            <v>0.82644495756156899</v>
          </cell>
          <cell r="O780">
            <v>1.6368471582914601</v>
          </cell>
          <cell r="P780">
            <v>6.9578254736004694E-2</v>
          </cell>
          <cell r="Q780">
            <v>0.99252905888349896</v>
          </cell>
          <cell r="R780">
            <v>0.583342990511037</v>
          </cell>
          <cell r="S780">
            <v>8.0159339731060708</v>
          </cell>
          <cell r="T780">
            <v>0.87518737026921201</v>
          </cell>
          <cell r="U780">
            <v>2.5498692037447301</v>
          </cell>
          <cell r="V780">
            <v>2.88928437974758</v>
          </cell>
          <cell r="W780">
            <v>0.937214934095286</v>
          </cell>
          <cell r="X780">
            <v>1.8298198861377799</v>
          </cell>
          <cell r="Y780">
            <v>0.59993482797983</v>
          </cell>
          <cell r="Z780">
            <v>0.42256448267587798</v>
          </cell>
          <cell r="AA780">
            <v>4.2264465257156196</v>
          </cell>
          <cell r="AB780">
            <v>6.9052010692683602E-2</v>
          </cell>
          <cell r="AC780">
            <v>0.38552995794820499</v>
          </cell>
          <cell r="AD780">
            <v>0.35244470707559999</v>
          </cell>
          <cell r="AE780">
            <v>1.7288737586596701</v>
          </cell>
          <cell r="AF780">
            <v>0.55384410857073496</v>
          </cell>
          <cell r="AG780">
            <v>20.691043016725299</v>
          </cell>
          <cell r="AH780">
            <v>0.67621385368501297</v>
          </cell>
          <cell r="AI780">
            <v>7.2167932190686707E-2</v>
          </cell>
          <cell r="AJ780">
            <v>43.029384114685399</v>
          </cell>
          <cell r="AK780">
            <v>524.22532560666298</v>
          </cell>
          <cell r="AL780">
            <v>34.00956302374</v>
          </cell>
          <cell r="AM780">
            <v>172.601436715668</v>
          </cell>
          <cell r="AN780">
            <v>155.440147651437</v>
          </cell>
          <cell r="AO780">
            <v>7.4731322431437999</v>
          </cell>
          <cell r="AP780">
            <v>2.4733636372548702</v>
          </cell>
          <cell r="AQ780">
            <v>51.027486275965202</v>
          </cell>
          <cell r="AR780">
            <v>36.898638643916698</v>
          </cell>
          <cell r="AS780">
            <v>2.60996458088671</v>
          </cell>
          <cell r="AT780">
            <v>175.218880208104</v>
          </cell>
          <cell r="AU780">
            <v>1.7453999656757</v>
          </cell>
          <cell r="AV780">
            <v>0.85355692758826496</v>
          </cell>
          <cell r="AW780">
            <v>0.80862714368982302</v>
          </cell>
          <cell r="AX780">
            <v>0.47003095203450801</v>
          </cell>
          <cell r="AY780">
            <v>0.70785890908896298</v>
          </cell>
          <cell r="AZ780">
            <v>5.9843150072413899E-2</v>
          </cell>
          <cell r="BA780">
            <v>0.30875385227391</v>
          </cell>
          <cell r="BB780">
            <v>0.34989737320173298</v>
          </cell>
          <cell r="BC780">
            <v>38.034210040601003</v>
          </cell>
          <cell r="BD780">
            <v>3.0533870789141702</v>
          </cell>
          <cell r="BE780">
            <v>4.9609094429290499</v>
          </cell>
          <cell r="BF780">
            <v>10.912731790050399</v>
          </cell>
          <cell r="BH780" t="str">
            <v>NO</v>
          </cell>
          <cell r="BI780" t="str">
            <v>NO</v>
          </cell>
          <cell r="BJ780" t="str">
            <v>YES</v>
          </cell>
          <cell r="BK780" t="str">
            <v/>
          </cell>
          <cell r="BL780" t="str">
            <v>YES</v>
          </cell>
          <cell r="BM780" t="str">
            <v>NO</v>
          </cell>
          <cell r="BO780" t="str">
            <v>NO</v>
          </cell>
          <cell r="BQ780" t="str">
            <v>NO</v>
          </cell>
          <cell r="BR780" t="str">
            <v>NO</v>
          </cell>
          <cell r="BT780" t="str">
            <v/>
          </cell>
          <cell r="BU780" t="str">
            <v>NO</v>
          </cell>
          <cell r="BW780" t="str">
            <v>YES</v>
          </cell>
          <cell r="CA780" t="str">
            <v>TRASH</v>
          </cell>
          <cell r="CC780">
            <v>0</v>
          </cell>
          <cell r="CD780">
            <v>0</v>
          </cell>
          <cell r="CE780">
            <v>0</v>
          </cell>
          <cell r="CF780">
            <v>0</v>
          </cell>
          <cell r="CL780">
            <v>0</v>
          </cell>
          <cell r="CY780">
            <v>0</v>
          </cell>
          <cell r="CZ780">
            <v>0</v>
          </cell>
          <cell r="DA780">
            <v>0</v>
          </cell>
          <cell r="DB780">
            <v>0</v>
          </cell>
        </row>
        <row r="781">
          <cell r="BH781" t="str">
            <v/>
          </cell>
          <cell r="BI781" t="str">
            <v/>
          </cell>
          <cell r="BK781" t="str">
            <v/>
          </cell>
          <cell r="BL781" t="str">
            <v/>
          </cell>
          <cell r="BM781" t="str">
            <v/>
          </cell>
          <cell r="BO781" t="str">
            <v/>
          </cell>
          <cell r="BQ781" t="str">
            <v/>
          </cell>
          <cell r="BR781" t="str">
            <v/>
          </cell>
          <cell r="BT781" t="str">
            <v/>
          </cell>
          <cell r="BU781" t="str">
            <v/>
          </cell>
          <cell r="BW781" t="str">
            <v/>
          </cell>
          <cell r="CA781" t="str">
            <v/>
          </cell>
          <cell r="CC781">
            <v>0</v>
          </cell>
          <cell r="CD781">
            <v>0</v>
          </cell>
          <cell r="CE781">
            <v>0</v>
          </cell>
          <cell r="CF781">
            <v>0</v>
          </cell>
          <cell r="CL781">
            <v>0</v>
          </cell>
          <cell r="CY781">
            <v>0</v>
          </cell>
          <cell r="CZ781">
            <v>0</v>
          </cell>
          <cell r="DA781">
            <v>0</v>
          </cell>
          <cell r="DB781">
            <v>0</v>
          </cell>
        </row>
        <row r="782">
          <cell r="A782">
            <v>377</v>
          </cell>
          <cell r="B782">
            <v>41611</v>
          </cell>
          <cell r="C782" t="str">
            <v>Austin</v>
          </cell>
          <cell r="D782">
            <v>9</v>
          </cell>
          <cell r="E782" t="str">
            <v>Poorly correlated</v>
          </cell>
          <cell r="F782" t="str">
            <v>YES</v>
          </cell>
          <cell r="G782">
            <v>3.94</v>
          </cell>
          <cell r="H782">
            <v>0.16666666790842999</v>
          </cell>
          <cell r="I782">
            <v>0</v>
          </cell>
          <cell r="J782">
            <v>15.0045</v>
          </cell>
          <cell r="K782">
            <v>0</v>
          </cell>
          <cell r="L782">
            <v>0</v>
          </cell>
          <cell r="M782">
            <v>0</v>
          </cell>
          <cell r="N782">
            <v>1</v>
          </cell>
          <cell r="O782">
            <v>0</v>
          </cell>
          <cell r="P782">
            <v>3.80674309402143E-3</v>
          </cell>
          <cell r="Q782">
            <v>0.998365626938714</v>
          </cell>
          <cell r="R782">
            <v>0.56289114513118998</v>
          </cell>
          <cell r="S782" t="str">
            <v>Inf</v>
          </cell>
          <cell r="T782">
            <v>1</v>
          </cell>
          <cell r="U782">
            <v>0</v>
          </cell>
          <cell r="V782">
            <v>63.635154133647902</v>
          </cell>
          <cell r="W782">
            <v>0.99185725842605399</v>
          </cell>
          <cell r="X782">
            <v>1.2606786641499499</v>
          </cell>
          <cell r="Y782">
            <v>0</v>
          </cell>
          <cell r="Z782" t="str">
            <v>NaN</v>
          </cell>
          <cell r="AA782">
            <v>0</v>
          </cell>
          <cell r="AB782">
            <v>3.8005111803735502E-3</v>
          </cell>
          <cell r="AC782">
            <v>8.7457079018543604E-3</v>
          </cell>
          <cell r="AD782">
            <v>0.32083657275268301</v>
          </cell>
          <cell r="AE782">
            <v>1.84302057521132</v>
          </cell>
          <cell r="AF782">
            <v>2.87244755008846E-2</v>
          </cell>
          <cell r="AG782">
            <v>190.34968912360799</v>
          </cell>
          <cell r="AH782" t="e">
            <v>#NAME?</v>
          </cell>
          <cell r="AI782" t="str">
            <v>NaN</v>
          </cell>
          <cell r="AJ782" t="str">
            <v>NaN</v>
          </cell>
          <cell r="AK782">
            <v>2920.65015505668</v>
          </cell>
          <cell r="AL782">
            <v>-19.146567884100101</v>
          </cell>
          <cell r="AM782" t="str">
            <v>NaN</v>
          </cell>
          <cell r="AN782">
            <v>245.68170946883001</v>
          </cell>
          <cell r="AO782" t="str">
            <v>Inf</v>
          </cell>
          <cell r="AP782" t="str">
            <v>Inf</v>
          </cell>
          <cell r="AQ782" t="str">
            <v>NaN</v>
          </cell>
          <cell r="AR782">
            <v>73.0636951703287</v>
          </cell>
          <cell r="AS782">
            <v>17.543796826135601</v>
          </cell>
          <cell r="AT782">
            <v>365.50397528335498</v>
          </cell>
          <cell r="AU782">
            <v>2.0866113428691802</v>
          </cell>
          <cell r="AV782">
            <v>0.54502667522207704</v>
          </cell>
          <cell r="AW782">
            <v>0</v>
          </cell>
          <cell r="AX782">
            <v>0</v>
          </cell>
          <cell r="AY782">
            <v>0.71347887231465601</v>
          </cell>
          <cell r="AZ782">
            <v>8855.5497370991707</v>
          </cell>
          <cell r="BA782">
            <v>0.58353118790930503</v>
          </cell>
          <cell r="BB782">
            <v>8855.00249448674</v>
          </cell>
          <cell r="BC782">
            <v>15.9535648467873</v>
          </cell>
          <cell r="BD782">
            <v>6.7916932222083197</v>
          </cell>
          <cell r="BE782">
            <v>15.532056839333601</v>
          </cell>
          <cell r="BF782">
            <v>27.248660339458802</v>
          </cell>
          <cell r="BH782" t="str">
            <v>NO</v>
          </cell>
          <cell r="BI782" t="str">
            <v>NO</v>
          </cell>
          <cell r="BJ782" t="str">
            <v>NO</v>
          </cell>
          <cell r="BK782" t="str">
            <v/>
          </cell>
          <cell r="BL782" t="str">
            <v>NO</v>
          </cell>
          <cell r="BM782" t="str">
            <v>NO</v>
          </cell>
          <cell r="BO782" t="str">
            <v>NO</v>
          </cell>
          <cell r="BQ782" t="str">
            <v>NO</v>
          </cell>
          <cell r="BR782" t="str">
            <v>NO</v>
          </cell>
          <cell r="BT782" t="str">
            <v/>
          </cell>
          <cell r="BU782" t="str">
            <v>NO</v>
          </cell>
          <cell r="BW782" t="str">
            <v/>
          </cell>
          <cell r="CA782" t="str">
            <v>TRASH</v>
          </cell>
          <cell r="CC782">
            <v>0</v>
          </cell>
          <cell r="CD782">
            <v>0</v>
          </cell>
          <cell r="CE782">
            <v>0</v>
          </cell>
          <cell r="CF782">
            <v>0</v>
          </cell>
          <cell r="CL782">
            <v>0</v>
          </cell>
          <cell r="CY782">
            <v>0</v>
          </cell>
          <cell r="CZ782">
            <v>0</v>
          </cell>
          <cell r="DA782">
            <v>0</v>
          </cell>
          <cell r="DB782">
            <v>0</v>
          </cell>
        </row>
        <row r="783">
          <cell r="A783">
            <v>377</v>
          </cell>
          <cell r="B783">
            <v>41611</v>
          </cell>
          <cell r="C783" t="str">
            <v>Austin</v>
          </cell>
          <cell r="D783">
            <v>10</v>
          </cell>
          <cell r="E783" t="str">
            <v>Poorly correlated, ethane spike at end</v>
          </cell>
          <cell r="F783" t="str">
            <v>YES</v>
          </cell>
          <cell r="G783">
            <v>3.94</v>
          </cell>
          <cell r="H783">
            <v>0.448169751092792</v>
          </cell>
          <cell r="I783">
            <v>0</v>
          </cell>
          <cell r="J783">
            <v>14.996499999999999</v>
          </cell>
          <cell r="K783">
            <v>0</v>
          </cell>
          <cell r="L783">
            <v>0</v>
          </cell>
          <cell r="M783">
            <v>0</v>
          </cell>
          <cell r="N783">
            <v>1</v>
          </cell>
          <cell r="O783">
            <v>0</v>
          </cell>
          <cell r="P783">
            <v>-2.7233744852096699E-3</v>
          </cell>
          <cell r="Q783">
            <v>0.97036221499264896</v>
          </cell>
          <cell r="R783">
            <v>1.22107580519912</v>
          </cell>
          <cell r="S783" t="str">
            <v>Inf</v>
          </cell>
          <cell r="T783">
            <v>1</v>
          </cell>
          <cell r="U783">
            <v>0</v>
          </cell>
          <cell r="V783">
            <v>-148.57651392526401</v>
          </cell>
          <cell r="W783">
            <v>0.99959680762070402</v>
          </cell>
          <cell r="X783">
            <v>0.14032617632561001</v>
          </cell>
          <cell r="Y783">
            <v>0</v>
          </cell>
          <cell r="Z783" t="str">
            <v>NaN</v>
          </cell>
          <cell r="AA783">
            <v>0</v>
          </cell>
          <cell r="AB783">
            <v>-2.6401938268962501E-3</v>
          </cell>
          <cell r="AC783">
            <v>2.2816782773305E-4</v>
          </cell>
          <cell r="AD783">
            <v>1.5058730303643999</v>
          </cell>
          <cell r="AE783">
            <v>-14.995534711566901</v>
          </cell>
          <cell r="AF783">
            <v>0.100887317366864</v>
          </cell>
          <cell r="AG783">
            <v>44.328635934199902</v>
          </cell>
          <cell r="AH783" t="e">
            <v>#NAME?</v>
          </cell>
          <cell r="AI783" t="str">
            <v>NaN</v>
          </cell>
          <cell r="AJ783" t="str">
            <v>NaN</v>
          </cell>
          <cell r="AK783">
            <v>159.53368938832801</v>
          </cell>
          <cell r="AL783">
            <v>146.28654876234</v>
          </cell>
          <cell r="AM783" t="str">
            <v>NaN</v>
          </cell>
          <cell r="AN783">
            <v>43.374704305606002</v>
          </cell>
          <cell r="AO783" t="str">
            <v>NaN</v>
          </cell>
          <cell r="AP783" t="str">
            <v>Inf</v>
          </cell>
          <cell r="AQ783" t="str">
            <v>NaN</v>
          </cell>
          <cell r="AR783">
            <v>17.938202356768201</v>
          </cell>
          <cell r="AS783">
            <v>-1.4084244029700099E-2</v>
          </cell>
          <cell r="AT783">
            <v>123.29704874242</v>
          </cell>
          <cell r="AU783">
            <v>1.73585000671893</v>
          </cell>
          <cell r="AV783">
            <v>0.55306381322738396</v>
          </cell>
          <cell r="AW783">
            <v>0</v>
          </cell>
          <cell r="AX783">
            <v>0</v>
          </cell>
          <cell r="AY783">
            <v>1.72239052398853</v>
          </cell>
          <cell r="AZ783">
            <v>8855.5493923457507</v>
          </cell>
          <cell r="BA783">
            <v>2.3202859074470998</v>
          </cell>
          <cell r="BB783">
            <v>8853.3868926294308</v>
          </cell>
          <cell r="BC783">
            <v>30.5448565830478</v>
          </cell>
          <cell r="BD783">
            <v>-1.5042746729168399</v>
          </cell>
          <cell r="BE783">
            <v>4.5250249999753599E-2</v>
          </cell>
          <cell r="BF783">
            <v>3.3373902645834099</v>
          </cell>
          <cell r="BH783" t="str">
            <v>NO</v>
          </cell>
          <cell r="BI783" t="str">
            <v>NO</v>
          </cell>
          <cell r="BJ783" t="str">
            <v>NO</v>
          </cell>
          <cell r="BK783" t="str">
            <v/>
          </cell>
          <cell r="BL783" t="str">
            <v>NO</v>
          </cell>
          <cell r="BM783" t="str">
            <v>NO</v>
          </cell>
          <cell r="BO783" t="str">
            <v>NO</v>
          </cell>
          <cell r="BQ783" t="str">
            <v>NO</v>
          </cell>
          <cell r="BR783" t="str">
            <v>NO</v>
          </cell>
          <cell r="BT783" t="str">
            <v/>
          </cell>
          <cell r="BU783" t="str">
            <v>NO</v>
          </cell>
          <cell r="BW783" t="str">
            <v/>
          </cell>
          <cell r="CA783" t="str">
            <v>TRASH</v>
          </cell>
          <cell r="CC783">
            <v>0</v>
          </cell>
          <cell r="CD783">
            <v>0</v>
          </cell>
          <cell r="CE783">
            <v>0</v>
          </cell>
          <cell r="CF783">
            <v>0</v>
          </cell>
          <cell r="CL783">
            <v>0</v>
          </cell>
          <cell r="CY783">
            <v>0</v>
          </cell>
          <cell r="CZ783">
            <v>0</v>
          </cell>
          <cell r="DA783">
            <v>0</v>
          </cell>
          <cell r="DB783">
            <v>0</v>
          </cell>
        </row>
        <row r="784">
          <cell r="A784">
            <v>377</v>
          </cell>
          <cell r="B784">
            <v>41611</v>
          </cell>
          <cell r="C784" t="str">
            <v>Austin</v>
          </cell>
          <cell r="D784">
            <v>12</v>
          </cell>
          <cell r="E784" t="str">
            <v>Decent methane / ace correlation, ethane way off, see 13</v>
          </cell>
          <cell r="F784" t="str">
            <v>YES</v>
          </cell>
          <cell r="G784">
            <v>3.94</v>
          </cell>
          <cell r="H784">
            <v>0.76735647395253204</v>
          </cell>
          <cell r="I784">
            <v>0</v>
          </cell>
          <cell r="J784">
            <v>15.0025</v>
          </cell>
          <cell r="K784">
            <v>0</v>
          </cell>
          <cell r="L784">
            <v>0</v>
          </cell>
          <cell r="M784">
            <v>0</v>
          </cell>
          <cell r="N784">
            <v>1</v>
          </cell>
          <cell r="O784">
            <v>0</v>
          </cell>
          <cell r="P784">
            <v>4.8906559845178299E-3</v>
          </cell>
          <cell r="Q784">
            <v>0.99986647039988796</v>
          </cell>
          <cell r="R784">
            <v>1.6774043948756101</v>
          </cell>
          <cell r="S784" t="str">
            <v>Inf</v>
          </cell>
          <cell r="T784">
            <v>1</v>
          </cell>
          <cell r="U784">
            <v>0</v>
          </cell>
          <cell r="V784">
            <v>1315.97552998996</v>
          </cell>
          <cell r="W784">
            <v>0.99999927742206995</v>
          </cell>
          <cell r="X784">
            <v>0.123383600734167</v>
          </cell>
          <cell r="Y784">
            <v>0</v>
          </cell>
          <cell r="Z784" t="str">
            <v>NaN</v>
          </cell>
          <cell r="AA784">
            <v>0</v>
          </cell>
          <cell r="AB784">
            <v>4.8900028343472198E-3</v>
          </cell>
          <cell r="AC784">
            <v>0.15185586476280699</v>
          </cell>
          <cell r="AD784">
            <v>2.8658593273666502</v>
          </cell>
          <cell r="AE784">
            <v>584.52550118434499</v>
          </cell>
          <cell r="AF784">
            <v>0.44417625213975598</v>
          </cell>
          <cell r="AG784">
            <v>11927.1217221974</v>
          </cell>
          <cell r="AH784" t="e">
            <v>#NAME?</v>
          </cell>
          <cell r="AI784" t="str">
            <v>NaN</v>
          </cell>
          <cell r="AJ784" t="str">
            <v>NaN</v>
          </cell>
          <cell r="AK784">
            <v>16159.427160716699</v>
          </cell>
          <cell r="AL784">
            <v>317.08821694879998</v>
          </cell>
          <cell r="AM784" t="str">
            <v>NaN</v>
          </cell>
          <cell r="AN784">
            <v>17.863999716785301</v>
          </cell>
          <cell r="AO784" t="str">
            <v>NaN</v>
          </cell>
          <cell r="AP784" t="str">
            <v>Inf</v>
          </cell>
          <cell r="AQ784" t="str">
            <v>NaN</v>
          </cell>
          <cell r="AR784">
            <v>762.25805496437897</v>
          </cell>
          <cell r="AS784">
            <v>835.02090054036501</v>
          </cell>
          <cell r="AT784">
            <v>1773.50540512568</v>
          </cell>
          <cell r="AU784">
            <v>2.18641100391305</v>
          </cell>
          <cell r="AV784">
            <v>0.59367817774755605</v>
          </cell>
          <cell r="AW784">
            <v>0</v>
          </cell>
          <cell r="AX784">
            <v>0</v>
          </cell>
          <cell r="AY784">
            <v>0.239676209793978</v>
          </cell>
          <cell r="AZ784">
            <v>8855.5502836392898</v>
          </cell>
          <cell r="BA784">
            <v>0.56083979595637101</v>
          </cell>
          <cell r="BB784">
            <v>8855.0309129015495</v>
          </cell>
          <cell r="BC784">
            <v>7.8439486841665396</v>
          </cell>
          <cell r="BD784">
            <v>26.780941925810598</v>
          </cell>
          <cell r="BE784">
            <v>111.771353265795</v>
          </cell>
          <cell r="BF784">
            <v>203.338357198165</v>
          </cell>
          <cell r="BH784" t="str">
            <v>NO</v>
          </cell>
          <cell r="BI784" t="str">
            <v>NO</v>
          </cell>
          <cell r="BJ784" t="str">
            <v>NO</v>
          </cell>
          <cell r="BK784" t="str">
            <v/>
          </cell>
          <cell r="BL784" t="str">
            <v>NO</v>
          </cell>
          <cell r="BM784" t="str">
            <v>NO</v>
          </cell>
          <cell r="BO784" t="str">
            <v>NO</v>
          </cell>
          <cell r="BQ784" t="str">
            <v>NO</v>
          </cell>
          <cell r="BR784" t="str">
            <v>NO</v>
          </cell>
          <cell r="BT784" t="str">
            <v/>
          </cell>
          <cell r="BU784" t="str">
            <v>NO</v>
          </cell>
          <cell r="BW784" t="str">
            <v/>
          </cell>
          <cell r="CA784" t="str">
            <v>TRASH</v>
          </cell>
          <cell r="CC784">
            <v>0</v>
          </cell>
          <cell r="CD784">
            <v>0</v>
          </cell>
          <cell r="CE784">
            <v>0</v>
          </cell>
          <cell r="CF784">
            <v>0</v>
          </cell>
          <cell r="CL784">
            <v>0</v>
          </cell>
          <cell r="CY784">
            <v>0</v>
          </cell>
          <cell r="CZ784">
            <v>0</v>
          </cell>
          <cell r="DA784">
            <v>0</v>
          </cell>
          <cell r="DB784">
            <v>0</v>
          </cell>
        </row>
        <row r="785">
          <cell r="A785">
            <v>377</v>
          </cell>
          <cell r="B785">
            <v>41611</v>
          </cell>
          <cell r="C785" t="str">
            <v>Austin</v>
          </cell>
          <cell r="D785">
            <v>14</v>
          </cell>
          <cell r="E785" t="str">
            <v>Decent methane / ace correlation</v>
          </cell>
          <cell r="F785" t="str">
            <v>YES</v>
          </cell>
          <cell r="G785">
            <v>3.94</v>
          </cell>
          <cell r="H785">
            <v>0.78951877914369095</v>
          </cell>
          <cell r="I785">
            <v>0</v>
          </cell>
          <cell r="J785">
            <v>14.9994736842</v>
          </cell>
          <cell r="K785">
            <v>0</v>
          </cell>
          <cell r="L785">
            <v>0</v>
          </cell>
          <cell r="M785">
            <v>0</v>
          </cell>
          <cell r="N785">
            <v>1</v>
          </cell>
          <cell r="O785">
            <v>0</v>
          </cell>
          <cell r="P785">
            <v>5.2521994015501602E-3</v>
          </cell>
          <cell r="Q785">
            <v>0.99968882699115003</v>
          </cell>
          <cell r="R785">
            <v>0.918652787940065</v>
          </cell>
          <cell r="S785" t="str">
            <v>Inf</v>
          </cell>
          <cell r="T785">
            <v>1</v>
          </cell>
          <cell r="U785">
            <v>0</v>
          </cell>
          <cell r="V785">
            <v>111.036972948883</v>
          </cell>
          <cell r="W785">
            <v>0.99997187276204202</v>
          </cell>
          <cell r="X785">
            <v>0.27616213490771102</v>
          </cell>
          <cell r="Y785">
            <v>0</v>
          </cell>
          <cell r="Z785" t="str">
            <v>NaN</v>
          </cell>
          <cell r="AA785">
            <v>0</v>
          </cell>
          <cell r="AB785">
            <v>5.2505645050533499E-3</v>
          </cell>
          <cell r="AC785">
            <v>8.1357483085030602E-2</v>
          </cell>
          <cell r="AD785">
            <v>0.85359131729345505</v>
          </cell>
          <cell r="AE785">
            <v>82.442938663589501</v>
          </cell>
          <cell r="AF785">
            <v>0.74246097789500198</v>
          </cell>
          <cell r="AG785">
            <v>706.20696641350798</v>
          </cell>
          <cell r="AH785" t="e">
            <v>#NAME?</v>
          </cell>
          <cell r="AI785" t="str">
            <v>NaN</v>
          </cell>
          <cell r="AJ785" t="str">
            <v>NaN</v>
          </cell>
          <cell r="AK785">
            <v>17708.859599064999</v>
          </cell>
          <cell r="AL785">
            <v>-22.222237217699899</v>
          </cell>
          <cell r="AM785" t="str">
            <v>NaN</v>
          </cell>
          <cell r="AN785">
            <v>77.555955204610001</v>
          </cell>
          <cell r="AO785" t="str">
            <v>Inf</v>
          </cell>
          <cell r="AP785" t="str">
            <v>Inf</v>
          </cell>
          <cell r="AQ785" t="str">
            <v>NaN</v>
          </cell>
          <cell r="AR785">
            <v>-373.40347274711399</v>
          </cell>
          <cell r="AS785">
            <v>175.512094136342</v>
          </cell>
          <cell r="AT785">
            <v>6136.6664852477597</v>
          </cell>
          <cell r="AU785">
            <v>2.1836268071025802</v>
          </cell>
          <cell r="AV785">
            <v>0.673489516072732</v>
          </cell>
          <cell r="AW785">
            <v>0</v>
          </cell>
          <cell r="AX785">
            <v>0</v>
          </cell>
          <cell r="AY785">
            <v>0.77623011649278595</v>
          </cell>
          <cell r="AZ785">
            <v>8855.5483305282505</v>
          </cell>
          <cell r="BA785">
            <v>1.5899782136625</v>
          </cell>
          <cell r="BB785">
            <v>8853.9619749424801</v>
          </cell>
          <cell r="BC785">
            <v>15.7877311829041</v>
          </cell>
          <cell r="BD785">
            <v>65.858698894408604</v>
          </cell>
          <cell r="BE785">
            <v>87.351522801704505</v>
          </cell>
          <cell r="BF785">
            <v>110.085988961217</v>
          </cell>
          <cell r="BH785" t="str">
            <v>YES</v>
          </cell>
          <cell r="BI785" t="str">
            <v>NO</v>
          </cell>
          <cell r="BJ785" t="str">
            <v>NO</v>
          </cell>
          <cell r="BK785" t="str">
            <v/>
          </cell>
          <cell r="BL785" t="str">
            <v>NO</v>
          </cell>
          <cell r="BM785" t="str">
            <v>NO</v>
          </cell>
          <cell r="BO785" t="str">
            <v>NO</v>
          </cell>
          <cell r="BQ785" t="str">
            <v>YES</v>
          </cell>
          <cell r="BR785" t="str">
            <v>NO</v>
          </cell>
          <cell r="BT785" t="str">
            <v/>
          </cell>
          <cell r="BU785" t="str">
            <v>NO</v>
          </cell>
          <cell r="BW785" t="str">
            <v/>
          </cell>
          <cell r="CA785" t="str">
            <v>SINGLE CORR</v>
          </cell>
          <cell r="CC785">
            <v>58.792014226315921</v>
          </cell>
          <cell r="CD785">
            <v>0</v>
          </cell>
          <cell r="CE785">
            <v>0</v>
          </cell>
          <cell r="CF785">
            <v>0</v>
          </cell>
          <cell r="CL785">
            <v>0.47</v>
          </cell>
          <cell r="CY785">
            <v>1.5037714233566071</v>
          </cell>
          <cell r="CZ785">
            <v>0</v>
          </cell>
          <cell r="DA785">
            <v>0</v>
          </cell>
          <cell r="DB785">
            <v>0</v>
          </cell>
        </row>
        <row r="786">
          <cell r="A786">
            <v>377</v>
          </cell>
          <cell r="B786">
            <v>41611</v>
          </cell>
          <cell r="C786" t="str">
            <v>Austin</v>
          </cell>
          <cell r="D786">
            <v>15</v>
          </cell>
          <cell r="E786" t="str">
            <v>Decent methane / ace correlation in beginning, but methane stays elevated possibly due to well pads north of facility</v>
          </cell>
          <cell r="F786" t="str">
            <v>YES</v>
          </cell>
          <cell r="G786">
            <v>3.94</v>
          </cell>
          <cell r="H786">
            <v>0.96424130816012599</v>
          </cell>
          <cell r="I786">
            <v>0</v>
          </cell>
          <cell r="J786">
            <v>14.999499999999999</v>
          </cell>
          <cell r="K786">
            <v>0</v>
          </cell>
          <cell r="L786">
            <v>0</v>
          </cell>
          <cell r="M786">
            <v>0</v>
          </cell>
          <cell r="N786">
            <v>1</v>
          </cell>
          <cell r="O786">
            <v>0</v>
          </cell>
          <cell r="P786">
            <v>1.08751201174696E-2</v>
          </cell>
          <cell r="Q786">
            <v>0.999309915830771</v>
          </cell>
          <cell r="R786">
            <v>2.8215105591457599</v>
          </cell>
          <cell r="S786" t="str">
            <v>Inf</v>
          </cell>
          <cell r="T786">
            <v>1</v>
          </cell>
          <cell r="U786">
            <v>0</v>
          </cell>
          <cell r="V786">
            <v>293.76797978706901</v>
          </cell>
          <cell r="W786">
            <v>0.99999914313482197</v>
          </cell>
          <cell r="X786">
            <v>9.9383441773417999E-2</v>
          </cell>
          <cell r="Y786">
            <v>0</v>
          </cell>
          <cell r="Z786" t="str">
            <v>NaN</v>
          </cell>
          <cell r="AA786">
            <v>0</v>
          </cell>
          <cell r="AB786">
            <v>1.0867609299180901E-2</v>
          </cell>
          <cell r="AC786">
            <v>0.146019676051903</v>
          </cell>
          <cell r="AD786">
            <v>8.0902798497822097</v>
          </cell>
          <cell r="AE786">
            <v>273.54019448840899</v>
          </cell>
          <cell r="AF786">
            <v>0.93114287097148796</v>
          </cell>
          <cell r="AG786">
            <v>806.50662303834099</v>
          </cell>
          <cell r="AH786" t="e">
            <v>#NAME?</v>
          </cell>
          <cell r="AI786" t="str">
            <v>NaN</v>
          </cell>
          <cell r="AJ786" t="str">
            <v>NaN</v>
          </cell>
          <cell r="AK786">
            <v>18552.856879719999</v>
          </cell>
          <cell r="AL786">
            <v>437.12526391910001</v>
          </cell>
          <cell r="AM786" t="str">
            <v>NaN</v>
          </cell>
          <cell r="AN786">
            <v>72.312047268038</v>
          </cell>
          <cell r="AO786" t="str">
            <v>NaN</v>
          </cell>
          <cell r="AP786" t="str">
            <v>Inf</v>
          </cell>
          <cell r="AQ786" t="str">
            <v>NaN</v>
          </cell>
          <cell r="AR786">
            <v>188.06485277629699</v>
          </cell>
          <cell r="AS786">
            <v>251.44146083233301</v>
          </cell>
          <cell r="AT786">
            <v>225.18065186885701</v>
          </cell>
          <cell r="AU786">
            <v>2.0002815870739901</v>
          </cell>
          <cell r="AV786">
            <v>0.83931766782408301</v>
          </cell>
          <cell r="AW786">
            <v>0</v>
          </cell>
          <cell r="AX786">
            <v>0</v>
          </cell>
          <cell r="AY786">
            <v>1.7382575063960699</v>
          </cell>
          <cell r="AZ786">
            <v>8855.5487164608603</v>
          </cell>
          <cell r="BA786">
            <v>2.08998675922683</v>
          </cell>
          <cell r="BB786">
            <v>8853.5036308778599</v>
          </cell>
          <cell r="BC786">
            <v>49.664500182744902</v>
          </cell>
          <cell r="BD786">
            <v>14.325344209546101</v>
          </cell>
          <cell r="BE786">
            <v>188.35279892018701</v>
          </cell>
          <cell r="BF786">
            <v>237.83810543890701</v>
          </cell>
          <cell r="BH786" t="str">
            <v>NO</v>
          </cell>
          <cell r="BI786" t="str">
            <v>NO</v>
          </cell>
          <cell r="BJ786" t="str">
            <v>NO</v>
          </cell>
          <cell r="BK786" t="str">
            <v/>
          </cell>
          <cell r="BL786" t="str">
            <v>NO</v>
          </cell>
          <cell r="BM786" t="str">
            <v>NO</v>
          </cell>
          <cell r="BO786" t="str">
            <v>NO</v>
          </cell>
          <cell r="BQ786" t="str">
            <v>YES</v>
          </cell>
          <cell r="BR786" t="str">
            <v>NO</v>
          </cell>
          <cell r="BT786" t="str">
            <v/>
          </cell>
          <cell r="BU786" t="str">
            <v>NO</v>
          </cell>
          <cell r="BW786" t="str">
            <v/>
          </cell>
          <cell r="CA786" t="str">
            <v>SINGLE CORR</v>
          </cell>
          <cell r="CC786">
            <v>155.54496029240977</v>
          </cell>
          <cell r="CD786">
            <v>0</v>
          </cell>
          <cell r="CE786">
            <v>0</v>
          </cell>
          <cell r="CF786">
            <v>0</v>
          </cell>
          <cell r="CL786">
            <v>0.47</v>
          </cell>
          <cell r="CY786">
            <v>0.69739724882743936</v>
          </cell>
          <cell r="CZ786">
            <v>0</v>
          </cell>
          <cell r="DA786">
            <v>0</v>
          </cell>
          <cell r="DB786">
            <v>0</v>
          </cell>
        </row>
        <row r="787">
          <cell r="A787">
            <v>377</v>
          </cell>
          <cell r="B787">
            <v>41611</v>
          </cell>
          <cell r="C787" t="str">
            <v>Austin</v>
          </cell>
          <cell r="D787">
            <v>16</v>
          </cell>
          <cell r="E787" t="str">
            <v>Decent methane / ace correlation at end, but methane was elevated to start possibly due to well pads north of facility</v>
          </cell>
          <cell r="F787" t="str">
            <v>YES</v>
          </cell>
          <cell r="G787">
            <v>3.94</v>
          </cell>
          <cell r="H787">
            <v>1.17674497235566</v>
          </cell>
          <cell r="I787">
            <v>0</v>
          </cell>
          <cell r="J787">
            <v>15.006</v>
          </cell>
          <cell r="K787">
            <v>0</v>
          </cell>
          <cell r="L787">
            <v>0</v>
          </cell>
          <cell r="M787">
            <v>0</v>
          </cell>
          <cell r="N787">
            <v>1</v>
          </cell>
          <cell r="O787">
            <v>0</v>
          </cell>
          <cell r="P787">
            <v>1.2315472853335801E-2</v>
          </cell>
          <cell r="Q787">
            <v>0.99988378507906295</v>
          </cell>
          <cell r="R787">
            <v>1.72088842849908</v>
          </cell>
          <cell r="S787" t="str">
            <v>Inf</v>
          </cell>
          <cell r="T787">
            <v>1</v>
          </cell>
          <cell r="U787">
            <v>0</v>
          </cell>
          <cell r="V787">
            <v>-5592.0997047298197</v>
          </cell>
          <cell r="W787">
            <v>0.99999893489845704</v>
          </cell>
          <cell r="X787">
            <v>0.164724936242682</v>
          </cell>
          <cell r="Y787">
            <v>0</v>
          </cell>
          <cell r="Z787" t="str">
            <v>NaN</v>
          </cell>
          <cell r="AA787">
            <v>0</v>
          </cell>
          <cell r="AB787">
            <v>1.2314041228203201E-2</v>
          </cell>
          <cell r="AC787">
            <v>0.56601720883253104</v>
          </cell>
          <cell r="AD787">
            <v>2.9824037179446399</v>
          </cell>
          <cell r="AE787">
            <v>-162.99943450835499</v>
          </cell>
          <cell r="AF787">
            <v>2.9148132097743602E-2</v>
          </cell>
          <cell r="AG787">
            <v>24904.356396642001</v>
          </cell>
          <cell r="AH787" t="e">
            <v>#NAME?</v>
          </cell>
          <cell r="AI787" t="str">
            <v>NaN</v>
          </cell>
          <cell r="AJ787" t="str">
            <v>NaN</v>
          </cell>
          <cell r="AK787">
            <v>57941.373755585097</v>
          </cell>
          <cell r="AL787">
            <v>752.07441846519998</v>
          </cell>
          <cell r="AM787" t="str">
            <v>NaN</v>
          </cell>
          <cell r="AN787">
            <v>38.112764865149998</v>
          </cell>
          <cell r="AO787" t="str">
            <v>NaN</v>
          </cell>
          <cell r="AP787" t="str">
            <v>Inf</v>
          </cell>
          <cell r="AQ787" t="str">
            <v>NaN</v>
          </cell>
          <cell r="AR787">
            <v>9668.6325239018497</v>
          </cell>
          <cell r="AS787">
            <v>333.46282590235802</v>
          </cell>
          <cell r="AT787">
            <v>75351.272926889505</v>
          </cell>
          <cell r="AU787">
            <v>2.3821222101952801</v>
          </cell>
          <cell r="AV787">
            <v>0.59586719847754999</v>
          </cell>
          <cell r="AW787">
            <v>0</v>
          </cell>
          <cell r="AX787">
            <v>0</v>
          </cell>
          <cell r="AY787">
            <v>2.3205613369279199</v>
          </cell>
          <cell r="AZ787">
            <v>8855.5514609104903</v>
          </cell>
          <cell r="BA787">
            <v>2.23200517365601</v>
          </cell>
          <cell r="BB787">
            <v>8853.44524693946</v>
          </cell>
          <cell r="BC787">
            <v>28.707975302201</v>
          </cell>
          <cell r="BD787">
            <v>48.635357435043403</v>
          </cell>
          <cell r="BE787">
            <v>195.91600787069001</v>
          </cell>
          <cell r="BF787">
            <v>352.27354012110698</v>
          </cell>
          <cell r="BH787" t="str">
            <v>NO</v>
          </cell>
          <cell r="BI787" t="str">
            <v>NO</v>
          </cell>
          <cell r="BJ787" t="str">
            <v>NO</v>
          </cell>
          <cell r="BK787" t="str">
            <v/>
          </cell>
          <cell r="BL787" t="str">
            <v>NO</v>
          </cell>
          <cell r="BM787" t="str">
            <v>NO</v>
          </cell>
          <cell r="BO787" t="str">
            <v>NO</v>
          </cell>
          <cell r="BQ787" t="str">
            <v>NO</v>
          </cell>
          <cell r="BR787" t="str">
            <v>NO</v>
          </cell>
          <cell r="BT787" t="str">
            <v/>
          </cell>
          <cell r="BU787" t="str">
            <v>NO</v>
          </cell>
          <cell r="BW787" t="str">
            <v/>
          </cell>
          <cell r="CA787" t="str">
            <v>TRASH</v>
          </cell>
          <cell r="CC787">
            <v>0</v>
          </cell>
          <cell r="CD787">
            <v>0</v>
          </cell>
          <cell r="CE787">
            <v>0</v>
          </cell>
          <cell r="CF787">
            <v>0</v>
          </cell>
          <cell r="CL787">
            <v>0</v>
          </cell>
          <cell r="CY787">
            <v>0</v>
          </cell>
          <cell r="CZ787">
            <v>0</v>
          </cell>
          <cell r="DA787">
            <v>0</v>
          </cell>
          <cell r="DB787">
            <v>0</v>
          </cell>
        </row>
        <row r="788">
          <cell r="A788">
            <v>377</v>
          </cell>
          <cell r="B788">
            <v>41611</v>
          </cell>
          <cell r="C788" t="str">
            <v>Austin</v>
          </cell>
          <cell r="D788">
            <v>18</v>
          </cell>
          <cell r="E788" t="str">
            <v>Weak correlation. Long plume including a turn. Might not have beginning</v>
          </cell>
          <cell r="F788" t="str">
            <v>YES</v>
          </cell>
          <cell r="G788">
            <v>3.94</v>
          </cell>
          <cell r="H788">
            <v>1.28307375032455</v>
          </cell>
          <cell r="I788">
            <v>0</v>
          </cell>
          <cell r="J788">
            <v>15.003500000000001</v>
          </cell>
          <cell r="K788">
            <v>0</v>
          </cell>
          <cell r="L788">
            <v>0</v>
          </cell>
          <cell r="M788">
            <v>0</v>
          </cell>
          <cell r="N788">
            <v>1</v>
          </cell>
          <cell r="O788">
            <v>0</v>
          </cell>
          <cell r="P788">
            <v>4.0486900761319399E-3</v>
          </cell>
          <cell r="Q788">
            <v>0.99966180297637997</v>
          </cell>
          <cell r="R788">
            <v>1.1433429651619</v>
          </cell>
          <cell r="S788" t="str">
            <v>Inf</v>
          </cell>
          <cell r="T788">
            <v>1</v>
          </cell>
          <cell r="U788">
            <v>0</v>
          </cell>
          <cell r="V788">
            <v>452.115771138426</v>
          </cell>
          <cell r="W788">
            <v>0.99999692125567696</v>
          </cell>
          <cell r="X788">
            <v>0.109069461029022</v>
          </cell>
          <cell r="Y788">
            <v>0</v>
          </cell>
          <cell r="Z788" t="str">
            <v>NaN</v>
          </cell>
          <cell r="AA788">
            <v>0</v>
          </cell>
          <cell r="AB788">
            <v>4.0473203355193502E-3</v>
          </cell>
          <cell r="AC788">
            <v>4.6181697670424002E-2</v>
          </cell>
          <cell r="AD788">
            <v>1.3278412426924699</v>
          </cell>
          <cell r="AE788">
            <v>277.48586966299098</v>
          </cell>
          <cell r="AF788">
            <v>0.61374770150005697</v>
          </cell>
          <cell r="AG788">
            <v>1515.95501655357</v>
          </cell>
          <cell r="AH788" t="e">
            <v>#NAME?</v>
          </cell>
          <cell r="AI788" t="str">
            <v>NaN</v>
          </cell>
          <cell r="AJ788" t="str">
            <v>NaN</v>
          </cell>
          <cell r="AK788">
            <v>7111.03904942997</v>
          </cell>
          <cell r="AL788">
            <v>194.84373801859999</v>
          </cell>
          <cell r="AM788" t="str">
            <v>NaN</v>
          </cell>
          <cell r="AN788">
            <v>27.52017464267</v>
          </cell>
          <cell r="AO788" t="str">
            <v>NaN</v>
          </cell>
          <cell r="AP788" t="str">
            <v>Inf</v>
          </cell>
          <cell r="AQ788" t="str">
            <v>NaN</v>
          </cell>
          <cell r="AR788">
            <v>-8.5663620255305801</v>
          </cell>
          <cell r="AS788">
            <v>241.346472988371</v>
          </cell>
          <cell r="AT788">
            <v>2375.61472977213</v>
          </cell>
          <cell r="AU788">
            <v>2.5868913544287802</v>
          </cell>
          <cell r="AV788">
            <v>0.566913196758285</v>
          </cell>
          <cell r="AW788">
            <v>0</v>
          </cell>
          <cell r="AX788">
            <v>0</v>
          </cell>
          <cell r="AY788">
            <v>0.54968717299848202</v>
          </cell>
          <cell r="AZ788">
            <v>8855.5474391531498</v>
          </cell>
          <cell r="BA788">
            <v>1.4463368910694101</v>
          </cell>
          <cell r="BB788">
            <v>8854.1064910828409</v>
          </cell>
          <cell r="BC788">
            <v>15.340107153446001</v>
          </cell>
          <cell r="BD788">
            <v>15.013733857812401</v>
          </cell>
          <cell r="BE788">
            <v>44.310297838749698</v>
          </cell>
          <cell r="BF788">
            <v>77.286382579140295</v>
          </cell>
          <cell r="BH788" t="str">
            <v>NO</v>
          </cell>
          <cell r="BI788" t="str">
            <v>NO</v>
          </cell>
          <cell r="BJ788" t="str">
            <v>NO</v>
          </cell>
          <cell r="BK788" t="str">
            <v/>
          </cell>
          <cell r="BL788" t="str">
            <v>NO</v>
          </cell>
          <cell r="BM788" t="str">
            <v>NO</v>
          </cell>
          <cell r="BO788" t="str">
            <v>NO</v>
          </cell>
          <cell r="BQ788" t="str">
            <v>YES</v>
          </cell>
          <cell r="BR788" t="str">
            <v>NO</v>
          </cell>
          <cell r="BT788" t="str">
            <v/>
          </cell>
          <cell r="BU788" t="str">
            <v>NO</v>
          </cell>
          <cell r="BW788" t="str">
            <v/>
          </cell>
          <cell r="CA788" t="str">
            <v>SINGLE CORR</v>
          </cell>
          <cell r="CC788">
            <v>239.45115972132072</v>
          </cell>
          <cell r="CD788">
            <v>0</v>
          </cell>
          <cell r="CE788">
            <v>0</v>
          </cell>
          <cell r="CF788">
            <v>0</v>
          </cell>
          <cell r="CL788">
            <v>0.47</v>
          </cell>
          <cell r="CY788">
            <v>2.9644739526217729</v>
          </cell>
          <cell r="CZ788">
            <v>0</v>
          </cell>
          <cell r="DA788">
            <v>0</v>
          </cell>
          <cell r="DB788">
            <v>0</v>
          </cell>
        </row>
        <row r="789">
          <cell r="A789">
            <v>377</v>
          </cell>
          <cell r="B789">
            <v>41611</v>
          </cell>
          <cell r="C789" t="str">
            <v>Austin</v>
          </cell>
          <cell r="D789">
            <v>19</v>
          </cell>
          <cell r="E789" t="str">
            <v>Weak correlation, driving with wind at back, might not have beginning</v>
          </cell>
          <cell r="F789" t="str">
            <v>YES</v>
          </cell>
          <cell r="G789">
            <v>3.94</v>
          </cell>
          <cell r="H789">
            <v>1.3611836945638101</v>
          </cell>
          <cell r="I789">
            <v>0</v>
          </cell>
          <cell r="J789">
            <v>15</v>
          </cell>
          <cell r="K789">
            <v>0</v>
          </cell>
          <cell r="L789">
            <v>0</v>
          </cell>
          <cell r="M789">
            <v>0</v>
          </cell>
          <cell r="N789">
            <v>1</v>
          </cell>
          <cell r="O789">
            <v>0</v>
          </cell>
          <cell r="P789">
            <v>-5.3853410620673002E-3</v>
          </cell>
          <cell r="Q789">
            <v>0.99984876654657096</v>
          </cell>
          <cell r="R789">
            <v>1.68088177924432</v>
          </cell>
          <cell r="S789" t="str">
            <v>Inf</v>
          </cell>
          <cell r="T789">
            <v>1</v>
          </cell>
          <cell r="U789">
            <v>0</v>
          </cell>
          <cell r="V789">
            <v>-1341.0095646352199</v>
          </cell>
          <cell r="W789">
            <v>0.99998915108323905</v>
          </cell>
          <cell r="X789">
            <v>0.45016296309097298</v>
          </cell>
          <cell r="Y789">
            <v>0</v>
          </cell>
          <cell r="Z789" t="str">
            <v>NaN</v>
          </cell>
          <cell r="AA789">
            <v>0</v>
          </cell>
          <cell r="AB789">
            <v>-5.3845264715304203E-3</v>
          </cell>
          <cell r="AC789">
            <v>0.160842176051643</v>
          </cell>
          <cell r="AD789">
            <v>2.8575528193567399</v>
          </cell>
          <cell r="AE789">
            <v>-65.382845097254702</v>
          </cell>
          <cell r="AF789">
            <v>4.8755905610490702E-2</v>
          </cell>
          <cell r="AG789">
            <v>17969.9760980684</v>
          </cell>
          <cell r="AH789" t="e">
            <v>#NAME?</v>
          </cell>
          <cell r="AI789" t="str">
            <v>NaN</v>
          </cell>
          <cell r="AJ789" t="str">
            <v>NaN</v>
          </cell>
          <cell r="AK789">
            <v>7606.7543078833196</v>
          </cell>
          <cell r="AL789">
            <v>614.18953773683302</v>
          </cell>
          <cell r="AM789" t="str">
            <v>NaN</v>
          </cell>
          <cell r="AN789">
            <v>120.27427784609699</v>
          </cell>
          <cell r="AO789" t="str">
            <v>NaN</v>
          </cell>
          <cell r="AP789" t="str">
            <v>Inf</v>
          </cell>
          <cell r="AQ789" t="str">
            <v>NaN</v>
          </cell>
          <cell r="AR789">
            <v>49.561419743343798</v>
          </cell>
          <cell r="AS789">
            <v>36.232778270630902</v>
          </cell>
          <cell r="AT789">
            <v>1948.02332478627</v>
          </cell>
          <cell r="AU789">
            <v>2.5751710374850898</v>
          </cell>
          <cell r="AV789">
            <v>0.78457436265871905</v>
          </cell>
          <cell r="AW789">
            <v>0</v>
          </cell>
          <cell r="AX789">
            <v>0</v>
          </cell>
          <cell r="AY789">
            <v>0.70974037504626797</v>
          </cell>
          <cell r="AZ789">
            <v>8855.5471365959693</v>
          </cell>
          <cell r="BA789">
            <v>1.6194980122046401</v>
          </cell>
          <cell r="BB789">
            <v>8853.9309123886396</v>
          </cell>
          <cell r="BC789">
            <v>14.3542997200369</v>
          </cell>
          <cell r="BD789">
            <v>-96.358739365989095</v>
          </cell>
          <cell r="BE789">
            <v>45.179413569096099</v>
          </cell>
          <cell r="BF789">
            <v>159.83595158553601</v>
          </cell>
          <cell r="BH789" t="str">
            <v>NO</v>
          </cell>
          <cell r="BI789" t="str">
            <v>NO</v>
          </cell>
          <cell r="BJ789" t="str">
            <v>NO</v>
          </cell>
          <cell r="BK789" t="str">
            <v/>
          </cell>
          <cell r="BL789" t="str">
            <v>NO</v>
          </cell>
          <cell r="BM789" t="str">
            <v>NO</v>
          </cell>
          <cell r="BO789" t="str">
            <v>NO</v>
          </cell>
          <cell r="BQ789" t="str">
            <v>NO</v>
          </cell>
          <cell r="BR789" t="str">
            <v>NO</v>
          </cell>
          <cell r="BT789" t="str">
            <v/>
          </cell>
          <cell r="BU789" t="str">
            <v>NO</v>
          </cell>
          <cell r="BW789" t="str">
            <v/>
          </cell>
          <cell r="CA789" t="str">
            <v>TRASH</v>
          </cell>
          <cell r="CC789">
            <v>0</v>
          </cell>
          <cell r="CD789">
            <v>0</v>
          </cell>
          <cell r="CE789">
            <v>0</v>
          </cell>
          <cell r="CF789">
            <v>0</v>
          </cell>
          <cell r="CL789">
            <v>0</v>
          </cell>
          <cell r="CY789">
            <v>0</v>
          </cell>
          <cell r="CZ789">
            <v>0</v>
          </cell>
          <cell r="DA789">
            <v>0</v>
          </cell>
          <cell r="DB789">
            <v>0</v>
          </cell>
        </row>
        <row r="790">
          <cell r="A790">
            <v>377</v>
          </cell>
          <cell r="B790">
            <v>41611</v>
          </cell>
          <cell r="C790" t="str">
            <v>Austin</v>
          </cell>
          <cell r="D790">
            <v>21</v>
          </cell>
          <cell r="E790" t="str">
            <v>Possible plume, not sure if downwind, barely above background c2h2</v>
          </cell>
          <cell r="F790" t="str">
            <v>YES</v>
          </cell>
          <cell r="G790">
            <v>3.94</v>
          </cell>
          <cell r="H790">
            <v>1.9612663071602601</v>
          </cell>
          <cell r="I790">
            <v>0</v>
          </cell>
          <cell r="J790">
            <v>14.9925</v>
          </cell>
          <cell r="K790">
            <v>0</v>
          </cell>
          <cell r="L790">
            <v>0</v>
          </cell>
          <cell r="M790">
            <v>0</v>
          </cell>
          <cell r="N790">
            <v>1</v>
          </cell>
          <cell r="O790">
            <v>0</v>
          </cell>
          <cell r="P790">
            <v>-7.3738409270184102E-2</v>
          </cell>
          <cell r="Q790">
            <v>0.96077461231010197</v>
          </cell>
          <cell r="R790">
            <v>0.60489415172320404</v>
          </cell>
          <cell r="S790" t="str">
            <v>Inf</v>
          </cell>
          <cell r="T790">
            <v>1</v>
          </cell>
          <cell r="U790">
            <v>0</v>
          </cell>
          <cell r="V790">
            <v>-229.21965579028199</v>
          </cell>
          <cell r="W790">
            <v>0.99971230917708997</v>
          </cell>
          <cell r="X790">
            <v>5.0653193364515799E-2</v>
          </cell>
          <cell r="Y790">
            <v>0</v>
          </cell>
          <cell r="Z790" t="str">
            <v>NaN</v>
          </cell>
          <cell r="AA790">
            <v>0</v>
          </cell>
          <cell r="AB790">
            <v>-7.0712205918770393E-2</v>
          </cell>
          <cell r="AC790">
            <v>0.108103614336801</v>
          </cell>
          <cell r="AD790">
            <v>0.37431461603752397</v>
          </cell>
          <cell r="AE790">
            <v>-14.2154008793117</v>
          </cell>
          <cell r="AF790">
            <v>6.1998653366839303E-2</v>
          </cell>
          <cell r="AG790">
            <v>8.5109352534717999</v>
          </cell>
          <cell r="AH790" t="e">
            <v>#NAME?</v>
          </cell>
          <cell r="AI790" t="str">
            <v>NaN</v>
          </cell>
          <cell r="AJ790" t="str">
            <v>NaN</v>
          </cell>
          <cell r="AK790">
            <v>469.61807688496799</v>
          </cell>
          <cell r="AL790">
            <v>81.8038730538766</v>
          </cell>
          <cell r="AM790" t="str">
            <v>NaN</v>
          </cell>
          <cell r="AN790">
            <v>4.5206882012819998</v>
          </cell>
          <cell r="AO790" t="str">
            <v>NaN</v>
          </cell>
          <cell r="AP790" t="str">
            <v>Inf</v>
          </cell>
          <cell r="AQ790" t="str">
            <v>NaN</v>
          </cell>
          <cell r="AR790">
            <v>433.33679244285298</v>
          </cell>
          <cell r="AS790">
            <v>37.448101125915699</v>
          </cell>
          <cell r="AT790">
            <v>4667.9572980989096</v>
          </cell>
          <cell r="AU790">
            <v>2.4641101033144901</v>
          </cell>
          <cell r="AV790">
            <v>0.69463279072903505</v>
          </cell>
          <cell r="AW790">
            <v>0</v>
          </cell>
          <cell r="AX790">
            <v>0</v>
          </cell>
          <cell r="AY790">
            <v>0.65268660687939595</v>
          </cell>
          <cell r="AZ790">
            <v>8855.5515213985109</v>
          </cell>
          <cell r="BA790">
            <v>0.675427427600925</v>
          </cell>
          <cell r="BB790">
            <v>8854.8995011987208</v>
          </cell>
          <cell r="BC790">
            <v>20.431928563181099</v>
          </cell>
          <cell r="BD790">
            <v>1.5188202670609601</v>
          </cell>
          <cell r="BE790">
            <v>4.2669489257014002</v>
          </cell>
          <cell r="BF790">
            <v>6.4673552098680602</v>
          </cell>
          <cell r="BH790" t="str">
            <v>NO</v>
          </cell>
          <cell r="BI790" t="str">
            <v>NO</v>
          </cell>
          <cell r="BJ790" t="str">
            <v>NO</v>
          </cell>
          <cell r="BK790" t="str">
            <v/>
          </cell>
          <cell r="BL790" t="str">
            <v>NO</v>
          </cell>
          <cell r="BM790" t="str">
            <v>NO</v>
          </cell>
          <cell r="BO790" t="str">
            <v>NO</v>
          </cell>
          <cell r="BQ790" t="str">
            <v>NO</v>
          </cell>
          <cell r="BR790" t="str">
            <v>NO</v>
          </cell>
          <cell r="BT790" t="str">
            <v/>
          </cell>
          <cell r="BU790" t="str">
            <v>NO</v>
          </cell>
          <cell r="BW790" t="str">
            <v/>
          </cell>
          <cell r="CA790" t="str">
            <v>TRASH</v>
          </cell>
          <cell r="CC790">
            <v>0</v>
          </cell>
          <cell r="CD790">
            <v>0</v>
          </cell>
          <cell r="CE790">
            <v>0</v>
          </cell>
          <cell r="CF790">
            <v>0</v>
          </cell>
          <cell r="CL790">
            <v>0</v>
          </cell>
          <cell r="CY790">
            <v>0</v>
          </cell>
          <cell r="CZ790">
            <v>0</v>
          </cell>
          <cell r="DA790">
            <v>0</v>
          </cell>
          <cell r="DB790">
            <v>0</v>
          </cell>
        </row>
        <row r="791">
          <cell r="A791">
            <v>377</v>
          </cell>
          <cell r="B791">
            <v>41611</v>
          </cell>
          <cell r="C791" t="str">
            <v>Austin</v>
          </cell>
          <cell r="D791">
            <v>22</v>
          </cell>
          <cell r="E791" t="str">
            <v>Decent methane / c2h2 correlation, might not have end</v>
          </cell>
          <cell r="F791" t="str">
            <v>YES</v>
          </cell>
          <cell r="G791">
            <v>3.94</v>
          </cell>
          <cell r="H791">
            <v>2.2742235017940402</v>
          </cell>
          <cell r="I791">
            <v>0</v>
          </cell>
          <cell r="J791">
            <v>14.999000000000001</v>
          </cell>
          <cell r="K791">
            <v>0</v>
          </cell>
          <cell r="L791">
            <v>0</v>
          </cell>
          <cell r="M791">
            <v>0</v>
          </cell>
          <cell r="N791">
            <v>1</v>
          </cell>
          <cell r="O791">
            <v>0</v>
          </cell>
          <cell r="P791">
            <v>0.249874291573465</v>
          </cell>
          <cell r="Q791">
            <v>0.56872107209057499</v>
          </cell>
          <cell r="R791">
            <v>1.82402552506543</v>
          </cell>
          <cell r="S791" t="str">
            <v>Inf</v>
          </cell>
          <cell r="T791">
            <v>1</v>
          </cell>
          <cell r="U791">
            <v>0</v>
          </cell>
          <cell r="V791">
            <v>4.92675619605851</v>
          </cell>
          <cell r="W791">
            <v>0.96075962238032697</v>
          </cell>
          <cell r="X791">
            <v>0.42850527788208997</v>
          </cell>
          <cell r="Y791">
            <v>0</v>
          </cell>
          <cell r="Z791" t="str">
            <v>NaN</v>
          </cell>
          <cell r="AA791">
            <v>0</v>
          </cell>
          <cell r="AB791">
            <v>5.7656881708834998E-2</v>
          </cell>
          <cell r="AC791">
            <v>4.2420201371470298E-3</v>
          </cell>
          <cell r="AD791">
            <v>3.4411786212021198</v>
          </cell>
          <cell r="AE791">
            <v>2.3729926081344899</v>
          </cell>
          <cell r="AF791">
            <v>0.46120586858642998</v>
          </cell>
          <cell r="AG791">
            <v>2.3760014547069002</v>
          </cell>
          <cell r="AH791" t="e">
            <v>#NAME?</v>
          </cell>
          <cell r="AI791" t="str">
            <v>NaN</v>
          </cell>
          <cell r="AJ791" t="str">
            <v>NaN</v>
          </cell>
          <cell r="AK791">
            <v>317.12480578333998</v>
          </cell>
          <cell r="AL791">
            <v>116.87633484062</v>
          </cell>
          <cell r="AM791" t="str">
            <v>NaN</v>
          </cell>
          <cell r="AN791">
            <v>52.045443266386599</v>
          </cell>
          <cell r="AO791" t="str">
            <v>NaN</v>
          </cell>
          <cell r="AP791" t="str">
            <v>Inf</v>
          </cell>
          <cell r="AQ791" t="str">
            <v>NaN</v>
          </cell>
          <cell r="AR791">
            <v>-2.9512469970948598</v>
          </cell>
          <cell r="AS791">
            <v>5.8510372699553903</v>
          </cell>
          <cell r="AT791">
            <v>38.048454392773202</v>
          </cell>
          <cell r="AU791">
            <v>2.62972974466842</v>
          </cell>
          <cell r="AV791">
            <v>0.96913073584315601</v>
          </cell>
          <cell r="AW791">
            <v>0</v>
          </cell>
          <cell r="AX791">
            <v>0</v>
          </cell>
          <cell r="AY791">
            <v>0.23403652127134</v>
          </cell>
          <cell r="AZ791">
            <v>8855.5524652138392</v>
          </cell>
          <cell r="BA791">
            <v>1.23991478520647</v>
          </cell>
          <cell r="BB791">
            <v>8854.3505142577906</v>
          </cell>
          <cell r="BC791">
            <v>8.1012641978540891</v>
          </cell>
          <cell r="BD791">
            <v>1.17880584254067</v>
          </cell>
          <cell r="BE791">
            <v>3.01592225317177</v>
          </cell>
          <cell r="BF791">
            <v>4.7033919139967102</v>
          </cell>
          <cell r="BH791" t="str">
            <v>NO</v>
          </cell>
          <cell r="BI791" t="str">
            <v>NO</v>
          </cell>
          <cell r="BJ791" t="str">
            <v>NO</v>
          </cell>
          <cell r="BK791" t="str">
            <v/>
          </cell>
          <cell r="BL791" t="str">
            <v>NO</v>
          </cell>
          <cell r="BM791" t="str">
            <v>NO</v>
          </cell>
          <cell r="BO791" t="str">
            <v>NO</v>
          </cell>
          <cell r="BQ791" t="str">
            <v>NO</v>
          </cell>
          <cell r="BR791" t="str">
            <v>NO</v>
          </cell>
          <cell r="BT791" t="str">
            <v/>
          </cell>
          <cell r="BU791" t="str">
            <v>NO</v>
          </cell>
          <cell r="BW791" t="str">
            <v/>
          </cell>
          <cell r="CA791" t="str">
            <v>TRASH</v>
          </cell>
          <cell r="CC791">
            <v>0</v>
          </cell>
          <cell r="CD791">
            <v>0</v>
          </cell>
          <cell r="CE791">
            <v>0</v>
          </cell>
          <cell r="CF791">
            <v>0</v>
          </cell>
          <cell r="CL791">
            <v>0</v>
          </cell>
          <cell r="CY791">
            <v>0</v>
          </cell>
          <cell r="CZ791">
            <v>0</v>
          </cell>
          <cell r="DA791">
            <v>0</v>
          </cell>
          <cell r="DB791">
            <v>0</v>
          </cell>
        </row>
        <row r="792">
          <cell r="A792">
            <v>377</v>
          </cell>
          <cell r="B792">
            <v>41611</v>
          </cell>
          <cell r="C792" t="str">
            <v>Austin</v>
          </cell>
          <cell r="D792">
            <v>23</v>
          </cell>
          <cell r="E792" t="str">
            <v>Possible plume, driving towards facility? Might not have end</v>
          </cell>
          <cell r="F792" t="str">
            <v>YES</v>
          </cell>
          <cell r="G792">
            <v>3.94</v>
          </cell>
          <cell r="H792">
            <v>2.3834885302931101</v>
          </cell>
          <cell r="I792">
            <v>0</v>
          </cell>
          <cell r="J792">
            <v>14.998421052599999</v>
          </cell>
          <cell r="K792">
            <v>0</v>
          </cell>
          <cell r="L792">
            <v>0</v>
          </cell>
          <cell r="M792">
            <v>0</v>
          </cell>
          <cell r="N792">
            <v>1</v>
          </cell>
          <cell r="O792">
            <v>0</v>
          </cell>
          <cell r="P792">
            <v>-5.54410338367724E-3</v>
          </cell>
          <cell r="Q792">
            <v>0.95213083978861202</v>
          </cell>
          <cell r="R792">
            <v>1.0741074252851099</v>
          </cell>
          <cell r="S792" t="str">
            <v>Inf</v>
          </cell>
          <cell r="T792">
            <v>1</v>
          </cell>
          <cell r="U792">
            <v>0</v>
          </cell>
          <cell r="V792">
            <v>297.20120432415803</v>
          </cell>
          <cell r="W792">
            <v>0.99988823432796903</v>
          </cell>
          <cell r="X792">
            <v>5.0645718636378297E-2</v>
          </cell>
          <cell r="Y792">
            <v>0</v>
          </cell>
          <cell r="Z792" t="str">
            <v>NaN</v>
          </cell>
          <cell r="AA792">
            <v>0</v>
          </cell>
          <cell r="AB792">
            <v>-5.26536089446932E-3</v>
          </cell>
          <cell r="AC792">
            <v>5.5110245930456404E-4</v>
          </cell>
          <cell r="AD792">
            <v>1.16395053210712</v>
          </cell>
          <cell r="AE792">
            <v>27.330305468162098</v>
          </cell>
          <cell r="AF792">
            <v>9.1948653318309495E-2</v>
          </cell>
          <cell r="AG792">
            <v>21.021340097088199</v>
          </cell>
          <cell r="AH792" t="e">
            <v>#NAME?</v>
          </cell>
          <cell r="AI792" t="str">
            <v>NaN</v>
          </cell>
          <cell r="AJ792" t="str">
            <v>NaN</v>
          </cell>
          <cell r="AK792">
            <v>2547.7730134499702</v>
          </cell>
          <cell r="AL792">
            <v>67.738176318649906</v>
          </cell>
          <cell r="AM792" t="str">
            <v>NaN</v>
          </cell>
          <cell r="AN792">
            <v>13.257492404973</v>
          </cell>
          <cell r="AO792" t="str">
            <v>NaN</v>
          </cell>
          <cell r="AP792" t="str">
            <v>Inf</v>
          </cell>
          <cell r="AQ792" t="str">
            <v>NaN</v>
          </cell>
          <cell r="AR792">
            <v>459.41285806032403</v>
          </cell>
          <cell r="AS792">
            <v>148.64408574892801</v>
          </cell>
          <cell r="AT792">
            <v>1897.8851220701999</v>
          </cell>
          <cell r="AU792">
            <v>2.8213777471152501</v>
          </cell>
          <cell r="AV792">
            <v>0.885449410662556</v>
          </cell>
          <cell r="AW792">
            <v>0</v>
          </cell>
          <cell r="AX792">
            <v>0</v>
          </cell>
          <cell r="AY792">
            <v>7.8574486790058198E-2</v>
          </cell>
          <cell r="AZ792">
            <v>8855.5499342662606</v>
          </cell>
          <cell r="BA792">
            <v>1.28351217400629</v>
          </cell>
          <cell r="BB792">
            <v>8854.2880511938893</v>
          </cell>
          <cell r="BC792">
            <v>1.2406497914219701</v>
          </cell>
          <cell r="BD792">
            <v>8.3791718506313408</v>
          </cell>
          <cell r="BE792">
            <v>12.991947592555301</v>
          </cell>
          <cell r="BF792">
            <v>14.6583076090162</v>
          </cell>
          <cell r="BH792" t="str">
            <v>NO</v>
          </cell>
          <cell r="BI792" t="str">
            <v>NO</v>
          </cell>
          <cell r="BJ792" t="str">
            <v>NO</v>
          </cell>
          <cell r="BK792" t="str">
            <v/>
          </cell>
          <cell r="BL792" t="str">
            <v>NO</v>
          </cell>
          <cell r="BM792" t="str">
            <v>NO</v>
          </cell>
          <cell r="BO792" t="str">
            <v>NO</v>
          </cell>
          <cell r="BQ792" t="str">
            <v>NO</v>
          </cell>
          <cell r="BR792" t="str">
            <v>NO</v>
          </cell>
          <cell r="BT792" t="str">
            <v/>
          </cell>
          <cell r="BU792" t="str">
            <v>NO</v>
          </cell>
          <cell r="BW792" t="str">
            <v/>
          </cell>
          <cell r="CA792" t="str">
            <v>TRASH</v>
          </cell>
          <cell r="CC792">
            <v>0</v>
          </cell>
          <cell r="CD792">
            <v>0</v>
          </cell>
          <cell r="CE792">
            <v>0</v>
          </cell>
          <cell r="CF792">
            <v>0</v>
          </cell>
          <cell r="CL792">
            <v>0</v>
          </cell>
          <cell r="CY792">
            <v>0</v>
          </cell>
          <cell r="CZ792">
            <v>0</v>
          </cell>
          <cell r="DA792">
            <v>0</v>
          </cell>
          <cell r="DB792">
            <v>0</v>
          </cell>
        </row>
        <row r="793">
          <cell r="A793">
            <v>377</v>
          </cell>
          <cell r="B793">
            <v>41611</v>
          </cell>
          <cell r="C793" t="str">
            <v>Austin</v>
          </cell>
          <cell r="D793">
            <v>24</v>
          </cell>
          <cell r="E793" t="str">
            <v>Driving away from facility, might be OK</v>
          </cell>
          <cell r="F793" t="str">
            <v>YES</v>
          </cell>
          <cell r="G793">
            <v>3.94</v>
          </cell>
          <cell r="H793">
            <v>2.5084885284304601</v>
          </cell>
          <cell r="I793">
            <v>0</v>
          </cell>
          <cell r="J793">
            <v>14.9985</v>
          </cell>
          <cell r="K793">
            <v>0</v>
          </cell>
          <cell r="L793">
            <v>0</v>
          </cell>
          <cell r="M793">
            <v>0</v>
          </cell>
          <cell r="N793">
            <v>1</v>
          </cell>
          <cell r="O793">
            <v>0</v>
          </cell>
          <cell r="P793">
            <v>0.147311173548337</v>
          </cell>
          <cell r="Q793">
            <v>0.92541451601549096</v>
          </cell>
          <cell r="R793">
            <v>0.56031810459379905</v>
          </cell>
          <cell r="S793" t="str">
            <v>Inf</v>
          </cell>
          <cell r="T793">
            <v>1</v>
          </cell>
          <cell r="U793">
            <v>0</v>
          </cell>
          <cell r="V793">
            <v>96.491235900792802</v>
          </cell>
          <cell r="W793">
            <v>0.99926294034134799</v>
          </cell>
          <cell r="X793">
            <v>5.3079646952806703E-2</v>
          </cell>
          <cell r="Y793">
            <v>0</v>
          </cell>
          <cell r="Z793" t="str">
            <v>NaN</v>
          </cell>
          <cell r="AA793">
            <v>0</v>
          </cell>
          <cell r="AB793">
            <v>0.13520189085864001</v>
          </cell>
          <cell r="AC793">
            <v>0.179002776337741</v>
          </cell>
          <cell r="AD793">
            <v>0.32898222820403</v>
          </cell>
          <cell r="AE793">
            <v>12.255491207547401</v>
          </cell>
          <cell r="AF793">
            <v>0.126917749908288</v>
          </cell>
          <cell r="AG793">
            <v>3.4259430895901199</v>
          </cell>
          <cell r="AH793" t="e">
            <v>#NAME?</v>
          </cell>
          <cell r="AI793" t="str">
            <v>NaN</v>
          </cell>
          <cell r="AJ793" t="str">
            <v>NaN</v>
          </cell>
          <cell r="AK793">
            <v>182.05053172500899</v>
          </cell>
          <cell r="AL793">
            <v>-24.6073278904001</v>
          </cell>
          <cell r="AM793" t="str">
            <v>NaN</v>
          </cell>
          <cell r="AN793">
            <v>2.2853958894900002</v>
          </cell>
          <cell r="AO793" t="str">
            <v>NaN</v>
          </cell>
          <cell r="AP793" t="str">
            <v>Inf</v>
          </cell>
          <cell r="AQ793" t="str">
            <v>NaN</v>
          </cell>
          <cell r="AR793">
            <v>4.9199411239599202</v>
          </cell>
          <cell r="AS793">
            <v>29.5831532452757</v>
          </cell>
          <cell r="AT793">
            <v>229.05731670280099</v>
          </cell>
          <cell r="AU793">
            <v>2.9320063564904402</v>
          </cell>
          <cell r="AV793">
            <v>0.84679650009159002</v>
          </cell>
          <cell r="AW793">
            <v>0</v>
          </cell>
          <cell r="AX793">
            <v>0</v>
          </cell>
          <cell r="AY793">
            <v>0.317797967914488</v>
          </cell>
          <cell r="AZ793">
            <v>8855.5491868510599</v>
          </cell>
          <cell r="BA793">
            <v>1.5613486728817001</v>
          </cell>
          <cell r="BB793">
            <v>8853.9909583613698</v>
          </cell>
          <cell r="BC793">
            <v>15.254302459895399</v>
          </cell>
          <cell r="BD793">
            <v>1.1280352994937199</v>
          </cell>
          <cell r="BE793">
            <v>1.96410217054017</v>
          </cell>
          <cell r="BF793">
            <v>3.21947893385141</v>
          </cell>
          <cell r="BH793" t="str">
            <v>NO</v>
          </cell>
          <cell r="BI793" t="str">
            <v>NO</v>
          </cell>
          <cell r="BJ793" t="str">
            <v>NO</v>
          </cell>
          <cell r="BK793" t="str">
            <v/>
          </cell>
          <cell r="BL793" t="str">
            <v>NO</v>
          </cell>
          <cell r="BM793" t="str">
            <v>NO</v>
          </cell>
          <cell r="BO793" t="str">
            <v>NO</v>
          </cell>
          <cell r="BQ793" t="str">
            <v>NO</v>
          </cell>
          <cell r="BR793" t="str">
            <v>NO</v>
          </cell>
          <cell r="BT793" t="str">
            <v/>
          </cell>
          <cell r="BU793" t="str">
            <v>NO</v>
          </cell>
          <cell r="BW793" t="str">
            <v/>
          </cell>
          <cell r="CA793" t="str">
            <v>TRASH</v>
          </cell>
          <cell r="CC793">
            <v>0</v>
          </cell>
          <cell r="CD793">
            <v>0</v>
          </cell>
          <cell r="CE793">
            <v>0</v>
          </cell>
          <cell r="CF793">
            <v>0</v>
          </cell>
          <cell r="CL793">
            <v>0</v>
          </cell>
          <cell r="CY793">
            <v>0</v>
          </cell>
          <cell r="CZ793">
            <v>0</v>
          </cell>
          <cell r="DA793">
            <v>0</v>
          </cell>
          <cell r="DB793">
            <v>0</v>
          </cell>
        </row>
        <row r="794">
          <cell r="A794">
            <v>377</v>
          </cell>
          <cell r="B794">
            <v>41611</v>
          </cell>
          <cell r="C794" t="str">
            <v>Austin</v>
          </cell>
          <cell r="D794">
            <v>25</v>
          </cell>
          <cell r="E794" t="str">
            <v>Weak correlation, long plume, might not have beginning right, see 26</v>
          </cell>
          <cell r="F794" t="str">
            <v>YES</v>
          </cell>
          <cell r="G794">
            <v>3.94</v>
          </cell>
          <cell r="H794">
            <v>2.6551104169338902</v>
          </cell>
          <cell r="I794">
            <v>0</v>
          </cell>
          <cell r="J794">
            <v>15.000500000000001</v>
          </cell>
          <cell r="K794">
            <v>0</v>
          </cell>
          <cell r="L794">
            <v>0</v>
          </cell>
          <cell r="M794">
            <v>0</v>
          </cell>
          <cell r="N794">
            <v>1</v>
          </cell>
          <cell r="O794">
            <v>0</v>
          </cell>
          <cell r="P794">
            <v>-3.7822099316095897E-2</v>
          </cell>
          <cell r="Q794">
            <v>0.99794128738235599</v>
          </cell>
          <cell r="R794">
            <v>0.56801348943656105</v>
          </cell>
          <cell r="S794" t="str">
            <v>Inf</v>
          </cell>
          <cell r="T794">
            <v>1</v>
          </cell>
          <cell r="U794">
            <v>0</v>
          </cell>
          <cell r="V794">
            <v>129.05613488456899</v>
          </cell>
          <cell r="W794">
            <v>0.99993888651382501</v>
          </cell>
          <cell r="X794">
            <v>9.7700851735786701E-2</v>
          </cell>
          <cell r="Y794">
            <v>0</v>
          </cell>
          <cell r="Z794" t="str">
            <v>NaN</v>
          </cell>
          <cell r="AA794">
            <v>0</v>
          </cell>
          <cell r="AB794">
            <v>-3.7743962465285802E-2</v>
          </cell>
          <cell r="AC794">
            <v>0.407792412098468</v>
          </cell>
          <cell r="AD794">
            <v>0.33207490734760198</v>
          </cell>
          <cell r="AE794">
            <v>63.950582226221698</v>
          </cell>
          <cell r="AF794">
            <v>0.49549503064601702</v>
          </cell>
          <cell r="AG794">
            <v>80.978867355050198</v>
          </cell>
          <cell r="AH794" t="str">
            <v>Inf</v>
          </cell>
          <cell r="AI794" t="str">
            <v>NaN</v>
          </cell>
          <cell r="AJ794" t="str">
            <v>NaN</v>
          </cell>
          <cell r="AK794">
            <v>868.93719744200905</v>
          </cell>
          <cell r="AL794">
            <v>-46.906268712559999</v>
          </cell>
          <cell r="AM794" t="str">
            <v>NaN</v>
          </cell>
          <cell r="AN794">
            <v>13.4111687832686</v>
          </cell>
          <cell r="AO794" t="str">
            <v>NaN</v>
          </cell>
          <cell r="AP794" t="str">
            <v>Inf</v>
          </cell>
          <cell r="AQ794" t="str">
            <v>NaN</v>
          </cell>
          <cell r="AR794">
            <v>47.934017763980002</v>
          </cell>
          <cell r="AS794">
            <v>49.407125637785001</v>
          </cell>
          <cell r="AT794">
            <v>106.36596560443201</v>
          </cell>
          <cell r="AU794">
            <v>3.0697352333035499</v>
          </cell>
          <cell r="AV794">
            <v>0.71989028962545898</v>
          </cell>
          <cell r="AW794">
            <v>0</v>
          </cell>
          <cell r="AX794">
            <v>0</v>
          </cell>
          <cell r="AY794">
            <v>0.58608352916474005</v>
          </cell>
          <cell r="AZ794">
            <v>8855.5466880331805</v>
          </cell>
          <cell r="BA794">
            <v>2.6690473295617401</v>
          </cell>
          <cell r="BB794">
            <v>8854.3130814997203</v>
          </cell>
          <cell r="BC794">
            <v>28.5121716890954</v>
          </cell>
          <cell r="BD794">
            <v>-0.75403980699957196</v>
          </cell>
          <cell r="BE794">
            <v>11.4330795330002</v>
          </cell>
          <cell r="BF794">
            <v>20.859448723000199</v>
          </cell>
          <cell r="BH794" t="str">
            <v>NO</v>
          </cell>
          <cell r="BI794" t="str">
            <v>NO</v>
          </cell>
          <cell r="BJ794" t="str">
            <v>NO</v>
          </cell>
          <cell r="BK794" t="str">
            <v/>
          </cell>
          <cell r="BL794" t="str">
            <v>NO</v>
          </cell>
          <cell r="BM794" t="str">
            <v>NO</v>
          </cell>
          <cell r="BO794" t="str">
            <v>NO</v>
          </cell>
          <cell r="BQ794" t="str">
            <v>NO</v>
          </cell>
          <cell r="BR794" t="str">
            <v>NO</v>
          </cell>
          <cell r="BT794" t="str">
            <v/>
          </cell>
          <cell r="BU794" t="str">
            <v>NO</v>
          </cell>
          <cell r="BW794" t="str">
            <v/>
          </cell>
          <cell r="CA794" t="str">
            <v>TRASH</v>
          </cell>
          <cell r="CC794">
            <v>0</v>
          </cell>
          <cell r="CD794">
            <v>0</v>
          </cell>
          <cell r="CE794">
            <v>0</v>
          </cell>
          <cell r="CF794">
            <v>0</v>
          </cell>
          <cell r="CL794">
            <v>0</v>
          </cell>
          <cell r="CY794">
            <v>0</v>
          </cell>
          <cell r="CZ794">
            <v>0</v>
          </cell>
          <cell r="DA794">
            <v>0</v>
          </cell>
          <cell r="DB794">
            <v>0</v>
          </cell>
        </row>
        <row r="795">
          <cell r="A795">
            <v>377</v>
          </cell>
          <cell r="B795">
            <v>41611</v>
          </cell>
          <cell r="C795" t="str">
            <v>Austin</v>
          </cell>
          <cell r="D795">
            <v>27</v>
          </cell>
          <cell r="E795" t="str">
            <v>Decent correlation, 2 trucks passed by at the end, which attempted to eliminate</v>
          </cell>
          <cell r="F795" t="str">
            <v>YES</v>
          </cell>
          <cell r="G795">
            <v>3.94</v>
          </cell>
          <cell r="H795">
            <v>2.7651491397991799</v>
          </cell>
          <cell r="I795">
            <v>0</v>
          </cell>
          <cell r="J795">
            <v>15.0015</v>
          </cell>
          <cell r="K795">
            <v>0</v>
          </cell>
          <cell r="L795">
            <v>0</v>
          </cell>
          <cell r="M795">
            <v>0</v>
          </cell>
          <cell r="N795">
            <v>1</v>
          </cell>
          <cell r="O795">
            <v>0</v>
          </cell>
          <cell r="P795">
            <v>8.30774583786347E-2</v>
          </cell>
          <cell r="Q795">
            <v>0.98215277613743102</v>
          </cell>
          <cell r="R795">
            <v>1.33934284408325</v>
          </cell>
          <cell r="S795" t="str">
            <v>Inf</v>
          </cell>
          <cell r="T795">
            <v>1</v>
          </cell>
          <cell r="U795">
            <v>0</v>
          </cell>
          <cell r="V795">
            <v>49.127451008921597</v>
          </cell>
          <cell r="W795">
            <v>0.99960064690432104</v>
          </cell>
          <cell r="X795">
            <v>0.197963348313868</v>
          </cell>
          <cell r="Y795">
            <v>0</v>
          </cell>
          <cell r="Z795" t="str">
            <v>NaN</v>
          </cell>
          <cell r="AA795">
            <v>0</v>
          </cell>
          <cell r="AB795">
            <v>8.1557584663605395E-2</v>
          </cell>
          <cell r="AC795">
            <v>0.26531998069484503</v>
          </cell>
          <cell r="AD795">
            <v>1.8229512718371099</v>
          </cell>
          <cell r="AE795">
            <v>25.001102504920201</v>
          </cell>
          <cell r="AF795">
            <v>0.50869950706439904</v>
          </cell>
          <cell r="AG795">
            <v>48.625634001576103</v>
          </cell>
          <cell r="AH795" t="e">
            <v>#NAME?</v>
          </cell>
          <cell r="AI795" t="str">
            <v>NaN</v>
          </cell>
          <cell r="AJ795" t="str">
            <v>NaN</v>
          </cell>
          <cell r="AK795">
            <v>6597.3751261216603</v>
          </cell>
          <cell r="AL795">
            <v>527.72235156147599</v>
          </cell>
          <cell r="AM795" t="str">
            <v>NaN</v>
          </cell>
          <cell r="AN795">
            <v>71.287321678476701</v>
          </cell>
          <cell r="AO795" t="str">
            <v>NaN</v>
          </cell>
          <cell r="AP795" t="str">
            <v>Inf</v>
          </cell>
          <cell r="AQ795" t="str">
            <v>NaN</v>
          </cell>
          <cell r="AR795">
            <v>104.886039129808</v>
          </cell>
          <cell r="AS795">
            <v>109.748888648248</v>
          </cell>
          <cell r="AT795">
            <v>354.50238899620501</v>
          </cell>
          <cell r="AU795">
            <v>2.8576984333526401</v>
          </cell>
          <cell r="AV795">
            <v>0.73457285994343702</v>
          </cell>
          <cell r="AW795">
            <v>0</v>
          </cell>
          <cell r="AX795">
            <v>0</v>
          </cell>
          <cell r="AY795">
            <v>1.03173187829279</v>
          </cell>
          <cell r="AZ795">
            <v>8855.5487944932593</v>
          </cell>
          <cell r="BA795">
            <v>2.6125830204303</v>
          </cell>
          <cell r="BB795">
            <v>8853.2910685515799</v>
          </cell>
          <cell r="BC795">
            <v>17.275510520251402</v>
          </cell>
          <cell r="BD795">
            <v>25.8918336792057</v>
          </cell>
          <cell r="BE795">
            <v>33.416230344921999</v>
          </cell>
          <cell r="BF795">
            <v>36.548956242581902</v>
          </cell>
          <cell r="BH795" t="str">
            <v>NO</v>
          </cell>
          <cell r="BI795" t="str">
            <v>NO</v>
          </cell>
          <cell r="BJ795" t="str">
            <v>NO</v>
          </cell>
          <cell r="BK795" t="str">
            <v/>
          </cell>
          <cell r="BL795" t="str">
            <v>NO</v>
          </cell>
          <cell r="BM795" t="str">
            <v>NO</v>
          </cell>
          <cell r="BO795" t="str">
            <v>NO</v>
          </cell>
          <cell r="BQ795" t="str">
            <v>YES</v>
          </cell>
          <cell r="BR795" t="str">
            <v>NO</v>
          </cell>
          <cell r="BT795" t="str">
            <v/>
          </cell>
          <cell r="BU795" t="str">
            <v>NO</v>
          </cell>
          <cell r="BW795" t="str">
            <v/>
          </cell>
          <cell r="CA795" t="str">
            <v>SINGLE CORR</v>
          </cell>
          <cell r="CC795">
            <v>26.015586607754905</v>
          </cell>
          <cell r="CD795">
            <v>0</v>
          </cell>
          <cell r="CE795">
            <v>0</v>
          </cell>
          <cell r="CF795">
            <v>0</v>
          </cell>
          <cell r="CL795">
            <v>0.47</v>
          </cell>
          <cell r="CY795">
            <v>3.9309258530966393</v>
          </cell>
          <cell r="CZ795">
            <v>0</v>
          </cell>
          <cell r="DA795">
            <v>0</v>
          </cell>
          <cell r="DB795">
            <v>0</v>
          </cell>
        </row>
        <row r="796">
          <cell r="A796">
            <v>377</v>
          </cell>
          <cell r="B796">
            <v>41611</v>
          </cell>
          <cell r="C796" t="str">
            <v>Austin</v>
          </cell>
          <cell r="D796">
            <v>28</v>
          </cell>
          <cell r="E796" t="str">
            <v>Potential plume, not clear from MICAS, chose first plume-looking methane hump</v>
          </cell>
          <cell r="F796" t="str">
            <v>YES</v>
          </cell>
          <cell r="G796">
            <v>3.94</v>
          </cell>
          <cell r="H796">
            <v>2.8631627513095701</v>
          </cell>
          <cell r="I796">
            <v>0</v>
          </cell>
          <cell r="J796">
            <v>15</v>
          </cell>
          <cell r="K796">
            <v>0</v>
          </cell>
          <cell r="L796">
            <v>0</v>
          </cell>
          <cell r="M796">
            <v>0</v>
          </cell>
          <cell r="N796">
            <v>1</v>
          </cell>
          <cell r="O796">
            <v>0</v>
          </cell>
          <cell r="P796">
            <v>0.10605551437739</v>
          </cell>
          <cell r="Q796">
            <v>0.97062387133942496</v>
          </cell>
          <cell r="R796">
            <v>1.1159296445332401</v>
          </cell>
          <cell r="S796" t="str">
            <v>Inf</v>
          </cell>
          <cell r="T796">
            <v>1</v>
          </cell>
          <cell r="U796">
            <v>0</v>
          </cell>
          <cell r="V796">
            <v>187.122623099805</v>
          </cell>
          <cell r="W796">
            <v>0.99985777160002598</v>
          </cell>
          <cell r="X796">
            <v>7.6092243034550297E-2</v>
          </cell>
          <cell r="Y796">
            <v>0</v>
          </cell>
          <cell r="Z796" t="str">
            <v>NaN</v>
          </cell>
          <cell r="AA796">
            <v>0</v>
          </cell>
          <cell r="AB796">
            <v>0.102810724261563</v>
          </cell>
          <cell r="AC796">
            <v>0.25470694794308102</v>
          </cell>
          <cell r="AD796">
            <v>1.2783947455438001</v>
          </cell>
          <cell r="AE796">
            <v>31.282677133483599</v>
          </cell>
          <cell r="AF796">
            <v>0.167153637386283</v>
          </cell>
          <cell r="AG796">
            <v>34.424429561303398</v>
          </cell>
          <cell r="AH796" t="e">
            <v>#NAME?</v>
          </cell>
          <cell r="AI796" t="str">
            <v>NaN</v>
          </cell>
          <cell r="AJ796" t="str">
            <v>NaN</v>
          </cell>
          <cell r="AK796">
            <v>750.393583763366</v>
          </cell>
          <cell r="AL796">
            <v>-142.586005235903</v>
          </cell>
          <cell r="AM796" t="str">
            <v>NaN</v>
          </cell>
          <cell r="AN796">
            <v>4.91449764293667</v>
          </cell>
          <cell r="AO796" t="str">
            <v>NaN</v>
          </cell>
          <cell r="AP796" t="str">
            <v>Inf</v>
          </cell>
          <cell r="AQ796" t="str">
            <v>NaN</v>
          </cell>
          <cell r="AR796">
            <v>755.54943530535104</v>
          </cell>
          <cell r="AS796">
            <v>67.924688684005801</v>
          </cell>
          <cell r="AT796">
            <v>5494.3608389582896</v>
          </cell>
          <cell r="AU796" t="str">
            <v>NaN</v>
          </cell>
          <cell r="AV796" t="str">
            <v>NaN</v>
          </cell>
          <cell r="AW796">
            <v>0</v>
          </cell>
          <cell r="AX796">
            <v>0</v>
          </cell>
          <cell r="AY796">
            <v>0.75536261256634296</v>
          </cell>
          <cell r="AZ796" t="str">
            <v>NaN</v>
          </cell>
          <cell r="BA796" t="str">
            <v>NaN</v>
          </cell>
          <cell r="BB796">
            <v>8853.2695689318898</v>
          </cell>
          <cell r="BC796">
            <v>20.758056528540699</v>
          </cell>
          <cell r="BD796">
            <v>1.91985945882084</v>
          </cell>
          <cell r="BE796">
            <v>6.0891595490770696</v>
          </cell>
          <cell r="BF796">
            <v>9.2327110082564996</v>
          </cell>
          <cell r="BH796" t="str">
            <v>NO</v>
          </cell>
          <cell r="BI796" t="str">
            <v>NO</v>
          </cell>
          <cell r="BJ796" t="str">
            <v>NO</v>
          </cell>
          <cell r="BK796" t="str">
            <v/>
          </cell>
          <cell r="BL796" t="str">
            <v>NO</v>
          </cell>
          <cell r="BM796" t="str">
            <v>NO</v>
          </cell>
          <cell r="BO796" t="str">
            <v>NO</v>
          </cell>
          <cell r="BQ796" t="str">
            <v>NO</v>
          </cell>
          <cell r="BR796" t="str">
            <v>NO</v>
          </cell>
          <cell r="BT796" t="str">
            <v/>
          </cell>
          <cell r="BU796" t="str">
            <v>NO</v>
          </cell>
          <cell r="BW796" t="str">
            <v/>
          </cell>
          <cell r="CA796" t="str">
            <v>TRASH</v>
          </cell>
          <cell r="CC796">
            <v>0</v>
          </cell>
          <cell r="CD796">
            <v>0</v>
          </cell>
          <cell r="CE796">
            <v>0</v>
          </cell>
          <cell r="CF796">
            <v>0</v>
          </cell>
          <cell r="CL796">
            <v>0</v>
          </cell>
          <cell r="CY796">
            <v>0</v>
          </cell>
          <cell r="CZ796">
            <v>0</v>
          </cell>
          <cell r="DA796">
            <v>0</v>
          </cell>
          <cell r="DB796">
            <v>0</v>
          </cell>
        </row>
        <row r="797">
          <cell r="A797">
            <v>377</v>
          </cell>
          <cell r="B797">
            <v>41611</v>
          </cell>
          <cell r="C797" t="str">
            <v>Austin</v>
          </cell>
          <cell r="D797">
            <v>29</v>
          </cell>
          <cell r="E797" t="str">
            <v>Good methane, c2h2 correlation, missing baseline to right?</v>
          </cell>
          <cell r="F797" t="str">
            <v>YES</v>
          </cell>
          <cell r="G797">
            <v>3.94</v>
          </cell>
          <cell r="H797">
            <v>2.9860905027017002</v>
          </cell>
          <cell r="I797">
            <v>0</v>
          </cell>
          <cell r="J797">
            <v>15</v>
          </cell>
          <cell r="K797">
            <v>0</v>
          </cell>
          <cell r="L797">
            <v>0</v>
          </cell>
          <cell r="M797">
            <v>0</v>
          </cell>
          <cell r="N797">
            <v>1</v>
          </cell>
          <cell r="O797">
            <v>0</v>
          </cell>
          <cell r="P797">
            <v>2.0241199044004901E-4</v>
          </cell>
          <cell r="Q797">
            <v>0.99749741721691498</v>
          </cell>
          <cell r="R797">
            <v>0.39652235880126202</v>
          </cell>
          <cell r="S797" t="str">
            <v>Inf</v>
          </cell>
          <cell r="T797">
            <v>1</v>
          </cell>
          <cell r="U797">
            <v>0</v>
          </cell>
          <cell r="V797">
            <v>88.302458234877903</v>
          </cell>
          <cell r="W797">
            <v>0.99995669108807395</v>
          </cell>
          <cell r="X797">
            <v>5.2102099368384197E-2</v>
          </cell>
          <cell r="Y797">
            <v>0</v>
          </cell>
          <cell r="Z797" t="str">
            <v>NaN</v>
          </cell>
          <cell r="AA797">
            <v>0</v>
          </cell>
          <cell r="AB797">
            <v>2.01904166786243E-4</v>
          </cell>
          <cell r="AC797">
            <v>1.6248257715956199E-5</v>
          </cell>
          <cell r="AD797">
            <v>0.167056861670899</v>
          </cell>
          <cell r="AE797">
            <v>66.007392717550999</v>
          </cell>
          <cell r="AF797">
            <v>0.74748240126210697</v>
          </cell>
          <cell r="AG797">
            <v>16.8143181751167</v>
          </cell>
          <cell r="AH797" t="e">
            <v>#NAME?</v>
          </cell>
          <cell r="AI797" t="str">
            <v>NaN</v>
          </cell>
          <cell r="AJ797" t="str">
            <v>NaN</v>
          </cell>
          <cell r="AK797">
            <v>253.482883069997</v>
          </cell>
          <cell r="AL797">
            <v>6.8164875972233103</v>
          </cell>
          <cell r="AM797" t="str">
            <v>NaN</v>
          </cell>
          <cell r="AN797">
            <v>4.6074239956596701</v>
          </cell>
          <cell r="AO797" t="str">
            <v>Inf</v>
          </cell>
          <cell r="AP797" t="str">
            <v>Inf</v>
          </cell>
          <cell r="AQ797" t="str">
            <v>NaN</v>
          </cell>
          <cell r="AR797">
            <v>35.549690605297101</v>
          </cell>
          <cell r="AS797">
            <v>28.943915668955398</v>
          </cell>
          <cell r="AT797">
            <v>86.139483710855401</v>
          </cell>
          <cell r="AU797" t="str">
            <v>NaN</v>
          </cell>
          <cell r="AV797" t="str">
            <v>NaN</v>
          </cell>
          <cell r="AW797">
            <v>0</v>
          </cell>
          <cell r="AX797">
            <v>0</v>
          </cell>
          <cell r="AY797">
            <v>0.21258245659868999</v>
          </cell>
          <cell r="AZ797" t="str">
            <v>NaN</v>
          </cell>
          <cell r="BA797" t="str">
            <v>NaN</v>
          </cell>
          <cell r="BB797">
            <v>8854.0546847387595</v>
          </cell>
          <cell r="BC797">
            <v>22.508730698684801</v>
          </cell>
          <cell r="BD797">
            <v>2.0333080863633799</v>
          </cell>
          <cell r="BE797">
            <v>4.0365587562625898</v>
          </cell>
          <cell r="BF797">
            <v>9.2835944445455407</v>
          </cell>
          <cell r="BH797" t="str">
            <v>NO</v>
          </cell>
          <cell r="BI797" t="str">
            <v>NO</v>
          </cell>
          <cell r="BJ797" t="str">
            <v>NO</v>
          </cell>
          <cell r="BK797" t="str">
            <v/>
          </cell>
          <cell r="BL797" t="str">
            <v>NO</v>
          </cell>
          <cell r="BM797" t="str">
            <v>NO</v>
          </cell>
          <cell r="BO797" t="str">
            <v>NO</v>
          </cell>
          <cell r="BQ797" t="str">
            <v>YES</v>
          </cell>
          <cell r="BR797" t="str">
            <v>NO</v>
          </cell>
          <cell r="BT797" t="str">
            <v/>
          </cell>
          <cell r="BU797" t="str">
            <v>NO</v>
          </cell>
          <cell r="BW797" t="str">
            <v/>
          </cell>
          <cell r="CA797" t="str">
            <v>SINGLE CORR</v>
          </cell>
          <cell r="CC797">
            <v>46.75615163536785</v>
          </cell>
          <cell r="CD797">
            <v>0</v>
          </cell>
          <cell r="CE797">
            <v>0</v>
          </cell>
          <cell r="CF797">
            <v>0</v>
          </cell>
          <cell r="CL797">
            <v>0.47</v>
          </cell>
          <cell r="CY797">
            <v>32.54175938157487</v>
          </cell>
          <cell r="CZ797">
            <v>0</v>
          </cell>
          <cell r="DA797">
            <v>0</v>
          </cell>
          <cell r="DB797">
            <v>0</v>
          </cell>
        </row>
        <row r="798">
          <cell r="A798">
            <v>377</v>
          </cell>
          <cell r="B798">
            <v>41611</v>
          </cell>
          <cell r="C798" t="str">
            <v>Austin</v>
          </cell>
          <cell r="D798">
            <v>31</v>
          </cell>
          <cell r="E798" t="str">
            <v>Possible correlation plume, not pretty because of trucks passing by</v>
          </cell>
          <cell r="F798" t="str">
            <v>YES</v>
          </cell>
          <cell r="G798">
            <v>3.94</v>
          </cell>
          <cell r="H798">
            <v>3.0214402517303798</v>
          </cell>
          <cell r="I798">
            <v>0</v>
          </cell>
          <cell r="J798">
            <v>15</v>
          </cell>
          <cell r="K798">
            <v>0</v>
          </cell>
          <cell r="L798">
            <v>0</v>
          </cell>
          <cell r="M798">
            <v>0</v>
          </cell>
          <cell r="N798">
            <v>1</v>
          </cell>
          <cell r="O798">
            <v>0</v>
          </cell>
          <cell r="P798">
            <v>0.21142542517202501</v>
          </cell>
          <cell r="Q798">
            <v>0.98963094078267</v>
          </cell>
          <cell r="R798">
            <v>0.77202021124726505</v>
          </cell>
          <cell r="S798" t="str">
            <v>Inf</v>
          </cell>
          <cell r="T798">
            <v>1</v>
          </cell>
          <cell r="U798">
            <v>0</v>
          </cell>
          <cell r="V798">
            <v>75.280014087261904</v>
          </cell>
          <cell r="W798">
            <v>0.99992055059211005</v>
          </cell>
          <cell r="X798">
            <v>6.5796418759180006E-2</v>
          </cell>
          <cell r="Y798">
            <v>0</v>
          </cell>
          <cell r="Z798" t="str">
            <v>NaN</v>
          </cell>
          <cell r="AA798">
            <v>0</v>
          </cell>
          <cell r="AB798">
            <v>0.209112232363492</v>
          </cell>
          <cell r="AC798">
            <v>0.79285364246415302</v>
          </cell>
          <cell r="AD798">
            <v>0.63965396283450104</v>
          </cell>
          <cell r="AE798">
            <v>51.903032926520098</v>
          </cell>
          <cell r="AF798">
            <v>0.68941151028247405</v>
          </cell>
          <cell r="AG798">
            <v>17.389508200859201</v>
          </cell>
          <cell r="AH798" t="e">
            <v>#NAME?</v>
          </cell>
          <cell r="AI798" t="str">
            <v>NaN</v>
          </cell>
          <cell r="AJ798" t="str">
            <v>NaN</v>
          </cell>
          <cell r="AK798">
            <v>899.35320984715099</v>
          </cell>
          <cell r="AL798">
            <v>145.28880635027701</v>
          </cell>
          <cell r="AM798" t="str">
            <v>NaN</v>
          </cell>
          <cell r="AN798">
            <v>19.6477682695886</v>
          </cell>
          <cell r="AO798" t="str">
            <v>Inf</v>
          </cell>
          <cell r="AP798" t="str">
            <v>Inf</v>
          </cell>
          <cell r="AQ798" t="str">
            <v>NaN</v>
          </cell>
          <cell r="AR798">
            <v>42.162702964143001</v>
          </cell>
          <cell r="AS798">
            <v>46.107902523188898</v>
          </cell>
          <cell r="AT798">
            <v>18.592825799392799</v>
          </cell>
          <cell r="AU798" t="str">
            <v>NaN</v>
          </cell>
          <cell r="AV798" t="str">
            <v>NaN</v>
          </cell>
          <cell r="AW798">
            <v>0</v>
          </cell>
          <cell r="AX798">
            <v>0</v>
          </cell>
          <cell r="AY798">
            <v>0.411783247547582</v>
          </cell>
          <cell r="AZ798" t="str">
            <v>NaN</v>
          </cell>
          <cell r="BA798" t="str">
            <v>NaN</v>
          </cell>
          <cell r="BB798">
            <v>8853.2785743366203</v>
          </cell>
          <cell r="BC798">
            <v>20.032698529341801</v>
          </cell>
          <cell r="BD798">
            <v>2.9891914142854201</v>
          </cell>
          <cell r="BE798">
            <v>15.345204009285901</v>
          </cell>
          <cell r="BF798">
            <v>18.493092614285601</v>
          </cell>
          <cell r="BH798" t="str">
            <v>NO</v>
          </cell>
          <cell r="BI798" t="str">
            <v>NO</v>
          </cell>
          <cell r="BJ798" t="str">
            <v>NO</v>
          </cell>
          <cell r="BK798" t="str">
            <v/>
          </cell>
          <cell r="BL798" t="str">
            <v>NO</v>
          </cell>
          <cell r="BM798" t="str">
            <v>NO</v>
          </cell>
          <cell r="BO798" t="str">
            <v>NO</v>
          </cell>
          <cell r="BQ798" t="str">
            <v>YES</v>
          </cell>
          <cell r="BR798" t="str">
            <v>NO</v>
          </cell>
          <cell r="BT798" t="str">
            <v/>
          </cell>
          <cell r="BU798" t="str">
            <v>NO</v>
          </cell>
          <cell r="BW798" t="str">
            <v/>
          </cell>
          <cell r="CA798" t="str">
            <v>SINGLE CORR</v>
          </cell>
          <cell r="CC798">
            <v>39.860767459205178</v>
          </cell>
          <cell r="CD798">
            <v>0</v>
          </cell>
          <cell r="CE798">
            <v>0</v>
          </cell>
          <cell r="CF798">
            <v>0</v>
          </cell>
          <cell r="CL798">
            <v>0.47</v>
          </cell>
          <cell r="CY798">
            <v>8.5601158313957839</v>
          </cell>
          <cell r="CZ798">
            <v>0</v>
          </cell>
          <cell r="DA798">
            <v>0</v>
          </cell>
          <cell r="DB798">
            <v>0</v>
          </cell>
        </row>
        <row r="799">
          <cell r="BH799" t="str">
            <v/>
          </cell>
          <cell r="BI799" t="str">
            <v/>
          </cell>
          <cell r="BK799" t="str">
            <v/>
          </cell>
          <cell r="BL799" t="str">
            <v/>
          </cell>
          <cell r="BM799" t="str">
            <v/>
          </cell>
          <cell r="BO799" t="str">
            <v/>
          </cell>
          <cell r="BQ799" t="str">
            <v/>
          </cell>
          <cell r="BR799" t="str">
            <v/>
          </cell>
          <cell r="BT799" t="str">
            <v/>
          </cell>
          <cell r="BU799" t="str">
            <v/>
          </cell>
          <cell r="BW799" t="str">
            <v/>
          </cell>
          <cell r="CA799" t="str">
            <v/>
          </cell>
          <cell r="CC799">
            <v>0</v>
          </cell>
          <cell r="CD799">
            <v>0</v>
          </cell>
          <cell r="CE799">
            <v>0</v>
          </cell>
          <cell r="CF799">
            <v>0</v>
          </cell>
          <cell r="CL799">
            <v>0</v>
          </cell>
          <cell r="CY799">
            <v>0</v>
          </cell>
          <cell r="CZ799">
            <v>0</v>
          </cell>
          <cell r="DA799">
            <v>0</v>
          </cell>
          <cell r="DB799">
            <v>0</v>
          </cell>
        </row>
        <row r="800">
          <cell r="A800">
            <v>378</v>
          </cell>
          <cell r="B800">
            <v>41614</v>
          </cell>
          <cell r="C800" t="str">
            <v>Austin</v>
          </cell>
          <cell r="D800">
            <v>11</v>
          </cell>
          <cell r="E800" t="str">
            <v>Strong correlation ch4/c2h2; ethane weak</v>
          </cell>
          <cell r="F800" t="str">
            <v>YES</v>
          </cell>
          <cell r="G800">
            <v>4.3099999999999996</v>
          </cell>
          <cell r="H800">
            <v>0.16666666790842999</v>
          </cell>
          <cell r="I800">
            <v>0</v>
          </cell>
          <cell r="J800">
            <v>20</v>
          </cell>
          <cell r="K800">
            <v>0</v>
          </cell>
          <cell r="L800">
            <v>0</v>
          </cell>
          <cell r="M800">
            <v>0</v>
          </cell>
          <cell r="N800">
            <v>1</v>
          </cell>
          <cell r="O800">
            <v>0</v>
          </cell>
          <cell r="P800">
            <v>-3.0022993092881601E-3</v>
          </cell>
          <cell r="Q800">
            <v>0.94352332982415399</v>
          </cell>
          <cell r="R800">
            <v>0.88544142560277095</v>
          </cell>
          <cell r="S800" t="str">
            <v>Inf</v>
          </cell>
          <cell r="T800">
            <v>1</v>
          </cell>
          <cell r="U800">
            <v>0</v>
          </cell>
          <cell r="V800">
            <v>9.9648937567096407</v>
          </cell>
          <cell r="W800">
            <v>0.99877136516439202</v>
          </cell>
          <cell r="X800">
            <v>0.12757081182837299</v>
          </cell>
          <cell r="Y800">
            <v>0</v>
          </cell>
          <cell r="Z800" t="str">
            <v>NaN</v>
          </cell>
          <cell r="AA800">
            <v>0</v>
          </cell>
          <cell r="AB800">
            <v>-2.8225885386121202E-3</v>
          </cell>
          <cell r="AC800">
            <v>1.33080231280891E-4</v>
          </cell>
          <cell r="AD800">
            <v>0.79686583683273504</v>
          </cell>
          <cell r="AE800">
            <v>8.8692367206423004</v>
          </cell>
          <cell r="AF800">
            <v>0.88894239523075602</v>
          </cell>
          <cell r="AG800">
            <v>1.4784604462672299</v>
          </cell>
          <cell r="AH800" t="e">
            <v>#NAME?</v>
          </cell>
          <cell r="AI800" t="str">
            <v>NaN</v>
          </cell>
          <cell r="AJ800" t="str">
            <v>NaN</v>
          </cell>
          <cell r="AK800">
            <v>705.33380640666098</v>
          </cell>
          <cell r="AL800">
            <v>39.049479733775001</v>
          </cell>
          <cell r="AM800" t="str">
            <v>NaN</v>
          </cell>
          <cell r="AN800">
            <v>68.311071067623999</v>
          </cell>
          <cell r="AO800" t="str">
            <v>NaN</v>
          </cell>
          <cell r="AP800" t="str">
            <v>Inf</v>
          </cell>
          <cell r="AQ800" t="str">
            <v>NaN</v>
          </cell>
          <cell r="AR800">
            <v>-8.8620283620074005</v>
          </cell>
          <cell r="AS800">
            <v>10.3635049051741</v>
          </cell>
          <cell r="AT800">
            <v>219.510894137343</v>
          </cell>
          <cell r="AU800">
            <v>2.13998149430379</v>
          </cell>
          <cell r="AV800">
            <v>1.2311703091847901</v>
          </cell>
          <cell r="AW800">
            <v>0</v>
          </cell>
          <cell r="AX800">
            <v>0</v>
          </cell>
          <cell r="AY800">
            <v>0.52249840163004002</v>
          </cell>
          <cell r="AZ800">
            <v>8856.95913319787</v>
          </cell>
          <cell r="BA800">
            <v>1.8843975738604299</v>
          </cell>
          <cell r="BB800">
            <v>8855.8030276175195</v>
          </cell>
          <cell r="BC800">
            <v>15.1693084344205</v>
          </cell>
          <cell r="BD800">
            <v>3.3968153131163499</v>
          </cell>
          <cell r="BE800">
            <v>5.5981380277236203</v>
          </cell>
          <cell r="BF800">
            <v>7.9058536263279402</v>
          </cell>
          <cell r="BH800" t="str">
            <v>NO</v>
          </cell>
          <cell r="BI800" t="str">
            <v>NO</v>
          </cell>
          <cell r="BJ800" t="str">
            <v>YES</v>
          </cell>
          <cell r="BK800" t="str">
            <v/>
          </cell>
          <cell r="BL800" t="str">
            <v>NO</v>
          </cell>
          <cell r="BM800" t="str">
            <v>NO</v>
          </cell>
          <cell r="BO800" t="str">
            <v>NO</v>
          </cell>
          <cell r="BQ800" t="str">
            <v>YES</v>
          </cell>
          <cell r="BR800" t="str">
            <v>NO</v>
          </cell>
          <cell r="BT800" t="str">
            <v/>
          </cell>
          <cell r="BU800" t="str">
            <v>NO</v>
          </cell>
          <cell r="BW800" t="str">
            <v/>
          </cell>
          <cell r="CA800" t="str">
            <v>SINGLE CORR</v>
          </cell>
          <cell r="CC800">
            <v>7.0352149922370062</v>
          </cell>
          <cell r="CD800">
            <v>0</v>
          </cell>
          <cell r="CE800">
            <v>0</v>
          </cell>
          <cell r="CF800">
            <v>0</v>
          </cell>
          <cell r="CL800">
            <v>0.47</v>
          </cell>
          <cell r="CY800">
            <v>2.0702059990520283</v>
          </cell>
          <cell r="CZ800">
            <v>0</v>
          </cell>
          <cell r="DA800">
            <v>0</v>
          </cell>
          <cell r="DB800">
            <v>0</v>
          </cell>
        </row>
        <row r="801">
          <cell r="A801">
            <v>378</v>
          </cell>
          <cell r="B801">
            <v>41614</v>
          </cell>
          <cell r="C801" t="str">
            <v>Austin</v>
          </cell>
          <cell r="D801">
            <v>12</v>
          </cell>
          <cell r="E801" t="str">
            <v>REPEAT</v>
          </cell>
          <cell r="F801" t="str">
            <v>NO</v>
          </cell>
          <cell r="G801">
            <v>4.3099999999999996</v>
          </cell>
          <cell r="H801">
            <v>0.23542330786585799</v>
          </cell>
          <cell r="I801">
            <v>0</v>
          </cell>
          <cell r="J801">
            <v>20</v>
          </cell>
          <cell r="K801">
            <v>0</v>
          </cell>
          <cell r="L801">
            <v>0</v>
          </cell>
          <cell r="M801">
            <v>0</v>
          </cell>
          <cell r="N801">
            <v>1</v>
          </cell>
          <cell r="O801">
            <v>0</v>
          </cell>
          <cell r="P801">
            <v>9.2435645574696204E-2</v>
          </cell>
          <cell r="Q801">
            <v>0.99063259148680805</v>
          </cell>
          <cell r="R801">
            <v>0.53157695775853198</v>
          </cell>
          <cell r="S801" t="str">
            <v>Inf</v>
          </cell>
          <cell r="T801">
            <v>1</v>
          </cell>
          <cell r="U801">
            <v>0</v>
          </cell>
          <cell r="V801">
            <v>12.5138042804258</v>
          </cell>
          <cell r="W801">
            <v>0.99868240791291396</v>
          </cell>
          <cell r="X801">
            <v>0.198353558249037</v>
          </cell>
          <cell r="Y801">
            <v>0</v>
          </cell>
          <cell r="Z801" t="str">
            <v>NaN</v>
          </cell>
          <cell r="AA801">
            <v>0</v>
          </cell>
          <cell r="AB801">
            <v>9.1554178206222997E-2</v>
          </cell>
          <cell r="AC801">
            <v>0.46570492741473801</v>
          </cell>
          <cell r="AD801">
            <v>0.29034215604325803</v>
          </cell>
          <cell r="AE801">
            <v>10.357438002883599</v>
          </cell>
          <cell r="AF801">
            <v>0.82658204822799497</v>
          </cell>
          <cell r="AG801">
            <v>5.2357328223129196</v>
          </cell>
          <cell r="AH801" t="e">
            <v>#NAME?</v>
          </cell>
          <cell r="AI801" t="str">
            <v>NaN</v>
          </cell>
          <cell r="AJ801" t="str">
            <v>NaN</v>
          </cell>
          <cell r="AK801">
            <v>716.90458652999098</v>
          </cell>
          <cell r="AL801">
            <v>178.46927096949</v>
          </cell>
          <cell r="AM801" t="str">
            <v>NaN</v>
          </cell>
          <cell r="AN801">
            <v>60.825544311681</v>
          </cell>
          <cell r="AO801" t="str">
            <v>NaN</v>
          </cell>
          <cell r="AP801" t="str">
            <v>Inf</v>
          </cell>
          <cell r="AQ801" t="str">
            <v>NaN</v>
          </cell>
          <cell r="AR801">
            <v>13.7569562184585</v>
          </cell>
          <cell r="AS801">
            <v>11.0249884527581</v>
          </cell>
          <cell r="AT801">
            <v>22.019890375097699</v>
          </cell>
          <cell r="AU801">
            <v>2.0050020055604398</v>
          </cell>
          <cell r="AV801">
            <v>0.95134381097783804</v>
          </cell>
          <cell r="AW801">
            <v>0</v>
          </cell>
          <cell r="AX801">
            <v>0</v>
          </cell>
          <cell r="AY801">
            <v>0.66759008337873105</v>
          </cell>
          <cell r="AZ801">
            <v>8856.9617350507106</v>
          </cell>
          <cell r="BA801">
            <v>1.84557861262308</v>
          </cell>
          <cell r="BB801">
            <v>8855.9463787233999</v>
          </cell>
          <cell r="BC801">
            <v>22.253002779290998</v>
          </cell>
          <cell r="BD801">
            <v>1.1493390151712199</v>
          </cell>
          <cell r="BE801">
            <v>4.5474470528971596</v>
          </cell>
          <cell r="BF801">
            <v>12.2029246794391</v>
          </cell>
          <cell r="BH801" t="str">
            <v>NO</v>
          </cell>
          <cell r="BI801" t="str">
            <v>NO</v>
          </cell>
          <cell r="BJ801" t="str">
            <v>YES</v>
          </cell>
          <cell r="BK801" t="str">
            <v/>
          </cell>
          <cell r="BL801" t="str">
            <v>NO</v>
          </cell>
          <cell r="BM801" t="str">
            <v>NO</v>
          </cell>
          <cell r="BO801" t="str">
            <v>NO</v>
          </cell>
          <cell r="BQ801" t="str">
            <v>YES</v>
          </cell>
          <cell r="BR801" t="str">
            <v>NO</v>
          </cell>
          <cell r="BT801" t="str">
            <v/>
          </cell>
          <cell r="BU801" t="str">
            <v>NO</v>
          </cell>
          <cell r="BW801" t="str">
            <v/>
          </cell>
          <cell r="CA801" t="str">
            <v>TRASH</v>
          </cell>
          <cell r="CC801">
            <v>0</v>
          </cell>
          <cell r="CD801">
            <v>0</v>
          </cell>
          <cell r="CE801">
            <v>0</v>
          </cell>
          <cell r="CF801">
            <v>0</v>
          </cell>
          <cell r="CL801">
            <v>0</v>
          </cell>
          <cell r="CY801">
            <v>0</v>
          </cell>
          <cell r="CZ801">
            <v>0</v>
          </cell>
          <cell r="DA801">
            <v>0</v>
          </cell>
          <cell r="DB801">
            <v>0</v>
          </cell>
        </row>
        <row r="802">
          <cell r="A802">
            <v>378</v>
          </cell>
          <cell r="B802">
            <v>41614</v>
          </cell>
          <cell r="C802" t="str">
            <v>Austin</v>
          </cell>
          <cell r="D802">
            <v>13</v>
          </cell>
          <cell r="E802" t="str">
            <v>Strong correlation ch4/c2h3; ethane weak - Alicat flows not verified by Melissa until 11am</v>
          </cell>
          <cell r="F802" t="str">
            <v>NO</v>
          </cell>
          <cell r="G802">
            <v>4.3099999999999996</v>
          </cell>
          <cell r="H802">
            <v>0.23727074917405799</v>
          </cell>
          <cell r="I802">
            <v>0</v>
          </cell>
          <cell r="J802">
            <v>20</v>
          </cell>
          <cell r="K802">
            <v>0</v>
          </cell>
          <cell r="L802">
            <v>0</v>
          </cell>
          <cell r="M802">
            <v>0</v>
          </cell>
          <cell r="N802">
            <v>1</v>
          </cell>
          <cell r="O802">
            <v>0</v>
          </cell>
          <cell r="P802">
            <v>8.26931528574259E-2</v>
          </cell>
          <cell r="Q802">
            <v>0.99179760021579999</v>
          </cell>
          <cell r="R802">
            <v>0.48554210742218201</v>
          </cell>
          <cell r="S802" t="str">
            <v>Inf</v>
          </cell>
          <cell r="T802">
            <v>1</v>
          </cell>
          <cell r="U802">
            <v>0</v>
          </cell>
          <cell r="V802">
            <v>12.4326095231657</v>
          </cell>
          <cell r="W802">
            <v>0.99866324363822401</v>
          </cell>
          <cell r="X802">
            <v>0.19530593766954399</v>
          </cell>
          <cell r="Y802">
            <v>0</v>
          </cell>
          <cell r="Z802" t="str">
            <v>NaN</v>
          </cell>
          <cell r="AA802">
            <v>0</v>
          </cell>
          <cell r="AB802">
            <v>8.2004623382180702E-2</v>
          </cell>
          <cell r="AC802">
            <v>0.44512599860755198</v>
          </cell>
          <cell r="AD802">
            <v>0.242144764445026</v>
          </cell>
          <cell r="AE802">
            <v>10.287497874987301</v>
          </cell>
          <cell r="AF802">
            <v>0.82634611843056205</v>
          </cell>
          <cell r="AG802">
            <v>5.0161612205379802</v>
          </cell>
          <cell r="AH802" t="e">
            <v>#NAME?</v>
          </cell>
          <cell r="AI802" t="str">
            <v>NaN</v>
          </cell>
          <cell r="AJ802" t="str">
            <v>NaN</v>
          </cell>
          <cell r="AK802">
            <v>678.330236581657</v>
          </cell>
          <cell r="AL802">
            <v>136.46960063610001</v>
          </cell>
          <cell r="AM802" t="str">
            <v>NaN</v>
          </cell>
          <cell r="AN802">
            <v>58.948258126340001</v>
          </cell>
          <cell r="AO802" t="str">
            <v>NaN</v>
          </cell>
          <cell r="AP802" t="str">
            <v>Inf</v>
          </cell>
          <cell r="AQ802" t="str">
            <v>NaN</v>
          </cell>
          <cell r="AR802">
            <v>18.877282524586501</v>
          </cell>
          <cell r="AS802">
            <v>11.072517758062499</v>
          </cell>
          <cell r="AT802">
            <v>36.6963731554536</v>
          </cell>
          <cell r="AU802">
            <v>2.0065119580704298</v>
          </cell>
          <cell r="AV802">
            <v>0.95427401111143995</v>
          </cell>
          <cell r="AW802">
            <v>0</v>
          </cell>
          <cell r="AX802">
            <v>0</v>
          </cell>
          <cell r="AY802">
            <v>0.62610948473607098</v>
          </cell>
          <cell r="AZ802">
            <v>8856.9617337531599</v>
          </cell>
          <cell r="BA802">
            <v>1.8398009172146099</v>
          </cell>
          <cell r="BB802">
            <v>8855.96532983209</v>
          </cell>
          <cell r="BC802">
            <v>22.316773713364899</v>
          </cell>
          <cell r="BD802">
            <v>1.1275469215581799</v>
          </cell>
          <cell r="BE802">
            <v>5.08135947643314</v>
          </cell>
          <cell r="BF802">
            <v>11.844265253624901</v>
          </cell>
          <cell r="BH802" t="str">
            <v>NO</v>
          </cell>
          <cell r="BI802" t="str">
            <v>NO</v>
          </cell>
          <cell r="BJ802" t="str">
            <v>YES</v>
          </cell>
          <cell r="BK802" t="str">
            <v/>
          </cell>
          <cell r="BL802" t="str">
            <v>NO</v>
          </cell>
          <cell r="BM802" t="str">
            <v>NO</v>
          </cell>
          <cell r="BO802" t="str">
            <v>NO</v>
          </cell>
          <cell r="BQ802" t="str">
            <v>YES</v>
          </cell>
          <cell r="BR802" t="str">
            <v>NO</v>
          </cell>
          <cell r="BT802" t="str">
            <v/>
          </cell>
          <cell r="BU802" t="str">
            <v>NO</v>
          </cell>
          <cell r="BW802" t="str">
            <v/>
          </cell>
          <cell r="CA802" t="str">
            <v>TRASH</v>
          </cell>
          <cell r="CC802">
            <v>0</v>
          </cell>
          <cell r="CD802">
            <v>0</v>
          </cell>
          <cell r="CE802">
            <v>0</v>
          </cell>
          <cell r="CF802">
            <v>0</v>
          </cell>
          <cell r="CL802">
            <v>0</v>
          </cell>
          <cell r="CY802">
            <v>0</v>
          </cell>
          <cell r="CZ802">
            <v>0</v>
          </cell>
          <cell r="DA802">
            <v>0</v>
          </cell>
          <cell r="DB802">
            <v>0</v>
          </cell>
        </row>
        <row r="803">
          <cell r="A803">
            <v>378</v>
          </cell>
          <cell r="B803">
            <v>41614</v>
          </cell>
          <cell r="C803" t="str">
            <v>Austin</v>
          </cell>
          <cell r="D803">
            <v>15</v>
          </cell>
          <cell r="E803" t="str">
            <v>Weak c2h2 correlation, ethane strange</v>
          </cell>
          <cell r="F803" t="str">
            <v>NO</v>
          </cell>
          <cell r="G803">
            <v>4.3099999999999996</v>
          </cell>
          <cell r="H803">
            <v>0.29099747445434299</v>
          </cell>
          <cell r="I803">
            <v>0</v>
          </cell>
          <cell r="J803">
            <v>20</v>
          </cell>
          <cell r="K803">
            <v>0</v>
          </cell>
          <cell r="L803">
            <v>0</v>
          </cell>
          <cell r="M803">
            <v>0</v>
          </cell>
          <cell r="N803">
            <v>1</v>
          </cell>
          <cell r="O803">
            <v>0</v>
          </cell>
          <cell r="P803">
            <v>0.170301813284642</v>
          </cell>
          <cell r="Q803">
            <v>0.93581468928120004</v>
          </cell>
          <cell r="R803">
            <v>0.72616227729746496</v>
          </cell>
          <cell r="S803" t="str">
            <v>Inf</v>
          </cell>
          <cell r="T803">
            <v>1</v>
          </cell>
          <cell r="U803">
            <v>0</v>
          </cell>
          <cell r="V803">
            <v>7.9033572098024996</v>
          </cell>
          <cell r="W803">
            <v>0.99218876407654999</v>
          </cell>
          <cell r="X803">
            <v>0.24469116653006201</v>
          </cell>
          <cell r="Y803">
            <v>0</v>
          </cell>
          <cell r="Z803" t="str">
            <v>NaN</v>
          </cell>
          <cell r="AA803">
            <v>0</v>
          </cell>
          <cell r="AB803">
            <v>0.158306308522316</v>
          </cell>
          <cell r="AC803">
            <v>0.25730763909439602</v>
          </cell>
          <cell r="AD803">
            <v>0.55164991353526904</v>
          </cell>
          <cell r="AE803">
            <v>5.2563167959349997</v>
          </cell>
          <cell r="AF803">
            <v>0.65975482158335197</v>
          </cell>
          <cell r="AG803">
            <v>2.59479357142675</v>
          </cell>
          <cell r="AH803" t="e">
            <v>#NAME?</v>
          </cell>
          <cell r="AI803" t="str">
            <v>NaN</v>
          </cell>
          <cell r="AJ803" t="str">
            <v>NaN</v>
          </cell>
          <cell r="AK803">
            <v>630.80182297332999</v>
          </cell>
          <cell r="AL803">
            <v>4.0250412593513198</v>
          </cell>
          <cell r="AM803" t="str">
            <v>NaN</v>
          </cell>
          <cell r="AN803">
            <v>63.347694582991998</v>
          </cell>
          <cell r="AO803" t="str">
            <v>NaN</v>
          </cell>
          <cell r="AP803" t="str">
            <v>Inf</v>
          </cell>
          <cell r="AQ803" t="str">
            <v>NaN</v>
          </cell>
          <cell r="AR803">
            <v>7.5389737825248</v>
          </cell>
          <cell r="AS803">
            <v>8.6650372483222995</v>
          </cell>
          <cell r="AT803">
            <v>64.833216238956098</v>
          </cell>
          <cell r="AU803">
            <v>2.08562431238169</v>
          </cell>
          <cell r="AV803">
            <v>0.82575909441186202</v>
          </cell>
          <cell r="AW803">
            <v>0</v>
          </cell>
          <cell r="AX803">
            <v>0</v>
          </cell>
          <cell r="AY803">
            <v>0.462021622485846</v>
          </cell>
          <cell r="AZ803">
            <v>8856.9616610906996</v>
          </cell>
          <cell r="BA803">
            <v>1.8589199380265</v>
          </cell>
          <cell r="BB803">
            <v>8855.8934227828304</v>
          </cell>
          <cell r="BC803">
            <v>15.2594297334775</v>
          </cell>
          <cell r="BD803">
            <v>4.2226609003084796</v>
          </cell>
          <cell r="BE803">
            <v>6.3910814360494896</v>
          </cell>
          <cell r="BF803">
            <v>7.8412500810493402</v>
          </cell>
          <cell r="BH803" t="str">
            <v>NO</v>
          </cell>
          <cell r="BI803" t="str">
            <v>NO</v>
          </cell>
          <cell r="BJ803" t="str">
            <v>YES</v>
          </cell>
          <cell r="BK803" t="str">
            <v/>
          </cell>
          <cell r="BL803" t="str">
            <v>NO</v>
          </cell>
          <cell r="BM803" t="str">
            <v>NO</v>
          </cell>
          <cell r="BO803" t="str">
            <v>NO</v>
          </cell>
          <cell r="BQ803" t="str">
            <v>NO</v>
          </cell>
          <cell r="BR803" t="str">
            <v>NO</v>
          </cell>
          <cell r="BT803" t="str">
            <v/>
          </cell>
          <cell r="BU803" t="str">
            <v>NO</v>
          </cell>
          <cell r="BW803" t="str">
            <v/>
          </cell>
          <cell r="CA803" t="str">
            <v>TRASH</v>
          </cell>
          <cell r="CC803">
            <v>0</v>
          </cell>
          <cell r="CD803">
            <v>0</v>
          </cell>
          <cell r="CE803">
            <v>0</v>
          </cell>
          <cell r="CF803">
            <v>0</v>
          </cell>
          <cell r="CL803">
            <v>0</v>
          </cell>
          <cell r="CY803">
            <v>0</v>
          </cell>
          <cell r="CZ803">
            <v>0</v>
          </cell>
          <cell r="DA803">
            <v>0</v>
          </cell>
          <cell r="DB803">
            <v>0</v>
          </cell>
        </row>
        <row r="804">
          <cell r="A804">
            <v>378</v>
          </cell>
          <cell r="B804">
            <v>41614</v>
          </cell>
          <cell r="C804" t="str">
            <v>Austin</v>
          </cell>
          <cell r="D804">
            <v>16</v>
          </cell>
          <cell r="E804" t="str">
            <v>Decent c2h2 correlation; RHS at methane spike; methane strange</v>
          </cell>
          <cell r="F804" t="str">
            <v>NO</v>
          </cell>
          <cell r="G804">
            <v>4.3099999999999996</v>
          </cell>
          <cell r="H804">
            <v>0.39880544599145701</v>
          </cell>
          <cell r="I804">
            <v>0</v>
          </cell>
          <cell r="J804">
            <v>20</v>
          </cell>
          <cell r="K804">
            <v>0</v>
          </cell>
          <cell r="L804">
            <v>0</v>
          </cell>
          <cell r="M804">
            <v>0</v>
          </cell>
          <cell r="N804">
            <v>1</v>
          </cell>
          <cell r="O804">
            <v>0</v>
          </cell>
          <cell r="P804">
            <v>4.0037818385677798E-2</v>
          </cell>
          <cell r="Q804">
            <v>0.98520978596777498</v>
          </cell>
          <cell r="R804">
            <v>0.45159912031511201</v>
          </cell>
          <cell r="S804" t="str">
            <v>Inf</v>
          </cell>
          <cell r="T804">
            <v>1</v>
          </cell>
          <cell r="U804">
            <v>0</v>
          </cell>
          <cell r="V804">
            <v>6.8660396891504796</v>
          </cell>
          <cell r="W804">
            <v>0.98751244915126901</v>
          </cell>
          <cell r="X804">
            <v>0.41846076819267503</v>
          </cell>
          <cell r="Y804">
            <v>0</v>
          </cell>
          <cell r="Z804" t="str">
            <v>NaN</v>
          </cell>
          <cell r="AA804">
            <v>0</v>
          </cell>
          <cell r="AB804">
            <v>3.94358116864039E-2</v>
          </cell>
          <cell r="AC804">
            <v>9.3601859783033994E-2</v>
          </cell>
          <cell r="AD804">
            <v>0.212120072989819</v>
          </cell>
          <cell r="AE804">
            <v>4.2472596438866903</v>
          </cell>
          <cell r="AF804">
            <v>0.61060330290459297</v>
          </cell>
          <cell r="AG804">
            <v>5.4847638721474503</v>
          </cell>
          <cell r="AH804" t="e">
            <v>#NAME?</v>
          </cell>
          <cell r="AI804" t="str">
            <v>NaN</v>
          </cell>
          <cell r="AJ804" t="str">
            <v>NaN</v>
          </cell>
          <cell r="AK804">
            <v>344.12036802000398</v>
          </cell>
          <cell r="AL804">
            <v>-4.9450260859984899E-2</v>
          </cell>
          <cell r="AM804" t="str">
            <v>NaN</v>
          </cell>
          <cell r="AN804">
            <v>52.603261997460997</v>
          </cell>
          <cell r="AO804" t="str">
            <v>NaN</v>
          </cell>
          <cell r="AP804" t="str">
            <v>Inf</v>
          </cell>
          <cell r="AQ804" t="str">
            <v>NaN</v>
          </cell>
          <cell r="AR804">
            <v>8.8876236553559593</v>
          </cell>
          <cell r="AS804">
            <v>7.6572284709987199</v>
          </cell>
          <cell r="AT804">
            <v>7.08711022113122</v>
          </cell>
          <cell r="AU804">
            <v>1.8698281162749399</v>
          </cell>
          <cell r="AV804">
            <v>0.276416168173999</v>
          </cell>
          <cell r="AW804">
            <v>0</v>
          </cell>
          <cell r="AX804">
            <v>0</v>
          </cell>
          <cell r="AY804">
            <v>0.36516597554528002</v>
          </cell>
          <cell r="AZ804">
            <v>8856.9598668194903</v>
          </cell>
          <cell r="BA804">
            <v>1.7965311438757501</v>
          </cell>
          <cell r="BB804">
            <v>8856.1146723854199</v>
          </cell>
          <cell r="BC804">
            <v>24.344398369685301</v>
          </cell>
          <cell r="BD804">
            <v>3.6722240914464201</v>
          </cell>
          <cell r="BE804">
            <v>5.8853520182391303</v>
          </cell>
          <cell r="BF804">
            <v>10.677949127295699</v>
          </cell>
          <cell r="BH804" t="str">
            <v>NO</v>
          </cell>
          <cell r="BI804" t="str">
            <v>NO</v>
          </cell>
          <cell r="BJ804" t="str">
            <v>YES</v>
          </cell>
          <cell r="BK804" t="str">
            <v/>
          </cell>
          <cell r="BL804" t="str">
            <v>NO</v>
          </cell>
          <cell r="BM804" t="str">
            <v>NO</v>
          </cell>
          <cell r="BO804" t="str">
            <v>NO</v>
          </cell>
          <cell r="BQ804" t="str">
            <v>NO</v>
          </cell>
          <cell r="BR804" t="str">
            <v>NO</v>
          </cell>
          <cell r="BT804" t="str">
            <v/>
          </cell>
          <cell r="BU804" t="str">
            <v>NO</v>
          </cell>
          <cell r="BW804" t="str">
            <v/>
          </cell>
          <cell r="CA804" t="str">
            <v>TRASH</v>
          </cell>
          <cell r="CC804">
            <v>0</v>
          </cell>
          <cell r="CD804">
            <v>0</v>
          </cell>
          <cell r="CE804">
            <v>0</v>
          </cell>
          <cell r="CF804">
            <v>0</v>
          </cell>
          <cell r="CL804">
            <v>0</v>
          </cell>
          <cell r="CY804">
            <v>0</v>
          </cell>
          <cell r="CZ804">
            <v>0</v>
          </cell>
          <cell r="DA804">
            <v>0</v>
          </cell>
          <cell r="DB804">
            <v>0</v>
          </cell>
        </row>
        <row r="805">
          <cell r="A805">
            <v>378</v>
          </cell>
          <cell r="B805">
            <v>41614</v>
          </cell>
          <cell r="C805" t="str">
            <v>Austin</v>
          </cell>
          <cell r="D805">
            <v>17</v>
          </cell>
          <cell r="E805" t="str">
            <v>Strong c2h2 correlation, ethane strange</v>
          </cell>
          <cell r="F805" t="str">
            <v>NO</v>
          </cell>
          <cell r="G805">
            <v>4.3099999999999996</v>
          </cell>
          <cell r="H805">
            <v>0.43344688788056401</v>
          </cell>
          <cell r="I805">
            <v>0</v>
          </cell>
          <cell r="J805">
            <v>20</v>
          </cell>
          <cell r="K805">
            <v>0</v>
          </cell>
          <cell r="L805">
            <v>0</v>
          </cell>
          <cell r="M805">
            <v>0</v>
          </cell>
          <cell r="N805">
            <v>1</v>
          </cell>
          <cell r="O805">
            <v>0</v>
          </cell>
          <cell r="P805">
            <v>7.1925698621055106E-2</v>
          </cell>
          <cell r="Q805">
            <v>0.98984099177364304</v>
          </cell>
          <cell r="R805">
            <v>0.56860832540994999</v>
          </cell>
          <cell r="S805" t="str">
            <v>Inf</v>
          </cell>
          <cell r="T805">
            <v>1</v>
          </cell>
          <cell r="U805">
            <v>0</v>
          </cell>
          <cell r="V805">
            <v>8.25270299370011</v>
          </cell>
          <cell r="W805">
            <v>0.99621521087248199</v>
          </cell>
          <cell r="X805">
            <v>0.34758307272649203</v>
          </cell>
          <cell r="Y805">
            <v>0</v>
          </cell>
          <cell r="Z805" t="str">
            <v>NaN</v>
          </cell>
          <cell r="AA805">
            <v>0</v>
          </cell>
          <cell r="AB805">
            <v>7.1183726043897694E-2</v>
          </cell>
          <cell r="AC805">
            <v>0.32827169059441602</v>
          </cell>
          <cell r="AD805">
            <v>0.33309505264299999</v>
          </cell>
          <cell r="AE805">
            <v>6.5313583197379099</v>
          </cell>
          <cell r="AF805">
            <v>0.78836978218110898</v>
          </cell>
          <cell r="AG805">
            <v>6.7986738489834897</v>
          </cell>
          <cell r="AH805" t="e">
            <v>#NAME?</v>
          </cell>
          <cell r="AI805" t="str">
            <v>NaN</v>
          </cell>
          <cell r="AJ805" t="str">
            <v>NaN</v>
          </cell>
          <cell r="AK805">
            <v>691.77322397334206</v>
          </cell>
          <cell r="AL805">
            <v>94.876193697186693</v>
          </cell>
          <cell r="AM805" t="str">
            <v>NaN</v>
          </cell>
          <cell r="AN805">
            <v>46.706091536888998</v>
          </cell>
          <cell r="AO805" t="str">
            <v>NaN</v>
          </cell>
          <cell r="AP805" t="str">
            <v>Inf</v>
          </cell>
          <cell r="AQ805" t="str">
            <v>NaN</v>
          </cell>
          <cell r="AR805">
            <v>11.4515481630614</v>
          </cell>
          <cell r="AS805">
            <v>8.4864833647381008</v>
          </cell>
          <cell r="AT805">
            <v>116.96143519284</v>
          </cell>
          <cell r="AU805">
            <v>1.82964957309772</v>
          </cell>
          <cell r="AV805">
            <v>0.38726613136322402</v>
          </cell>
          <cell r="AW805">
            <v>0</v>
          </cell>
          <cell r="AX805">
            <v>0</v>
          </cell>
          <cell r="AY805">
            <v>0.40447306621627399</v>
          </cell>
          <cell r="AZ805">
            <v>8856.9600854386099</v>
          </cell>
          <cell r="BA805">
            <v>1.81120790463669</v>
          </cell>
          <cell r="BB805">
            <v>8856.0678105884308</v>
          </cell>
          <cell r="BC805">
            <v>17.757354126568099</v>
          </cell>
          <cell r="BD805">
            <v>3.8307391090945702</v>
          </cell>
          <cell r="BE805">
            <v>8.2694172718520402</v>
          </cell>
          <cell r="BF805">
            <v>11.9883814543621</v>
          </cell>
          <cell r="BH805" t="str">
            <v>NO</v>
          </cell>
          <cell r="BI805" t="str">
            <v>NO</v>
          </cell>
          <cell r="BJ805" t="str">
            <v>YES</v>
          </cell>
          <cell r="BK805" t="str">
            <v/>
          </cell>
          <cell r="BL805" t="str">
            <v>NO</v>
          </cell>
          <cell r="BM805" t="str">
            <v>NO</v>
          </cell>
          <cell r="BO805" t="str">
            <v>NO</v>
          </cell>
          <cell r="BQ805" t="str">
            <v>YES</v>
          </cell>
          <cell r="BR805" t="str">
            <v>NO</v>
          </cell>
          <cell r="BT805" t="str">
            <v/>
          </cell>
          <cell r="BU805" t="str">
            <v>NO</v>
          </cell>
          <cell r="BW805" t="str">
            <v/>
          </cell>
          <cell r="CA805" t="str">
            <v>TRASH</v>
          </cell>
          <cell r="CC805">
            <v>0</v>
          </cell>
          <cell r="CD805">
            <v>0</v>
          </cell>
          <cell r="CE805">
            <v>0</v>
          </cell>
          <cell r="CF805">
            <v>0</v>
          </cell>
          <cell r="CL805">
            <v>0</v>
          </cell>
          <cell r="CY805">
            <v>0</v>
          </cell>
          <cell r="CZ805">
            <v>0</v>
          </cell>
          <cell r="DA805">
            <v>0</v>
          </cell>
          <cell r="DB805">
            <v>0</v>
          </cell>
        </row>
        <row r="806">
          <cell r="A806">
            <v>378</v>
          </cell>
          <cell r="B806">
            <v>41614</v>
          </cell>
          <cell r="C806" t="str">
            <v>Austin</v>
          </cell>
          <cell r="D806">
            <v>18</v>
          </cell>
          <cell r="E806" t="str">
            <v>REPEAT</v>
          </cell>
          <cell r="F806" t="str">
            <v>NO</v>
          </cell>
          <cell r="G806">
            <v>4.3099999999999996</v>
          </cell>
          <cell r="H806">
            <v>0.433189113624394</v>
          </cell>
          <cell r="I806">
            <v>0</v>
          </cell>
          <cell r="J806">
            <v>20</v>
          </cell>
          <cell r="K806">
            <v>0</v>
          </cell>
          <cell r="L806">
            <v>0</v>
          </cell>
          <cell r="M806">
            <v>0</v>
          </cell>
          <cell r="N806">
            <v>1</v>
          </cell>
          <cell r="O806">
            <v>0</v>
          </cell>
          <cell r="P806">
            <v>6.8841810531665396E-2</v>
          </cell>
          <cell r="Q806">
            <v>0.99024967340394299</v>
          </cell>
          <cell r="R806">
            <v>0.57229598741613896</v>
          </cell>
          <cell r="S806" t="str">
            <v>Inf</v>
          </cell>
          <cell r="T806">
            <v>1</v>
          </cell>
          <cell r="U806">
            <v>0</v>
          </cell>
          <cell r="V806">
            <v>8.3963283632775507</v>
          </cell>
          <cell r="W806">
            <v>0.99654587809578798</v>
          </cell>
          <cell r="X806">
            <v>0.34114182935836901</v>
          </cell>
          <cell r="Y806">
            <v>0</v>
          </cell>
          <cell r="Z806" t="str">
            <v>NaN</v>
          </cell>
          <cell r="AA806">
            <v>0</v>
          </cell>
          <cell r="AB806">
            <v>6.8160790607459595E-2</v>
          </cell>
          <cell r="AC806">
            <v>0.318542508265791</v>
          </cell>
          <cell r="AD806">
            <v>0.33689428682768502</v>
          </cell>
          <cell r="AE806">
            <v>6.7241531598932403</v>
          </cell>
          <cell r="AF806">
            <v>0.79802943459555797</v>
          </cell>
          <cell r="AG806">
            <v>6.8460665092046904</v>
          </cell>
          <cell r="AH806" t="e">
            <v>#NAME?</v>
          </cell>
          <cell r="AI806" t="str">
            <v>NaN</v>
          </cell>
          <cell r="AJ806" t="str">
            <v>NaN</v>
          </cell>
          <cell r="AK806">
            <v>703.73863742333003</v>
          </cell>
          <cell r="AL806">
            <v>89.237913152649995</v>
          </cell>
          <cell r="AM806" t="str">
            <v>NaN</v>
          </cell>
          <cell r="AN806">
            <v>45.117278468882397</v>
          </cell>
          <cell r="AO806" t="str">
            <v>NaN</v>
          </cell>
          <cell r="AP806" t="str">
            <v>Inf</v>
          </cell>
          <cell r="AQ806" t="str">
            <v>NaN</v>
          </cell>
          <cell r="AR806">
            <v>-115.86050030484201</v>
          </cell>
          <cell r="AS806">
            <v>8.5370930170840502</v>
          </cell>
          <cell r="AT806">
            <v>1167.0388173272099</v>
          </cell>
          <cell r="AU806">
            <v>1.82718943613587</v>
          </cell>
          <cell r="AV806">
            <v>0.38820726268719102</v>
          </cell>
          <cell r="AW806">
            <v>0</v>
          </cell>
          <cell r="AX806">
            <v>0</v>
          </cell>
          <cell r="AY806">
            <v>0.422245890057172</v>
          </cell>
          <cell r="AZ806">
            <v>8856.9599837184505</v>
          </cell>
          <cell r="BA806">
            <v>1.8130054806837399</v>
          </cell>
          <cell r="BB806">
            <v>8856.0633202140507</v>
          </cell>
          <cell r="BC806">
            <v>17.675409351230499</v>
          </cell>
          <cell r="BD806">
            <v>3.6660293161960502</v>
          </cell>
          <cell r="BE806">
            <v>6.64129203219579</v>
          </cell>
          <cell r="BF806">
            <v>12.050345893725501</v>
          </cell>
          <cell r="BH806" t="str">
            <v>NO</v>
          </cell>
          <cell r="BI806" t="str">
            <v>NO</v>
          </cell>
          <cell r="BJ806" t="str">
            <v>YES</v>
          </cell>
          <cell r="BK806" t="str">
            <v/>
          </cell>
          <cell r="BL806" t="str">
            <v>NO</v>
          </cell>
          <cell r="BM806" t="str">
            <v>NO</v>
          </cell>
          <cell r="BO806" t="str">
            <v>NO</v>
          </cell>
          <cell r="BQ806" t="str">
            <v>YES</v>
          </cell>
          <cell r="BR806" t="str">
            <v>NO</v>
          </cell>
          <cell r="BT806" t="str">
            <v/>
          </cell>
          <cell r="BU806" t="str">
            <v>NO</v>
          </cell>
          <cell r="BW806" t="str">
            <v/>
          </cell>
          <cell r="CA806" t="str">
            <v>TRASH</v>
          </cell>
          <cell r="CC806">
            <v>0</v>
          </cell>
          <cell r="CD806">
            <v>0</v>
          </cell>
          <cell r="CE806">
            <v>0</v>
          </cell>
          <cell r="CF806">
            <v>0</v>
          </cell>
          <cell r="CL806">
            <v>0</v>
          </cell>
          <cell r="CY806">
            <v>0</v>
          </cell>
          <cell r="CZ806">
            <v>0</v>
          </cell>
          <cell r="DA806">
            <v>0</v>
          </cell>
          <cell r="DB806">
            <v>0</v>
          </cell>
        </row>
        <row r="807">
          <cell r="A807">
            <v>378</v>
          </cell>
          <cell r="B807">
            <v>41614</v>
          </cell>
          <cell r="C807" t="str">
            <v>Austin</v>
          </cell>
          <cell r="D807">
            <v>19</v>
          </cell>
          <cell r="E807" t="str">
            <v>Decent c2h2 correlation; RHS at methane spike; ethane strange</v>
          </cell>
          <cell r="F807" t="str">
            <v>NO</v>
          </cell>
          <cell r="G807">
            <v>4.3099999999999996</v>
          </cell>
          <cell r="H807">
            <v>0.49936697166413102</v>
          </cell>
          <cell r="I807">
            <v>0</v>
          </cell>
          <cell r="J807">
            <v>20</v>
          </cell>
          <cell r="K807">
            <v>0</v>
          </cell>
          <cell r="L807">
            <v>0</v>
          </cell>
          <cell r="M807">
            <v>0</v>
          </cell>
          <cell r="N807">
            <v>1</v>
          </cell>
          <cell r="O807">
            <v>0</v>
          </cell>
          <cell r="P807">
            <v>2.2286859252489698E-2</v>
          </cell>
          <cell r="Q807">
            <v>0.99860269267036805</v>
          </cell>
          <cell r="R807">
            <v>0.48274228056658502</v>
          </cell>
          <cell r="S807" t="str">
            <v>Inf</v>
          </cell>
          <cell r="T807">
            <v>1</v>
          </cell>
          <cell r="U807">
            <v>0</v>
          </cell>
          <cell r="V807">
            <v>11.968832678419799</v>
          </cell>
          <cell r="W807">
            <v>0.99962545712208795</v>
          </cell>
          <cell r="X807">
            <v>0.25061102324762402</v>
          </cell>
          <cell r="Y807">
            <v>0</v>
          </cell>
          <cell r="Z807" t="str">
            <v>NaN</v>
          </cell>
          <cell r="AA807">
            <v>0</v>
          </cell>
          <cell r="AB807">
            <v>2.2255658617324099E-2</v>
          </cell>
          <cell r="AC807">
            <v>0.261246521049048</v>
          </cell>
          <cell r="AD807">
            <v>0.239058375309188</v>
          </cell>
          <cell r="AE807">
            <v>11.354880858487499</v>
          </cell>
          <cell r="AF807">
            <v>0.94834617479624495</v>
          </cell>
          <cell r="AG807">
            <v>8.8161003895493106</v>
          </cell>
          <cell r="AH807" t="e">
            <v>#NAME?</v>
          </cell>
          <cell r="AI807" t="str">
            <v>NaN</v>
          </cell>
          <cell r="AJ807" t="str">
            <v>NaN</v>
          </cell>
          <cell r="AK807">
            <v>1286.321977135</v>
          </cell>
          <cell r="AL807">
            <v>37.010630139349999</v>
          </cell>
          <cell r="AM807" t="str">
            <v>NaN</v>
          </cell>
          <cell r="AN807">
            <v>94.685689211598003</v>
          </cell>
          <cell r="AO807" t="str">
            <v>NaN</v>
          </cell>
          <cell r="AP807" t="str">
            <v>Inf</v>
          </cell>
          <cell r="AQ807" t="str">
            <v>NaN</v>
          </cell>
          <cell r="AR807">
            <v>12.9885138974541</v>
          </cell>
          <cell r="AS807">
            <v>14.7977800590155</v>
          </cell>
          <cell r="AT807">
            <v>16.448923594107001</v>
          </cell>
          <cell r="AU807">
            <v>1.75442558168977</v>
          </cell>
          <cell r="AV807">
            <v>0.62476218722295296</v>
          </cell>
          <cell r="AW807">
            <v>0</v>
          </cell>
          <cell r="AX807">
            <v>0</v>
          </cell>
          <cell r="AY807">
            <v>0.61796494255097001</v>
          </cell>
          <cell r="AZ807">
            <v>8856.9600340686393</v>
          </cell>
          <cell r="BA807">
            <v>1.8070881600020201</v>
          </cell>
          <cell r="BB807">
            <v>8856.0992407555295</v>
          </cell>
          <cell r="BC807">
            <v>27.465108557820901</v>
          </cell>
          <cell r="BD807">
            <v>3.69479846701029</v>
          </cell>
          <cell r="BE807">
            <v>10.413225313958501</v>
          </cell>
          <cell r="BF807">
            <v>30.761739076562598</v>
          </cell>
          <cell r="BH807" t="str">
            <v>NO</v>
          </cell>
          <cell r="BI807" t="str">
            <v>NO</v>
          </cell>
          <cell r="BJ807" t="str">
            <v>YES</v>
          </cell>
          <cell r="BK807" t="str">
            <v/>
          </cell>
          <cell r="BL807" t="str">
            <v>NO</v>
          </cell>
          <cell r="BM807" t="str">
            <v>NO</v>
          </cell>
          <cell r="BO807" t="str">
            <v>NO</v>
          </cell>
          <cell r="BQ807" t="str">
            <v>YES</v>
          </cell>
          <cell r="BR807" t="str">
            <v>NO</v>
          </cell>
          <cell r="BT807" t="str">
            <v/>
          </cell>
          <cell r="BU807" t="str">
            <v>NO</v>
          </cell>
          <cell r="BW807" t="str">
            <v/>
          </cell>
          <cell r="CA807" t="str">
            <v>TRASH</v>
          </cell>
          <cell r="CC807">
            <v>0</v>
          </cell>
          <cell r="CD807">
            <v>0</v>
          </cell>
          <cell r="CE807">
            <v>0</v>
          </cell>
          <cell r="CF807">
            <v>0</v>
          </cell>
          <cell r="CL807">
            <v>0</v>
          </cell>
          <cell r="CY807">
            <v>0</v>
          </cell>
          <cell r="CZ807">
            <v>0</v>
          </cell>
          <cell r="DA807">
            <v>0</v>
          </cell>
          <cell r="DB807">
            <v>0</v>
          </cell>
        </row>
        <row r="808">
          <cell r="A808">
            <v>378</v>
          </cell>
          <cell r="B808">
            <v>41614</v>
          </cell>
          <cell r="C808" t="str">
            <v>Austin</v>
          </cell>
          <cell r="D808">
            <v>20</v>
          </cell>
          <cell r="E808" t="str">
            <v>Strong c2h2 correlation; LHS cow spike; ethane strange</v>
          </cell>
          <cell r="F808" t="str">
            <v>NO</v>
          </cell>
          <cell r="G808">
            <v>4.3099999999999996</v>
          </cell>
          <cell r="H808">
            <v>0.53508566692471504</v>
          </cell>
          <cell r="I808">
            <v>0</v>
          </cell>
          <cell r="J808">
            <v>20</v>
          </cell>
          <cell r="K808">
            <v>0</v>
          </cell>
          <cell r="L808">
            <v>0</v>
          </cell>
          <cell r="M808">
            <v>0</v>
          </cell>
          <cell r="N808">
            <v>1</v>
          </cell>
          <cell r="O808">
            <v>0</v>
          </cell>
          <cell r="P808">
            <v>2.3933031236156199E-2</v>
          </cell>
          <cell r="Q808">
            <v>0.99437672890590001</v>
          </cell>
          <cell r="R808">
            <v>0.68324358211543701</v>
          </cell>
          <cell r="S808" t="str">
            <v>Inf</v>
          </cell>
          <cell r="T808">
            <v>1</v>
          </cell>
          <cell r="U808">
            <v>0</v>
          </cell>
          <cell r="V808">
            <v>11.5701631521537</v>
          </cell>
          <cell r="W808">
            <v>0.999593939212439</v>
          </cell>
          <cell r="X808">
            <v>0.18375197215078201</v>
          </cell>
          <cell r="Y808">
            <v>0</v>
          </cell>
          <cell r="Z808" t="str">
            <v>NaN</v>
          </cell>
          <cell r="AA808">
            <v>0</v>
          </cell>
          <cell r="AB808">
            <v>2.37976111586084E-2</v>
          </cell>
          <cell r="AC808">
            <v>9.0934612119019903E-2</v>
          </cell>
          <cell r="AD808">
            <v>0.47652378492659098</v>
          </cell>
          <cell r="AE808">
            <v>10.968961060851701</v>
          </cell>
          <cell r="AF808">
            <v>0.94765058802959801</v>
          </cell>
          <cell r="AG808">
            <v>4.4061954558236902</v>
          </cell>
          <cell r="AH808" t="e">
            <v>#NAME?</v>
          </cell>
          <cell r="AI808" t="str">
            <v>NaN</v>
          </cell>
          <cell r="AJ808" t="str">
            <v>NaN</v>
          </cell>
          <cell r="AK808">
            <v>1661.93849579333</v>
          </cell>
          <cell r="AL808">
            <v>192.39772972406701</v>
          </cell>
          <cell r="AM808" t="str">
            <v>NaN</v>
          </cell>
          <cell r="AN808">
            <v>120.102348106392</v>
          </cell>
          <cell r="AO808" t="str">
            <v>Inf</v>
          </cell>
          <cell r="AP808" t="str">
            <v>Inf</v>
          </cell>
          <cell r="AQ808" t="str">
            <v>NaN</v>
          </cell>
          <cell r="AR808">
            <v>-68.121453479454402</v>
          </cell>
          <cell r="AS808">
            <v>13.5307205045729</v>
          </cell>
          <cell r="AT808">
            <v>778.50243398287398</v>
          </cell>
          <cell r="AU808">
            <v>1.58581565039003</v>
          </cell>
          <cell r="AV808">
            <v>0.71581071811021102</v>
          </cell>
          <cell r="AW808">
            <v>0</v>
          </cell>
          <cell r="AX808">
            <v>0</v>
          </cell>
          <cell r="AY808">
            <v>0.54210983922995604</v>
          </cell>
          <cell r="AZ808">
            <v>8856.96028506935</v>
          </cell>
          <cell r="BA808">
            <v>1.83930744840845</v>
          </cell>
          <cell r="BB808">
            <v>8855.9786160588101</v>
          </cell>
          <cell r="BC808">
            <v>19.322726942849901</v>
          </cell>
          <cell r="BD808">
            <v>8.5663140011666297</v>
          </cell>
          <cell r="BE808">
            <v>16.6837642266667</v>
          </cell>
          <cell r="BF808">
            <v>24.069486164666699</v>
          </cell>
          <cell r="BH808" t="str">
            <v>NO</v>
          </cell>
          <cell r="BI808" t="str">
            <v>NO</v>
          </cell>
          <cell r="BJ808" t="str">
            <v>YES</v>
          </cell>
          <cell r="BK808" t="str">
            <v/>
          </cell>
          <cell r="BL808" t="str">
            <v>NO</v>
          </cell>
          <cell r="BM808" t="str">
            <v>NO</v>
          </cell>
          <cell r="BO808" t="str">
            <v>NO</v>
          </cell>
          <cell r="BQ808" t="str">
            <v>YES</v>
          </cell>
          <cell r="BR808" t="str">
            <v>NO</v>
          </cell>
          <cell r="BT808" t="str">
            <v/>
          </cell>
          <cell r="BU808" t="str">
            <v>NO</v>
          </cell>
          <cell r="BW808" t="str">
            <v/>
          </cell>
          <cell r="CA808" t="str">
            <v>TRASH</v>
          </cell>
          <cell r="CC808">
            <v>0</v>
          </cell>
          <cell r="CD808">
            <v>0</v>
          </cell>
          <cell r="CE808">
            <v>0</v>
          </cell>
          <cell r="CF808">
            <v>0</v>
          </cell>
          <cell r="CL808">
            <v>0</v>
          </cell>
          <cell r="CY808">
            <v>0</v>
          </cell>
          <cell r="CZ808">
            <v>0</v>
          </cell>
          <cell r="DA808">
            <v>0</v>
          </cell>
          <cell r="DB808">
            <v>0</v>
          </cell>
        </row>
        <row r="809">
          <cell r="A809">
            <v>378</v>
          </cell>
          <cell r="B809">
            <v>41614</v>
          </cell>
          <cell r="C809" t="str">
            <v>Austin</v>
          </cell>
          <cell r="D809">
            <v>21</v>
          </cell>
          <cell r="E809" t="str">
            <v>Strong c2h2 correlation; possible SS @ 10.36.30; ethane strange</v>
          </cell>
          <cell r="F809" t="str">
            <v>NO</v>
          </cell>
          <cell r="G809">
            <v>4.3099999999999996</v>
          </cell>
          <cell r="H809">
            <v>0.59019705746322904</v>
          </cell>
          <cell r="I809">
            <v>0</v>
          </cell>
          <cell r="J809">
            <v>20</v>
          </cell>
          <cell r="K809">
            <v>0</v>
          </cell>
          <cell r="L809">
            <v>0</v>
          </cell>
          <cell r="M809">
            <v>0</v>
          </cell>
          <cell r="N809">
            <v>1</v>
          </cell>
          <cell r="O809">
            <v>0</v>
          </cell>
          <cell r="P809">
            <v>5.7527384701701101E-2</v>
          </cell>
          <cell r="Q809">
            <v>0.99431779088847505</v>
          </cell>
          <cell r="R809">
            <v>0.52113000386272401</v>
          </cell>
          <cell r="S809" t="str">
            <v>Inf</v>
          </cell>
          <cell r="T809">
            <v>1</v>
          </cell>
          <cell r="U809">
            <v>0</v>
          </cell>
          <cell r="V809">
            <v>10.821760691763499</v>
          </cell>
          <cell r="W809">
            <v>0.99856745175985795</v>
          </cell>
          <cell r="X809">
            <v>0.26178595598312099</v>
          </cell>
          <cell r="Y809">
            <v>0</v>
          </cell>
          <cell r="Z809" t="str">
            <v>NaN</v>
          </cell>
          <cell r="AA809">
            <v>0</v>
          </cell>
          <cell r="AB809">
            <v>5.7197552312609298E-2</v>
          </cell>
          <cell r="AC809">
            <v>0.36254349013902498</v>
          </cell>
          <cell r="AD809">
            <v>0.27751582541022801</v>
          </cell>
          <cell r="AE809">
            <v>9.2518577347579303</v>
          </cell>
          <cell r="AF809">
            <v>0.85369396720886404</v>
          </cell>
          <cell r="AG809">
            <v>7.0583737401419997</v>
          </cell>
          <cell r="AH809" t="e">
            <v>#NAME?</v>
          </cell>
          <cell r="AI809" t="str">
            <v>NaN</v>
          </cell>
          <cell r="AJ809" t="str">
            <v>NaN</v>
          </cell>
          <cell r="AK809">
            <v>1037.8624545400201</v>
          </cell>
          <cell r="AL809">
            <v>182.82418031136299</v>
          </cell>
          <cell r="AM809" t="str">
            <v>NaN</v>
          </cell>
          <cell r="AN809">
            <v>64.488424823920298</v>
          </cell>
          <cell r="AO809" t="str">
            <v>NaN</v>
          </cell>
          <cell r="AP809" t="str">
            <v>Inf</v>
          </cell>
          <cell r="AQ809" t="str">
            <v>NaN</v>
          </cell>
          <cell r="AR809">
            <v>7.18060259762792</v>
          </cell>
          <cell r="AS809">
            <v>18.9091839148475</v>
          </cell>
          <cell r="AT809">
            <v>390.33496682385299</v>
          </cell>
          <cell r="AU809">
            <v>1.71255497937737</v>
          </cell>
          <cell r="AV809">
            <v>0.81473846064194899</v>
          </cell>
          <cell r="AW809">
            <v>0</v>
          </cell>
          <cell r="AX809">
            <v>0</v>
          </cell>
          <cell r="AY809">
            <v>0.75163030373128203</v>
          </cell>
          <cell r="AZ809">
            <v>8856.9494240403401</v>
          </cell>
          <cell r="BA809">
            <v>1.8418122175498199</v>
          </cell>
          <cell r="BB809">
            <v>8855.9679092837796</v>
          </cell>
          <cell r="BC809">
            <v>24.598809940296501</v>
          </cell>
          <cell r="BD809">
            <v>4.4915172777982697</v>
          </cell>
          <cell r="BE809">
            <v>7.04639354669757</v>
          </cell>
          <cell r="BF809">
            <v>13.3860705321104</v>
          </cell>
          <cell r="BH809" t="str">
            <v>NO</v>
          </cell>
          <cell r="BI809" t="str">
            <v>NO</v>
          </cell>
          <cell r="BJ809" t="str">
            <v>YES</v>
          </cell>
          <cell r="BK809" t="str">
            <v/>
          </cell>
          <cell r="BL809" t="str">
            <v>NO</v>
          </cell>
          <cell r="BM809" t="str">
            <v>NO</v>
          </cell>
          <cell r="BO809" t="str">
            <v>NO</v>
          </cell>
          <cell r="BQ809" t="str">
            <v>YES</v>
          </cell>
          <cell r="BR809" t="str">
            <v>NO</v>
          </cell>
          <cell r="BT809" t="str">
            <v/>
          </cell>
          <cell r="BU809" t="str">
            <v>NO</v>
          </cell>
          <cell r="BW809" t="str">
            <v/>
          </cell>
          <cell r="CA809" t="str">
            <v>TRASH</v>
          </cell>
          <cell r="CC809">
            <v>0</v>
          </cell>
          <cell r="CD809">
            <v>0</v>
          </cell>
          <cell r="CE809">
            <v>0</v>
          </cell>
          <cell r="CF809">
            <v>0</v>
          </cell>
          <cell r="CL809">
            <v>0</v>
          </cell>
          <cell r="CY809">
            <v>0</v>
          </cell>
          <cell r="CZ809">
            <v>0</v>
          </cell>
          <cell r="DA809">
            <v>0</v>
          </cell>
          <cell r="DB809">
            <v>0</v>
          </cell>
        </row>
        <row r="810">
          <cell r="A810">
            <v>378</v>
          </cell>
          <cell r="B810">
            <v>41614</v>
          </cell>
          <cell r="C810" t="str">
            <v>Austin</v>
          </cell>
          <cell r="D810">
            <v>23</v>
          </cell>
          <cell r="E810" t="str">
            <v>Strong c2h2 correlation; ethane strange</v>
          </cell>
          <cell r="F810" t="str">
            <v>NO</v>
          </cell>
          <cell r="G810">
            <v>4.3099999999999996</v>
          </cell>
          <cell r="H810">
            <v>0.65306366700679097</v>
          </cell>
          <cell r="I810">
            <v>0</v>
          </cell>
          <cell r="J810">
            <v>20</v>
          </cell>
          <cell r="K810">
            <v>0</v>
          </cell>
          <cell r="L810">
            <v>0</v>
          </cell>
          <cell r="M810">
            <v>0</v>
          </cell>
          <cell r="N810">
            <v>1</v>
          </cell>
          <cell r="O810">
            <v>0</v>
          </cell>
          <cell r="P810">
            <v>4.4513188986161398E-2</v>
          </cell>
          <cell r="Q810">
            <v>0.98793172112083705</v>
          </cell>
          <cell r="R810">
            <v>0.64547861118900096</v>
          </cell>
          <cell r="S810" t="str">
            <v>Inf</v>
          </cell>
          <cell r="T810">
            <v>1</v>
          </cell>
          <cell r="U810">
            <v>0</v>
          </cell>
          <cell r="V810">
            <v>10.9010376591851</v>
          </cell>
          <cell r="W810">
            <v>0.99925173060623795</v>
          </cell>
          <cell r="X810">
            <v>0.160327467353234</v>
          </cell>
          <cell r="Y810">
            <v>0</v>
          </cell>
          <cell r="Z810" t="str">
            <v>NaN</v>
          </cell>
          <cell r="AA810">
            <v>0</v>
          </cell>
          <cell r="AB810">
            <v>4.39683649309036E-2</v>
          </cell>
          <cell r="AC810">
            <v>0.13617291231083101</v>
          </cell>
          <cell r="AD810">
            <v>0.42921746136713901</v>
          </cell>
          <cell r="AE810">
            <v>10.002773817830001</v>
          </cell>
          <cell r="AF810">
            <v>0.91690541493609701</v>
          </cell>
          <cell r="AG810">
            <v>2.9082610113926299</v>
          </cell>
          <cell r="AH810" t="e">
            <v>#NAME?</v>
          </cell>
          <cell r="AI810" t="str">
            <v>NaN</v>
          </cell>
          <cell r="AJ810" t="str">
            <v>NaN</v>
          </cell>
          <cell r="AK810">
            <v>617.97316596165899</v>
          </cell>
          <cell r="AL810">
            <v>18.663040557743301</v>
          </cell>
          <cell r="AM810" t="str">
            <v>NaN</v>
          </cell>
          <cell r="AN810">
            <v>59.5787319971747</v>
          </cell>
          <cell r="AO810" t="str">
            <v>Inf</v>
          </cell>
          <cell r="AP810" t="str">
            <v>Inf</v>
          </cell>
          <cell r="AQ810" t="str">
            <v>NaN</v>
          </cell>
          <cell r="AR810">
            <v>10.3913184077309</v>
          </cell>
          <cell r="AS810">
            <v>9.9118234991473102</v>
          </cell>
          <cell r="AT810">
            <v>3.9311188828206598</v>
          </cell>
          <cell r="AU810">
            <v>1.8223593675568499</v>
          </cell>
          <cell r="AV810">
            <v>0.86849828026051201</v>
          </cell>
          <cell r="AW810">
            <v>0</v>
          </cell>
          <cell r="AX810">
            <v>0</v>
          </cell>
          <cell r="AY810">
            <v>0.32663623912198297</v>
          </cell>
          <cell r="AZ810">
            <v>8856.9452661977593</v>
          </cell>
          <cell r="BA810">
            <v>1.86335648172183</v>
          </cell>
          <cell r="BB810">
            <v>8855.8776404509008</v>
          </cell>
          <cell r="BC810">
            <v>16.1080885046457</v>
          </cell>
          <cell r="BD810">
            <v>3.0867348172454898</v>
          </cell>
          <cell r="BE810">
            <v>7.9020168831943902</v>
          </cell>
          <cell r="BF810">
            <v>13.798735236515901</v>
          </cell>
          <cell r="BH810" t="str">
            <v>NO</v>
          </cell>
          <cell r="BI810" t="str">
            <v>NO</v>
          </cell>
          <cell r="BJ810" t="str">
            <v>YES</v>
          </cell>
          <cell r="BK810" t="str">
            <v/>
          </cell>
          <cell r="BL810" t="str">
            <v>NO</v>
          </cell>
          <cell r="BM810" t="str">
            <v>NO</v>
          </cell>
          <cell r="BO810" t="str">
            <v>NO</v>
          </cell>
          <cell r="BQ810" t="str">
            <v>YES</v>
          </cell>
          <cell r="BR810" t="str">
            <v>NO</v>
          </cell>
          <cell r="BT810" t="str">
            <v/>
          </cell>
          <cell r="BU810" t="str">
            <v>NO</v>
          </cell>
          <cell r="BW810" t="str">
            <v/>
          </cell>
          <cell r="CA810" t="str">
            <v>TRASH</v>
          </cell>
          <cell r="CC810">
            <v>0</v>
          </cell>
          <cell r="CD810">
            <v>0</v>
          </cell>
          <cell r="CE810">
            <v>0</v>
          </cell>
          <cell r="CF810">
            <v>0</v>
          </cell>
          <cell r="CL810">
            <v>0</v>
          </cell>
          <cell r="CY810">
            <v>0</v>
          </cell>
          <cell r="CZ810">
            <v>0</v>
          </cell>
          <cell r="DA810">
            <v>0</v>
          </cell>
          <cell r="DB810">
            <v>0</v>
          </cell>
        </row>
        <row r="811">
          <cell r="A811">
            <v>378</v>
          </cell>
          <cell r="B811">
            <v>41614</v>
          </cell>
          <cell r="C811" t="str">
            <v>Austin</v>
          </cell>
          <cell r="D811">
            <v>25</v>
          </cell>
          <cell r="E811" t="str">
            <v>See 26, Plume with large methane uncorrelated to c2h2</v>
          </cell>
          <cell r="F811" t="str">
            <v>NO</v>
          </cell>
          <cell r="G811">
            <v>4.3099999999999996</v>
          </cell>
          <cell r="H811">
            <v>0.76675688847899404</v>
          </cell>
          <cell r="I811">
            <v>0</v>
          </cell>
          <cell r="J811">
            <v>20</v>
          </cell>
          <cell r="K811">
            <v>0</v>
          </cell>
          <cell r="L811">
            <v>0</v>
          </cell>
          <cell r="M811">
            <v>0</v>
          </cell>
          <cell r="N811">
            <v>1</v>
          </cell>
          <cell r="O811">
            <v>0</v>
          </cell>
          <cell r="P811">
            <v>1.9441283078747401E-2</v>
          </cell>
          <cell r="Q811">
            <v>0.99702233644787297</v>
          </cell>
          <cell r="R811">
            <v>0.98006082253467997</v>
          </cell>
          <cell r="S811" t="str">
            <v>Inf</v>
          </cell>
          <cell r="T811">
            <v>1</v>
          </cell>
          <cell r="U811">
            <v>0</v>
          </cell>
          <cell r="V811">
            <v>-62.7573311835163</v>
          </cell>
          <cell r="W811">
            <v>0.99958900092235103</v>
          </cell>
          <cell r="X811">
            <v>0.36362241057698202</v>
          </cell>
          <cell r="Y811">
            <v>0</v>
          </cell>
          <cell r="Z811" t="str">
            <v>NaN</v>
          </cell>
          <cell r="AA811">
            <v>0</v>
          </cell>
          <cell r="AB811">
            <v>1.93831987082199E-2</v>
          </cell>
          <cell r="AC811">
            <v>0.111667880180974</v>
          </cell>
          <cell r="AD811">
            <v>0.98349014117116895</v>
          </cell>
          <cell r="AE811">
            <v>-23.9490140495347</v>
          </cell>
          <cell r="AF811">
            <v>0.38145606304574697</v>
          </cell>
          <cell r="AG811">
            <v>203.53662814364299</v>
          </cell>
          <cell r="AH811" t="e">
            <v>#NAME?</v>
          </cell>
          <cell r="AI811" t="str">
            <v>NaN</v>
          </cell>
          <cell r="AJ811" t="str">
            <v>NaN</v>
          </cell>
          <cell r="AK811">
            <v>-193.61232336500299</v>
          </cell>
          <cell r="AL811">
            <v>-117.59653132499</v>
          </cell>
          <cell r="AM811" t="str">
            <v>NaN</v>
          </cell>
          <cell r="AN811">
            <v>44.171256608885002</v>
          </cell>
          <cell r="AO811" t="str">
            <v>NaN</v>
          </cell>
          <cell r="AP811" t="e">
            <v>#NAME?</v>
          </cell>
          <cell r="AQ811" t="str">
            <v>NaN</v>
          </cell>
          <cell r="AR811">
            <v>-18.125722222532499</v>
          </cell>
          <cell r="AS811">
            <v>-18.060229905195499</v>
          </cell>
          <cell r="AT811">
            <v>171.37892669604599</v>
          </cell>
          <cell r="AU811">
            <v>2.52702071327356</v>
          </cell>
          <cell r="AV811">
            <v>1.1786357600945101</v>
          </cell>
          <cell r="AW811">
            <v>0</v>
          </cell>
          <cell r="AX811">
            <v>0</v>
          </cell>
          <cell r="AY811">
            <v>0.40203668576901003</v>
          </cell>
          <cell r="AZ811">
            <v>8856.94441905233</v>
          </cell>
          <cell r="BA811">
            <v>1.8585186687130699</v>
          </cell>
          <cell r="BB811">
            <v>8855.8850839773204</v>
          </cell>
          <cell r="BC811">
            <v>16.636000790441798</v>
          </cell>
          <cell r="BD811">
            <v>-20.693123567781001</v>
          </cell>
          <cell r="BE811">
            <v>-4.7780585511627596</v>
          </cell>
          <cell r="BF811">
            <v>13.754841374292701</v>
          </cell>
          <cell r="BH811" t="str">
            <v>NO</v>
          </cell>
          <cell r="BI811" t="str">
            <v>NO</v>
          </cell>
          <cell r="BJ811" t="str">
            <v>YES</v>
          </cell>
          <cell r="BK811" t="str">
            <v/>
          </cell>
          <cell r="BL811" t="str">
            <v>NO</v>
          </cell>
          <cell r="BM811" t="str">
            <v>NO</v>
          </cell>
          <cell r="BO811" t="str">
            <v>NO</v>
          </cell>
          <cell r="BQ811" t="str">
            <v>NO</v>
          </cell>
          <cell r="BR811" t="str">
            <v>NO</v>
          </cell>
          <cell r="BT811" t="str">
            <v/>
          </cell>
          <cell r="BU811" t="str">
            <v>NO</v>
          </cell>
          <cell r="BW811" t="str">
            <v/>
          </cell>
          <cell r="CA811" t="str">
            <v>TRASH</v>
          </cell>
          <cell r="CC811">
            <v>0</v>
          </cell>
          <cell r="CD811">
            <v>0</v>
          </cell>
          <cell r="CE811">
            <v>0</v>
          </cell>
          <cell r="CF811">
            <v>0</v>
          </cell>
          <cell r="CL811">
            <v>0</v>
          </cell>
          <cell r="CY811">
            <v>0</v>
          </cell>
          <cell r="CZ811">
            <v>0</v>
          </cell>
          <cell r="DA811">
            <v>0</v>
          </cell>
          <cell r="DB811">
            <v>0</v>
          </cell>
        </row>
        <row r="812">
          <cell r="A812">
            <v>378</v>
          </cell>
          <cell r="B812">
            <v>41614</v>
          </cell>
          <cell r="C812" t="str">
            <v>Austin</v>
          </cell>
          <cell r="D812">
            <v>27</v>
          </cell>
          <cell r="E812" t="str">
            <v>Weak correlation, interference from cows?</v>
          </cell>
          <cell r="F812" t="str">
            <v>NO</v>
          </cell>
          <cell r="G812">
            <v>4.3099999999999996</v>
          </cell>
          <cell r="H812">
            <v>0.85804738942533698</v>
          </cell>
          <cell r="I812">
            <v>0</v>
          </cell>
          <cell r="J812">
            <v>20</v>
          </cell>
          <cell r="K812">
            <v>0</v>
          </cell>
          <cell r="L812">
            <v>0</v>
          </cell>
          <cell r="M812">
            <v>0</v>
          </cell>
          <cell r="N812">
            <v>1</v>
          </cell>
          <cell r="O812">
            <v>0</v>
          </cell>
          <cell r="P812">
            <v>2.17452684021925E-2</v>
          </cell>
          <cell r="Q812">
            <v>0.99982698813993098</v>
          </cell>
          <cell r="R812">
            <v>0.76936489583660905</v>
          </cell>
          <cell r="S812" t="str">
            <v>Inf</v>
          </cell>
          <cell r="T812">
            <v>1</v>
          </cell>
          <cell r="U812">
            <v>0</v>
          </cell>
          <cell r="V812">
            <v>10471.435357910799</v>
          </cell>
          <cell r="W812">
            <v>0.99997892221262297</v>
          </cell>
          <cell r="X812">
            <v>0.26845488299040199</v>
          </cell>
          <cell r="Y812">
            <v>0</v>
          </cell>
          <cell r="Z812" t="str">
            <v>NaN</v>
          </cell>
          <cell r="AA812">
            <v>0</v>
          </cell>
          <cell r="AB812">
            <v>2.1741503782866399E-2</v>
          </cell>
          <cell r="AC812">
            <v>0.73183794074827702</v>
          </cell>
          <cell r="AD812">
            <v>0.60084747636351898</v>
          </cell>
          <cell r="AE812">
            <v>4.5285857148312498</v>
          </cell>
          <cell r="AF812">
            <v>4.3246127254459299E-4</v>
          </cell>
          <cell r="AG812">
            <v>3467.4867912902</v>
          </cell>
          <cell r="AH812" t="e">
            <v>#NAME?</v>
          </cell>
          <cell r="AI812" t="str">
            <v>NaN</v>
          </cell>
          <cell r="AJ812" t="str">
            <v>NaN</v>
          </cell>
          <cell r="AK812">
            <v>7067.9052190883403</v>
          </cell>
          <cell r="AL812">
            <v>175.29891087781701</v>
          </cell>
          <cell r="AM812" t="str">
            <v>NaN</v>
          </cell>
          <cell r="AN812">
            <v>26.686599762912699</v>
          </cell>
          <cell r="AO812" t="str">
            <v>NaN</v>
          </cell>
          <cell r="AP812" t="str">
            <v>Inf</v>
          </cell>
          <cell r="AQ812" t="str">
            <v>NaN</v>
          </cell>
          <cell r="AR812">
            <v>-3746.25282330461</v>
          </cell>
          <cell r="AS812">
            <v>36.548605179339397</v>
          </cell>
          <cell r="AT812">
            <v>52655.039800570798</v>
          </cell>
          <cell r="AU812">
            <v>2.6130016995002801</v>
          </cell>
          <cell r="AV812">
            <v>1.3099865368393699</v>
          </cell>
          <cell r="AW812">
            <v>0</v>
          </cell>
          <cell r="AX812">
            <v>0</v>
          </cell>
          <cell r="AY812">
            <v>0.86137099760294</v>
          </cell>
          <cell r="AZ812">
            <v>8856.9486555344592</v>
          </cell>
          <cell r="BA812">
            <v>1.83014396244529</v>
          </cell>
          <cell r="BB812">
            <v>8856.0126780179107</v>
          </cell>
          <cell r="BC812">
            <v>22.308889146551</v>
          </cell>
          <cell r="BD812">
            <v>-1.5083235021316499</v>
          </cell>
          <cell r="BE812">
            <v>20.566523691860102</v>
          </cell>
          <cell r="BF812">
            <v>111.120117664064</v>
          </cell>
          <cell r="BH812" t="str">
            <v>NO</v>
          </cell>
          <cell r="BI812" t="str">
            <v>NO</v>
          </cell>
          <cell r="BJ812" t="str">
            <v>YES</v>
          </cell>
          <cell r="BK812" t="str">
            <v/>
          </cell>
          <cell r="BL812" t="str">
            <v>NO</v>
          </cell>
          <cell r="BM812" t="str">
            <v>NO</v>
          </cell>
          <cell r="BO812" t="str">
            <v>NO</v>
          </cell>
          <cell r="BQ812" t="str">
            <v>NO</v>
          </cell>
          <cell r="BR812" t="str">
            <v>NO</v>
          </cell>
          <cell r="BT812" t="str">
            <v/>
          </cell>
          <cell r="BU812" t="str">
            <v>NO</v>
          </cell>
          <cell r="BW812" t="str">
            <v/>
          </cell>
          <cell r="CA812" t="str">
            <v>TRASH</v>
          </cell>
          <cell r="CC812">
            <v>0</v>
          </cell>
          <cell r="CD812">
            <v>0</v>
          </cell>
          <cell r="CE812">
            <v>0</v>
          </cell>
          <cell r="CF812">
            <v>0</v>
          </cell>
          <cell r="CL812">
            <v>0</v>
          </cell>
          <cell r="CY812">
            <v>0</v>
          </cell>
          <cell r="CZ812">
            <v>0</v>
          </cell>
          <cell r="DA812">
            <v>0</v>
          </cell>
          <cell r="DB812">
            <v>0</v>
          </cell>
        </row>
        <row r="813">
          <cell r="A813">
            <v>378</v>
          </cell>
          <cell r="B813">
            <v>41614</v>
          </cell>
          <cell r="C813" t="str">
            <v>Austin</v>
          </cell>
          <cell r="D813">
            <v>28</v>
          </cell>
          <cell r="E813" t="str">
            <v>Mixed driving / stationay</v>
          </cell>
          <cell r="F813" t="str">
            <v>NO</v>
          </cell>
          <cell r="G813">
            <v>4.3099999999999996</v>
          </cell>
          <cell r="H813">
            <v>0.92523294501006603</v>
          </cell>
          <cell r="I813">
            <v>0</v>
          </cell>
          <cell r="J813">
            <v>20</v>
          </cell>
          <cell r="K813">
            <v>0</v>
          </cell>
          <cell r="L813">
            <v>0</v>
          </cell>
          <cell r="M813">
            <v>0</v>
          </cell>
          <cell r="N813">
            <v>1</v>
          </cell>
          <cell r="O813">
            <v>0</v>
          </cell>
          <cell r="P813">
            <v>4.5582990459550103E-2</v>
          </cell>
          <cell r="Q813">
            <v>0.99979369607709401</v>
          </cell>
          <cell r="R813">
            <v>1.1932395203874699</v>
          </cell>
          <cell r="S813" t="str">
            <v>Inf</v>
          </cell>
          <cell r="T813">
            <v>1</v>
          </cell>
          <cell r="U813">
            <v>0</v>
          </cell>
          <cell r="V813">
            <v>10.9822453996745</v>
          </cell>
          <cell r="W813">
            <v>0.99879729751478996</v>
          </cell>
          <cell r="X813">
            <v>2.89141014296181</v>
          </cell>
          <cell r="Y813">
            <v>0</v>
          </cell>
          <cell r="Z813" t="str">
            <v>NaN</v>
          </cell>
          <cell r="AA813">
            <v>0</v>
          </cell>
          <cell r="AB813">
            <v>4.55735650297261E-2</v>
          </cell>
          <cell r="AC813">
            <v>0.90928603980136702</v>
          </cell>
          <cell r="AD813">
            <v>1.46432516764243</v>
          </cell>
          <cell r="AE813">
            <v>9.5779881251347394</v>
          </cell>
          <cell r="AF813">
            <v>0.87107498753482804</v>
          </cell>
          <cell r="AG813">
            <v>911.11899202515997</v>
          </cell>
          <cell r="AH813" t="e">
            <v>#NAME?</v>
          </cell>
          <cell r="AI813" t="str">
            <v>NaN</v>
          </cell>
          <cell r="AJ813" t="str">
            <v>NaN</v>
          </cell>
          <cell r="AK813">
            <v>9745.7020826200205</v>
          </cell>
          <cell r="AL813">
            <v>299.81960358060002</v>
          </cell>
          <cell r="AM813" t="str">
            <v>NaN</v>
          </cell>
          <cell r="AN813">
            <v>651.95299014105694</v>
          </cell>
          <cell r="AO813" t="str">
            <v>NaN</v>
          </cell>
          <cell r="AP813" t="str">
            <v>Inf</v>
          </cell>
          <cell r="AQ813" t="str">
            <v>NaN</v>
          </cell>
          <cell r="AR813">
            <v>269.27250292175302</v>
          </cell>
          <cell r="AS813">
            <v>18.264099672375298</v>
          </cell>
          <cell r="AT813">
            <v>1436.13213951739</v>
          </cell>
          <cell r="AU813">
            <v>2.4628514863592801</v>
          </cell>
          <cell r="AV813">
            <v>1.3655827681855599</v>
          </cell>
          <cell r="AW813">
            <v>0</v>
          </cell>
          <cell r="AX813">
            <v>0</v>
          </cell>
          <cell r="AY813">
            <v>0.35931661272374799</v>
          </cell>
          <cell r="AZ813">
            <v>8856.9464230130307</v>
          </cell>
          <cell r="BA813">
            <v>0.44156016493752998</v>
          </cell>
          <cell r="BB813">
            <v>8856.7359794300592</v>
          </cell>
          <cell r="BC813">
            <v>16.583843664172999</v>
          </cell>
          <cell r="BD813">
            <v>33.577035560000503</v>
          </cell>
          <cell r="BE813">
            <v>126.655844977143</v>
          </cell>
          <cell r="BF813">
            <v>210.17074735190499</v>
          </cell>
          <cell r="BH813" t="str">
            <v>NO</v>
          </cell>
          <cell r="BI813" t="str">
            <v>NO</v>
          </cell>
          <cell r="BJ813" t="str">
            <v>YES</v>
          </cell>
          <cell r="BK813" t="str">
            <v/>
          </cell>
          <cell r="BL813" t="str">
            <v>NO</v>
          </cell>
          <cell r="BM813" t="str">
            <v>NO</v>
          </cell>
          <cell r="BO813" t="str">
            <v>NO</v>
          </cell>
          <cell r="BQ813" t="str">
            <v>YES</v>
          </cell>
          <cell r="BR813" t="str">
            <v>NO</v>
          </cell>
          <cell r="BT813" t="str">
            <v/>
          </cell>
          <cell r="BU813" t="str">
            <v>NO</v>
          </cell>
          <cell r="BW813" t="str">
            <v/>
          </cell>
          <cell r="CA813" t="str">
            <v>TRASH</v>
          </cell>
          <cell r="CC813">
            <v>0</v>
          </cell>
          <cell r="CD813">
            <v>0</v>
          </cell>
          <cell r="CE813">
            <v>0</v>
          </cell>
          <cell r="CF813">
            <v>0</v>
          </cell>
          <cell r="CL813">
            <v>0</v>
          </cell>
          <cell r="CY813">
            <v>0</v>
          </cell>
          <cell r="CZ813">
            <v>0</v>
          </cell>
          <cell r="DA813">
            <v>0</v>
          </cell>
          <cell r="DB813">
            <v>0</v>
          </cell>
        </row>
        <row r="814">
          <cell r="A814">
            <v>378</v>
          </cell>
          <cell r="B814">
            <v>41614</v>
          </cell>
          <cell r="C814" t="str">
            <v>Austin</v>
          </cell>
          <cell r="D814">
            <v>29</v>
          </cell>
          <cell r="E814" t="str">
            <v>Stationary</v>
          </cell>
          <cell r="F814" t="str">
            <v>NO</v>
          </cell>
          <cell r="G814">
            <v>4.3099999999999996</v>
          </cell>
          <cell r="H814">
            <v>0.96722227893769697</v>
          </cell>
          <cell r="I814">
            <v>0</v>
          </cell>
          <cell r="J814">
            <v>20</v>
          </cell>
          <cell r="K814">
            <v>0</v>
          </cell>
          <cell r="L814">
            <v>0</v>
          </cell>
          <cell r="M814">
            <v>0</v>
          </cell>
          <cell r="N814">
            <v>1</v>
          </cell>
          <cell r="O814">
            <v>0</v>
          </cell>
          <cell r="P814">
            <v>8.2598099968543198E-2</v>
          </cell>
          <cell r="Q814">
            <v>0.99655313469776596</v>
          </cell>
          <cell r="R814">
            <v>1.22434742923919</v>
          </cell>
          <cell r="S814" t="str">
            <v>Inf</v>
          </cell>
          <cell r="T814">
            <v>1</v>
          </cell>
          <cell r="U814">
            <v>0</v>
          </cell>
          <cell r="V814">
            <v>6.04906803809686</v>
          </cell>
          <cell r="W814">
            <v>0.98718965628229804</v>
          </cell>
          <cell r="X814">
            <v>2.39513110139931</v>
          </cell>
          <cell r="Y814">
            <v>0</v>
          </cell>
          <cell r="Z814" t="str">
            <v>NaN</v>
          </cell>
          <cell r="AA814">
            <v>0</v>
          </cell>
          <cell r="AB814">
            <v>8.2310468399133599E-2</v>
          </cell>
          <cell r="AC814">
            <v>0.65898446428993596</v>
          </cell>
          <cell r="AD814">
            <v>1.5222848651510399</v>
          </cell>
          <cell r="AE814">
            <v>4.0483149725338201</v>
          </cell>
          <cell r="AF814">
            <v>0.66032736360543698</v>
          </cell>
          <cell r="AG814">
            <v>147.48483166693401</v>
          </cell>
          <cell r="AH814" t="e">
            <v>#NAME?</v>
          </cell>
          <cell r="AI814" t="str">
            <v>NaN</v>
          </cell>
          <cell r="AJ814" t="str">
            <v>NaN</v>
          </cell>
          <cell r="AK814">
            <v>8424.3534903366999</v>
          </cell>
          <cell r="AL814">
            <v>412.58969934215997</v>
          </cell>
          <cell r="AM814" t="str">
            <v>NaN</v>
          </cell>
          <cell r="AN814">
            <v>1511.3969216287601</v>
          </cell>
          <cell r="AO814" t="str">
            <v>NaN</v>
          </cell>
          <cell r="AP814" t="str">
            <v>Inf</v>
          </cell>
          <cell r="AQ814" t="str">
            <v>NaN</v>
          </cell>
          <cell r="AR814">
            <v>6.21901735049709</v>
          </cell>
          <cell r="AS814">
            <v>5.8566731188695602</v>
          </cell>
          <cell r="AT814">
            <v>4.0165942203993996</v>
          </cell>
          <cell r="AU814">
            <v>2.9281176553335402</v>
          </cell>
          <cell r="AV814">
            <v>1.3353842836234</v>
          </cell>
          <cell r="AW814">
            <v>0</v>
          </cell>
          <cell r="AX814">
            <v>0</v>
          </cell>
          <cell r="AY814">
            <v>9.7431569769438405E-4</v>
          </cell>
          <cell r="AZ814">
            <v>8856.9500504244206</v>
          </cell>
          <cell r="BA814">
            <v>0.37616008658928402</v>
          </cell>
          <cell r="BB814">
            <v>8856.7542363293196</v>
          </cell>
          <cell r="BC814">
            <v>1.50538047712437E-2</v>
          </cell>
          <cell r="BD814">
            <v>23.042402967392199</v>
          </cell>
          <cell r="BE814">
            <v>36.118906776781799</v>
          </cell>
          <cell r="BF814">
            <v>46.7749465566162</v>
          </cell>
          <cell r="BH814" t="str">
            <v>NO</v>
          </cell>
          <cell r="BI814" t="str">
            <v>NO</v>
          </cell>
          <cell r="BJ814" t="str">
            <v>YES</v>
          </cell>
          <cell r="BK814" t="str">
            <v/>
          </cell>
          <cell r="BL814" t="str">
            <v>NO</v>
          </cell>
          <cell r="BM814" t="str">
            <v>NO</v>
          </cell>
          <cell r="BO814" t="str">
            <v>NO</v>
          </cell>
          <cell r="BQ814" t="str">
            <v>NO</v>
          </cell>
          <cell r="BR814" t="str">
            <v>NO</v>
          </cell>
          <cell r="BT814" t="str">
            <v/>
          </cell>
          <cell r="BU814" t="str">
            <v>NO</v>
          </cell>
          <cell r="BW814" t="str">
            <v/>
          </cell>
          <cell r="CA814" t="str">
            <v>TRASH</v>
          </cell>
          <cell r="CC814">
            <v>0</v>
          </cell>
          <cell r="CD814">
            <v>0</v>
          </cell>
          <cell r="CE814">
            <v>0</v>
          </cell>
          <cell r="CF814">
            <v>0</v>
          </cell>
          <cell r="CL814">
            <v>0</v>
          </cell>
          <cell r="CY814">
            <v>0</v>
          </cell>
          <cell r="CZ814">
            <v>0</v>
          </cell>
          <cell r="DA814">
            <v>0</v>
          </cell>
          <cell r="DB814">
            <v>0</v>
          </cell>
        </row>
        <row r="815">
          <cell r="A815">
            <v>378</v>
          </cell>
          <cell r="B815">
            <v>41614</v>
          </cell>
          <cell r="C815" t="str">
            <v>Austin</v>
          </cell>
          <cell r="D815">
            <v>30</v>
          </cell>
          <cell r="E815" t="str">
            <v>Stationary</v>
          </cell>
          <cell r="F815" t="str">
            <v>NO</v>
          </cell>
          <cell r="G815">
            <v>4.3099999999999996</v>
          </cell>
          <cell r="H815">
            <v>1.03935839049518</v>
          </cell>
          <cell r="I815">
            <v>0</v>
          </cell>
          <cell r="J815">
            <v>20</v>
          </cell>
          <cell r="K815">
            <v>0</v>
          </cell>
          <cell r="L815">
            <v>0</v>
          </cell>
          <cell r="M815">
            <v>0</v>
          </cell>
          <cell r="N815">
            <v>1</v>
          </cell>
          <cell r="O815">
            <v>0</v>
          </cell>
          <cell r="P815">
            <v>2.4040443593894699E-2</v>
          </cell>
          <cell r="Q815">
            <v>0.99875710668956497</v>
          </cell>
          <cell r="R815">
            <v>0.51629476647693895</v>
          </cell>
          <cell r="S815" t="str">
            <v>Inf</v>
          </cell>
          <cell r="T815">
            <v>1</v>
          </cell>
          <cell r="U815">
            <v>0</v>
          </cell>
          <cell r="V815">
            <v>3.7321696841124599</v>
          </cell>
          <cell r="W815">
            <v>0.97777761469997604</v>
          </cell>
          <cell r="X815">
            <v>2.2817181605852102</v>
          </cell>
          <cell r="Y815">
            <v>0</v>
          </cell>
          <cell r="Z815" t="str">
            <v>NaN</v>
          </cell>
          <cell r="AA815">
            <v>0</v>
          </cell>
          <cell r="AB815">
            <v>2.4010509435143601E-2</v>
          </cell>
          <cell r="AC815">
            <v>0.31634678079682799</v>
          </cell>
          <cell r="AD815">
            <v>0.27039296657045098</v>
          </cell>
          <cell r="AE815">
            <v>2.7703348570385402</v>
          </cell>
          <cell r="AF815">
            <v>0.72423339807672005</v>
          </cell>
          <cell r="AG815">
            <v>59.849684470469498</v>
          </cell>
          <cell r="AH815" t="e">
            <v>#NAME?</v>
          </cell>
          <cell r="AI815" t="str">
            <v>NaN</v>
          </cell>
          <cell r="AJ815" t="str">
            <v>NaN</v>
          </cell>
          <cell r="AK815">
            <v>3263.2683780950201</v>
          </cell>
          <cell r="AL815">
            <v>165.17399469652</v>
          </cell>
          <cell r="AM815" t="str">
            <v>NaN</v>
          </cell>
          <cell r="AN815">
            <v>1353.02108088622</v>
          </cell>
          <cell r="AO815" t="str">
            <v>NaN</v>
          </cell>
          <cell r="AP815" t="str">
            <v>Inf</v>
          </cell>
          <cell r="AQ815" t="str">
            <v>NaN</v>
          </cell>
          <cell r="AR815">
            <v>2.6298967182984399</v>
          </cell>
          <cell r="AS815">
            <v>2.35849450006436</v>
          </cell>
          <cell r="AT815">
            <v>6.3999140254207596</v>
          </cell>
          <cell r="AU815">
            <v>2.87476893019983</v>
          </cell>
          <cell r="AV815">
            <v>1.2804679435814501</v>
          </cell>
          <cell r="AW815">
            <v>0</v>
          </cell>
          <cell r="AX815">
            <v>0</v>
          </cell>
          <cell r="AY815">
            <v>2.0847909929376301E-3</v>
          </cell>
          <cell r="AZ815">
            <v>8856.9486349496401</v>
          </cell>
          <cell r="BA815">
            <v>0.37565227511553001</v>
          </cell>
          <cell r="BB815">
            <v>8856.7533522531303</v>
          </cell>
          <cell r="BC815">
            <v>5.1056105949492898E-2</v>
          </cell>
          <cell r="BD815">
            <v>11.2747628646063</v>
          </cell>
          <cell r="BE815">
            <v>19.665546592146001</v>
          </cell>
          <cell r="BF815">
            <v>33.900576004823101</v>
          </cell>
          <cell r="BH815" t="str">
            <v>NO</v>
          </cell>
          <cell r="BI815" t="str">
            <v>NO</v>
          </cell>
          <cell r="BJ815" t="str">
            <v>YES</v>
          </cell>
          <cell r="BK815" t="str">
            <v/>
          </cell>
          <cell r="BL815" t="str">
            <v>NO</v>
          </cell>
          <cell r="BM815" t="str">
            <v>NO</v>
          </cell>
          <cell r="BO815" t="str">
            <v>NO</v>
          </cell>
          <cell r="BQ815" t="str">
            <v>NO</v>
          </cell>
          <cell r="BR815" t="str">
            <v>NO</v>
          </cell>
          <cell r="BT815" t="str">
            <v/>
          </cell>
          <cell r="BU815" t="str">
            <v>NO</v>
          </cell>
          <cell r="BW815" t="str">
            <v/>
          </cell>
          <cell r="CA815" t="str">
            <v>TRASH</v>
          </cell>
          <cell r="CC815">
            <v>0</v>
          </cell>
          <cell r="CD815">
            <v>0</v>
          </cell>
          <cell r="CE815">
            <v>0</v>
          </cell>
          <cell r="CF815">
            <v>0</v>
          </cell>
          <cell r="CL815">
            <v>0</v>
          </cell>
          <cell r="CY815">
            <v>0</v>
          </cell>
          <cell r="CZ815">
            <v>0</v>
          </cell>
          <cell r="DA815">
            <v>0</v>
          </cell>
          <cell r="DB815">
            <v>0</v>
          </cell>
        </row>
        <row r="816">
          <cell r="A816">
            <v>378</v>
          </cell>
          <cell r="B816">
            <v>41614</v>
          </cell>
          <cell r="C816" t="str">
            <v>Austin</v>
          </cell>
          <cell r="D816">
            <v>31</v>
          </cell>
          <cell r="E816" t="str">
            <v xml:space="preserve">Strong correlation c2h2; LHS cow interference; </v>
          </cell>
          <cell r="F816" t="str">
            <v>YES</v>
          </cell>
          <cell r="G816">
            <v>4.3099999999999996</v>
          </cell>
          <cell r="H816">
            <v>1.1933175846934301</v>
          </cell>
          <cell r="I816">
            <v>0</v>
          </cell>
          <cell r="J816">
            <v>20</v>
          </cell>
          <cell r="K816">
            <v>0</v>
          </cell>
          <cell r="L816">
            <v>0</v>
          </cell>
          <cell r="M816">
            <v>0</v>
          </cell>
          <cell r="N816">
            <v>1</v>
          </cell>
          <cell r="O816">
            <v>0</v>
          </cell>
          <cell r="P816">
            <v>8.96296196803021E-3</v>
          </cell>
          <cell r="Q816">
            <v>0.99956883764962801</v>
          </cell>
          <cell r="R816">
            <v>0.37984998394001201</v>
          </cell>
          <cell r="S816" t="str">
            <v>Inf</v>
          </cell>
          <cell r="T816">
            <v>1</v>
          </cell>
          <cell r="U816">
            <v>0</v>
          </cell>
          <cell r="V816">
            <v>24.9043904918694</v>
          </cell>
          <cell r="W816">
            <v>0.999976658894141</v>
          </cell>
          <cell r="X816">
            <v>8.8429305825542301E-2</v>
          </cell>
          <cell r="Y816">
            <v>0</v>
          </cell>
          <cell r="Z816" t="str">
            <v>NaN</v>
          </cell>
          <cell r="AA816">
            <v>0</v>
          </cell>
          <cell r="AB816">
            <v>8.9590954988870396E-3</v>
          </cell>
          <cell r="AC816">
            <v>0.15686546552209599</v>
          </cell>
          <cell r="AD816">
            <v>0.14902866520724201</v>
          </cell>
          <cell r="AE816">
            <v>24.548417789154801</v>
          </cell>
          <cell r="AF816">
            <v>0.98568338272499001</v>
          </cell>
          <cell r="AG816">
            <v>4.9455245192664696</v>
          </cell>
          <cell r="AH816" t="str">
            <v>Inf</v>
          </cell>
          <cell r="AI816" t="str">
            <v>NaN</v>
          </cell>
          <cell r="AJ816" t="str">
            <v>NaN</v>
          </cell>
          <cell r="AK816">
            <v>1444.9364605199801</v>
          </cell>
          <cell r="AL816">
            <v>-30.229674849119998</v>
          </cell>
          <cell r="AM816" t="str">
            <v>NaN</v>
          </cell>
          <cell r="AN816">
            <v>58.131545758450997</v>
          </cell>
          <cell r="AO816" t="str">
            <v>NaN</v>
          </cell>
          <cell r="AP816" t="str">
            <v>Inf</v>
          </cell>
          <cell r="AQ816" t="str">
            <v>NaN</v>
          </cell>
          <cell r="AR816">
            <v>20.0548603311391</v>
          </cell>
          <cell r="AS816">
            <v>24.205419397644501</v>
          </cell>
          <cell r="AT816">
            <v>49.220604904866498</v>
          </cell>
          <cell r="AU816">
            <v>2.7146136145867201</v>
          </cell>
          <cell r="AV816">
            <v>1.23219544863196</v>
          </cell>
          <cell r="AW816">
            <v>0</v>
          </cell>
          <cell r="AX816">
            <v>0</v>
          </cell>
          <cell r="AY816">
            <v>0.277294327243579</v>
          </cell>
          <cell r="AZ816">
            <v>8856.9471969590795</v>
          </cell>
          <cell r="BA816">
            <v>1.8530813005084601</v>
          </cell>
          <cell r="BB816">
            <v>8855.9505272778497</v>
          </cell>
          <cell r="BC816">
            <v>15.8453901282045</v>
          </cell>
          <cell r="BD816">
            <v>2.11363995972187</v>
          </cell>
          <cell r="BE816">
            <v>34.101208202221898</v>
          </cell>
          <cell r="BF816">
            <v>40.9270282322219</v>
          </cell>
          <cell r="BH816" t="str">
            <v>NO</v>
          </cell>
          <cell r="BI816" t="str">
            <v>NO</v>
          </cell>
          <cell r="BJ816" t="str">
            <v>YES</v>
          </cell>
          <cell r="BK816" t="str">
            <v/>
          </cell>
          <cell r="BL816" t="str">
            <v>NO</v>
          </cell>
          <cell r="BM816" t="str">
            <v>NO</v>
          </cell>
          <cell r="BO816" t="str">
            <v>NO</v>
          </cell>
          <cell r="BQ816" t="str">
            <v>YES</v>
          </cell>
          <cell r="BR816" t="str">
            <v>NO</v>
          </cell>
          <cell r="BT816" t="str">
            <v/>
          </cell>
          <cell r="BU816" t="str">
            <v>NO</v>
          </cell>
          <cell r="BW816" t="str">
            <v/>
          </cell>
          <cell r="CA816" t="str">
            <v>SINGLE CORR</v>
          </cell>
          <cell r="CC816">
            <v>17.582499687259798</v>
          </cell>
          <cell r="CD816">
            <v>0</v>
          </cell>
          <cell r="CE816">
            <v>0</v>
          </cell>
          <cell r="CF816">
            <v>0</v>
          </cell>
          <cell r="CL816">
            <v>0.47</v>
          </cell>
          <cell r="CY816">
            <v>0.33985009738627431</v>
          </cell>
          <cell r="CZ816">
            <v>0</v>
          </cell>
          <cell r="DA816">
            <v>0</v>
          </cell>
          <cell r="DB816">
            <v>0</v>
          </cell>
        </row>
        <row r="817">
          <cell r="A817">
            <v>378</v>
          </cell>
          <cell r="B817">
            <v>41614</v>
          </cell>
          <cell r="C817" t="str">
            <v>Austin</v>
          </cell>
          <cell r="D817">
            <v>32</v>
          </cell>
          <cell r="E817" t="str">
            <v>Stron correlation; cow interference RHS</v>
          </cell>
          <cell r="F817" t="str">
            <v>YES</v>
          </cell>
          <cell r="G817">
            <v>4.3099999999999996</v>
          </cell>
          <cell r="H817">
            <v>1.27879869472235</v>
          </cell>
          <cell r="I817">
            <v>0</v>
          </cell>
          <cell r="J817">
            <v>20</v>
          </cell>
          <cell r="K817">
            <v>0</v>
          </cell>
          <cell r="L817">
            <v>0</v>
          </cell>
          <cell r="M817">
            <v>0</v>
          </cell>
          <cell r="N817">
            <v>1</v>
          </cell>
          <cell r="O817">
            <v>0</v>
          </cell>
          <cell r="P817">
            <v>2.1912203759718699E-2</v>
          </cell>
          <cell r="Q817">
            <v>0.99170926611394805</v>
          </cell>
          <cell r="R817">
            <v>0.54418688927374004</v>
          </cell>
          <cell r="S817" t="str">
            <v>Inf</v>
          </cell>
          <cell r="T817">
            <v>1</v>
          </cell>
          <cell r="U817">
            <v>0</v>
          </cell>
          <cell r="V817">
            <v>16.415437575799899</v>
          </cell>
          <cell r="W817">
            <v>0.99973543019422295</v>
          </cell>
          <cell r="X817">
            <v>9.6977758201590797E-2</v>
          </cell>
          <cell r="Y817">
            <v>0</v>
          </cell>
          <cell r="Z817" t="str">
            <v>NaN</v>
          </cell>
          <cell r="AA817">
            <v>0</v>
          </cell>
          <cell r="AB817">
            <v>2.1728929534184399E-2</v>
          </cell>
          <cell r="AC817">
            <v>5.3409293512432301E-2</v>
          </cell>
          <cell r="AD817">
            <v>0.30309141392987299</v>
          </cell>
          <cell r="AE817">
            <v>15.3186930329753</v>
          </cell>
          <cell r="AF817">
            <v>0.93294034872754505</v>
          </cell>
          <cell r="AG817">
            <v>2.4289180275873599</v>
          </cell>
          <cell r="AH817" t="e">
            <v>#NAME?</v>
          </cell>
          <cell r="AI817" t="str">
            <v>NaN</v>
          </cell>
          <cell r="AJ817" t="str">
            <v>NaN</v>
          </cell>
          <cell r="AK817">
            <v>508.121888205716</v>
          </cell>
          <cell r="AL817">
            <v>141.221996302707</v>
          </cell>
          <cell r="AM817" t="str">
            <v>NaN</v>
          </cell>
          <cell r="AN817">
            <v>36.172126807782099</v>
          </cell>
          <cell r="AO817" t="str">
            <v>NaN</v>
          </cell>
          <cell r="AP817" t="str">
            <v>Inf</v>
          </cell>
          <cell r="AQ817" t="str">
            <v>NaN</v>
          </cell>
          <cell r="AR817">
            <v>51.8251050358977</v>
          </cell>
          <cell r="AS817">
            <v>13.1380276006887</v>
          </cell>
          <cell r="AT817">
            <v>434.49612399985801</v>
          </cell>
          <cell r="AU817">
            <v>2.38592112004378</v>
          </cell>
          <cell r="AV817">
            <v>0.99413226041700498</v>
          </cell>
          <cell r="AW817">
            <v>0</v>
          </cell>
          <cell r="AX817">
            <v>0</v>
          </cell>
          <cell r="AY817">
            <v>0.53110267669455302</v>
          </cell>
          <cell r="AZ817">
            <v>8856.9480041564093</v>
          </cell>
          <cell r="BA817">
            <v>1.84676207424662</v>
          </cell>
          <cell r="BB817">
            <v>8855.9417365373993</v>
          </cell>
          <cell r="BC817">
            <v>21.4828049000044</v>
          </cell>
          <cell r="BD817">
            <v>1.49997891214304</v>
          </cell>
          <cell r="BE817">
            <v>3.1451912371430799</v>
          </cell>
          <cell r="BF817">
            <v>10.375237462143</v>
          </cell>
          <cell r="BH817" t="str">
            <v>NO</v>
          </cell>
          <cell r="BI817" t="str">
            <v>NO</v>
          </cell>
          <cell r="BJ817" t="str">
            <v>YES</v>
          </cell>
          <cell r="BK817" t="str">
            <v/>
          </cell>
          <cell r="BL817" t="str">
            <v>NO</v>
          </cell>
          <cell r="BM817" t="str">
            <v>NO</v>
          </cell>
          <cell r="BO817" t="str">
            <v>NO</v>
          </cell>
          <cell r="BQ817" t="str">
            <v>YES</v>
          </cell>
          <cell r="BR817" t="str">
            <v>NO</v>
          </cell>
          <cell r="BT817" t="str">
            <v/>
          </cell>
          <cell r="BU817" t="str">
            <v>NO</v>
          </cell>
          <cell r="BW817" t="str">
            <v/>
          </cell>
          <cell r="CA817" t="str">
            <v>SINGLE CORR</v>
          </cell>
          <cell r="CC817">
            <v>11.589298928514728</v>
          </cell>
          <cell r="CD817">
            <v>0</v>
          </cell>
          <cell r="CE817">
            <v>0</v>
          </cell>
          <cell r="CF817">
            <v>0</v>
          </cell>
          <cell r="CL817">
            <v>0.47</v>
          </cell>
          <cell r="CY817">
            <v>3.6847676515345422</v>
          </cell>
          <cell r="CZ817">
            <v>0</v>
          </cell>
          <cell r="DA817">
            <v>0</v>
          </cell>
          <cell r="DB817">
            <v>0</v>
          </cell>
        </row>
        <row r="818">
          <cell r="A818">
            <v>378</v>
          </cell>
          <cell r="B818">
            <v>41614</v>
          </cell>
          <cell r="C818" t="str">
            <v>Austin</v>
          </cell>
          <cell r="D818">
            <v>33</v>
          </cell>
          <cell r="E818" t="str">
            <v>Strong correlation c2h2, also good ethane, cows RHS</v>
          </cell>
          <cell r="F818" t="str">
            <v>YES</v>
          </cell>
          <cell r="G818">
            <v>4.3099999999999996</v>
          </cell>
          <cell r="H818">
            <v>1.3711147774010899</v>
          </cell>
          <cell r="I818">
            <v>0</v>
          </cell>
          <cell r="J818">
            <v>20</v>
          </cell>
          <cell r="K818">
            <v>0</v>
          </cell>
          <cell r="L818">
            <v>0</v>
          </cell>
          <cell r="M818">
            <v>0</v>
          </cell>
          <cell r="N818">
            <v>1</v>
          </cell>
          <cell r="O818">
            <v>0</v>
          </cell>
          <cell r="P818">
            <v>0.19350816650095301</v>
          </cell>
          <cell r="Q818">
            <v>0.99134961706266</v>
          </cell>
          <cell r="R818">
            <v>0.81326122082975705</v>
          </cell>
          <cell r="S818" t="str">
            <v>Inf</v>
          </cell>
          <cell r="T818">
            <v>1</v>
          </cell>
          <cell r="U818">
            <v>0</v>
          </cell>
          <cell r="V818">
            <v>9.1116510368880093</v>
          </cell>
          <cell r="W818">
            <v>0.99859922551760505</v>
          </cell>
          <cell r="X818">
            <v>0.32210603924918002</v>
          </cell>
          <cell r="Y818">
            <v>0</v>
          </cell>
          <cell r="Z818" t="str">
            <v>NaN</v>
          </cell>
          <cell r="AA818">
            <v>0</v>
          </cell>
          <cell r="AB818">
            <v>0.19175698499442101</v>
          </cell>
          <cell r="AC818">
            <v>0.79665886396225105</v>
          </cell>
          <cell r="AD818">
            <v>0.72203773789588399</v>
          </cell>
          <cell r="AE818">
            <v>8.1497609166354597</v>
          </cell>
          <cell r="AF818">
            <v>0.89316320284562301</v>
          </cell>
          <cell r="AG818">
            <v>8.2191237351330209</v>
          </cell>
          <cell r="AH818" t="e">
            <v>#NAME?</v>
          </cell>
          <cell r="AI818" t="str">
            <v>NaN</v>
          </cell>
          <cell r="AJ818" t="str">
            <v>NaN</v>
          </cell>
          <cell r="AK818">
            <v>363.58827912556399</v>
          </cell>
          <cell r="AL818">
            <v>59.923758582252901</v>
          </cell>
          <cell r="AM818" t="str">
            <v>NaN</v>
          </cell>
          <cell r="AN818">
            <v>51.217763090472097</v>
          </cell>
          <cell r="AO818" t="str">
            <v>NaN</v>
          </cell>
          <cell r="AP818" t="str">
            <v>Inf</v>
          </cell>
          <cell r="AQ818" t="str">
            <v>NaN</v>
          </cell>
          <cell r="AR818">
            <v>7.7604112919357604</v>
          </cell>
          <cell r="AS818">
            <v>6.8032719308547698</v>
          </cell>
          <cell r="AT818">
            <v>14.217699229265801</v>
          </cell>
          <cell r="AU818">
            <v>2.8186720190640702</v>
          </cell>
          <cell r="AV818">
            <v>1.08515684011503</v>
          </cell>
          <cell r="AW818">
            <v>0</v>
          </cell>
          <cell r="AX818">
            <v>0</v>
          </cell>
          <cell r="AY818">
            <v>0.43297705950983401</v>
          </cell>
          <cell r="AZ818">
            <v>8856.9495921596408</v>
          </cell>
          <cell r="BA818">
            <v>0.82394635788870996</v>
          </cell>
          <cell r="BB818">
            <v>8856.6513223558395</v>
          </cell>
          <cell r="BC818">
            <v>38.967935355885103</v>
          </cell>
          <cell r="BD818">
            <v>0.91656589388901499</v>
          </cell>
          <cell r="BE818">
            <v>7.1716521488890503</v>
          </cell>
          <cell r="BF818">
            <v>15.9860036388891</v>
          </cell>
          <cell r="BH818" t="str">
            <v>NO</v>
          </cell>
          <cell r="BI818" t="str">
            <v>NO</v>
          </cell>
          <cell r="BJ818" t="str">
            <v>YES</v>
          </cell>
          <cell r="BK818" t="str">
            <v/>
          </cell>
          <cell r="BL818" t="str">
            <v>NO</v>
          </cell>
          <cell r="BM818" t="str">
            <v>NO</v>
          </cell>
          <cell r="BO818" t="str">
            <v>NO</v>
          </cell>
          <cell r="BQ818" t="str">
            <v>YES</v>
          </cell>
          <cell r="BR818" t="str">
            <v>NO</v>
          </cell>
          <cell r="BT818" t="str">
            <v/>
          </cell>
          <cell r="BU818" t="str">
            <v>NO</v>
          </cell>
          <cell r="BW818" t="str">
            <v/>
          </cell>
          <cell r="CA818" t="str">
            <v>SINGLE CORR</v>
          </cell>
          <cell r="CC818">
            <v>6.4328256320429338</v>
          </cell>
          <cell r="CD818">
            <v>0</v>
          </cell>
          <cell r="CE818">
            <v>0</v>
          </cell>
          <cell r="CF818">
            <v>0</v>
          </cell>
          <cell r="CL818">
            <v>0.47</v>
          </cell>
          <cell r="CY818">
            <v>1.6159873189485365</v>
          </cell>
          <cell r="CZ818">
            <v>0</v>
          </cell>
          <cell r="DA818">
            <v>0</v>
          </cell>
          <cell r="DB818">
            <v>0</v>
          </cell>
        </row>
        <row r="819">
          <cell r="A819">
            <v>378</v>
          </cell>
          <cell r="B819">
            <v>41614</v>
          </cell>
          <cell r="C819" t="str">
            <v>Austin</v>
          </cell>
          <cell r="D819">
            <v>40</v>
          </cell>
          <cell r="E819" t="str">
            <v>See 37/38/39, Decent correlation c2h2, but barely above background</v>
          </cell>
          <cell r="F819" t="str">
            <v>YES</v>
          </cell>
          <cell r="G819">
            <v>4.3099999999999996</v>
          </cell>
          <cell r="H819">
            <v>1.83505989052355</v>
          </cell>
          <cell r="I819">
            <v>0</v>
          </cell>
          <cell r="J819">
            <v>20</v>
          </cell>
          <cell r="K819">
            <v>0</v>
          </cell>
          <cell r="L819">
            <v>0</v>
          </cell>
          <cell r="M819">
            <v>0</v>
          </cell>
          <cell r="N819">
            <v>1</v>
          </cell>
          <cell r="O819">
            <v>0</v>
          </cell>
          <cell r="P819">
            <v>1.81417393582235E-2</v>
          </cell>
          <cell r="Q819">
            <v>0.83337885576679505</v>
          </cell>
          <cell r="R819">
            <v>0.62956402559491298</v>
          </cell>
          <cell r="S819" t="str">
            <v>Inf</v>
          </cell>
          <cell r="T819">
            <v>1</v>
          </cell>
          <cell r="U819">
            <v>0</v>
          </cell>
          <cell r="V819">
            <v>20.451702817805799</v>
          </cell>
          <cell r="W819">
            <v>0.99711618217939602</v>
          </cell>
          <cell r="X819">
            <v>7.5799611304140493E-2</v>
          </cell>
          <cell r="Y819">
            <v>0</v>
          </cell>
          <cell r="Z819" t="str">
            <v>NaN</v>
          </cell>
          <cell r="AA819">
            <v>0</v>
          </cell>
          <cell r="AB819">
            <v>1.45136256147959E-2</v>
          </cell>
          <cell r="AC819">
            <v>1.05190966776447E-3</v>
          </cell>
          <cell r="AD819">
            <v>0.404006750508624</v>
          </cell>
          <cell r="AE819">
            <v>9.2286137656639706</v>
          </cell>
          <cell r="AF819">
            <v>0.44993121645377598</v>
          </cell>
          <cell r="AG819">
            <v>1.11093670151249</v>
          </cell>
          <cell r="AH819" t="e">
            <v>#NAME?</v>
          </cell>
          <cell r="AI819" t="str">
            <v>NaN</v>
          </cell>
          <cell r="AJ819" t="str">
            <v>NaN</v>
          </cell>
          <cell r="AK819">
            <v>87.724845618336303</v>
          </cell>
          <cell r="AL819">
            <v>118.008671574044</v>
          </cell>
          <cell r="AM819" t="str">
            <v>NaN</v>
          </cell>
          <cell r="AN819">
            <v>4.0096190789936603</v>
          </cell>
          <cell r="AO819" t="str">
            <v>NaN</v>
          </cell>
          <cell r="AP819" t="str">
            <v>Inf</v>
          </cell>
          <cell r="AQ819" t="str">
            <v>NaN</v>
          </cell>
          <cell r="AR819">
            <v>102.98851032176501</v>
          </cell>
          <cell r="AS819">
            <v>13.2751673481712</v>
          </cell>
          <cell r="AT819">
            <v>577.23099826637394</v>
          </cell>
          <cell r="AU819">
            <v>3.4522313705159799</v>
          </cell>
          <cell r="AV819">
            <v>2.2360798350257501E-2</v>
          </cell>
          <cell r="AW819">
            <v>0</v>
          </cell>
          <cell r="AX819">
            <v>0</v>
          </cell>
          <cell r="AY819">
            <v>0.33484185512396702</v>
          </cell>
          <cell r="AZ819">
            <v>8856.9491407338501</v>
          </cell>
          <cell r="BA819">
            <v>1.82759708667384</v>
          </cell>
          <cell r="BB819">
            <v>8855.6423269561492</v>
          </cell>
          <cell r="BC819">
            <v>11.265707275198899</v>
          </cell>
          <cell r="BD819">
            <v>-6.8698889661789095E-2</v>
          </cell>
          <cell r="BE819">
            <v>0.84846338477996097</v>
          </cell>
          <cell r="BF819">
            <v>1.9484386461715</v>
          </cell>
          <cell r="BH819" t="str">
            <v>NO</v>
          </cell>
          <cell r="BI819" t="str">
            <v>NO</v>
          </cell>
          <cell r="BJ819" t="str">
            <v>YES</v>
          </cell>
          <cell r="BK819" t="str">
            <v/>
          </cell>
          <cell r="BL819" t="str">
            <v>NO</v>
          </cell>
          <cell r="BM819" t="str">
            <v>NO</v>
          </cell>
          <cell r="BO819" t="str">
            <v>NO</v>
          </cell>
          <cell r="BQ819" t="str">
            <v>NO</v>
          </cell>
          <cell r="BR819" t="str">
            <v>NO</v>
          </cell>
          <cell r="BT819" t="str">
            <v/>
          </cell>
          <cell r="BU819" t="str">
            <v>NO</v>
          </cell>
          <cell r="BW819" t="str">
            <v/>
          </cell>
          <cell r="CA819" t="str">
            <v>TRASH</v>
          </cell>
          <cell r="CC819">
            <v>0</v>
          </cell>
          <cell r="CD819">
            <v>0</v>
          </cell>
          <cell r="CE819">
            <v>0</v>
          </cell>
          <cell r="CF819">
            <v>0</v>
          </cell>
          <cell r="CL819">
            <v>0</v>
          </cell>
          <cell r="CY819">
            <v>0</v>
          </cell>
          <cell r="CZ819">
            <v>0</v>
          </cell>
          <cell r="DA819">
            <v>0</v>
          </cell>
          <cell r="DB819">
            <v>0</v>
          </cell>
        </row>
        <row r="820">
          <cell r="A820">
            <v>378</v>
          </cell>
          <cell r="B820">
            <v>41614</v>
          </cell>
          <cell r="C820" t="str">
            <v>Austin</v>
          </cell>
          <cell r="D820">
            <v>42</v>
          </cell>
          <cell r="E820" t="str">
            <v>See 41; Strong c2h2 correlation; strange ethane</v>
          </cell>
          <cell r="F820" t="str">
            <v>YES</v>
          </cell>
          <cell r="G820">
            <v>4.3099999999999996</v>
          </cell>
          <cell r="H820">
            <v>1.95168922282755</v>
          </cell>
          <cell r="I820">
            <v>0</v>
          </cell>
          <cell r="J820">
            <v>20</v>
          </cell>
          <cell r="K820">
            <v>0</v>
          </cell>
          <cell r="L820">
            <v>0</v>
          </cell>
          <cell r="M820">
            <v>0</v>
          </cell>
          <cell r="N820">
            <v>1</v>
          </cell>
          <cell r="O820">
            <v>0</v>
          </cell>
          <cell r="P820">
            <v>-5.15764462068957E-2</v>
          </cell>
          <cell r="Q820">
            <v>0.95592922063054098</v>
          </cell>
          <cell r="R820">
            <v>0.79439385065606405</v>
          </cell>
          <cell r="S820" t="str">
            <v>Inf</v>
          </cell>
          <cell r="T820">
            <v>1</v>
          </cell>
          <cell r="U820">
            <v>0</v>
          </cell>
          <cell r="V820">
            <v>9.8407605781101992</v>
          </cell>
          <cell r="W820">
            <v>0.99788069051300399</v>
          </cell>
          <cell r="X820">
            <v>0.17116188906992899</v>
          </cell>
          <cell r="Y820">
            <v>0</v>
          </cell>
          <cell r="Z820" t="str">
            <v>NaN</v>
          </cell>
          <cell r="AA820">
            <v>0</v>
          </cell>
          <cell r="AB820">
            <v>-4.9192607343010897E-2</v>
          </cell>
          <cell r="AC820">
            <v>4.9632406569253398E-2</v>
          </cell>
          <cell r="AD820">
            <v>0.63841418587268195</v>
          </cell>
          <cell r="AE820">
            <v>8.1447264901108092</v>
          </cell>
          <cell r="AF820">
            <v>0.82587624515861702</v>
          </cell>
          <cell r="AG820">
            <v>2.3990239485268599</v>
          </cell>
          <cell r="AH820" t="e">
            <v>#NAME?</v>
          </cell>
          <cell r="AI820" t="str">
            <v>NaN</v>
          </cell>
          <cell r="AJ820" t="str">
            <v>NaN</v>
          </cell>
          <cell r="AK820">
            <v>1455.2226613200201</v>
          </cell>
          <cell r="AL820">
            <v>-283.84225144843202</v>
          </cell>
          <cell r="AM820" t="str">
            <v>NaN</v>
          </cell>
          <cell r="AN820">
            <v>179.27343492825199</v>
          </cell>
          <cell r="AO820" t="str">
            <v>NaN</v>
          </cell>
          <cell r="AP820" t="str">
            <v>Inf</v>
          </cell>
          <cell r="AQ820" t="str">
            <v>NaN</v>
          </cell>
          <cell r="AR820">
            <v>7.8406098490106704</v>
          </cell>
          <cell r="AS820">
            <v>8.2472121033818606</v>
          </cell>
          <cell r="AT820">
            <v>21.4289623235526</v>
          </cell>
          <cell r="AU820">
            <v>2.9629735346350001</v>
          </cell>
          <cell r="AV820">
            <v>0.65974845691627404</v>
          </cell>
          <cell r="AW820">
            <v>0</v>
          </cell>
          <cell r="AX820">
            <v>0</v>
          </cell>
          <cell r="AY820">
            <v>0.663927444849993</v>
          </cell>
          <cell r="AZ820">
            <v>8856.9495794368795</v>
          </cell>
          <cell r="BA820">
            <v>1.76970934751738</v>
          </cell>
          <cell r="BB820">
            <v>8855.7073375848304</v>
          </cell>
          <cell r="BC820">
            <v>10.7663909975675</v>
          </cell>
          <cell r="BD820">
            <v>3.7512211867574501</v>
          </cell>
          <cell r="BE820">
            <v>6.3120124039820702</v>
          </cell>
          <cell r="BF820">
            <v>10.160410652564201</v>
          </cell>
          <cell r="BH820" t="str">
            <v>NO</v>
          </cell>
          <cell r="BI820" t="str">
            <v>NO</v>
          </cell>
          <cell r="BJ820" t="str">
            <v>YES</v>
          </cell>
          <cell r="BK820" t="str">
            <v/>
          </cell>
          <cell r="BL820" t="str">
            <v>NO</v>
          </cell>
          <cell r="BM820" t="str">
            <v>NO</v>
          </cell>
          <cell r="BO820" t="str">
            <v>NO</v>
          </cell>
          <cell r="BQ820" t="str">
            <v>YES</v>
          </cell>
          <cell r="BR820" t="str">
            <v>NO</v>
          </cell>
          <cell r="BT820" t="str">
            <v/>
          </cell>
          <cell r="BU820" t="str">
            <v>NO</v>
          </cell>
          <cell r="BW820" t="str">
            <v/>
          </cell>
          <cell r="CA820" t="str">
            <v>SINGLE CORR</v>
          </cell>
          <cell r="CC820">
            <v>6.9475769681458006</v>
          </cell>
          <cell r="CD820">
            <v>0</v>
          </cell>
          <cell r="CE820">
            <v>0</v>
          </cell>
          <cell r="CF820">
            <v>0</v>
          </cell>
          <cell r="CL820">
            <v>0.47</v>
          </cell>
          <cell r="CY820">
            <v>1.8360703665923355</v>
          </cell>
          <cell r="CZ820">
            <v>0</v>
          </cell>
          <cell r="DA820">
            <v>0</v>
          </cell>
          <cell r="DB820">
            <v>0</v>
          </cell>
        </row>
        <row r="821">
          <cell r="A821">
            <v>378</v>
          </cell>
          <cell r="B821">
            <v>41614</v>
          </cell>
          <cell r="C821" t="str">
            <v>Austin</v>
          </cell>
          <cell r="D821">
            <v>43</v>
          </cell>
          <cell r="E821" t="str">
            <v>Strong correlation; "Running with plume"</v>
          </cell>
          <cell r="F821" t="str">
            <v>YES</v>
          </cell>
          <cell r="G821">
            <v>4.3099999999999996</v>
          </cell>
          <cell r="H821">
            <v>2.01385463867337</v>
          </cell>
          <cell r="I821">
            <v>0</v>
          </cell>
          <cell r="J821">
            <v>20</v>
          </cell>
          <cell r="K821">
            <v>0</v>
          </cell>
          <cell r="L821">
            <v>0</v>
          </cell>
          <cell r="M821">
            <v>0</v>
          </cell>
          <cell r="N821">
            <v>1</v>
          </cell>
          <cell r="O821">
            <v>0</v>
          </cell>
          <cell r="P821">
            <v>9.6085551324754798E-2</v>
          </cell>
          <cell r="Q821">
            <v>0.98803842710342105</v>
          </cell>
          <cell r="R821">
            <v>0.68085152704260299</v>
          </cell>
          <cell r="S821" t="str">
            <v>Inf</v>
          </cell>
          <cell r="T821">
            <v>1</v>
          </cell>
          <cell r="U821">
            <v>0</v>
          </cell>
          <cell r="V821">
            <v>9.5949488361228603</v>
          </cell>
          <cell r="W821">
            <v>0.99856643242088305</v>
          </cell>
          <cell r="X821">
            <v>0.23465890380792201</v>
          </cell>
          <cell r="Y821">
            <v>0</v>
          </cell>
          <cell r="Z821" t="str">
            <v>NaN</v>
          </cell>
          <cell r="AA821">
            <v>0</v>
          </cell>
          <cell r="AB821">
            <v>9.49116943038084E-2</v>
          </cell>
          <cell r="AC821">
            <v>0.4221994302796</v>
          </cell>
          <cell r="AD821">
            <v>0.47265906629451798</v>
          </cell>
          <cell r="AE821">
            <v>8.46267826407367</v>
          </cell>
          <cell r="AF821">
            <v>0.88071311222836202</v>
          </cell>
          <cell r="AG821">
            <v>4.5734183014374699</v>
          </cell>
          <cell r="AH821" t="e">
            <v>#NAME?</v>
          </cell>
          <cell r="AI821" t="str">
            <v>NaN</v>
          </cell>
          <cell r="AJ821" t="str">
            <v>NaN</v>
          </cell>
          <cell r="AK821">
            <v>2765.22538700001</v>
          </cell>
          <cell r="AL821">
            <v>-78.0325782810297</v>
          </cell>
          <cell r="AM821" t="str">
            <v>NaN</v>
          </cell>
          <cell r="AN821">
            <v>307.555285221845</v>
          </cell>
          <cell r="AO821" t="str">
            <v>Inf</v>
          </cell>
          <cell r="AP821" t="str">
            <v>Inf</v>
          </cell>
          <cell r="AQ821" t="str">
            <v>NaN</v>
          </cell>
          <cell r="AR821">
            <v>24.4204525659331</v>
          </cell>
          <cell r="AS821">
            <v>8.9146168732728199</v>
          </cell>
          <cell r="AT821">
            <v>321.36475998699302</v>
          </cell>
          <cell r="AU821">
            <v>2.7032561668536399</v>
          </cell>
          <cell r="AV821">
            <v>0.60182987785133601</v>
          </cell>
          <cell r="AW821">
            <v>0</v>
          </cell>
          <cell r="AX821">
            <v>0</v>
          </cell>
          <cell r="AY821">
            <v>1.2843364816473299</v>
          </cell>
          <cell r="AZ821">
            <v>8856.9495969690306</v>
          </cell>
          <cell r="BA821">
            <v>2.04867730910957</v>
          </cell>
          <cell r="BB821">
            <v>8855.5436251355204</v>
          </cell>
          <cell r="BC821">
            <v>23.833048113043301</v>
          </cell>
          <cell r="BD821">
            <v>10.1803489641452</v>
          </cell>
          <cell r="BE821">
            <v>14.301073393367901</v>
          </cell>
          <cell r="BF821">
            <v>18.840794315025999</v>
          </cell>
          <cell r="BH821" t="str">
            <v>NO</v>
          </cell>
          <cell r="BI821" t="str">
            <v>NO</v>
          </cell>
          <cell r="BJ821" t="str">
            <v>YES</v>
          </cell>
          <cell r="BK821" t="str">
            <v/>
          </cell>
          <cell r="BL821" t="str">
            <v>NO</v>
          </cell>
          <cell r="BM821" t="str">
            <v>NO</v>
          </cell>
          <cell r="BO821" t="str">
            <v>NO</v>
          </cell>
          <cell r="BQ821" t="str">
            <v>YES</v>
          </cell>
          <cell r="BR821" t="str">
            <v>NO</v>
          </cell>
          <cell r="BT821" t="str">
            <v/>
          </cell>
          <cell r="BU821" t="str">
            <v>NO</v>
          </cell>
          <cell r="BW821" t="str">
            <v/>
          </cell>
          <cell r="CA821" t="str">
            <v>SINGLE CORR</v>
          </cell>
          <cell r="CC821">
            <v>6.7740338783027392</v>
          </cell>
          <cell r="CD821">
            <v>0</v>
          </cell>
          <cell r="CE821">
            <v>0</v>
          </cell>
          <cell r="CF821">
            <v>0</v>
          </cell>
          <cell r="CL821">
            <v>0.47</v>
          </cell>
          <cell r="CY821">
            <v>0.81037965541028867</v>
          </cell>
          <cell r="CZ821">
            <v>0</v>
          </cell>
          <cell r="DA821">
            <v>0</v>
          </cell>
          <cell r="DB821">
            <v>0</v>
          </cell>
        </row>
        <row r="822">
          <cell r="A822">
            <v>378</v>
          </cell>
          <cell r="B822">
            <v>41614</v>
          </cell>
          <cell r="C822" t="str">
            <v>Austin</v>
          </cell>
          <cell r="D822">
            <v>45</v>
          </cell>
          <cell r="E822" t="str">
            <v>see 44; Strong correlation c2h2</v>
          </cell>
          <cell r="F822" t="str">
            <v>YES</v>
          </cell>
          <cell r="G822">
            <v>4.3099999999999996</v>
          </cell>
          <cell r="H822">
            <v>2.0969910565763699</v>
          </cell>
          <cell r="I822">
            <v>0</v>
          </cell>
          <cell r="J822">
            <v>20</v>
          </cell>
          <cell r="K822">
            <v>0</v>
          </cell>
          <cell r="L822">
            <v>0</v>
          </cell>
          <cell r="M822">
            <v>0</v>
          </cell>
          <cell r="N822">
            <v>1</v>
          </cell>
          <cell r="O822">
            <v>0</v>
          </cell>
          <cell r="P822">
            <v>2.02656736361468E-2</v>
          </cell>
          <cell r="Q822">
            <v>0.98919187489966198</v>
          </cell>
          <cell r="R822">
            <v>0.45601289491484798</v>
          </cell>
          <cell r="S822" t="str">
            <v>Inf</v>
          </cell>
          <cell r="T822">
            <v>1</v>
          </cell>
          <cell r="U822">
            <v>0</v>
          </cell>
          <cell r="V822">
            <v>10.664477427389899</v>
          </cell>
          <cell r="W822">
            <v>0.99750645707802899</v>
          </cell>
          <cell r="X822">
            <v>0.21902857421050601</v>
          </cell>
          <cell r="Y822">
            <v>0</v>
          </cell>
          <cell r="Z822" t="str">
            <v>NaN</v>
          </cell>
          <cell r="AA822">
            <v>0</v>
          </cell>
          <cell r="AB822">
            <v>2.0044156542373001E-2</v>
          </cell>
          <cell r="AC822">
            <v>3.5439097000516499E-2</v>
          </cell>
          <cell r="AD822">
            <v>0.21188467915395801</v>
          </cell>
          <cell r="AE822">
            <v>8.2829557061852892</v>
          </cell>
          <cell r="AF822">
            <v>0.77472793475763901</v>
          </cell>
          <cell r="AG822">
            <v>4.3650006916897199</v>
          </cell>
          <cell r="AH822" t="e">
            <v>#NAME?</v>
          </cell>
          <cell r="AI822" t="str">
            <v>NaN</v>
          </cell>
          <cell r="AJ822" t="str">
            <v>NaN</v>
          </cell>
          <cell r="AK822">
            <v>740.99742292664303</v>
          </cell>
          <cell r="AL822">
            <v>-19.004299211956599</v>
          </cell>
          <cell r="AM822" t="str">
            <v>NaN</v>
          </cell>
          <cell r="AN822">
            <v>47.4496900023073</v>
          </cell>
          <cell r="AO822" t="str">
            <v>NaN</v>
          </cell>
          <cell r="AP822" t="str">
            <v>Inf</v>
          </cell>
          <cell r="AQ822" t="str">
            <v>NaN</v>
          </cell>
          <cell r="AR822">
            <v>16.735802375969499</v>
          </cell>
          <cell r="AS822">
            <v>13.025793138851499</v>
          </cell>
          <cell r="AT822">
            <v>50.086492051623601</v>
          </cell>
          <cell r="AU822">
            <v>2.5000907967919002</v>
          </cell>
          <cell r="AV822">
            <v>2.4193554447222102E-3</v>
          </cell>
          <cell r="AW822">
            <v>0</v>
          </cell>
          <cell r="AX822">
            <v>0</v>
          </cell>
          <cell r="AY822">
            <v>0.66262892589294498</v>
          </cell>
          <cell r="AZ822">
            <v>8856.9496184064392</v>
          </cell>
          <cell r="BA822">
            <v>2.3085695796108099</v>
          </cell>
          <cell r="BB822">
            <v>8855.4355181278606</v>
          </cell>
          <cell r="BC822">
            <v>21.686037574678199</v>
          </cell>
          <cell r="BD822">
            <v>3.3936774582259699</v>
          </cell>
          <cell r="BE822">
            <v>6.05334637944941</v>
          </cell>
          <cell r="BF822">
            <v>10.4739028373699</v>
          </cell>
          <cell r="BH822" t="str">
            <v>NO</v>
          </cell>
          <cell r="BI822" t="str">
            <v>NO</v>
          </cell>
          <cell r="BJ822" t="str">
            <v>YES</v>
          </cell>
          <cell r="BK822" t="str">
            <v/>
          </cell>
          <cell r="BL822" t="str">
            <v>NO</v>
          </cell>
          <cell r="BM822" t="str">
            <v>NO</v>
          </cell>
          <cell r="BO822" t="str">
            <v>NO</v>
          </cell>
          <cell r="BQ822" t="str">
            <v>YES</v>
          </cell>
          <cell r="BR822" t="str">
            <v>NO</v>
          </cell>
          <cell r="BT822" t="str">
            <v/>
          </cell>
          <cell r="BU822" t="str">
            <v>NO</v>
          </cell>
          <cell r="BW822" t="str">
            <v/>
          </cell>
          <cell r="CA822" t="str">
            <v>SINGLE CORR</v>
          </cell>
          <cell r="CC822">
            <v>7.5291210637372679</v>
          </cell>
          <cell r="CD822">
            <v>0</v>
          </cell>
          <cell r="CE822">
            <v>0</v>
          </cell>
          <cell r="CF822">
            <v>0</v>
          </cell>
          <cell r="CL822">
            <v>0.47</v>
          </cell>
          <cell r="CY822">
            <v>1.9145276351373846</v>
          </cell>
          <cell r="CZ822">
            <v>0</v>
          </cell>
          <cell r="DA822">
            <v>0</v>
          </cell>
          <cell r="DB822">
            <v>0</v>
          </cell>
        </row>
        <row r="823">
          <cell r="A823">
            <v>378</v>
          </cell>
          <cell r="B823">
            <v>41614</v>
          </cell>
          <cell r="C823" t="str">
            <v>Austin</v>
          </cell>
          <cell r="D823">
            <v>46</v>
          </cell>
          <cell r="E823" t="str">
            <v>Possible cow interference</v>
          </cell>
          <cell r="F823" t="str">
            <v>YES</v>
          </cell>
          <cell r="G823">
            <v>4.3099999999999996</v>
          </cell>
          <cell r="H823">
            <v>2.15419019479305</v>
          </cell>
          <cell r="I823">
            <v>0</v>
          </cell>
          <cell r="J823">
            <v>20</v>
          </cell>
          <cell r="K823">
            <v>0</v>
          </cell>
          <cell r="L823">
            <v>0</v>
          </cell>
          <cell r="M823">
            <v>0</v>
          </cell>
          <cell r="N823">
            <v>1</v>
          </cell>
          <cell r="O823">
            <v>0</v>
          </cell>
          <cell r="P823">
            <v>-7.1961597637314106E-2</v>
          </cell>
          <cell r="Q823">
            <v>0.982199186324063</v>
          </cell>
          <cell r="R823">
            <v>0.58738000209721597</v>
          </cell>
          <cell r="S823" t="str">
            <v>Inf</v>
          </cell>
          <cell r="T823">
            <v>1</v>
          </cell>
          <cell r="U823">
            <v>0</v>
          </cell>
          <cell r="V823">
            <v>17.970789638479499</v>
          </cell>
          <cell r="W823">
            <v>0.99914750798935803</v>
          </cell>
          <cell r="X823">
            <v>0.127320675247137</v>
          </cell>
          <cell r="Y823">
            <v>0</v>
          </cell>
          <cell r="Z823" t="str">
            <v>NaN</v>
          </cell>
          <cell r="AA823">
            <v>0</v>
          </cell>
          <cell r="AB823">
            <v>-7.0650776299860593E-2</v>
          </cell>
          <cell r="AC823">
            <v>0.21423151387473599</v>
          </cell>
          <cell r="AD823">
            <v>0.36455241853336001</v>
          </cell>
          <cell r="AE823">
            <v>14.076676507904899</v>
          </cell>
          <cell r="AF823">
            <v>0.78263833362563895</v>
          </cell>
          <cell r="AG823">
            <v>4.3281052369796402</v>
          </cell>
          <cell r="AH823" t="e">
            <v>#NAME?</v>
          </cell>
          <cell r="AI823" t="str">
            <v>NaN</v>
          </cell>
          <cell r="AJ823" t="str">
            <v>NaN</v>
          </cell>
          <cell r="AK823">
            <v>372.07309753100299</v>
          </cell>
          <cell r="AL823">
            <v>-24.011755886955999</v>
          </cell>
          <cell r="AM823" t="str">
            <v>NaN</v>
          </cell>
          <cell r="AN823">
            <v>14.649279078725201</v>
          </cell>
          <cell r="AO823" t="str">
            <v>Inf</v>
          </cell>
          <cell r="AP823" t="str">
            <v>Inf</v>
          </cell>
          <cell r="AQ823" t="str">
            <v>NaN</v>
          </cell>
          <cell r="AR823">
            <v>37.147535440005399</v>
          </cell>
          <cell r="AS823">
            <v>23.2117208946161</v>
          </cell>
          <cell r="AT823">
            <v>65.077003268814195</v>
          </cell>
          <cell r="AU823">
            <v>2.6043108611410299</v>
          </cell>
          <cell r="AV823">
            <v>0.427560154696352</v>
          </cell>
          <cell r="AW823">
            <v>0</v>
          </cell>
          <cell r="AX823">
            <v>0</v>
          </cell>
          <cell r="AY823">
            <v>0.38941229586006798</v>
          </cell>
          <cell r="AZ823">
            <v>8856.9489566149496</v>
          </cell>
          <cell r="BA823">
            <v>1.77088576457415</v>
          </cell>
          <cell r="BB823">
            <v>8856.2354330612998</v>
          </cell>
          <cell r="BC823">
            <v>34.192299148688903</v>
          </cell>
          <cell r="BD823">
            <v>5.4563908035001401</v>
          </cell>
          <cell r="BE823">
            <v>9.7534907609999699</v>
          </cell>
          <cell r="BF823">
            <v>12.567903701000001</v>
          </cell>
          <cell r="BH823" t="str">
            <v>NO</v>
          </cell>
          <cell r="BI823" t="str">
            <v>NO</v>
          </cell>
          <cell r="BJ823" t="str">
            <v>YES</v>
          </cell>
          <cell r="BK823" t="str">
            <v/>
          </cell>
          <cell r="BL823" t="str">
            <v>NO</v>
          </cell>
          <cell r="BM823" t="str">
            <v>NO</v>
          </cell>
          <cell r="BO823" t="str">
            <v>NO</v>
          </cell>
          <cell r="BQ823" t="str">
            <v>YES</v>
          </cell>
          <cell r="BR823" t="str">
            <v>NO</v>
          </cell>
          <cell r="BT823" t="str">
            <v/>
          </cell>
          <cell r="BU823" t="str">
            <v>NO</v>
          </cell>
          <cell r="BW823" t="str">
            <v/>
          </cell>
          <cell r="CA823" t="str">
            <v>SINGLE CORR</v>
          </cell>
          <cell r="CC823">
            <v>12.687377484766525</v>
          </cell>
          <cell r="CD823">
            <v>0</v>
          </cell>
          <cell r="CE823">
            <v>0</v>
          </cell>
          <cell r="CF823">
            <v>0</v>
          </cell>
          <cell r="CL823">
            <v>0.47</v>
          </cell>
          <cell r="CY823">
            <v>1.1882206291572417</v>
          </cell>
          <cell r="CZ823">
            <v>0</v>
          </cell>
          <cell r="DA823">
            <v>0</v>
          </cell>
          <cell r="DB823">
            <v>0</v>
          </cell>
        </row>
        <row r="824">
          <cell r="A824">
            <v>378</v>
          </cell>
          <cell r="B824">
            <v>41614</v>
          </cell>
          <cell r="C824" t="str">
            <v>Austin</v>
          </cell>
          <cell r="D824">
            <v>47</v>
          </cell>
          <cell r="E824" t="str">
            <v>Driving to facility</v>
          </cell>
          <cell r="F824" t="str">
            <v>YES</v>
          </cell>
          <cell r="G824">
            <v>4.3099999999999996</v>
          </cell>
          <cell r="H824">
            <v>2.203608029522</v>
          </cell>
          <cell r="I824">
            <v>0</v>
          </cell>
          <cell r="J824">
            <v>20</v>
          </cell>
          <cell r="K824">
            <v>0</v>
          </cell>
          <cell r="L824">
            <v>0</v>
          </cell>
          <cell r="M824">
            <v>0</v>
          </cell>
          <cell r="N824">
            <v>1</v>
          </cell>
          <cell r="O824">
            <v>0</v>
          </cell>
          <cell r="P824">
            <v>7.0334914373037502E-2</v>
          </cell>
          <cell r="Q824">
            <v>0.99976923718647503</v>
          </cell>
          <cell r="R824">
            <v>1.2814441979026501</v>
          </cell>
          <cell r="S824" t="str">
            <v>Inf</v>
          </cell>
          <cell r="T824">
            <v>1</v>
          </cell>
          <cell r="U824">
            <v>0</v>
          </cell>
          <cell r="V824">
            <v>8.2218300819240202</v>
          </cell>
          <cell r="W824">
            <v>0.99869685136659103</v>
          </cell>
          <cell r="X824">
            <v>3.06168188859901</v>
          </cell>
          <cell r="Y824">
            <v>0</v>
          </cell>
          <cell r="Z824" t="str">
            <v>NaN</v>
          </cell>
          <cell r="AA824">
            <v>0</v>
          </cell>
          <cell r="AB824">
            <v>7.0318599650910904E-2</v>
          </cell>
          <cell r="AC824">
            <v>0.95498002582276997</v>
          </cell>
          <cell r="AD824">
            <v>1.70522817367732</v>
          </cell>
          <cell r="AE824">
            <v>7.5455411521716496</v>
          </cell>
          <cell r="AF824">
            <v>0.91652951066952804</v>
          </cell>
          <cell r="AG824">
            <v>610.61023338084703</v>
          </cell>
          <cell r="AH824" t="e">
            <v>#NAME?</v>
          </cell>
          <cell r="AI824" t="str">
            <v>NaN</v>
          </cell>
          <cell r="AJ824" t="str">
            <v>NaN</v>
          </cell>
          <cell r="AK824">
            <v>6414.5611693000001</v>
          </cell>
          <cell r="AL824">
            <v>466.54908050307301</v>
          </cell>
          <cell r="AM824" t="str">
            <v>NaN</v>
          </cell>
          <cell r="AN824">
            <v>908.52192546952699</v>
          </cell>
          <cell r="AO824" t="str">
            <v>NaN</v>
          </cell>
          <cell r="AP824" t="str">
            <v>Inf</v>
          </cell>
          <cell r="AQ824" t="str">
            <v>NaN</v>
          </cell>
          <cell r="AR824">
            <v>7.0928018884051403</v>
          </cell>
          <cell r="AS824">
            <v>6.2142391135234796</v>
          </cell>
          <cell r="AT824">
            <v>12.2395904717646</v>
          </cell>
          <cell r="AU824">
            <v>2.7456014327943299</v>
          </cell>
          <cell r="AV824">
            <v>0.70520167454942195</v>
          </cell>
          <cell r="AW824">
            <v>0</v>
          </cell>
          <cell r="AX824">
            <v>0</v>
          </cell>
          <cell r="AY824">
            <v>0.29079127243827702</v>
          </cell>
          <cell r="AZ824">
            <v>8856.9487667597605</v>
          </cell>
          <cell r="BA824">
            <v>0.249614062930296</v>
          </cell>
          <cell r="BB824">
            <v>8856.7769661265702</v>
          </cell>
          <cell r="BC824">
            <v>16.884654528674101</v>
          </cell>
          <cell r="BD824">
            <v>27.376165605245902</v>
          </cell>
          <cell r="BE824">
            <v>94.513621111311394</v>
          </cell>
          <cell r="BF824">
            <v>165.29088368770499</v>
          </cell>
          <cell r="BH824" t="str">
            <v>NO</v>
          </cell>
          <cell r="BI824" t="str">
            <v>NO</v>
          </cell>
          <cell r="BJ824" t="str">
            <v>YES</v>
          </cell>
          <cell r="BK824" t="str">
            <v/>
          </cell>
          <cell r="BL824" t="str">
            <v>NO</v>
          </cell>
          <cell r="BM824" t="str">
            <v>NO</v>
          </cell>
          <cell r="BO824" t="str">
            <v>NO</v>
          </cell>
          <cell r="BQ824" t="str">
            <v>YES</v>
          </cell>
          <cell r="BR824" t="str">
            <v>NO</v>
          </cell>
          <cell r="BT824" t="str">
            <v/>
          </cell>
          <cell r="BU824" t="str">
            <v>NO</v>
          </cell>
          <cell r="BW824" t="str">
            <v/>
          </cell>
          <cell r="CA824" t="str">
            <v>SINGLE CORR</v>
          </cell>
          <cell r="CC824">
            <v>5.8046120378383579</v>
          </cell>
          <cell r="CD824">
            <v>0</v>
          </cell>
          <cell r="CE824">
            <v>0</v>
          </cell>
          <cell r="CF824">
            <v>0</v>
          </cell>
          <cell r="CL824">
            <v>0.47</v>
          </cell>
          <cell r="CY824">
            <v>0.12262040954780136</v>
          </cell>
          <cell r="CZ824">
            <v>0</v>
          </cell>
          <cell r="DA824">
            <v>0</v>
          </cell>
          <cell r="DB824">
            <v>0</v>
          </cell>
        </row>
        <row r="825">
          <cell r="A825">
            <v>378</v>
          </cell>
          <cell r="B825">
            <v>41614</v>
          </cell>
          <cell r="C825" t="str">
            <v>Austin</v>
          </cell>
          <cell r="D825">
            <v>48</v>
          </cell>
          <cell r="E825" t="str">
            <v>Plume close to facility</v>
          </cell>
          <cell r="F825" t="str">
            <v>YES</v>
          </cell>
          <cell r="G825">
            <v>4.3099999999999996</v>
          </cell>
          <cell r="H825">
            <v>2.2468589181080501</v>
          </cell>
          <cell r="I825">
            <v>0</v>
          </cell>
          <cell r="J825">
            <v>20</v>
          </cell>
          <cell r="K825">
            <v>0</v>
          </cell>
          <cell r="L825">
            <v>0</v>
          </cell>
          <cell r="M825">
            <v>0</v>
          </cell>
          <cell r="N825">
            <v>1</v>
          </cell>
          <cell r="O825">
            <v>0</v>
          </cell>
          <cell r="P825">
            <v>1.52046307404556E-2</v>
          </cell>
          <cell r="Q825">
            <v>0.99968207248743002</v>
          </cell>
          <cell r="R825">
            <v>1.55866682296423</v>
          </cell>
          <cell r="S825" t="str">
            <v>Inf</v>
          </cell>
          <cell r="T825">
            <v>1</v>
          </cell>
          <cell r="U825">
            <v>0</v>
          </cell>
          <cell r="V825">
            <v>6.2383845298678997</v>
          </cell>
          <cell r="W825">
            <v>0.98834002134002497</v>
          </cell>
          <cell r="X825">
            <v>9.6118965290691705</v>
          </cell>
          <cell r="Y825">
            <v>0</v>
          </cell>
          <cell r="Z825" t="str">
            <v>NaN</v>
          </cell>
          <cell r="AA825">
            <v>0</v>
          </cell>
          <cell r="AB825">
            <v>1.51997941151628E-2</v>
          </cell>
          <cell r="AC825">
            <v>0.42066605254098399</v>
          </cell>
          <cell r="AD825">
            <v>2.5430271558979598</v>
          </cell>
          <cell r="AE825">
            <v>4.2249744862194696</v>
          </cell>
          <cell r="AF825">
            <v>0.66906182102891398</v>
          </cell>
          <cell r="AG825">
            <v>2645.0321082032401</v>
          </cell>
          <cell r="AH825" t="e">
            <v>#NAME?</v>
          </cell>
          <cell r="AI825" t="str">
            <v>NaN</v>
          </cell>
          <cell r="AJ825" t="str">
            <v>NaN</v>
          </cell>
          <cell r="AK825">
            <v>4136.9123701750004</v>
          </cell>
          <cell r="AL825">
            <v>167.90183406772999</v>
          </cell>
          <cell r="AM825" t="str">
            <v>NaN</v>
          </cell>
          <cell r="AN825">
            <v>655.86682378903402</v>
          </cell>
          <cell r="AO825" t="str">
            <v>Inf</v>
          </cell>
          <cell r="AP825" t="str">
            <v>Inf</v>
          </cell>
          <cell r="AQ825" t="str">
            <v>NaN</v>
          </cell>
          <cell r="AR825">
            <v>8.5034566844124999</v>
          </cell>
          <cell r="AS825">
            <v>7.4719961718918801</v>
          </cell>
          <cell r="AT825">
            <v>4.3327404597228902</v>
          </cell>
          <cell r="AU825">
            <v>2.6931096750407999</v>
          </cell>
          <cell r="AV825">
            <v>0.91050480394174405</v>
          </cell>
          <cell r="AW825">
            <v>0</v>
          </cell>
          <cell r="AX825">
            <v>0</v>
          </cell>
          <cell r="AY825">
            <v>0.31437860371680998</v>
          </cell>
          <cell r="AZ825">
            <v>8856.94942631714</v>
          </cell>
          <cell r="BA825">
            <v>0.287066361508795</v>
          </cell>
          <cell r="BB825">
            <v>8856.7733207253605</v>
          </cell>
          <cell r="BC825">
            <v>25.150288297344801</v>
          </cell>
          <cell r="BD825">
            <v>44.485177622007697</v>
          </cell>
          <cell r="BE825">
            <v>70.043530435985105</v>
          </cell>
          <cell r="BF825">
            <v>99.891254198996293</v>
          </cell>
          <cell r="BH825" t="str">
            <v>NO</v>
          </cell>
          <cell r="BI825" t="str">
            <v>NO</v>
          </cell>
          <cell r="BJ825" t="str">
            <v>YES</v>
          </cell>
          <cell r="BK825" t="str">
            <v/>
          </cell>
          <cell r="BL825" t="str">
            <v>NO</v>
          </cell>
          <cell r="BM825" t="str">
            <v>NO</v>
          </cell>
          <cell r="BO825" t="str">
            <v>NO</v>
          </cell>
          <cell r="BQ825" t="str">
            <v>NO</v>
          </cell>
          <cell r="BR825" t="str">
            <v>NO</v>
          </cell>
          <cell r="BT825" t="str">
            <v/>
          </cell>
          <cell r="BU825" t="str">
            <v>NO</v>
          </cell>
          <cell r="BW825" t="str">
            <v/>
          </cell>
          <cell r="CA825" t="str">
            <v>TRASH</v>
          </cell>
          <cell r="CC825">
            <v>0</v>
          </cell>
          <cell r="CD825">
            <v>0</v>
          </cell>
          <cell r="CE825">
            <v>0</v>
          </cell>
          <cell r="CF825">
            <v>0</v>
          </cell>
          <cell r="CL825">
            <v>0</v>
          </cell>
          <cell r="CY825">
            <v>0</v>
          </cell>
          <cell r="CZ825">
            <v>0</v>
          </cell>
          <cell r="DA825">
            <v>0</v>
          </cell>
          <cell r="DB825">
            <v>0</v>
          </cell>
        </row>
        <row r="826">
          <cell r="A826">
            <v>378</v>
          </cell>
          <cell r="B826">
            <v>41614</v>
          </cell>
          <cell r="C826" t="str">
            <v>Austin</v>
          </cell>
          <cell r="D826">
            <v>49</v>
          </cell>
          <cell r="E826" t="str">
            <v>Stationary - balis tank being drained…</v>
          </cell>
          <cell r="F826" t="str">
            <v>NO</v>
          </cell>
          <cell r="G826">
            <v>4.3099999999999996</v>
          </cell>
          <cell r="H826">
            <v>2.3715474447235501</v>
          </cell>
          <cell r="I826">
            <v>0</v>
          </cell>
          <cell r="J826">
            <v>20</v>
          </cell>
          <cell r="K826">
            <v>0</v>
          </cell>
          <cell r="L826">
            <v>0</v>
          </cell>
          <cell r="M826">
            <v>0</v>
          </cell>
          <cell r="N826">
            <v>1</v>
          </cell>
          <cell r="O826">
            <v>0</v>
          </cell>
          <cell r="P826">
            <v>6.7795749503113303E-2</v>
          </cell>
          <cell r="Q826">
            <v>0.99977939460211895</v>
          </cell>
          <cell r="R826">
            <v>1.4892921608060901</v>
          </cell>
          <cell r="S826" t="str">
            <v>Inf</v>
          </cell>
          <cell r="T826">
            <v>1</v>
          </cell>
          <cell r="U826">
            <v>0</v>
          </cell>
          <cell r="V826">
            <v>3.0691935085991702</v>
          </cell>
          <cell r="W826">
            <v>0.99638286538130205</v>
          </cell>
          <cell r="X826">
            <v>6.3375650777462997</v>
          </cell>
          <cell r="Y826">
            <v>0</v>
          </cell>
          <cell r="Z826" t="str">
            <v>NaN</v>
          </cell>
          <cell r="AA826">
            <v>0</v>
          </cell>
          <cell r="AB826">
            <v>6.7780721352549395E-2</v>
          </cell>
          <cell r="AC826">
            <v>0.95376983950088801</v>
          </cell>
          <cell r="AD826">
            <v>2.3272137237277901</v>
          </cell>
          <cell r="AE826">
            <v>2.9569335084804398</v>
          </cell>
          <cell r="AF826">
            <v>0.95955633786473904</v>
          </cell>
          <cell r="AG826">
            <v>422.66136734197897</v>
          </cell>
          <cell r="AH826" t="e">
            <v>#NAME?</v>
          </cell>
          <cell r="AI826" t="str">
            <v>NaN</v>
          </cell>
          <cell r="AJ826" t="str">
            <v>NaN</v>
          </cell>
          <cell r="AK826">
            <v>4545.4218424083401</v>
          </cell>
          <cell r="AL826">
            <v>333.70423387739498</v>
          </cell>
          <cell r="AM826" t="str">
            <v>NaN</v>
          </cell>
          <cell r="AN826">
            <v>1484.0705797833</v>
          </cell>
          <cell r="AO826" t="str">
            <v>NaN</v>
          </cell>
          <cell r="AP826" t="str">
            <v>Inf</v>
          </cell>
          <cell r="AQ826" t="str">
            <v>NaN</v>
          </cell>
          <cell r="AR826">
            <v>1.52138376682039</v>
          </cell>
          <cell r="AS826">
            <v>2.8669784453055498</v>
          </cell>
          <cell r="AT826">
            <v>5.9830011102012</v>
          </cell>
          <cell r="AU826">
            <v>2.6679124419113398</v>
          </cell>
          <cell r="AV826">
            <v>1.0286857877641</v>
          </cell>
          <cell r="AW826">
            <v>0</v>
          </cell>
          <cell r="AX826">
            <v>0</v>
          </cell>
          <cell r="AY826">
            <v>0.28787328989869398</v>
          </cell>
          <cell r="AZ826">
            <v>8856.9473609549495</v>
          </cell>
          <cell r="BA826">
            <v>0.23138599481399</v>
          </cell>
          <cell r="BB826">
            <v>8856.7749619840597</v>
          </cell>
          <cell r="BC826">
            <v>22.049869013517</v>
          </cell>
          <cell r="BD826">
            <v>2.83881322760891</v>
          </cell>
          <cell r="BE826">
            <v>47.740199243478202</v>
          </cell>
          <cell r="BF826">
            <v>195.611829518116</v>
          </cell>
          <cell r="BH826" t="str">
            <v>NO</v>
          </cell>
          <cell r="BI826" t="str">
            <v>NO</v>
          </cell>
          <cell r="BJ826" t="str">
            <v>YES</v>
          </cell>
          <cell r="BK826" t="str">
            <v/>
          </cell>
          <cell r="BL826" t="str">
            <v>NO</v>
          </cell>
          <cell r="BM826" t="str">
            <v>NO</v>
          </cell>
          <cell r="BO826" t="str">
            <v>NO</v>
          </cell>
          <cell r="BQ826" t="str">
            <v>YES</v>
          </cell>
          <cell r="BR826" t="str">
            <v>NO</v>
          </cell>
          <cell r="BT826" t="str">
            <v/>
          </cell>
          <cell r="BU826" t="str">
            <v>NO</v>
          </cell>
          <cell r="BW826" t="str">
            <v/>
          </cell>
          <cell r="CA826" t="str">
            <v>TRASH</v>
          </cell>
          <cell r="CC826">
            <v>0</v>
          </cell>
          <cell r="CD826">
            <v>0</v>
          </cell>
          <cell r="CE826">
            <v>0</v>
          </cell>
          <cell r="CF826">
            <v>0</v>
          </cell>
          <cell r="CL826">
            <v>0</v>
          </cell>
          <cell r="CY826">
            <v>0</v>
          </cell>
          <cell r="CZ826">
            <v>0</v>
          </cell>
          <cell r="DA826">
            <v>0</v>
          </cell>
          <cell r="DB826">
            <v>0</v>
          </cell>
        </row>
        <row r="827">
          <cell r="A827">
            <v>378</v>
          </cell>
          <cell r="B827">
            <v>41614</v>
          </cell>
          <cell r="C827" t="str">
            <v>Austin</v>
          </cell>
          <cell r="D827">
            <v>51</v>
          </cell>
          <cell r="E827" t="str">
            <v>REPEAT</v>
          </cell>
          <cell r="F827" t="str">
            <v>NO</v>
          </cell>
          <cell r="G827">
            <v>4.3099999999999996</v>
          </cell>
          <cell r="H827">
            <v>2.3726917225867501</v>
          </cell>
          <cell r="I827">
            <v>0</v>
          </cell>
          <cell r="J827">
            <v>20</v>
          </cell>
          <cell r="K827">
            <v>0</v>
          </cell>
          <cell r="L827">
            <v>0</v>
          </cell>
          <cell r="M827">
            <v>0</v>
          </cell>
          <cell r="N827">
            <v>1</v>
          </cell>
          <cell r="O827">
            <v>0</v>
          </cell>
          <cell r="P827">
            <v>6.8165667123740198E-2</v>
          </cell>
          <cell r="Q827">
            <v>0.99973726564648002</v>
          </cell>
          <cell r="R827">
            <v>1.61055669817049</v>
          </cell>
          <cell r="S827" t="str">
            <v>Inf</v>
          </cell>
          <cell r="T827">
            <v>1</v>
          </cell>
          <cell r="U827">
            <v>0</v>
          </cell>
          <cell r="V827">
            <v>3.0737193754541901</v>
          </cell>
          <cell r="W827">
            <v>0.99575471734674104</v>
          </cell>
          <cell r="X827">
            <v>6.8042534499629301</v>
          </cell>
          <cell r="Y827">
            <v>0</v>
          </cell>
          <cell r="Z827" t="str">
            <v>NaN</v>
          </cell>
          <cell r="AA827">
            <v>0</v>
          </cell>
          <cell r="AB827">
            <v>6.8147669737336602E-2</v>
          </cell>
          <cell r="AC827">
            <v>0.94597036505460097</v>
          </cell>
          <cell r="AD827">
            <v>2.7430972315579001</v>
          </cell>
          <cell r="AE827">
            <v>2.9421086531619101</v>
          </cell>
          <cell r="AF827">
            <v>0.95267119942832001</v>
          </cell>
          <cell r="AG827">
            <v>489.45207985950901</v>
          </cell>
          <cell r="AH827" t="e">
            <v>#NAME?</v>
          </cell>
          <cell r="AI827" t="str">
            <v>NaN</v>
          </cell>
          <cell r="AJ827" t="str">
            <v>NaN</v>
          </cell>
          <cell r="AK827">
            <v>4507.3086269966598</v>
          </cell>
          <cell r="AL827">
            <v>295.61730094859701</v>
          </cell>
          <cell r="AM827" t="str">
            <v>NaN</v>
          </cell>
          <cell r="AN827">
            <v>1484.55999058825</v>
          </cell>
          <cell r="AO827" t="str">
            <v>NaN</v>
          </cell>
          <cell r="AP827" t="str">
            <v>Inf</v>
          </cell>
          <cell r="AQ827" t="str">
            <v>NaN</v>
          </cell>
          <cell r="AR827">
            <v>2.6600901350353299</v>
          </cell>
          <cell r="AS827">
            <v>2.8537795097203702</v>
          </cell>
          <cell r="AT827">
            <v>3.1840738566082201</v>
          </cell>
          <cell r="AU827">
            <v>2.6616684984201799</v>
          </cell>
          <cell r="AV827">
            <v>1.02427321808336</v>
          </cell>
          <cell r="AW827">
            <v>0</v>
          </cell>
          <cell r="AX827">
            <v>0</v>
          </cell>
          <cell r="AY827">
            <v>0.270430337558141</v>
          </cell>
          <cell r="AZ827">
            <v>8856.9473910150591</v>
          </cell>
          <cell r="BA827">
            <v>0.218710960177186</v>
          </cell>
          <cell r="BB827">
            <v>8856.7788182715703</v>
          </cell>
          <cell r="BC827">
            <v>24.3387303802327</v>
          </cell>
          <cell r="BD827">
            <v>18.3672506832905</v>
          </cell>
          <cell r="BE827">
            <v>86.303873955940105</v>
          </cell>
          <cell r="BF827">
            <v>204.89185124816299</v>
          </cell>
          <cell r="BH827" t="str">
            <v>NO</v>
          </cell>
          <cell r="BI827" t="str">
            <v>NO</v>
          </cell>
          <cell r="BJ827" t="str">
            <v>YES</v>
          </cell>
          <cell r="BK827" t="str">
            <v/>
          </cell>
          <cell r="BL827" t="str">
            <v>NO</v>
          </cell>
          <cell r="BM827" t="str">
            <v>NO</v>
          </cell>
          <cell r="BO827" t="str">
            <v>NO</v>
          </cell>
          <cell r="BQ827" t="str">
            <v>YES</v>
          </cell>
          <cell r="BR827" t="str">
            <v>NO</v>
          </cell>
          <cell r="BT827" t="str">
            <v/>
          </cell>
          <cell r="BU827" t="str">
            <v>NO</v>
          </cell>
          <cell r="BW827" t="str">
            <v/>
          </cell>
          <cell r="CA827" t="str">
            <v>TRASH</v>
          </cell>
          <cell r="CC827">
            <v>0</v>
          </cell>
          <cell r="CD827">
            <v>0</v>
          </cell>
          <cell r="CE827">
            <v>0</v>
          </cell>
          <cell r="CF827">
            <v>0</v>
          </cell>
          <cell r="CL827">
            <v>0</v>
          </cell>
          <cell r="CY827">
            <v>0</v>
          </cell>
          <cell r="CZ827">
            <v>0</v>
          </cell>
          <cell r="DA827">
            <v>0</v>
          </cell>
          <cell r="DB827">
            <v>0</v>
          </cell>
        </row>
        <row r="828">
          <cell r="A828">
            <v>378</v>
          </cell>
          <cell r="B828">
            <v>41614</v>
          </cell>
          <cell r="C828" t="str">
            <v>Austin</v>
          </cell>
          <cell r="D828">
            <v>53</v>
          </cell>
          <cell r="E828" t="str">
            <v>see 52; Plume driving away from facility</v>
          </cell>
          <cell r="F828" t="str">
            <v>NO</v>
          </cell>
          <cell r="G828">
            <v>4.3099999999999996</v>
          </cell>
          <cell r="H828">
            <v>2.41663003060967</v>
          </cell>
          <cell r="I828">
            <v>0</v>
          </cell>
          <cell r="J828">
            <v>20</v>
          </cell>
          <cell r="K828">
            <v>0</v>
          </cell>
          <cell r="L828">
            <v>0</v>
          </cell>
          <cell r="M828">
            <v>0</v>
          </cell>
          <cell r="N828">
            <v>1</v>
          </cell>
          <cell r="O828">
            <v>0</v>
          </cell>
          <cell r="P828">
            <v>6.2982026690591594E-2</v>
          </cell>
          <cell r="Q828">
            <v>0.99909720955353598</v>
          </cell>
          <cell r="R828">
            <v>1.34854184909504</v>
          </cell>
          <cell r="S828" t="str">
            <v>Inf</v>
          </cell>
          <cell r="T828">
            <v>1</v>
          </cell>
          <cell r="U828">
            <v>0</v>
          </cell>
          <cell r="V828">
            <v>4.0988749358893601</v>
          </cell>
          <cell r="W828">
            <v>0.99601974735841003</v>
          </cell>
          <cell r="X828">
            <v>2.9129996954914299</v>
          </cell>
          <cell r="Y828">
            <v>0</v>
          </cell>
          <cell r="Z828" t="str">
            <v>NaN</v>
          </cell>
          <cell r="AA828">
            <v>0</v>
          </cell>
          <cell r="AB828">
            <v>6.2924890194033203E-2</v>
          </cell>
          <cell r="AC828">
            <v>0.81299343660605705</v>
          </cell>
          <cell r="AD828">
            <v>1.8876629295299501</v>
          </cell>
          <cell r="AE828">
            <v>3.8256467658798501</v>
          </cell>
          <cell r="AF828">
            <v>0.92938985344252001</v>
          </cell>
          <cell r="AG828">
            <v>146.344638936878</v>
          </cell>
          <cell r="AH828" t="e">
            <v>#NAME?</v>
          </cell>
          <cell r="AI828" t="str">
            <v>NaN</v>
          </cell>
          <cell r="AJ828" t="str">
            <v>NaN</v>
          </cell>
          <cell r="AK828">
            <v>3582.71287913167</v>
          </cell>
          <cell r="AL828">
            <v>118.652158270686</v>
          </cell>
          <cell r="AM828" t="str">
            <v>NaN</v>
          </cell>
          <cell r="AN828">
            <v>894.93178630978298</v>
          </cell>
          <cell r="AO828" t="str">
            <v>Inf</v>
          </cell>
          <cell r="AP828" t="str">
            <v>Inf</v>
          </cell>
          <cell r="AQ828" t="str">
            <v>NaN</v>
          </cell>
          <cell r="AR828">
            <v>1.92621981017768</v>
          </cell>
          <cell r="AS828">
            <v>3.8171419853772699</v>
          </cell>
          <cell r="AT828">
            <v>12.489789074841701</v>
          </cell>
          <cell r="AU828">
            <v>2.6970034732273498</v>
          </cell>
          <cell r="AV828">
            <v>1.0025734385690901</v>
          </cell>
          <cell r="AW828">
            <v>0</v>
          </cell>
          <cell r="AX828">
            <v>0</v>
          </cell>
          <cell r="AY828">
            <v>0.49415778071513</v>
          </cell>
          <cell r="AZ828">
            <v>8856.9479104704496</v>
          </cell>
          <cell r="BA828">
            <v>0.575229713484251</v>
          </cell>
          <cell r="BB828">
            <v>8856.7104149897295</v>
          </cell>
          <cell r="BC828">
            <v>29.1634100094175</v>
          </cell>
          <cell r="BD828">
            <v>15.385366862291599</v>
          </cell>
          <cell r="BE828">
            <v>66.457971620833405</v>
          </cell>
          <cell r="BF828">
            <v>84.030246431875</v>
          </cell>
          <cell r="BH828" t="str">
            <v>NO</v>
          </cell>
          <cell r="BI828" t="str">
            <v>NO</v>
          </cell>
          <cell r="BJ828" t="str">
            <v>YES</v>
          </cell>
          <cell r="BK828" t="str">
            <v/>
          </cell>
          <cell r="BL828" t="str">
            <v>NO</v>
          </cell>
          <cell r="BM828" t="str">
            <v>NO</v>
          </cell>
          <cell r="BO828" t="str">
            <v>NO</v>
          </cell>
          <cell r="BQ828" t="str">
            <v>YES</v>
          </cell>
          <cell r="BR828" t="str">
            <v>NO</v>
          </cell>
          <cell r="BT828" t="str">
            <v/>
          </cell>
          <cell r="BU828" t="str">
            <v>NO</v>
          </cell>
          <cell r="BW828" t="str">
            <v/>
          </cell>
          <cell r="CA828" t="str">
            <v>TRASH</v>
          </cell>
          <cell r="CC828">
            <v>0</v>
          </cell>
          <cell r="CD828">
            <v>0</v>
          </cell>
          <cell r="CE828">
            <v>0</v>
          </cell>
          <cell r="CF828">
            <v>0</v>
          </cell>
          <cell r="CL828">
            <v>0</v>
          </cell>
          <cell r="CY828">
            <v>0</v>
          </cell>
          <cell r="CZ828">
            <v>0</v>
          </cell>
          <cell r="DA828">
            <v>0</v>
          </cell>
          <cell r="DB828">
            <v>0</v>
          </cell>
        </row>
        <row r="829">
          <cell r="A829">
            <v>378</v>
          </cell>
          <cell r="B829">
            <v>41614</v>
          </cell>
          <cell r="C829" t="str">
            <v>Austin</v>
          </cell>
          <cell r="D829">
            <v>54</v>
          </cell>
          <cell r="E829" t="str">
            <v>Strong correlation; cows on LHS</v>
          </cell>
          <cell r="F829" t="str">
            <v>NO</v>
          </cell>
          <cell r="G829">
            <v>4.3099999999999996</v>
          </cell>
          <cell r="H829">
            <v>2.4673708621412498</v>
          </cell>
          <cell r="I829">
            <v>0</v>
          </cell>
          <cell r="J829">
            <v>20</v>
          </cell>
          <cell r="K829">
            <v>0</v>
          </cell>
          <cell r="L829">
            <v>0</v>
          </cell>
          <cell r="M829">
            <v>0</v>
          </cell>
          <cell r="N829">
            <v>1</v>
          </cell>
          <cell r="O829">
            <v>0</v>
          </cell>
          <cell r="P829">
            <v>-3.8618189983492999E-3</v>
          </cell>
          <cell r="Q829">
            <v>0.95972050402989095</v>
          </cell>
          <cell r="R829">
            <v>0.46167978370490398</v>
          </cell>
          <cell r="S829" t="str">
            <v>Inf</v>
          </cell>
          <cell r="T829">
            <v>1</v>
          </cell>
          <cell r="U829">
            <v>0</v>
          </cell>
          <cell r="V829">
            <v>3.50883135320265</v>
          </cell>
          <cell r="W829">
            <v>0.97445134568480996</v>
          </cell>
          <cell r="X829">
            <v>0.37902479497354102</v>
          </cell>
          <cell r="Y829">
            <v>0</v>
          </cell>
          <cell r="Z829" t="str">
            <v>NaN</v>
          </cell>
          <cell r="AA829">
            <v>0</v>
          </cell>
          <cell r="AB829">
            <v>-3.6997360329319002E-3</v>
          </cell>
          <cell r="AC829">
            <v>3.2602297155603899E-4</v>
          </cell>
          <cell r="AD829">
            <v>0.219155529154724</v>
          </cell>
          <cell r="AE829">
            <v>2.5830332099371498</v>
          </cell>
          <cell r="AF829">
            <v>0.71532788607117404</v>
          </cell>
          <cell r="AG829">
            <v>1.4864342182529999</v>
          </cell>
          <cell r="AH829" t="e">
            <v>#NAME?</v>
          </cell>
          <cell r="AI829" t="str">
            <v>NaN</v>
          </cell>
          <cell r="AJ829" t="str">
            <v>NaN</v>
          </cell>
          <cell r="AK829">
            <v>243.02125972166601</v>
          </cell>
          <cell r="AL829">
            <v>30.491337797476699</v>
          </cell>
          <cell r="AM829" t="str">
            <v>NaN</v>
          </cell>
          <cell r="AN829">
            <v>75.463274833379998</v>
          </cell>
          <cell r="AO829" t="str">
            <v>NaN</v>
          </cell>
          <cell r="AP829" t="str">
            <v>Inf</v>
          </cell>
          <cell r="AQ829" t="str">
            <v>NaN</v>
          </cell>
          <cell r="AR829">
            <v>3.4833782600616701</v>
          </cell>
          <cell r="AS829">
            <v>2.91547924487076</v>
          </cell>
          <cell r="AT829">
            <v>4.2191850936939197</v>
          </cell>
          <cell r="AU829">
            <v>2.72260674283944</v>
          </cell>
          <cell r="AV829">
            <v>1.0371186662052401</v>
          </cell>
          <cell r="AW829">
            <v>0</v>
          </cell>
          <cell r="AX829">
            <v>0</v>
          </cell>
          <cell r="AY829">
            <v>0.36993025432135501</v>
          </cell>
          <cell r="AZ829">
            <v>8856.9487426109099</v>
          </cell>
          <cell r="BA829">
            <v>1.82002978495107</v>
          </cell>
          <cell r="BB829">
            <v>8856.0540252815899</v>
          </cell>
          <cell r="BC829">
            <v>18.243135829546301</v>
          </cell>
          <cell r="BD829">
            <v>1.4717708876039499</v>
          </cell>
          <cell r="BE829">
            <v>3.0071094499999198</v>
          </cell>
          <cell r="BF829">
            <v>5.4589397102083703</v>
          </cell>
          <cell r="BH829" t="str">
            <v>NO</v>
          </cell>
          <cell r="BI829" t="str">
            <v>NO</v>
          </cell>
          <cell r="BJ829" t="str">
            <v>YES</v>
          </cell>
          <cell r="BK829" t="str">
            <v/>
          </cell>
          <cell r="BL829" t="str">
            <v>NO</v>
          </cell>
          <cell r="BM829" t="str">
            <v>NO</v>
          </cell>
          <cell r="BO829" t="str">
            <v>NO</v>
          </cell>
          <cell r="BQ829" t="str">
            <v>NO</v>
          </cell>
          <cell r="BR829" t="str">
            <v>NO</v>
          </cell>
          <cell r="BT829" t="str">
            <v/>
          </cell>
          <cell r="BU829" t="str">
            <v>NO</v>
          </cell>
          <cell r="BW829" t="str">
            <v/>
          </cell>
          <cell r="CA829" t="str">
            <v>TRASH</v>
          </cell>
          <cell r="CC829">
            <v>0</v>
          </cell>
          <cell r="CD829">
            <v>0</v>
          </cell>
          <cell r="CE829">
            <v>0</v>
          </cell>
          <cell r="CF829">
            <v>0</v>
          </cell>
          <cell r="CL829">
            <v>0</v>
          </cell>
          <cell r="CY829">
            <v>0</v>
          </cell>
          <cell r="CZ829">
            <v>0</v>
          </cell>
          <cell r="DA829">
            <v>0</v>
          </cell>
          <cell r="DB829">
            <v>0</v>
          </cell>
        </row>
        <row r="830">
          <cell r="A830">
            <v>378</v>
          </cell>
          <cell r="B830">
            <v>41614</v>
          </cell>
          <cell r="C830" t="str">
            <v>Austin</v>
          </cell>
          <cell r="D830">
            <v>55</v>
          </cell>
          <cell r="E830" t="str">
            <v>REPEAT</v>
          </cell>
          <cell r="F830" t="str">
            <v>NO</v>
          </cell>
          <cell r="G830">
            <v>4.3099999999999996</v>
          </cell>
          <cell r="H830">
            <v>2.4655121946707399</v>
          </cell>
          <cell r="I830">
            <v>0</v>
          </cell>
          <cell r="J830">
            <v>20</v>
          </cell>
          <cell r="K830">
            <v>0</v>
          </cell>
          <cell r="L830">
            <v>0</v>
          </cell>
          <cell r="M830">
            <v>0</v>
          </cell>
          <cell r="N830">
            <v>1</v>
          </cell>
          <cell r="O830">
            <v>0</v>
          </cell>
          <cell r="P830">
            <v>-1.07074216175041E-2</v>
          </cell>
          <cell r="Q830">
            <v>0.96462575414337304</v>
          </cell>
          <cell r="R830">
            <v>0.45894998778472301</v>
          </cell>
          <cell r="S830" t="str">
            <v>Inf</v>
          </cell>
          <cell r="T830">
            <v>1</v>
          </cell>
          <cell r="U830">
            <v>0</v>
          </cell>
          <cell r="V830">
            <v>3.5259475888302001</v>
          </cell>
          <cell r="W830">
            <v>0.98012400658478005</v>
          </cell>
          <cell r="X830">
            <v>0.35444320176183303</v>
          </cell>
          <cell r="Y830">
            <v>0</v>
          </cell>
          <cell r="Z830" t="str">
            <v>NaN</v>
          </cell>
          <cell r="AA830">
            <v>0</v>
          </cell>
          <cell r="AB830">
            <v>-1.03147213441324E-2</v>
          </cell>
          <cell r="AC830">
            <v>2.8922300751818E-3</v>
          </cell>
          <cell r="AD830">
            <v>0.216275910809345</v>
          </cell>
          <cell r="AE830">
            <v>2.7588866406973001</v>
          </cell>
          <cell r="AF830">
            <v>0.76533675099915199</v>
          </cell>
          <cell r="AG830">
            <v>1.38365866348377</v>
          </cell>
          <cell r="AH830" t="e">
            <v>#NAME?</v>
          </cell>
          <cell r="AI830" t="str">
            <v>NaN</v>
          </cell>
          <cell r="AJ830" t="str">
            <v>NaN</v>
          </cell>
          <cell r="AK830">
            <v>275.293999501663</v>
          </cell>
          <cell r="AL830">
            <v>40.6305716235033</v>
          </cell>
          <cell r="AM830" t="str">
            <v>NaN</v>
          </cell>
          <cell r="AN830">
            <v>86.670662925955</v>
          </cell>
          <cell r="AO830" t="str">
            <v>NaN</v>
          </cell>
          <cell r="AP830" t="str">
            <v>Inf</v>
          </cell>
          <cell r="AQ830" t="str">
            <v>NaN</v>
          </cell>
          <cell r="AR830">
            <v>4.56865505150689</v>
          </cell>
          <cell r="AS830">
            <v>2.9606988094889801</v>
          </cell>
          <cell r="AT830">
            <v>10.5150629577068</v>
          </cell>
          <cell r="AU830">
            <v>2.7186641429519298</v>
          </cell>
          <cell r="AV830">
            <v>1.04248971283105</v>
          </cell>
          <cell r="AW830">
            <v>0</v>
          </cell>
          <cell r="AX830">
            <v>0</v>
          </cell>
          <cell r="AY830">
            <v>0.381853890634479</v>
          </cell>
          <cell r="AZ830">
            <v>8856.9487374036707</v>
          </cell>
          <cell r="BA830">
            <v>1.8218811746721499</v>
          </cell>
          <cell r="BB830">
            <v>8856.0491777095103</v>
          </cell>
          <cell r="BC830">
            <v>17.852909172521102</v>
          </cell>
          <cell r="BD830">
            <v>1.6865142696273101</v>
          </cell>
          <cell r="BE830">
            <v>3.2159217337280102</v>
          </cell>
          <cell r="BF830">
            <v>5.9726654139361699</v>
          </cell>
          <cell r="BH830" t="str">
            <v>NO</v>
          </cell>
          <cell r="BI830" t="str">
            <v>NO</v>
          </cell>
          <cell r="BJ830" t="str">
            <v>YES</v>
          </cell>
          <cell r="BK830" t="str">
            <v/>
          </cell>
          <cell r="BL830" t="str">
            <v>NO</v>
          </cell>
          <cell r="BM830" t="str">
            <v>NO</v>
          </cell>
          <cell r="BO830" t="str">
            <v>NO</v>
          </cell>
          <cell r="BQ830" t="str">
            <v>YES</v>
          </cell>
          <cell r="BR830" t="str">
            <v>NO</v>
          </cell>
          <cell r="BT830" t="str">
            <v/>
          </cell>
          <cell r="BU830" t="str">
            <v>NO</v>
          </cell>
          <cell r="BW830" t="str">
            <v/>
          </cell>
          <cell r="CA830" t="str">
            <v>TRASH</v>
          </cell>
          <cell r="CC830">
            <v>0</v>
          </cell>
          <cell r="CD830">
            <v>0</v>
          </cell>
          <cell r="CE830">
            <v>0</v>
          </cell>
          <cell r="CF830">
            <v>0</v>
          </cell>
          <cell r="CL830">
            <v>0</v>
          </cell>
          <cell r="CY830">
            <v>0</v>
          </cell>
          <cell r="CZ830">
            <v>0</v>
          </cell>
          <cell r="DA830">
            <v>0</v>
          </cell>
          <cell r="DB830">
            <v>0</v>
          </cell>
        </row>
        <row r="831">
          <cell r="A831">
            <v>378</v>
          </cell>
          <cell r="B831">
            <v>41614</v>
          </cell>
          <cell r="C831" t="str">
            <v>Austin</v>
          </cell>
          <cell r="D831">
            <v>56</v>
          </cell>
          <cell r="E831" t="str">
            <v>Stron correlation; cow interference RHS; gases might have been off</v>
          </cell>
          <cell r="F831" t="str">
            <v>NO</v>
          </cell>
          <cell r="G831">
            <v>4.3099999999999996</v>
          </cell>
          <cell r="H831">
            <v>2.53312175162137</v>
          </cell>
          <cell r="I831">
            <v>0</v>
          </cell>
          <cell r="J831">
            <v>20</v>
          </cell>
          <cell r="K831">
            <v>0</v>
          </cell>
          <cell r="L831">
            <v>0</v>
          </cell>
          <cell r="M831">
            <v>0</v>
          </cell>
          <cell r="N831">
            <v>1</v>
          </cell>
          <cell r="O831">
            <v>0</v>
          </cell>
          <cell r="P831">
            <v>-2.0979415773220701E-2</v>
          </cell>
          <cell r="Q831">
            <v>0.99668821665975504</v>
          </cell>
          <cell r="R831">
            <v>0.248867763958044</v>
          </cell>
          <cell r="S831" t="str">
            <v>Inf</v>
          </cell>
          <cell r="T831">
            <v>1</v>
          </cell>
          <cell r="U831">
            <v>0</v>
          </cell>
          <cell r="V831">
            <v>7.1698209974978298</v>
          </cell>
          <cell r="W831">
            <v>0.99821217750853797</v>
          </cell>
          <cell r="X831">
            <v>0.184437356065448</v>
          </cell>
          <cell r="Y831">
            <v>0</v>
          </cell>
          <cell r="Z831" t="str">
            <v>NaN</v>
          </cell>
          <cell r="AA831">
            <v>0</v>
          </cell>
          <cell r="AB831">
            <v>-2.09096750487376E-2</v>
          </cell>
          <cell r="AC831">
            <v>0.116190281529791</v>
          </cell>
          <cell r="AD831">
            <v>6.4491408031970093E-2</v>
          </cell>
          <cell r="AE831">
            <v>6.5535905664644103</v>
          </cell>
          <cell r="AF831">
            <v>0.91238330964613501</v>
          </cell>
          <cell r="AG831">
            <v>1.6990461166152899</v>
          </cell>
          <cell r="AH831" t="e">
            <v>#NAME?</v>
          </cell>
          <cell r="AI831" t="str">
            <v>NaN</v>
          </cell>
          <cell r="AJ831" t="str">
            <v>NaN</v>
          </cell>
          <cell r="AK831">
            <v>275.50556640375402</v>
          </cell>
          <cell r="AL831">
            <v>-23.1025645183738</v>
          </cell>
          <cell r="AM831" t="str">
            <v>NaN</v>
          </cell>
          <cell r="AN831">
            <v>30.9079112960655</v>
          </cell>
          <cell r="AO831" t="str">
            <v>NaN</v>
          </cell>
          <cell r="AP831" t="str">
            <v>Inf</v>
          </cell>
          <cell r="AQ831" t="str">
            <v>NaN</v>
          </cell>
          <cell r="AR831">
            <v>-9.8037638591595204</v>
          </cell>
          <cell r="AS831">
            <v>8.3318301949557796</v>
          </cell>
          <cell r="AT831">
            <v>109.14269027992501</v>
          </cell>
          <cell r="AU831">
            <v>2.6977723044780899</v>
          </cell>
          <cell r="AV831">
            <v>1.10751154246857</v>
          </cell>
          <cell r="AW831">
            <v>0</v>
          </cell>
          <cell r="AX831">
            <v>0</v>
          </cell>
          <cell r="AY831">
            <v>0.3902260292866</v>
          </cell>
          <cell r="AZ831">
            <v>8856.9480219458001</v>
          </cell>
          <cell r="BA831">
            <v>1.8105379506508701</v>
          </cell>
          <cell r="BB831">
            <v>8856.0839845916198</v>
          </cell>
          <cell r="BC831">
            <v>27.5453667731718</v>
          </cell>
          <cell r="BD831">
            <v>2.7857398612500202</v>
          </cell>
          <cell r="BE831">
            <v>4.3629539212499804</v>
          </cell>
          <cell r="BF831">
            <v>6.5260934887501199</v>
          </cell>
          <cell r="BH831" t="str">
            <v>NO</v>
          </cell>
          <cell r="BI831" t="str">
            <v>NO</v>
          </cell>
          <cell r="BJ831" t="str">
            <v>YES</v>
          </cell>
          <cell r="BK831" t="str">
            <v/>
          </cell>
          <cell r="BL831" t="str">
            <v>NO</v>
          </cell>
          <cell r="BM831" t="str">
            <v>NO</v>
          </cell>
          <cell r="BO831" t="str">
            <v>NO</v>
          </cell>
          <cell r="BQ831" t="str">
            <v>YES</v>
          </cell>
          <cell r="BR831" t="str">
            <v>NO</v>
          </cell>
          <cell r="BT831" t="str">
            <v/>
          </cell>
          <cell r="BU831" t="str">
            <v>NO</v>
          </cell>
          <cell r="BW831" t="str">
            <v/>
          </cell>
          <cell r="CA831" t="str">
            <v>TRASH</v>
          </cell>
          <cell r="CC831">
            <v>0</v>
          </cell>
          <cell r="CD831">
            <v>0</v>
          </cell>
          <cell r="CE831">
            <v>0</v>
          </cell>
          <cell r="CF831">
            <v>0</v>
          </cell>
          <cell r="CL831">
            <v>0</v>
          </cell>
          <cell r="CY831">
            <v>0</v>
          </cell>
          <cell r="CZ831">
            <v>0</v>
          </cell>
          <cell r="DA831">
            <v>0</v>
          </cell>
          <cell r="DB831">
            <v>0</v>
          </cell>
        </row>
        <row r="832">
          <cell r="BH832" t="str">
            <v/>
          </cell>
          <cell r="BI832" t="str">
            <v/>
          </cell>
          <cell r="BK832" t="str">
            <v/>
          </cell>
          <cell r="BL832" t="str">
            <v/>
          </cell>
          <cell r="BM832" t="str">
            <v/>
          </cell>
          <cell r="BO832" t="str">
            <v/>
          </cell>
          <cell r="BQ832" t="str">
            <v/>
          </cell>
          <cell r="BR832" t="str">
            <v/>
          </cell>
          <cell r="BT832" t="str">
            <v/>
          </cell>
          <cell r="BU832" t="str">
            <v/>
          </cell>
          <cell r="BW832" t="str">
            <v/>
          </cell>
          <cell r="CA832" t="str">
            <v/>
          </cell>
          <cell r="CC832">
            <v>0</v>
          </cell>
          <cell r="CD832">
            <v>0</v>
          </cell>
          <cell r="CE832">
            <v>0</v>
          </cell>
          <cell r="CF832">
            <v>0</v>
          </cell>
          <cell r="CL832">
            <v>0</v>
          </cell>
          <cell r="CY832">
            <v>0</v>
          </cell>
          <cell r="CZ832">
            <v>0</v>
          </cell>
          <cell r="DA832">
            <v>0</v>
          </cell>
          <cell r="DB832">
            <v>0</v>
          </cell>
        </row>
        <row r="833">
          <cell r="A833">
            <v>109</v>
          </cell>
          <cell r="B833">
            <v>41620</v>
          </cell>
          <cell r="C833" t="str">
            <v>Austin</v>
          </cell>
          <cell r="D833">
            <v>10</v>
          </cell>
          <cell r="E833" t="str">
            <v>Area OK, Good ch4,c2h2, nitrous off</v>
          </cell>
          <cell r="F833" t="str">
            <v>YES</v>
          </cell>
          <cell r="G833">
            <v>4.5</v>
          </cell>
          <cell r="H833">
            <v>0.16666666790842999</v>
          </cell>
          <cell r="I833">
            <v>0</v>
          </cell>
          <cell r="J833">
            <v>14.9989473684</v>
          </cell>
          <cell r="K833">
            <v>29.997894736799999</v>
          </cell>
          <cell r="L833">
            <v>2</v>
          </cell>
          <cell r="M833">
            <v>47.7863063010602</v>
          </cell>
          <cell r="N833">
            <v>0.99229017012737397</v>
          </cell>
          <cell r="O833">
            <v>0.54520342037618197</v>
          </cell>
          <cell r="P833">
            <v>2.8299261024939501E-2</v>
          </cell>
          <cell r="Q833">
            <v>0.99987770383403696</v>
          </cell>
          <cell r="R833">
            <v>0.477685670347958</v>
          </cell>
          <cell r="S833">
            <v>-19.044561247182099</v>
          </cell>
          <cell r="T833">
            <v>0.982551917087372</v>
          </cell>
          <cell r="U833">
            <v>5.7612772722516903</v>
          </cell>
          <cell r="V833">
            <v>108.523932225504</v>
          </cell>
          <cell r="W833">
            <v>0.99991654338763103</v>
          </cell>
          <cell r="X833">
            <v>0.39445944369557301</v>
          </cell>
          <cell r="Y833">
            <v>2.5298227953409098</v>
          </cell>
          <cell r="Z833">
            <v>5.2528818413910001E-2</v>
          </cell>
          <cell r="AA833">
            <v>36.878666548885803</v>
          </cell>
          <cell r="AB833">
            <v>2.82957969388631E-2</v>
          </cell>
          <cell r="AC833">
            <v>0.867295822028741</v>
          </cell>
          <cell r="AD833">
            <v>0.23244428766497699</v>
          </cell>
          <cell r="AE833">
            <v>54.722921211913899</v>
          </cell>
          <cell r="AF833">
            <v>0.50420540733484098</v>
          </cell>
          <cell r="AG833">
            <v>940.71801628749904</v>
          </cell>
          <cell r="AH833">
            <v>-2.5140549991014298</v>
          </cell>
          <cell r="AI833">
            <v>0.12965852396975999</v>
          </cell>
          <cell r="AJ833">
            <v>1651.3812755050601</v>
          </cell>
          <cell r="AK833">
            <v>5451.2908063700197</v>
          </cell>
          <cell r="AL833">
            <v>97.227035558020006</v>
          </cell>
          <cell r="AM833">
            <v>662.27513859099997</v>
          </cell>
          <cell r="AN833">
            <v>70.266012644721997</v>
          </cell>
          <cell r="AO833">
            <v>-71.020268212727103</v>
          </cell>
          <cell r="AP833">
            <v>1.70145031282397</v>
          </cell>
          <cell r="AQ833">
            <v>1051.24554199605</v>
          </cell>
          <cell r="AR833">
            <v>-24.897216503871199</v>
          </cell>
          <cell r="AS833">
            <v>37.222825482880701</v>
          </cell>
          <cell r="AT833">
            <v>1509.3630857722501</v>
          </cell>
          <cell r="AU833" t="str">
            <v>NaN</v>
          </cell>
          <cell r="AV833" t="str">
            <v>NaN</v>
          </cell>
          <cell r="AW833" t="str">
            <v>NaN</v>
          </cell>
          <cell r="AX833" t="str">
            <v>NaN</v>
          </cell>
          <cell r="AY833">
            <v>0.43093648628992598</v>
          </cell>
          <cell r="AZ833" t="str">
            <v>NaN</v>
          </cell>
          <cell r="BA833" t="str">
            <v>NaN</v>
          </cell>
          <cell r="BB833" t="str">
            <v>NaN</v>
          </cell>
          <cell r="BC833">
            <v>13.608520619681901</v>
          </cell>
          <cell r="BD833">
            <v>14.021872567227099</v>
          </cell>
          <cell r="BE833">
            <v>37.209473998377803</v>
          </cell>
          <cell r="BF833">
            <v>83.8241909971387</v>
          </cell>
          <cell r="BH833" t="str">
            <v>NO</v>
          </cell>
          <cell r="BI833" t="str">
            <v>YES</v>
          </cell>
          <cell r="BJ833" t="str">
            <v>YES</v>
          </cell>
          <cell r="BK833" t="str">
            <v/>
          </cell>
          <cell r="BL833" t="str">
            <v>YES</v>
          </cell>
          <cell r="BM833" t="str">
            <v>NO</v>
          </cell>
          <cell r="BO833" t="str">
            <v>NO</v>
          </cell>
          <cell r="BQ833" t="str">
            <v>NO</v>
          </cell>
          <cell r="BR833" t="str">
            <v>NO</v>
          </cell>
          <cell r="BT833" t="str">
            <v/>
          </cell>
          <cell r="BU833" t="str">
            <v>NO</v>
          </cell>
          <cell r="BW833" t="str">
            <v>YES</v>
          </cell>
          <cell r="CA833" t="str">
            <v>TRASH</v>
          </cell>
          <cell r="CC833">
            <v>0</v>
          </cell>
          <cell r="CD833">
            <v>0</v>
          </cell>
          <cell r="CE833">
            <v>0</v>
          </cell>
          <cell r="CF833">
            <v>0</v>
          </cell>
          <cell r="CL833">
            <v>0</v>
          </cell>
          <cell r="CY833">
            <v>0</v>
          </cell>
          <cell r="CZ833">
            <v>0</v>
          </cell>
          <cell r="DA833">
            <v>0</v>
          </cell>
          <cell r="DB833">
            <v>0</v>
          </cell>
        </row>
        <row r="834">
          <cell r="A834">
            <v>109</v>
          </cell>
          <cell r="B834">
            <v>41620</v>
          </cell>
          <cell r="C834" t="str">
            <v>Austin</v>
          </cell>
          <cell r="D834">
            <v>11</v>
          </cell>
          <cell r="E834" t="str">
            <v>Area OK, Good ch4,c2h2, nitrousneed to be refit / eliminated</v>
          </cell>
          <cell r="F834" t="str">
            <v>YES</v>
          </cell>
          <cell r="G834">
            <v>4.5</v>
          </cell>
          <cell r="H834">
            <v>0.22341119404882201</v>
          </cell>
          <cell r="I834">
            <v>0</v>
          </cell>
          <cell r="J834">
            <v>15</v>
          </cell>
          <cell r="K834">
            <v>29.999500000000001</v>
          </cell>
          <cell r="L834">
            <v>1.99996666666667</v>
          </cell>
          <cell r="M834">
            <v>-17364.375801850099</v>
          </cell>
          <cell r="N834">
            <v>0.999999221632205</v>
          </cell>
          <cell r="O834">
            <v>1.15624940076163</v>
          </cell>
          <cell r="P834">
            <v>2.40465708170031E-2</v>
          </cell>
          <cell r="Q834">
            <v>0.99988473444994597</v>
          </cell>
          <cell r="R834">
            <v>0.63051672008897197</v>
          </cell>
          <cell r="S834">
            <v>1.34527534729869E-3</v>
          </cell>
          <cell r="T834">
            <v>0.99799915669802497</v>
          </cell>
          <cell r="U834">
            <v>58.6814404066889</v>
          </cell>
          <cell r="V834">
            <v>53.562352676786297</v>
          </cell>
          <cell r="W834">
            <v>0.99995901980802504</v>
          </cell>
          <cell r="X834">
            <v>0.37589614124689502</v>
          </cell>
          <cell r="Y834">
            <v>-73.673067984387899</v>
          </cell>
          <cell r="Z834">
            <v>4.2427675765781599E-3</v>
          </cell>
          <cell r="AA834">
            <v>1778707.9742925901</v>
          </cell>
          <cell r="AB834">
            <v>2.4043797153543101E-2</v>
          </cell>
          <cell r="AC834">
            <v>0.83358405838673999</v>
          </cell>
          <cell r="AD834">
            <v>0.413692434389485</v>
          </cell>
          <cell r="AE834">
            <v>47.925381600431301</v>
          </cell>
          <cell r="AF834">
            <v>0.89472202860873995</v>
          </cell>
          <cell r="AG834">
            <v>377.36659187049599</v>
          </cell>
          <cell r="AH834">
            <v>1.3425782608217701E-3</v>
          </cell>
          <cell r="AI834">
            <v>8.9826496749323404E-4</v>
          </cell>
          <cell r="AJ834">
            <v>3581.2583743650698</v>
          </cell>
          <cell r="AK834">
            <v>4570.8378955633298</v>
          </cell>
          <cell r="AL834">
            <v>122.633702714603</v>
          </cell>
          <cell r="AM834">
            <v>21011.7405727156</v>
          </cell>
          <cell r="AN834">
            <v>83.960192878420699</v>
          </cell>
          <cell r="AO834">
            <v>11.659210135727999</v>
          </cell>
          <cell r="AP834">
            <v>2.4982595586662799</v>
          </cell>
          <cell r="AQ834">
            <v>34.516753192188197</v>
          </cell>
          <cell r="AR834">
            <v>66.877696601364804</v>
          </cell>
          <cell r="AS834">
            <v>56.261003705962104</v>
          </cell>
          <cell r="AT834">
            <v>69.125703836410906</v>
          </cell>
          <cell r="AU834" t="str">
            <v>NaN</v>
          </cell>
          <cell r="AV834" t="str">
            <v>NaN</v>
          </cell>
          <cell r="AW834" t="str">
            <v>NaN</v>
          </cell>
          <cell r="AX834" t="str">
            <v>NaN</v>
          </cell>
          <cell r="AY834">
            <v>0.29997834957362302</v>
          </cell>
          <cell r="AZ834" t="str">
            <v>NaN</v>
          </cell>
          <cell r="BA834" t="str">
            <v>NaN</v>
          </cell>
          <cell r="BB834" t="str">
            <v>NaN</v>
          </cell>
          <cell r="BC834">
            <v>20.767731893558501</v>
          </cell>
          <cell r="BD834">
            <v>26.142562036111102</v>
          </cell>
          <cell r="BE834">
            <v>101.73440336931399</v>
          </cell>
          <cell r="BF834">
            <v>129.33825002075099</v>
          </cell>
          <cell r="BH834" t="str">
            <v>NO</v>
          </cell>
          <cell r="BI834" t="str">
            <v>NO</v>
          </cell>
          <cell r="BJ834" t="str">
            <v>YES</v>
          </cell>
          <cell r="BK834" t="str">
            <v/>
          </cell>
          <cell r="BL834" t="str">
            <v>YES</v>
          </cell>
          <cell r="BM834" t="str">
            <v>NO</v>
          </cell>
          <cell r="BO834" t="str">
            <v>NO</v>
          </cell>
          <cell r="BQ834" t="str">
            <v>YES</v>
          </cell>
          <cell r="BR834" t="str">
            <v>NO</v>
          </cell>
          <cell r="BT834" t="str">
            <v/>
          </cell>
          <cell r="BU834" t="str">
            <v>NO</v>
          </cell>
          <cell r="BW834" t="str">
            <v/>
          </cell>
          <cell r="CA834" t="str">
            <v>SINGLE CORR</v>
          </cell>
          <cell r="CC834">
            <v>28.361265742358341</v>
          </cell>
          <cell r="CD834">
            <v>0</v>
          </cell>
          <cell r="CE834">
            <v>0</v>
          </cell>
          <cell r="CF834">
            <v>0</v>
          </cell>
          <cell r="CL834">
            <v>0.47</v>
          </cell>
          <cell r="CY834">
            <v>0.32588391981954062</v>
          </cell>
          <cell r="CZ834">
            <v>0</v>
          </cell>
          <cell r="DA834">
            <v>0</v>
          </cell>
          <cell r="DB834">
            <v>0</v>
          </cell>
        </row>
        <row r="835">
          <cell r="A835">
            <v>109</v>
          </cell>
          <cell r="B835">
            <v>41620</v>
          </cell>
          <cell r="C835" t="str">
            <v>Austin</v>
          </cell>
          <cell r="D835">
            <v>12</v>
          </cell>
          <cell r="E835" t="str">
            <v>Area OK, Good ch4,c2h2, nitrous off and FRQLK</v>
          </cell>
          <cell r="F835" t="str">
            <v>YES</v>
          </cell>
          <cell r="G835">
            <v>4.5</v>
          </cell>
          <cell r="H835">
            <v>0.33452230319380799</v>
          </cell>
          <cell r="I835">
            <v>0</v>
          </cell>
          <cell r="J835">
            <v>15.002000000000001</v>
          </cell>
          <cell r="K835">
            <v>29.9985</v>
          </cell>
          <cell r="L835">
            <v>1.9996333822157</v>
          </cell>
          <cell r="M835">
            <v>-0.16613455291861001</v>
          </cell>
          <cell r="N835">
            <v>0.60431751829031299</v>
          </cell>
          <cell r="O835">
            <v>1.3996527720849301</v>
          </cell>
          <cell r="P835">
            <v>2.5314696878000101E-2</v>
          </cell>
          <cell r="Q835">
            <v>0.99997342334669304</v>
          </cell>
          <cell r="R835">
            <v>0.51535813125065599</v>
          </cell>
          <cell r="S835">
            <v>1717.1039299613701</v>
          </cell>
          <cell r="T835">
            <v>0.99980143961345902</v>
          </cell>
          <cell r="U835">
            <v>1.4083273340609599</v>
          </cell>
          <cell r="V835">
            <v>60.215723809297998</v>
          </cell>
          <cell r="W835">
            <v>0.999978977221336</v>
          </cell>
          <cell r="X835">
            <v>0.45827230360127003</v>
          </cell>
          <cell r="Y835">
            <v>-5.6338283986397703E-2</v>
          </cell>
          <cell r="Z835">
            <v>4.7355684819465598E-3</v>
          </cell>
          <cell r="AA835">
            <v>2.0213052846934798</v>
          </cell>
          <cell r="AB835">
            <v>2.5314023649056699E-2</v>
          </cell>
          <cell r="AC835">
            <v>0.96012738181752699</v>
          </cell>
          <cell r="AD835">
            <v>0.27167007167841201</v>
          </cell>
          <cell r="AE835">
            <v>55.949495133141099</v>
          </cell>
          <cell r="AF835">
            <v>0.929131380158423</v>
          </cell>
          <cell r="AG835">
            <v>723.48163416283103</v>
          </cell>
          <cell r="AH835">
            <v>2.9268284402638298</v>
          </cell>
          <cell r="AI835">
            <v>1.7041759216813699E-3</v>
          </cell>
          <cell r="AJ835">
            <v>10191.375192527599</v>
          </cell>
          <cell r="AK835">
            <v>10131.6180505833</v>
          </cell>
          <cell r="AL835">
            <v>216.79757171836701</v>
          </cell>
          <cell r="AM835">
            <v>187.319769357334</v>
          </cell>
          <cell r="AN835">
            <v>161.81251689909899</v>
          </cell>
          <cell r="AO835">
            <v>63.667077947549501</v>
          </cell>
          <cell r="AP835">
            <v>38.393996139711902</v>
          </cell>
          <cell r="AQ835">
            <v>81.209785542323999</v>
          </cell>
          <cell r="AR835">
            <v>69.269593703376202</v>
          </cell>
          <cell r="AS835">
            <v>57.6080552058094</v>
          </cell>
          <cell r="AT835">
            <v>192.94564957920599</v>
          </cell>
          <cell r="AU835" t="str">
            <v>NaN</v>
          </cell>
          <cell r="AV835" t="str">
            <v>NaN</v>
          </cell>
          <cell r="AW835" t="str">
            <v>NaN</v>
          </cell>
          <cell r="AX835" t="str">
            <v>NaN</v>
          </cell>
          <cell r="AY835">
            <v>0.31369782315698203</v>
          </cell>
          <cell r="AZ835" t="str">
            <v>NaN</v>
          </cell>
          <cell r="BA835" t="str">
            <v>NaN</v>
          </cell>
          <cell r="BB835" t="str">
            <v>NaN</v>
          </cell>
          <cell r="BC835">
            <v>12.2751322104906</v>
          </cell>
          <cell r="BD835">
            <v>6.05972351551282</v>
          </cell>
          <cell r="BE835">
            <v>100.17606251974399</v>
          </cell>
          <cell r="BF835">
            <v>156.30589038512801</v>
          </cell>
          <cell r="BH835" t="str">
            <v>NO</v>
          </cell>
          <cell r="BI835" t="str">
            <v>YES</v>
          </cell>
          <cell r="BJ835" t="str">
            <v>YES</v>
          </cell>
          <cell r="BK835" t="str">
            <v/>
          </cell>
          <cell r="BL835" t="str">
            <v>YES</v>
          </cell>
          <cell r="BM835" t="str">
            <v>NO</v>
          </cell>
          <cell r="BO835" t="str">
            <v>NO</v>
          </cell>
          <cell r="BQ835" t="str">
            <v>YES</v>
          </cell>
          <cell r="BR835" t="str">
            <v>NO</v>
          </cell>
          <cell r="BT835" t="str">
            <v/>
          </cell>
          <cell r="BU835" t="str">
            <v>YES</v>
          </cell>
          <cell r="BW835" t="str">
            <v/>
          </cell>
          <cell r="CA835" t="str">
            <v>SINGLE CORRx</v>
          </cell>
          <cell r="CC835">
            <v>31.888476987124225</v>
          </cell>
          <cell r="CD835">
            <v>0</v>
          </cell>
          <cell r="CE835">
            <v>33.158170658478298</v>
          </cell>
          <cell r="CF835">
            <v>57.275572584789096</v>
          </cell>
          <cell r="CL835">
            <v>0.38</v>
          </cell>
          <cell r="CY835">
            <v>0.33095337665083396</v>
          </cell>
          <cell r="CZ835">
            <v>0</v>
          </cell>
          <cell r="DA835">
            <v>0.33095337665083396</v>
          </cell>
          <cell r="DB835">
            <v>0.33095337665083396</v>
          </cell>
        </row>
        <row r="836">
          <cell r="A836">
            <v>109</v>
          </cell>
          <cell r="B836">
            <v>41620</v>
          </cell>
          <cell r="C836" t="str">
            <v>Austin</v>
          </cell>
          <cell r="D836">
            <v>13</v>
          </cell>
          <cell r="E836" t="str">
            <v>Self sampling in beginning, nitrous fit lost at end</v>
          </cell>
          <cell r="F836" t="str">
            <v>YES</v>
          </cell>
          <cell r="G836">
            <v>4.5</v>
          </cell>
          <cell r="H836">
            <v>0.367855637334287</v>
          </cell>
          <cell r="I836">
            <v>0</v>
          </cell>
          <cell r="J836">
            <v>14.998421052599999</v>
          </cell>
          <cell r="K836">
            <v>29.997368421099999</v>
          </cell>
          <cell r="L836">
            <v>2.0000350914205001</v>
          </cell>
          <cell r="M836">
            <v>61.272780184349401</v>
          </cell>
          <cell r="N836">
            <v>0.99754679118728495</v>
          </cell>
          <cell r="O836">
            <v>1.8883950699829699</v>
          </cell>
          <cell r="P836">
            <v>2.3372664758145201E-2</v>
          </cell>
          <cell r="Q836">
            <v>0.99995568479722496</v>
          </cell>
          <cell r="R836">
            <v>0.782618003409698</v>
          </cell>
          <cell r="S836">
            <v>9.6738048629332898</v>
          </cell>
          <cell r="T836">
            <v>0.91376845549813301</v>
          </cell>
          <cell r="U836">
            <v>36.278512130947703</v>
          </cell>
          <cell r="V836">
            <v>62.085844746626996</v>
          </cell>
          <cell r="W836">
            <v>0.99997337857145996</v>
          </cell>
          <cell r="X836">
            <v>0.60648915434846096</v>
          </cell>
          <cell r="Y836">
            <v>5.9731174803177796</v>
          </cell>
          <cell r="Z836">
            <v>9.72442284965499E-2</v>
          </cell>
          <cell r="AA836">
            <v>1357.1680868457199</v>
          </cell>
          <cell r="AB836">
            <v>2.3371628382046001E-2</v>
          </cell>
          <cell r="AC836">
            <v>0.92488028875133899</v>
          </cell>
          <cell r="AD836">
            <v>0.63552275823341997</v>
          </cell>
          <cell r="AE836">
            <v>56.306110732567703</v>
          </cell>
          <cell r="AF836">
            <v>0.90688322893038797</v>
          </cell>
          <cell r="AG836">
            <v>1333.86748059151</v>
          </cell>
          <cell r="AH836">
            <v>0.89112284357514204</v>
          </cell>
          <cell r="AI836">
            <v>8.3340047185796004E-2</v>
          </cell>
          <cell r="AJ836">
            <v>13130.855889594201</v>
          </cell>
          <cell r="AK836">
            <v>8818.0700939300004</v>
          </cell>
          <cell r="AL836">
            <v>180.783020275143</v>
          </cell>
          <cell r="AM836">
            <v>-549.47837882666499</v>
          </cell>
          <cell r="AN836">
            <v>155.80595387580601</v>
          </cell>
          <cell r="AO836">
            <v>215.40757180293201</v>
          </cell>
          <cell r="AP836">
            <v>-8.9048138201419394E-2</v>
          </cell>
          <cell r="AQ836">
            <v>2492.55851503434</v>
          </cell>
          <cell r="AR836">
            <v>53.246456008108197</v>
          </cell>
          <cell r="AS836">
            <v>57.303570631134903</v>
          </cell>
          <cell r="AT836">
            <v>20.439107911218699</v>
          </cell>
          <cell r="AU836" t="str">
            <v>NaN</v>
          </cell>
          <cell r="AV836" t="str">
            <v>NaN</v>
          </cell>
          <cell r="AW836" t="str">
            <v>NaN</v>
          </cell>
          <cell r="AX836" t="str">
            <v>NaN</v>
          </cell>
          <cell r="AY836">
            <v>0.37281994582869199</v>
          </cell>
          <cell r="AZ836" t="str">
            <v>NaN</v>
          </cell>
          <cell r="BA836" t="str">
            <v>NaN</v>
          </cell>
          <cell r="BB836" t="str">
            <v>NaN</v>
          </cell>
          <cell r="BC836">
            <v>23.966996517558801</v>
          </cell>
          <cell r="BD836">
            <v>19.311692373575699</v>
          </cell>
          <cell r="BE836">
            <v>176.65778187142399</v>
          </cell>
          <cell r="BF836">
            <v>251.287253180606</v>
          </cell>
          <cell r="BH836" t="str">
            <v>NO</v>
          </cell>
          <cell r="BI836" t="str">
            <v>YES</v>
          </cell>
          <cell r="BJ836" t="str">
            <v>YES</v>
          </cell>
          <cell r="BK836" t="str">
            <v/>
          </cell>
          <cell r="BL836" t="str">
            <v>YES</v>
          </cell>
          <cell r="BM836" t="str">
            <v>NO</v>
          </cell>
          <cell r="BO836" t="str">
            <v>NO</v>
          </cell>
          <cell r="BQ836" t="str">
            <v>YES</v>
          </cell>
          <cell r="BR836" t="str">
            <v>NO</v>
          </cell>
          <cell r="BT836" t="str">
            <v/>
          </cell>
          <cell r="BU836" t="str">
            <v>NO</v>
          </cell>
          <cell r="BW836" t="str">
            <v/>
          </cell>
          <cell r="CA836" t="str">
            <v>SINGLE CORR</v>
          </cell>
          <cell r="CC836">
            <v>32.870994324344167</v>
          </cell>
          <cell r="CD836">
            <v>0</v>
          </cell>
          <cell r="CE836">
            <v>0</v>
          </cell>
          <cell r="CF836">
            <v>0</v>
          </cell>
          <cell r="CL836">
            <v>0.47</v>
          </cell>
          <cell r="CY836">
            <v>0.18767135984207228</v>
          </cell>
          <cell r="CZ836">
            <v>0</v>
          </cell>
          <cell r="DA836">
            <v>0</v>
          </cell>
          <cell r="DB836">
            <v>0</v>
          </cell>
        </row>
        <row r="837">
          <cell r="A837">
            <v>109</v>
          </cell>
          <cell r="B837">
            <v>41620</v>
          </cell>
          <cell r="C837" t="str">
            <v>Austin</v>
          </cell>
          <cell r="D837">
            <v>15</v>
          </cell>
          <cell r="E837" t="str">
            <v>Good ch4/c2h2, not sure whats going on with n2o, FRQLK</v>
          </cell>
          <cell r="F837" t="str">
            <v>YES</v>
          </cell>
          <cell r="G837">
            <v>4.5</v>
          </cell>
          <cell r="H837">
            <v>0.41785563714802298</v>
          </cell>
          <cell r="I837">
            <v>0</v>
          </cell>
          <cell r="J837">
            <v>15.002000000000001</v>
          </cell>
          <cell r="K837">
            <v>29.998000000000001</v>
          </cell>
          <cell r="L837">
            <v>1.9996000533262199</v>
          </cell>
          <cell r="M837">
            <v>1.29316938068108</v>
          </cell>
          <cell r="N837">
            <v>0.58282647447055802</v>
          </cell>
          <cell r="O837">
            <v>1.2731392918879501</v>
          </cell>
          <cell r="P837">
            <v>2.50043268793778E-2</v>
          </cell>
          <cell r="Q837">
            <v>0.99994915206783497</v>
          </cell>
          <cell r="R837">
            <v>0.51318108710213695</v>
          </cell>
          <cell r="S837">
            <v>300.01366023724501</v>
          </cell>
          <cell r="T837">
            <v>0.99962026702206597</v>
          </cell>
          <cell r="U837">
            <v>1.4022042550504501</v>
          </cell>
          <cell r="V837">
            <v>53.966761876502702</v>
          </cell>
          <cell r="W837">
            <v>0.99998365568354097</v>
          </cell>
          <cell r="X837">
            <v>0.29090334396960099</v>
          </cell>
          <cell r="Y837">
            <v>0.167297113194848</v>
          </cell>
          <cell r="Z837">
            <v>2.5748852019416301E-2</v>
          </cell>
          <cell r="AA837">
            <v>2.01349920694916</v>
          </cell>
          <cell r="AB837">
            <v>2.5003054601496998E-2</v>
          </cell>
          <cell r="AC837">
            <v>0.92469070340936499</v>
          </cell>
          <cell r="AD837">
            <v>0.26912627083825702</v>
          </cell>
          <cell r="AE837">
            <v>51.513716099320597</v>
          </cell>
          <cell r="AF837">
            <v>0.95452964100144699</v>
          </cell>
          <cell r="AG837">
            <v>240.35116873498799</v>
          </cell>
          <cell r="AH837">
            <v>8.5217988195243706</v>
          </cell>
          <cell r="AI837">
            <v>2.8393912262218299E-2</v>
          </cell>
          <cell r="AJ837">
            <v>5135.7997579310504</v>
          </cell>
          <cell r="AK837">
            <v>8881.1458226500308</v>
          </cell>
          <cell r="AL837">
            <v>239.69538043754</v>
          </cell>
          <cell r="AM837">
            <v>-299.29421786200299</v>
          </cell>
          <cell r="AN837">
            <v>146.904984538755</v>
          </cell>
          <cell r="AO837">
            <v>-38.742369821512597</v>
          </cell>
          <cell r="AP837">
            <v>-29.425964458835701</v>
          </cell>
          <cell r="AQ837">
            <v>39.028173944025198</v>
          </cell>
          <cell r="AR837">
            <v>58.968298690186103</v>
          </cell>
          <cell r="AS837">
            <v>57.522841032703496</v>
          </cell>
          <cell r="AT837">
            <v>60.124950545979601</v>
          </cell>
          <cell r="AU837" t="str">
            <v>NaN</v>
          </cell>
          <cell r="AV837" t="str">
            <v>NaN</v>
          </cell>
          <cell r="AW837" t="str">
            <v>NaN</v>
          </cell>
          <cell r="AX837" t="str">
            <v>NaN</v>
          </cell>
          <cell r="AY837">
            <v>0.398775292813001</v>
          </cell>
          <cell r="AZ837" t="str">
            <v>NaN</v>
          </cell>
          <cell r="BA837" t="str">
            <v>NaN</v>
          </cell>
          <cell r="BB837" t="str">
            <v>NaN</v>
          </cell>
          <cell r="BC837">
            <v>14.954073480487599</v>
          </cell>
          <cell r="BD837">
            <v>15.836807897930001</v>
          </cell>
          <cell r="BE837">
            <v>95.109371494982696</v>
          </cell>
          <cell r="BF837">
            <v>140.08049890284201</v>
          </cell>
          <cell r="BH837" t="str">
            <v>NO</v>
          </cell>
          <cell r="BI837" t="str">
            <v>YES</v>
          </cell>
          <cell r="BJ837" t="str">
            <v>YES</v>
          </cell>
          <cell r="BK837" t="str">
            <v/>
          </cell>
          <cell r="BL837" t="str">
            <v>YES</v>
          </cell>
          <cell r="BM837" t="str">
            <v>NO</v>
          </cell>
          <cell r="BO837" t="str">
            <v>NO</v>
          </cell>
          <cell r="BQ837" t="str">
            <v>YES</v>
          </cell>
          <cell r="BR837" t="str">
            <v>NO</v>
          </cell>
          <cell r="BT837" t="str">
            <v/>
          </cell>
          <cell r="BU837" t="str">
            <v>NO</v>
          </cell>
          <cell r="BW837" t="str">
            <v/>
          </cell>
          <cell r="CA837" t="str">
            <v>SINGLE CORR</v>
          </cell>
          <cell r="CC837">
            <v>28.57921046699666</v>
          </cell>
          <cell r="CD837">
            <v>0</v>
          </cell>
          <cell r="CE837">
            <v>0</v>
          </cell>
          <cell r="CF837">
            <v>0</v>
          </cell>
          <cell r="CL837">
            <v>0.47</v>
          </cell>
          <cell r="CY837">
            <v>0.34858401048568888</v>
          </cell>
          <cell r="CZ837">
            <v>0</v>
          </cell>
          <cell r="DA837">
            <v>0</v>
          </cell>
          <cell r="DB837">
            <v>0</v>
          </cell>
        </row>
        <row r="838">
          <cell r="A838">
            <v>109</v>
          </cell>
          <cell r="B838">
            <v>41620</v>
          </cell>
          <cell r="C838" t="str">
            <v>Austin</v>
          </cell>
          <cell r="D838">
            <v>16</v>
          </cell>
          <cell r="E838" t="str">
            <v>Good tracer and ch4 correlation</v>
          </cell>
          <cell r="F838" t="str">
            <v>YES</v>
          </cell>
          <cell r="G838">
            <v>4.5</v>
          </cell>
          <cell r="H838">
            <v>0.50118897110223803</v>
          </cell>
          <cell r="I838">
            <v>0</v>
          </cell>
          <cell r="J838">
            <v>14.999499999999999</v>
          </cell>
          <cell r="K838">
            <v>29.997499999999999</v>
          </cell>
          <cell r="L838">
            <v>1.99989999666656</v>
          </cell>
          <cell r="M838">
            <v>1.67383533964401</v>
          </cell>
          <cell r="N838">
            <v>0.97350398652409798</v>
          </cell>
          <cell r="O838">
            <v>0.18945164214631799</v>
          </cell>
          <cell r="P838">
            <v>9.4583476180823793E-3</v>
          </cell>
          <cell r="Q838">
            <v>0.99965070598384898</v>
          </cell>
          <cell r="R838">
            <v>0.63331434370748396</v>
          </cell>
          <cell r="S838">
            <v>37.485721647282197</v>
          </cell>
          <cell r="T838">
            <v>0.99985672408125703</v>
          </cell>
          <cell r="U838">
            <v>0.40569592283823103</v>
          </cell>
          <cell r="V838">
            <v>56.471208214194903</v>
          </cell>
          <cell r="W838">
            <v>0.99998831767964103</v>
          </cell>
          <cell r="X838">
            <v>0.115814689008199</v>
          </cell>
          <cell r="Y838">
            <v>1.5129112629339301</v>
          </cell>
          <cell r="Z838">
            <v>0.87079927996921902</v>
          </cell>
          <cell r="AA838">
            <v>0.133636509178715</v>
          </cell>
          <cell r="AB838">
            <v>9.4550424239213601E-3</v>
          </cell>
          <cell r="AC838">
            <v>0.20369705243630801</v>
          </cell>
          <cell r="AD838">
            <v>0.42280524715853002</v>
          </cell>
          <cell r="AE838">
            <v>54.442283578787702</v>
          </cell>
          <cell r="AF838">
            <v>0.96406025444370302</v>
          </cell>
          <cell r="AG838">
            <v>43.480529499612899</v>
          </cell>
          <cell r="AH838">
            <v>31.198339513633801</v>
          </cell>
          <cell r="AI838">
            <v>0.83215326664359301</v>
          </cell>
          <cell r="AJ838">
            <v>203.06389842646601</v>
          </cell>
          <cell r="AK838">
            <v>2844.0655507000001</v>
          </cell>
          <cell r="AL838">
            <v>56.959340826270001</v>
          </cell>
          <cell r="AM838">
            <v>62.903943273002497</v>
          </cell>
          <cell r="AN838">
            <v>52.029747900129998</v>
          </cell>
          <cell r="AO838">
            <v>43.729112766714501</v>
          </cell>
          <cell r="AP838">
            <v>43.837813343086403</v>
          </cell>
          <cell r="AQ838">
            <v>38.5742277257933</v>
          </cell>
          <cell r="AR838">
            <v>52.587981488778098</v>
          </cell>
          <cell r="AS838">
            <v>54.716567830993299</v>
          </cell>
          <cell r="AT838">
            <v>11.3424704316931</v>
          </cell>
          <cell r="AU838" t="str">
            <v>NaN</v>
          </cell>
          <cell r="AV838" t="str">
            <v>NaN</v>
          </cell>
          <cell r="AW838" t="str">
            <v>NaN</v>
          </cell>
          <cell r="AX838" t="str">
            <v>NaN</v>
          </cell>
          <cell r="AY838">
            <v>0.227118023301244</v>
          </cell>
          <cell r="AZ838" t="str">
            <v>NaN</v>
          </cell>
          <cell r="BA838" t="str">
            <v>NaN</v>
          </cell>
          <cell r="BB838" t="str">
            <v>NaN</v>
          </cell>
          <cell r="BC838">
            <v>20.964740612422499</v>
          </cell>
          <cell r="BD838">
            <v>61.4843846661405</v>
          </cell>
          <cell r="BE838">
            <v>82.612725444912499</v>
          </cell>
          <cell r="BF838">
            <v>98.6017802944735</v>
          </cell>
          <cell r="BH838" t="str">
            <v>YES</v>
          </cell>
          <cell r="BI838" t="str">
            <v>NO</v>
          </cell>
          <cell r="BJ838" t="str">
            <v>YES</v>
          </cell>
          <cell r="BK838" t="str">
            <v>YES</v>
          </cell>
          <cell r="BL838" t="str">
            <v>YES</v>
          </cell>
          <cell r="BM838" t="str">
            <v>YES</v>
          </cell>
          <cell r="BO838" t="str">
            <v>YES</v>
          </cell>
          <cell r="BQ838" t="str">
            <v>YES</v>
          </cell>
          <cell r="BR838" t="str">
            <v>YES</v>
          </cell>
          <cell r="BT838" t="str">
            <v/>
          </cell>
          <cell r="BU838" t="str">
            <v>YES</v>
          </cell>
          <cell r="BW838" t="str">
            <v/>
          </cell>
          <cell r="CA838" t="str">
            <v>TRASH</v>
          </cell>
          <cell r="CC838">
            <v>0</v>
          </cell>
          <cell r="CD838">
            <v>0</v>
          </cell>
          <cell r="CE838">
            <v>0</v>
          </cell>
          <cell r="CF838">
            <v>0</v>
          </cell>
          <cell r="CL838">
            <v>0</v>
          </cell>
          <cell r="CY838">
            <v>0</v>
          </cell>
          <cell r="CZ838">
            <v>0</v>
          </cell>
          <cell r="DA838">
            <v>0</v>
          </cell>
          <cell r="DB838">
            <v>0</v>
          </cell>
        </row>
        <row r="839">
          <cell r="A839">
            <v>109</v>
          </cell>
          <cell r="B839">
            <v>41620</v>
          </cell>
          <cell r="C839" t="str">
            <v>Austin</v>
          </cell>
          <cell r="D839">
            <v>17</v>
          </cell>
          <cell r="E839" t="str">
            <v>Weak correlations</v>
          </cell>
          <cell r="F839" t="str">
            <v>YES</v>
          </cell>
          <cell r="G839">
            <v>4.5</v>
          </cell>
          <cell r="H839">
            <v>0.59146674815565403</v>
          </cell>
          <cell r="I839">
            <v>0</v>
          </cell>
          <cell r="J839">
            <v>14.999000000000001</v>
          </cell>
          <cell r="K839">
            <v>29.998999999999999</v>
          </cell>
          <cell r="L839">
            <v>2.0000666711114099</v>
          </cell>
          <cell r="M839">
            <v>18.240392773787299</v>
          </cell>
          <cell r="N839">
            <v>0.83203273196778804</v>
          </cell>
          <cell r="O839">
            <v>0.42890543262858399</v>
          </cell>
          <cell r="P839">
            <v>2.2983267057345699E-2</v>
          </cell>
          <cell r="Q839">
            <v>0.99947855305188704</v>
          </cell>
          <cell r="R839">
            <v>0.381007253309123</v>
          </cell>
          <cell r="S839">
            <v>30.972114228560201</v>
          </cell>
          <cell r="T839">
            <v>0.99777852073815998</v>
          </cell>
          <cell r="U839">
            <v>0.78728160780712697</v>
          </cell>
          <cell r="V839">
            <v>51.110285577882799</v>
          </cell>
          <cell r="W839">
            <v>0.99971356653909604</v>
          </cell>
          <cell r="X839">
            <v>0.28233028942948402</v>
          </cell>
          <cell r="Y839">
            <v>0.213566815027386</v>
          </cell>
          <cell r="Z839">
            <v>9.33913462719849E-3</v>
          </cell>
          <cell r="AA839">
            <v>0.92254882729853005</v>
          </cell>
          <cell r="AB839">
            <v>2.2971269919706699E-2</v>
          </cell>
          <cell r="AC839">
            <v>0.50257593934482303</v>
          </cell>
          <cell r="AD839">
            <v>0.14878568474696099</v>
          </cell>
          <cell r="AE839">
            <v>29.223335872219</v>
          </cell>
          <cell r="AF839">
            <v>0.57160627059793001</v>
          </cell>
          <cell r="AG839">
            <v>122.041952735181</v>
          </cell>
          <cell r="AH839">
            <v>9.8551179458278604</v>
          </cell>
          <cell r="AI839">
            <v>0.31748408803608502</v>
          </cell>
          <cell r="AJ839">
            <v>194.436960562351</v>
          </cell>
          <cell r="AK839">
            <v>1452.56798033</v>
          </cell>
          <cell r="AL839">
            <v>-2.8462032558800501</v>
          </cell>
          <cell r="AM839">
            <v>86.223225229001798</v>
          </cell>
          <cell r="AN839">
            <v>35.807410980553001</v>
          </cell>
          <cell r="AO839">
            <v>22.191992647089801</v>
          </cell>
          <cell r="AP839">
            <v>10.5353858646665</v>
          </cell>
          <cell r="AQ839">
            <v>25.172459459239199</v>
          </cell>
          <cell r="AR839">
            <v>76.321382293542001</v>
          </cell>
          <cell r="AS839">
            <v>42.392165859953401</v>
          </cell>
          <cell r="AT839">
            <v>269.90487759983699</v>
          </cell>
          <cell r="AU839" t="str">
            <v>NaN</v>
          </cell>
          <cell r="AV839" t="str">
            <v>NaN</v>
          </cell>
          <cell r="AW839" t="str">
            <v>NaN</v>
          </cell>
          <cell r="AX839" t="str">
            <v>NaN</v>
          </cell>
          <cell r="AY839">
            <v>0.34496359966499102</v>
          </cell>
          <cell r="AZ839" t="str">
            <v>NaN</v>
          </cell>
          <cell r="BA839" t="str">
            <v>NaN</v>
          </cell>
          <cell r="BB839">
            <v>0.50982991627867302</v>
          </cell>
          <cell r="BC839">
            <v>14.784154271356799</v>
          </cell>
          <cell r="BD839">
            <v>3.7493743201405301</v>
          </cell>
          <cell r="BE839">
            <v>9.7493183186344403</v>
          </cell>
          <cell r="BF839">
            <v>32.114300195622299</v>
          </cell>
          <cell r="BH839" t="str">
            <v>NO</v>
          </cell>
          <cell r="BI839" t="str">
            <v>NO</v>
          </cell>
          <cell r="BJ839" t="str">
            <v>YES</v>
          </cell>
          <cell r="BK839" t="str">
            <v/>
          </cell>
          <cell r="BL839" t="str">
            <v>YES</v>
          </cell>
          <cell r="BM839" t="str">
            <v>NO</v>
          </cell>
          <cell r="BO839" t="str">
            <v>NO</v>
          </cell>
          <cell r="BQ839" t="str">
            <v>NO</v>
          </cell>
          <cell r="BR839" t="str">
            <v>NO</v>
          </cell>
          <cell r="BT839" t="str">
            <v/>
          </cell>
          <cell r="BU839" t="str">
            <v>YES</v>
          </cell>
          <cell r="BW839" t="str">
            <v/>
          </cell>
          <cell r="CA839" t="str">
            <v>DUAL AREA</v>
          </cell>
          <cell r="CC839">
            <v>0</v>
          </cell>
          <cell r="CD839">
            <v>0</v>
          </cell>
          <cell r="CE839">
            <v>21.478332246716143</v>
          </cell>
          <cell r="CF839">
            <v>17.839952187295047</v>
          </cell>
          <cell r="CL839">
            <v>0.36</v>
          </cell>
          <cell r="CY839">
            <v>0</v>
          </cell>
          <cell r="CZ839">
            <v>0</v>
          </cell>
          <cell r="DA839">
            <v>3.4006076185989236</v>
          </cell>
          <cell r="DB839">
            <v>3.4006076185989236</v>
          </cell>
        </row>
        <row r="840">
          <cell r="A840">
            <v>109</v>
          </cell>
          <cell r="B840">
            <v>41620</v>
          </cell>
          <cell r="C840" t="str">
            <v>Austin</v>
          </cell>
          <cell r="D840">
            <v>18</v>
          </cell>
          <cell r="E840" t="str">
            <v>Good tracer and ch4 correlation, one spike to be removed</v>
          </cell>
          <cell r="F840" t="str">
            <v>YES</v>
          </cell>
          <cell r="G840">
            <v>4.5</v>
          </cell>
          <cell r="H840">
            <v>0.62063341587781895</v>
          </cell>
          <cell r="I840">
            <v>0</v>
          </cell>
          <cell r="J840">
            <v>15.000500000000001</v>
          </cell>
          <cell r="K840">
            <v>29.9985</v>
          </cell>
          <cell r="L840">
            <v>1.9998333388887</v>
          </cell>
          <cell r="M840">
            <v>11.5147229099094</v>
          </cell>
          <cell r="N840">
            <v>0.96353588296290105</v>
          </cell>
          <cell r="O840">
            <v>0.17643018287549</v>
          </cell>
          <cell r="P840">
            <v>1.96265518407331E-2</v>
          </cell>
          <cell r="Q840">
            <v>0.99863467061667399</v>
          </cell>
          <cell r="R840">
            <v>0.537947457057812</v>
          </cell>
          <cell r="S840">
            <v>23.421595401951901</v>
          </cell>
          <cell r="T840">
            <v>0.99796758018158305</v>
          </cell>
          <cell r="U840">
            <v>0.657028357876558</v>
          </cell>
          <cell r="V840">
            <v>204.843803637863</v>
          </cell>
          <cell r="W840">
            <v>0.99984873827671905</v>
          </cell>
          <cell r="X840">
            <v>0.17891365586702601</v>
          </cell>
          <cell r="Y840">
            <v>1.8410616729473599</v>
          </cell>
          <cell r="Z840">
            <v>0.15379292854950899</v>
          </cell>
          <cell r="AA840">
            <v>0.70708164505805804</v>
          </cell>
          <cell r="AB840">
            <v>1.9599708174349799E-2</v>
          </cell>
          <cell r="AC840">
            <v>0.21921324491084801</v>
          </cell>
          <cell r="AD840">
            <v>0.29623131650919599</v>
          </cell>
          <cell r="AE840">
            <v>27.873080262733701</v>
          </cell>
          <cell r="AF840">
            <v>0.136049335636901</v>
          </cell>
          <cell r="AG840">
            <v>187.048855269228</v>
          </cell>
          <cell r="AH840">
            <v>11.0400170320731</v>
          </cell>
          <cell r="AI840">
            <v>0.47039889021922698</v>
          </cell>
          <cell r="AJ840">
            <v>114.660808099307</v>
          </cell>
          <cell r="AK840">
            <v>1971.89128255998</v>
          </cell>
          <cell r="AL840">
            <v>20.796514794376701</v>
          </cell>
          <cell r="AM840">
            <v>123.775503716998</v>
          </cell>
          <cell r="AN840">
            <v>16.029634929008999</v>
          </cell>
          <cell r="AO840">
            <v>21.773203225322</v>
          </cell>
          <cell r="AP840">
            <v>15.0352196009555</v>
          </cell>
          <cell r="AQ840">
            <v>19.209888646420101</v>
          </cell>
          <cell r="AR840">
            <v>250.038388275183</v>
          </cell>
          <cell r="AS840">
            <v>69.114180997857702</v>
          </cell>
          <cell r="AT840">
            <v>1121.8572707834501</v>
          </cell>
          <cell r="AU840" t="str">
            <v>NaN</v>
          </cell>
          <cell r="AV840" t="str">
            <v>NaN</v>
          </cell>
          <cell r="AW840" t="str">
            <v>NaN</v>
          </cell>
          <cell r="AX840" t="str">
            <v>NaN</v>
          </cell>
          <cell r="AY840">
            <v>0.75165998565218695</v>
          </cell>
          <cell r="AZ840" t="str">
            <v>NaN</v>
          </cell>
          <cell r="BA840" t="str">
            <v>NaN</v>
          </cell>
          <cell r="BB840">
            <v>1.17633202826703</v>
          </cell>
          <cell r="BC840">
            <v>30.7497266857713</v>
          </cell>
          <cell r="BD840">
            <v>10.835212870344501</v>
          </cell>
          <cell r="BE840">
            <v>19.0156449196548</v>
          </cell>
          <cell r="BF840">
            <v>32.462472354137802</v>
          </cell>
          <cell r="BH840" t="str">
            <v>NO</v>
          </cell>
          <cell r="BI840" t="str">
            <v>NO</v>
          </cell>
          <cell r="BJ840" t="str">
            <v>YES</v>
          </cell>
          <cell r="BK840" t="str">
            <v/>
          </cell>
          <cell r="BL840" t="str">
            <v>YES</v>
          </cell>
          <cell r="BM840" t="str">
            <v>NO</v>
          </cell>
          <cell r="BO840" t="str">
            <v>NO</v>
          </cell>
          <cell r="BQ840" t="str">
            <v>NO</v>
          </cell>
          <cell r="BR840" t="str">
            <v>NO</v>
          </cell>
          <cell r="BT840" t="str">
            <v/>
          </cell>
          <cell r="BU840" t="str">
            <v>NO</v>
          </cell>
          <cell r="BW840" t="str">
            <v>YES</v>
          </cell>
          <cell r="CA840" t="str">
            <v>TRASH</v>
          </cell>
          <cell r="CC840">
            <v>0</v>
          </cell>
          <cell r="CD840">
            <v>0</v>
          </cell>
          <cell r="CE840">
            <v>0</v>
          </cell>
          <cell r="CF840">
            <v>0</v>
          </cell>
          <cell r="CL840">
            <v>0</v>
          </cell>
          <cell r="CY840">
            <v>0</v>
          </cell>
          <cell r="CZ840">
            <v>0</v>
          </cell>
          <cell r="DA840">
            <v>0</v>
          </cell>
          <cell r="DB840">
            <v>0</v>
          </cell>
        </row>
        <row r="841">
          <cell r="A841">
            <v>109</v>
          </cell>
          <cell r="B841">
            <v>41620</v>
          </cell>
          <cell r="C841" t="str">
            <v>Austin</v>
          </cell>
          <cell r="D841">
            <v>19</v>
          </cell>
          <cell r="E841" t="str">
            <v>See 20, weak plume</v>
          </cell>
          <cell r="F841" t="str">
            <v>YES</v>
          </cell>
          <cell r="G841">
            <v>4.5</v>
          </cell>
          <cell r="H841">
            <v>0.74563341680914197</v>
          </cell>
          <cell r="I841">
            <v>0</v>
          </cell>
          <cell r="J841">
            <v>14.996842105300001</v>
          </cell>
          <cell r="K841">
            <v>29.998421052600001</v>
          </cell>
          <cell r="L841">
            <v>2.0003158559626599</v>
          </cell>
          <cell r="M841">
            <v>13.394387512862</v>
          </cell>
          <cell r="N841">
            <v>0.83979041640254803</v>
          </cell>
          <cell r="O841">
            <v>0.24999176863171599</v>
          </cell>
          <cell r="P841">
            <v>4.4846832031440902E-2</v>
          </cell>
          <cell r="Q841">
            <v>0.99906076003454103</v>
          </cell>
          <cell r="R841">
            <v>0.41914560333670597</v>
          </cell>
          <cell r="S841">
            <v>66.023517334255899</v>
          </cell>
          <cell r="T841">
            <v>0.99848303824588003</v>
          </cell>
          <cell r="U841">
            <v>0.532357529825493</v>
          </cell>
          <cell r="V841">
            <v>106.79995859659</v>
          </cell>
          <cell r="W841">
            <v>0.99974475476601499</v>
          </cell>
          <cell r="X841">
            <v>0.218217704848716</v>
          </cell>
          <cell r="Y841">
            <v>0.30769666460678802</v>
          </cell>
          <cell r="Z841">
            <v>1.8569857851824099E-2</v>
          </cell>
          <cell r="AA841">
            <v>0.32563332653285998</v>
          </cell>
          <cell r="AB841">
            <v>4.4804585777652797E-2</v>
          </cell>
          <cell r="AC841">
            <v>0.68017924330966995</v>
          </cell>
          <cell r="AD841">
            <v>0.179097540829846</v>
          </cell>
          <cell r="AE841">
            <v>27.292729672830699</v>
          </cell>
          <cell r="AF841">
            <v>0.25548475208119797</v>
          </cell>
          <cell r="AG841">
            <v>141.265143283573</v>
          </cell>
          <cell r="AH841">
            <v>8.6483417829101992</v>
          </cell>
          <cell r="AI841">
            <v>0.130789754721858</v>
          </cell>
          <cell r="AJ841">
            <v>164.92490944410801</v>
          </cell>
          <cell r="AK841">
            <v>2204.4623361899999</v>
          </cell>
          <cell r="AL841">
            <v>136.48795130193</v>
          </cell>
          <cell r="AM841">
            <v>63.662572393999298</v>
          </cell>
          <cell r="AN841">
            <v>43.32069521044</v>
          </cell>
          <cell r="AO841">
            <v>145.94856464502101</v>
          </cell>
          <cell r="AP841">
            <v>19.3296209835753</v>
          </cell>
          <cell r="AQ841">
            <v>865.31410213072195</v>
          </cell>
          <cell r="AR841">
            <v>74.1763511675628</v>
          </cell>
          <cell r="AS841">
            <v>43.794711265152699</v>
          </cell>
          <cell r="AT841">
            <v>83.719033679696395</v>
          </cell>
          <cell r="AU841" t="str">
            <v>NaN</v>
          </cell>
          <cell r="AV841" t="str">
            <v>NaN</v>
          </cell>
          <cell r="AW841" t="str">
            <v>NaN</v>
          </cell>
          <cell r="AX841" t="str">
            <v>NaN</v>
          </cell>
          <cell r="AY841">
            <v>0.73236539903604703</v>
          </cell>
          <cell r="AZ841" t="str">
            <v>NaN</v>
          </cell>
          <cell r="BA841" t="str">
            <v>NaN</v>
          </cell>
          <cell r="BB841" t="str">
            <v>NaN</v>
          </cell>
          <cell r="BC841">
            <v>22.534319970339901</v>
          </cell>
          <cell r="BD841">
            <v>4.8429398605892402</v>
          </cell>
          <cell r="BE841">
            <v>18.658880366264199</v>
          </cell>
          <cell r="BF841">
            <v>27.722766915833301</v>
          </cell>
          <cell r="BH841" t="str">
            <v>NO</v>
          </cell>
          <cell r="BI841" t="str">
            <v>NO</v>
          </cell>
          <cell r="BJ841" t="str">
            <v>YES</v>
          </cell>
          <cell r="BK841" t="str">
            <v/>
          </cell>
          <cell r="BL841" t="str">
            <v>YES</v>
          </cell>
          <cell r="BM841" t="str">
            <v>NO</v>
          </cell>
          <cell r="BO841" t="str">
            <v>NO</v>
          </cell>
          <cell r="BQ841" t="str">
            <v>NO</v>
          </cell>
          <cell r="BR841" t="str">
            <v>NO</v>
          </cell>
          <cell r="BT841" t="str">
            <v/>
          </cell>
          <cell r="BU841" t="str">
            <v>YES</v>
          </cell>
          <cell r="BW841" t="str">
            <v/>
          </cell>
          <cell r="CA841" t="str">
            <v>DUAL AREA</v>
          </cell>
          <cell r="CC841">
            <v>0</v>
          </cell>
          <cell r="CD841">
            <v>0</v>
          </cell>
          <cell r="CE841">
            <v>26.939019833548521</v>
          </cell>
          <cell r="CF841">
            <v>36.668369757449966</v>
          </cell>
          <cell r="CL841">
            <v>0.36</v>
          </cell>
          <cell r="CY841">
            <v>0</v>
          </cell>
          <cell r="CZ841">
            <v>0</v>
          </cell>
          <cell r="DA841">
            <v>1.7768271996875555</v>
          </cell>
          <cell r="DB841">
            <v>1.7768271996875555</v>
          </cell>
        </row>
        <row r="842">
          <cell r="A842">
            <v>109</v>
          </cell>
          <cell r="B842">
            <v>41620</v>
          </cell>
          <cell r="C842" t="str">
            <v>Austin</v>
          </cell>
          <cell r="D842">
            <v>20</v>
          </cell>
          <cell r="E842" t="str">
            <v>See 19, weak plume</v>
          </cell>
          <cell r="F842" t="str">
            <v>YES</v>
          </cell>
          <cell r="G842">
            <v>4.5</v>
          </cell>
          <cell r="H842">
            <v>0.77063341531902596</v>
          </cell>
          <cell r="I842">
            <v>0</v>
          </cell>
          <cell r="J842">
            <v>15.000500000000001</v>
          </cell>
          <cell r="K842">
            <v>29.999500000000001</v>
          </cell>
          <cell r="L842">
            <v>1.9999000033332199</v>
          </cell>
          <cell r="M842">
            <v>0.42260022038467399</v>
          </cell>
          <cell r="N842">
            <v>0.89533422554975794</v>
          </cell>
          <cell r="O842">
            <v>0.91214931595874404</v>
          </cell>
          <cell r="P842">
            <v>2.5001977326414598E-2</v>
          </cell>
          <cell r="Q842">
            <v>0.99995873039803296</v>
          </cell>
          <cell r="R842">
            <v>0.80549285040669305</v>
          </cell>
          <cell r="S842">
            <v>125.156730283022</v>
          </cell>
          <cell r="T842">
            <v>0.99995026496009998</v>
          </cell>
          <cell r="U842">
            <v>0.88401125530665903</v>
          </cell>
          <cell r="V842">
            <v>52.201114489215698</v>
          </cell>
          <cell r="W842">
            <v>0.99997458792784999</v>
          </cell>
          <cell r="X842">
            <v>0.63198551924297197</v>
          </cell>
          <cell r="Y842">
            <v>0.36556558318724702</v>
          </cell>
          <cell r="Z842">
            <v>0.46169810296164498</v>
          </cell>
          <cell r="AA842">
            <v>0.99822174527888996</v>
          </cell>
          <cell r="AB842">
            <v>2.5000944817186701E-2</v>
          </cell>
          <cell r="AC842">
            <v>0.937988044644263</v>
          </cell>
          <cell r="AD842">
            <v>0.67468406728764496</v>
          </cell>
          <cell r="AE842">
            <v>48.819133823223297</v>
          </cell>
          <cell r="AF842">
            <v>0.93518870657750197</v>
          </cell>
          <cell r="AG842">
            <v>1058.1815310166201</v>
          </cell>
          <cell r="AH842">
            <v>70.344891049115503</v>
          </cell>
          <cell r="AI842">
            <v>0.56202644385742995</v>
          </cell>
          <cell r="AJ842">
            <v>7150.8452263484696</v>
          </cell>
          <cell r="AK842">
            <v>6137.2171334416698</v>
          </cell>
          <cell r="AL842">
            <v>138.75740425787299</v>
          </cell>
          <cell r="AM842">
            <v>101.67697222433399</v>
          </cell>
          <cell r="AN842">
            <v>120.427803602014</v>
          </cell>
          <cell r="AO842">
            <v>42.451967175211699</v>
          </cell>
          <cell r="AP842">
            <v>39.877106741558002</v>
          </cell>
          <cell r="AQ842">
            <v>92.190085015029894</v>
          </cell>
          <cell r="AR842">
            <v>56.479848619966504</v>
          </cell>
          <cell r="AS842">
            <v>50.536481294976497</v>
          </cell>
          <cell r="AT842">
            <v>42.445948402700701</v>
          </cell>
          <cell r="AU842" t="str">
            <v>NaN</v>
          </cell>
          <cell r="AV842" t="str">
            <v>NaN</v>
          </cell>
          <cell r="AW842" t="str">
            <v>NaN</v>
          </cell>
          <cell r="AX842" t="str">
            <v>NaN</v>
          </cell>
          <cell r="AY842">
            <v>0.38330410563372302</v>
          </cell>
          <cell r="AZ842" t="str">
            <v>NaN</v>
          </cell>
          <cell r="BA842" t="str">
            <v>NaN</v>
          </cell>
          <cell r="BB842" t="str">
            <v>NaN</v>
          </cell>
          <cell r="BC842">
            <v>26.035750571347201</v>
          </cell>
          <cell r="BD842">
            <v>21.4781902415384</v>
          </cell>
          <cell r="BE842">
            <v>75.7848916725641</v>
          </cell>
          <cell r="BF842">
            <v>145.55068708001599</v>
          </cell>
          <cell r="BH842" t="str">
            <v>NO</v>
          </cell>
          <cell r="BI842" t="str">
            <v>YES</v>
          </cell>
          <cell r="BJ842" t="str">
            <v>YES</v>
          </cell>
          <cell r="BK842" t="str">
            <v/>
          </cell>
          <cell r="BL842" t="str">
            <v>YES</v>
          </cell>
          <cell r="BM842" t="str">
            <v>NO</v>
          </cell>
          <cell r="BO842" t="str">
            <v>NO</v>
          </cell>
          <cell r="BQ842" t="str">
            <v>YES</v>
          </cell>
          <cell r="BR842" t="str">
            <v>NO</v>
          </cell>
          <cell r="BT842" t="str">
            <v/>
          </cell>
          <cell r="BU842" t="str">
            <v>NO</v>
          </cell>
          <cell r="BW842" t="str">
            <v/>
          </cell>
          <cell r="CA842" t="str">
            <v>SINGLE CORR</v>
          </cell>
          <cell r="CC842">
            <v>27.641411471710445</v>
          </cell>
          <cell r="CD842">
            <v>0</v>
          </cell>
          <cell r="CE842">
            <v>0</v>
          </cell>
          <cell r="CF842">
            <v>0</v>
          </cell>
          <cell r="CL842">
            <v>0.47</v>
          </cell>
          <cell r="CY842">
            <v>0.43746986264409621</v>
          </cell>
          <cell r="CZ842">
            <v>0</v>
          </cell>
          <cell r="DA842">
            <v>0</v>
          </cell>
          <cell r="DB842">
            <v>0</v>
          </cell>
        </row>
        <row r="843">
          <cell r="A843">
            <v>109</v>
          </cell>
          <cell r="B843">
            <v>41620</v>
          </cell>
          <cell r="C843" t="str">
            <v>Austin</v>
          </cell>
          <cell r="D843">
            <v>21</v>
          </cell>
          <cell r="E843" t="str">
            <v>Good correlation</v>
          </cell>
          <cell r="F843" t="str">
            <v>YES</v>
          </cell>
          <cell r="G843">
            <v>4.5</v>
          </cell>
          <cell r="H843">
            <v>0.86091119237244096</v>
          </cell>
          <cell r="I843">
            <v>0</v>
          </cell>
          <cell r="J843">
            <v>15.002000000000001</v>
          </cell>
          <cell r="K843">
            <v>29.9955</v>
          </cell>
          <cell r="L843">
            <v>1.9994334088788199</v>
          </cell>
          <cell r="M843">
            <v>1.0325654510039599</v>
          </cell>
          <cell r="N843">
            <v>0.93990916471034602</v>
          </cell>
          <cell r="O843">
            <v>0.304659953213964</v>
          </cell>
          <cell r="P843">
            <v>2.6665436482327699E-2</v>
          </cell>
          <cell r="Q843">
            <v>0.99994171709528101</v>
          </cell>
          <cell r="R843">
            <v>0.43608405893681002</v>
          </cell>
          <cell r="S843">
            <v>73.950832780543607</v>
          </cell>
          <cell r="T843">
            <v>0.99993930571859801</v>
          </cell>
          <cell r="U843">
            <v>0.44489691187024599</v>
          </cell>
          <cell r="V843">
            <v>68.583419634850998</v>
          </cell>
          <cell r="W843">
            <v>0.99998239671691402</v>
          </cell>
          <cell r="X843">
            <v>0.239595933021649</v>
          </cell>
          <cell r="Y843">
            <v>0.90487088873661004</v>
          </cell>
          <cell r="Z843">
            <v>0.77390067578209298</v>
          </cell>
          <cell r="AA843">
            <v>0.18482143024295</v>
          </cell>
          <cell r="AB843">
            <v>2.6663881147585299E-2</v>
          </cell>
          <cell r="AC843">
            <v>0.92412998274697</v>
          </cell>
          <cell r="AD843">
            <v>0.195901709296083</v>
          </cell>
          <cell r="AE843">
            <v>63.337736042777998</v>
          </cell>
          <cell r="AF843">
            <v>0.92349756211092404</v>
          </cell>
          <cell r="AG843">
            <v>256.76134896163802</v>
          </cell>
          <cell r="AH843">
            <v>55.517752421276903</v>
          </cell>
          <cell r="AI843">
            <v>0.75069312816590605</v>
          </cell>
          <cell r="AJ843">
            <v>836.73632479976595</v>
          </cell>
          <cell r="AK843">
            <v>3806.2107139566601</v>
          </cell>
          <cell r="AL843">
            <v>78.249446956583299</v>
          </cell>
          <cell r="AM843">
            <v>105.259559750666</v>
          </cell>
          <cell r="AN843">
            <v>53.8024012933477</v>
          </cell>
          <cell r="AO843">
            <v>25.2724950931309</v>
          </cell>
          <cell r="AP843">
            <v>24.062348208065401</v>
          </cell>
          <cell r="AQ843">
            <v>66.772147827016894</v>
          </cell>
          <cell r="AR843">
            <v>56.0060535470761</v>
          </cell>
          <cell r="AS843">
            <v>59.733317726264602</v>
          </cell>
          <cell r="AT843">
            <v>587.46250096028496</v>
          </cell>
          <cell r="AU843" t="str">
            <v>NaN</v>
          </cell>
          <cell r="AV843" t="str">
            <v>NaN</v>
          </cell>
          <cell r="AW843" t="str">
            <v>NaN</v>
          </cell>
          <cell r="AX843" t="str">
            <v>NaN</v>
          </cell>
          <cell r="AY843">
            <v>0.32006070691481198</v>
          </cell>
          <cell r="AZ843" t="str">
            <v>NaN</v>
          </cell>
          <cell r="BA843">
            <v>0.53043970272598695</v>
          </cell>
          <cell r="BB843" t="str">
            <v>NaN</v>
          </cell>
          <cell r="BC843">
            <v>16.460264927047501</v>
          </cell>
          <cell r="BD843">
            <v>1.4645051537677301</v>
          </cell>
          <cell r="BE843">
            <v>31.270518632536099</v>
          </cell>
          <cell r="BF843">
            <v>107.14862256463699</v>
          </cell>
          <cell r="BH843" t="str">
            <v>NO</v>
          </cell>
          <cell r="BI843" t="str">
            <v>YES</v>
          </cell>
          <cell r="BJ843" t="str">
            <v>YES</v>
          </cell>
          <cell r="BK843" t="str">
            <v/>
          </cell>
          <cell r="BL843" t="str">
            <v>YES</v>
          </cell>
          <cell r="BM843" t="str">
            <v>YES</v>
          </cell>
          <cell r="BO843" t="str">
            <v>YES</v>
          </cell>
          <cell r="BQ843" t="str">
            <v>YES</v>
          </cell>
          <cell r="BR843" t="str">
            <v>YES</v>
          </cell>
          <cell r="BT843" t="str">
            <v/>
          </cell>
          <cell r="BU843" t="str">
            <v>YES</v>
          </cell>
          <cell r="BW843" t="str">
            <v/>
          </cell>
          <cell r="CA843" t="str">
            <v>DUAL CORR</v>
          </cell>
          <cell r="CC843">
            <v>36.31976268607982</v>
          </cell>
          <cell r="CD843">
            <v>78.302184824808492</v>
          </cell>
          <cell r="CE843">
            <v>37.464076752382411</v>
          </cell>
          <cell r="CF843">
            <v>38.287947803075348</v>
          </cell>
          <cell r="CL843">
            <v>0.32</v>
          </cell>
          <cell r="CY843">
            <v>1.0602192608343544</v>
          </cell>
          <cell r="CZ843">
            <v>1.0602192608343544</v>
          </cell>
          <cell r="DA843">
            <v>1.0602192608343544</v>
          </cell>
          <cell r="DB843">
            <v>1.0602192608343544</v>
          </cell>
        </row>
        <row r="844">
          <cell r="A844">
            <v>109</v>
          </cell>
          <cell r="B844">
            <v>41620</v>
          </cell>
          <cell r="C844" t="str">
            <v>Austin</v>
          </cell>
          <cell r="D844">
            <v>22</v>
          </cell>
          <cell r="E844" t="str">
            <v>Decent tracer correlation</v>
          </cell>
          <cell r="F844" t="str">
            <v>YES</v>
          </cell>
          <cell r="G844">
            <v>4.5</v>
          </cell>
          <cell r="H844">
            <v>0.89702230319380805</v>
          </cell>
          <cell r="I844">
            <v>0</v>
          </cell>
          <cell r="J844">
            <v>15.0015</v>
          </cell>
          <cell r="K844">
            <v>29.9985</v>
          </cell>
          <cell r="L844">
            <v>1.999700029997</v>
          </cell>
          <cell r="M844">
            <v>1.0729443833655301</v>
          </cell>
          <cell r="N844">
            <v>0.88978242586451395</v>
          </cell>
          <cell r="O844">
            <v>0.17066034901147101</v>
          </cell>
          <cell r="P844">
            <v>2.9374757927902201E-2</v>
          </cell>
          <cell r="Q844">
            <v>0.99971514773304104</v>
          </cell>
          <cell r="R844">
            <v>0.34535196427067499</v>
          </cell>
          <cell r="S844">
            <v>77.844286875758002</v>
          </cell>
          <cell r="T844">
            <v>0.999831819884752</v>
          </cell>
          <cell r="U844">
            <v>0.26525443929630799</v>
          </cell>
          <cell r="V844">
            <v>63.935599283353497</v>
          </cell>
          <cell r="W844">
            <v>0.99994602587015902</v>
          </cell>
          <cell r="X844">
            <v>0.15026597272561801</v>
          </cell>
          <cell r="Y844">
            <v>0.82271833757952895</v>
          </cell>
          <cell r="Z844">
            <v>0.606539953392498</v>
          </cell>
          <cell r="AA844">
            <v>5.6548032439367603E-2</v>
          </cell>
          <cell r="AB844">
            <v>2.93663808572572E-2</v>
          </cell>
          <cell r="AC844">
            <v>0.75133050003042801</v>
          </cell>
          <cell r="AD844">
            <v>0.123101202883065</v>
          </cell>
          <cell r="AE844">
            <v>52.375699267423499</v>
          </cell>
          <cell r="AF844">
            <v>0.81915039629756004</v>
          </cell>
          <cell r="AG844">
            <v>77.998724789204999</v>
          </cell>
          <cell r="AH844">
            <v>38.543687978659797</v>
          </cell>
          <cell r="AI844">
            <v>0.49505500125109098</v>
          </cell>
          <cell r="AJ844">
            <v>217.77800550729199</v>
          </cell>
          <cell r="AK844">
            <v>1677.1101746500001</v>
          </cell>
          <cell r="AL844">
            <v>38.892614891120097</v>
          </cell>
          <cell r="AM844">
            <v>35.316936406002199</v>
          </cell>
          <cell r="AN844">
            <v>27.605735048507999</v>
          </cell>
          <cell r="AO844">
            <v>59.498985347208198</v>
          </cell>
          <cell r="AP844">
            <v>46.752762452041701</v>
          </cell>
          <cell r="AQ844">
            <v>64.800073337039805</v>
          </cell>
          <cell r="AR844">
            <v>47.921686262743499</v>
          </cell>
          <cell r="AS844">
            <v>56.290536953814701</v>
          </cell>
          <cell r="AT844">
            <v>55.858320492229197</v>
          </cell>
          <cell r="AU844" t="str">
            <v>NaN</v>
          </cell>
          <cell r="AV844" t="str">
            <v>NaN</v>
          </cell>
          <cell r="AW844" t="str">
            <v>NaN</v>
          </cell>
          <cell r="AX844" t="str">
            <v>NaN</v>
          </cell>
          <cell r="AY844">
            <v>0.48616203413895798</v>
          </cell>
          <cell r="AZ844" t="str">
            <v>NaN</v>
          </cell>
          <cell r="BA844">
            <v>1.1095662065294201</v>
          </cell>
          <cell r="BB844" t="str">
            <v>NaN</v>
          </cell>
          <cell r="BC844">
            <v>26.517929134852299</v>
          </cell>
          <cell r="BD844">
            <v>7.0931012295384299</v>
          </cell>
          <cell r="BE844">
            <v>23.186173186307698</v>
          </cell>
          <cell r="BF844">
            <v>37.910840930769197</v>
          </cell>
          <cell r="BH844" t="str">
            <v>NO</v>
          </cell>
          <cell r="BI844" t="str">
            <v>NO</v>
          </cell>
          <cell r="BJ844" t="str">
            <v>YES</v>
          </cell>
          <cell r="BK844" t="str">
            <v/>
          </cell>
          <cell r="BL844" t="str">
            <v>YES</v>
          </cell>
          <cell r="BM844" t="str">
            <v>NO</v>
          </cell>
          <cell r="BO844" t="str">
            <v>NO</v>
          </cell>
          <cell r="BQ844" t="str">
            <v>YES</v>
          </cell>
          <cell r="BR844" t="str">
            <v>NO</v>
          </cell>
          <cell r="BT844" t="str">
            <v/>
          </cell>
          <cell r="BU844" t="str">
            <v>YES</v>
          </cell>
          <cell r="BW844" t="str">
            <v/>
          </cell>
          <cell r="CA844" t="str">
            <v>SINGLE CORRx</v>
          </cell>
          <cell r="CC844">
            <v>33.85728521051773</v>
          </cell>
          <cell r="CD844">
            <v>0</v>
          </cell>
          <cell r="CE844">
            <v>32.171526637502907</v>
          </cell>
          <cell r="CF844">
            <v>50.286662794136696</v>
          </cell>
          <cell r="CL844">
            <v>0.38</v>
          </cell>
          <cell r="CY844">
            <v>1.429886936671066</v>
          </cell>
          <cell r="CZ844">
            <v>0</v>
          </cell>
          <cell r="DA844">
            <v>1.429886936671066</v>
          </cell>
          <cell r="DB844">
            <v>1.429886936671066</v>
          </cell>
        </row>
        <row r="845">
          <cell r="A845">
            <v>109</v>
          </cell>
          <cell r="B845">
            <v>41620</v>
          </cell>
          <cell r="C845" t="str">
            <v>Austin</v>
          </cell>
          <cell r="D845">
            <v>23</v>
          </cell>
          <cell r="E845" t="str">
            <v>Decent correlation, car and truck passed</v>
          </cell>
          <cell r="F845" t="str">
            <v>YES</v>
          </cell>
          <cell r="G845">
            <v>4.5</v>
          </cell>
          <cell r="H845">
            <v>0.95674452558159795</v>
          </cell>
          <cell r="I845">
            <v>0</v>
          </cell>
          <cell r="J845">
            <v>15.0015</v>
          </cell>
          <cell r="K845">
            <v>29.999500000000001</v>
          </cell>
          <cell r="L845">
            <v>1.99976668999767</v>
          </cell>
          <cell r="M845">
            <v>5.3117777324389399</v>
          </cell>
          <cell r="N845">
            <v>0.82577484358610898</v>
          </cell>
          <cell r="O845">
            <v>0.62743804054709595</v>
          </cell>
          <cell r="P845">
            <v>2.8168683220486001E-2</v>
          </cell>
          <cell r="Q845">
            <v>0.99991285244976003</v>
          </cell>
          <cell r="R845">
            <v>0.34728951489610299</v>
          </cell>
          <cell r="S845">
            <v>40.089022723136303</v>
          </cell>
          <cell r="T845">
            <v>0.99930972928911399</v>
          </cell>
          <cell r="U845">
            <v>0.97761438316923899</v>
          </cell>
          <cell r="V845">
            <v>65.609734463223305</v>
          </cell>
          <cell r="W845">
            <v>0.99991116595510099</v>
          </cell>
          <cell r="X845">
            <v>0.35053580256922501</v>
          </cell>
          <cell r="Y845">
            <v>0.60278085086297495</v>
          </cell>
          <cell r="Z845">
            <v>8.8873031227166305E-2</v>
          </cell>
          <cell r="AA845">
            <v>1.6994930342541901</v>
          </cell>
          <cell r="AB845">
            <v>2.8166226226951901E-2</v>
          </cell>
          <cell r="AC845">
            <v>0.90087378453790301</v>
          </cell>
          <cell r="AD845">
            <v>0.124012705274279</v>
          </cell>
          <cell r="AE845">
            <v>47.455419685354897</v>
          </cell>
          <cell r="AF845">
            <v>0.723234182592428</v>
          </cell>
          <cell r="AG845">
            <v>393.18480822327899</v>
          </cell>
          <cell r="AH845">
            <v>18.985325354213501</v>
          </cell>
          <cell r="AI845">
            <v>0.47325182418801198</v>
          </cell>
          <cell r="AJ845">
            <v>748.31994221166303</v>
          </cell>
          <cell r="AK845">
            <v>2345.2420486350202</v>
          </cell>
          <cell r="AL845">
            <v>46.979217203440001</v>
          </cell>
          <cell r="AM845">
            <v>124.323573138001</v>
          </cell>
          <cell r="AN845">
            <v>45.585569596988996</v>
          </cell>
          <cell r="AO845">
            <v>20.426307298287</v>
          </cell>
          <cell r="AP845">
            <v>14.245603405500001</v>
          </cell>
          <cell r="AQ845">
            <v>136.945722126763</v>
          </cell>
          <cell r="AR845">
            <v>2807.1769616342899</v>
          </cell>
          <cell r="AS845">
            <v>47.3661514774804</v>
          </cell>
          <cell r="AT845">
            <v>23883.541948500999</v>
          </cell>
          <cell r="AU845" t="str">
            <v>NaN</v>
          </cell>
          <cell r="AV845" t="str">
            <v>NaN</v>
          </cell>
          <cell r="AW845" t="str">
            <v>NaN</v>
          </cell>
          <cell r="AX845" t="str">
            <v>NaN</v>
          </cell>
          <cell r="AY845">
            <v>0.69082748651021297</v>
          </cell>
          <cell r="AZ845" t="str">
            <v>NaN</v>
          </cell>
          <cell r="BA845">
            <v>0.74906867650272102</v>
          </cell>
          <cell r="BB845" t="str">
            <v>NaN</v>
          </cell>
          <cell r="BC845">
            <v>33.1597193524902</v>
          </cell>
          <cell r="BD845">
            <v>0.72847299529297505</v>
          </cell>
          <cell r="BE845">
            <v>13.700814747162401</v>
          </cell>
          <cell r="BF845">
            <v>63.105627834155698</v>
          </cell>
          <cell r="BH845" t="str">
            <v>NO</v>
          </cell>
          <cell r="BI845" t="str">
            <v>YES</v>
          </cell>
          <cell r="BJ845" t="str">
            <v>YES</v>
          </cell>
          <cell r="BK845" t="str">
            <v/>
          </cell>
          <cell r="BL845" t="str">
            <v>YES</v>
          </cell>
          <cell r="BM845" t="str">
            <v>NO</v>
          </cell>
          <cell r="BO845" t="str">
            <v>NO</v>
          </cell>
          <cell r="BQ845" t="str">
            <v>NO</v>
          </cell>
          <cell r="BR845" t="str">
            <v>NO</v>
          </cell>
          <cell r="BT845" t="str">
            <v/>
          </cell>
          <cell r="BU845" t="str">
            <v>YES</v>
          </cell>
          <cell r="BW845" t="str">
            <v/>
          </cell>
          <cell r="CA845" t="str">
            <v>DUAL AREA</v>
          </cell>
          <cell r="CC845">
            <v>0</v>
          </cell>
          <cell r="CD845">
            <v>0</v>
          </cell>
          <cell r="CE845">
            <v>27.243925134605533</v>
          </cell>
          <cell r="CF845">
            <v>19.976661491425514</v>
          </cell>
          <cell r="CL845">
            <v>0.36</v>
          </cell>
          <cell r="CY845">
            <v>0</v>
          </cell>
          <cell r="CZ845">
            <v>0</v>
          </cell>
          <cell r="DA845">
            <v>2.4198273432870718</v>
          </cell>
          <cell r="DB845">
            <v>2.4198273432870718</v>
          </cell>
        </row>
        <row r="846">
          <cell r="A846">
            <v>109</v>
          </cell>
          <cell r="B846">
            <v>41620</v>
          </cell>
          <cell r="C846" t="str">
            <v>Austin</v>
          </cell>
          <cell r="D846">
            <v>24</v>
          </cell>
          <cell r="E846" t="str">
            <v>See 25, Decent correlation, FRQLK</v>
          </cell>
          <cell r="F846" t="str">
            <v>YES</v>
          </cell>
          <cell r="G846">
            <v>4.5</v>
          </cell>
          <cell r="H846">
            <v>1.01785563770682</v>
          </cell>
          <cell r="I846">
            <v>0</v>
          </cell>
          <cell r="J846">
            <v>15.000999999999999</v>
          </cell>
          <cell r="K846">
            <v>29.998999999999999</v>
          </cell>
          <cell r="L846">
            <v>1.9998000133324401</v>
          </cell>
          <cell r="M846">
            <v>1.3627211095456799</v>
          </cell>
          <cell r="N846">
            <v>0.80287287268783603</v>
          </cell>
          <cell r="O846">
            <v>0.60623835539083404</v>
          </cell>
          <cell r="P846">
            <v>3.0894650260082802E-2</v>
          </cell>
          <cell r="Q846">
            <v>0.99983970883881002</v>
          </cell>
          <cell r="R846">
            <v>0.68058196409267702</v>
          </cell>
          <cell r="S846">
            <v>92.773968161659099</v>
          </cell>
          <cell r="T846">
            <v>0.99973461677145703</v>
          </cell>
          <cell r="U846">
            <v>0.87539346595185596</v>
          </cell>
          <cell r="V846">
            <v>62.598561399522197</v>
          </cell>
          <cell r="W846">
            <v>0.99999092112390098</v>
          </cell>
          <cell r="X846">
            <v>0.161903833331867</v>
          </cell>
          <cell r="Y846">
            <v>0.70616347725270101</v>
          </cell>
          <cell r="Z846">
            <v>0.34531256289025403</v>
          </cell>
          <cell r="AA846">
            <v>0.73816493045156495</v>
          </cell>
          <cell r="AB846">
            <v>3.0889692600092399E-2</v>
          </cell>
          <cell r="AC846">
            <v>0.85591715528950796</v>
          </cell>
          <cell r="AD846">
            <v>0.474542877620382</v>
          </cell>
          <cell r="AE846">
            <v>60.447475929153299</v>
          </cell>
          <cell r="AF846">
            <v>0.96562805338587498</v>
          </cell>
          <cell r="AG846">
            <v>101.548116339665</v>
          </cell>
          <cell r="AH846">
            <v>28.236242014720599</v>
          </cell>
          <cell r="AI846">
            <v>0.30427442405705901</v>
          </cell>
          <cell r="AJ846">
            <v>2055.4442993723601</v>
          </cell>
          <cell r="AK846">
            <v>4120.8373181500101</v>
          </cell>
          <cell r="AL846">
            <v>91.814725567640096</v>
          </cell>
          <cell r="AM846">
            <v>110.755091727999</v>
          </cell>
          <cell r="AN846">
            <v>63.950431165262998</v>
          </cell>
          <cell r="AO846">
            <v>50.057335282265903</v>
          </cell>
          <cell r="AP846">
            <v>13.405051236225599</v>
          </cell>
          <cell r="AQ846">
            <v>209.76033374722499</v>
          </cell>
          <cell r="AR846">
            <v>32.969612327303501</v>
          </cell>
          <cell r="AS846">
            <v>54.413712532675802</v>
          </cell>
          <cell r="AT846">
            <v>79.773634121269097</v>
          </cell>
          <cell r="AU846">
            <v>3.9734753207804201</v>
          </cell>
          <cell r="AV846">
            <v>1.18458742342639</v>
          </cell>
          <cell r="AW846" t="str">
            <v>NaN</v>
          </cell>
          <cell r="AX846" t="str">
            <v>NaN</v>
          </cell>
          <cell r="AY846">
            <v>0.54759922354173796</v>
          </cell>
          <cell r="AZ846" t="str">
            <v>NaN</v>
          </cell>
          <cell r="BA846">
            <v>0.48568850726715301</v>
          </cell>
          <cell r="BB846" t="str">
            <v>NaN</v>
          </cell>
          <cell r="BC846">
            <v>22.659278215520199</v>
          </cell>
          <cell r="BD846">
            <v>0.84579376637594805</v>
          </cell>
          <cell r="BE846">
            <v>10.707728152403201</v>
          </cell>
          <cell r="BF846">
            <v>95.683750122286796</v>
          </cell>
          <cell r="BH846" t="str">
            <v>NO</v>
          </cell>
          <cell r="BI846" t="str">
            <v>YES</v>
          </cell>
          <cell r="BJ846" t="str">
            <v>YES</v>
          </cell>
          <cell r="BK846" t="str">
            <v/>
          </cell>
          <cell r="BL846" t="str">
            <v>YES</v>
          </cell>
          <cell r="BM846" t="str">
            <v>NO</v>
          </cell>
          <cell r="BO846" t="str">
            <v>NO</v>
          </cell>
          <cell r="BQ846" t="str">
            <v>YES</v>
          </cell>
          <cell r="BR846" t="str">
            <v>NO</v>
          </cell>
          <cell r="BT846" t="str">
            <v/>
          </cell>
          <cell r="BU846" t="str">
            <v>YES</v>
          </cell>
          <cell r="BW846" t="str">
            <v/>
          </cell>
          <cell r="CA846" t="str">
            <v>SINGLE CORRx</v>
          </cell>
          <cell r="CC846">
            <v>33.148147990264405</v>
          </cell>
          <cell r="CD846">
            <v>0</v>
          </cell>
          <cell r="CE846">
            <v>34.122190980677289</v>
          </cell>
          <cell r="CF846">
            <v>39.400637806165541</v>
          </cell>
          <cell r="CL846">
            <v>0.3</v>
          </cell>
          <cell r="CY846">
            <v>3.0962315888691534</v>
          </cell>
          <cell r="CZ846">
            <v>0</v>
          </cell>
          <cell r="DA846">
            <v>3.0962315888691534</v>
          </cell>
          <cell r="DB846">
            <v>3.0962315888691534</v>
          </cell>
        </row>
        <row r="847">
          <cell r="A847">
            <v>109</v>
          </cell>
          <cell r="B847">
            <v>41620</v>
          </cell>
          <cell r="C847" t="str">
            <v>Austin</v>
          </cell>
          <cell r="D847">
            <v>26</v>
          </cell>
          <cell r="E847" t="str">
            <v>Great ch4/c2h2 correlation, but nitrous looks terrible</v>
          </cell>
          <cell r="F847" t="str">
            <v>YES</v>
          </cell>
          <cell r="G847">
            <v>4.5</v>
          </cell>
          <cell r="H847">
            <v>1.0984111921861801</v>
          </cell>
          <cell r="I847">
            <v>0</v>
          </cell>
          <cell r="J847">
            <v>14.999499999999999</v>
          </cell>
          <cell r="K847">
            <v>29.9985</v>
          </cell>
          <cell r="L847">
            <v>1.9999666655555199</v>
          </cell>
          <cell r="M847">
            <v>0.35112384081160802</v>
          </cell>
          <cell r="N847">
            <v>0.68143412738468501</v>
          </cell>
          <cell r="O847">
            <v>0.44327868672131399</v>
          </cell>
          <cell r="P847">
            <v>2.94551726847526E-2</v>
          </cell>
          <cell r="Q847">
            <v>0.99983790341715295</v>
          </cell>
          <cell r="R847">
            <v>0.35075581047162502</v>
          </cell>
          <cell r="S847">
            <v>204.83303656792299</v>
          </cell>
          <cell r="T847">
            <v>0.99973234779375897</v>
          </cell>
          <cell r="U847">
            <v>0.45055018456143298</v>
          </cell>
          <cell r="V847">
            <v>47.9034935629861</v>
          </cell>
          <cell r="W847">
            <v>0.99991382880860202</v>
          </cell>
          <cell r="X847">
            <v>0.25567532521175501</v>
          </cell>
          <cell r="Y847">
            <v>0.176786489107052</v>
          </cell>
          <cell r="Z847">
            <v>5.59509929836998E-2</v>
          </cell>
          <cell r="AA847">
            <v>0.214571960676639</v>
          </cell>
          <cell r="AB847">
            <v>2.9450393185382399E-2</v>
          </cell>
          <cell r="AC847">
            <v>0.84228460857011</v>
          </cell>
          <cell r="AD847">
            <v>0.126604992593425</v>
          </cell>
          <cell r="AE847">
            <v>39.990856491250398</v>
          </cell>
          <cell r="AF847">
            <v>0.83474931907062599</v>
          </cell>
          <cell r="AG847">
            <v>128.82397088834901</v>
          </cell>
          <cell r="AH847">
            <v>16.7401251924612</v>
          </cell>
          <cell r="AI847">
            <v>8.1703828811502094E-2</v>
          </cell>
          <cell r="AJ847">
            <v>715.87335409908997</v>
          </cell>
          <cell r="AK847">
            <v>2391.9237495483299</v>
          </cell>
          <cell r="AL847">
            <v>81.322303162653398</v>
          </cell>
          <cell r="AM847">
            <v>4.1044385606663196</v>
          </cell>
          <cell r="AN847">
            <v>26.2645358832143</v>
          </cell>
          <cell r="AO847">
            <v>36.012453701078698</v>
          </cell>
          <cell r="AP847">
            <v>5.0390553695368698</v>
          </cell>
          <cell r="AQ847">
            <v>221.94808079234599</v>
          </cell>
          <cell r="AR847">
            <v>-13.965392923350899</v>
          </cell>
          <cell r="AS847">
            <v>55.311016373009103</v>
          </cell>
          <cell r="AT847">
            <v>1040.2941450067699</v>
          </cell>
          <cell r="AU847">
            <v>4.2241679765153402</v>
          </cell>
          <cell r="AV847">
            <v>1.0583633728099999</v>
          </cell>
          <cell r="AW847" t="str">
            <v>NaN</v>
          </cell>
          <cell r="AX847" t="str">
            <v>NaN</v>
          </cell>
          <cell r="AY847">
            <v>0.34152214454011098</v>
          </cell>
          <cell r="AZ847" t="str">
            <v>NaN</v>
          </cell>
          <cell r="BA847">
            <v>0.51344232684869395</v>
          </cell>
          <cell r="BB847" t="str">
            <v>NaN</v>
          </cell>
          <cell r="BC847">
            <v>16.8421879499233</v>
          </cell>
          <cell r="BD847">
            <v>11.1639822601853</v>
          </cell>
          <cell r="BE847">
            <v>33.081458694258998</v>
          </cell>
          <cell r="BF847">
            <v>43.2796806591899</v>
          </cell>
          <cell r="BH847" t="str">
            <v>NO</v>
          </cell>
          <cell r="BI847" t="str">
            <v>NO</v>
          </cell>
          <cell r="BJ847" t="str">
            <v>YES</v>
          </cell>
          <cell r="BK847" t="str">
            <v/>
          </cell>
          <cell r="BL847" t="str">
            <v>YES</v>
          </cell>
          <cell r="BM847" t="str">
            <v>NO</v>
          </cell>
          <cell r="BO847" t="str">
            <v>NO</v>
          </cell>
          <cell r="BQ847" t="str">
            <v>YES</v>
          </cell>
          <cell r="BR847" t="str">
            <v>NO</v>
          </cell>
          <cell r="BT847" t="str">
            <v/>
          </cell>
          <cell r="BU847" t="str">
            <v>NO</v>
          </cell>
          <cell r="BW847" t="str">
            <v/>
          </cell>
          <cell r="CA847" t="str">
            <v>SINGLE CORR</v>
          </cell>
          <cell r="CC847">
            <v>25.364054344939749</v>
          </cell>
          <cell r="CD847">
            <v>0</v>
          </cell>
          <cell r="CE847">
            <v>0</v>
          </cell>
          <cell r="CF847">
            <v>0</v>
          </cell>
          <cell r="CL847">
            <v>0.47</v>
          </cell>
          <cell r="CY847">
            <v>1.0021809031125901</v>
          </cell>
          <cell r="CZ847">
            <v>0</v>
          </cell>
          <cell r="DA847">
            <v>0</v>
          </cell>
          <cell r="DB847">
            <v>0</v>
          </cell>
        </row>
        <row r="848">
          <cell r="A848">
            <v>109</v>
          </cell>
          <cell r="B848">
            <v>41620</v>
          </cell>
          <cell r="C848" t="str">
            <v>Austin</v>
          </cell>
          <cell r="D848">
            <v>27</v>
          </cell>
          <cell r="E848" t="str">
            <v>Great ch4/c2h2 correlation, but nitrous looks terrible</v>
          </cell>
          <cell r="F848" t="str">
            <v>YES</v>
          </cell>
          <cell r="G848">
            <v>4.5</v>
          </cell>
          <cell r="H848">
            <v>1.1984111946076199</v>
          </cell>
          <cell r="I848">
            <v>0</v>
          </cell>
          <cell r="J848">
            <v>14.9975</v>
          </cell>
          <cell r="K848">
            <v>30</v>
          </cell>
          <cell r="L848">
            <v>2.00033338889815</v>
          </cell>
          <cell r="M848">
            <v>-1.00455583234234</v>
          </cell>
          <cell r="N848">
            <v>0.67086933564201601</v>
          </cell>
          <cell r="O848">
            <v>0.53594965601749101</v>
          </cell>
          <cell r="P848">
            <v>2.0735121192036601E-2</v>
          </cell>
          <cell r="Q848">
            <v>0.99981662932147997</v>
          </cell>
          <cell r="R848">
            <v>0.54876387358826095</v>
          </cell>
          <cell r="S848">
            <v>-134.865893116579</v>
          </cell>
          <cell r="T848">
            <v>0.99978873715130501</v>
          </cell>
          <cell r="U848">
            <v>0.58892067627650801</v>
          </cell>
          <cell r="V848">
            <v>64.166580283586498</v>
          </cell>
          <cell r="W848">
            <v>0.99997741481693603</v>
          </cell>
          <cell r="X848">
            <v>0.192555915265091</v>
          </cell>
          <cell r="Y848">
            <v>-0.34226680365873202</v>
          </cell>
          <cell r="Z848">
            <v>0.116783188319529</v>
          </cell>
          <cell r="AA848">
            <v>0.397191848773362</v>
          </cell>
          <cell r="AB848">
            <v>2.0731316646708801E-2</v>
          </cell>
          <cell r="AC848">
            <v>0.70072198887267501</v>
          </cell>
          <cell r="AD848">
            <v>0.31000373938210501</v>
          </cell>
          <cell r="AE848">
            <v>58.7058828753161</v>
          </cell>
          <cell r="AF848">
            <v>0.91487743901557605</v>
          </cell>
          <cell r="AG848">
            <v>143.756927023087</v>
          </cell>
          <cell r="AH848">
            <v>-27.839227628045499</v>
          </cell>
          <cell r="AI848">
            <v>0.20637793606806801</v>
          </cell>
          <cell r="AJ848">
            <v>1340.2870849885601</v>
          </cell>
          <cell r="AK848">
            <v>2900.4300389066598</v>
          </cell>
          <cell r="AL848">
            <v>137.64420794194299</v>
          </cell>
          <cell r="AM848">
            <v>-3.1682626273316101</v>
          </cell>
          <cell r="AN848">
            <v>50.761630399795997</v>
          </cell>
          <cell r="AO848">
            <v>-67.501711379052693</v>
          </cell>
          <cell r="AP848">
            <v>-8.8114646470673694</v>
          </cell>
          <cell r="AQ848">
            <v>114.97759249306</v>
          </cell>
          <cell r="AR848">
            <v>51.374743740178097</v>
          </cell>
          <cell r="AS848">
            <v>47.741603575243502</v>
          </cell>
          <cell r="AT848">
            <v>47.155307473468397</v>
          </cell>
          <cell r="AU848">
            <v>4.2214925193253698</v>
          </cell>
          <cell r="AV848">
            <v>1.1559533682502401</v>
          </cell>
          <cell r="AW848" t="str">
            <v>NaN</v>
          </cell>
          <cell r="AX848" t="str">
            <v>NaN</v>
          </cell>
          <cell r="AY848">
            <v>0.463690270896016</v>
          </cell>
          <cell r="AZ848" t="str">
            <v>NaN</v>
          </cell>
          <cell r="BA848">
            <v>0.48282515589424002</v>
          </cell>
          <cell r="BB848" t="str">
            <v>NaN</v>
          </cell>
          <cell r="BC848">
            <v>23.511055989093801</v>
          </cell>
          <cell r="BD848">
            <v>6.2442844416667098</v>
          </cell>
          <cell r="BE848">
            <v>22.016866498476201</v>
          </cell>
          <cell r="BF848">
            <v>75.640602032666806</v>
          </cell>
          <cell r="BH848" t="str">
            <v>NO</v>
          </cell>
          <cell r="BI848" t="str">
            <v>NO</v>
          </cell>
          <cell r="BJ848" t="str">
            <v>YES</v>
          </cell>
          <cell r="BK848" t="str">
            <v/>
          </cell>
          <cell r="BL848" t="str">
            <v>YES</v>
          </cell>
          <cell r="BM848" t="str">
            <v>NO</v>
          </cell>
          <cell r="BO848" t="str">
            <v>NO</v>
          </cell>
          <cell r="BQ848" t="str">
            <v>YES</v>
          </cell>
          <cell r="BR848" t="str">
            <v>NO</v>
          </cell>
          <cell r="BT848" t="str">
            <v/>
          </cell>
          <cell r="BU848" t="str">
            <v>NO</v>
          </cell>
          <cell r="BW848" t="str">
            <v/>
          </cell>
          <cell r="CA848" t="str">
            <v>SINGLE CORR</v>
          </cell>
          <cell r="CC848">
            <v>33.970541559449025</v>
          </cell>
          <cell r="CD848">
            <v>0</v>
          </cell>
          <cell r="CE848">
            <v>0</v>
          </cell>
          <cell r="CF848">
            <v>0</v>
          </cell>
          <cell r="CL848">
            <v>0.47</v>
          </cell>
          <cell r="CY848">
            <v>1.5058276414034171</v>
          </cell>
          <cell r="CZ848">
            <v>0</v>
          </cell>
          <cell r="DA848">
            <v>0</v>
          </cell>
          <cell r="DB848">
            <v>0</v>
          </cell>
        </row>
        <row r="849">
          <cell r="A849">
            <v>109</v>
          </cell>
          <cell r="B849">
            <v>41620</v>
          </cell>
          <cell r="C849" t="str">
            <v>Austin</v>
          </cell>
          <cell r="D849">
            <v>28</v>
          </cell>
          <cell r="E849" t="str">
            <v>Area OK, strong methane / ethane / acetylene</v>
          </cell>
          <cell r="F849" t="str">
            <v>YES</v>
          </cell>
          <cell r="G849">
            <v>4.5</v>
          </cell>
          <cell r="H849">
            <v>1.2706334162503501</v>
          </cell>
          <cell r="I849">
            <v>0</v>
          </cell>
          <cell r="J849">
            <v>15.0015</v>
          </cell>
          <cell r="K849">
            <v>30</v>
          </cell>
          <cell r="L849">
            <v>1.9998000199979999</v>
          </cell>
          <cell r="M849">
            <v>2.84312088903327</v>
          </cell>
          <cell r="N849">
            <v>0.87627982781948999</v>
          </cell>
          <cell r="O849">
            <v>1.4590241159655</v>
          </cell>
          <cell r="P849">
            <v>2.7475882079979901E-2</v>
          </cell>
          <cell r="Q849">
            <v>0.99998680841935605</v>
          </cell>
          <cell r="R849">
            <v>0.40520067206292698</v>
          </cell>
          <cell r="S849">
            <v>45.802911801813998</v>
          </cell>
          <cell r="T849">
            <v>0.99937935338089401</v>
          </cell>
          <cell r="U849">
            <v>2.7798120719166701</v>
          </cell>
          <cell r="V849">
            <v>60.714478861261902</v>
          </cell>
          <cell r="W849">
            <v>0.999985491258782</v>
          </cell>
          <cell r="X849">
            <v>0.42484638263664998</v>
          </cell>
          <cell r="Y849">
            <v>1.1403076479733101</v>
          </cell>
          <cell r="Z849">
            <v>0.338535868689396</v>
          </cell>
          <cell r="AA849">
            <v>9.2647839802058094</v>
          </cell>
          <cell r="AB849">
            <v>2.7475519351261898E-2</v>
          </cell>
          <cell r="AC849">
            <v>0.98279988678091001</v>
          </cell>
          <cell r="AD849">
            <v>0.168579364172186</v>
          </cell>
          <cell r="AE849">
            <v>57.63127051515</v>
          </cell>
          <cell r="AF849">
            <v>0.94920413054499897</v>
          </cell>
          <cell r="AG849">
            <v>648.148889550028</v>
          </cell>
          <cell r="AH849">
            <v>19.877161809599599</v>
          </cell>
          <cell r="AI849">
            <v>0.43370193712406702</v>
          </cell>
          <cell r="AJ849">
            <v>7225.8918795065201</v>
          </cell>
          <cell r="AK849">
            <v>9760.2212844533406</v>
          </cell>
          <cell r="AL849">
            <v>234.22072301320699</v>
          </cell>
          <cell r="AM849">
            <v>427.165736009998</v>
          </cell>
          <cell r="AN849">
            <v>143.34587252152201</v>
          </cell>
          <cell r="AO849">
            <v>58.914183354292099</v>
          </cell>
          <cell r="AP849">
            <v>17.9497499404075</v>
          </cell>
          <cell r="AQ849">
            <v>455.047287084461</v>
          </cell>
          <cell r="AR849">
            <v>65.475940518992701</v>
          </cell>
          <cell r="AS849">
            <v>65.577120793095801</v>
          </cell>
          <cell r="AT849">
            <v>34.789078845991497</v>
          </cell>
          <cell r="AU849">
            <v>4.2356760502200901</v>
          </cell>
          <cell r="AV849">
            <v>1.17010385776808</v>
          </cell>
          <cell r="AW849" t="str">
            <v>NaN</v>
          </cell>
          <cell r="AX849" t="str">
            <v>NaN</v>
          </cell>
          <cell r="AY849">
            <v>0.38653568602795602</v>
          </cell>
          <cell r="AZ849" t="str">
            <v>NaN</v>
          </cell>
          <cell r="BA849">
            <v>0.51260834486856199</v>
          </cell>
          <cell r="BB849" t="str">
            <v>NaN</v>
          </cell>
          <cell r="BC849">
            <v>17.614284426590402</v>
          </cell>
          <cell r="BD849">
            <v>29.667861139423199</v>
          </cell>
          <cell r="BE849">
            <v>106.600959514103</v>
          </cell>
          <cell r="BF849">
            <v>169.16291035993601</v>
          </cell>
          <cell r="BH849" t="str">
            <v>NO</v>
          </cell>
          <cell r="BI849" t="str">
            <v>YES</v>
          </cell>
          <cell r="BJ849" t="str">
            <v>YES</v>
          </cell>
          <cell r="BK849" t="str">
            <v/>
          </cell>
          <cell r="BL849" t="str">
            <v>YES</v>
          </cell>
          <cell r="BM849" t="str">
            <v>NO</v>
          </cell>
          <cell r="BO849" t="str">
            <v>NO</v>
          </cell>
          <cell r="BQ849" t="str">
            <v>YES</v>
          </cell>
          <cell r="BR849" t="str">
            <v>NO</v>
          </cell>
          <cell r="BT849" t="str">
            <v/>
          </cell>
          <cell r="BU849" t="str">
            <v>YES</v>
          </cell>
          <cell r="BW849" t="str">
            <v/>
          </cell>
          <cell r="CA849" t="str">
            <v>SINGLE CORRx</v>
          </cell>
          <cell r="CC849">
            <v>32.151531388693883</v>
          </cell>
          <cell r="CD849">
            <v>0</v>
          </cell>
          <cell r="CE849">
            <v>36.056524564800753</v>
          </cell>
          <cell r="CF849">
            <v>24.19687130522605</v>
          </cell>
          <cell r="CL849">
            <v>0.3</v>
          </cell>
          <cell r="CY849">
            <v>0.31100663916733506</v>
          </cell>
          <cell r="CZ849">
            <v>0</v>
          </cell>
          <cell r="DA849">
            <v>0.31100663916733506</v>
          </cell>
          <cell r="DB849">
            <v>0.31100663916733506</v>
          </cell>
        </row>
        <row r="850">
          <cell r="A850">
            <v>109</v>
          </cell>
          <cell r="B850">
            <v>41620</v>
          </cell>
          <cell r="C850" t="str">
            <v>Austin</v>
          </cell>
          <cell r="D850">
            <v>29</v>
          </cell>
          <cell r="E850" t="str">
            <v>Good correlations, see 30</v>
          </cell>
          <cell r="F850" t="str">
            <v>YES</v>
          </cell>
          <cell r="G850">
            <v>4.5</v>
          </cell>
          <cell r="H850">
            <v>1.3123000832274601</v>
          </cell>
          <cell r="I850">
            <v>0</v>
          </cell>
          <cell r="J850">
            <v>15</v>
          </cell>
          <cell r="K850">
            <v>29.998000000000001</v>
          </cell>
          <cell r="L850">
            <v>1.99986666666667</v>
          </cell>
          <cell r="M850">
            <v>1.1959296200259799</v>
          </cell>
          <cell r="N850">
            <v>0.79439943567137905</v>
          </cell>
          <cell r="O850">
            <v>0.32593112080558601</v>
          </cell>
          <cell r="P850">
            <v>3.4513952709639403E-2</v>
          </cell>
          <cell r="Q850">
            <v>0.99974748355957099</v>
          </cell>
          <cell r="R850">
            <v>0.43994011410814299</v>
          </cell>
          <cell r="S850">
            <v>71.370503786902106</v>
          </cell>
          <cell r="T850">
            <v>0.99982362389796697</v>
          </cell>
          <cell r="U850">
            <v>0.36748213918957101</v>
          </cell>
          <cell r="V850">
            <v>60.545274159922201</v>
          </cell>
          <cell r="W850">
            <v>0.99997044217383302</v>
          </cell>
          <cell r="X850">
            <v>0.15043099752544301</v>
          </cell>
          <cell r="Y850">
            <v>0.64693470897285599</v>
          </cell>
          <cell r="Z850">
            <v>0.33950719279341401</v>
          </cell>
          <cell r="AA850">
            <v>0.19480800756153699</v>
          </cell>
          <cell r="AB850">
            <v>3.4505224786010903E-2</v>
          </cell>
          <cell r="AC850">
            <v>0.82464090753460095</v>
          </cell>
          <cell r="AD850">
            <v>0.200346540792008</v>
          </cell>
          <cell r="AE850">
            <v>54.624670939255502</v>
          </cell>
          <cell r="AF850">
            <v>0.90218529228670397</v>
          </cell>
          <cell r="AG850">
            <v>77.402123117365605</v>
          </cell>
          <cell r="AH850">
            <v>37.5850041924122</v>
          </cell>
          <cell r="AI850">
            <v>0.52652525386735205</v>
          </cell>
          <cell r="AJ850">
            <v>374.66707665825999</v>
          </cell>
          <cell r="AK850">
            <v>1524.4579370599899</v>
          </cell>
          <cell r="AL850">
            <v>36.726201940190002</v>
          </cell>
          <cell r="AM850">
            <v>37.268107886000898</v>
          </cell>
          <cell r="AN850">
            <v>29.937174450017299</v>
          </cell>
          <cell r="AO850">
            <v>20.3089492339248</v>
          </cell>
          <cell r="AP850">
            <v>32.7535174364832</v>
          </cell>
          <cell r="AQ850">
            <v>145.898368237114</v>
          </cell>
          <cell r="AR850">
            <v>18.3976895998013</v>
          </cell>
          <cell r="AS850">
            <v>47.7694461503281</v>
          </cell>
          <cell r="AT850">
            <v>70.7925706919726</v>
          </cell>
          <cell r="AU850">
            <v>4.5023709953837496</v>
          </cell>
          <cell r="AV850">
            <v>1.4186151136463601</v>
          </cell>
          <cell r="AW850" t="str">
            <v>NaN</v>
          </cell>
          <cell r="AX850" t="str">
            <v>NaN</v>
          </cell>
          <cell r="AY850">
            <v>0.40358287477365401</v>
          </cell>
          <cell r="AZ850" t="str">
            <v>NaN</v>
          </cell>
          <cell r="BA850">
            <v>1.1626781982790799</v>
          </cell>
          <cell r="BB850" t="str">
            <v>NaN</v>
          </cell>
          <cell r="BC850">
            <v>23.818005724346801</v>
          </cell>
          <cell r="BD850">
            <v>-2.0611026818057199</v>
          </cell>
          <cell r="BE850">
            <v>20.743650855555</v>
          </cell>
          <cell r="BF850">
            <v>51.653880912777602</v>
          </cell>
          <cell r="BH850" t="str">
            <v>NO</v>
          </cell>
          <cell r="BI850" t="str">
            <v>NO</v>
          </cell>
          <cell r="BJ850" t="str">
            <v>YES</v>
          </cell>
          <cell r="BK850" t="str">
            <v/>
          </cell>
          <cell r="BL850" t="str">
            <v>YES</v>
          </cell>
          <cell r="BM850" t="str">
            <v>NO</v>
          </cell>
          <cell r="BO850" t="str">
            <v>NO</v>
          </cell>
          <cell r="BQ850" t="str">
            <v>YES</v>
          </cell>
          <cell r="BR850" t="str">
            <v>NO</v>
          </cell>
          <cell r="BT850" t="str">
            <v/>
          </cell>
          <cell r="BU850" t="str">
            <v>YES</v>
          </cell>
          <cell r="BW850" t="str">
            <v/>
          </cell>
          <cell r="CA850" t="str">
            <v>SINGLE CORRx</v>
          </cell>
          <cell r="CC850">
            <v>32.058722667678801</v>
          </cell>
          <cell r="CD850">
            <v>0</v>
          </cell>
          <cell r="CE850">
            <v>26.963148410046365</v>
          </cell>
          <cell r="CF850">
            <v>43.315677134833919</v>
          </cell>
          <cell r="CL850">
            <v>0.38</v>
          </cell>
          <cell r="CY850">
            <v>1.5982531899208103</v>
          </cell>
          <cell r="CZ850">
            <v>0</v>
          </cell>
          <cell r="DA850">
            <v>1.5982531899208103</v>
          </cell>
          <cell r="DB850">
            <v>1.5982531899208103</v>
          </cell>
        </row>
        <row r="851">
          <cell r="A851">
            <v>109</v>
          </cell>
          <cell r="B851">
            <v>41620</v>
          </cell>
          <cell r="C851" t="str">
            <v>Austin</v>
          </cell>
          <cell r="D851">
            <v>32</v>
          </cell>
          <cell r="E851" t="str">
            <v>Decent correlations, nitrous doing strange stuff</v>
          </cell>
          <cell r="F851" t="str">
            <v>NO</v>
          </cell>
          <cell r="G851">
            <v>4.5</v>
          </cell>
          <cell r="H851">
            <v>1.4011889705434399</v>
          </cell>
          <cell r="I851">
            <v>0</v>
          </cell>
          <cell r="J851">
            <v>14.999499999999999</v>
          </cell>
          <cell r="K851">
            <v>29.998999999999999</v>
          </cell>
          <cell r="L851">
            <v>2</v>
          </cell>
          <cell r="M851">
            <v>2.8301422095106501</v>
          </cell>
          <cell r="N851">
            <v>0.95313016332506095</v>
          </cell>
          <cell r="O851">
            <v>0.147476815006677</v>
          </cell>
          <cell r="P851">
            <v>2.0501760233024999E-2</v>
          </cell>
          <cell r="Q851">
            <v>0.997655002030988</v>
          </cell>
          <cell r="R851">
            <v>0.68751305518416705</v>
          </cell>
          <cell r="S851">
            <v>56.163455024055303</v>
          </cell>
          <cell r="T851">
            <v>0.99835161997188204</v>
          </cell>
          <cell r="U851">
            <v>0.57618837635799502</v>
          </cell>
          <cell r="V851">
            <v>75.253838514438797</v>
          </cell>
          <cell r="W851">
            <v>0.999836197852631</v>
          </cell>
          <cell r="X851">
            <v>0.18148576643193401</v>
          </cell>
          <cell r="Y851">
            <v>1.93056920517369</v>
          </cell>
          <cell r="Z851">
            <v>0.64464366885176605</v>
          </cell>
          <cell r="AA851">
            <v>0.146973685188379</v>
          </cell>
          <cell r="AB851">
            <v>2.0453550434901799E-2</v>
          </cell>
          <cell r="AC851">
            <v>0.150982855053301</v>
          </cell>
          <cell r="AD851">
            <v>0.49436660973462199</v>
          </cell>
          <cell r="AE851">
            <v>39.030001362223601</v>
          </cell>
          <cell r="AF851">
            <v>0.51855967427357497</v>
          </cell>
          <cell r="AG851">
            <v>101.17316948287301</v>
          </cell>
          <cell r="AH851">
            <v>9.0318281177100292</v>
          </cell>
          <cell r="AI851">
            <v>0.16054765376427499</v>
          </cell>
          <cell r="AJ851">
            <v>176.40826902141001</v>
          </cell>
          <cell r="AK851">
            <v>668.941576966669</v>
          </cell>
          <cell r="AL851">
            <v>61.862529908786698</v>
          </cell>
          <cell r="AM851">
            <v>24.898562213999099</v>
          </cell>
          <cell r="AN851">
            <v>11.0557704345117</v>
          </cell>
          <cell r="AO851">
            <v>127.637580026853</v>
          </cell>
          <cell r="AP851">
            <v>7.4786581372333396</v>
          </cell>
          <cell r="AQ851">
            <v>741.09353385878796</v>
          </cell>
          <cell r="AR851">
            <v>473.02701121423797</v>
          </cell>
          <cell r="AS851">
            <v>41.664375191472999</v>
          </cell>
          <cell r="AT851">
            <v>1521.4081943398501</v>
          </cell>
          <cell r="AU851">
            <v>5.6821005616755098</v>
          </cell>
          <cell r="AV851">
            <v>1.5965692037739401</v>
          </cell>
          <cell r="AW851" t="str">
            <v>NaN</v>
          </cell>
          <cell r="AX851" t="str">
            <v>NaN</v>
          </cell>
          <cell r="AY851">
            <v>0.31643067100828398</v>
          </cell>
          <cell r="AZ851" t="str">
            <v>NaN</v>
          </cell>
          <cell r="BA851">
            <v>0.87439043706696595</v>
          </cell>
          <cell r="BB851" t="str">
            <v>NaN</v>
          </cell>
          <cell r="BC851">
            <v>24.7641394702135</v>
          </cell>
          <cell r="BD851">
            <v>3.31929636592622</v>
          </cell>
          <cell r="BE851">
            <v>7.4727230014815396</v>
          </cell>
          <cell r="BF851">
            <v>26.5900152770371</v>
          </cell>
          <cell r="BH851" t="str">
            <v>NO</v>
          </cell>
          <cell r="BI851" t="str">
            <v>NO</v>
          </cell>
          <cell r="BJ851" t="str">
            <v>YES</v>
          </cell>
          <cell r="BK851" t="str">
            <v/>
          </cell>
          <cell r="BL851" t="str">
            <v>YES</v>
          </cell>
          <cell r="BM851" t="str">
            <v>NO</v>
          </cell>
          <cell r="BO851" t="str">
            <v>NO</v>
          </cell>
          <cell r="BQ851" t="str">
            <v>NO</v>
          </cell>
          <cell r="BR851" t="str">
            <v>NO</v>
          </cell>
          <cell r="BT851" t="str">
            <v/>
          </cell>
          <cell r="BU851" t="str">
            <v>YES</v>
          </cell>
          <cell r="BW851" t="str">
            <v/>
          </cell>
          <cell r="CA851" t="str">
            <v>TRASH</v>
          </cell>
          <cell r="CC851">
            <v>0</v>
          </cell>
          <cell r="CD851">
            <v>0</v>
          </cell>
          <cell r="CE851">
            <v>0</v>
          </cell>
          <cell r="CF851">
            <v>0</v>
          </cell>
          <cell r="CL851">
            <v>0</v>
          </cell>
          <cell r="CY851">
            <v>0</v>
          </cell>
          <cell r="CZ851">
            <v>0</v>
          </cell>
          <cell r="DA851">
            <v>0</v>
          </cell>
          <cell r="DB851">
            <v>0</v>
          </cell>
        </row>
        <row r="852">
          <cell r="A852">
            <v>109</v>
          </cell>
          <cell r="B852">
            <v>41620</v>
          </cell>
          <cell r="C852" t="str">
            <v>Austin</v>
          </cell>
          <cell r="D852">
            <v>33</v>
          </cell>
          <cell r="E852" t="str">
            <v>Weak correlations</v>
          </cell>
          <cell r="F852" t="str">
            <v>YES</v>
          </cell>
          <cell r="G852">
            <v>4.5</v>
          </cell>
          <cell r="H852">
            <v>1.4261889718473</v>
          </cell>
          <cell r="I852">
            <v>0</v>
          </cell>
          <cell r="J852">
            <v>14.996</v>
          </cell>
          <cell r="K852">
            <v>29.997499999999999</v>
          </cell>
          <cell r="L852">
            <v>2.0003667644705301</v>
          </cell>
          <cell r="M852">
            <v>3.2243827190683398</v>
          </cell>
          <cell r="N852">
            <v>0.95052282518532305</v>
          </cell>
          <cell r="O852">
            <v>0.19866553092577799</v>
          </cell>
          <cell r="P852">
            <v>3.4781624308639202E-2</v>
          </cell>
          <cell r="Q852">
            <v>0.99905770202834698</v>
          </cell>
          <cell r="R852">
            <v>0.59195547593400399</v>
          </cell>
          <cell r="S852">
            <v>27.512940744450301</v>
          </cell>
          <cell r="T852">
            <v>0.99944796750817499</v>
          </cell>
          <cell r="U852">
            <v>0.45301924845168101</v>
          </cell>
          <cell r="V852">
            <v>76.681964661590698</v>
          </cell>
          <cell r="W852">
            <v>0.99989375016141102</v>
          </cell>
          <cell r="X852">
            <v>0.198587562442019</v>
          </cell>
          <cell r="Y852">
            <v>1.98325999118997</v>
          </cell>
          <cell r="Z852">
            <v>0.58016077850817704</v>
          </cell>
          <cell r="AA852">
            <v>0.30482893545817402</v>
          </cell>
          <cell r="AB852">
            <v>3.4748779092552903E-2</v>
          </cell>
          <cell r="AC852">
            <v>0.56084910390974796</v>
          </cell>
          <cell r="AD852">
            <v>0.36642745696160001</v>
          </cell>
          <cell r="AE852">
            <v>47.1888648313491</v>
          </cell>
          <cell r="AF852">
            <v>0.61531873687461502</v>
          </cell>
          <cell r="AG852">
            <v>149.08783177561099</v>
          </cell>
          <cell r="AH852">
            <v>19.390576037211002</v>
          </cell>
          <cell r="AI852">
            <v>0.70439041525368096</v>
          </cell>
          <cell r="AJ852">
            <v>114.567035794391</v>
          </cell>
          <cell r="AK852">
            <v>611.60544226166905</v>
          </cell>
          <cell r="AL852">
            <v>33.761931945426603</v>
          </cell>
          <cell r="AM852">
            <v>49.615736968333401</v>
          </cell>
          <cell r="AN852">
            <v>17.600787135940301</v>
          </cell>
          <cell r="AO852">
            <v>5.4513568185271399</v>
          </cell>
          <cell r="AP852">
            <v>5.9599874591396702</v>
          </cell>
          <cell r="AQ852">
            <v>21.9553699563766</v>
          </cell>
          <cell r="AR852">
            <v>-83.017051423484105</v>
          </cell>
          <cell r="AS852">
            <v>20.1095357033429</v>
          </cell>
          <cell r="AT852">
            <v>746.04817206893995</v>
          </cell>
          <cell r="AU852">
            <v>5.8112381990580202</v>
          </cell>
          <cell r="AV852">
            <v>1.49879650986392</v>
          </cell>
          <cell r="AW852" t="str">
            <v>NaN</v>
          </cell>
          <cell r="AX852" t="str">
            <v>NaN</v>
          </cell>
          <cell r="AY852">
            <v>0.29513792565932501</v>
          </cell>
          <cell r="AZ852" t="str">
            <v>NaN</v>
          </cell>
          <cell r="BA852">
            <v>0.50918294273403197</v>
          </cell>
          <cell r="BB852" t="str">
            <v>NaN</v>
          </cell>
          <cell r="BC852">
            <v>22.6063091994377</v>
          </cell>
          <cell r="BD852">
            <v>1.24215978697458</v>
          </cell>
          <cell r="BE852">
            <v>4.3452137915942304</v>
          </cell>
          <cell r="BF852">
            <v>11.6906815853444</v>
          </cell>
          <cell r="BH852" t="str">
            <v>NO</v>
          </cell>
          <cell r="BI852" t="str">
            <v>NO</v>
          </cell>
          <cell r="BJ852" t="str">
            <v>YES</v>
          </cell>
          <cell r="BK852" t="str">
            <v/>
          </cell>
          <cell r="BL852" t="str">
            <v>YES</v>
          </cell>
          <cell r="BM852" t="str">
            <v>NO</v>
          </cell>
          <cell r="BO852" t="str">
            <v>NO</v>
          </cell>
          <cell r="BQ852" t="str">
            <v>NO</v>
          </cell>
          <cell r="BR852" t="str">
            <v>NO</v>
          </cell>
          <cell r="BT852" t="str">
            <v/>
          </cell>
          <cell r="BU852" t="str">
            <v>YES</v>
          </cell>
          <cell r="BW852" t="str">
            <v/>
          </cell>
          <cell r="CA852" t="str">
            <v>DUAL AREA</v>
          </cell>
          <cell r="CC852">
            <v>0</v>
          </cell>
          <cell r="CD852">
            <v>0</v>
          </cell>
          <cell r="CE852">
            <v>18.394559316497865</v>
          </cell>
          <cell r="CF852">
            <v>13.053039796389061</v>
          </cell>
          <cell r="CL852">
            <v>0.36</v>
          </cell>
          <cell r="CY852">
            <v>0</v>
          </cell>
          <cell r="CZ852">
            <v>0</v>
          </cell>
          <cell r="DA852">
            <v>7.629913679881442</v>
          </cell>
          <cell r="DB852">
            <v>7.629913679881442</v>
          </cell>
        </row>
        <row r="853">
          <cell r="A853">
            <v>109</v>
          </cell>
          <cell r="B853">
            <v>41620</v>
          </cell>
          <cell r="C853" t="str">
            <v>Austin</v>
          </cell>
          <cell r="D853">
            <v>34</v>
          </cell>
          <cell r="E853" t="str">
            <v>Good correlation, FRQLK</v>
          </cell>
          <cell r="F853" t="str">
            <v>YES</v>
          </cell>
          <cell r="G853">
            <v>4.5</v>
          </cell>
          <cell r="H853">
            <v>1.48174452781677</v>
          </cell>
          <cell r="I853">
            <v>0</v>
          </cell>
          <cell r="J853">
            <v>15</v>
          </cell>
          <cell r="K853">
            <v>29.9985</v>
          </cell>
          <cell r="L853">
            <v>1.9999</v>
          </cell>
          <cell r="M853">
            <v>0.81149301126612305</v>
          </cell>
          <cell r="N853">
            <v>0.72721856727997103</v>
          </cell>
          <cell r="O853">
            <v>0.78150449275491496</v>
          </cell>
          <cell r="P853">
            <v>3.2460563170588701E-2</v>
          </cell>
          <cell r="Q853">
            <v>0.99989052791192901</v>
          </cell>
          <cell r="R853">
            <v>0.361248049853514</v>
          </cell>
          <cell r="S853">
            <v>42.2089545921812</v>
          </cell>
          <cell r="T853">
            <v>0.99970915904400004</v>
          </cell>
          <cell r="U853">
            <v>0.58872724934081699</v>
          </cell>
          <cell r="V853">
            <v>48.0418282213071</v>
          </cell>
          <cell r="W853">
            <v>0.99940546667599195</v>
          </cell>
          <cell r="X853">
            <v>0.84180718029619195</v>
          </cell>
          <cell r="Y853">
            <v>0.40665183392905302</v>
          </cell>
          <cell r="Z853">
            <v>0.199505134775744</v>
          </cell>
          <cell r="AA853">
            <v>0.82706252600774099</v>
          </cell>
          <cell r="AB853">
            <v>3.2457005511596602E-2</v>
          </cell>
          <cell r="AC853">
            <v>0.90567613009042502</v>
          </cell>
          <cell r="AD853">
            <v>0.13301287482678001</v>
          </cell>
          <cell r="AE853">
            <v>20.233062410964202</v>
          </cell>
          <cell r="AF853">
            <v>0.42090448181953899</v>
          </cell>
          <cell r="AG853">
            <v>702.06657390829298</v>
          </cell>
          <cell r="AH853">
            <v>27.791837829934799</v>
          </cell>
          <cell r="AI853">
            <v>0.658242977235453</v>
          </cell>
          <cell r="AJ853">
            <v>414.32919880867303</v>
          </cell>
          <cell r="AK853">
            <v>4734.1600011866803</v>
          </cell>
          <cell r="AL853">
            <v>146.41590033723</v>
          </cell>
          <cell r="AM853">
            <v>170.81645096466801</v>
          </cell>
          <cell r="AN853">
            <v>132.52685483771799</v>
          </cell>
          <cell r="AO853">
            <v>31.0107051886853</v>
          </cell>
          <cell r="AP853">
            <v>28.135159443965801</v>
          </cell>
          <cell r="AQ853">
            <v>78.296552235339604</v>
          </cell>
          <cell r="AR853">
            <v>36.677062761521597</v>
          </cell>
          <cell r="AS853">
            <v>46.997970133324898</v>
          </cell>
          <cell r="AT853">
            <v>138.86361676918401</v>
          </cell>
          <cell r="AU853">
            <v>5.8615259740425403</v>
          </cell>
          <cell r="AV853">
            <v>1.70072091452184</v>
          </cell>
          <cell r="AW853" t="str">
            <v>NaN</v>
          </cell>
          <cell r="AX853" t="str">
            <v>NaN</v>
          </cell>
          <cell r="AY853">
            <v>0.58009725966481196</v>
          </cell>
          <cell r="AZ853" t="str">
            <v>NaN</v>
          </cell>
          <cell r="BA853">
            <v>0.526186492108485</v>
          </cell>
          <cell r="BB853" t="str">
            <v>NaN</v>
          </cell>
          <cell r="BC853">
            <v>18.645983346369</v>
          </cell>
          <cell r="BD853">
            <v>5.3376620222071596</v>
          </cell>
          <cell r="BE853">
            <v>43.3031316812611</v>
          </cell>
          <cell r="BF853">
            <v>73.730968506802</v>
          </cell>
          <cell r="BH853" t="str">
            <v>NO</v>
          </cell>
          <cell r="BI853" t="str">
            <v>YES</v>
          </cell>
          <cell r="BJ853" t="str">
            <v>YES</v>
          </cell>
          <cell r="BK853" t="str">
            <v/>
          </cell>
          <cell r="BL853" t="str">
            <v>YES</v>
          </cell>
          <cell r="BM853" t="str">
            <v>NO</v>
          </cell>
          <cell r="BO853" t="str">
            <v>NO</v>
          </cell>
          <cell r="BQ853" t="str">
            <v>NO</v>
          </cell>
          <cell r="BR853" t="str">
            <v>NO</v>
          </cell>
          <cell r="BT853" t="str">
            <v/>
          </cell>
          <cell r="BU853" t="str">
            <v>YES</v>
          </cell>
          <cell r="BW853" t="str">
            <v/>
          </cell>
          <cell r="CA853" t="str">
            <v>DUAL AREA</v>
          </cell>
          <cell r="CC853">
            <v>0</v>
          </cell>
          <cell r="CD853">
            <v>0</v>
          </cell>
          <cell r="CE853">
            <v>18.914941607102211</v>
          </cell>
          <cell r="CF853">
            <v>29.348606291566</v>
          </cell>
          <cell r="CL853">
            <v>0.36</v>
          </cell>
          <cell r="CY853">
            <v>0</v>
          </cell>
          <cell r="CZ853">
            <v>0</v>
          </cell>
          <cell r="DA853">
            <v>0.76561682407928811</v>
          </cell>
          <cell r="DB853">
            <v>0.76561682407928811</v>
          </cell>
        </row>
        <row r="854">
          <cell r="A854">
            <v>109</v>
          </cell>
          <cell r="B854">
            <v>41620</v>
          </cell>
          <cell r="C854" t="str">
            <v>Austin</v>
          </cell>
          <cell r="D854">
            <v>35</v>
          </cell>
          <cell r="E854" t="str">
            <v>Decent correlation</v>
          </cell>
          <cell r="F854" t="str">
            <v>YES</v>
          </cell>
          <cell r="G854">
            <v>4.5</v>
          </cell>
          <cell r="H854">
            <v>1.53452230431139</v>
          </cell>
          <cell r="I854">
            <v>0</v>
          </cell>
          <cell r="J854">
            <v>15.0015</v>
          </cell>
          <cell r="K854">
            <v>29.998999999999999</v>
          </cell>
          <cell r="L854">
            <v>1.9997333599973299</v>
          </cell>
          <cell r="M854">
            <v>0.57297834840255102</v>
          </cell>
          <cell r="N854">
            <v>0.67138136983786301</v>
          </cell>
          <cell r="O854">
            <v>1.1822603318699101</v>
          </cell>
          <cell r="P854">
            <v>3.0921464037801501E-2</v>
          </cell>
          <cell r="Q854">
            <v>0.99992624858885903</v>
          </cell>
          <cell r="R854">
            <v>0.61461034165051698</v>
          </cell>
          <cell r="S854">
            <v>79.908862439050097</v>
          </cell>
          <cell r="T854">
            <v>0.999813040148812</v>
          </cell>
          <cell r="U854">
            <v>0.97822768342972899</v>
          </cell>
          <cell r="V854">
            <v>54.702679080361598</v>
          </cell>
          <cell r="W854">
            <v>0.999846518383123</v>
          </cell>
          <cell r="X854">
            <v>0.88639077957385604</v>
          </cell>
          <cell r="Y854">
            <v>0.25202570541881703</v>
          </cell>
          <cell r="Z854">
            <v>9.0152106100560903E-2</v>
          </cell>
          <cell r="AA854">
            <v>1.65117981368667</v>
          </cell>
          <cell r="AB854">
            <v>3.0919181187519899E-2</v>
          </cell>
          <cell r="AC854">
            <v>0.92824701234807405</v>
          </cell>
          <cell r="AD854">
            <v>0.39030402289608601</v>
          </cell>
          <cell r="AE854">
            <v>37.4786176727035</v>
          </cell>
          <cell r="AF854">
            <v>0.685027922188297</v>
          </cell>
          <cell r="AG854">
            <v>1663.5761507729701</v>
          </cell>
          <cell r="AH854">
            <v>36.4140407978024</v>
          </cell>
          <cell r="AI854">
            <v>0.45560942032802698</v>
          </cell>
          <cell r="AJ854">
            <v>2875.2872043126799</v>
          </cell>
          <cell r="AK854">
            <v>5238.4201595433296</v>
          </cell>
          <cell r="AL854">
            <v>151.24746521203301</v>
          </cell>
          <cell r="AM854">
            <v>83.891296854668198</v>
          </cell>
          <cell r="AN854">
            <v>117.358400436518</v>
          </cell>
          <cell r="AO854">
            <v>136.222090982477</v>
          </cell>
          <cell r="AP854">
            <v>55.941733912252602</v>
          </cell>
          <cell r="AQ854">
            <v>411.14324297825499</v>
          </cell>
          <cell r="AR854">
            <v>88.760460682709507</v>
          </cell>
          <cell r="AS854">
            <v>31.914088122155</v>
          </cell>
          <cell r="AT854">
            <v>210.830444092108</v>
          </cell>
          <cell r="AU854">
            <v>6.23152892552495</v>
          </cell>
          <cell r="AV854">
            <v>1.81855323096951</v>
          </cell>
          <cell r="AW854" t="str">
            <v>NaN</v>
          </cell>
          <cell r="AX854" t="str">
            <v>NaN</v>
          </cell>
          <cell r="AY854">
            <v>0.38474860476985701</v>
          </cell>
          <cell r="AZ854" t="str">
            <v>NaN</v>
          </cell>
          <cell r="BA854">
            <v>0.51867375250239101</v>
          </cell>
          <cell r="BB854" t="str">
            <v>NaN</v>
          </cell>
          <cell r="BC854">
            <v>21.642109018304499</v>
          </cell>
          <cell r="BD854">
            <v>19.363788582962901</v>
          </cell>
          <cell r="BE854">
            <v>54.986646232407303</v>
          </cell>
          <cell r="BF854">
            <v>150.56388238925899</v>
          </cell>
          <cell r="BH854" t="str">
            <v>NO</v>
          </cell>
          <cell r="BI854" t="str">
            <v>YES</v>
          </cell>
          <cell r="BJ854" t="str">
            <v>YES</v>
          </cell>
          <cell r="BK854" t="str">
            <v/>
          </cell>
          <cell r="BL854" t="str">
            <v>YES</v>
          </cell>
          <cell r="BM854" t="str">
            <v>NO</v>
          </cell>
          <cell r="BO854" t="str">
            <v>NO</v>
          </cell>
          <cell r="BQ854" t="str">
            <v>NO</v>
          </cell>
          <cell r="BR854" t="str">
            <v>NO</v>
          </cell>
          <cell r="BT854" t="str">
            <v/>
          </cell>
          <cell r="BU854" t="str">
            <v>NO</v>
          </cell>
          <cell r="BW854" t="str">
            <v>YES</v>
          </cell>
          <cell r="CA854" t="str">
            <v>TRASH</v>
          </cell>
          <cell r="CC854">
            <v>0</v>
          </cell>
          <cell r="CD854">
            <v>0</v>
          </cell>
          <cell r="CE854">
            <v>0</v>
          </cell>
          <cell r="CF854">
            <v>0</v>
          </cell>
          <cell r="CL854">
            <v>0</v>
          </cell>
          <cell r="CY854">
            <v>0</v>
          </cell>
          <cell r="CZ854">
            <v>0</v>
          </cell>
          <cell r="DA854">
            <v>0</v>
          </cell>
          <cell r="DB854">
            <v>0</v>
          </cell>
        </row>
        <row r="855">
          <cell r="A855">
            <v>109</v>
          </cell>
          <cell r="B855">
            <v>41620</v>
          </cell>
          <cell r="C855" t="str">
            <v>Austin</v>
          </cell>
          <cell r="D855">
            <v>36</v>
          </cell>
          <cell r="E855" t="str">
            <v>Decent correlation, FRQLK</v>
          </cell>
          <cell r="F855" t="str">
            <v>YES</v>
          </cell>
          <cell r="G855">
            <v>4.5</v>
          </cell>
          <cell r="H855">
            <v>1.6234111944213501</v>
          </cell>
          <cell r="I855">
            <v>0</v>
          </cell>
          <cell r="J855">
            <v>14.999499999999999</v>
          </cell>
          <cell r="K855">
            <v>29.997</v>
          </cell>
          <cell r="L855">
            <v>1.99986666222207</v>
          </cell>
          <cell r="M855">
            <v>1.4699614884568299</v>
          </cell>
          <cell r="N855">
            <v>0.82345620801726205</v>
          </cell>
          <cell r="O855">
            <v>0.37387175241528298</v>
          </cell>
          <cell r="P855">
            <v>2.2965231832261099E-2</v>
          </cell>
          <cell r="Q855">
            <v>0.999638670765712</v>
          </cell>
          <cell r="R855">
            <v>0.417961671310632</v>
          </cell>
          <cell r="S855">
            <v>40.642167437705702</v>
          </cell>
          <cell r="T855">
            <v>0.99959130868595103</v>
          </cell>
          <cell r="U855">
            <v>0.44453894597931098</v>
          </cell>
          <cell r="V855">
            <v>47.252116978478803</v>
          </cell>
          <cell r="W855">
            <v>0.999823057448608</v>
          </cell>
          <cell r="X855">
            <v>0.29244470553896501</v>
          </cell>
          <cell r="Y855">
            <v>0.78920482950631698</v>
          </cell>
          <cell r="Z855">
            <v>0.38371083391798499</v>
          </cell>
          <cell r="AA855">
            <v>0.31108873378604002</v>
          </cell>
          <cell r="AB855">
            <v>2.2956926446846299E-2</v>
          </cell>
          <cell r="AC855">
            <v>0.59291627078327402</v>
          </cell>
          <cell r="AD855">
            <v>0.18008054484418001</v>
          </cell>
          <cell r="AE855">
            <v>33.863077224448801</v>
          </cell>
          <cell r="AF855">
            <v>0.71651989003163497</v>
          </cell>
          <cell r="AG855">
            <v>141.081973816116</v>
          </cell>
          <cell r="AH855">
            <v>24.249043634585298</v>
          </cell>
          <cell r="AI855">
            <v>0.59640331058868501</v>
          </cell>
          <cell r="AJ855">
            <v>200.86142048608801</v>
          </cell>
          <cell r="AK855">
            <v>1584.1165879866801</v>
          </cell>
          <cell r="AL855">
            <v>38.59947879437</v>
          </cell>
          <cell r="AM855">
            <v>65.404610283999702</v>
          </cell>
          <cell r="AN855">
            <v>28.6393549754787</v>
          </cell>
          <cell r="AO855">
            <v>38.9414847486333</v>
          </cell>
          <cell r="AP855">
            <v>24.605955418251799</v>
          </cell>
          <cell r="AQ855">
            <v>108.87705292777601</v>
          </cell>
          <cell r="AR855">
            <v>83.242254960683795</v>
          </cell>
          <cell r="AS855">
            <v>38.579214676086401</v>
          </cell>
          <cell r="AT855">
            <v>333.91695435581499</v>
          </cell>
          <cell r="AU855">
            <v>5.9336763504470698</v>
          </cell>
          <cell r="AV855">
            <v>1.8053427566781299</v>
          </cell>
          <cell r="AW855" t="str">
            <v>NaN</v>
          </cell>
          <cell r="AX855" t="str">
            <v>NaN</v>
          </cell>
          <cell r="AY855">
            <v>0.35402550181812198</v>
          </cell>
          <cell r="AZ855" t="str">
            <v>NaN</v>
          </cell>
          <cell r="BA855">
            <v>0.52835362712095402</v>
          </cell>
          <cell r="BB855" t="str">
            <v>NaN</v>
          </cell>
          <cell r="BC855">
            <v>18.7425265668418</v>
          </cell>
          <cell r="BD855">
            <v>1.93652716320901</v>
          </cell>
          <cell r="BE855">
            <v>20.302560471418001</v>
          </cell>
          <cell r="BF855">
            <v>41.914009288408103</v>
          </cell>
          <cell r="BH855" t="str">
            <v>NO</v>
          </cell>
          <cell r="BI855" t="str">
            <v>NO</v>
          </cell>
          <cell r="BJ855" t="str">
            <v>YES</v>
          </cell>
          <cell r="BK855" t="str">
            <v/>
          </cell>
          <cell r="BL855" t="str">
            <v>YES</v>
          </cell>
          <cell r="BM855" t="str">
            <v>NO</v>
          </cell>
          <cell r="BO855" t="str">
            <v>NO</v>
          </cell>
          <cell r="BQ855" t="str">
            <v>NO</v>
          </cell>
          <cell r="BR855" t="str">
            <v>NO</v>
          </cell>
          <cell r="BT855" t="str">
            <v/>
          </cell>
          <cell r="BU855" t="str">
            <v>YES</v>
          </cell>
          <cell r="BW855" t="str">
            <v/>
          </cell>
          <cell r="CA855" t="str">
            <v>DUAL AREA</v>
          </cell>
          <cell r="CC855">
            <v>0</v>
          </cell>
          <cell r="CD855">
            <v>0</v>
          </cell>
          <cell r="CE855">
            <v>29.28703437627437</v>
          </cell>
          <cell r="CF855">
            <v>25.646689146951172</v>
          </cell>
          <cell r="CL855">
            <v>0.36</v>
          </cell>
          <cell r="CY855">
            <v>0</v>
          </cell>
          <cell r="CZ855">
            <v>0</v>
          </cell>
          <cell r="DA855">
            <v>1.6329765990436558</v>
          </cell>
          <cell r="DB855">
            <v>1.6329765990436558</v>
          </cell>
        </row>
        <row r="856">
          <cell r="A856">
            <v>109</v>
          </cell>
          <cell r="B856">
            <v>41620</v>
          </cell>
          <cell r="C856" t="str">
            <v>Austin</v>
          </cell>
          <cell r="D856">
            <v>37</v>
          </cell>
          <cell r="E856" t="str">
            <v>Decent correlation, may not have beginning or end</v>
          </cell>
          <cell r="F856" t="str">
            <v>YES</v>
          </cell>
          <cell r="G856">
            <v>4.5</v>
          </cell>
          <cell r="H856">
            <v>1.6678556380793499</v>
          </cell>
          <cell r="I856">
            <v>0</v>
          </cell>
          <cell r="J856">
            <v>14.9994736842</v>
          </cell>
          <cell r="K856">
            <v>29.998421052600001</v>
          </cell>
          <cell r="L856">
            <v>1.99996491104881</v>
          </cell>
          <cell r="M856">
            <v>3.8722854700525602</v>
          </cell>
          <cell r="N856">
            <v>0.93768213108759202</v>
          </cell>
          <cell r="O856">
            <v>0.16488132641193801</v>
          </cell>
          <cell r="P856">
            <v>3.2156047700111198E-2</v>
          </cell>
          <cell r="Q856">
            <v>0.999196505841215</v>
          </cell>
          <cell r="R856">
            <v>0.353556588717853</v>
          </cell>
          <cell r="S856">
            <v>24.5893436832045</v>
          </cell>
          <cell r="T856">
            <v>0.99917411699398695</v>
          </cell>
          <cell r="U856">
            <v>0.35856344444688498</v>
          </cell>
          <cell r="V856">
            <v>65.306692089888799</v>
          </cell>
          <cell r="W856">
            <v>0.99990566242672396</v>
          </cell>
          <cell r="X856">
            <v>0.121054943651994</v>
          </cell>
          <cell r="Y856">
            <v>1.8106063740323199</v>
          </cell>
          <cell r="Z856">
            <v>0.43457947496518901</v>
          </cell>
          <cell r="AA856">
            <v>0.22517362320813999</v>
          </cell>
          <cell r="AB856">
            <v>3.2130163010967799E-2</v>
          </cell>
          <cell r="AC856">
            <v>0.56162298367765695</v>
          </cell>
          <cell r="AD856">
            <v>0.12937315389470799</v>
          </cell>
          <cell r="AE856">
            <v>46.563933902032304</v>
          </cell>
          <cell r="AF856">
            <v>0.71293673342121799</v>
          </cell>
          <cell r="AG856">
            <v>46.088548018493398</v>
          </cell>
          <cell r="AH856">
            <v>16.381844724484498</v>
          </cell>
          <cell r="AI856">
            <v>0.66566565944084699</v>
          </cell>
          <cell r="AJ856">
            <v>53.678007962272602</v>
          </cell>
          <cell r="AK856">
            <v>936.86670144167101</v>
          </cell>
          <cell r="AL856">
            <v>33.069055045490003</v>
          </cell>
          <cell r="AM856">
            <v>60.497863194001901</v>
          </cell>
          <cell r="AN856">
            <v>17.927576802859001</v>
          </cell>
          <cell r="AO856">
            <v>10.502597978331799</v>
          </cell>
          <cell r="AP856">
            <v>15.4294232612302</v>
          </cell>
          <cell r="AQ856">
            <v>16.6851801803559</v>
          </cell>
          <cell r="AR856">
            <v>74.1968129277071</v>
          </cell>
          <cell r="AS856">
            <v>47.954554167756797</v>
          </cell>
          <cell r="AT856">
            <v>244.45863327733699</v>
          </cell>
          <cell r="AU856">
            <v>5.11590990720567</v>
          </cell>
          <cell r="AV856">
            <v>1.9227353646924401</v>
          </cell>
          <cell r="AW856" t="str">
            <v>NaN</v>
          </cell>
          <cell r="AX856" t="str">
            <v>NaN</v>
          </cell>
          <cell r="AY856">
            <v>0.688534024767535</v>
          </cell>
          <cell r="AZ856" t="str">
            <v>NaN</v>
          </cell>
          <cell r="BA856">
            <v>0.89961427103018399</v>
          </cell>
          <cell r="BB856" t="str">
            <v>NaN</v>
          </cell>
          <cell r="BC856">
            <v>40.634794904313601</v>
          </cell>
          <cell r="BD856">
            <v>3.32637552890287</v>
          </cell>
          <cell r="BE856">
            <v>17.239161215833299</v>
          </cell>
          <cell r="BF856">
            <v>23.471246862708501</v>
          </cell>
          <cell r="BH856" t="str">
            <v>NO</v>
          </cell>
          <cell r="BI856" t="str">
            <v>NO</v>
          </cell>
          <cell r="BJ856" t="str">
            <v>YES</v>
          </cell>
          <cell r="BK856" t="str">
            <v/>
          </cell>
          <cell r="BL856" t="str">
            <v>YES</v>
          </cell>
          <cell r="BM856" t="str">
            <v>NO</v>
          </cell>
          <cell r="BO856" t="str">
            <v>NO</v>
          </cell>
          <cell r="BQ856" t="str">
            <v>NO</v>
          </cell>
          <cell r="BR856" t="str">
            <v>NO</v>
          </cell>
          <cell r="BT856" t="str">
            <v/>
          </cell>
          <cell r="BU856" t="str">
            <v>YES</v>
          </cell>
          <cell r="BW856" t="str">
            <v/>
          </cell>
          <cell r="CA856" t="str">
            <v>DUAL AREA</v>
          </cell>
          <cell r="CC856">
            <v>0</v>
          </cell>
          <cell r="CD856">
            <v>0</v>
          </cell>
          <cell r="CE856">
            <v>27.669858446054526</v>
          </cell>
          <cell r="CF856">
            <v>16.398754707300714</v>
          </cell>
          <cell r="CL856">
            <v>0.36</v>
          </cell>
          <cell r="CY856">
            <v>0</v>
          </cell>
          <cell r="CZ856">
            <v>0</v>
          </cell>
          <cell r="DA856">
            <v>1.9231565698245465</v>
          </cell>
          <cell r="DB856">
            <v>1.9231565698245465</v>
          </cell>
        </row>
        <row r="857">
          <cell r="A857">
            <v>109</v>
          </cell>
          <cell r="B857">
            <v>41620</v>
          </cell>
          <cell r="C857" t="str">
            <v>Austin</v>
          </cell>
          <cell r="D857">
            <v>38</v>
          </cell>
          <cell r="E857" t="str">
            <v>Weak correlations, lots of traffic; eliminated because unsure of contribution from traffic w/o CO calcs</v>
          </cell>
          <cell r="F857" t="str">
            <v>NO</v>
          </cell>
          <cell r="G857">
            <v>4.5</v>
          </cell>
          <cell r="H857">
            <v>1.8067445280030401</v>
          </cell>
          <cell r="I857">
            <v>0</v>
          </cell>
          <cell r="J857">
            <v>14.999000000000001</v>
          </cell>
          <cell r="K857">
            <v>29.998999999999999</v>
          </cell>
          <cell r="L857">
            <v>2.0000666711114099</v>
          </cell>
          <cell r="M857">
            <v>0.129822048848519</v>
          </cell>
          <cell r="N857">
            <v>0.74281966176260505</v>
          </cell>
          <cell r="O857">
            <v>0.46156231837251799</v>
          </cell>
          <cell r="P857">
            <v>6.9196894714663795E-2</v>
          </cell>
          <cell r="Q857">
            <v>0.98762888337978005</v>
          </cell>
          <cell r="R857">
            <v>0.38858870329193101</v>
          </cell>
          <cell r="S857">
            <v>18.467111989948702</v>
          </cell>
          <cell r="T857">
            <v>0.98485272527131495</v>
          </cell>
          <cell r="U857">
            <v>0.43019561833673398</v>
          </cell>
          <cell r="V857">
            <v>5.6638057181912602</v>
          </cell>
          <cell r="W857">
            <v>0.98078945199891199</v>
          </cell>
          <cell r="X857">
            <v>0.49212297930101001</v>
          </cell>
          <cell r="Y857">
            <v>8.4382445888151095E-2</v>
          </cell>
          <cell r="Z857">
            <v>1.9725773310102401E-2</v>
          </cell>
          <cell r="AA857">
            <v>0.22210398476007301</v>
          </cell>
          <cell r="AB857">
            <v>6.8326030976421606E-2</v>
          </cell>
          <cell r="AC857">
            <v>0.269645878253717</v>
          </cell>
          <cell r="AD857">
            <v>0.156456203301296</v>
          </cell>
          <cell r="AE857">
            <v>3.4101840294613601</v>
          </cell>
          <cell r="AF857">
            <v>0.58994770416464604</v>
          </cell>
          <cell r="AG857">
            <v>5.0736435144573004</v>
          </cell>
          <cell r="AH857">
            <v>2.9115343134628802</v>
          </cell>
          <cell r="AI857">
            <v>0.15522865334303801</v>
          </cell>
          <cell r="AJ857">
            <v>10.4524927861553</v>
          </cell>
          <cell r="AK857">
            <v>265.14846302999399</v>
          </cell>
          <cell r="AL857">
            <v>19.284208039239999</v>
          </cell>
          <cell r="AM857">
            <v>73.158959436001297</v>
          </cell>
          <cell r="AN857">
            <v>41.639553809199001</v>
          </cell>
          <cell r="AO857">
            <v>3.7001287248680401</v>
          </cell>
          <cell r="AP857">
            <v>2.8476827734626502</v>
          </cell>
          <cell r="AQ857">
            <v>3.4061248172508201</v>
          </cell>
          <cell r="AR857">
            <v>80.920921078615095</v>
          </cell>
          <cell r="AS857">
            <v>5.4324296434381498</v>
          </cell>
          <cell r="AT857">
            <v>364.69865011271003</v>
          </cell>
          <cell r="AU857">
            <v>4.8226632753975398</v>
          </cell>
          <cell r="AV857">
            <v>1.7372372707513599</v>
          </cell>
          <cell r="AW857" t="str">
            <v>NaN</v>
          </cell>
          <cell r="AX857" t="str">
            <v>NaN</v>
          </cell>
          <cell r="AY857">
            <v>0.78327001598757495</v>
          </cell>
          <cell r="AZ857" t="str">
            <v>NaN</v>
          </cell>
          <cell r="BA857">
            <v>0.95976658050893504</v>
          </cell>
          <cell r="BB857" t="str">
            <v>NaN</v>
          </cell>
          <cell r="BC857">
            <v>42.7238190538678</v>
          </cell>
          <cell r="BD857">
            <v>1.1815717557947201</v>
          </cell>
          <cell r="BE857">
            <v>2.68518655538458</v>
          </cell>
          <cell r="BF857">
            <v>7.1451458307178699</v>
          </cell>
          <cell r="BH857" t="str">
            <v>NO</v>
          </cell>
          <cell r="BI857" t="str">
            <v>NO</v>
          </cell>
          <cell r="BJ857" t="str">
            <v>YES</v>
          </cell>
          <cell r="BK857" t="str">
            <v/>
          </cell>
          <cell r="BL857" t="str">
            <v>YES</v>
          </cell>
          <cell r="BM857" t="str">
            <v>NO</v>
          </cell>
          <cell r="BO857" t="str">
            <v>NO</v>
          </cell>
          <cell r="BQ857" t="str">
            <v>NO</v>
          </cell>
          <cell r="BR857" t="str">
            <v>NO</v>
          </cell>
          <cell r="BT857" t="str">
            <v/>
          </cell>
          <cell r="BU857" t="str">
            <v>YES</v>
          </cell>
          <cell r="BW857" t="str">
            <v/>
          </cell>
          <cell r="CA857" t="str">
            <v>TRASH</v>
          </cell>
          <cell r="CC857">
            <v>0</v>
          </cell>
          <cell r="CD857">
            <v>0</v>
          </cell>
          <cell r="CE857">
            <v>0</v>
          </cell>
          <cell r="CF857">
            <v>0</v>
          </cell>
          <cell r="CL857">
            <v>0</v>
          </cell>
          <cell r="CY857">
            <v>0</v>
          </cell>
          <cell r="CZ857">
            <v>0</v>
          </cell>
          <cell r="DA857">
            <v>0</v>
          </cell>
          <cell r="DB857">
            <v>0</v>
          </cell>
        </row>
        <row r="858">
          <cell r="A858">
            <v>109</v>
          </cell>
          <cell r="B858">
            <v>41620</v>
          </cell>
          <cell r="C858" t="str">
            <v>Austin</v>
          </cell>
          <cell r="D858">
            <v>39</v>
          </cell>
          <cell r="E858" t="str">
            <v>Strong ch4/c2h2, weird nitrous spike at end</v>
          </cell>
          <cell r="F858" t="str">
            <v>YES</v>
          </cell>
          <cell r="G858">
            <v>4.5</v>
          </cell>
          <cell r="H858">
            <v>1.83452230319381</v>
          </cell>
          <cell r="I858">
            <v>0</v>
          </cell>
          <cell r="J858">
            <v>14.997999999999999</v>
          </cell>
          <cell r="K858">
            <v>30</v>
          </cell>
          <cell r="L858">
            <v>2.00026670222696</v>
          </cell>
          <cell r="M858">
            <v>2.2653846205470201</v>
          </cell>
          <cell r="N858">
            <v>0.77179251444124397</v>
          </cell>
          <cell r="O858">
            <v>1.2286253525030799</v>
          </cell>
          <cell r="P858">
            <v>2.84352761037544E-2</v>
          </cell>
          <cell r="Q858">
            <v>0.99996194437319696</v>
          </cell>
          <cell r="R858">
            <v>0.54831354968474599</v>
          </cell>
          <cell r="S858">
            <v>91.176828555279599</v>
          </cell>
          <cell r="T858">
            <v>0.99954802801230502</v>
          </cell>
          <cell r="U858">
            <v>1.8893647481650899</v>
          </cell>
          <cell r="V858">
            <v>62.3860406167056</v>
          </cell>
          <cell r="W858">
            <v>0.999991415491987</v>
          </cell>
          <cell r="X858">
            <v>0.260346131667199</v>
          </cell>
          <cell r="Y858">
            <v>0.63379487756985997</v>
          </cell>
          <cell r="Z858">
            <v>0.18631403142677</v>
          </cell>
          <cell r="AA858">
            <v>3.7496824589010198</v>
          </cell>
          <cell r="AB858">
            <v>2.8434193065350499E-2</v>
          </cell>
          <cell r="AC858">
            <v>0.95497560666945802</v>
          </cell>
          <cell r="AD858">
            <v>0.30684906704561898</v>
          </cell>
          <cell r="AE858">
            <v>60.368511759854101</v>
          </cell>
          <cell r="AF858">
            <v>0.96765226309480201</v>
          </cell>
          <cell r="AG858">
            <v>260.394197368422</v>
          </cell>
          <cell r="AH858">
            <v>19.150001318298202</v>
          </cell>
          <cell r="AI858">
            <v>0.20993646524656101</v>
          </cell>
          <cell r="AJ858">
            <v>6359.8872652237997</v>
          </cell>
          <cell r="AK858">
            <v>7869.39616137334</v>
          </cell>
          <cell r="AL858">
            <v>284.093561850887</v>
          </cell>
          <cell r="AM858">
            <v>209.33044864700199</v>
          </cell>
          <cell r="AN858">
            <v>135.90208236471901</v>
          </cell>
          <cell r="AO858">
            <v>144.10022020287599</v>
          </cell>
          <cell r="AP858">
            <v>14.75156538395</v>
          </cell>
          <cell r="AQ858">
            <v>665.44683354193205</v>
          </cell>
          <cell r="AR858">
            <v>-427.90913935038401</v>
          </cell>
          <cell r="AS858">
            <v>48.240101696717403</v>
          </cell>
          <cell r="AT858">
            <v>4573.0905484589803</v>
          </cell>
          <cell r="AU858">
            <v>5.3232407037542497</v>
          </cell>
          <cell r="AV858">
            <v>1.7103808403721601</v>
          </cell>
          <cell r="AW858" t="str">
            <v>NaN</v>
          </cell>
          <cell r="AX858" t="str">
            <v>NaN</v>
          </cell>
          <cell r="AY858">
            <v>0.60220482410101095</v>
          </cell>
          <cell r="AZ858" t="str">
            <v>NaN</v>
          </cell>
          <cell r="BA858">
            <v>0.49713582524015698</v>
          </cell>
          <cell r="BB858" t="str">
            <v>NaN</v>
          </cell>
          <cell r="BC858">
            <v>21.047935599647001</v>
          </cell>
          <cell r="BD858">
            <v>-0.270388753006159</v>
          </cell>
          <cell r="BE858">
            <v>44.417317287320003</v>
          </cell>
          <cell r="BF858">
            <v>149.25679653781</v>
          </cell>
          <cell r="BH858" t="str">
            <v>NO</v>
          </cell>
          <cell r="BI858" t="str">
            <v>YES</v>
          </cell>
          <cell r="BJ858" t="str">
            <v>YES</v>
          </cell>
          <cell r="BK858" t="str">
            <v/>
          </cell>
          <cell r="BL858" t="str">
            <v>YES</v>
          </cell>
          <cell r="BM858" t="str">
            <v>NO</v>
          </cell>
          <cell r="BO858" t="str">
            <v>NO</v>
          </cell>
          <cell r="BQ858" t="str">
            <v>YES</v>
          </cell>
          <cell r="BR858" t="str">
            <v>NO</v>
          </cell>
          <cell r="BT858" t="str">
            <v/>
          </cell>
          <cell r="BU858" t="str">
            <v>YES</v>
          </cell>
          <cell r="BW858" t="str">
            <v/>
          </cell>
          <cell r="CA858" t="str">
            <v>SINGLE CORRx</v>
          </cell>
          <cell r="CC858">
            <v>33.029004052078072</v>
          </cell>
          <cell r="CD858">
            <v>0</v>
          </cell>
          <cell r="CE858">
            <v>30.656555187264622</v>
          </cell>
          <cell r="CF858">
            <v>39.811172186171689</v>
          </cell>
          <cell r="CL858">
            <v>0.3</v>
          </cell>
          <cell r="CY858">
            <v>0.7464117190157008</v>
          </cell>
          <cell r="CZ858">
            <v>0</v>
          </cell>
          <cell r="DA858">
            <v>0.7464117190157008</v>
          </cell>
          <cell r="DB858">
            <v>0.7464117190157008</v>
          </cell>
        </row>
        <row r="859">
          <cell r="A859">
            <v>109</v>
          </cell>
          <cell r="B859">
            <v>41620</v>
          </cell>
          <cell r="C859" t="str">
            <v>Austin</v>
          </cell>
          <cell r="D859">
            <v>40</v>
          </cell>
          <cell r="E859" t="str">
            <v>Decent correlation</v>
          </cell>
          <cell r="F859" t="str">
            <v>YES</v>
          </cell>
          <cell r="G859">
            <v>4.5</v>
          </cell>
          <cell r="H859">
            <v>1.9067445276305099</v>
          </cell>
          <cell r="I859">
            <v>0</v>
          </cell>
          <cell r="J859">
            <v>14.999499999999999</v>
          </cell>
          <cell r="K859">
            <v>29.999500000000001</v>
          </cell>
          <cell r="L859">
            <v>2.0000333344444798</v>
          </cell>
          <cell r="M859">
            <v>2.8431182445204302</v>
          </cell>
          <cell r="N859">
            <v>0.63018220496017396</v>
          </cell>
          <cell r="O859">
            <v>1.1656964148025399</v>
          </cell>
          <cell r="P859">
            <v>3.1623574915085197E-2</v>
          </cell>
          <cell r="Q859">
            <v>0.99991879068818501</v>
          </cell>
          <cell r="R859">
            <v>0.38975001945374099</v>
          </cell>
          <cell r="S859">
            <v>52.846963769682802</v>
          </cell>
          <cell r="T859">
            <v>0.99917587892691095</v>
          </cell>
          <cell r="U859">
            <v>1.2416545284557401</v>
          </cell>
          <cell r="V859">
            <v>40.907244794974403</v>
          </cell>
          <cell r="W859">
            <v>0.99981401920077495</v>
          </cell>
          <cell r="X859">
            <v>0.589729303236049</v>
          </cell>
          <cell r="Y859">
            <v>0.204514152350635</v>
          </cell>
          <cell r="Z859">
            <v>2.7708081703324498E-2</v>
          </cell>
          <cell r="AA859">
            <v>2.20074333270041</v>
          </cell>
          <cell r="AB859">
            <v>3.1621004009498098E-2</v>
          </cell>
          <cell r="AC859">
            <v>0.92473786098821498</v>
          </cell>
          <cell r="AD859">
            <v>0.15572100162928401</v>
          </cell>
          <cell r="AE859">
            <v>31.190651303634201</v>
          </cell>
          <cell r="AF859">
            <v>0.76233063488185004</v>
          </cell>
          <cell r="AG859">
            <v>454.79027141889799</v>
          </cell>
          <cell r="AH859">
            <v>15.984045891489</v>
          </cell>
          <cell r="AI859">
            <v>0.30220955721173698</v>
          </cell>
          <cell r="AJ859">
            <v>1335.2511995453301</v>
          </cell>
          <cell r="AK859">
            <v>3567.0172904716801</v>
          </cell>
          <cell r="AL859">
            <v>125.55952283904</v>
          </cell>
          <cell r="AM859">
            <v>179.67294073766999</v>
          </cell>
          <cell r="AN859">
            <v>88.053498311078698</v>
          </cell>
          <cell r="AO859">
            <v>21.0190700882785</v>
          </cell>
          <cell r="AP859">
            <v>13.7910127076191</v>
          </cell>
          <cell r="AQ859">
            <v>19.054407148730402</v>
          </cell>
          <cell r="AR859">
            <v>57.644863833280503</v>
          </cell>
          <cell r="AS859">
            <v>61.5610524507779</v>
          </cell>
          <cell r="AT859">
            <v>41.088484783444699</v>
          </cell>
          <cell r="AU859">
            <v>6.1172828264442201</v>
          </cell>
          <cell r="AV859">
            <v>1.53905577725381</v>
          </cell>
          <cell r="AW859" t="str">
            <v>NaN</v>
          </cell>
          <cell r="AX859" t="str">
            <v>NaN</v>
          </cell>
          <cell r="AY859">
            <v>0.44967088710044301</v>
          </cell>
          <cell r="AZ859" t="str">
            <v>NaN</v>
          </cell>
          <cell r="BA859">
            <v>0.53987161967826902</v>
          </cell>
          <cell r="BB859" t="str">
            <v>NaN</v>
          </cell>
          <cell r="BC859">
            <v>19.044884630136401</v>
          </cell>
          <cell r="BD859">
            <v>12.516978718194499</v>
          </cell>
          <cell r="BE859">
            <v>26.050663961944601</v>
          </cell>
          <cell r="BF859">
            <v>67.143329893472199</v>
          </cell>
          <cell r="BH859" t="str">
            <v>NO</v>
          </cell>
          <cell r="BI859" t="str">
            <v>YES</v>
          </cell>
          <cell r="BJ859" t="str">
            <v>YES</v>
          </cell>
          <cell r="BK859" t="str">
            <v/>
          </cell>
          <cell r="BL859" t="str">
            <v>YES</v>
          </cell>
          <cell r="BM859" t="str">
            <v>NO</v>
          </cell>
          <cell r="BO859" t="str">
            <v>NO</v>
          </cell>
          <cell r="BQ859" t="str">
            <v>YES</v>
          </cell>
          <cell r="BR859" t="str">
            <v>NO</v>
          </cell>
          <cell r="BT859" t="str">
            <v/>
          </cell>
          <cell r="BU859" t="str">
            <v>YES</v>
          </cell>
          <cell r="BW859" t="str">
            <v/>
          </cell>
          <cell r="CA859" t="str">
            <v>SINGLE CORRx</v>
          </cell>
          <cell r="CC859">
            <v>21.659664106068313</v>
          </cell>
          <cell r="CD859">
            <v>0</v>
          </cell>
          <cell r="CE859">
            <v>21.449150047136161</v>
          </cell>
          <cell r="CF859">
            <v>21.023802122043001</v>
          </cell>
          <cell r="CL859">
            <v>0.3</v>
          </cell>
          <cell r="CY859">
            <v>1.2726587774855129</v>
          </cell>
          <cell r="CZ859">
            <v>0</v>
          </cell>
          <cell r="DA859">
            <v>1.2726587774855129</v>
          </cell>
          <cell r="DB859">
            <v>1.2726587774855129</v>
          </cell>
        </row>
        <row r="860">
          <cell r="A860">
            <v>109</v>
          </cell>
          <cell r="B860">
            <v>41620</v>
          </cell>
          <cell r="C860" t="str">
            <v>Austin</v>
          </cell>
          <cell r="D860">
            <v>41</v>
          </cell>
          <cell r="E860" t="str">
            <v xml:space="preserve">Strong ch4/c2h2, weird nitrous </v>
          </cell>
          <cell r="F860" t="str">
            <v>YES</v>
          </cell>
          <cell r="G860">
            <v>4.5</v>
          </cell>
          <cell r="H860">
            <v>1.9706334164366099</v>
          </cell>
          <cell r="I860">
            <v>0</v>
          </cell>
          <cell r="J860">
            <v>14.999000000000001</v>
          </cell>
          <cell r="K860">
            <v>29.998999999999999</v>
          </cell>
          <cell r="L860">
            <v>2.0000666711114099</v>
          </cell>
          <cell r="M860">
            <v>84.745228012722905</v>
          </cell>
          <cell r="N860">
            <v>0.93696494556634802</v>
          </cell>
          <cell r="O860">
            <v>1.04662965442755</v>
          </cell>
          <cell r="P860">
            <v>3.0108308257366899E-2</v>
          </cell>
          <cell r="Q860">
            <v>0.999886925966746</v>
          </cell>
          <cell r="R860">
            <v>0.64408798227753306</v>
          </cell>
          <cell r="S860">
            <v>62.6796168875779</v>
          </cell>
          <cell r="T860">
            <v>0.99582991689196299</v>
          </cell>
          <cell r="U860">
            <v>3.91811580515721</v>
          </cell>
          <cell r="V860">
            <v>62.648143740619702</v>
          </cell>
          <cell r="W860">
            <v>0.99995533284330695</v>
          </cell>
          <cell r="X860">
            <v>0.40467058351277402</v>
          </cell>
          <cell r="Y860">
            <v>0.163260556258225</v>
          </cell>
          <cell r="Z860">
            <v>1.79686397578038E-3</v>
          </cell>
          <cell r="AA860">
            <v>16.642962927732199</v>
          </cell>
          <cell r="AB860">
            <v>3.0104900318332701E-2</v>
          </cell>
          <cell r="AC860">
            <v>0.88888558391339301</v>
          </cell>
          <cell r="AD860">
            <v>0.42523078166353201</v>
          </cell>
          <cell r="AE860">
            <v>53.3008059350691</v>
          </cell>
          <cell r="AF860">
            <v>0.85075823870114697</v>
          </cell>
          <cell r="AG860">
            <v>560.16520378273106</v>
          </cell>
          <cell r="AH860">
            <v>3.5765541413027799</v>
          </cell>
          <cell r="AI860">
            <v>5.6821875095678702E-2</v>
          </cell>
          <cell r="AJ860">
            <v>3540.1322119380802</v>
          </cell>
          <cell r="AK860">
            <v>6726.8613908949901</v>
          </cell>
          <cell r="AL860">
            <v>167.22657141906299</v>
          </cell>
          <cell r="AM860">
            <v>187.187138066003</v>
          </cell>
          <cell r="AN860">
            <v>103.558157316687</v>
          </cell>
          <cell r="AO860">
            <v>-110.18615234564101</v>
          </cell>
          <cell r="AP860">
            <v>6.0099300895022596</v>
          </cell>
          <cell r="AQ860">
            <v>696.55318720951004</v>
          </cell>
          <cell r="AR860">
            <v>66.6691677795949</v>
          </cell>
          <cell r="AS860">
            <v>63.010582467376103</v>
          </cell>
          <cell r="AT860">
            <v>64.068989938582305</v>
          </cell>
          <cell r="AU860">
            <v>5.5214246357124104</v>
          </cell>
          <cell r="AV860">
            <v>1.7377077311316</v>
          </cell>
          <cell r="AW860" t="str">
            <v>NaN</v>
          </cell>
          <cell r="AX860" t="str">
            <v>NaN</v>
          </cell>
          <cell r="AY860">
            <v>0.53187529323306304</v>
          </cell>
          <cell r="AZ860" t="str">
            <v>NaN</v>
          </cell>
          <cell r="BA860">
            <v>0.49742524180505998</v>
          </cell>
          <cell r="BB860" t="str">
            <v>NaN</v>
          </cell>
          <cell r="BC860">
            <v>22.526483007517999</v>
          </cell>
          <cell r="BD860">
            <v>15.024088843035701</v>
          </cell>
          <cell r="BE860">
            <v>91.273301441785605</v>
          </cell>
          <cell r="BF860">
            <v>134.584818888482</v>
          </cell>
          <cell r="BH860" t="str">
            <v>NO</v>
          </cell>
          <cell r="BI860" t="str">
            <v>YES</v>
          </cell>
          <cell r="BJ860" t="str">
            <v>YES</v>
          </cell>
          <cell r="BK860" t="str">
            <v/>
          </cell>
          <cell r="BL860" t="str">
            <v>YES</v>
          </cell>
          <cell r="BM860" t="str">
            <v>NO</v>
          </cell>
          <cell r="BO860" t="str">
            <v>NO</v>
          </cell>
          <cell r="BQ860" t="str">
            <v>YES</v>
          </cell>
          <cell r="BR860" t="str">
            <v>NO</v>
          </cell>
          <cell r="BT860" t="str">
            <v/>
          </cell>
          <cell r="BU860" t="str">
            <v>YES</v>
          </cell>
          <cell r="BW860" t="str">
            <v/>
          </cell>
          <cell r="CA860" t="str">
            <v>SINGLE CORRx</v>
          </cell>
          <cell r="CC860">
            <v>33.169980631184089</v>
          </cell>
          <cell r="CD860">
            <v>0</v>
          </cell>
          <cell r="CE860">
            <v>34.392613199751182</v>
          </cell>
          <cell r="CF860">
            <v>38.055546061283948</v>
          </cell>
          <cell r="CL860">
            <v>0.3</v>
          </cell>
          <cell r="CY860">
            <v>0.36323443577462572</v>
          </cell>
          <cell r="CZ860">
            <v>0</v>
          </cell>
          <cell r="DA860">
            <v>0.36323443577462572</v>
          </cell>
          <cell r="DB860">
            <v>0.36323443577462572</v>
          </cell>
        </row>
        <row r="861">
          <cell r="A861">
            <v>109</v>
          </cell>
          <cell r="B861">
            <v>41620</v>
          </cell>
          <cell r="C861" t="str">
            <v>Austin</v>
          </cell>
          <cell r="D861">
            <v>42</v>
          </cell>
          <cell r="E861" t="str">
            <v xml:space="preserve">Strong ch4/c2h2, weird nitrous </v>
          </cell>
          <cell r="F861" t="str">
            <v>YES</v>
          </cell>
          <cell r="G861">
            <v>4.5</v>
          </cell>
          <cell r="H861">
            <v>2.0317445257678601</v>
          </cell>
          <cell r="I861">
            <v>0</v>
          </cell>
          <cell r="J861">
            <v>15.0015</v>
          </cell>
          <cell r="K861">
            <v>30.000499999999999</v>
          </cell>
          <cell r="L861">
            <v>1.9998333499983301</v>
          </cell>
          <cell r="M861">
            <v>1.3523349908209601</v>
          </cell>
          <cell r="N861">
            <v>0.70842837726150099</v>
          </cell>
          <cell r="O861">
            <v>1.56737692777777</v>
          </cell>
          <cell r="P861">
            <v>2.58710371691835E-2</v>
          </cell>
          <cell r="Q861">
            <v>0.99996777955633498</v>
          </cell>
          <cell r="R861">
            <v>0.52325335279527896</v>
          </cell>
          <cell r="S861">
            <v>87.349038473984606</v>
          </cell>
          <cell r="T861">
            <v>0.99957453574518895</v>
          </cell>
          <cell r="U861">
            <v>1.90128128404167</v>
          </cell>
          <cell r="V861">
            <v>48.755581527833598</v>
          </cell>
          <cell r="W861">
            <v>0.99998515606160698</v>
          </cell>
          <cell r="X861">
            <v>0.35511016418449498</v>
          </cell>
          <cell r="Y861">
            <v>0.45401408642657998</v>
          </cell>
          <cell r="Z861">
            <v>0.16125819935707</v>
          </cell>
          <cell r="AA861">
            <v>4.0572244696322004</v>
          </cell>
          <cell r="AB861">
            <v>2.5870203008107402E-2</v>
          </cell>
          <cell r="AC861">
            <v>0.954008333430441</v>
          </cell>
          <cell r="AD861">
            <v>0.28034888411520997</v>
          </cell>
          <cell r="AE861">
            <v>47.093122813642701</v>
          </cell>
          <cell r="AF861">
            <v>0.965887842705622</v>
          </cell>
          <cell r="AG861">
            <v>296.40216069334099</v>
          </cell>
          <cell r="AH861">
            <v>20.555516009778401</v>
          </cell>
          <cell r="AI861">
            <v>0.235226006635642</v>
          </cell>
          <cell r="AJ861">
            <v>6645.1576814412601</v>
          </cell>
          <cell r="AK861">
            <v>6605.3111830533198</v>
          </cell>
          <cell r="AL861">
            <v>160.81747794485301</v>
          </cell>
          <cell r="AM861">
            <v>211.09752643333101</v>
          </cell>
          <cell r="AN861">
            <v>127.082337520075</v>
          </cell>
          <cell r="AO861">
            <v>44.253976147354599</v>
          </cell>
          <cell r="AP861">
            <v>17.418483847583001</v>
          </cell>
          <cell r="AQ861">
            <v>68.466694572213797</v>
          </cell>
          <cell r="AR861">
            <v>52.478579705914797</v>
          </cell>
          <cell r="AS861">
            <v>51.384848837997403</v>
          </cell>
          <cell r="AT861">
            <v>90.145330736448798</v>
          </cell>
          <cell r="AU861">
            <v>5.2451252520144998</v>
          </cell>
          <cell r="AV861">
            <v>1.7184444952642699</v>
          </cell>
          <cell r="AW861" t="str">
            <v>NaN</v>
          </cell>
          <cell r="AX861" t="str">
            <v>NaN</v>
          </cell>
          <cell r="AY861">
            <v>0.36394237642802302</v>
          </cell>
          <cell r="AZ861" t="str">
            <v>NaN</v>
          </cell>
          <cell r="BA861">
            <v>0.49939210951454699</v>
          </cell>
          <cell r="BB861" t="str">
            <v>NaN</v>
          </cell>
          <cell r="BC861">
            <v>14.8885517629646</v>
          </cell>
          <cell r="BD861">
            <v>10.0349772020112</v>
          </cell>
          <cell r="BE861">
            <v>45.807324235689499</v>
          </cell>
          <cell r="BF861">
            <v>101.70349200907999</v>
          </cell>
          <cell r="BH861" t="str">
            <v>NO</v>
          </cell>
          <cell r="BI861" t="str">
            <v>YES</v>
          </cell>
          <cell r="BJ861" t="str">
            <v>YES</v>
          </cell>
          <cell r="BK861" t="str">
            <v/>
          </cell>
          <cell r="BL861" t="str">
            <v>YES</v>
          </cell>
          <cell r="BM861" t="str">
            <v>NO</v>
          </cell>
          <cell r="BO861" t="str">
            <v>NO</v>
          </cell>
          <cell r="BQ861" t="str">
            <v>YES</v>
          </cell>
          <cell r="BR861" t="str">
            <v>NO</v>
          </cell>
          <cell r="BT861" t="str">
            <v/>
          </cell>
          <cell r="BU861" t="str">
            <v>YES</v>
          </cell>
          <cell r="BW861" t="str">
            <v/>
          </cell>
          <cell r="CA861" t="str">
            <v>SINGLE CORRx</v>
          </cell>
          <cell r="CC861">
            <v>25.818662027029788</v>
          </cell>
          <cell r="CD861">
            <v>0</v>
          </cell>
          <cell r="CE861">
            <v>27.524375856726145</v>
          </cell>
          <cell r="CF861">
            <v>33.137011336819512</v>
          </cell>
          <cell r="CL861">
            <v>0.3</v>
          </cell>
          <cell r="CY861">
            <v>0.72376212109467897</v>
          </cell>
          <cell r="CZ861">
            <v>0</v>
          </cell>
          <cell r="DA861">
            <v>0.72376212109467897</v>
          </cell>
          <cell r="DB861">
            <v>0.72376212109467897</v>
          </cell>
        </row>
        <row r="862">
          <cell r="A862">
            <v>109</v>
          </cell>
          <cell r="B862">
            <v>41620</v>
          </cell>
          <cell r="C862" t="str">
            <v>Austin</v>
          </cell>
          <cell r="D862">
            <v>43</v>
          </cell>
          <cell r="E862" t="str">
            <v>Decent correlations</v>
          </cell>
          <cell r="F862" t="str">
            <v>YES</v>
          </cell>
          <cell r="G862">
            <v>4.5</v>
          </cell>
          <cell r="H862">
            <v>2.0761889722198301</v>
          </cell>
          <cell r="I862">
            <v>0</v>
          </cell>
          <cell r="J862">
            <v>14.999000000000001</v>
          </cell>
          <cell r="K862">
            <v>29.998999999999999</v>
          </cell>
          <cell r="L862">
            <v>2.0000666711114099</v>
          </cell>
          <cell r="M862">
            <v>2.3608850200006399</v>
          </cell>
          <cell r="N862">
            <v>0.92018236132848996</v>
          </cell>
          <cell r="O862">
            <v>0.46961680183255</v>
          </cell>
          <cell r="P862">
            <v>2.38940118734863E-2</v>
          </cell>
          <cell r="Q862">
            <v>0.99988756591706496</v>
          </cell>
          <cell r="R862">
            <v>0.57420820557179497</v>
          </cell>
          <cell r="S862">
            <v>39.118553749606797</v>
          </cell>
          <cell r="T862">
            <v>0.99990642518773998</v>
          </cell>
          <cell r="U862">
            <v>0.52385815279055403</v>
          </cell>
          <cell r="V862">
            <v>81.262045762714706</v>
          </cell>
          <cell r="W862">
            <v>0.99995564948480797</v>
          </cell>
          <cell r="X862">
            <v>0.36054867762560999</v>
          </cell>
          <cell r="Y862">
            <v>1.45341055818482</v>
          </cell>
          <cell r="Z862">
            <v>0.55360600128521098</v>
          </cell>
          <cell r="AA862">
            <v>1.01800667174276</v>
          </cell>
          <cell r="AB862">
            <v>2.3891323536297901E-2</v>
          </cell>
          <cell r="AC862">
            <v>0.83526484180855698</v>
          </cell>
          <cell r="AD862">
            <v>0.34364925452571599</v>
          </cell>
          <cell r="AE862">
            <v>62.850600219031797</v>
          </cell>
          <cell r="AF862">
            <v>0.77339687460367901</v>
          </cell>
          <cell r="AG862">
            <v>691.73346491417499</v>
          </cell>
          <cell r="AH862">
            <v>34.215047935234203</v>
          </cell>
          <cell r="AI862">
            <v>0.87456821884762304</v>
          </cell>
          <cell r="AJ862">
            <v>382.89569234819999</v>
          </cell>
          <cell r="AK862">
            <v>3852.0313175966699</v>
          </cell>
          <cell r="AL862">
            <v>124.472532398127</v>
          </cell>
          <cell r="AM862">
            <v>58.079915859001702</v>
          </cell>
          <cell r="AN862">
            <v>60.023977709114703</v>
          </cell>
          <cell r="AO862">
            <v>112.838809850823</v>
          </cell>
          <cell r="AP862">
            <v>52.0367867553746</v>
          </cell>
          <cell r="AQ862">
            <v>523.636680750712</v>
          </cell>
          <cell r="AR862">
            <v>53.023139025224197</v>
          </cell>
          <cell r="AS862">
            <v>58.340948040622898</v>
          </cell>
          <cell r="AT862">
            <v>48.312241349791897</v>
          </cell>
          <cell r="AU862">
            <v>4.9006408619919304</v>
          </cell>
          <cell r="AV862">
            <v>1.79526762945898</v>
          </cell>
          <cell r="AW862" t="str">
            <v>NaN</v>
          </cell>
          <cell r="AX862" t="str">
            <v>NaN</v>
          </cell>
          <cell r="AY862">
            <v>0.271191482364815</v>
          </cell>
          <cell r="AZ862" t="str">
            <v>NaN</v>
          </cell>
          <cell r="BA862">
            <v>0.498422909084275</v>
          </cell>
          <cell r="BB862" t="str">
            <v>NaN</v>
          </cell>
          <cell r="BC862">
            <v>19.525786730266699</v>
          </cell>
          <cell r="BD862">
            <v>27.832427883537498</v>
          </cell>
          <cell r="BE862">
            <v>101.172437247007</v>
          </cell>
          <cell r="BF862">
            <v>110.68559620476201</v>
          </cell>
          <cell r="BH862" t="str">
            <v>NO</v>
          </cell>
          <cell r="BI862" t="str">
            <v>NO</v>
          </cell>
          <cell r="BJ862" t="str">
            <v>YES</v>
          </cell>
          <cell r="BK862" t="str">
            <v/>
          </cell>
          <cell r="BL862" t="str">
            <v>YES</v>
          </cell>
          <cell r="BM862" t="str">
            <v>NO</v>
          </cell>
          <cell r="BO862" t="str">
            <v>NO</v>
          </cell>
          <cell r="BQ862" t="str">
            <v>YES</v>
          </cell>
          <cell r="BR862" t="str">
            <v>YES</v>
          </cell>
          <cell r="BT862" t="str">
            <v/>
          </cell>
          <cell r="BU862" t="str">
            <v>NO</v>
          </cell>
          <cell r="BW862" t="str">
            <v/>
          </cell>
          <cell r="CA862" t="str">
            <v>TRASH</v>
          </cell>
          <cell r="CC862">
            <v>0</v>
          </cell>
          <cell r="CD862">
            <v>0</v>
          </cell>
          <cell r="CE862">
            <v>0</v>
          </cell>
          <cell r="CF862">
            <v>0</v>
          </cell>
          <cell r="CL862">
            <v>0</v>
          </cell>
          <cell r="CY862">
            <v>0</v>
          </cell>
          <cell r="CZ862">
            <v>0</v>
          </cell>
          <cell r="DA862">
            <v>0</v>
          </cell>
          <cell r="DB862">
            <v>0</v>
          </cell>
        </row>
        <row r="863">
          <cell r="A863">
            <v>109</v>
          </cell>
          <cell r="B863">
            <v>41620</v>
          </cell>
          <cell r="C863" t="str">
            <v>Austin</v>
          </cell>
          <cell r="D863">
            <v>44</v>
          </cell>
          <cell r="E863" t="str">
            <v>Decent correlations, passed idling truck at 55.30</v>
          </cell>
          <cell r="F863" t="str">
            <v>YES</v>
          </cell>
          <cell r="G863">
            <v>4.5</v>
          </cell>
          <cell r="H863">
            <v>2.1595223033800699</v>
          </cell>
          <cell r="I863">
            <v>0</v>
          </cell>
          <cell r="J863">
            <v>14.999499999999999</v>
          </cell>
          <cell r="K863">
            <v>29.999500000000001</v>
          </cell>
          <cell r="L863">
            <v>2.0000333344444798</v>
          </cell>
          <cell r="M863">
            <v>1.4288512768343899</v>
          </cell>
          <cell r="N863">
            <v>0.97459488178662401</v>
          </cell>
          <cell r="O863">
            <v>0.29080575949918003</v>
          </cell>
          <cell r="P863">
            <v>3.2923225180684697E-2</v>
          </cell>
          <cell r="Q863">
            <v>0.99973952817050005</v>
          </cell>
          <cell r="R863">
            <v>0.63344206103766099</v>
          </cell>
          <cell r="S863">
            <v>40.133551872992399</v>
          </cell>
          <cell r="T863">
            <v>0.99918793614617696</v>
          </cell>
          <cell r="U863">
            <v>1.1185127177629901</v>
          </cell>
          <cell r="V863">
            <v>54.759451137250899</v>
          </cell>
          <cell r="W863">
            <v>0.99960342615467102</v>
          </cell>
          <cell r="X863">
            <v>0.781367431587353</v>
          </cell>
          <cell r="Y863">
            <v>1.32128662110029</v>
          </cell>
          <cell r="Z863">
            <v>0.88926040851741495</v>
          </cell>
          <cell r="AA863">
            <v>0.24822946557050199</v>
          </cell>
          <cell r="AB863">
            <v>3.2914638078319403E-2</v>
          </cell>
          <cell r="AC863">
            <v>0.80579477235031005</v>
          </cell>
          <cell r="AD863">
            <v>0.40826863846598499</v>
          </cell>
          <cell r="AE863">
            <v>24.998537868591701</v>
          </cell>
          <cell r="AF863">
            <v>0.45633431935677499</v>
          </cell>
          <cell r="AG863">
            <v>850.08685450558596</v>
          </cell>
          <cell r="AH863">
            <v>17.366809697120299</v>
          </cell>
          <cell r="AI863">
            <v>0.43237355557364299</v>
          </cell>
          <cell r="AJ863">
            <v>887.55239820489703</v>
          </cell>
          <cell r="AK863">
            <v>5885.8176480599996</v>
          </cell>
          <cell r="AL863">
            <v>200.78591628483301</v>
          </cell>
          <cell r="AM863">
            <v>264.18220280766701</v>
          </cell>
          <cell r="AN863">
            <v>150.848484289732</v>
          </cell>
          <cell r="AO863">
            <v>22.5202300565538</v>
          </cell>
          <cell r="AP863">
            <v>18.061835200429002</v>
          </cell>
          <cell r="AQ863">
            <v>20.318973267052598</v>
          </cell>
          <cell r="AR863">
            <v>46.338378733932601</v>
          </cell>
          <cell r="AS863">
            <v>32.560082353555899</v>
          </cell>
          <cell r="AT863">
            <v>45.679661064355599</v>
          </cell>
          <cell r="AU863">
            <v>5.1215695065609097</v>
          </cell>
          <cell r="AV863">
            <v>1.6316938483085</v>
          </cell>
          <cell r="AW863" t="str">
            <v>NaN</v>
          </cell>
          <cell r="AX863" t="str">
            <v>NaN</v>
          </cell>
          <cell r="AY863">
            <v>0.468457671623702</v>
          </cell>
          <cell r="AZ863" t="str">
            <v>NaN</v>
          </cell>
          <cell r="BA863">
            <v>0.54872421785369696</v>
          </cell>
          <cell r="BB863" t="str">
            <v>NaN</v>
          </cell>
          <cell r="BC863">
            <v>13.600384014881699</v>
          </cell>
          <cell r="BD863">
            <v>7.6634482659618497</v>
          </cell>
          <cell r="BE863">
            <v>51.853833681273599</v>
          </cell>
          <cell r="BF863">
            <v>73.854777174769495</v>
          </cell>
          <cell r="BH863" t="str">
            <v>NO</v>
          </cell>
          <cell r="BI863" t="str">
            <v>NO</v>
          </cell>
          <cell r="BJ863" t="str">
            <v>YES</v>
          </cell>
          <cell r="BK863" t="str">
            <v/>
          </cell>
          <cell r="BL863" t="str">
            <v>YES</v>
          </cell>
          <cell r="BM863" t="str">
            <v>YES</v>
          </cell>
          <cell r="BO863" t="str">
            <v>YES</v>
          </cell>
          <cell r="BQ863" t="str">
            <v>NO</v>
          </cell>
          <cell r="BR863" t="str">
            <v>NO</v>
          </cell>
          <cell r="BT863" t="str">
            <v/>
          </cell>
          <cell r="BU863" t="str">
            <v>YES</v>
          </cell>
          <cell r="BW863" t="str">
            <v/>
          </cell>
          <cell r="CA863" t="str">
            <v>DUAL AREA</v>
          </cell>
          <cell r="CC863">
            <v>0</v>
          </cell>
          <cell r="CD863">
            <v>0</v>
          </cell>
          <cell r="CE863">
            <v>20.659382655649342</v>
          </cell>
          <cell r="CF863">
            <v>23.593478055567036</v>
          </cell>
          <cell r="CL863">
            <v>0.36</v>
          </cell>
          <cell r="CY863">
            <v>0</v>
          </cell>
          <cell r="CZ863">
            <v>0</v>
          </cell>
          <cell r="DA863">
            <v>0.63936653853362746</v>
          </cell>
          <cell r="DB863">
            <v>0.63936653853362746</v>
          </cell>
        </row>
        <row r="864">
          <cell r="A864">
            <v>109</v>
          </cell>
          <cell r="B864">
            <v>41620</v>
          </cell>
          <cell r="C864" t="str">
            <v>Austin</v>
          </cell>
          <cell r="D864">
            <v>45</v>
          </cell>
          <cell r="E864" t="str">
            <v>Decent correlations, N2o out of whack, need to refit or eliminate</v>
          </cell>
          <cell r="F864" t="str">
            <v>YES</v>
          </cell>
          <cell r="G864">
            <v>4.5</v>
          </cell>
          <cell r="H864">
            <v>2.20674452651292</v>
          </cell>
          <cell r="I864">
            <v>0</v>
          </cell>
          <cell r="J864">
            <v>15</v>
          </cell>
          <cell r="K864">
            <v>29.997368421099999</v>
          </cell>
          <cell r="L864">
            <v>1.9998245614066701</v>
          </cell>
          <cell r="M864">
            <v>-9.4608083341674292E+131</v>
          </cell>
          <cell r="N864">
            <v>1</v>
          </cell>
          <cell r="O864">
            <v>0.79288591118653395</v>
          </cell>
          <cell r="P864">
            <v>2.5189023847876201E-2</v>
          </cell>
          <cell r="Q864">
            <v>0.99989709615140898</v>
          </cell>
          <cell r="R864">
            <v>0.49590850797630598</v>
          </cell>
          <cell r="S864">
            <v>-4.1666448375565098E-130</v>
          </cell>
          <cell r="T864">
            <v>1</v>
          </cell>
          <cell r="U864">
            <v>48.548145052697599</v>
          </cell>
          <cell r="V864">
            <v>78.257972758353901</v>
          </cell>
          <cell r="W864">
            <v>0.99989995869674297</v>
          </cell>
          <cell r="X864">
            <v>0.48884652250514599</v>
          </cell>
          <cell r="Y864">
            <v>-3.0178276058536101E+128</v>
          </cell>
          <cell r="Z864">
            <v>3.1898200441637898E-4</v>
          </cell>
          <cell r="AA864">
            <v>1.8381667515576301E+260</v>
          </cell>
          <cell r="AB864">
            <v>2.51864298890008E-2</v>
          </cell>
          <cell r="AC864">
            <v>0.860259182142321</v>
          </cell>
          <cell r="AD864">
            <v>0.25201093769076599</v>
          </cell>
          <cell r="AE864">
            <v>48.519839884398401</v>
          </cell>
          <cell r="AF864">
            <v>0.61993663914554697</v>
          </cell>
          <cell r="AG864">
            <v>929.49746009745604</v>
          </cell>
          <cell r="AH864">
            <v>-4.1666448375565002E-130</v>
          </cell>
          <cell r="AI864">
            <v>1.305281623258E-2</v>
          </cell>
          <cell r="AJ864">
            <v>2413.71569861337</v>
          </cell>
          <cell r="AK864">
            <v>6448.9848936366698</v>
          </cell>
          <cell r="AL864">
            <v>260.30038728658002</v>
          </cell>
          <cell r="AM864">
            <v>-1.7653753349904201E+131</v>
          </cell>
          <cell r="AN864">
            <v>81.982703797202305</v>
          </cell>
          <cell r="AO864">
            <v>-0.19858949900270201</v>
          </cell>
          <cell r="AP864">
            <v>0.154089339905325</v>
          </cell>
          <cell r="AQ864">
            <v>6.2951282906544002</v>
          </cell>
          <cell r="AR864">
            <v>70.676473106645005</v>
          </cell>
          <cell r="AS864">
            <v>77.167611050496504</v>
          </cell>
          <cell r="AT864">
            <v>167.92852699963001</v>
          </cell>
          <cell r="AU864">
            <v>5.0449219008534998</v>
          </cell>
          <cell r="AV864">
            <v>1.7739452953730701</v>
          </cell>
          <cell r="AW864" t="str">
            <v>NaN</v>
          </cell>
          <cell r="AX864" t="str">
            <v>NaN</v>
          </cell>
          <cell r="AY864">
            <v>0.26301758606595899</v>
          </cell>
          <cell r="AZ864" t="str">
            <v>NaN</v>
          </cell>
          <cell r="BA864">
            <v>0.54205519374076006</v>
          </cell>
          <cell r="BB864" t="str">
            <v>NaN</v>
          </cell>
          <cell r="BC864">
            <v>11.139568351028901</v>
          </cell>
          <cell r="BD864">
            <v>28.682323713888799</v>
          </cell>
          <cell r="BE864">
            <v>85.201080267777598</v>
          </cell>
          <cell r="BF864">
            <v>117.325682646944</v>
          </cell>
          <cell r="BH864" t="str">
            <v>NO</v>
          </cell>
          <cell r="BI864" t="str">
            <v>YES</v>
          </cell>
          <cell r="BJ864" t="str">
            <v>YES</v>
          </cell>
          <cell r="BK864" t="str">
            <v/>
          </cell>
          <cell r="BL864" t="str">
            <v>YES</v>
          </cell>
          <cell r="BM864" t="str">
            <v>NO</v>
          </cell>
          <cell r="BO864" t="str">
            <v>NO</v>
          </cell>
          <cell r="BQ864" t="str">
            <v>NO</v>
          </cell>
          <cell r="BR864" t="str">
            <v>NO</v>
          </cell>
          <cell r="BT864" t="str">
            <v/>
          </cell>
          <cell r="BU864" t="str">
            <v>NO</v>
          </cell>
          <cell r="BW864" t="str">
            <v>YES</v>
          </cell>
          <cell r="CA864" t="str">
            <v>TRASH</v>
          </cell>
          <cell r="CC864">
            <v>0</v>
          </cell>
          <cell r="CD864">
            <v>0</v>
          </cell>
          <cell r="CE864">
            <v>0</v>
          </cell>
          <cell r="CF864">
            <v>0</v>
          </cell>
          <cell r="CL864">
            <v>0</v>
          </cell>
          <cell r="CY864">
            <v>0</v>
          </cell>
          <cell r="CZ864">
            <v>0</v>
          </cell>
          <cell r="DA864">
            <v>0</v>
          </cell>
          <cell r="DB864">
            <v>0</v>
          </cell>
        </row>
        <row r="865">
          <cell r="A865">
            <v>109</v>
          </cell>
          <cell r="B865">
            <v>41620</v>
          </cell>
          <cell r="C865" t="str">
            <v>Austin</v>
          </cell>
          <cell r="D865">
            <v>46</v>
          </cell>
          <cell r="E865" t="str">
            <v>Good correlations, see 30</v>
          </cell>
          <cell r="F865" t="str">
            <v>YES</v>
          </cell>
          <cell r="G865">
            <v>4.5</v>
          </cell>
          <cell r="H865">
            <v>2.29285563714802</v>
          </cell>
          <cell r="I865">
            <v>0</v>
          </cell>
          <cell r="J865">
            <v>15.0005263158</v>
          </cell>
          <cell r="K865">
            <v>29.997894736799999</v>
          </cell>
          <cell r="L865">
            <v>1.9997894810666299</v>
          </cell>
          <cell r="M865">
            <v>1.76498631989027</v>
          </cell>
          <cell r="N865">
            <v>0.99357112826872995</v>
          </cell>
          <cell r="O865">
            <v>0.31506833185397898</v>
          </cell>
          <cell r="P865">
            <v>2.7897775566591801E-2</v>
          </cell>
          <cell r="Q865">
            <v>0.99998733164592002</v>
          </cell>
          <cell r="R865">
            <v>0.42238946373956199</v>
          </cell>
          <cell r="S865">
            <v>41.851418804702</v>
          </cell>
          <cell r="T865">
            <v>0.99974398939713005</v>
          </cell>
          <cell r="U865">
            <v>1.8988461447302101</v>
          </cell>
          <cell r="V865">
            <v>72.506362055315293</v>
          </cell>
          <cell r="W865">
            <v>0.99991995791175603</v>
          </cell>
          <cell r="X865">
            <v>1.06144911352162</v>
          </cell>
          <cell r="Y865">
            <v>1.7189183830413299</v>
          </cell>
          <cell r="Z865">
            <v>0.96559178903049703</v>
          </cell>
          <cell r="AA865">
            <v>0.41400820854128201</v>
          </cell>
          <cell r="AB865">
            <v>2.7897421868154599E-2</v>
          </cell>
          <cell r="AC865">
            <v>0.98395831462327599</v>
          </cell>
          <cell r="AD865">
            <v>0.184604313985577</v>
          </cell>
          <cell r="AE865">
            <v>51.0269502325866</v>
          </cell>
          <cell r="AF865">
            <v>0.70370190116784903</v>
          </cell>
          <cell r="AG865">
            <v>4310.9131795145104</v>
          </cell>
          <cell r="AH865">
            <v>28.884980329126002</v>
          </cell>
          <cell r="AI865">
            <v>0.69000239841546795</v>
          </cell>
          <cell r="AJ865">
            <v>4510.2305804725602</v>
          </cell>
          <cell r="AK865">
            <v>7815.36783466001</v>
          </cell>
          <cell r="AL865">
            <v>241.87744697582701</v>
          </cell>
          <cell r="AM865">
            <v>284.35088575600003</v>
          </cell>
          <cell r="AN865">
            <v>146.39986584880501</v>
          </cell>
          <cell r="AO865">
            <v>23.9032001703745</v>
          </cell>
          <cell r="AP865">
            <v>19.7925756751638</v>
          </cell>
          <cell r="AQ865">
            <v>18.611390822061299</v>
          </cell>
          <cell r="AR865">
            <v>26.560429293405701</v>
          </cell>
          <cell r="AS865">
            <v>47.527433523822097</v>
          </cell>
          <cell r="AT865">
            <v>191.180221616647</v>
          </cell>
          <cell r="AU865">
            <v>4.9950806839825699</v>
          </cell>
          <cell r="AV865">
            <v>1.6421582392124601</v>
          </cell>
          <cell r="AW865" t="str">
            <v>NaN</v>
          </cell>
          <cell r="AX865" t="str">
            <v>NaN</v>
          </cell>
          <cell r="AY865">
            <v>0.38887102114758099</v>
          </cell>
          <cell r="AZ865" t="str">
            <v>NaN</v>
          </cell>
          <cell r="BA865">
            <v>0.50565626186351798</v>
          </cell>
          <cell r="BB865" t="str">
            <v>NaN</v>
          </cell>
          <cell r="BC865">
            <v>22.949765182480199</v>
          </cell>
          <cell r="BD865">
            <v>26.464997557777998</v>
          </cell>
          <cell r="BE865">
            <v>47.951036960000202</v>
          </cell>
          <cell r="BF865">
            <v>239.59884689374999</v>
          </cell>
          <cell r="BH865" t="str">
            <v>NO</v>
          </cell>
          <cell r="BI865" t="str">
            <v>YES</v>
          </cell>
          <cell r="BJ865" t="str">
            <v>YES</v>
          </cell>
          <cell r="BK865" t="str">
            <v/>
          </cell>
          <cell r="BL865" t="str">
            <v>YES</v>
          </cell>
          <cell r="BM865" t="str">
            <v>YES</v>
          </cell>
          <cell r="BO865" t="str">
            <v>YES</v>
          </cell>
          <cell r="BQ865" t="str">
            <v>NO</v>
          </cell>
          <cell r="BR865" t="str">
            <v>NO</v>
          </cell>
          <cell r="BT865" t="str">
            <v/>
          </cell>
          <cell r="BU865" t="str">
            <v>YES</v>
          </cell>
          <cell r="BW865" t="str">
            <v/>
          </cell>
          <cell r="CA865" t="str">
            <v>DUAL AREA</v>
          </cell>
          <cell r="CC865">
            <v>0</v>
          </cell>
          <cell r="CD865">
            <v>0</v>
          </cell>
          <cell r="CE865">
            <v>28.267665723389214</v>
          </cell>
          <cell r="CF865">
            <v>29.104511876794977</v>
          </cell>
          <cell r="CL865">
            <v>0.36</v>
          </cell>
          <cell r="CY865">
            <v>0</v>
          </cell>
          <cell r="CZ865">
            <v>0</v>
          </cell>
          <cell r="DA865">
            <v>0.69140540543785112</v>
          </cell>
          <cell r="DB865">
            <v>0.69140540543785112</v>
          </cell>
        </row>
        <row r="866">
          <cell r="A866">
            <v>109</v>
          </cell>
          <cell r="B866">
            <v>41620</v>
          </cell>
          <cell r="C866" t="str">
            <v>Austin</v>
          </cell>
          <cell r="D866">
            <v>47</v>
          </cell>
          <cell r="E866" t="str">
            <v>Good tracer correlations</v>
          </cell>
          <cell r="F866" t="str">
            <v>YES</v>
          </cell>
          <cell r="G866">
            <v>4.5</v>
          </cell>
          <cell r="H866">
            <v>2.3261889712885</v>
          </cell>
          <cell r="I866">
            <v>0</v>
          </cell>
          <cell r="J866">
            <v>14.999000000000001</v>
          </cell>
          <cell r="K866">
            <v>29.9985</v>
          </cell>
          <cell r="L866">
            <v>2.0000333355556998</v>
          </cell>
          <cell r="M866">
            <v>1.9111738223941299</v>
          </cell>
          <cell r="N866">
            <v>0.98125488318745702</v>
          </cell>
          <cell r="O866">
            <v>0.55025370941442797</v>
          </cell>
          <cell r="P866">
            <v>4.1185306765991303E-2</v>
          </cell>
          <cell r="Q866">
            <v>0.99954578908585001</v>
          </cell>
          <cell r="R866">
            <v>1.7651469211261599</v>
          </cell>
          <cell r="S866">
            <v>65.421297156535005</v>
          </cell>
          <cell r="T866">
            <v>0.99840884032798305</v>
          </cell>
          <cell r="U866">
            <v>3.3032306023369302</v>
          </cell>
          <cell r="V866">
            <v>167.025630690984</v>
          </cell>
          <cell r="W866">
            <v>0.99950368085456998</v>
          </cell>
          <cell r="X866">
            <v>1.8436635369784999</v>
          </cell>
          <cell r="Y866">
            <v>1.75238937258081</v>
          </cell>
          <cell r="Z866">
            <v>0.89472232329060697</v>
          </cell>
          <cell r="AA866">
            <v>1.3524128565051901</v>
          </cell>
          <cell r="AB866">
            <v>4.1166559718432798E-2</v>
          </cell>
          <cell r="AC866">
            <v>0.78798942640146197</v>
          </cell>
          <cell r="AD866">
            <v>3.2053783249476702</v>
          </cell>
          <cell r="AE866">
            <v>11.2396846948286</v>
          </cell>
          <cell r="AF866">
            <v>6.7259756527254203E-2</v>
          </cell>
          <cell r="AG866">
            <v>6557.1290429783403</v>
          </cell>
          <cell r="AH866">
            <v>8.3515679555173108</v>
          </cell>
          <cell r="AI866">
            <v>0.12745474878722399</v>
          </cell>
          <cell r="AJ866">
            <v>6133.9604976605797</v>
          </cell>
          <cell r="AK866">
            <v>6745.58723708667</v>
          </cell>
          <cell r="AL866">
            <v>251.4402319013</v>
          </cell>
          <cell r="AM866">
            <v>281.47373034666998</v>
          </cell>
          <cell r="AN866">
            <v>123.723297050029</v>
          </cell>
          <cell r="AO866">
            <v>42.731006948670696</v>
          </cell>
          <cell r="AP866">
            <v>16.4369743005925</v>
          </cell>
          <cell r="AQ866">
            <v>105.78517483237501</v>
          </cell>
          <cell r="AR866">
            <v>51.901448868615198</v>
          </cell>
          <cell r="AS866">
            <v>27.150665419581301</v>
          </cell>
          <cell r="AT866">
            <v>390.61099637145702</v>
          </cell>
          <cell r="AU866">
            <v>4.8682784427106203</v>
          </cell>
          <cell r="AV866">
            <v>1.4924379716632601</v>
          </cell>
          <cell r="AW866" t="str">
            <v>NaN</v>
          </cell>
          <cell r="AX866" t="str">
            <v>NaN</v>
          </cell>
          <cell r="AY866">
            <v>0.63693385500182897</v>
          </cell>
          <cell r="AZ866" t="str">
            <v>NaN</v>
          </cell>
          <cell r="BA866">
            <v>0.56228390727765398</v>
          </cell>
          <cell r="BB866" t="str">
            <v>NaN</v>
          </cell>
          <cell r="BC866">
            <v>30.1705510264024</v>
          </cell>
          <cell r="BD866">
            <v>18.4543234664667</v>
          </cell>
          <cell r="BE866">
            <v>74.796578229333306</v>
          </cell>
          <cell r="BF866">
            <v>131.63829079746699</v>
          </cell>
          <cell r="BH866" t="str">
            <v>NO</v>
          </cell>
          <cell r="BI866" t="str">
            <v>NO</v>
          </cell>
          <cell r="BJ866" t="str">
            <v>YES</v>
          </cell>
          <cell r="BK866" t="str">
            <v/>
          </cell>
          <cell r="BL866" t="str">
            <v>YES</v>
          </cell>
          <cell r="BM866" t="str">
            <v>YES</v>
          </cell>
          <cell r="BO866" t="str">
            <v>YES</v>
          </cell>
          <cell r="BQ866" t="str">
            <v>NO</v>
          </cell>
          <cell r="BR866" t="str">
            <v>NO</v>
          </cell>
          <cell r="BT866" t="str">
            <v/>
          </cell>
          <cell r="BU866" t="str">
            <v>YES</v>
          </cell>
          <cell r="BW866" t="str">
            <v/>
          </cell>
          <cell r="CA866" t="str">
            <v>DUAL AREA</v>
          </cell>
          <cell r="CC866">
            <v>0</v>
          </cell>
          <cell r="CD866">
            <v>0</v>
          </cell>
          <cell r="CE866">
            <v>28.867241723793729</v>
          </cell>
          <cell r="CF866">
            <v>25.377926730259389</v>
          </cell>
          <cell r="CL866">
            <v>0.36</v>
          </cell>
          <cell r="CY866">
            <v>0</v>
          </cell>
          <cell r="CZ866">
            <v>0</v>
          </cell>
          <cell r="DA866">
            <v>0.44325030549983541</v>
          </cell>
          <cell r="DB866">
            <v>0.44325030549983541</v>
          </cell>
        </row>
        <row r="867">
          <cell r="A867">
            <v>109</v>
          </cell>
          <cell r="B867">
            <v>41620</v>
          </cell>
          <cell r="C867" t="str">
            <v>Austin</v>
          </cell>
          <cell r="D867">
            <v>48</v>
          </cell>
          <cell r="E867" t="str">
            <v>Decent correlations</v>
          </cell>
          <cell r="F867" t="str">
            <v>YES</v>
          </cell>
          <cell r="G867">
            <v>4.5</v>
          </cell>
          <cell r="H867">
            <v>2.3678556382656102</v>
          </cell>
          <cell r="I867">
            <v>0</v>
          </cell>
          <cell r="J867">
            <v>15.002105263200001</v>
          </cell>
          <cell r="K867">
            <v>29.999473684200002</v>
          </cell>
          <cell r="L867">
            <v>1.9996842548351099</v>
          </cell>
          <cell r="M867">
            <v>1.6388120542020399</v>
          </cell>
          <cell r="N867">
            <v>0.98617336207488604</v>
          </cell>
          <cell r="O867">
            <v>0.55598332283252405</v>
          </cell>
          <cell r="P867">
            <v>2.5885364107672001E-2</v>
          </cell>
          <cell r="Q867">
            <v>0.99997753663556199</v>
          </cell>
          <cell r="R867">
            <v>0.47775170657174898</v>
          </cell>
          <cell r="S867">
            <v>29.619414067615999</v>
          </cell>
          <cell r="T867">
            <v>0.99954956323169497</v>
          </cell>
          <cell r="U867">
            <v>2.1403092686404501</v>
          </cell>
          <cell r="V867">
            <v>53.760233288488003</v>
          </cell>
          <cell r="W867">
            <v>0.999734758718136</v>
          </cell>
          <cell r="X867">
            <v>1.64160166185673</v>
          </cell>
          <cell r="Y867">
            <v>1.5571989132141999</v>
          </cell>
          <cell r="Z867">
            <v>0.93201205582860203</v>
          </cell>
          <cell r="AA867">
            <v>1.1427868798198699</v>
          </cell>
          <cell r="AB867">
            <v>2.5884782232625501E-2</v>
          </cell>
          <cell r="AC867">
            <v>0.96751846232979899</v>
          </cell>
          <cell r="AD867">
            <v>0.237722060614277</v>
          </cell>
          <cell r="AE867">
            <v>30.4200574208704</v>
          </cell>
          <cell r="AF867">
            <v>0.56569664923469198</v>
          </cell>
          <cell r="AG867">
            <v>4589.8269905610496</v>
          </cell>
          <cell r="AH867">
            <v>21.217653769374198</v>
          </cell>
          <cell r="AI867">
            <v>0.71601961162843197</v>
          </cell>
          <cell r="AJ867">
            <v>3001.1761342412201</v>
          </cell>
          <cell r="AK867">
            <v>4725.3902152600003</v>
          </cell>
          <cell r="AL867">
            <v>161.75110063667</v>
          </cell>
          <cell r="AM867">
            <v>203.66456032599899</v>
          </cell>
          <cell r="AN867">
            <v>122.834911279164</v>
          </cell>
          <cell r="AO867">
            <v>21.653375106509301</v>
          </cell>
          <cell r="AP867">
            <v>18.061933365055701</v>
          </cell>
          <cell r="AQ867">
            <v>15.8517205800445</v>
          </cell>
          <cell r="AR867">
            <v>27.805704707168001</v>
          </cell>
          <cell r="AS867">
            <v>36.679243977778</v>
          </cell>
          <cell r="AT867">
            <v>63.161657719282999</v>
          </cell>
          <cell r="AU867">
            <v>4.9143712674883702</v>
          </cell>
          <cell r="AV867">
            <v>1.41416424700881</v>
          </cell>
          <cell r="AW867" t="str">
            <v>NaN</v>
          </cell>
          <cell r="AX867" t="str">
            <v>NaN</v>
          </cell>
          <cell r="AY867">
            <v>0.43609056695932702</v>
          </cell>
          <cell r="AZ867" t="str">
            <v>NaN</v>
          </cell>
          <cell r="BA867">
            <v>0.50762169374334498</v>
          </cell>
          <cell r="BB867" t="str">
            <v>NaN</v>
          </cell>
          <cell r="BC867">
            <v>30.7828635500702</v>
          </cell>
          <cell r="BD867">
            <v>10.839456489433299</v>
          </cell>
          <cell r="BE867">
            <v>26.362519525732999</v>
          </cell>
          <cell r="BF867">
            <v>183.12162769983399</v>
          </cell>
          <cell r="BH867" t="str">
            <v>NO</v>
          </cell>
          <cell r="BI867" t="str">
            <v>YES</v>
          </cell>
          <cell r="BJ867" t="str">
            <v>YES</v>
          </cell>
          <cell r="BK867" t="str">
            <v/>
          </cell>
          <cell r="BL867" t="str">
            <v>YES</v>
          </cell>
          <cell r="BM867" t="str">
            <v>YES</v>
          </cell>
          <cell r="BO867" t="str">
            <v>YES</v>
          </cell>
          <cell r="BQ867" t="str">
            <v>NO</v>
          </cell>
          <cell r="BR867" t="str">
            <v>NO</v>
          </cell>
          <cell r="BT867" t="str">
            <v/>
          </cell>
          <cell r="BU867" t="str">
            <v>YES</v>
          </cell>
          <cell r="BW867" t="str">
            <v/>
          </cell>
          <cell r="CA867" t="str">
            <v>DUAL AREA</v>
          </cell>
          <cell r="CC867">
            <v>0</v>
          </cell>
          <cell r="CD867">
            <v>0</v>
          </cell>
          <cell r="CE867">
            <v>20.372427219850906</v>
          </cell>
          <cell r="CF867">
            <v>24.570305394186327</v>
          </cell>
          <cell r="CL867">
            <v>0.36</v>
          </cell>
          <cell r="CY867">
            <v>0</v>
          </cell>
          <cell r="CZ867">
            <v>0</v>
          </cell>
          <cell r="DA867">
            <v>1.2576038537641445</v>
          </cell>
          <cell r="DB867">
            <v>1.2576038537641445</v>
          </cell>
        </row>
        <row r="868">
          <cell r="A868">
            <v>109</v>
          </cell>
          <cell r="B868">
            <v>41620</v>
          </cell>
          <cell r="C868" t="str">
            <v>Austin</v>
          </cell>
          <cell r="D868">
            <v>49</v>
          </cell>
          <cell r="E868" t="str">
            <v>Decent correlations, methane/ethane spike at end</v>
          </cell>
          <cell r="F868" t="str">
            <v>YES</v>
          </cell>
          <cell r="G868">
            <v>4.5</v>
          </cell>
          <cell r="H868">
            <v>2.42341119423509</v>
          </cell>
          <cell r="I868">
            <v>0</v>
          </cell>
          <cell r="J868">
            <v>15.000999999999999</v>
          </cell>
          <cell r="K868">
            <v>30.000499999999999</v>
          </cell>
          <cell r="L868">
            <v>1.99990000666622</v>
          </cell>
          <cell r="M868">
            <v>1.60612507523982</v>
          </cell>
          <cell r="N868">
            <v>0.97886182190623106</v>
          </cell>
          <cell r="O868">
            <v>0.25612972494660102</v>
          </cell>
          <cell r="P868">
            <v>3.04274251277603E-2</v>
          </cell>
          <cell r="Q868">
            <v>0.99995665868432604</v>
          </cell>
          <cell r="R868">
            <v>0.35143025295323999</v>
          </cell>
          <cell r="S868">
            <v>41.327493550754902</v>
          </cell>
          <cell r="T868">
            <v>0.99981007102764796</v>
          </cell>
          <cell r="U868">
            <v>0.73559993358102205</v>
          </cell>
          <cell r="V868">
            <v>67.731451800963896</v>
          </cell>
          <cell r="W868">
            <v>0.99990327207654295</v>
          </cell>
          <cell r="X868">
            <v>0.52483405879240896</v>
          </cell>
          <cell r="Y868">
            <v>1.4885212463302799</v>
          </cell>
          <cell r="Z868">
            <v>0.89923678323370504</v>
          </cell>
          <cell r="AA868">
            <v>0.23278766344833099</v>
          </cell>
          <cell r="AB868">
            <v>3.0426105085013699E-2</v>
          </cell>
          <cell r="AC868">
            <v>0.95519524554593804</v>
          </cell>
          <cell r="AD868">
            <v>0.12936721447314001</v>
          </cell>
          <cell r="AE868">
            <v>46.907816997900603</v>
          </cell>
          <cell r="AF868">
            <v>0.69248889588292895</v>
          </cell>
          <cell r="AG868">
            <v>916.13686303229201</v>
          </cell>
          <cell r="AH868">
            <v>31.197514436408898</v>
          </cell>
          <cell r="AI868">
            <v>0.754741743324299</v>
          </cell>
          <cell r="AJ868">
            <v>730.67322413861405</v>
          </cell>
          <cell r="AK868">
            <v>3044.41841767499</v>
          </cell>
          <cell r="AL868">
            <v>94.276119469034995</v>
          </cell>
          <cell r="AM868">
            <v>94.405954116000103</v>
          </cell>
          <cell r="AN868">
            <v>45.016829822213502</v>
          </cell>
          <cell r="AO868">
            <v>33.572464218816499</v>
          </cell>
          <cell r="AP868">
            <v>28.345341638159901</v>
          </cell>
          <cell r="AQ868">
            <v>19.9466191108591</v>
          </cell>
          <cell r="AR868">
            <v>208.20264138251699</v>
          </cell>
          <cell r="AS868">
            <v>54.242629544978001</v>
          </cell>
          <cell r="AT868">
            <v>685.85928761357104</v>
          </cell>
          <cell r="AU868">
            <v>4.8565120498988801</v>
          </cell>
          <cell r="AV868">
            <v>1.2768116932143401</v>
          </cell>
          <cell r="AW868" t="str">
            <v>NaN</v>
          </cell>
          <cell r="AX868" t="str">
            <v>NaN</v>
          </cell>
          <cell r="AY868">
            <v>0.21422906195810301</v>
          </cell>
          <cell r="AZ868" t="str">
            <v>NaN</v>
          </cell>
          <cell r="BA868">
            <v>0.53009703868915403</v>
          </cell>
          <cell r="BB868" t="str">
            <v>NaN</v>
          </cell>
          <cell r="BC868">
            <v>17.138324956648301</v>
          </cell>
          <cell r="BD868">
            <v>19.7947671589999</v>
          </cell>
          <cell r="BE868">
            <v>48.373316008999602</v>
          </cell>
          <cell r="BF868">
            <v>115.24837974899999</v>
          </cell>
          <cell r="BH868" t="str">
            <v>NO</v>
          </cell>
          <cell r="BI868" t="str">
            <v>YES</v>
          </cell>
          <cell r="BJ868" t="str">
            <v>YES</v>
          </cell>
          <cell r="BK868" t="str">
            <v/>
          </cell>
          <cell r="BL868" t="str">
            <v>YES</v>
          </cell>
          <cell r="BM868" t="str">
            <v>YES</v>
          </cell>
          <cell r="BO868" t="str">
            <v>YES</v>
          </cell>
          <cell r="BQ868" t="str">
            <v>NO</v>
          </cell>
          <cell r="BR868" t="str">
            <v>YES</v>
          </cell>
          <cell r="BT868" t="str">
            <v/>
          </cell>
          <cell r="BU868" t="str">
            <v>YES</v>
          </cell>
          <cell r="BW868" t="str">
            <v/>
          </cell>
          <cell r="CA868" t="str">
            <v>SINGLE CORRx</v>
          </cell>
          <cell r="CC868">
            <v>0</v>
          </cell>
          <cell r="CD868">
            <v>43.766545100510605</v>
          </cell>
          <cell r="CE868">
            <v>35.81165147558989</v>
          </cell>
          <cell r="CF868">
            <v>34.151371791034741</v>
          </cell>
          <cell r="CL868">
            <v>0.3</v>
          </cell>
          <cell r="CY868">
            <v>0</v>
          </cell>
          <cell r="CZ868">
            <v>0.68536972210725167</v>
          </cell>
          <cell r="DA868">
            <v>0.68536972210725167</v>
          </cell>
          <cell r="DB868">
            <v>0.68536972210725167</v>
          </cell>
        </row>
        <row r="869">
          <cell r="A869">
            <v>109</v>
          </cell>
          <cell r="B869">
            <v>41620</v>
          </cell>
          <cell r="C869" t="str">
            <v>Austin</v>
          </cell>
          <cell r="D869">
            <v>50</v>
          </cell>
          <cell r="E869" t="str">
            <v>Decent correlations</v>
          </cell>
          <cell r="F869" t="str">
            <v>YES</v>
          </cell>
          <cell r="G869">
            <v>4.5</v>
          </cell>
          <cell r="H869">
            <v>2.47618897072971</v>
          </cell>
          <cell r="I869">
            <v>0</v>
          </cell>
          <cell r="J869">
            <v>15.000500000000001</v>
          </cell>
          <cell r="K869">
            <v>29.999500000000001</v>
          </cell>
          <cell r="L869">
            <v>1.9999000033332199</v>
          </cell>
          <cell r="M869">
            <v>1.6988697445974501</v>
          </cell>
          <cell r="N869">
            <v>0.97460786635880003</v>
          </cell>
          <cell r="O869">
            <v>0.39033054534665601</v>
          </cell>
          <cell r="P869">
            <v>2.8644075850812901E-2</v>
          </cell>
          <cell r="Q869">
            <v>0.99992645365341903</v>
          </cell>
          <cell r="R869">
            <v>0.62264893633904195</v>
          </cell>
          <cell r="S869">
            <v>36.272954036806397</v>
          </cell>
          <cell r="T869">
            <v>0.99992796893986702</v>
          </cell>
          <cell r="U869">
            <v>0.61618221419084096</v>
          </cell>
          <cell r="V869">
            <v>61.5450423115159</v>
          </cell>
          <cell r="W869">
            <v>0.99995680502542394</v>
          </cell>
          <cell r="X869">
            <v>0.47703688171080399</v>
          </cell>
          <cell r="Y869">
            <v>1.5388908858210399</v>
          </cell>
          <cell r="Z869">
            <v>0.87433914519954403</v>
          </cell>
          <cell r="AA869">
            <v>0.57362368260005103</v>
          </cell>
          <cell r="AB869">
            <v>2.8641967300249201E-2</v>
          </cell>
          <cell r="AC869">
            <v>0.91759549631153803</v>
          </cell>
          <cell r="AD869">
            <v>0.40417684269527498</v>
          </cell>
          <cell r="AE869">
            <v>52.888699938841</v>
          </cell>
          <cell r="AF869">
            <v>0.85931234628598197</v>
          </cell>
          <cell r="AG869">
            <v>771.83070193909805</v>
          </cell>
          <cell r="AH869">
            <v>33.130253890151202</v>
          </cell>
          <cell r="AI869">
            <v>0.91329384046203499</v>
          </cell>
          <cell r="AJ869">
            <v>475.68122867886598</v>
          </cell>
          <cell r="AK869">
            <v>3314.7027238066598</v>
          </cell>
          <cell r="AL869">
            <v>68.22011683206</v>
          </cell>
          <cell r="AM869">
            <v>85.934567388999696</v>
          </cell>
          <cell r="AN869">
            <v>59.471810145467302</v>
          </cell>
          <cell r="AO869">
            <v>101.13456852028099</v>
          </cell>
          <cell r="AP869">
            <v>34.997816317806297</v>
          </cell>
          <cell r="AQ869">
            <v>415.93744199525798</v>
          </cell>
          <cell r="AR869">
            <v>46.921632696760803</v>
          </cell>
          <cell r="AS869">
            <v>54.3318918478043</v>
          </cell>
          <cell r="AT869">
            <v>67.496778737145405</v>
          </cell>
          <cell r="AU869">
            <v>5.4868998887181704</v>
          </cell>
          <cell r="AV869">
            <v>1.5440841685689199</v>
          </cell>
          <cell r="AW869" t="str">
            <v>NaN</v>
          </cell>
          <cell r="AX869" t="str">
            <v>NaN</v>
          </cell>
          <cell r="AY869">
            <v>0.186769561204395</v>
          </cell>
          <cell r="AZ869" t="str">
            <v>NaN</v>
          </cell>
          <cell r="BA869">
            <v>0.56764508778791201</v>
          </cell>
          <cell r="BB869" t="str">
            <v>NaN</v>
          </cell>
          <cell r="BC869">
            <v>13.4474084067164</v>
          </cell>
          <cell r="BD869">
            <v>10.956691967142699</v>
          </cell>
          <cell r="BE869">
            <v>26.397466618571201</v>
          </cell>
          <cell r="BF869">
            <v>112.327401768572</v>
          </cell>
          <cell r="BH869" t="str">
            <v>NO</v>
          </cell>
          <cell r="BI869" t="str">
            <v>YES</v>
          </cell>
          <cell r="BJ869" t="str">
            <v>YES</v>
          </cell>
          <cell r="BK869" t="str">
            <v/>
          </cell>
          <cell r="BL869" t="str">
            <v>YES</v>
          </cell>
          <cell r="BM869" t="str">
            <v>YES</v>
          </cell>
          <cell r="BO869" t="str">
            <v>YES</v>
          </cell>
          <cell r="BQ869" t="str">
            <v>YES</v>
          </cell>
          <cell r="BR869" t="str">
            <v>YES</v>
          </cell>
          <cell r="BT869" t="str">
            <v/>
          </cell>
          <cell r="BU869" t="str">
            <v>YES</v>
          </cell>
          <cell r="BW869" t="str">
            <v/>
          </cell>
          <cell r="CA869" t="str">
            <v>DUAL CORR</v>
          </cell>
          <cell r="CC869">
            <v>32.589186173944469</v>
          </cell>
          <cell r="CD869">
            <v>38.412418107339221</v>
          </cell>
          <cell r="CE869">
            <v>29.513034704434251</v>
          </cell>
          <cell r="CF869">
            <v>40.847493466959747</v>
          </cell>
          <cell r="CL869">
            <v>0.19</v>
          </cell>
          <cell r="CY869">
            <v>1.2559389364724125</v>
          </cell>
          <cell r="CZ869">
            <v>1.2559389364724125</v>
          </cell>
          <cell r="DA869">
            <v>1.2559389364724125</v>
          </cell>
          <cell r="DB869">
            <v>1.2559389364724125</v>
          </cell>
        </row>
        <row r="870">
          <cell r="A870">
            <v>109</v>
          </cell>
          <cell r="B870">
            <v>41620</v>
          </cell>
          <cell r="C870" t="str">
            <v>Austin</v>
          </cell>
          <cell r="D870">
            <v>51</v>
          </cell>
          <cell r="E870" t="str">
            <v>See 52, Weak correlations, Nitrous dropped out, possible self-sampling at end</v>
          </cell>
          <cell r="F870" t="str">
            <v>YES</v>
          </cell>
          <cell r="G870">
            <v>4.5</v>
          </cell>
          <cell r="H870">
            <v>2.5178556377068202</v>
          </cell>
          <cell r="I870">
            <v>0</v>
          </cell>
          <cell r="J870">
            <v>15</v>
          </cell>
          <cell r="K870">
            <v>29.9985</v>
          </cell>
          <cell r="L870">
            <v>1.9999</v>
          </cell>
          <cell r="M870">
            <v>-25653.996453694901</v>
          </cell>
          <cell r="N870">
            <v>0.999999957511436</v>
          </cell>
          <cell r="O870">
            <v>1.30598753124782</v>
          </cell>
          <cell r="P870">
            <v>3.4595958535942301E-2</v>
          </cell>
          <cell r="Q870">
            <v>0.99974203831272801</v>
          </cell>
          <cell r="R870">
            <v>0.81580026489484003</v>
          </cell>
          <cell r="S870">
            <v>1.16170399461835E-3</v>
          </cell>
          <cell r="T870">
            <v>0.99993717714219799</v>
          </cell>
          <cell r="U870">
            <v>50.219891932634901</v>
          </cell>
          <cell r="V870">
            <v>70.842382471188102</v>
          </cell>
          <cell r="W870">
            <v>0.99951375772491602</v>
          </cell>
          <cell r="X870">
            <v>1.1196073731692699</v>
          </cell>
          <cell r="Y870">
            <v>-885.75383515096905</v>
          </cell>
          <cell r="Z870">
            <v>3.4526932250705099E-2</v>
          </cell>
          <cell r="AA870">
            <v>39408015.108865798</v>
          </cell>
          <cell r="AB870">
            <v>3.4587021119877E-2</v>
          </cell>
          <cell r="AC870">
            <v>0.822225123232453</v>
          </cell>
          <cell r="AD870">
            <v>0.67752518975235798</v>
          </cell>
          <cell r="AE870">
            <v>20.574943459773198</v>
          </cell>
          <cell r="AF870">
            <v>0.29029136901824598</v>
          </cell>
          <cell r="AG870">
            <v>1859.08638997251</v>
          </cell>
          <cell r="AH870">
            <v>1.1616310083698001E-3</v>
          </cell>
          <cell r="AI870">
            <v>2.1026224923232601E-2</v>
          </cell>
          <cell r="AJ870">
            <v>2564.4281919857599</v>
          </cell>
          <cell r="AK870">
            <v>7138.3519184666602</v>
          </cell>
          <cell r="AL870">
            <v>277.61689855933997</v>
          </cell>
          <cell r="AM870">
            <v>-184982.599028722</v>
          </cell>
          <cell r="AN870">
            <v>183.67180989232301</v>
          </cell>
          <cell r="AO870">
            <v>-0.37890691630552897</v>
          </cell>
          <cell r="AP870">
            <v>0.13337874928141899</v>
          </cell>
          <cell r="AQ870">
            <v>9.9923207322973209</v>
          </cell>
          <cell r="AR870">
            <v>68.174929000096796</v>
          </cell>
          <cell r="AS870">
            <v>30.742913260236801</v>
          </cell>
          <cell r="AT870">
            <v>152.53750609164501</v>
          </cell>
          <cell r="AU870">
            <v>5.7300548590522498</v>
          </cell>
          <cell r="AV870">
            <v>1.60814158642803</v>
          </cell>
          <cell r="AW870" t="str">
            <v>NaN</v>
          </cell>
          <cell r="AX870" t="str">
            <v>NaN</v>
          </cell>
          <cell r="AY870">
            <v>0.50556044290030699</v>
          </cell>
          <cell r="AZ870" t="str">
            <v>NaN</v>
          </cell>
          <cell r="BA870">
            <v>0.53386120877346399</v>
          </cell>
          <cell r="BB870" t="str">
            <v>NaN</v>
          </cell>
          <cell r="BC870">
            <v>15.041467722653801</v>
          </cell>
          <cell r="BD870">
            <v>24.628120067166599</v>
          </cell>
          <cell r="BE870">
            <v>48.222840373666699</v>
          </cell>
          <cell r="BF870">
            <v>83.525944880916697</v>
          </cell>
          <cell r="BH870" t="str">
            <v>NO</v>
          </cell>
          <cell r="BI870" t="str">
            <v>NO</v>
          </cell>
          <cell r="BJ870" t="str">
            <v>YES</v>
          </cell>
          <cell r="BK870" t="str">
            <v/>
          </cell>
          <cell r="BL870" t="str">
            <v>YES</v>
          </cell>
          <cell r="BM870" t="str">
            <v>NO</v>
          </cell>
          <cell r="BO870" t="str">
            <v>NO</v>
          </cell>
          <cell r="BQ870" t="str">
            <v>NO</v>
          </cell>
          <cell r="BR870" t="str">
            <v>NO</v>
          </cell>
          <cell r="BT870" t="str">
            <v/>
          </cell>
          <cell r="BU870" t="str">
            <v>NO</v>
          </cell>
          <cell r="BW870" t="str">
            <v>YES</v>
          </cell>
          <cell r="CA870" t="str">
            <v>TRASH</v>
          </cell>
          <cell r="CC870">
            <v>0</v>
          </cell>
          <cell r="CD870">
            <v>0</v>
          </cell>
          <cell r="CE870">
            <v>0</v>
          </cell>
          <cell r="CF870">
            <v>0</v>
          </cell>
          <cell r="CL870">
            <v>0</v>
          </cell>
          <cell r="CY870">
            <v>0</v>
          </cell>
          <cell r="CZ870">
            <v>0</v>
          </cell>
          <cell r="DA870">
            <v>0</v>
          </cell>
          <cell r="DB870">
            <v>0</v>
          </cell>
        </row>
        <row r="871">
          <cell r="A871">
            <v>109</v>
          </cell>
          <cell r="B871">
            <v>41620</v>
          </cell>
          <cell r="C871" t="str">
            <v>Austin</v>
          </cell>
          <cell r="D871">
            <v>53</v>
          </cell>
          <cell r="E871" t="str">
            <v>Strong correlations</v>
          </cell>
          <cell r="F871" t="str">
            <v>YES</v>
          </cell>
          <cell r="G871">
            <v>4.5</v>
          </cell>
          <cell r="H871">
            <v>2.5873000826686599</v>
          </cell>
          <cell r="I871">
            <v>0</v>
          </cell>
          <cell r="J871">
            <v>15</v>
          </cell>
          <cell r="K871">
            <v>29.9985</v>
          </cell>
          <cell r="L871">
            <v>1.9999</v>
          </cell>
          <cell r="M871">
            <v>1.99024681467848</v>
          </cell>
          <cell r="N871">
            <v>0.84833711325108196</v>
          </cell>
          <cell r="O871">
            <v>0.39350871978455898</v>
          </cell>
          <cell r="P871">
            <v>2.4550233827166298E-2</v>
          </cell>
          <cell r="Q871">
            <v>0.99982324801769096</v>
          </cell>
          <cell r="R871">
            <v>0.42149353204874601</v>
          </cell>
          <cell r="S871">
            <v>46.054678584010603</v>
          </cell>
          <cell r="T871">
            <v>0.99975186898638402</v>
          </cell>
          <cell r="U871">
            <v>0.49938593825190802</v>
          </cell>
          <cell r="V871">
            <v>67.838477503276394</v>
          </cell>
          <cell r="W871">
            <v>0.99992036080597502</v>
          </cell>
          <cell r="X871">
            <v>0.28285734879318702</v>
          </cell>
          <cell r="Y871">
            <v>0.95684684763032002</v>
          </cell>
          <cell r="Z871">
            <v>0.37776793257501301</v>
          </cell>
          <cell r="AA871">
            <v>0.46157298869179098</v>
          </cell>
          <cell r="AB871">
            <v>2.45458911421974E-2</v>
          </cell>
          <cell r="AC871">
            <v>0.77293520538933302</v>
          </cell>
          <cell r="AD871">
            <v>0.18244185103430699</v>
          </cell>
          <cell r="AE871">
            <v>49.6387950505625</v>
          </cell>
          <cell r="AF871">
            <v>0.73166206716056503</v>
          </cell>
          <cell r="AG871">
            <v>276.59365729787203</v>
          </cell>
          <cell r="AH871">
            <v>30.164111796647099</v>
          </cell>
          <cell r="AI871">
            <v>0.654800395655603</v>
          </cell>
          <cell r="AJ871">
            <v>355.82006633600901</v>
          </cell>
          <cell r="AK871">
            <v>4492.8286591199903</v>
          </cell>
          <cell r="AL871">
            <v>108.86551728168</v>
          </cell>
          <cell r="AM871">
            <v>153.20705388399901</v>
          </cell>
          <cell r="AN871">
            <v>63.215345924474001</v>
          </cell>
          <cell r="AO871">
            <v>29.232687250647601</v>
          </cell>
          <cell r="AP871">
            <v>29.992161679967499</v>
          </cell>
          <cell r="AQ871">
            <v>12.822561411298601</v>
          </cell>
          <cell r="AR871">
            <v>2.1626102688403401</v>
          </cell>
          <cell r="AS871">
            <v>73.625034518427697</v>
          </cell>
          <cell r="AT871">
            <v>502.58370129823197</v>
          </cell>
          <cell r="AU871">
            <v>5.8360256020105297</v>
          </cell>
          <cell r="AV871">
            <v>1.6805625675078</v>
          </cell>
          <cell r="AW871" t="str">
            <v>NaN</v>
          </cell>
          <cell r="AX871" t="str">
            <v>NaN</v>
          </cell>
          <cell r="AY871">
            <v>0.37853489450321198</v>
          </cell>
          <cell r="AZ871" t="str">
            <v>NaN</v>
          </cell>
          <cell r="BA871">
            <v>0.499847590715924</v>
          </cell>
          <cell r="BB871" t="str">
            <v>NaN</v>
          </cell>
          <cell r="BC871">
            <v>17.470841284763601</v>
          </cell>
          <cell r="BD871">
            <v>31.465750972683701</v>
          </cell>
          <cell r="BE871">
            <v>58.097186579047502</v>
          </cell>
          <cell r="BF871">
            <v>85.159673545627598</v>
          </cell>
          <cell r="BH871" t="str">
            <v>NO</v>
          </cell>
          <cell r="BI871" t="str">
            <v>NO</v>
          </cell>
          <cell r="BJ871" t="str">
            <v>YES</v>
          </cell>
          <cell r="BK871" t="str">
            <v/>
          </cell>
          <cell r="BL871" t="str">
            <v>YES</v>
          </cell>
          <cell r="BM871" t="str">
            <v>NO</v>
          </cell>
          <cell r="BO871" t="str">
            <v>NO</v>
          </cell>
          <cell r="BQ871" t="str">
            <v>NO</v>
          </cell>
          <cell r="BR871" t="str">
            <v>NO</v>
          </cell>
          <cell r="BT871" t="str">
            <v/>
          </cell>
          <cell r="BU871" t="str">
            <v>YES</v>
          </cell>
          <cell r="BW871" t="str">
            <v/>
          </cell>
          <cell r="CA871" t="str">
            <v>DUAL AREA</v>
          </cell>
          <cell r="CC871">
            <v>0</v>
          </cell>
          <cell r="CD871">
            <v>0</v>
          </cell>
          <cell r="CE871">
            <v>37.632520082169108</v>
          </cell>
          <cell r="CF871">
            <v>31.053842066128659</v>
          </cell>
          <cell r="CL871">
            <v>0.36</v>
          </cell>
          <cell r="CY871">
            <v>0</v>
          </cell>
          <cell r="CZ871">
            <v>0</v>
          </cell>
          <cell r="DA871">
            <v>0.57065768762115976</v>
          </cell>
          <cell r="DB871">
            <v>0.57065768762115976</v>
          </cell>
        </row>
        <row r="872">
          <cell r="A872">
            <v>109</v>
          </cell>
          <cell r="B872">
            <v>41620</v>
          </cell>
          <cell r="C872" t="str">
            <v>Austin</v>
          </cell>
          <cell r="D872">
            <v>54</v>
          </cell>
          <cell r="E872" t="str">
            <v>Decent correlations, some self sampling in beginning</v>
          </cell>
          <cell r="F872" t="str">
            <v>YES</v>
          </cell>
          <cell r="G872">
            <v>4.5</v>
          </cell>
          <cell r="H872">
            <v>2.62896674964577</v>
          </cell>
          <cell r="I872">
            <v>0</v>
          </cell>
          <cell r="J872">
            <v>15</v>
          </cell>
          <cell r="K872">
            <v>29.9985</v>
          </cell>
          <cell r="L872">
            <v>1.9999</v>
          </cell>
          <cell r="M872">
            <v>3.21435104601751</v>
          </cell>
          <cell r="N872">
            <v>0.93102385334286897</v>
          </cell>
          <cell r="O872">
            <v>0.35387076447551202</v>
          </cell>
          <cell r="P872">
            <v>2.6839545893894801E-2</v>
          </cell>
          <cell r="Q872">
            <v>0.99966153353187703</v>
          </cell>
          <cell r="R872">
            <v>0.57728427271073601</v>
          </cell>
          <cell r="S872">
            <v>32.728547924173199</v>
          </cell>
          <cell r="T872">
            <v>0.999355906603139</v>
          </cell>
          <cell r="U872">
            <v>0.79656075325574105</v>
          </cell>
          <cell r="V872">
            <v>65.583969651682395</v>
          </cell>
          <cell r="W872">
            <v>0.99996476121348998</v>
          </cell>
          <cell r="X872">
            <v>0.18619614186866701</v>
          </cell>
          <cell r="Y872">
            <v>1.6857957276389599</v>
          </cell>
          <cell r="Z872">
            <v>0.48214661817580401</v>
          </cell>
          <cell r="AA872">
            <v>0.81109065274467396</v>
          </cell>
          <cell r="AB872">
            <v>2.6830451987857499E-2</v>
          </cell>
          <cell r="AC872">
            <v>0.67980411782315397</v>
          </cell>
          <cell r="AD872">
            <v>0.33652890765494597</v>
          </cell>
          <cell r="AE872">
            <v>56.9494627236678</v>
          </cell>
          <cell r="AF872">
            <v>0.86831363912353798</v>
          </cell>
          <cell r="AG872">
            <v>130.69989621820699</v>
          </cell>
          <cell r="AH872">
            <v>19.349282770886699</v>
          </cell>
          <cell r="AI872">
            <v>0.590823656559744</v>
          </cell>
          <cell r="AJ872">
            <v>406.11119683652902</v>
          </cell>
          <cell r="AK872">
            <v>7144.2193934300503</v>
          </cell>
          <cell r="AL872">
            <v>93.492261230889994</v>
          </cell>
          <cell r="AM872">
            <v>123.65386929399401</v>
          </cell>
          <cell r="AN872">
            <v>99.048414775039006</v>
          </cell>
          <cell r="AO872">
            <v>40.702323523001198</v>
          </cell>
          <cell r="AP872">
            <v>18.209213383697801</v>
          </cell>
          <cell r="AQ872">
            <v>259.280710477068</v>
          </cell>
          <cell r="AR872">
            <v>-175.83743133889899</v>
          </cell>
          <cell r="AS872">
            <v>59.794594339381298</v>
          </cell>
          <cell r="AT872">
            <v>2398.7994663340401</v>
          </cell>
          <cell r="AU872">
            <v>5.9072586390090196</v>
          </cell>
          <cell r="AV872">
            <v>1.6673629157171299</v>
          </cell>
          <cell r="AW872" t="str">
            <v>NaN</v>
          </cell>
          <cell r="AX872" t="str">
            <v>NaN</v>
          </cell>
          <cell r="AY872">
            <v>0.31879915352592503</v>
          </cell>
          <cell r="AZ872" t="str">
            <v>NaN</v>
          </cell>
          <cell r="BA872">
            <v>0.50207820266987802</v>
          </cell>
          <cell r="BB872" t="str">
            <v>NaN</v>
          </cell>
          <cell r="BC872">
            <v>5.16971600312311</v>
          </cell>
          <cell r="BD872">
            <v>0.86512992079997297</v>
          </cell>
          <cell r="BE872">
            <v>31.163677241191799</v>
          </cell>
          <cell r="BF872">
            <v>51.180556025264202</v>
          </cell>
          <cell r="BH872" t="str">
            <v>NO</v>
          </cell>
          <cell r="BI872" t="str">
            <v>NO</v>
          </cell>
          <cell r="BJ872" t="str">
            <v>YES</v>
          </cell>
          <cell r="BK872" t="str">
            <v/>
          </cell>
          <cell r="BL872" t="str">
            <v>YES</v>
          </cell>
          <cell r="BM872" t="str">
            <v>NO</v>
          </cell>
          <cell r="BO872" t="str">
            <v>NO</v>
          </cell>
          <cell r="BQ872" t="str">
            <v>YES</v>
          </cell>
          <cell r="BR872" t="str">
            <v>NO</v>
          </cell>
          <cell r="BT872" t="str">
            <v/>
          </cell>
          <cell r="BU872" t="str">
            <v>YES</v>
          </cell>
          <cell r="BW872" t="str">
            <v/>
          </cell>
          <cell r="CA872" t="str">
            <v>SINGLE CORRx</v>
          </cell>
          <cell r="CC872">
            <v>34.726711930565827</v>
          </cell>
          <cell r="CD872">
            <v>0</v>
          </cell>
          <cell r="CE872">
            <v>38.192071800572862</v>
          </cell>
          <cell r="CF872">
            <v>61.181668591692002</v>
          </cell>
          <cell r="CL872">
            <v>0.38</v>
          </cell>
          <cell r="CY872">
            <v>1.0638541111147262</v>
          </cell>
          <cell r="CZ872">
            <v>0</v>
          </cell>
          <cell r="DA872">
            <v>1.0638541111147262</v>
          </cell>
          <cell r="DB872">
            <v>1.0638541111147262</v>
          </cell>
        </row>
        <row r="873">
          <cell r="A873">
            <v>109</v>
          </cell>
          <cell r="B873">
            <v>41620</v>
          </cell>
          <cell r="C873" t="str">
            <v>Austin</v>
          </cell>
          <cell r="D873">
            <v>55</v>
          </cell>
          <cell r="E873" t="str">
            <v>Strong correlations</v>
          </cell>
          <cell r="F873" t="str">
            <v>YES</v>
          </cell>
          <cell r="G873">
            <v>4.5</v>
          </cell>
          <cell r="H873">
            <v>2.6873000822961299</v>
          </cell>
          <cell r="I873">
            <v>0</v>
          </cell>
          <cell r="J873">
            <v>14.997</v>
          </cell>
          <cell r="K873">
            <v>29.9985</v>
          </cell>
          <cell r="L873">
            <v>2.000300060012</v>
          </cell>
          <cell r="M873">
            <v>1.4846138468271399</v>
          </cell>
          <cell r="N873">
            <v>0.98205503525416904</v>
          </cell>
          <cell r="O873">
            <v>0.27146959822081002</v>
          </cell>
          <cell r="P873">
            <v>2.70730588033345E-2</v>
          </cell>
          <cell r="Q873">
            <v>0.999949462401865</v>
          </cell>
          <cell r="R873">
            <v>0.49898869133235502</v>
          </cell>
          <cell r="S873">
            <v>44.021836607567799</v>
          </cell>
          <cell r="T873">
            <v>0.99994779672140499</v>
          </cell>
          <cell r="U873">
            <v>0.50709062428678597</v>
          </cell>
          <cell r="V873">
            <v>62.367656995113997</v>
          </cell>
          <cell r="W873">
            <v>0.999991104662591</v>
          </cell>
          <cell r="X873">
            <v>0.20929184233756101</v>
          </cell>
          <cell r="Y873">
            <v>1.4010582947625601</v>
          </cell>
          <cell r="Z873">
            <v>0.91885677918839903</v>
          </cell>
          <cell r="AA873">
            <v>0.235715336345797</v>
          </cell>
          <cell r="AB873">
            <v>2.7071689523990802E-2</v>
          </cell>
          <cell r="AC873">
            <v>0.935399020444314</v>
          </cell>
          <cell r="AD873">
            <v>0.25875574821627301</v>
          </cell>
          <cell r="AE873">
            <v>60.281324911392304</v>
          </cell>
          <cell r="AF873">
            <v>0.96653925208003499</v>
          </cell>
          <cell r="AG873">
            <v>171.061681498919</v>
          </cell>
          <cell r="AH873">
            <v>39.975200637477698</v>
          </cell>
          <cell r="AI873">
            <v>0.90802918950188505</v>
          </cell>
          <cell r="AJ873">
            <v>470.18319884112998</v>
          </cell>
          <cell r="AK873">
            <v>3376.7246741200001</v>
          </cell>
          <cell r="AL873">
            <v>66.408768377849995</v>
          </cell>
          <cell r="AM873">
            <v>113.064192860999</v>
          </cell>
          <cell r="AN873">
            <v>58.282166278203</v>
          </cell>
          <cell r="AO873">
            <v>20.861329697782601</v>
          </cell>
          <cell r="AP873">
            <v>22.1104516565815</v>
          </cell>
          <cell r="AQ873">
            <v>18.282248672228398</v>
          </cell>
          <cell r="AR873">
            <v>61.225319127558897</v>
          </cell>
          <cell r="AS873">
            <v>54.634337291209697</v>
          </cell>
          <cell r="AT873">
            <v>68.854931472217203</v>
          </cell>
          <cell r="AU873">
            <v>5.8331525584196697</v>
          </cell>
          <cell r="AV873">
            <v>1.6118640772891</v>
          </cell>
          <cell r="AW873" t="str">
            <v>NaN</v>
          </cell>
          <cell r="AX873" t="str">
            <v>NaN</v>
          </cell>
          <cell r="AY873">
            <v>0.24568751366434899</v>
          </cell>
          <cell r="AZ873" t="str">
            <v>NaN</v>
          </cell>
          <cell r="BA873">
            <v>0.50226940720809798</v>
          </cell>
          <cell r="BB873" t="str">
            <v>NaN</v>
          </cell>
          <cell r="BC873">
            <v>16.379167577623299</v>
          </cell>
          <cell r="BD873">
            <v>7.6367614394341699</v>
          </cell>
          <cell r="BE873">
            <v>30.926256905063202</v>
          </cell>
          <cell r="BF873">
            <v>102.213677645723</v>
          </cell>
          <cell r="BH873" t="str">
            <v>NO</v>
          </cell>
          <cell r="BI873" t="str">
            <v>YES</v>
          </cell>
          <cell r="BJ873" t="str">
            <v>YES</v>
          </cell>
          <cell r="BK873" t="str">
            <v/>
          </cell>
          <cell r="BL873" t="str">
            <v>YES</v>
          </cell>
          <cell r="BM873" t="str">
            <v>YES</v>
          </cell>
          <cell r="BO873" t="str">
            <v>YES</v>
          </cell>
          <cell r="BQ873" t="str">
            <v>YES</v>
          </cell>
          <cell r="BR873" t="str">
            <v>YES</v>
          </cell>
          <cell r="BT873" t="str">
            <v/>
          </cell>
          <cell r="BU873" t="str">
            <v>YES</v>
          </cell>
          <cell r="BW873" t="str">
            <v/>
          </cell>
          <cell r="CA873" t="str">
            <v>DUAL CORR</v>
          </cell>
          <cell r="CC873">
            <v>33.017069644037079</v>
          </cell>
          <cell r="CD873">
            <v>46.616794011165929</v>
          </cell>
          <cell r="CE873">
            <v>30.671785795856795</v>
          </cell>
          <cell r="CF873">
            <v>31.62603952533086</v>
          </cell>
          <cell r="CL873">
            <v>0.19</v>
          </cell>
          <cell r="CY873">
            <v>1.0720213006141868</v>
          </cell>
          <cell r="CZ873">
            <v>1.0720213006141868</v>
          </cell>
          <cell r="DA873">
            <v>1.0720213006141868</v>
          </cell>
          <cell r="DB873">
            <v>1.0720213006141868</v>
          </cell>
        </row>
        <row r="874">
          <cell r="A874">
            <v>109</v>
          </cell>
          <cell r="B874">
            <v>41620</v>
          </cell>
          <cell r="C874" t="str">
            <v>Austin</v>
          </cell>
          <cell r="D874">
            <v>56</v>
          </cell>
          <cell r="E874" t="str">
            <v>Strong correlations, possibly missing beginnign</v>
          </cell>
          <cell r="F874" t="str">
            <v>YES</v>
          </cell>
          <cell r="G874">
            <v>4.5</v>
          </cell>
          <cell r="H874">
            <v>2.7400778587907602</v>
          </cell>
          <cell r="I874">
            <v>0</v>
          </cell>
          <cell r="J874">
            <v>15.0015</v>
          </cell>
          <cell r="K874">
            <v>29.9985</v>
          </cell>
          <cell r="L874">
            <v>1.999700029997</v>
          </cell>
          <cell r="M874">
            <v>1.91326348779544</v>
          </cell>
          <cell r="N874">
            <v>0.98910327182848001</v>
          </cell>
          <cell r="O874">
            <v>0.31664342367168302</v>
          </cell>
          <cell r="P874">
            <v>2.8805692468618201E-2</v>
          </cell>
          <cell r="Q874">
            <v>0.99993373709501399</v>
          </cell>
          <cell r="R874">
            <v>0.60157544292227005</v>
          </cell>
          <cell r="S874">
            <v>28.230018160215199</v>
          </cell>
          <cell r="T874">
            <v>0.99994085709640501</v>
          </cell>
          <cell r="U874">
            <v>0.56845597396591196</v>
          </cell>
          <cell r="V874">
            <v>52.3696051433297</v>
          </cell>
          <cell r="W874">
            <v>0.99999231812253597</v>
          </cell>
          <cell r="X874">
            <v>0.20477403895750099</v>
          </cell>
          <cell r="Y874">
            <v>1.81883592492485</v>
          </cell>
          <cell r="Z874">
            <v>0.937351733898796</v>
          </cell>
          <cell r="AA874">
            <v>0.46389658804315298</v>
          </cell>
          <cell r="AB874">
            <v>2.8803782009449001E-2</v>
          </cell>
          <cell r="AC874">
            <v>0.92592109116570498</v>
          </cell>
          <cell r="AD874">
            <v>0.37406847035919399</v>
          </cell>
          <cell r="AE874">
            <v>51.288638869504503</v>
          </cell>
          <cell r="AF874">
            <v>0.97935137355743895</v>
          </cell>
          <cell r="AG874">
            <v>116.365071427109</v>
          </cell>
          <cell r="AH874">
            <v>26.957677462075399</v>
          </cell>
          <cell r="AI874">
            <v>0.95487296036648095</v>
          </cell>
          <cell r="AJ874">
            <v>254.31285731552299</v>
          </cell>
          <cell r="AK874">
            <v>5453.9931653399999</v>
          </cell>
          <cell r="AL874">
            <v>80.909771546650006</v>
          </cell>
          <cell r="AM874">
            <v>257.06579697900099</v>
          </cell>
          <cell r="AN874">
            <v>85.586783665466996</v>
          </cell>
          <cell r="AO874">
            <v>17.0476419651066</v>
          </cell>
          <cell r="AP874">
            <v>20.674364498591199</v>
          </cell>
          <cell r="AQ874">
            <v>12.968787869983901</v>
          </cell>
          <cell r="AR874">
            <v>43.200213635757301</v>
          </cell>
          <cell r="AS874">
            <v>55.659588868563802</v>
          </cell>
          <cell r="AT874">
            <v>38.660883736541301</v>
          </cell>
          <cell r="AU874">
            <v>6.4485194685530098</v>
          </cell>
          <cell r="AV874">
            <v>1.52568738543607</v>
          </cell>
          <cell r="AW874" t="str">
            <v>NaN</v>
          </cell>
          <cell r="AX874" t="str">
            <v>NaN</v>
          </cell>
          <cell r="AY874">
            <v>0.351050371387152</v>
          </cell>
          <cell r="AZ874" t="str">
            <v>NaN</v>
          </cell>
          <cell r="BA874">
            <v>0.49441055538721801</v>
          </cell>
          <cell r="BB874" t="str">
            <v>NaN</v>
          </cell>
          <cell r="BC874">
            <v>20.060021222123002</v>
          </cell>
          <cell r="BD874">
            <v>10.285355176155999</v>
          </cell>
          <cell r="BE874">
            <v>71.824790985483602</v>
          </cell>
          <cell r="BF874">
            <v>154.12143389833301</v>
          </cell>
          <cell r="BH874" t="str">
            <v>NO</v>
          </cell>
          <cell r="BI874" t="str">
            <v>YES</v>
          </cell>
          <cell r="BJ874" t="str">
            <v>YES</v>
          </cell>
          <cell r="BK874" t="str">
            <v/>
          </cell>
          <cell r="BL874" t="str">
            <v>YES</v>
          </cell>
          <cell r="BM874" t="str">
            <v>YES</v>
          </cell>
          <cell r="BO874" t="str">
            <v>YES</v>
          </cell>
          <cell r="BQ874" t="str">
            <v>YES</v>
          </cell>
          <cell r="BR874" t="str">
            <v>YES</v>
          </cell>
          <cell r="BT874" t="str">
            <v/>
          </cell>
          <cell r="BU874" t="str">
            <v>YES</v>
          </cell>
          <cell r="BW874" t="str">
            <v/>
          </cell>
          <cell r="CA874" t="str">
            <v>DUAL CORR</v>
          </cell>
          <cell r="CC874">
            <v>27.732478893985412</v>
          </cell>
          <cell r="CD874">
            <v>29.894094452206311</v>
          </cell>
          <cell r="CE874">
            <v>33.745609383741474</v>
          </cell>
          <cell r="CF874">
            <v>22.466971650953386</v>
          </cell>
          <cell r="CL874">
            <v>0.19</v>
          </cell>
          <cell r="CY874">
            <v>0.46159001224514457</v>
          </cell>
          <cell r="CZ874">
            <v>0.46159001224514457</v>
          </cell>
          <cell r="DA874">
            <v>0.46159001224514457</v>
          </cell>
          <cell r="DB874">
            <v>0.46159001224514457</v>
          </cell>
        </row>
        <row r="875">
          <cell r="A875">
            <v>109</v>
          </cell>
          <cell r="B875">
            <v>41620</v>
          </cell>
          <cell r="C875" t="str">
            <v>Austin</v>
          </cell>
          <cell r="D875">
            <v>57</v>
          </cell>
          <cell r="E875" t="str">
            <v>Decent correlations, Nitrous dropped out</v>
          </cell>
          <cell r="F875" t="str">
            <v>YES</v>
          </cell>
          <cell r="G875">
            <v>4.5</v>
          </cell>
          <cell r="H875">
            <v>2.7817445257678601</v>
          </cell>
          <cell r="I875">
            <v>0</v>
          </cell>
          <cell r="J875">
            <v>14.999499999999999</v>
          </cell>
          <cell r="K875">
            <v>29.998999999999999</v>
          </cell>
          <cell r="L875">
            <v>2</v>
          </cell>
          <cell r="M875">
            <v>2.5913628923310101</v>
          </cell>
          <cell r="N875">
            <v>0.98490266462378295</v>
          </cell>
          <cell r="O875">
            <v>0.17216033808825601</v>
          </cell>
          <cell r="P875">
            <v>2.3646943617956901E-2</v>
          </cell>
          <cell r="Q875">
            <v>0.99993504911133901</v>
          </cell>
          <cell r="R875">
            <v>0.26888960579190202</v>
          </cell>
          <cell r="S875">
            <v>27.089860994099801</v>
          </cell>
          <cell r="T875">
            <v>0.99984643646556703</v>
          </cell>
          <cell r="U875">
            <v>0.41363666470126498</v>
          </cell>
          <cell r="V875">
            <v>68.613135554840596</v>
          </cell>
          <cell r="W875">
            <v>0.99996394744941097</v>
          </cell>
          <cell r="X875">
            <v>0.200293992872046</v>
          </cell>
          <cell r="Y875">
            <v>2.3135001613522901</v>
          </cell>
          <cell r="Z875">
            <v>0.87708627381499904</v>
          </cell>
          <cell r="AA875">
            <v>0.22115156213818801</v>
          </cell>
          <cell r="AB875">
            <v>2.3645406769355101E-2</v>
          </cell>
          <cell r="AC875">
            <v>0.89581104793945698</v>
          </cell>
          <cell r="AD875">
            <v>7.7164850076290106E-2</v>
          </cell>
          <cell r="AE875">
            <v>58.654978626469997</v>
          </cell>
          <cell r="AF875">
            <v>0.85483432531046999</v>
          </cell>
          <cell r="AG875">
            <v>172.26006983220199</v>
          </cell>
          <cell r="AH875">
            <v>24.3420685268492</v>
          </cell>
          <cell r="AI875">
            <v>0.89842929833680396</v>
          </cell>
          <cell r="AJ875">
            <v>120.528328744577</v>
          </cell>
          <cell r="AK875">
            <v>1175.50309586666</v>
          </cell>
          <cell r="AL875">
            <v>27.1268655316834</v>
          </cell>
          <cell r="AM875">
            <v>41.8978947423318</v>
          </cell>
          <cell r="AN875">
            <v>19.875431001893698</v>
          </cell>
          <cell r="AO875">
            <v>102.00366180458001</v>
          </cell>
          <cell r="AP875">
            <v>25.089235816875298</v>
          </cell>
          <cell r="AQ875">
            <v>3063.1596289142599</v>
          </cell>
          <cell r="AR875">
            <v>-80.069446453939605</v>
          </cell>
          <cell r="AS875">
            <v>55.615346618246001</v>
          </cell>
          <cell r="AT875">
            <v>752.95831753327298</v>
          </cell>
          <cell r="AU875">
            <v>6.37101861868888</v>
          </cell>
          <cell r="AV875">
            <v>1.7837773436231099</v>
          </cell>
          <cell r="AW875" t="str">
            <v>NaN</v>
          </cell>
          <cell r="AX875" t="str">
            <v>NaN</v>
          </cell>
          <cell r="AY875">
            <v>0.21774501455064199</v>
          </cell>
          <cell r="AZ875" t="str">
            <v>NaN</v>
          </cell>
          <cell r="BA875">
            <v>0.499417337157187</v>
          </cell>
          <cell r="BB875" t="str">
            <v>NaN</v>
          </cell>
          <cell r="BC875">
            <v>24.496314136947198</v>
          </cell>
          <cell r="BD875">
            <v>8.6639623690322196</v>
          </cell>
          <cell r="BE875">
            <v>42.267809281236197</v>
          </cell>
          <cell r="BF875">
            <v>48.286298875107299</v>
          </cell>
          <cell r="BH875" t="str">
            <v>NO</v>
          </cell>
          <cell r="BI875" t="str">
            <v>YES</v>
          </cell>
          <cell r="BJ875" t="str">
            <v>YES</v>
          </cell>
          <cell r="BK875" t="str">
            <v/>
          </cell>
          <cell r="BL875" t="str">
            <v>YES</v>
          </cell>
          <cell r="BM875" t="str">
            <v>YES</v>
          </cell>
          <cell r="BO875" t="str">
            <v>YES</v>
          </cell>
          <cell r="BQ875" t="str">
            <v>YES</v>
          </cell>
          <cell r="BR875" t="str">
            <v>YES</v>
          </cell>
          <cell r="BT875" t="str">
            <v/>
          </cell>
          <cell r="BU875" t="str">
            <v>YES</v>
          </cell>
          <cell r="BW875" t="str">
            <v/>
          </cell>
          <cell r="CA875" t="str">
            <v>DUAL CORR</v>
          </cell>
          <cell r="CC875">
            <v>36.329444254445548</v>
          </cell>
          <cell r="CD875">
            <v>28.687206520658595</v>
          </cell>
          <cell r="CE875">
            <v>31.315453816948789</v>
          </cell>
          <cell r="CF875">
            <v>29.710711980136818</v>
          </cell>
          <cell r="CL875">
            <v>0.19</v>
          </cell>
          <cell r="CY875">
            <v>0.78437010846483812</v>
          </cell>
          <cell r="CZ875">
            <v>0.78437010846483812</v>
          </cell>
          <cell r="DA875">
            <v>0.78437010846483812</v>
          </cell>
          <cell r="DB875">
            <v>0.78437010846483812</v>
          </cell>
        </row>
        <row r="876">
          <cell r="A876">
            <v>109</v>
          </cell>
          <cell r="B876">
            <v>41620</v>
          </cell>
          <cell r="C876" t="str">
            <v>Austin</v>
          </cell>
          <cell r="D876">
            <v>58</v>
          </cell>
          <cell r="E876" t="str">
            <v>Decent correlations, FRQLK</v>
          </cell>
          <cell r="F876" t="str">
            <v>YES</v>
          </cell>
          <cell r="G876">
            <v>4.5</v>
          </cell>
          <cell r="H876">
            <v>2.91785563901067</v>
          </cell>
          <cell r="I876">
            <v>0</v>
          </cell>
          <cell r="J876">
            <v>7.98947368421</v>
          </cell>
          <cell r="K876">
            <v>29.9989473684</v>
          </cell>
          <cell r="L876">
            <v>3.7548089591544</v>
          </cell>
          <cell r="M876">
            <v>3.45678066237077</v>
          </cell>
          <cell r="N876">
            <v>0.87737523367029702</v>
          </cell>
          <cell r="O876">
            <v>0.33272746923662899</v>
          </cell>
          <cell r="P876">
            <v>3.9920176544303299E-2</v>
          </cell>
          <cell r="Q876">
            <v>0.99915090588891697</v>
          </cell>
          <cell r="R876">
            <v>0.76700099374888397</v>
          </cell>
          <cell r="S876">
            <v>86.302191948778599</v>
          </cell>
          <cell r="T876">
            <v>0.99906520896983397</v>
          </cell>
          <cell r="U876">
            <v>0.80422496547700195</v>
          </cell>
          <cell r="V876">
            <v>71.178291657952002</v>
          </cell>
          <cell r="W876">
            <v>0.99996107087219599</v>
          </cell>
          <cell r="X876">
            <v>0.16405018322868201</v>
          </cell>
          <cell r="Y876">
            <v>1.11369449674309</v>
          </cell>
          <cell r="Z876">
            <v>0.27394419365637501</v>
          </cell>
          <cell r="AA876">
            <v>0.54833290356547904</v>
          </cell>
          <cell r="AB876">
            <v>3.9886197734917701E-2</v>
          </cell>
          <cell r="AC876">
            <v>0.65109575497599803</v>
          </cell>
          <cell r="AD876">
            <v>0.60176398801822595</v>
          </cell>
          <cell r="AE876">
            <v>59.449855114277398</v>
          </cell>
          <cell r="AF876">
            <v>0.83519200660283599</v>
          </cell>
          <cell r="AG876">
            <v>116.33162656784199</v>
          </cell>
          <cell r="AH876">
            <v>10.8197393582827</v>
          </cell>
          <cell r="AI876">
            <v>0.12525306828743399</v>
          </cell>
          <cell r="AJ876">
            <v>617.45022983274202</v>
          </cell>
          <cell r="AK876">
            <v>1813.4487406799799</v>
          </cell>
          <cell r="AL876">
            <v>66.434542575970099</v>
          </cell>
          <cell r="AM876">
            <v>92.302167372996905</v>
          </cell>
          <cell r="AN876">
            <v>24.299243241509</v>
          </cell>
          <cell r="AO876">
            <v>349.95596108273003</v>
          </cell>
          <cell r="AP876">
            <v>2.0654764552586999</v>
          </cell>
          <cell r="AQ876">
            <v>3455.8648535088801</v>
          </cell>
          <cell r="AR876">
            <v>23.515377732500902</v>
          </cell>
          <cell r="AS876">
            <v>49.432445076635901</v>
          </cell>
          <cell r="AT876">
            <v>1030.27514901683</v>
          </cell>
          <cell r="AU876">
            <v>5.4549497532715803</v>
          </cell>
          <cell r="AV876">
            <v>1.73405912441431</v>
          </cell>
          <cell r="AW876" t="str">
            <v>NaN</v>
          </cell>
          <cell r="AX876" t="str">
            <v>NaN</v>
          </cell>
          <cell r="AY876">
            <v>0.55230812041053201</v>
          </cell>
          <cell r="AZ876" t="str">
            <v>NaN</v>
          </cell>
          <cell r="BA876">
            <v>0.496687380736548</v>
          </cell>
          <cell r="BB876" t="str">
            <v>NaN</v>
          </cell>
          <cell r="BC876">
            <v>20.711554515395001</v>
          </cell>
          <cell r="BD876">
            <v>0.56724803585939299</v>
          </cell>
          <cell r="BE876">
            <v>4.07511741128042</v>
          </cell>
          <cell r="BF876">
            <v>32.824342531438496</v>
          </cell>
          <cell r="BH876" t="str">
            <v>NO</v>
          </cell>
          <cell r="BI876" t="str">
            <v>NO</v>
          </cell>
          <cell r="BJ876" t="str">
            <v>YES</v>
          </cell>
          <cell r="BK876" t="str">
            <v/>
          </cell>
          <cell r="BL876" t="str">
            <v>YES</v>
          </cell>
          <cell r="BM876" t="str">
            <v>NO</v>
          </cell>
          <cell r="BO876" t="str">
            <v>NO</v>
          </cell>
          <cell r="BQ876" t="str">
            <v>YES</v>
          </cell>
          <cell r="BR876" t="str">
            <v>NO</v>
          </cell>
          <cell r="BT876" t="str">
            <v/>
          </cell>
          <cell r="BU876" t="str">
            <v>YES</v>
          </cell>
          <cell r="BW876" t="str">
            <v/>
          </cell>
          <cell r="CA876" t="str">
            <v>SINGLE CORRx</v>
          </cell>
          <cell r="CC876">
            <v>20.074301209514577</v>
          </cell>
          <cell r="CD876">
            <v>0</v>
          </cell>
          <cell r="CE876">
            <v>21.047737162454244</v>
          </cell>
          <cell r="CF876">
            <v>20.805305954312203</v>
          </cell>
          <cell r="CL876">
            <v>0.3</v>
          </cell>
          <cell r="CY876">
            <v>8.135619861828058</v>
          </cell>
          <cell r="CZ876">
            <v>0</v>
          </cell>
          <cell r="DA876">
            <v>8.135619861828058</v>
          </cell>
          <cell r="DB876">
            <v>8.135619861828058</v>
          </cell>
        </row>
        <row r="877">
          <cell r="A877">
            <v>109</v>
          </cell>
          <cell r="B877">
            <v>41620</v>
          </cell>
          <cell r="C877" t="str">
            <v>Austin</v>
          </cell>
          <cell r="D877">
            <v>59</v>
          </cell>
          <cell r="E877" t="str">
            <v>Decent correlations</v>
          </cell>
          <cell r="F877" t="str">
            <v>YES</v>
          </cell>
          <cell r="G877">
            <v>4.5</v>
          </cell>
          <cell r="H877">
            <v>3.00396674964577</v>
          </cell>
          <cell r="I877">
            <v>0</v>
          </cell>
          <cell r="J877">
            <v>7.9995000000000003</v>
          </cell>
          <cell r="K877">
            <v>29.997499999999999</v>
          </cell>
          <cell r="L877">
            <v>3.7499218701168799</v>
          </cell>
          <cell r="M877">
            <v>6.3070841938505602</v>
          </cell>
          <cell r="N877">
            <v>0.82817300886880096</v>
          </cell>
          <cell r="O877">
            <v>0.21485263777775301</v>
          </cell>
          <cell r="P877">
            <v>4.2711732630855197E-2</v>
          </cell>
          <cell r="Q877">
            <v>0.99919539444346595</v>
          </cell>
          <cell r="R877">
            <v>0.54513401279956597</v>
          </cell>
          <cell r="S877">
            <v>79.915245571172406</v>
          </cell>
          <cell r="T877">
            <v>0.99956452182803002</v>
          </cell>
          <cell r="U877">
            <v>0.40063905318234799</v>
          </cell>
          <cell r="V877">
            <v>159.22979072095299</v>
          </cell>
          <cell r="W877">
            <v>0.99990239904113098</v>
          </cell>
          <cell r="X877">
            <v>0.189626189702783</v>
          </cell>
          <cell r="Y877">
            <v>0.540186620487483</v>
          </cell>
          <cell r="Z877">
            <v>6.7525484934625596E-2</v>
          </cell>
          <cell r="AA877">
            <v>0.211910971902628</v>
          </cell>
          <cell r="AB877">
            <v>4.26772761663647E-2</v>
          </cell>
          <cell r="AC877">
            <v>0.69264917701997997</v>
          </cell>
          <cell r="AD877">
            <v>0.310117480669028</v>
          </cell>
          <cell r="AE877">
            <v>45.819310102354002</v>
          </cell>
          <cell r="AF877">
            <v>0.287727800642193</v>
          </cell>
          <cell r="AG877">
            <v>273.31143140094798</v>
          </cell>
          <cell r="AH877">
            <v>21.119148960490399</v>
          </cell>
          <cell r="AI877">
            <v>0.26415418527909301</v>
          </cell>
          <cell r="AJ877">
            <v>282.35704424951001</v>
          </cell>
          <cell r="AK877">
            <v>949.62548671333604</v>
          </cell>
          <cell r="AL877">
            <v>28.775098640543298</v>
          </cell>
          <cell r="AM877">
            <v>-2.9085105240006901</v>
          </cell>
          <cell r="AN877">
            <v>14.0334125328363</v>
          </cell>
          <cell r="AO877">
            <v>16.315268000572701</v>
          </cell>
          <cell r="AP877">
            <v>-4.4102461568679603</v>
          </cell>
          <cell r="AQ877">
            <v>303.36877655595202</v>
          </cell>
          <cell r="AR877">
            <v>91.846477432592394</v>
          </cell>
          <cell r="AS877">
            <v>59.998904492090801</v>
          </cell>
          <cell r="AT877">
            <v>90.973966494797494</v>
          </cell>
          <cell r="AU877">
            <v>4.3246288969090001</v>
          </cell>
          <cell r="AV877">
            <v>1.3997160298690501</v>
          </cell>
          <cell r="AW877" t="str">
            <v>NaN</v>
          </cell>
          <cell r="AX877" t="str">
            <v>NaN</v>
          </cell>
          <cell r="AY877">
            <v>0.190347985457442</v>
          </cell>
          <cell r="AZ877" t="str">
            <v>NaN</v>
          </cell>
          <cell r="BA877">
            <v>0.56695988625976002</v>
          </cell>
          <cell r="BB877" t="str">
            <v>NaN</v>
          </cell>
          <cell r="BC877">
            <v>13.7050549529358</v>
          </cell>
          <cell r="BD877">
            <v>7.1848071169390604</v>
          </cell>
          <cell r="BE877">
            <v>11.713288367823001</v>
          </cell>
          <cell r="BF877">
            <v>21.339479201428301</v>
          </cell>
          <cell r="BH877" t="str">
            <v>NO</v>
          </cell>
          <cell r="BI877" t="str">
            <v>NO</v>
          </cell>
          <cell r="BJ877" t="str">
            <v>YES</v>
          </cell>
          <cell r="BK877" t="str">
            <v/>
          </cell>
          <cell r="BL877" t="str">
            <v>YES</v>
          </cell>
          <cell r="BM877" t="str">
            <v>NO</v>
          </cell>
          <cell r="BO877" t="str">
            <v>NO</v>
          </cell>
          <cell r="BQ877" t="str">
            <v>NO</v>
          </cell>
          <cell r="BR877" t="str">
            <v>NO</v>
          </cell>
          <cell r="BT877" t="str">
            <v/>
          </cell>
          <cell r="BU877" t="str">
            <v>NO</v>
          </cell>
          <cell r="BW877" t="str">
            <v>YES</v>
          </cell>
          <cell r="CA877" t="str">
            <v>TRASH</v>
          </cell>
          <cell r="CC877">
            <v>0</v>
          </cell>
          <cell r="CD877">
            <v>0</v>
          </cell>
          <cell r="CE877">
            <v>0</v>
          </cell>
          <cell r="CF877">
            <v>0</v>
          </cell>
          <cell r="CL877">
            <v>0</v>
          </cell>
          <cell r="CY877">
            <v>0</v>
          </cell>
          <cell r="CZ877">
            <v>0</v>
          </cell>
          <cell r="DA877">
            <v>0</v>
          </cell>
          <cell r="DB877">
            <v>0</v>
          </cell>
        </row>
        <row r="878">
          <cell r="A878">
            <v>109</v>
          </cell>
          <cell r="B878">
            <v>41620</v>
          </cell>
          <cell r="C878" t="str">
            <v>Austin</v>
          </cell>
          <cell r="D878">
            <v>60</v>
          </cell>
          <cell r="E878" t="str">
            <v>Decent correlations, nitrous dropped out</v>
          </cell>
          <cell r="F878" t="str">
            <v>YES</v>
          </cell>
          <cell r="G878">
            <v>4.5</v>
          </cell>
          <cell r="H878">
            <v>3.0567445261403901</v>
          </cell>
          <cell r="I878">
            <v>0</v>
          </cell>
          <cell r="J878">
            <v>7.9980000000000002</v>
          </cell>
          <cell r="K878">
            <v>29.999500000000001</v>
          </cell>
          <cell r="L878">
            <v>3.7508752188046999</v>
          </cell>
          <cell r="M878">
            <v>596.88704485322103</v>
          </cell>
          <cell r="N878">
            <v>0.99998797580677801</v>
          </cell>
          <cell r="O878">
            <v>0.51590738573343697</v>
          </cell>
          <cell r="P878">
            <v>2.3246803495807301E-2</v>
          </cell>
          <cell r="Q878">
            <v>0.999799834279544</v>
          </cell>
          <cell r="R878">
            <v>0.70302136452952702</v>
          </cell>
          <cell r="S878">
            <v>0.18111000824651599</v>
          </cell>
          <cell r="T878">
            <v>0.92682320503078996</v>
          </cell>
          <cell r="U878">
            <v>42.430236228438403</v>
          </cell>
          <cell r="V878">
            <v>97.859102188610095</v>
          </cell>
          <cell r="W878">
            <v>0.99997136934744801</v>
          </cell>
          <cell r="X878">
            <v>0.26580149611103399</v>
          </cell>
          <cell r="Y878">
            <v>112.960694793785</v>
          </cell>
          <cell r="Z878">
            <v>0.18924742543239001</v>
          </cell>
          <cell r="AA878">
            <v>18709.736088548099</v>
          </cell>
          <cell r="AB878">
            <v>2.32421468363764E-2</v>
          </cell>
          <cell r="AC878">
            <v>0.72938577203246702</v>
          </cell>
          <cell r="AD878">
            <v>0.51554889099276202</v>
          </cell>
          <cell r="AE878">
            <v>76.799037727182096</v>
          </cell>
          <cell r="AF878">
            <v>0.78476949931585605</v>
          </cell>
          <cell r="AG878">
            <v>553.64050047361798</v>
          </cell>
          <cell r="AH878">
            <v>0.16637968603537501</v>
          </cell>
          <cell r="AI878">
            <v>0.24834526804266099</v>
          </cell>
          <cell r="AJ878">
            <v>1933.4922358189799</v>
          </cell>
          <cell r="AK878">
            <v>2500.73455805</v>
          </cell>
          <cell r="AL878">
            <v>44.383527820010002</v>
          </cell>
          <cell r="AM878">
            <v>11290.5283466455</v>
          </cell>
          <cell r="AN878">
            <v>25.943231416542702</v>
          </cell>
          <cell r="AO878">
            <v>-1.14333318179928</v>
          </cell>
          <cell r="AP878">
            <v>0.117080131713554</v>
          </cell>
          <cell r="AQ878">
            <v>10.625554079424999</v>
          </cell>
          <cell r="AR878">
            <v>100.692406426535</v>
          </cell>
          <cell r="AS878">
            <v>101.14601870862499</v>
          </cell>
          <cell r="AT878">
            <v>55.644629916221703</v>
          </cell>
          <cell r="AU878">
            <v>4.4906133634022201</v>
          </cell>
          <cell r="AV878">
            <v>1.66974555781423</v>
          </cell>
          <cell r="AW878" t="str">
            <v>NaN</v>
          </cell>
          <cell r="AX878" t="str">
            <v>NaN</v>
          </cell>
          <cell r="AY878">
            <v>0.30688735782098198</v>
          </cell>
          <cell r="AZ878" t="str">
            <v>NaN</v>
          </cell>
          <cell r="BA878">
            <v>0.49977868579199303</v>
          </cell>
          <cell r="BB878" t="str">
            <v>NaN</v>
          </cell>
          <cell r="BC878">
            <v>22.5468262888885</v>
          </cell>
          <cell r="BD878">
            <v>14.9341389457642</v>
          </cell>
          <cell r="BE878">
            <v>30.269633243333399</v>
          </cell>
          <cell r="BF878">
            <v>73.476344209583303</v>
          </cell>
          <cell r="BH878" t="str">
            <v>NO</v>
          </cell>
          <cell r="BI878" t="str">
            <v>NO</v>
          </cell>
          <cell r="BJ878" t="str">
            <v>YES</v>
          </cell>
          <cell r="BK878" t="str">
            <v/>
          </cell>
          <cell r="BL878" t="str">
            <v>YES</v>
          </cell>
          <cell r="BM878" t="str">
            <v>NO</v>
          </cell>
          <cell r="BO878" t="str">
            <v>NO</v>
          </cell>
          <cell r="BQ878" t="str">
            <v>YES</v>
          </cell>
          <cell r="BR878" t="str">
            <v>NO</v>
          </cell>
          <cell r="BT878" t="str">
            <v/>
          </cell>
          <cell r="BU878" t="str">
            <v>NO</v>
          </cell>
          <cell r="BW878" t="str">
            <v/>
          </cell>
          <cell r="CA878" t="str">
            <v>SINGLE CORR</v>
          </cell>
          <cell r="CC878">
            <v>27.628501605448974</v>
          </cell>
          <cell r="CD878">
            <v>0</v>
          </cell>
          <cell r="CE878">
            <v>0</v>
          </cell>
          <cell r="CF878">
            <v>0</v>
          </cell>
          <cell r="CL878">
            <v>0.47</v>
          </cell>
          <cell r="CY878">
            <v>1.0952761100201336</v>
          </cell>
          <cell r="CZ878">
            <v>0</v>
          </cell>
          <cell r="DA878">
            <v>0</v>
          </cell>
          <cell r="DB878">
            <v>0</v>
          </cell>
        </row>
        <row r="879">
          <cell r="BH879" t="str">
            <v/>
          </cell>
          <cell r="BI879" t="str">
            <v/>
          </cell>
          <cell r="BK879" t="str">
            <v/>
          </cell>
          <cell r="BL879" t="str">
            <v/>
          </cell>
          <cell r="BM879" t="str">
            <v/>
          </cell>
          <cell r="BO879" t="str">
            <v/>
          </cell>
          <cell r="BQ879" t="str">
            <v/>
          </cell>
          <cell r="BR879" t="str">
            <v/>
          </cell>
          <cell r="BT879" t="str">
            <v/>
          </cell>
          <cell r="BU879" t="str">
            <v/>
          </cell>
          <cell r="BW879" t="str">
            <v/>
          </cell>
          <cell r="CA879" t="str">
            <v/>
          </cell>
          <cell r="CC879">
            <v>0</v>
          </cell>
          <cell r="CD879">
            <v>0</v>
          </cell>
          <cell r="CE879">
            <v>0</v>
          </cell>
          <cell r="CF879">
            <v>0</v>
          </cell>
          <cell r="CL879">
            <v>0</v>
          </cell>
          <cell r="CY879">
            <v>0</v>
          </cell>
          <cell r="CZ879">
            <v>0</v>
          </cell>
          <cell r="DA879">
            <v>0</v>
          </cell>
          <cell r="DB879">
            <v>0</v>
          </cell>
        </row>
        <row r="880">
          <cell r="A880">
            <v>134.1</v>
          </cell>
          <cell r="B880">
            <v>41624</v>
          </cell>
          <cell r="C880" t="str">
            <v>Austin</v>
          </cell>
          <cell r="D880">
            <v>16</v>
          </cell>
          <cell r="E880" t="str">
            <v>Barely out of the noise, FRQLK</v>
          </cell>
          <cell r="F880" t="str">
            <v>YES</v>
          </cell>
          <cell r="G880">
            <v>30.49</v>
          </cell>
          <cell r="H880">
            <v>0.16666666790842999</v>
          </cell>
          <cell r="I880">
            <v>0</v>
          </cell>
          <cell r="J880">
            <v>14.999499999999999</v>
          </cell>
          <cell r="K880">
            <v>29.9985</v>
          </cell>
          <cell r="L880">
            <v>1.9999666655555199</v>
          </cell>
          <cell r="M880">
            <v>26.037680308785099</v>
          </cell>
          <cell r="N880">
            <v>0.97152442460010202</v>
          </cell>
          <cell r="O880">
            <v>7.1309455155079193E-2</v>
          </cell>
          <cell r="P880">
            <v>0.40021651269257003</v>
          </cell>
          <cell r="Q880">
            <v>0.88887176540241397</v>
          </cell>
          <cell r="R880">
            <v>0.43114325935766301</v>
          </cell>
          <cell r="S880">
            <v>7.5589090402142203</v>
          </cell>
          <cell r="T880">
            <v>0.89662470630653202</v>
          </cell>
          <cell r="U880">
            <v>0.39120630276134999</v>
          </cell>
          <cell r="V880">
            <v>22.615356153164299</v>
          </cell>
          <cell r="W880">
            <v>0.99787996461371298</v>
          </cell>
          <cell r="X880">
            <v>5.2750746996593101E-2</v>
          </cell>
          <cell r="Y880">
            <v>1.21097737807073</v>
          </cell>
          <cell r="Z880">
            <v>4.5143521134871002E-2</v>
          </cell>
          <cell r="AA880">
            <v>0.17014792806113099</v>
          </cell>
          <cell r="AB880">
            <v>0.343306027677449</v>
          </cell>
          <cell r="AC880">
            <v>0.42153333895855799</v>
          </cell>
          <cell r="AD880">
            <v>0.21746513418410801</v>
          </cell>
          <cell r="AE880">
            <v>10.8153242814218</v>
          </cell>
          <cell r="AF880">
            <v>0.47721122738504101</v>
          </cell>
          <cell r="AG880">
            <v>0.70292117485154404</v>
          </cell>
          <cell r="AH880">
            <v>0.88136599536641802</v>
          </cell>
          <cell r="AI880">
            <v>0.102948677734459</v>
          </cell>
          <cell r="AJ880">
            <v>1.2061398453433101</v>
          </cell>
          <cell r="AK880">
            <v>160.565458640006</v>
          </cell>
          <cell r="AL880">
            <v>68.010325103899902</v>
          </cell>
          <cell r="AM880">
            <v>3.4270247899972901</v>
          </cell>
          <cell r="AN880">
            <v>13.522525432793</v>
          </cell>
          <cell r="AO880">
            <v>-15.0018816553529</v>
          </cell>
          <cell r="AP880">
            <v>6.4464324928906702</v>
          </cell>
          <cell r="AQ880">
            <v>286.36164436310298</v>
          </cell>
          <cell r="AR880" t="str">
            <v>Inf</v>
          </cell>
          <cell r="AS880">
            <v>11.715716727843001</v>
          </cell>
          <cell r="AT880" t="str">
            <v>NaN</v>
          </cell>
          <cell r="AU880">
            <v>1.5373324199346601</v>
          </cell>
          <cell r="AV880">
            <v>0.55867076868464904</v>
          </cell>
          <cell r="AW880">
            <v>0</v>
          </cell>
          <cell r="AX880">
            <v>0</v>
          </cell>
          <cell r="AY880">
            <v>0.23812104879634999</v>
          </cell>
          <cell r="AZ880">
            <v>9214.2182792536205</v>
          </cell>
          <cell r="BA880">
            <v>0.83401302954273304</v>
          </cell>
          <cell r="BB880">
            <v>9213.4012372784091</v>
          </cell>
          <cell r="BC880">
            <v>11.9060524398175</v>
          </cell>
          <cell r="BD880">
            <v>1.3850925500704501</v>
          </cell>
          <cell r="BE880">
            <v>2.44305255488268</v>
          </cell>
          <cell r="BF880">
            <v>2.9630010988262301</v>
          </cell>
          <cell r="BH880" t="str">
            <v>NO</v>
          </cell>
          <cell r="BI880" t="str">
            <v>NO</v>
          </cell>
          <cell r="BJ880" t="str">
            <v>YES</v>
          </cell>
          <cell r="BK880" t="str">
            <v/>
          </cell>
          <cell r="BL880" t="str">
            <v>YES</v>
          </cell>
          <cell r="BM880" t="str">
            <v>NO</v>
          </cell>
          <cell r="BO880" t="str">
            <v>NO</v>
          </cell>
          <cell r="BQ880" t="str">
            <v>NO</v>
          </cell>
          <cell r="BR880" t="str">
            <v>NO</v>
          </cell>
          <cell r="BT880" t="str">
            <v/>
          </cell>
          <cell r="BU880" t="str">
            <v>NO</v>
          </cell>
          <cell r="BW880" t="str">
            <v>YES</v>
          </cell>
          <cell r="CA880" t="str">
            <v>TRASH</v>
          </cell>
          <cell r="CC880">
            <v>0</v>
          </cell>
          <cell r="CD880">
            <v>0</v>
          </cell>
          <cell r="CE880">
            <v>0</v>
          </cell>
          <cell r="CF880">
            <v>0</v>
          </cell>
          <cell r="CL880">
            <v>0</v>
          </cell>
          <cell r="CY880">
            <v>0</v>
          </cell>
          <cell r="CZ880">
            <v>0</v>
          </cell>
          <cell r="DA880">
            <v>0</v>
          </cell>
          <cell r="DB880">
            <v>0</v>
          </cell>
        </row>
        <row r="881">
          <cell r="A881">
            <v>134.1</v>
          </cell>
          <cell r="B881">
            <v>41624</v>
          </cell>
          <cell r="C881" t="str">
            <v>Austin</v>
          </cell>
          <cell r="D881">
            <v>19</v>
          </cell>
          <cell r="E881" t="str">
            <v>See 18, decent ch4 / c2h2 correlation, FRQLK</v>
          </cell>
          <cell r="F881" t="str">
            <v>YES</v>
          </cell>
          <cell r="G881">
            <v>30.49</v>
          </cell>
          <cell r="H881">
            <v>0.370615974068642</v>
          </cell>
          <cell r="I881">
            <v>0</v>
          </cell>
          <cell r="J881">
            <v>14.9985</v>
          </cell>
          <cell r="K881">
            <v>30</v>
          </cell>
          <cell r="L881">
            <v>2.000200020002</v>
          </cell>
          <cell r="M881">
            <v>-6.90410951970438</v>
          </cell>
          <cell r="N881">
            <v>0.92890710912852203</v>
          </cell>
          <cell r="O881">
            <v>0.128632489540079</v>
          </cell>
          <cell r="P881">
            <v>7.3537552020257094E-2</v>
          </cell>
          <cell r="Q881">
            <v>0.95507523524942795</v>
          </cell>
          <cell r="R881">
            <v>0.97614174394301101</v>
          </cell>
          <cell r="S881">
            <v>-24.317325977003399</v>
          </cell>
          <cell r="T881">
            <v>0.99124425999878996</v>
          </cell>
          <cell r="U881">
            <v>0.42227233563802202</v>
          </cell>
          <cell r="V881">
            <v>33.876388112575597</v>
          </cell>
          <cell r="W881">
            <v>0.99984681715698798</v>
          </cell>
          <cell r="X881">
            <v>5.5590466141375298E-2</v>
          </cell>
          <cell r="Y881">
            <v>-1.3716749351555899</v>
          </cell>
          <cell r="Z881">
            <v>0.18317564887078</v>
          </cell>
          <cell r="AA881">
            <v>0.17780218275899201</v>
          </cell>
          <cell r="AB881">
            <v>7.0060676226923094E-2</v>
          </cell>
          <cell r="AC881">
            <v>9.3615806835990897E-2</v>
          </cell>
          <cell r="AD881">
            <v>0.98296614795445303</v>
          </cell>
          <cell r="AE881">
            <v>28.806422696989198</v>
          </cell>
          <cell r="AF881">
            <v>0.85020886614082303</v>
          </cell>
          <cell r="AG881">
            <v>3.0982244844892399</v>
          </cell>
          <cell r="AH881">
            <v>-3.8729586205901301</v>
          </cell>
          <cell r="AI881">
            <v>0.15785827477475001</v>
          </cell>
          <cell r="AJ881">
            <v>17.418548383216098</v>
          </cell>
          <cell r="AK881">
            <v>328.75136483001398</v>
          </cell>
          <cell r="AL881">
            <v>144.10646805606001</v>
          </cell>
          <cell r="AM881">
            <v>69.032311812003101</v>
          </cell>
          <cell r="AN881">
            <v>6.9173180545189998</v>
          </cell>
          <cell r="AO881">
            <v>10.0558364800223</v>
          </cell>
          <cell r="AP881">
            <v>2.6062931699274898</v>
          </cell>
          <cell r="AQ881">
            <v>17.287658052505499</v>
          </cell>
          <cell r="AR881">
            <v>19.624205901992799</v>
          </cell>
          <cell r="AS881">
            <v>30.0021949571899</v>
          </cell>
          <cell r="AT881">
            <v>99.639104846161302</v>
          </cell>
          <cell r="AU881">
            <v>1.38817619047756</v>
          </cell>
          <cell r="AV881">
            <v>0.56623992613735297</v>
          </cell>
          <cell r="AW881">
            <v>0</v>
          </cell>
          <cell r="AX881">
            <v>0</v>
          </cell>
          <cell r="AY881">
            <v>0.229675123510623</v>
          </cell>
          <cell r="AZ881">
            <v>9214.2169328926102</v>
          </cell>
          <cell r="BA881">
            <v>1.0631560003439899</v>
          </cell>
          <cell r="BB881">
            <v>9213.1641555451297</v>
          </cell>
          <cell r="BC881">
            <v>10.6003903158749</v>
          </cell>
          <cell r="BD881">
            <v>0.94073700818194095</v>
          </cell>
          <cell r="BE881">
            <v>2.2796204947186398</v>
          </cell>
          <cell r="BF881">
            <v>7.1611842120348701</v>
          </cell>
          <cell r="BH881" t="str">
            <v>NO</v>
          </cell>
          <cell r="BI881" t="str">
            <v>NO</v>
          </cell>
          <cell r="BJ881" t="str">
            <v>YES</v>
          </cell>
          <cell r="BK881" t="str">
            <v/>
          </cell>
          <cell r="BL881" t="str">
            <v>YES</v>
          </cell>
          <cell r="BM881" t="str">
            <v>NO</v>
          </cell>
          <cell r="BO881" t="str">
            <v>NO</v>
          </cell>
          <cell r="BQ881" t="str">
            <v>YES</v>
          </cell>
          <cell r="BR881" t="str">
            <v>NO</v>
          </cell>
          <cell r="BT881" t="str">
            <v/>
          </cell>
          <cell r="BU881" t="str">
            <v>NO</v>
          </cell>
          <cell r="BW881" t="str">
            <v/>
          </cell>
          <cell r="CA881" t="str">
            <v>SINGLE CORR</v>
          </cell>
          <cell r="CC881">
            <v>17.935753750858218</v>
          </cell>
          <cell r="CD881">
            <v>0</v>
          </cell>
          <cell r="CE881">
            <v>0</v>
          </cell>
          <cell r="CF881">
            <v>0</v>
          </cell>
          <cell r="CL881">
            <v>0.47</v>
          </cell>
          <cell r="CY881">
            <v>10.774817244970473</v>
          </cell>
          <cell r="CZ881">
            <v>0</v>
          </cell>
          <cell r="DA881">
            <v>0</v>
          </cell>
          <cell r="DB881">
            <v>0</v>
          </cell>
        </row>
        <row r="882">
          <cell r="A882">
            <v>134.1</v>
          </cell>
          <cell r="B882">
            <v>41624</v>
          </cell>
          <cell r="C882" t="str">
            <v>Austin</v>
          </cell>
          <cell r="D882">
            <v>21</v>
          </cell>
          <cell r="E882" t="str">
            <v>Self sampling likely</v>
          </cell>
          <cell r="F882" t="str">
            <v>NO</v>
          </cell>
          <cell r="G882">
            <v>30.49</v>
          </cell>
          <cell r="H882">
            <v>0.72061597276478995</v>
          </cell>
          <cell r="I882">
            <v>0</v>
          </cell>
          <cell r="J882">
            <v>15.000999999999999</v>
          </cell>
          <cell r="K882">
            <v>29.9985</v>
          </cell>
          <cell r="L882">
            <v>1.9997666822211899</v>
          </cell>
          <cell r="M882">
            <v>19.556699608776299</v>
          </cell>
          <cell r="N882">
            <v>0.96588385259639098</v>
          </cell>
          <cell r="O882">
            <v>0.10751037187130399</v>
          </cell>
          <cell r="P882">
            <v>7.4676401098473802E-2</v>
          </cell>
          <cell r="Q882">
            <v>0.99867214975898499</v>
          </cell>
          <cell r="R882">
            <v>0.53558333046263096</v>
          </cell>
          <cell r="S882">
            <v>120.38784951051301</v>
          </cell>
          <cell r="T882">
            <v>0.99854966104306597</v>
          </cell>
          <cell r="U882">
            <v>0.55824249510952495</v>
          </cell>
          <cell r="V882">
            <v>178.32912603200199</v>
          </cell>
          <cell r="W882">
            <v>0.99997373415126201</v>
          </cell>
          <cell r="X882">
            <v>7.5069973387182701E-2</v>
          </cell>
          <cell r="Y882">
            <v>1.3002834494922599</v>
          </cell>
          <cell r="Z882">
            <v>6.4133525152024501E-2</v>
          </cell>
          <cell r="AA882">
            <v>0.31242476435161198</v>
          </cell>
          <cell r="AB882">
            <v>7.4576557215854197E-2</v>
          </cell>
          <cell r="AC882">
            <v>0.80532271075579898</v>
          </cell>
          <cell r="AD882">
            <v>0.29500261363040398</v>
          </cell>
          <cell r="AE882">
            <v>97.163145631925303</v>
          </cell>
          <cell r="AF882">
            <v>0.54483861147123203</v>
          </cell>
          <cell r="AG882">
            <v>99.871430993904497</v>
          </cell>
          <cell r="AH882">
            <v>5.4516799291526503</v>
          </cell>
          <cell r="AI882">
            <v>4.5218526103616499E-2</v>
          </cell>
          <cell r="AJ882">
            <v>209.49798134837701</v>
          </cell>
          <cell r="AK882">
            <v>1297.4672897400001</v>
          </cell>
          <cell r="AL882">
            <v>71.94074512441</v>
          </cell>
          <cell r="AM882">
            <v>60.0439563780036</v>
          </cell>
          <cell r="AN882">
            <v>12.299689706128</v>
          </cell>
          <cell r="AO882">
            <v>19.6193464747296</v>
          </cell>
          <cell r="AP882">
            <v>15.7373239275281</v>
          </cell>
          <cell r="AQ882">
            <v>33.092012434290503</v>
          </cell>
          <cell r="AR882">
            <v>120.857240847947</v>
          </cell>
          <cell r="AS882">
            <v>95.096091433196804</v>
          </cell>
          <cell r="AT882">
            <v>197.031567333108</v>
          </cell>
          <cell r="AU882">
            <v>0.79412969068013395</v>
          </cell>
          <cell r="AV882">
            <v>0.37957114613576898</v>
          </cell>
          <cell r="AW882">
            <v>0</v>
          </cell>
          <cell r="AX882">
            <v>0</v>
          </cell>
          <cell r="AY882">
            <v>0.308487257748085</v>
          </cell>
          <cell r="AZ882">
            <v>9214.2157062670703</v>
          </cell>
          <cell r="BA882">
            <v>1.1270537041244599</v>
          </cell>
          <cell r="BB882">
            <v>9213.1268840783305</v>
          </cell>
          <cell r="BC882">
            <v>12.3394903099234</v>
          </cell>
          <cell r="BD882">
            <v>3.0032848149064701</v>
          </cell>
          <cell r="BE882">
            <v>7.4949662637827696</v>
          </cell>
          <cell r="BF882">
            <v>21.2783984142322</v>
          </cell>
          <cell r="BH882" t="str">
            <v>NO</v>
          </cell>
          <cell r="BI882" t="str">
            <v>NO</v>
          </cell>
          <cell r="BJ882" t="str">
            <v>YES</v>
          </cell>
          <cell r="BK882" t="str">
            <v/>
          </cell>
          <cell r="BL882" t="str">
            <v>YES</v>
          </cell>
          <cell r="BM882" t="str">
            <v>NO</v>
          </cell>
          <cell r="BO882" t="str">
            <v>NO</v>
          </cell>
          <cell r="BQ882" t="str">
            <v>YES</v>
          </cell>
          <cell r="BR882" t="str">
            <v>NO</v>
          </cell>
          <cell r="BT882" t="str">
            <v/>
          </cell>
          <cell r="BU882" t="str">
            <v>NO</v>
          </cell>
          <cell r="BW882" t="str">
            <v/>
          </cell>
          <cell r="CA882" t="str">
            <v>TRASH</v>
          </cell>
          <cell r="CC882">
            <v>0</v>
          </cell>
          <cell r="CD882">
            <v>0</v>
          </cell>
          <cell r="CE882">
            <v>0</v>
          </cell>
          <cell r="CF882">
            <v>0</v>
          </cell>
          <cell r="CL882">
            <v>0</v>
          </cell>
          <cell r="CY882">
            <v>0</v>
          </cell>
          <cell r="CZ882">
            <v>0</v>
          </cell>
          <cell r="DA882">
            <v>0</v>
          </cell>
          <cell r="DB882">
            <v>0</v>
          </cell>
        </row>
        <row r="883">
          <cell r="A883">
            <v>134.1</v>
          </cell>
          <cell r="B883">
            <v>41624</v>
          </cell>
          <cell r="C883" t="str">
            <v>Austin</v>
          </cell>
          <cell r="D883">
            <v>23</v>
          </cell>
          <cell r="E883" t="str">
            <v>Possible plume, weak correlation with nitrous and ethane</v>
          </cell>
          <cell r="F883" t="str">
            <v>YES</v>
          </cell>
          <cell r="G883">
            <v>30.49</v>
          </cell>
          <cell r="H883">
            <v>1.4067270839586901</v>
          </cell>
          <cell r="I883">
            <v>0</v>
          </cell>
          <cell r="J883">
            <v>14.999499999999999</v>
          </cell>
          <cell r="K883">
            <v>29.9985</v>
          </cell>
          <cell r="L883">
            <v>1.9999666655555199</v>
          </cell>
          <cell r="M883">
            <v>-107.51215536240301</v>
          </cell>
          <cell r="N883">
            <v>0.99856226315679097</v>
          </cell>
          <cell r="O883">
            <v>4.3431899913282702E-2</v>
          </cell>
          <cell r="P883">
            <v>-0.40185702218117803</v>
          </cell>
          <cell r="Q883">
            <v>0.81809073765144502</v>
          </cell>
          <cell r="R883">
            <v>0.53259491228633205</v>
          </cell>
          <cell r="S883">
            <v>-0.75467032076749996</v>
          </cell>
          <cell r="T883">
            <v>0.62829722332172699</v>
          </cell>
          <cell r="U883">
            <v>0.95385570449037205</v>
          </cell>
          <cell r="V883">
            <v>-199.11597334074401</v>
          </cell>
          <cell r="W883">
            <v>0.99827080134710899</v>
          </cell>
          <cell r="X883">
            <v>4.43942980826183E-2</v>
          </cell>
          <cell r="Y883">
            <v>-6.0851447635492102</v>
          </cell>
          <cell r="Z883">
            <v>5.6518098374233702E-2</v>
          </cell>
          <cell r="AA883">
            <v>1.30278378087639</v>
          </cell>
          <cell r="AB883">
            <v>-0.30166834189617497</v>
          </cell>
          <cell r="AC883">
            <v>0.245596560710833</v>
          </cell>
          <cell r="AD883">
            <v>0.33523601305198603</v>
          </cell>
          <cell r="AE883">
            <v>-2.8527668506186701</v>
          </cell>
          <cell r="AF883">
            <v>1.43023441711237E-2</v>
          </cell>
          <cell r="AG883">
            <v>1.1820981545118201</v>
          </cell>
          <cell r="AH883">
            <v>-0.230530993638248</v>
          </cell>
          <cell r="AI883">
            <v>6.1191006704737101E-2</v>
          </cell>
          <cell r="AJ883">
            <v>1.1258669145157201</v>
          </cell>
          <cell r="AK883">
            <v>46.345612439998199</v>
          </cell>
          <cell r="AL883">
            <v>-2.83021330427</v>
          </cell>
          <cell r="AM883">
            <v>42.416525540000599</v>
          </cell>
          <cell r="AN883">
            <v>9.2368487449994804E-2</v>
          </cell>
          <cell r="AO883">
            <v>-0.29709291954105499</v>
          </cell>
          <cell r="AP883">
            <v>0.34138248917673802</v>
          </cell>
          <cell r="AQ883">
            <v>2.4893354663231899</v>
          </cell>
          <cell r="AR883">
            <v>-59.859111506824199</v>
          </cell>
          <cell r="AS883">
            <v>-13.7262660250595</v>
          </cell>
          <cell r="AT883">
            <v>160.20971029987001</v>
          </cell>
          <cell r="AU883">
            <v>1.0427079183015699</v>
          </cell>
          <cell r="AV883">
            <v>0.39521005171505602</v>
          </cell>
          <cell r="AW883">
            <v>0</v>
          </cell>
          <cell r="AX883">
            <v>0</v>
          </cell>
          <cell r="AY883">
            <v>0.181921544784787</v>
          </cell>
          <cell r="AZ883">
            <v>9214.2149575819803</v>
          </cell>
          <cell r="BA883">
            <v>1.15097505098955</v>
          </cell>
          <cell r="BB883">
            <v>9214.5076104577092</v>
          </cell>
          <cell r="BC883">
            <v>16.792757980134201</v>
          </cell>
          <cell r="BD883">
            <v>0.52174941403490005</v>
          </cell>
          <cell r="BE883">
            <v>1.2817133252633499</v>
          </cell>
          <cell r="BF883">
            <v>1.96402500741226</v>
          </cell>
          <cell r="BH883" t="str">
            <v>NO</v>
          </cell>
          <cell r="BI883" t="str">
            <v>NO</v>
          </cell>
          <cell r="BJ883" t="str">
            <v>YES</v>
          </cell>
          <cell r="BK883" t="str">
            <v/>
          </cell>
          <cell r="BL883" t="str">
            <v>YES</v>
          </cell>
          <cell r="BM883" t="str">
            <v>NO</v>
          </cell>
          <cell r="BO883" t="str">
            <v>NO</v>
          </cell>
          <cell r="BQ883" t="str">
            <v>NO</v>
          </cell>
          <cell r="BR883" t="str">
            <v>NO</v>
          </cell>
          <cell r="BT883" t="str">
            <v/>
          </cell>
          <cell r="BU883" t="str">
            <v>NO</v>
          </cell>
          <cell r="BW883" t="str">
            <v>YES</v>
          </cell>
          <cell r="CA883" t="str">
            <v>TRASH</v>
          </cell>
          <cell r="CC883">
            <v>0</v>
          </cell>
          <cell r="CD883">
            <v>0</v>
          </cell>
          <cell r="CE883">
            <v>0</v>
          </cell>
          <cell r="CF883">
            <v>0</v>
          </cell>
          <cell r="CL883">
            <v>0</v>
          </cell>
          <cell r="CY883">
            <v>0</v>
          </cell>
          <cell r="CZ883">
            <v>0</v>
          </cell>
          <cell r="DA883">
            <v>0</v>
          </cell>
          <cell r="DB883">
            <v>0</v>
          </cell>
        </row>
        <row r="884">
          <cell r="A884">
            <v>134.1</v>
          </cell>
          <cell r="B884">
            <v>41624</v>
          </cell>
          <cell r="C884" t="str">
            <v>Austin</v>
          </cell>
          <cell r="D884">
            <v>24</v>
          </cell>
          <cell r="E884" t="str">
            <v>Good tracer correlation</v>
          </cell>
          <cell r="F884" t="str">
            <v>YES</v>
          </cell>
          <cell r="G884">
            <v>30.49</v>
          </cell>
          <cell r="H884">
            <v>1.68172708433121</v>
          </cell>
          <cell r="I884">
            <v>0</v>
          </cell>
          <cell r="J884">
            <v>14.996499999999999</v>
          </cell>
          <cell r="K884">
            <v>29.999500000000001</v>
          </cell>
          <cell r="L884">
            <v>2.0004334344680399</v>
          </cell>
          <cell r="M884">
            <v>3.9663202242615898</v>
          </cell>
          <cell r="N884">
            <v>0.87500753047621604</v>
          </cell>
          <cell r="O884">
            <v>0.29959050185297897</v>
          </cell>
          <cell r="P884">
            <v>0.227110258694279</v>
          </cell>
          <cell r="Q884">
            <v>0.96066850663199799</v>
          </cell>
          <cell r="R884">
            <v>0.40793048383484598</v>
          </cell>
          <cell r="S884">
            <v>6.0812977671047301</v>
          </cell>
          <cell r="T884">
            <v>0.88699684139997403</v>
          </cell>
          <cell r="U884">
            <v>0.71067494992511804</v>
          </cell>
          <cell r="V884">
            <v>7.1901150918410099</v>
          </cell>
          <cell r="W884">
            <v>0.98799848678969104</v>
          </cell>
          <cell r="X884">
            <v>0.21897215364948799</v>
          </cell>
          <cell r="Y884">
            <v>1.0469666797886401</v>
          </cell>
          <cell r="Z884">
            <v>0.224221671218331</v>
          </cell>
          <cell r="AA884">
            <v>0.46778507462539098</v>
          </cell>
          <cell r="AB884">
            <v>0.21735296408251301</v>
          </cell>
          <cell r="AC884">
            <v>0.51169078995176198</v>
          </cell>
          <cell r="AD884">
            <v>0.17662880229463099</v>
          </cell>
          <cell r="AE884">
            <v>4.3629155666925197</v>
          </cell>
          <cell r="AF884">
            <v>0.59928184982241794</v>
          </cell>
          <cell r="AG884">
            <v>1.5699365052441201</v>
          </cell>
          <cell r="AH884">
            <v>0.92909452938537795</v>
          </cell>
          <cell r="AI884">
            <v>0.13285730818541699</v>
          </cell>
          <cell r="AJ884">
            <v>3.3972979924469699</v>
          </cell>
          <cell r="AK884">
            <v>450.98601594665303</v>
          </cell>
          <cell r="AL884">
            <v>192.21118035927</v>
          </cell>
          <cell r="AM884">
            <v>192.806743165001</v>
          </cell>
          <cell r="AN884">
            <v>92.812437076209605</v>
          </cell>
          <cell r="AO884">
            <v>3.6157351254152399</v>
          </cell>
          <cell r="AP884">
            <v>2.47773274478496</v>
          </cell>
          <cell r="AQ884">
            <v>9.2331303113828493</v>
          </cell>
          <cell r="AR884">
            <v>5.9723083461819098</v>
          </cell>
          <cell r="AS884">
            <v>4.3938149635816099</v>
          </cell>
          <cell r="AT884">
            <v>25.4515599824636</v>
          </cell>
          <cell r="AU884">
            <v>0.63983373704018398</v>
          </cell>
          <cell r="AV884">
            <v>0.318271639244329</v>
          </cell>
          <cell r="AW884">
            <v>0</v>
          </cell>
          <cell r="AX884">
            <v>0</v>
          </cell>
          <cell r="AY884">
            <v>0.63322859121141695</v>
          </cell>
          <cell r="AZ884">
            <v>9214.2173136041401</v>
          </cell>
          <cell r="BA884">
            <v>1.5365103303313401</v>
          </cell>
          <cell r="BB884">
            <v>9215.74701496124</v>
          </cell>
          <cell r="BC884">
            <v>12.9524030020517</v>
          </cell>
          <cell r="BD884">
            <v>0.667316213247659</v>
          </cell>
          <cell r="BE884">
            <v>2.7565557294667502</v>
          </cell>
          <cell r="BF884">
            <v>3.9864310542474199</v>
          </cell>
          <cell r="BH884" t="str">
            <v>NO</v>
          </cell>
          <cell r="BI884" t="str">
            <v>NO</v>
          </cell>
          <cell r="BJ884" t="str">
            <v>YES</v>
          </cell>
          <cell r="BK884" t="str">
            <v/>
          </cell>
          <cell r="BL884" t="str">
            <v>YES</v>
          </cell>
          <cell r="BM884" t="str">
            <v>NO</v>
          </cell>
          <cell r="BO884" t="str">
            <v>NO</v>
          </cell>
          <cell r="BQ884" t="str">
            <v>YES</v>
          </cell>
          <cell r="BR884" t="str">
            <v>NO</v>
          </cell>
          <cell r="BT884" t="str">
            <v/>
          </cell>
          <cell r="BU884" t="str">
            <v>YES</v>
          </cell>
          <cell r="BW884" t="str">
            <v/>
          </cell>
          <cell r="CA884" t="str">
            <v>SINGLE CORRx</v>
          </cell>
          <cell r="CC884">
            <v>3.806277602410217</v>
          </cell>
          <cell r="CD884">
            <v>0</v>
          </cell>
          <cell r="CE884">
            <v>2.5722993991144594</v>
          </cell>
          <cell r="CF884">
            <v>2.4770203735852396</v>
          </cell>
          <cell r="CL884">
            <v>0.3</v>
          </cell>
          <cell r="CY884">
            <v>8.9105741472653204</v>
          </cell>
          <cell r="CZ884">
            <v>0</v>
          </cell>
          <cell r="DA884">
            <v>8.9105741472653204</v>
          </cell>
          <cell r="DB884">
            <v>8.9105741472653204</v>
          </cell>
        </row>
        <row r="885">
          <cell r="A885">
            <v>134.1</v>
          </cell>
          <cell r="B885">
            <v>41624</v>
          </cell>
          <cell r="C885" t="str">
            <v>Austin</v>
          </cell>
          <cell r="D885">
            <v>25</v>
          </cell>
          <cell r="E885" t="str">
            <v>Decent correlations, some traffic and wood burning in vicinity</v>
          </cell>
          <cell r="F885" t="str">
            <v>YES</v>
          </cell>
          <cell r="G885">
            <v>30.49</v>
          </cell>
          <cell r="H885">
            <v>1.9872826393693701</v>
          </cell>
          <cell r="I885">
            <v>0</v>
          </cell>
          <cell r="J885">
            <v>15.006</v>
          </cell>
          <cell r="K885">
            <v>29.998000000000001</v>
          </cell>
          <cell r="L885">
            <v>1.99906703985073</v>
          </cell>
          <cell r="M885">
            <v>1.81389027421613</v>
          </cell>
          <cell r="N885">
            <v>0.79459863580199597</v>
          </cell>
          <cell r="O885">
            <v>0.22648712386755099</v>
          </cell>
          <cell r="P885">
            <v>8.5106410141357003E-2</v>
          </cell>
          <cell r="Q885">
            <v>0.98875736870717001</v>
          </cell>
          <cell r="R885">
            <v>0.70872133754755995</v>
          </cell>
          <cell r="S885">
            <v>67.240807019517106</v>
          </cell>
          <cell r="T885">
            <v>0.99649114027247399</v>
          </cell>
          <cell r="U885">
            <v>0.39303502921758598</v>
          </cell>
          <cell r="V885">
            <v>29.300940602878701</v>
          </cell>
          <cell r="W885">
            <v>0.99921386903376996</v>
          </cell>
          <cell r="X885">
            <v>0.18586941273591501</v>
          </cell>
          <cell r="Y885">
            <v>0.72683085776998302</v>
          </cell>
          <cell r="Z885">
            <v>0.27547907466254701</v>
          </cell>
          <cell r="AA885">
            <v>0.120349427473676</v>
          </cell>
          <cell r="AB885">
            <v>8.4131781785825102E-2</v>
          </cell>
          <cell r="AC885">
            <v>0.38030002072673602</v>
          </cell>
          <cell r="AD885">
            <v>0.51194085050350802</v>
          </cell>
          <cell r="AE885">
            <v>17.4745381963696</v>
          </cell>
          <cell r="AF885">
            <v>0.59591172682842297</v>
          </cell>
          <cell r="AG885">
            <v>17.935798939242101</v>
          </cell>
          <cell r="AH885">
            <v>3.9599179346210698</v>
          </cell>
          <cell r="AI885">
            <v>5.8684172800218697E-2</v>
          </cell>
          <cell r="AJ885">
            <v>41.781097190645198</v>
          </cell>
          <cell r="AK885">
            <v>1382.3185046116901</v>
          </cell>
          <cell r="AL885">
            <v>107.86436276871299</v>
          </cell>
          <cell r="AM885">
            <v>54.996930671995898</v>
          </cell>
          <cell r="AN885">
            <v>56.669464726278697</v>
          </cell>
          <cell r="AO885">
            <v>-25.157122991782799</v>
          </cell>
          <cell r="AP885">
            <v>13.4087101303537</v>
          </cell>
          <cell r="AQ885">
            <v>597.77622247003296</v>
          </cell>
          <cell r="AR885">
            <v>29.097970579826399</v>
          </cell>
          <cell r="AS885">
            <v>21.685820663307901</v>
          </cell>
          <cell r="AT885">
            <v>216.54239293464201</v>
          </cell>
          <cell r="AU885">
            <v>1.53328442398231</v>
          </cell>
          <cell r="AV885">
            <v>0.30821045732559899</v>
          </cell>
          <cell r="AW885">
            <v>0</v>
          </cell>
          <cell r="AX885">
            <v>0</v>
          </cell>
          <cell r="AY885">
            <v>0.49594945460290002</v>
          </cell>
          <cell r="AZ885">
            <v>9214.2150015548705</v>
          </cell>
          <cell r="BA885">
            <v>1.3357706757210199</v>
          </cell>
          <cell r="BB885">
            <v>9215.4779765469702</v>
          </cell>
          <cell r="BC885">
            <v>10.564603766689</v>
          </cell>
          <cell r="BD885">
            <v>1.67229197659242</v>
          </cell>
          <cell r="BE885">
            <v>9.2984622252381506</v>
          </cell>
          <cell r="BF885">
            <v>14.124958106146201</v>
          </cell>
          <cell r="BH885" t="str">
            <v>NO</v>
          </cell>
          <cell r="BI885" t="str">
            <v>NO</v>
          </cell>
          <cell r="BJ885" t="str">
            <v>YES</v>
          </cell>
          <cell r="BK885" t="str">
            <v/>
          </cell>
          <cell r="BL885" t="str">
            <v>YES</v>
          </cell>
          <cell r="BM885" t="str">
            <v>NO</v>
          </cell>
          <cell r="BO885" t="str">
            <v>NO</v>
          </cell>
          <cell r="BQ885" t="str">
            <v>YES</v>
          </cell>
          <cell r="BR885" t="str">
            <v>NO</v>
          </cell>
          <cell r="BT885" t="str">
            <v/>
          </cell>
          <cell r="BU885" t="str">
            <v>NO</v>
          </cell>
          <cell r="BW885" t="str">
            <v/>
          </cell>
          <cell r="CA885" t="str">
            <v>SINGLE CORR</v>
          </cell>
          <cell r="CC885">
            <v>15.521053988443962</v>
          </cell>
          <cell r="CD885">
            <v>0</v>
          </cell>
          <cell r="CE885">
            <v>0</v>
          </cell>
          <cell r="CF885">
            <v>0</v>
          </cell>
          <cell r="CL885">
            <v>0.47</v>
          </cell>
          <cell r="CY885">
            <v>2.6415651990083155</v>
          </cell>
          <cell r="CZ885">
            <v>0</v>
          </cell>
          <cell r="DA885">
            <v>0</v>
          </cell>
          <cell r="DB885">
            <v>0</v>
          </cell>
        </row>
        <row r="886">
          <cell r="A886">
            <v>134.1</v>
          </cell>
          <cell r="B886">
            <v>41624</v>
          </cell>
          <cell r="C886" t="str">
            <v>Austin</v>
          </cell>
          <cell r="D886">
            <v>26</v>
          </cell>
          <cell r="E886" t="str">
            <v>Weak correlation, FRQLK</v>
          </cell>
          <cell r="F886" t="str">
            <v>YES</v>
          </cell>
          <cell r="G886">
            <v>30.49</v>
          </cell>
          <cell r="H886">
            <v>2.1650604195892802</v>
          </cell>
          <cell r="I886">
            <v>0</v>
          </cell>
          <cell r="J886">
            <v>14.996</v>
          </cell>
          <cell r="K886">
            <v>29.998999999999999</v>
          </cell>
          <cell r="L886">
            <v>2.0004667911443099</v>
          </cell>
          <cell r="M886">
            <v>-96.835781949876704</v>
          </cell>
          <cell r="N886">
            <v>0.99325074718905204</v>
          </cell>
          <cell r="O886">
            <v>4.7162693813253401E-2</v>
          </cell>
          <cell r="P886">
            <v>2.7206736535647799E-2</v>
          </cell>
          <cell r="Q886">
            <v>0.99975446907003096</v>
          </cell>
          <cell r="R886">
            <v>0.33186469929359602</v>
          </cell>
          <cell r="S886">
            <v>41.9680803537223</v>
          </cell>
          <cell r="T886">
            <v>0.99983737294799702</v>
          </cell>
          <cell r="U886">
            <v>0.27005295866302198</v>
          </cell>
          <cell r="V886">
            <v>-5923.9707315956803</v>
          </cell>
          <cell r="W886">
            <v>0.99999498741535597</v>
          </cell>
          <cell r="X886">
            <v>4.73942822680068E-2</v>
          </cell>
          <cell r="Y886">
            <v>-1.48608391717771</v>
          </cell>
          <cell r="Z886">
            <v>1.52421419761916E-2</v>
          </cell>
          <cell r="AA886">
            <v>0.34454627922306502</v>
          </cell>
          <cell r="AB886">
            <v>2.72000498551031E-2</v>
          </cell>
          <cell r="AC886">
            <v>0.75050166402704399</v>
          </cell>
          <cell r="AD886">
            <v>0.11781676206092399</v>
          </cell>
          <cell r="AE886">
            <v>-33.485683197728498</v>
          </cell>
          <cell r="AF886">
            <v>5.6525457103404602E-3</v>
          </cell>
          <cell r="AG886">
            <v>476.310170618185</v>
          </cell>
          <cell r="AH886">
            <v>32.616983163563297</v>
          </cell>
          <cell r="AI886">
            <v>0.77705900795309502</v>
          </cell>
          <cell r="AJ886">
            <v>106.792712649431</v>
          </cell>
          <cell r="AK886">
            <v>822.30916562999801</v>
          </cell>
          <cell r="AL886">
            <v>25.854396632023299</v>
          </cell>
          <cell r="AM886">
            <v>26.521210135667001</v>
          </cell>
          <cell r="AN886">
            <v>-1.39183982415867</v>
          </cell>
          <cell r="AO886">
            <v>27.184972827330601</v>
          </cell>
          <cell r="AP886">
            <v>28.842514937881099</v>
          </cell>
          <cell r="AQ886">
            <v>31.535187236718699</v>
          </cell>
          <cell r="AR886">
            <v>-167.956194957641</v>
          </cell>
          <cell r="AS886">
            <v>-412.90042675741699</v>
          </cell>
          <cell r="AT886">
            <v>5454.4512996126095</v>
          </cell>
          <cell r="AU886">
            <v>1.0681585374392599</v>
          </cell>
          <cell r="AV886">
            <v>0.43042105959310101</v>
          </cell>
          <cell r="AW886">
            <v>0</v>
          </cell>
          <cell r="AX886">
            <v>0</v>
          </cell>
          <cell r="AY886">
            <v>0.19876253127027499</v>
          </cell>
          <cell r="AZ886">
            <v>9214.2171214361297</v>
          </cell>
          <cell r="BA886">
            <v>1.4030405236629599</v>
          </cell>
          <cell r="BB886">
            <v>9213.4234665661297</v>
          </cell>
          <cell r="BC886">
            <v>23.082100405580299</v>
          </cell>
          <cell r="BD886">
            <v>0.75324456083319502</v>
          </cell>
          <cell r="BE886">
            <v>30.345022333333201</v>
          </cell>
          <cell r="BF886">
            <v>42.828670377833397</v>
          </cell>
          <cell r="BH886" t="str">
            <v>NO</v>
          </cell>
          <cell r="BI886" t="str">
            <v>NO</v>
          </cell>
          <cell r="BJ886" t="str">
            <v>YES</v>
          </cell>
          <cell r="BK886" t="str">
            <v/>
          </cell>
          <cell r="BL886" t="str">
            <v>YES</v>
          </cell>
          <cell r="BM886" t="str">
            <v>NO</v>
          </cell>
          <cell r="BO886" t="str">
            <v>NO</v>
          </cell>
          <cell r="BQ886" t="str">
            <v>NO</v>
          </cell>
          <cell r="BR886" t="str">
            <v>YES</v>
          </cell>
          <cell r="BT886" t="str">
            <v/>
          </cell>
          <cell r="BU886" t="str">
            <v>NO</v>
          </cell>
          <cell r="BW886" t="str">
            <v/>
          </cell>
          <cell r="CA886" t="str">
            <v>SINGLE CORR</v>
          </cell>
          <cell r="CC886">
            <v>0</v>
          </cell>
          <cell r="CD886">
            <v>44.442715621355426</v>
          </cell>
          <cell r="CE886">
            <v>0</v>
          </cell>
          <cell r="CF886">
            <v>0</v>
          </cell>
          <cell r="CL886">
            <v>0.47</v>
          </cell>
          <cell r="CY886">
            <v>0</v>
          </cell>
          <cell r="CZ886">
            <v>0.80944063736942029</v>
          </cell>
          <cell r="DA886">
            <v>0</v>
          </cell>
          <cell r="DB886">
            <v>0</v>
          </cell>
        </row>
        <row r="887">
          <cell r="A887">
            <v>134.1</v>
          </cell>
          <cell r="B887">
            <v>41624</v>
          </cell>
          <cell r="C887" t="str">
            <v>Austin</v>
          </cell>
          <cell r="D887">
            <v>27</v>
          </cell>
          <cell r="E887" t="str">
            <v>Weak correlation, likely self sampling</v>
          </cell>
          <cell r="F887" t="str">
            <v>YES</v>
          </cell>
          <cell r="G887">
            <v>30.49</v>
          </cell>
          <cell r="H887">
            <v>2.3233937518671199</v>
          </cell>
          <cell r="I887">
            <v>0</v>
          </cell>
          <cell r="J887">
            <v>15.000999999999999</v>
          </cell>
          <cell r="K887">
            <v>29.997499999999999</v>
          </cell>
          <cell r="L887">
            <v>1.9997000199986701</v>
          </cell>
          <cell r="M887">
            <v>81.712479033296802</v>
          </cell>
          <cell r="N887">
            <v>0.99618032935715795</v>
          </cell>
          <cell r="O887">
            <v>7.5544823779886403E-2</v>
          </cell>
          <cell r="P887">
            <v>4.5392801422017001E-2</v>
          </cell>
          <cell r="Q887">
            <v>0.99864983383249695</v>
          </cell>
          <cell r="R887">
            <v>0.33370647780114399</v>
          </cell>
          <cell r="S887">
            <v>13.6208646423392</v>
          </cell>
          <cell r="T887">
            <v>0.98744363305607596</v>
          </cell>
          <cell r="U887">
            <v>1.0250841560644099</v>
          </cell>
          <cell r="V887">
            <v>699.53998255641</v>
          </cell>
          <cell r="W887">
            <v>0.999929917309901</v>
          </cell>
          <cell r="X887">
            <v>7.5901842756110505E-2</v>
          </cell>
          <cell r="Y887">
            <v>3.0599511615069601</v>
          </cell>
          <cell r="Z887">
            <v>3.7304174661655497E-2</v>
          </cell>
          <cell r="AA887">
            <v>1.4774395831745999</v>
          </cell>
          <cell r="AB887">
            <v>4.5331304453291997E-2</v>
          </cell>
          <cell r="AC887">
            <v>0.602178488304979</v>
          </cell>
          <cell r="AD887">
            <v>0.115076321750435</v>
          </cell>
          <cell r="AE887">
            <v>19.816841838167299</v>
          </cell>
          <cell r="AF887">
            <v>2.8326405086941502E-2</v>
          </cell>
          <cell r="AG887">
            <v>82.365798600070406</v>
          </cell>
          <cell r="AH887">
            <v>4.0032573721689397</v>
          </cell>
          <cell r="AI887">
            <v>0.290149050300824</v>
          </cell>
          <cell r="AJ887">
            <v>60.171893797548897</v>
          </cell>
          <cell r="AK887">
            <v>313.794953010011</v>
          </cell>
          <cell r="AL887">
            <v>23.498192328639998</v>
          </cell>
          <cell r="AM887">
            <v>45.7047248790008</v>
          </cell>
          <cell r="AN887">
            <v>8.9282602825470008</v>
          </cell>
          <cell r="AO887">
            <v>46.161593503025401</v>
          </cell>
          <cell r="AP887">
            <v>3.1328522262152299</v>
          </cell>
          <cell r="AQ887">
            <v>238.92653433470201</v>
          </cell>
          <cell r="AR887">
            <v>140.96756847746201</v>
          </cell>
          <cell r="AS887">
            <v>24.388456872681999</v>
          </cell>
          <cell r="AT887">
            <v>825.89099161541401</v>
          </cell>
          <cell r="AU887">
            <v>0.73250832054138504</v>
          </cell>
          <cell r="AV887">
            <v>0.42006490783836398</v>
          </cell>
          <cell r="AW887">
            <v>0</v>
          </cell>
          <cell r="AX887">
            <v>0</v>
          </cell>
          <cell r="AY887">
            <v>0.42038322354778601</v>
          </cell>
          <cell r="AZ887">
            <v>9214.2159667052292</v>
          </cell>
          <cell r="BA887">
            <v>1.33535361087321</v>
          </cell>
          <cell r="BB887">
            <v>9215.0411970709392</v>
          </cell>
          <cell r="BC887">
            <v>22.929994011697399</v>
          </cell>
          <cell r="BD887">
            <v>-3.59451486082048</v>
          </cell>
          <cell r="BE887">
            <v>2.1598242130257899</v>
          </cell>
          <cell r="BF887">
            <v>10.679878090769501</v>
          </cell>
          <cell r="BH887" t="str">
            <v>NO</v>
          </cell>
          <cell r="BI887" t="str">
            <v>NO</v>
          </cell>
          <cell r="BJ887" t="str">
            <v>YES</v>
          </cell>
          <cell r="BK887" t="str">
            <v/>
          </cell>
          <cell r="BL887" t="str">
            <v>YES</v>
          </cell>
          <cell r="BM887" t="str">
            <v>NO</v>
          </cell>
          <cell r="BO887" t="str">
            <v>NO</v>
          </cell>
          <cell r="BQ887" t="str">
            <v>NO</v>
          </cell>
          <cell r="BR887" t="str">
            <v>NO</v>
          </cell>
          <cell r="BT887" t="str">
            <v/>
          </cell>
          <cell r="BU887" t="str">
            <v>NO</v>
          </cell>
          <cell r="BW887" t="str">
            <v>YES</v>
          </cell>
          <cell r="CA887" t="str">
            <v>TRASH</v>
          </cell>
          <cell r="CC887">
            <v>0</v>
          </cell>
          <cell r="CD887">
            <v>0</v>
          </cell>
          <cell r="CE887">
            <v>0</v>
          </cell>
          <cell r="CF887">
            <v>0</v>
          </cell>
          <cell r="CL887">
            <v>0</v>
          </cell>
          <cell r="CY887">
            <v>0</v>
          </cell>
          <cell r="CZ887">
            <v>0</v>
          </cell>
          <cell r="DA887">
            <v>0</v>
          </cell>
          <cell r="DB887">
            <v>0</v>
          </cell>
        </row>
        <row r="888">
          <cell r="A888">
            <v>134.1</v>
          </cell>
          <cell r="B888">
            <v>41624</v>
          </cell>
          <cell r="C888" t="str">
            <v>Austin</v>
          </cell>
          <cell r="D888">
            <v>29</v>
          </cell>
          <cell r="E888" t="str">
            <v>Weak correlation, likely self sampling</v>
          </cell>
          <cell r="F888" t="str">
            <v>YES</v>
          </cell>
          <cell r="G888">
            <v>30.49</v>
          </cell>
          <cell r="H888">
            <v>2.40950486250222</v>
          </cell>
          <cell r="I888">
            <v>0</v>
          </cell>
          <cell r="J888">
            <v>14.997999999999999</v>
          </cell>
          <cell r="K888">
            <v>29.9985</v>
          </cell>
          <cell r="L888">
            <v>2.0001666888918499</v>
          </cell>
          <cell r="M888">
            <v>20.294755668957801</v>
          </cell>
          <cell r="N888">
            <v>0.95642209500842401</v>
          </cell>
          <cell r="O888">
            <v>9.1042299865143297E-2</v>
          </cell>
          <cell r="P888">
            <v>0.13683553732722001</v>
          </cell>
          <cell r="Q888">
            <v>0.99871169324690401</v>
          </cell>
          <cell r="R888">
            <v>1.359060672752</v>
          </cell>
          <cell r="S888">
            <v>207.74179312472</v>
          </cell>
          <cell r="T888">
            <v>0.99989405710587698</v>
          </cell>
          <cell r="U888">
            <v>0.38591371074765302</v>
          </cell>
          <cell r="V888">
            <v>-2701.9249575873</v>
          </cell>
          <cell r="W888">
            <v>0.99999394078998305</v>
          </cell>
          <cell r="X888">
            <v>9.2285953352957098E-2</v>
          </cell>
          <cell r="Y888">
            <v>0.97994125998982795</v>
          </cell>
          <cell r="Z888">
            <v>4.6080292928286803E-2</v>
          </cell>
          <cell r="AA888">
            <v>0.17966489389790399</v>
          </cell>
          <cell r="AB888">
            <v>0.13665572308651899</v>
          </cell>
          <cell r="AC888">
            <v>0.93311183764225103</v>
          </cell>
          <cell r="AD888">
            <v>1.95258767557524</v>
          </cell>
          <cell r="AE888">
            <v>-59.730598585031302</v>
          </cell>
          <cell r="AF888">
            <v>2.21065490715491E-2</v>
          </cell>
          <cell r="AG888">
            <v>1426.3656346031901</v>
          </cell>
          <cell r="AH888">
            <v>37.275032453412699</v>
          </cell>
          <cell r="AI888">
            <v>0.17941061525496799</v>
          </cell>
          <cell r="AJ888">
            <v>1196.92027532162</v>
          </cell>
          <cell r="AK888">
            <v>545.40891330499301</v>
          </cell>
          <cell r="AL888">
            <v>65.630342238543406</v>
          </cell>
          <cell r="AM888">
            <v>29.434125526667501</v>
          </cell>
          <cell r="AN888">
            <v>6.2087922202839998</v>
          </cell>
          <cell r="AO888">
            <v>13.788582294313001</v>
          </cell>
          <cell r="AP888">
            <v>6.0675437555115099</v>
          </cell>
          <cell r="AQ888">
            <v>88.786795302974198</v>
          </cell>
          <cell r="AR888">
            <v>-750.939620630793</v>
          </cell>
          <cell r="AS888">
            <v>-30.233204399041</v>
          </cell>
          <cell r="AT888">
            <v>4904.2730305307396</v>
          </cell>
          <cell r="AU888">
            <v>0.54444666311976397</v>
          </cell>
          <cell r="AV888">
            <v>0.32262750181591299</v>
          </cell>
          <cell r="AW888">
            <v>0</v>
          </cell>
          <cell r="AX888">
            <v>0</v>
          </cell>
          <cell r="AY888">
            <v>0.36692919190544399</v>
          </cell>
          <cell r="AZ888">
            <v>9214.2170968470491</v>
          </cell>
          <cell r="BA888">
            <v>1.2878312738716799</v>
          </cell>
          <cell r="BB888">
            <v>9214.8937953303393</v>
          </cell>
          <cell r="BC888">
            <v>24.017183470174501</v>
          </cell>
          <cell r="BD888">
            <v>-16.120471209197401</v>
          </cell>
          <cell r="BE888">
            <v>-0.95166204333327198</v>
          </cell>
          <cell r="BF888">
            <v>16.9944661583793</v>
          </cell>
          <cell r="BH888" t="str">
            <v>NO</v>
          </cell>
          <cell r="BI888" t="str">
            <v>YES</v>
          </cell>
          <cell r="BJ888" t="str">
            <v>YES</v>
          </cell>
          <cell r="BK888" t="str">
            <v/>
          </cell>
          <cell r="BL888" t="str">
            <v>YES</v>
          </cell>
          <cell r="BM888" t="str">
            <v>NO</v>
          </cell>
          <cell r="BO888" t="str">
            <v>NO</v>
          </cell>
          <cell r="BQ888" t="str">
            <v>NO</v>
          </cell>
          <cell r="BR888" t="str">
            <v>NO</v>
          </cell>
          <cell r="BT888" t="str">
            <v/>
          </cell>
          <cell r="BU888" t="str">
            <v>NO</v>
          </cell>
          <cell r="BW888" t="str">
            <v>YES</v>
          </cell>
          <cell r="CA888" t="str">
            <v>TRASH</v>
          </cell>
          <cell r="CC888">
            <v>0</v>
          </cell>
          <cell r="CD888">
            <v>0</v>
          </cell>
          <cell r="CE888">
            <v>0</v>
          </cell>
          <cell r="CF888">
            <v>0</v>
          </cell>
          <cell r="CL888">
            <v>0</v>
          </cell>
          <cell r="CY888">
            <v>0</v>
          </cell>
          <cell r="CZ888">
            <v>0</v>
          </cell>
          <cell r="DA888">
            <v>0</v>
          </cell>
          <cell r="DB888">
            <v>0</v>
          </cell>
        </row>
        <row r="889">
          <cell r="A889">
            <v>134.1</v>
          </cell>
          <cell r="B889">
            <v>41624</v>
          </cell>
          <cell r="C889" t="str">
            <v>Austin</v>
          </cell>
          <cell r="D889">
            <v>30</v>
          </cell>
          <cell r="E889" t="str">
            <v>Weak correlation, FRQLK, Acetylene in the noise</v>
          </cell>
          <cell r="F889" t="str">
            <v>YES</v>
          </cell>
          <cell r="G889">
            <v>30.49</v>
          </cell>
          <cell r="H889">
            <v>2.5372826401144302</v>
          </cell>
          <cell r="I889">
            <v>0</v>
          </cell>
          <cell r="J889">
            <v>15</v>
          </cell>
          <cell r="K889">
            <v>30</v>
          </cell>
          <cell r="L889">
            <v>2</v>
          </cell>
          <cell r="M889">
            <v>3.8983594891515199</v>
          </cell>
          <cell r="N889">
            <v>0.91400721746852598</v>
          </cell>
          <cell r="O889">
            <v>7.8629990964753801E-2</v>
          </cell>
          <cell r="P889">
            <v>0.199551920865636</v>
          </cell>
          <cell r="Q889">
            <v>0.98315807811898304</v>
          </cell>
          <cell r="R889">
            <v>3.3988122875753501</v>
          </cell>
          <cell r="S889">
            <v>167.504093518079</v>
          </cell>
          <cell r="T889">
            <v>0.99994004749784204</v>
          </cell>
          <cell r="U889">
            <v>0.197258731789695</v>
          </cell>
          <cell r="V889">
            <v>318.17736729767302</v>
          </cell>
          <cell r="W889">
            <v>0.99999468738122899</v>
          </cell>
          <cell r="X889">
            <v>5.8717755616684103E-2</v>
          </cell>
          <cell r="Y889">
            <v>1.4534467913290401</v>
          </cell>
          <cell r="Z889">
            <v>0.33567977981775998</v>
          </cell>
          <cell r="AA889">
            <v>4.3441861679764299E-2</v>
          </cell>
          <cell r="AB889">
            <v>0.195999809058063</v>
          </cell>
          <cell r="AC889">
            <v>0.67499886441879497</v>
          </cell>
          <cell r="AD889">
            <v>12.6525965597106</v>
          </cell>
          <cell r="AE889">
            <v>206.89837160565099</v>
          </cell>
          <cell r="AF889">
            <v>0.650257666577575</v>
          </cell>
          <cell r="AG889">
            <v>239.24051621586099</v>
          </cell>
          <cell r="AH889">
            <v>62.445925317057799</v>
          </cell>
          <cell r="AI889">
            <v>0.37278003097250001</v>
          </cell>
          <cell r="AJ889">
            <v>429.04851609654798</v>
          </cell>
          <cell r="AK889">
            <v>1139.6962830299899</v>
          </cell>
          <cell r="AL889">
            <v>153.15944380974</v>
          </cell>
          <cell r="AM889">
            <v>-1.1843831269993601</v>
          </cell>
          <cell r="AN889">
            <v>1.8933124012889999</v>
          </cell>
          <cell r="AO889">
            <v>68.002113726961397</v>
          </cell>
          <cell r="AP889">
            <v>-5.1575750552367197</v>
          </cell>
          <cell r="AQ889">
            <v>716.78176766693105</v>
          </cell>
          <cell r="AR889">
            <v>282.626005994823</v>
          </cell>
          <cell r="AS889">
            <v>341.40364896528399</v>
          </cell>
          <cell r="AT889">
            <v>735.06419357558502</v>
          </cell>
          <cell r="AU889">
            <v>0.66269239299861005</v>
          </cell>
          <cell r="AV889">
            <v>0.39402470258503602</v>
          </cell>
          <cell r="AW889">
            <v>0</v>
          </cell>
          <cell r="AX889">
            <v>0</v>
          </cell>
          <cell r="AY889">
            <v>0.23119008956260401</v>
          </cell>
          <cell r="AZ889">
            <v>9214.2158180607094</v>
          </cell>
          <cell r="BA889">
            <v>1.35789766408748</v>
          </cell>
          <cell r="BB889">
            <v>9215.2921176775708</v>
          </cell>
          <cell r="BC889">
            <v>21.340623651932699</v>
          </cell>
          <cell r="BD889">
            <v>9.5600544496054507</v>
          </cell>
          <cell r="BE889">
            <v>20.260238994736898</v>
          </cell>
          <cell r="BF889">
            <v>35.8998681303948</v>
          </cell>
          <cell r="BH889" t="str">
            <v>YES</v>
          </cell>
          <cell r="BI889" t="str">
            <v>NO</v>
          </cell>
          <cell r="BJ889" t="str">
            <v>YES</v>
          </cell>
          <cell r="BK889" t="str">
            <v>YES</v>
          </cell>
          <cell r="BL889" t="str">
            <v>YES</v>
          </cell>
          <cell r="BM889" t="str">
            <v>NO</v>
          </cell>
          <cell r="BO889" t="str">
            <v>NO</v>
          </cell>
          <cell r="BQ889" t="str">
            <v>YES</v>
          </cell>
          <cell r="BR889" t="str">
            <v>NO</v>
          </cell>
          <cell r="BT889" t="str">
            <v/>
          </cell>
          <cell r="BU889" t="str">
            <v>NO</v>
          </cell>
          <cell r="BW889" t="str">
            <v/>
          </cell>
          <cell r="CA889" t="str">
            <v>TRASH</v>
          </cell>
          <cell r="CC889">
            <v>0</v>
          </cell>
          <cell r="CD889">
            <v>0</v>
          </cell>
          <cell r="CE889">
            <v>0</v>
          </cell>
          <cell r="CF889">
            <v>0</v>
          </cell>
          <cell r="CL889">
            <v>0</v>
          </cell>
          <cell r="CY889">
            <v>0</v>
          </cell>
          <cell r="CZ889">
            <v>0</v>
          </cell>
          <cell r="DA889">
            <v>0</v>
          </cell>
          <cell r="DB889">
            <v>0</v>
          </cell>
        </row>
        <row r="890">
          <cell r="BH890" t="str">
            <v/>
          </cell>
          <cell r="BO890" t="str">
            <v/>
          </cell>
          <cell r="BU890" t="str">
            <v/>
          </cell>
          <cell r="BW890" t="str">
            <v/>
          </cell>
          <cell r="CL890">
            <v>0</v>
          </cell>
        </row>
        <row r="891">
          <cell r="A891">
            <v>134</v>
          </cell>
          <cell r="B891">
            <v>41624</v>
          </cell>
          <cell r="C891" t="str">
            <v>Austin</v>
          </cell>
          <cell r="D891">
            <v>16</v>
          </cell>
          <cell r="E891" t="str">
            <v>Barely out of the noise, FRQLK</v>
          </cell>
          <cell r="F891" t="str">
            <v>YES</v>
          </cell>
          <cell r="G891">
            <v>30.49</v>
          </cell>
          <cell r="H891">
            <v>0.16666666790842999</v>
          </cell>
          <cell r="I891">
            <v>0</v>
          </cell>
          <cell r="J891">
            <v>14.999499999999999</v>
          </cell>
          <cell r="K891">
            <v>29.9985</v>
          </cell>
          <cell r="L891">
            <v>1.9999666655555199</v>
          </cell>
          <cell r="M891">
            <v>22.749417461275701</v>
          </cell>
          <cell r="N891">
            <v>0.97535488064287901</v>
          </cell>
          <cell r="O891">
            <v>7.1063028708360898E-2</v>
          </cell>
          <cell r="P891">
            <v>0.41123001842749601</v>
          </cell>
          <cell r="Q891">
            <v>0.887594630130905</v>
          </cell>
          <cell r="R891">
            <v>0.43526033534377301</v>
          </cell>
          <cell r="S891">
            <v>5.9411539930689798</v>
          </cell>
          <cell r="T891">
            <v>0.88901915435740098</v>
          </cell>
          <cell r="U891">
            <v>0.40888840736415</v>
          </cell>
          <cell r="V891">
            <v>22.137696242393101</v>
          </cell>
          <cell r="W891">
            <v>0.99789368059224703</v>
          </cell>
          <cell r="X891">
            <v>5.2577293984132301E-2</v>
          </cell>
          <cell r="Y891">
            <v>1.57523303075189</v>
          </cell>
          <cell r="Z891">
            <v>6.7489874084948095E-2</v>
          </cell>
          <cell r="AA891">
            <v>0.191258209074497</v>
          </cell>
          <cell r="AB891">
            <v>0.35162128531054299</v>
          </cell>
          <cell r="AC891">
            <v>0.42699959942666699</v>
          </cell>
          <cell r="AD891">
            <v>0.22295406021929901</v>
          </cell>
          <cell r="AE891">
            <v>10.8585073549661</v>
          </cell>
          <cell r="AF891">
            <v>0.48946108965021501</v>
          </cell>
          <cell r="AG891">
            <v>0.68606689018143696</v>
          </cell>
          <cell r="AH891">
            <v>0.96173825120897605</v>
          </cell>
          <cell r="AI891">
            <v>0.14117009078382001</v>
          </cell>
          <cell r="AJ891">
            <v>1.15410354248428</v>
          </cell>
          <cell r="AK891">
            <v>166.24748141833501</v>
          </cell>
          <cell r="AL891">
            <v>66.835798460893301</v>
          </cell>
          <cell r="AM891">
            <v>5.0397028099984</v>
          </cell>
          <cell r="AN891">
            <v>10.1326613530823</v>
          </cell>
          <cell r="AO891">
            <v>9.6406852815562907</v>
          </cell>
          <cell r="AP891">
            <v>6.3554225520800101</v>
          </cell>
          <cell r="AQ891">
            <v>36.273510895987997</v>
          </cell>
          <cell r="AR891">
            <v>-3.39019583915359</v>
          </cell>
          <cell r="AS891">
            <v>15.273183034226101</v>
          </cell>
          <cell r="AT891">
            <v>161.240135505692</v>
          </cell>
          <cell r="AU891">
            <v>1.53801676348303</v>
          </cell>
          <cell r="AV891">
            <v>0.55853715841683804</v>
          </cell>
          <cell r="AW891" t="str">
            <v>NaN</v>
          </cell>
          <cell r="AX891" t="str">
            <v>NaN</v>
          </cell>
          <cell r="AY891">
            <v>0.24164017358675199</v>
          </cell>
          <cell r="AZ891" t="str">
            <v>NaN</v>
          </cell>
          <cell r="BA891">
            <v>0.83323868597564898</v>
          </cell>
          <cell r="BB891" t="str">
            <v>NaN</v>
          </cell>
          <cell r="BC891">
            <v>11.9165017111275</v>
          </cell>
          <cell r="BD891">
            <v>1.4291152061689401</v>
          </cell>
          <cell r="BE891">
            <v>2.47935038865739</v>
          </cell>
          <cell r="BF891">
            <v>3.03698457314812</v>
          </cell>
          <cell r="BH891" t="str">
            <v>NO</v>
          </cell>
          <cell r="BI891" t="str">
            <v>NO</v>
          </cell>
          <cell r="BJ891" t="str">
            <v>YES</v>
          </cell>
          <cell r="BK891" t="str">
            <v/>
          </cell>
          <cell r="BL891" t="str">
            <v>YES</v>
          </cell>
          <cell r="BM891" t="str">
            <v>NO</v>
          </cell>
          <cell r="BO891" t="str">
            <v>NO</v>
          </cell>
          <cell r="BQ891" t="str">
            <v>YES</v>
          </cell>
          <cell r="BR891" t="str">
            <v>NO</v>
          </cell>
          <cell r="BT891" t="str">
            <v/>
          </cell>
          <cell r="BU891" t="str">
            <v>NO</v>
          </cell>
          <cell r="BW891" t="str">
            <v/>
          </cell>
          <cell r="CA891" t="str">
            <v>SINGLE CORR</v>
          </cell>
          <cell r="CC891">
            <v>11.721519430008469</v>
          </cell>
          <cell r="CD891">
            <v>0</v>
          </cell>
          <cell r="CE891">
            <v>0</v>
          </cell>
          <cell r="CF891">
            <v>0</v>
          </cell>
          <cell r="CL891">
            <v>0.47</v>
          </cell>
          <cell r="CY891">
            <v>5.425746892026253</v>
          </cell>
          <cell r="CZ891">
            <v>0</v>
          </cell>
          <cell r="DA891">
            <v>0</v>
          </cell>
          <cell r="DB891">
            <v>0</v>
          </cell>
        </row>
        <row r="892">
          <cell r="A892">
            <v>134</v>
          </cell>
          <cell r="B892">
            <v>41624</v>
          </cell>
          <cell r="C892" t="str">
            <v>Austin</v>
          </cell>
          <cell r="D892">
            <v>19</v>
          </cell>
          <cell r="E892" t="str">
            <v>See 18, decent ch4 / c2h2 correlation, FRQLK</v>
          </cell>
          <cell r="F892" t="str">
            <v>YES</v>
          </cell>
          <cell r="G892">
            <v>30.49</v>
          </cell>
          <cell r="H892">
            <v>0.37577213812619498</v>
          </cell>
          <cell r="I892">
            <v>0</v>
          </cell>
          <cell r="J892">
            <v>15.0042105263</v>
          </cell>
          <cell r="K892">
            <v>29.997894736799999</v>
          </cell>
          <cell r="L892">
            <v>1.9992984425417399</v>
          </cell>
          <cell r="M892">
            <v>-12.5047099753367</v>
          </cell>
          <cell r="N892">
            <v>0.93073977718315604</v>
          </cell>
          <cell r="O892">
            <v>0.13307201258846199</v>
          </cell>
          <cell r="P892">
            <v>4.8777919235134103E-2</v>
          </cell>
          <cell r="Q892">
            <v>0.97624382408590804</v>
          </cell>
          <cell r="R892">
            <v>0.705420366210189</v>
          </cell>
          <cell r="S892">
            <v>-39.423115630066398</v>
          </cell>
          <cell r="T892">
            <v>0.98916660810921697</v>
          </cell>
          <cell r="U892">
            <v>0.47284745308992499</v>
          </cell>
          <cell r="V892">
            <v>35.202115629789503</v>
          </cell>
          <cell r="W892">
            <v>0.99987042652861002</v>
          </cell>
          <cell r="X892">
            <v>5.1439499382484703E-2</v>
          </cell>
          <cell r="Y892">
            <v>-0.91597051595223999</v>
          </cell>
          <cell r="Z892">
            <v>6.7766950478143101E-2</v>
          </cell>
          <cell r="AA892">
            <v>0.231038205430219</v>
          </cell>
          <cell r="AB892">
            <v>4.7588189153945797E-2</v>
          </cell>
          <cell r="AC892">
            <v>8.4779702861507794E-2</v>
          </cell>
          <cell r="AD892">
            <v>0.522524084777785</v>
          </cell>
          <cell r="AE892">
            <v>30.327376753802501</v>
          </cell>
          <cell r="AF892">
            <v>0.86140968823735897</v>
          </cell>
          <cell r="AG892">
            <v>2.9621501826901602</v>
          </cell>
          <cell r="AH892">
            <v>-2.1636063250452202</v>
          </cell>
          <cell r="AI892">
            <v>5.4280218830459998E-2</v>
          </cell>
          <cell r="AJ892">
            <v>20.213274556758702</v>
          </cell>
          <cell r="AK892">
            <v>282.21666449000298</v>
          </cell>
          <cell r="AL892">
            <v>82.671600235143302</v>
          </cell>
          <cell r="AM892">
            <v>-5.2813637873335901</v>
          </cell>
          <cell r="AN892">
            <v>8.3652069608539996</v>
          </cell>
          <cell r="AO892">
            <v>0.35215596571202401</v>
          </cell>
          <cell r="AP892">
            <v>-3.8489424948254798</v>
          </cell>
          <cell r="AQ892">
            <v>45.436173637679403</v>
          </cell>
          <cell r="AR892" t="str">
            <v>Inf</v>
          </cell>
          <cell r="AS892">
            <v>31.024041525763899</v>
          </cell>
          <cell r="AT892" t="str">
            <v>NaN</v>
          </cell>
          <cell r="AU892">
            <v>1.38460334317585</v>
          </cell>
          <cell r="AV892">
            <v>0.56044662753876395</v>
          </cell>
          <cell r="AW892" t="str">
            <v>NaN</v>
          </cell>
          <cell r="AX892" t="str">
            <v>NaN</v>
          </cell>
          <cell r="AY892">
            <v>0.12443884588905101</v>
          </cell>
          <cell r="AZ892" t="str">
            <v>NaN</v>
          </cell>
          <cell r="BA892">
            <v>1.06658859280927</v>
          </cell>
          <cell r="BB892" t="str">
            <v>NaN</v>
          </cell>
          <cell r="BC892">
            <v>10.1813601181951</v>
          </cell>
          <cell r="BD892">
            <v>2.1930741643410601</v>
          </cell>
          <cell r="BE892">
            <v>5.8592406710851002</v>
          </cell>
          <cell r="BF892">
            <v>10.366307777519401</v>
          </cell>
          <cell r="BH892" t="str">
            <v>NO</v>
          </cell>
          <cell r="BI892" t="str">
            <v>NO</v>
          </cell>
          <cell r="BJ892" t="str">
            <v>YES</v>
          </cell>
          <cell r="BK892" t="str">
            <v/>
          </cell>
          <cell r="BL892" t="str">
            <v>YES</v>
          </cell>
          <cell r="BM892" t="str">
            <v>NO</v>
          </cell>
          <cell r="BO892" t="str">
            <v>NO</v>
          </cell>
          <cell r="BQ892" t="str">
            <v>YES</v>
          </cell>
          <cell r="BR892" t="str">
            <v>NO</v>
          </cell>
          <cell r="BT892" t="str">
            <v/>
          </cell>
          <cell r="BU892" t="str">
            <v>NO</v>
          </cell>
          <cell r="BW892" t="str">
            <v/>
          </cell>
          <cell r="CA892" t="str">
            <v>SINGLE CORR</v>
          </cell>
          <cell r="CC892">
            <v>18.644752371982261</v>
          </cell>
          <cell r="CD892">
            <v>0</v>
          </cell>
          <cell r="CE892">
            <v>0</v>
          </cell>
          <cell r="CF892">
            <v>0</v>
          </cell>
          <cell r="CL892">
            <v>0.47</v>
          </cell>
          <cell r="CY892">
            <v>2.2959165565408695</v>
          </cell>
          <cell r="CZ892">
            <v>0</v>
          </cell>
          <cell r="DA892">
            <v>0</v>
          </cell>
          <cell r="DB892">
            <v>0</v>
          </cell>
        </row>
        <row r="893">
          <cell r="A893">
            <v>134</v>
          </cell>
          <cell r="B893">
            <v>41624</v>
          </cell>
          <cell r="C893" t="str">
            <v>Austin</v>
          </cell>
          <cell r="D893">
            <v>21</v>
          </cell>
          <cell r="E893" t="str">
            <v>Self sampling likely</v>
          </cell>
          <cell r="F893" t="str">
            <v>NO</v>
          </cell>
          <cell r="G893">
            <v>30.49</v>
          </cell>
          <cell r="H893">
            <v>0.72013841941952705</v>
          </cell>
          <cell r="I893">
            <v>0</v>
          </cell>
          <cell r="J893">
            <v>14.999000000000001</v>
          </cell>
          <cell r="K893">
            <v>29.998999999999999</v>
          </cell>
          <cell r="L893">
            <v>2.0000666711114099</v>
          </cell>
          <cell r="M893">
            <v>19.894675238799</v>
          </cell>
          <cell r="N893">
            <v>0.96697405603687603</v>
          </cell>
          <cell r="O893">
            <v>0.108962504115435</v>
          </cell>
          <cell r="P893">
            <v>7.9207397108855798E-2</v>
          </cell>
          <cell r="Q893">
            <v>0.99864525552218297</v>
          </cell>
          <cell r="R893">
            <v>0.54165374142618605</v>
          </cell>
          <cell r="S893">
            <v>122.232789549687</v>
          </cell>
          <cell r="T893">
            <v>0.99845581309304199</v>
          </cell>
          <cell r="U893">
            <v>0.57655727430652204</v>
          </cell>
          <cell r="V893">
            <v>177.66875261094299</v>
          </cell>
          <cell r="W893">
            <v>0.99997250122386405</v>
          </cell>
          <cell r="X893">
            <v>7.6879751349389999E-2</v>
          </cell>
          <cell r="Y893">
            <v>1.32353801815139</v>
          </cell>
          <cell r="Z893">
            <v>6.4249539447280998E-2</v>
          </cell>
          <cell r="AA893">
            <v>0.33213581182840002</v>
          </cell>
          <cell r="AB893">
            <v>7.9099272546573604E-2</v>
          </cell>
          <cell r="AC893">
            <v>0.81997707078581605</v>
          </cell>
          <cell r="AD893">
            <v>0.30217344486530401</v>
          </cell>
          <cell r="AE893">
            <v>95.106318689433607</v>
          </cell>
          <cell r="AF893">
            <v>0.535286604029649</v>
          </cell>
          <cell r="AG893">
            <v>102.228124425109</v>
          </cell>
          <cell r="AH893">
            <v>5.0625530662574203</v>
          </cell>
          <cell r="AI893">
            <v>4.1353248527615502E-2</v>
          </cell>
          <cell r="AJ893">
            <v>210.884085199683</v>
          </cell>
          <cell r="AK893">
            <v>1275.429590145</v>
          </cell>
          <cell r="AL893">
            <v>12.828724462389999</v>
          </cell>
          <cell r="AM893">
            <v>86.477965160002995</v>
          </cell>
          <cell r="AN893">
            <v>10.772370354271001</v>
          </cell>
          <cell r="AO893">
            <v>14.6462305173216</v>
          </cell>
          <cell r="AP893">
            <v>12.6388889517262</v>
          </cell>
          <cell r="AQ893">
            <v>17.0124689137768</v>
          </cell>
          <cell r="AR893">
            <v>204.92127333271</v>
          </cell>
          <cell r="AS893">
            <v>97.672091385602897</v>
          </cell>
          <cell r="AT893">
            <v>564.61354358783001</v>
          </cell>
          <cell r="AU893">
            <v>0.78716999741534399</v>
          </cell>
          <cell r="AV893">
            <v>0.37660505129921501</v>
          </cell>
          <cell r="AW893" t="str">
            <v>NaN</v>
          </cell>
          <cell r="AX893" t="str">
            <v>NaN</v>
          </cell>
          <cell r="AY893">
            <v>0.31100273408997903</v>
          </cell>
          <cell r="AZ893" t="str">
            <v>NaN</v>
          </cell>
          <cell r="BA893">
            <v>1.1337733078865799</v>
          </cell>
          <cell r="BB893" t="str">
            <v>NaN</v>
          </cell>
          <cell r="BC893">
            <v>12.8690786519992</v>
          </cell>
          <cell r="BD893">
            <v>3.6609874290600701</v>
          </cell>
          <cell r="BE893">
            <v>7.1004435451161498</v>
          </cell>
          <cell r="BF893">
            <v>21.164782357528999</v>
          </cell>
          <cell r="BH893" t="str">
            <v>NO</v>
          </cell>
          <cell r="BI893" t="str">
            <v>NO</v>
          </cell>
          <cell r="BJ893" t="str">
            <v>YES</v>
          </cell>
          <cell r="BK893" t="str">
            <v/>
          </cell>
          <cell r="BL893" t="str">
            <v>YES</v>
          </cell>
          <cell r="BM893" t="str">
            <v>NO</v>
          </cell>
          <cell r="BO893" t="str">
            <v>NO</v>
          </cell>
          <cell r="BQ893" t="str">
            <v>YES</v>
          </cell>
          <cell r="BR893" t="str">
            <v>NO</v>
          </cell>
          <cell r="BT893" t="str">
            <v/>
          </cell>
          <cell r="BU893" t="str">
            <v>NO</v>
          </cell>
          <cell r="BW893" t="str">
            <v/>
          </cell>
          <cell r="CA893" t="str">
            <v>TRASH</v>
          </cell>
          <cell r="CC893">
            <v>0</v>
          </cell>
          <cell r="CD893">
            <v>0</v>
          </cell>
          <cell r="CE893">
            <v>0</v>
          </cell>
          <cell r="CF893">
            <v>0</v>
          </cell>
          <cell r="CL893">
            <v>0</v>
          </cell>
          <cell r="CY893">
            <v>0</v>
          </cell>
          <cell r="CZ893">
            <v>0</v>
          </cell>
          <cell r="DA893">
            <v>0</v>
          </cell>
          <cell r="DB893">
            <v>0</v>
          </cell>
        </row>
        <row r="894">
          <cell r="A894">
            <v>134</v>
          </cell>
          <cell r="B894">
            <v>41624</v>
          </cell>
          <cell r="C894" t="str">
            <v>Austin</v>
          </cell>
          <cell r="D894">
            <v>22</v>
          </cell>
          <cell r="E894" t="str">
            <v>Smoke or plume?</v>
          </cell>
          <cell r="G894">
            <v>30.49</v>
          </cell>
          <cell r="H894">
            <v>0.86232155654579401</v>
          </cell>
          <cell r="I894">
            <v>0</v>
          </cell>
          <cell r="J894">
            <v>15.002000000000001</v>
          </cell>
          <cell r="K894">
            <v>29.9985</v>
          </cell>
          <cell r="L894">
            <v>1.9996333822157</v>
          </cell>
          <cell r="M894">
            <v>7.1153698438695304E-2</v>
          </cell>
          <cell r="N894">
            <v>0.99284315736501905</v>
          </cell>
          <cell r="O894">
            <v>0.17247904747773601</v>
          </cell>
          <cell r="P894">
            <v>3.3873100537493997E-2</v>
          </cell>
          <cell r="Q894">
            <v>0.99984061492085397</v>
          </cell>
          <cell r="R894">
            <v>0.35562190425241502</v>
          </cell>
          <cell r="S894">
            <v>193.24046899138801</v>
          </cell>
          <cell r="T894">
            <v>0.99996319422657198</v>
          </cell>
          <cell r="U894">
            <v>0.17078623760178599</v>
          </cell>
          <cell r="V894">
            <v>14.012063143002599</v>
          </cell>
          <cell r="W894">
            <v>0.99991132604140998</v>
          </cell>
          <cell r="X894">
            <v>0.26576725850824401</v>
          </cell>
          <cell r="Y894">
            <v>7.0638213868221E-2</v>
          </cell>
          <cell r="Z894">
            <v>0.40663556964043801</v>
          </cell>
          <cell r="AA894">
            <v>3.0878825643989399E-2</v>
          </cell>
          <cell r="AB894">
            <v>3.3867694615459999E-2</v>
          </cell>
          <cell r="AC894">
            <v>0.87773431812708402</v>
          </cell>
          <cell r="AD894">
            <v>0.13076323598063799</v>
          </cell>
          <cell r="AE894">
            <v>13.7710445536944</v>
          </cell>
          <cell r="AF894">
            <v>0.98271160729810902</v>
          </cell>
          <cell r="AG894">
            <v>14.1490575451485</v>
          </cell>
          <cell r="AH894">
            <v>81.380351008307798</v>
          </cell>
          <cell r="AI894">
            <v>0.42111963387293799</v>
          </cell>
          <cell r="AJ894">
            <v>473.76362588018202</v>
          </cell>
          <cell r="AK894">
            <v>1864.5240211</v>
          </cell>
          <cell r="AL894">
            <v>54.012079449150001</v>
          </cell>
          <cell r="AM894">
            <v>22.2203153590008</v>
          </cell>
          <cell r="AN894">
            <v>127.810388993749</v>
          </cell>
          <cell r="AO894">
            <v>48.684864092599703</v>
          </cell>
          <cell r="AP894">
            <v>66.775545414348102</v>
          </cell>
          <cell r="AQ894">
            <v>395.904824663981</v>
          </cell>
          <cell r="AR894">
            <v>22.163616886844899</v>
          </cell>
          <cell r="AS894">
            <v>14.430084700693399</v>
          </cell>
          <cell r="AT894">
            <v>41.683435191803397</v>
          </cell>
          <cell r="AU894">
            <v>0.89467947854852503</v>
          </cell>
          <cell r="AV894">
            <v>0.48327667779934702</v>
          </cell>
          <cell r="AW894" t="str">
            <v>NaN</v>
          </cell>
          <cell r="AX894" t="str">
            <v>NaN</v>
          </cell>
          <cell r="AY894">
            <v>0.188386994200891</v>
          </cell>
          <cell r="AZ894" t="str">
            <v>NaN</v>
          </cell>
          <cell r="BA894">
            <v>1.04076686360892</v>
          </cell>
          <cell r="BB894" t="str">
            <v>NaN</v>
          </cell>
          <cell r="BC894">
            <v>10.764971097193801</v>
          </cell>
          <cell r="BD894">
            <v>3.6047991402687698</v>
          </cell>
          <cell r="BE894">
            <v>31.889447060752701</v>
          </cell>
          <cell r="BF894">
            <v>40.990524262768702</v>
          </cell>
          <cell r="BH894" t="str">
            <v>NO</v>
          </cell>
          <cell r="BI894" t="str">
            <v>NO</v>
          </cell>
          <cell r="BJ894" t="str">
            <v>YES</v>
          </cell>
          <cell r="BK894" t="str">
            <v/>
          </cell>
          <cell r="BL894" t="str">
            <v>YES</v>
          </cell>
          <cell r="BM894" t="str">
            <v>NO</v>
          </cell>
          <cell r="BO894" t="str">
            <v>NO</v>
          </cell>
          <cell r="BQ894" t="str">
            <v>YES</v>
          </cell>
          <cell r="BR894" t="str">
            <v>NO</v>
          </cell>
          <cell r="BT894" t="str">
            <v/>
          </cell>
          <cell r="BU894" t="str">
            <v>NO</v>
          </cell>
          <cell r="BW894" t="str">
            <v/>
          </cell>
          <cell r="CA894" t="str">
            <v>TRASH</v>
          </cell>
          <cell r="CC894">
            <v>0</v>
          </cell>
          <cell r="CD894">
            <v>0</v>
          </cell>
          <cell r="CE894">
            <v>0</v>
          </cell>
          <cell r="CF894">
            <v>0</v>
          </cell>
          <cell r="CL894">
            <v>0</v>
          </cell>
        </row>
        <row r="895">
          <cell r="A895">
            <v>134</v>
          </cell>
          <cell r="B895">
            <v>41624</v>
          </cell>
          <cell r="C895" t="str">
            <v>Austin</v>
          </cell>
          <cell r="D895">
            <v>23</v>
          </cell>
          <cell r="E895" t="str">
            <v>Possible plume, weak correlation with nitrous and ethane</v>
          </cell>
          <cell r="F895" t="str">
            <v>YES</v>
          </cell>
          <cell r="G895">
            <v>30.49</v>
          </cell>
          <cell r="H895">
            <v>1.41229566838592</v>
          </cell>
          <cell r="I895">
            <v>0</v>
          </cell>
          <cell r="J895">
            <v>15.000500000000001</v>
          </cell>
          <cell r="K895">
            <v>29.998999999999999</v>
          </cell>
          <cell r="L895">
            <v>1.9998666711109601</v>
          </cell>
          <cell r="M895">
            <v>-130.74360026642699</v>
          </cell>
          <cell r="N895">
            <v>0.99831111834410202</v>
          </cell>
          <cell r="O895">
            <v>4.3357782764796099E-2</v>
          </cell>
          <cell r="P895">
            <v>2.2777149409446799E-2</v>
          </cell>
          <cell r="Q895">
            <v>0.94834671144085203</v>
          </cell>
          <cell r="R895">
            <v>0.65248164975771705</v>
          </cell>
          <cell r="S895">
            <v>-12.952105940548</v>
          </cell>
          <cell r="T895">
            <v>0.87998591278392502</v>
          </cell>
          <cell r="U895">
            <v>1.03487705312256</v>
          </cell>
          <cell r="V895">
            <v>757.72779478145196</v>
          </cell>
          <cell r="W895">
            <v>0.99975287118233003</v>
          </cell>
          <cell r="X895">
            <v>4.3945270129901098E-2</v>
          </cell>
          <cell r="Y895">
            <v>-4.3626141985592604</v>
          </cell>
          <cell r="Z895">
            <v>3.3311254661319997E-2</v>
          </cell>
          <cell r="AA895">
            <v>1.09629032045034</v>
          </cell>
          <cell r="AB895">
            <v>2.1535945354499202E-2</v>
          </cell>
          <cell r="AC895">
            <v>8.4351384061110996E-3</v>
          </cell>
          <cell r="AD895">
            <v>0.434723428126845</v>
          </cell>
          <cell r="AE895">
            <v>5.3002868462633703</v>
          </cell>
          <cell r="AF895">
            <v>6.9932457316101999E-3</v>
          </cell>
          <cell r="AG895">
            <v>7.9178715515167903</v>
          </cell>
          <cell r="AH895">
            <v>-0.46843117506083898</v>
          </cell>
          <cell r="AI895">
            <v>3.1208597258948399E-2</v>
          </cell>
          <cell r="AJ895">
            <v>7.7247872223879801</v>
          </cell>
          <cell r="AK895">
            <v>10.4487984550055</v>
          </cell>
          <cell r="AL895">
            <v>81.241500778119999</v>
          </cell>
          <cell r="AM895">
            <v>99.513279684998693</v>
          </cell>
          <cell r="AN895">
            <v>4.6025127185139896</v>
          </cell>
          <cell r="AO895">
            <v>1.37499987247372</v>
          </cell>
          <cell r="AP895">
            <v>-0.25164088969337201</v>
          </cell>
          <cell r="AQ895">
            <v>26.873532359105699</v>
          </cell>
          <cell r="AR895">
            <v>-17.110261225751401</v>
          </cell>
          <cell r="AS895">
            <v>-5.9638306734134199</v>
          </cell>
          <cell r="AT895">
            <v>268.85116885187199</v>
          </cell>
          <cell r="AU895">
            <v>1.02588813506303</v>
          </cell>
          <cell r="AV895">
            <v>0.395917344018128</v>
          </cell>
          <cell r="AW895" t="str">
            <v>NaN</v>
          </cell>
          <cell r="AX895" t="str">
            <v>NaN</v>
          </cell>
          <cell r="AY895">
            <v>0.39261299745842199</v>
          </cell>
          <cell r="AZ895" t="str">
            <v>NaN</v>
          </cell>
          <cell r="BA895">
            <v>1.1314462441633499</v>
          </cell>
          <cell r="BB895" t="str">
            <v>NaN</v>
          </cell>
          <cell r="BC895">
            <v>14.2768362712154</v>
          </cell>
          <cell r="BD895">
            <v>-0.93755876647958303</v>
          </cell>
          <cell r="BE895">
            <v>-0.36390311081618198</v>
          </cell>
          <cell r="BF895">
            <v>0.32322956548472398</v>
          </cell>
          <cell r="BH895" t="str">
            <v>NO</v>
          </cell>
          <cell r="BI895" t="str">
            <v>NO</v>
          </cell>
          <cell r="BJ895" t="str">
            <v>YES</v>
          </cell>
          <cell r="BK895" t="str">
            <v/>
          </cell>
          <cell r="BL895" t="str">
            <v>YES</v>
          </cell>
          <cell r="BM895" t="str">
            <v>NO</v>
          </cell>
          <cell r="BO895" t="str">
            <v>NO</v>
          </cell>
          <cell r="BQ895" t="str">
            <v>NO</v>
          </cell>
          <cell r="BR895" t="str">
            <v>NO</v>
          </cell>
          <cell r="BT895" t="str">
            <v/>
          </cell>
          <cell r="BU895" t="str">
            <v>NO</v>
          </cell>
          <cell r="BW895" t="str">
            <v>YES</v>
          </cell>
          <cell r="CA895" t="str">
            <v>TRASH</v>
          </cell>
          <cell r="CC895">
            <v>0</v>
          </cell>
          <cell r="CD895">
            <v>0</v>
          </cell>
          <cell r="CE895">
            <v>0</v>
          </cell>
          <cell r="CF895">
            <v>0</v>
          </cell>
          <cell r="CL895">
            <v>0</v>
          </cell>
          <cell r="CY895">
            <v>0</v>
          </cell>
          <cell r="CZ895">
            <v>0</v>
          </cell>
          <cell r="DA895">
            <v>0</v>
          </cell>
          <cell r="DB895">
            <v>0</v>
          </cell>
        </row>
        <row r="896">
          <cell r="A896">
            <v>134</v>
          </cell>
          <cell r="B896">
            <v>41624</v>
          </cell>
          <cell r="C896" t="str">
            <v>Austin</v>
          </cell>
          <cell r="D896">
            <v>24</v>
          </cell>
          <cell r="E896" t="str">
            <v>Good tracer correlation</v>
          </cell>
          <cell r="F896" t="str">
            <v>YES</v>
          </cell>
          <cell r="G896">
            <v>30.49</v>
          </cell>
          <cell r="H896">
            <v>1.6906508076936</v>
          </cell>
          <cell r="I896">
            <v>0</v>
          </cell>
          <cell r="J896">
            <v>14.996499999999999</v>
          </cell>
          <cell r="K896">
            <v>29.999500000000001</v>
          </cell>
          <cell r="L896">
            <v>2.0004334344680399</v>
          </cell>
          <cell r="M896">
            <v>2.9779432311064298</v>
          </cell>
          <cell r="N896">
            <v>0.95910287997458399</v>
          </cell>
          <cell r="O896">
            <v>0.13653674411227301</v>
          </cell>
          <cell r="P896">
            <v>0.31432561407751602</v>
          </cell>
          <cell r="Q896">
            <v>0.98414128814261104</v>
          </cell>
          <cell r="R896">
            <v>0.282717578063371</v>
          </cell>
          <cell r="S896">
            <v>3.9771494884164702</v>
          </cell>
          <cell r="T896">
            <v>0.97634540351016696</v>
          </cell>
          <cell r="U896">
            <v>0.34101139259526497</v>
          </cell>
          <cell r="V896">
            <v>9.4787689665414199</v>
          </cell>
          <cell r="W896">
            <v>0.99763123450135804</v>
          </cell>
          <cell r="X896">
            <v>0.10418552072321</v>
          </cell>
          <cell r="Y896">
            <v>2.06869169191138</v>
          </cell>
          <cell r="Z896">
            <v>0.66186732992486697</v>
          </cell>
          <cell r="AA896">
            <v>0.138621182840933</v>
          </cell>
          <cell r="AB896">
            <v>0.30876889778909999</v>
          </cell>
          <cell r="AC896">
            <v>0.83096323915463299</v>
          </cell>
          <cell r="AD896">
            <v>9.1059242752877606E-2</v>
          </cell>
          <cell r="AE896">
            <v>7.7936319559238596</v>
          </cell>
          <cell r="AF896">
            <v>0.82024589845008899</v>
          </cell>
          <cell r="AG896">
            <v>0.84398824462542799</v>
          </cell>
          <cell r="AH896">
            <v>2.8056080856374699</v>
          </cell>
          <cell r="AI896">
            <v>0.68728819812664799</v>
          </cell>
          <cell r="AJ896">
            <v>1.4682562593069</v>
          </cell>
          <cell r="AK896">
            <v>105.31290691999401</v>
          </cell>
          <cell r="AL896">
            <v>40.595027781159999</v>
          </cell>
          <cell r="AM896">
            <v>62.2075227750015</v>
          </cell>
          <cell r="AN896">
            <v>15.812364172099</v>
          </cell>
          <cell r="AO896">
            <v>1.63968126990867</v>
          </cell>
          <cell r="AP896">
            <v>1.3341130121339799</v>
          </cell>
          <cell r="AQ896">
            <v>2.4597326996657798</v>
          </cell>
          <cell r="AR896">
            <v>-1.77493643127893</v>
          </cell>
          <cell r="AS896">
            <v>5.4967955426447199</v>
          </cell>
          <cell r="AT896">
            <v>39.594346169141403</v>
          </cell>
          <cell r="AU896">
            <v>0.602234237363104</v>
          </cell>
          <cell r="AV896">
            <v>0.30891717414979802</v>
          </cell>
          <cell r="AW896" t="str">
            <v>NaN</v>
          </cell>
          <cell r="AX896" t="str">
            <v>NaN</v>
          </cell>
          <cell r="AY896">
            <v>0.25392161916399802</v>
          </cell>
          <cell r="AZ896" t="str">
            <v>NaN</v>
          </cell>
          <cell r="BA896">
            <v>1.3531740052611301</v>
          </cell>
          <cell r="BB896" t="str">
            <v>NaN</v>
          </cell>
          <cell r="BC896">
            <v>16.9281079442665</v>
          </cell>
          <cell r="BD896">
            <v>0.25078545056590001</v>
          </cell>
          <cell r="BE896">
            <v>1.2729605734588201</v>
          </cell>
          <cell r="BF896">
            <v>3.24637047440274</v>
          </cell>
          <cell r="BH896" t="str">
            <v>NO</v>
          </cell>
          <cell r="BI896" t="str">
            <v>NO</v>
          </cell>
          <cell r="BJ896" t="str">
            <v>YES</v>
          </cell>
          <cell r="BK896" t="str">
            <v/>
          </cell>
          <cell r="BL896" t="str">
            <v>YES</v>
          </cell>
          <cell r="BM896" t="str">
            <v>NO</v>
          </cell>
          <cell r="BO896" t="str">
            <v>NO</v>
          </cell>
          <cell r="BQ896" t="str">
            <v>YES</v>
          </cell>
          <cell r="BR896" t="str">
            <v>YES</v>
          </cell>
          <cell r="BT896" t="str">
            <v/>
          </cell>
          <cell r="BU896" t="str">
            <v>YES</v>
          </cell>
          <cell r="BW896" t="str">
            <v/>
          </cell>
          <cell r="CA896" t="str">
            <v>DUAL AREA</v>
          </cell>
          <cell r="CC896">
            <v>5.017837065877865</v>
          </cell>
          <cell r="CD896">
            <v>4.2117311115445712</v>
          </cell>
          <cell r="CE896">
            <v>3.5257329136688069</v>
          </cell>
          <cell r="CF896">
            <v>1.7927817196457045</v>
          </cell>
          <cell r="CL896">
            <v>0.36</v>
          </cell>
          <cell r="CY896">
            <v>10.567748872967821</v>
          </cell>
          <cell r="CZ896">
            <v>10.567748872967821</v>
          </cell>
          <cell r="DA896">
            <v>10.567748872967821</v>
          </cell>
          <cell r="DB896">
            <v>10.567748872967821</v>
          </cell>
        </row>
        <row r="897">
          <cell r="A897">
            <v>134</v>
          </cell>
          <cell r="B897">
            <v>41624</v>
          </cell>
          <cell r="C897" t="str">
            <v>Austin</v>
          </cell>
          <cell r="D897">
            <v>24.5</v>
          </cell>
          <cell r="E897" t="str">
            <v>Second part of previous</v>
          </cell>
          <cell r="F897" t="str">
            <v>YES</v>
          </cell>
          <cell r="G897">
            <v>30.49</v>
          </cell>
          <cell r="H897">
            <v>1.6985921133309601</v>
          </cell>
          <cell r="I897">
            <v>0</v>
          </cell>
          <cell r="J897">
            <v>15.002000000000001</v>
          </cell>
          <cell r="K897">
            <v>29.997</v>
          </cell>
          <cell r="L897">
            <v>1.9995333955472601</v>
          </cell>
          <cell r="M897">
            <v>3.1107279525542602</v>
          </cell>
          <cell r="N897">
            <v>0.96676423901827202</v>
          </cell>
          <cell r="O897">
            <v>9.3906861409225606E-2</v>
          </cell>
          <cell r="P897">
            <v>0.13797277214867801</v>
          </cell>
          <cell r="Q897">
            <v>0.91904474126645597</v>
          </cell>
          <cell r="R897">
            <v>0.44958302820440998</v>
          </cell>
          <cell r="S897">
            <v>4.9183208145470001</v>
          </cell>
          <cell r="T897">
            <v>0.94129381325780603</v>
          </cell>
          <cell r="U897">
            <v>0.38224432116905499</v>
          </cell>
          <cell r="V897">
            <v>15.7992124013549</v>
          </cell>
          <cell r="W897">
            <v>0.98991297243342802</v>
          </cell>
          <cell r="X897">
            <v>0.151903254041721</v>
          </cell>
          <cell r="Y897">
            <v>2.2539668977931</v>
          </cell>
          <cell r="Z897">
            <v>0.69719185242635495</v>
          </cell>
          <cell r="AA897">
            <v>7.2727124042975003E-2</v>
          </cell>
          <cell r="AB897">
            <v>0.12560863264821701</v>
          </cell>
          <cell r="AC897">
            <v>0.14753148737921801</v>
          </cell>
          <cell r="AD897">
            <v>0.211675716841801</v>
          </cell>
          <cell r="AE897">
            <v>4.4131744722114696</v>
          </cell>
          <cell r="AF897">
            <v>0.27647117013776401</v>
          </cell>
          <cell r="AG897">
            <v>1.67994196271924</v>
          </cell>
          <cell r="AH897">
            <v>1.83826059612205</v>
          </cell>
          <cell r="AI897">
            <v>0.34954619262798797</v>
          </cell>
          <cell r="AJ897">
            <v>1.51027105032262</v>
          </cell>
          <cell r="AK897">
            <v>215.16785842998701</v>
          </cell>
          <cell r="AL897">
            <v>52.327475392390099</v>
          </cell>
          <cell r="AM897">
            <v>83.232312533001107</v>
          </cell>
          <cell r="AN897">
            <v>29.065124276420999</v>
          </cell>
          <cell r="AO897">
            <v>2.9209707245993801</v>
          </cell>
          <cell r="AP897">
            <v>2.5104708858918001</v>
          </cell>
          <cell r="AQ897">
            <v>5.5058723233047404</v>
          </cell>
          <cell r="AR897">
            <v>8.4168239362905108</v>
          </cell>
          <cell r="AS897">
            <v>6.9470703912050702</v>
          </cell>
          <cell r="AT897">
            <v>5.2053490582593698</v>
          </cell>
          <cell r="AU897">
            <v>0.64027606053326502</v>
          </cell>
          <cell r="AV897">
            <v>0.33061534832845602</v>
          </cell>
          <cell r="AW897" t="str">
            <v>NaN</v>
          </cell>
          <cell r="AX897" t="str">
            <v>NaN</v>
          </cell>
          <cell r="AY897">
            <v>0.25484866210537299</v>
          </cell>
          <cell r="AZ897" t="str">
            <v>NaN</v>
          </cell>
          <cell r="BA897">
            <v>1.6518085128967099</v>
          </cell>
          <cell r="BB897" t="str">
            <v>NaN</v>
          </cell>
          <cell r="BC897">
            <v>13.1065026225621</v>
          </cell>
          <cell r="BD897">
            <v>2.4451642242854601</v>
          </cell>
          <cell r="BE897">
            <v>2.87947762428553</v>
          </cell>
          <cell r="BF897">
            <v>3.8422246242853402</v>
          </cell>
          <cell r="BH897" t="str">
            <v>NO</v>
          </cell>
          <cell r="BI897" t="str">
            <v>NO</v>
          </cell>
          <cell r="BJ897" t="str">
            <v>YES</v>
          </cell>
          <cell r="BK897" t="str">
            <v/>
          </cell>
          <cell r="BL897" t="str">
            <v>YES</v>
          </cell>
          <cell r="BM897" t="str">
            <v>NO</v>
          </cell>
          <cell r="BO897" t="str">
            <v>NO</v>
          </cell>
          <cell r="BQ897" t="str">
            <v>NO</v>
          </cell>
          <cell r="BR897" t="str">
            <v>NO</v>
          </cell>
          <cell r="BT897" t="str">
            <v/>
          </cell>
          <cell r="BU897" t="str">
            <v>YES</v>
          </cell>
          <cell r="BW897" t="str">
            <v/>
          </cell>
          <cell r="CA897" t="str">
            <v>DUAL AREA</v>
          </cell>
          <cell r="CC897">
            <v>0</v>
          </cell>
          <cell r="CD897">
            <v>0</v>
          </cell>
          <cell r="CE897">
            <v>3.9203882565856465</v>
          </cell>
          <cell r="CF897">
            <v>2.7373981193999786</v>
          </cell>
          <cell r="CL897">
            <v>0.36</v>
          </cell>
        </row>
        <row r="898">
          <cell r="A898">
            <v>134</v>
          </cell>
          <cell r="B898">
            <v>41624</v>
          </cell>
          <cell r="C898" t="str">
            <v>Austin</v>
          </cell>
          <cell r="D898">
            <v>25</v>
          </cell>
          <cell r="E898" t="str">
            <v>Decent correlations, some traffic and wood burning in vicinity</v>
          </cell>
          <cell r="F898" t="str">
            <v>YES</v>
          </cell>
          <cell r="G898">
            <v>30.49</v>
          </cell>
          <cell r="H898">
            <v>1.99412783235312</v>
          </cell>
          <cell r="I898">
            <v>0</v>
          </cell>
          <cell r="J898">
            <v>15.005000000000001</v>
          </cell>
          <cell r="K898">
            <v>29.998000000000001</v>
          </cell>
          <cell r="L898">
            <v>1.9992002665778099</v>
          </cell>
          <cell r="M898">
            <v>1.9975185957516599</v>
          </cell>
          <cell r="N898">
            <v>0.78472811118643904</v>
          </cell>
          <cell r="O898">
            <v>0.22964128510578399</v>
          </cell>
          <cell r="P898">
            <v>7.5147623899295996E-2</v>
          </cell>
          <cell r="Q898">
            <v>0.98573547940250394</v>
          </cell>
          <cell r="R898">
            <v>0.75818720646495097</v>
          </cell>
          <cell r="S898">
            <v>330.17902856259599</v>
          </cell>
          <cell r="T898">
            <v>0.99586781581010497</v>
          </cell>
          <cell r="U898">
            <v>0.40486846798760701</v>
          </cell>
          <cell r="V898">
            <v>31.857789380746301</v>
          </cell>
          <cell r="W898">
            <v>0.99894384745731901</v>
          </cell>
          <cell r="X898">
            <v>0.204469904195969</v>
          </cell>
          <cell r="Y898">
            <v>0.69204419107557502</v>
          </cell>
          <cell r="Z898">
            <v>0.23523780414974699</v>
          </cell>
          <cell r="AA898">
            <v>0.127320998415381</v>
          </cell>
          <cell r="AB898">
            <v>7.4054115331726997E-2</v>
          </cell>
          <cell r="AC898">
            <v>0.27261313126473802</v>
          </cell>
          <cell r="AD898">
            <v>0.58580588128769495</v>
          </cell>
          <cell r="AE898">
            <v>15.351402616540099</v>
          </cell>
          <cell r="AF898">
            <v>0.48136284327024098</v>
          </cell>
          <cell r="AG898">
            <v>20.763486198917001</v>
          </cell>
          <cell r="AH898">
            <v>0.72528340347731302</v>
          </cell>
          <cell r="AI898">
            <v>2.1875221420246701E-3</v>
          </cell>
          <cell r="AJ898">
            <v>39.947129403045402</v>
          </cell>
          <cell r="AK898">
            <v>1608.99117148501</v>
          </cell>
          <cell r="AL898">
            <v>102.175191493037</v>
          </cell>
          <cell r="AM898">
            <v>35.591031525661599</v>
          </cell>
          <cell r="AN898">
            <v>53.239501812411298</v>
          </cell>
          <cell r="AO898">
            <v>-11.3153855902421</v>
          </cell>
          <cell r="AP898">
            <v>15.360506657923001</v>
          </cell>
          <cell r="AQ898">
            <v>319.07829011133998</v>
          </cell>
          <cell r="AR898">
            <v>43.555676877244103</v>
          </cell>
          <cell r="AS898">
            <v>27.7008996491106</v>
          </cell>
          <cell r="AT898">
            <v>141.702315090361</v>
          </cell>
          <cell r="AU898">
            <v>1.5473053929915299</v>
          </cell>
          <cell r="AV898">
            <v>0.29538836407619201</v>
          </cell>
          <cell r="AW898" t="str">
            <v>NaN</v>
          </cell>
          <cell r="AX898" t="str">
            <v>NaN</v>
          </cell>
          <cell r="AY898">
            <v>0.42719170611290003</v>
          </cell>
          <cell r="AZ898" t="str">
            <v>NaN</v>
          </cell>
          <cell r="BA898">
            <v>1.33762747167347</v>
          </cell>
          <cell r="BB898" t="str">
            <v>NaN</v>
          </cell>
          <cell r="BC898">
            <v>10.184702927195</v>
          </cell>
          <cell r="BD898">
            <v>4.5757490897499897</v>
          </cell>
          <cell r="BE898">
            <v>11.6084531701113</v>
          </cell>
          <cell r="BF898">
            <v>15.7802955632778</v>
          </cell>
          <cell r="BH898" t="str">
            <v>NO</v>
          </cell>
          <cell r="BI898" t="str">
            <v>NO</v>
          </cell>
          <cell r="BJ898" t="str">
            <v>YES</v>
          </cell>
          <cell r="BK898" t="str">
            <v/>
          </cell>
          <cell r="BL898" t="str">
            <v>YES</v>
          </cell>
          <cell r="BM898" t="str">
            <v>NO</v>
          </cell>
          <cell r="BO898" t="str">
            <v>NO</v>
          </cell>
          <cell r="BQ898" t="str">
            <v>NO</v>
          </cell>
          <cell r="BR898" t="str">
            <v>NO</v>
          </cell>
          <cell r="BT898" t="str">
            <v/>
          </cell>
          <cell r="BU898" t="str">
            <v>NO</v>
          </cell>
          <cell r="BW898" t="str">
            <v>YES</v>
          </cell>
          <cell r="CA898" t="str">
            <v>TRASH</v>
          </cell>
          <cell r="CC898">
            <v>0</v>
          </cell>
          <cell r="CD898">
            <v>0</v>
          </cell>
          <cell r="CE898">
            <v>0</v>
          </cell>
          <cell r="CF898">
            <v>0</v>
          </cell>
          <cell r="CL898">
            <v>0</v>
          </cell>
          <cell r="CY898">
            <v>0</v>
          </cell>
          <cell r="CZ898">
            <v>0</v>
          </cell>
          <cell r="DA898">
            <v>0</v>
          </cell>
          <cell r="DB898">
            <v>0</v>
          </cell>
        </row>
        <row r="899">
          <cell r="A899">
            <v>134</v>
          </cell>
          <cell r="B899">
            <v>41624</v>
          </cell>
          <cell r="C899" t="str">
            <v>Austin</v>
          </cell>
          <cell r="D899">
            <v>26</v>
          </cell>
          <cell r="E899" t="str">
            <v>Weak correlation, FRQLK, Nitrous dancing with CO</v>
          </cell>
          <cell r="F899" t="str">
            <v>NO</v>
          </cell>
          <cell r="G899">
            <v>30.49</v>
          </cell>
          <cell r="H899">
            <v>2.17212055530399</v>
          </cell>
          <cell r="I899">
            <v>0</v>
          </cell>
          <cell r="J899">
            <v>14.996</v>
          </cell>
          <cell r="K899">
            <v>29.998999999999999</v>
          </cell>
          <cell r="L899">
            <v>2.0004667911443099</v>
          </cell>
          <cell r="M899">
            <v>-70.977082687354596</v>
          </cell>
          <cell r="N899">
            <v>0.99285574086787598</v>
          </cell>
          <cell r="O899">
            <v>4.7484994244537303E-2</v>
          </cell>
          <cell r="P899">
            <v>2.5773661020736399E-2</v>
          </cell>
          <cell r="Q899">
            <v>0.99976452102894597</v>
          </cell>
          <cell r="R899">
            <v>0.32181958982453801</v>
          </cell>
          <cell r="S899">
            <v>43.051467333060202</v>
          </cell>
          <cell r="T899">
            <v>0.99982659614679503</v>
          </cell>
          <cell r="U899">
            <v>0.27613740844336898</v>
          </cell>
          <cell r="V899">
            <v>-4377.3613514343297</v>
          </cell>
          <cell r="W899">
            <v>0.99999478037059497</v>
          </cell>
          <cell r="X899">
            <v>4.7891902187727903E-2</v>
          </cell>
          <cell r="Y899">
            <v>-1.89171709074145</v>
          </cell>
          <cell r="Z899">
            <v>2.64606852113719E-2</v>
          </cell>
          <cell r="AA899">
            <v>0.32679309443127902</v>
          </cell>
          <cell r="AB899">
            <v>2.5767586404436601E-2</v>
          </cell>
          <cell r="AC899">
            <v>0.73789373137163705</v>
          </cell>
          <cell r="AD899">
            <v>0.111039246852871</v>
          </cell>
          <cell r="AE899">
            <v>-43.333391943424303</v>
          </cell>
          <cell r="AF899">
            <v>9.8993805352136591E-3</v>
          </cell>
          <cell r="AG899">
            <v>466.149014851544</v>
          </cell>
          <cell r="AH899">
            <v>32.5733732262564</v>
          </cell>
          <cell r="AI899">
            <v>0.75648341086134696</v>
          </cell>
          <cell r="AJ899">
            <v>114.649981926436</v>
          </cell>
          <cell r="AK899">
            <v>791.52888275999601</v>
          </cell>
          <cell r="AL899">
            <v>27.7748271046</v>
          </cell>
          <cell r="AM899">
            <v>23.0544200440007</v>
          </cell>
          <cell r="AN899">
            <v>0.337060361919999</v>
          </cell>
          <cell r="AO899">
            <v>30.621697431049899</v>
          </cell>
          <cell r="AP899">
            <v>31.7657684611424</v>
          </cell>
          <cell r="AQ899">
            <v>75.727082537466003</v>
          </cell>
          <cell r="AR899">
            <v>-383.74544326583799</v>
          </cell>
          <cell r="AS899">
            <v>-10.4000539792368</v>
          </cell>
          <cell r="AT899">
            <v>2677.3318736101301</v>
          </cell>
          <cell r="AU899">
            <v>1.06632243920908</v>
          </cell>
          <cell r="AV899">
            <v>0.43005890186020002</v>
          </cell>
          <cell r="AW899" t="str">
            <v>NaN</v>
          </cell>
          <cell r="AX899" t="str">
            <v>NaN</v>
          </cell>
          <cell r="AY899">
            <v>0.191205046742039</v>
          </cell>
          <cell r="AZ899" t="str">
            <v>NaN</v>
          </cell>
          <cell r="BA899">
            <v>1.41238055667652</v>
          </cell>
          <cell r="BB899" t="str">
            <v>NaN</v>
          </cell>
          <cell r="BC899">
            <v>22.9446056090447</v>
          </cell>
          <cell r="BD899">
            <v>-0.258880833333478</v>
          </cell>
          <cell r="BE899">
            <v>31.7223985764365</v>
          </cell>
          <cell r="BF899">
            <v>41.965878134482899</v>
          </cell>
          <cell r="BH899" t="str">
            <v>NO</v>
          </cell>
          <cell r="BI899" t="str">
            <v>NO</v>
          </cell>
          <cell r="BJ899" t="str">
            <v>YES</v>
          </cell>
          <cell r="BK899" t="str">
            <v/>
          </cell>
          <cell r="BL899" t="str">
            <v>YES</v>
          </cell>
          <cell r="BM899" t="str">
            <v>NO</v>
          </cell>
          <cell r="BO899" t="str">
            <v>NO</v>
          </cell>
          <cell r="BQ899" t="str">
            <v>NO</v>
          </cell>
          <cell r="BR899" t="str">
            <v>YES</v>
          </cell>
          <cell r="BT899" t="str">
            <v/>
          </cell>
          <cell r="BU899" t="str">
            <v>NO</v>
          </cell>
          <cell r="BW899" t="str">
            <v/>
          </cell>
          <cell r="CA899" t="str">
            <v>TRASH</v>
          </cell>
          <cell r="CC899">
            <v>0</v>
          </cell>
          <cell r="CD899">
            <v>0</v>
          </cell>
          <cell r="CE899">
            <v>0</v>
          </cell>
          <cell r="CF899">
            <v>0</v>
          </cell>
          <cell r="CL899">
            <v>0</v>
          </cell>
          <cell r="CY899">
            <v>0</v>
          </cell>
          <cell r="CZ899">
            <v>0</v>
          </cell>
          <cell r="DA899">
            <v>0</v>
          </cell>
          <cell r="DB899">
            <v>0</v>
          </cell>
        </row>
        <row r="900">
          <cell r="A900">
            <v>134</v>
          </cell>
          <cell r="B900">
            <v>41624</v>
          </cell>
          <cell r="C900" t="str">
            <v>Austin</v>
          </cell>
          <cell r="D900">
            <v>27</v>
          </cell>
          <cell r="E900" t="str">
            <v>Weak correlation, likely self sampling</v>
          </cell>
          <cell r="F900" t="str">
            <v>YES</v>
          </cell>
          <cell r="G900">
            <v>30.49</v>
          </cell>
          <cell r="H900">
            <v>2.3285608906298898</v>
          </cell>
          <cell r="I900">
            <v>0</v>
          </cell>
          <cell r="J900">
            <v>15.0005263158</v>
          </cell>
          <cell r="K900">
            <v>29.997894736799999</v>
          </cell>
          <cell r="L900">
            <v>1.9997894810666299</v>
          </cell>
          <cell r="M900">
            <v>129.28328454102399</v>
          </cell>
          <cell r="N900">
            <v>0.99684117349417201</v>
          </cell>
          <cell r="O900">
            <v>7.1567553171498002E-2</v>
          </cell>
          <cell r="P900">
            <v>3.9196751669440998E-2</v>
          </cell>
          <cell r="Q900">
            <v>0.99790259152116301</v>
          </cell>
          <cell r="R900">
            <v>0.41061475303668399</v>
          </cell>
          <cell r="S900">
            <v>12.429493988757701</v>
          </cell>
          <cell r="T900">
            <v>0.98647747707576094</v>
          </cell>
          <cell r="U900">
            <v>1.05116643325762</v>
          </cell>
          <cell r="V900">
            <v>1296.9110215309099</v>
          </cell>
          <cell r="W900">
            <v>0.99993544775686805</v>
          </cell>
          <cell r="X900">
            <v>7.1907512610351998E-2</v>
          </cell>
          <cell r="Y900">
            <v>2.38811995313044</v>
          </cell>
          <cell r="Z900">
            <v>1.8413454987884E-2</v>
          </cell>
          <cell r="AA900">
            <v>1.6421483380045601</v>
          </cell>
          <cell r="AB900">
            <v>3.9114240968691899E-2</v>
          </cell>
          <cell r="AC900">
            <v>0.42051780181946302</v>
          </cell>
          <cell r="AD900">
            <v>0.17478798810957799</v>
          </cell>
          <cell r="AE900">
            <v>11.8342581683993</v>
          </cell>
          <cell r="AF900">
            <v>9.1243685914170793E-3</v>
          </cell>
          <cell r="AG900">
            <v>82.149552904955399</v>
          </cell>
          <cell r="AH900">
            <v>3.9320211598293402</v>
          </cell>
          <cell r="AI900">
            <v>0.31198191875482201</v>
          </cell>
          <cell r="AJ900">
            <v>57.040839408342201</v>
          </cell>
          <cell r="AK900">
            <v>381.99817279166001</v>
          </cell>
          <cell r="AL900">
            <v>29.0812505594367</v>
          </cell>
          <cell r="AM900">
            <v>34.358174956666097</v>
          </cell>
          <cell r="AN900">
            <v>6.7790345251376598</v>
          </cell>
          <cell r="AO900">
            <v>2.2676614230296801</v>
          </cell>
          <cell r="AP900">
            <v>3.1452067513383302</v>
          </cell>
          <cell r="AQ900">
            <v>38.879227550969397</v>
          </cell>
          <cell r="AR900">
            <v>44.863729821315601</v>
          </cell>
          <cell r="AS900">
            <v>31.843592293785299</v>
          </cell>
          <cell r="AT900">
            <v>109.68952532885299</v>
          </cell>
          <cell r="AU900">
            <v>0.73545578933500699</v>
          </cell>
          <cell r="AV900">
            <v>0.42025880043299202</v>
          </cell>
          <cell r="AW900" t="str">
            <v>NaN</v>
          </cell>
          <cell r="AX900" t="str">
            <v>NaN</v>
          </cell>
          <cell r="AY900">
            <v>0.37698163632206799</v>
          </cell>
          <cell r="AZ900" t="str">
            <v>NaN</v>
          </cell>
          <cell r="BA900">
            <v>1.33636422799899</v>
          </cell>
          <cell r="BB900" t="str">
            <v>NaN</v>
          </cell>
          <cell r="BC900">
            <v>23.002269334905801</v>
          </cell>
          <cell r="BD900">
            <v>-0.54636835817535701</v>
          </cell>
          <cell r="BE900">
            <v>3.7728070666662501</v>
          </cell>
          <cell r="BF900">
            <v>12.9010156163075</v>
          </cell>
          <cell r="BH900" t="str">
            <v>NO</v>
          </cell>
          <cell r="BI900" t="str">
            <v>NO</v>
          </cell>
          <cell r="BJ900" t="str">
            <v>YES</v>
          </cell>
          <cell r="BK900" t="str">
            <v/>
          </cell>
          <cell r="BL900" t="str">
            <v>YES</v>
          </cell>
          <cell r="BM900" t="str">
            <v>NO</v>
          </cell>
          <cell r="BO900" t="str">
            <v>NO</v>
          </cell>
          <cell r="BQ900" t="str">
            <v>NO</v>
          </cell>
          <cell r="BR900" t="str">
            <v>NO</v>
          </cell>
          <cell r="BT900" t="str">
            <v/>
          </cell>
          <cell r="BU900" t="str">
            <v>NO</v>
          </cell>
          <cell r="BW900" t="str">
            <v>YES</v>
          </cell>
          <cell r="CA900" t="str">
            <v>TRASH</v>
          </cell>
          <cell r="CC900">
            <v>0</v>
          </cell>
          <cell r="CD900">
            <v>0</v>
          </cell>
          <cell r="CE900">
            <v>0</v>
          </cell>
          <cell r="CF900">
            <v>0</v>
          </cell>
          <cell r="CL900">
            <v>0</v>
          </cell>
          <cell r="CY900">
            <v>0</v>
          </cell>
          <cell r="CZ900">
            <v>0</v>
          </cell>
          <cell r="DA900">
            <v>0</v>
          </cell>
          <cell r="DB900">
            <v>0</v>
          </cell>
        </row>
        <row r="901">
          <cell r="A901">
            <v>134</v>
          </cell>
          <cell r="B901">
            <v>41624</v>
          </cell>
          <cell r="C901" t="str">
            <v>Austin</v>
          </cell>
          <cell r="D901">
            <v>29</v>
          </cell>
          <cell r="E901" t="str">
            <v>Weak correlation, likely self sampling</v>
          </cell>
          <cell r="F901" t="str">
            <v>YES</v>
          </cell>
          <cell r="G901">
            <v>30.49</v>
          </cell>
          <cell r="H901">
            <v>2.3954018885269801</v>
          </cell>
          <cell r="I901">
            <v>0</v>
          </cell>
          <cell r="J901">
            <v>15.001578947400001</v>
          </cell>
          <cell r="K901">
            <v>29.999473684200002</v>
          </cell>
          <cell r="L901">
            <v>1.9997544118113899</v>
          </cell>
          <cell r="M901">
            <v>9.9266402543476406</v>
          </cell>
          <cell r="N901">
            <v>0.76629405278266305</v>
          </cell>
          <cell r="O901">
            <v>0.17623131427830499</v>
          </cell>
          <cell r="P901">
            <v>5.7784963188147603E-2</v>
          </cell>
          <cell r="Q901">
            <v>0.99517213669836302</v>
          </cell>
          <cell r="R901">
            <v>0.94587630636992104</v>
          </cell>
          <cell r="S901">
            <v>3707.8531356378398</v>
          </cell>
          <cell r="T901">
            <v>0.99945022966707098</v>
          </cell>
          <cell r="U901">
            <v>0.31797699217567399</v>
          </cell>
          <cell r="V901">
            <v>270.44605245754502</v>
          </cell>
          <cell r="W901">
            <v>0.99984086488766</v>
          </cell>
          <cell r="X901">
            <v>0.17104333325808199</v>
          </cell>
          <cell r="Y901">
            <v>0.222179198263838</v>
          </cell>
          <cell r="Z901">
            <v>1.5507972650715801E-2</v>
          </cell>
          <cell r="AA901">
            <v>0.1031100401314</v>
          </cell>
          <cell r="AB901">
            <v>5.7503700385115097E-2</v>
          </cell>
          <cell r="AC901">
            <v>0.40373297128708102</v>
          </cell>
          <cell r="AD901">
            <v>0.92971398315283105</v>
          </cell>
          <cell r="AE901">
            <v>21.390672403504801</v>
          </cell>
          <cell r="AF901">
            <v>7.9081456777715595E-2</v>
          </cell>
          <cell r="AG901">
            <v>175.32038606834899</v>
          </cell>
          <cell r="AH901">
            <v>0.48996038241527701</v>
          </cell>
          <cell r="AI901">
            <v>1.32068571927824E-4</v>
          </cell>
          <cell r="AJ901">
            <v>190.35042029012399</v>
          </cell>
          <cell r="AK901">
            <v>1648.84960505</v>
          </cell>
          <cell r="AL901">
            <v>18.506247779086699</v>
          </cell>
          <cell r="AM901">
            <v>37.917964779667898</v>
          </cell>
          <cell r="AN901">
            <v>3.5252824699563301</v>
          </cell>
          <cell r="AO901">
            <v>51.311963855845399</v>
          </cell>
          <cell r="AP901">
            <v>49.792244668631902</v>
          </cell>
          <cell r="AQ901">
            <v>48.650105037917598</v>
          </cell>
          <cell r="AR901">
            <v>12.883518338235101</v>
          </cell>
          <cell r="AS901">
            <v>69.338421616314307</v>
          </cell>
          <cell r="AT901">
            <v>387.01331838157</v>
          </cell>
          <cell r="AU901">
            <v>0.53515676241288201</v>
          </cell>
          <cell r="AV901">
            <v>0.30793167148081502</v>
          </cell>
          <cell r="AW901" t="str">
            <v>NaN</v>
          </cell>
          <cell r="AX901" t="str">
            <v>NaN</v>
          </cell>
          <cell r="AY901">
            <v>0.30492300313894</v>
          </cell>
          <cell r="AZ901" t="str">
            <v>NaN</v>
          </cell>
          <cell r="BA901">
            <v>1.37016623724311</v>
          </cell>
          <cell r="BB901" t="str">
            <v>NaN</v>
          </cell>
          <cell r="BC901">
            <v>18.926255367244501</v>
          </cell>
          <cell r="BD901">
            <v>19.5795223209943</v>
          </cell>
          <cell r="BE901">
            <v>29.663305424093402</v>
          </cell>
          <cell r="BF901">
            <v>36.014976955730802</v>
          </cell>
          <cell r="BH901" t="str">
            <v>YES</v>
          </cell>
          <cell r="BI901" t="str">
            <v>NO</v>
          </cell>
          <cell r="BJ901" t="str">
            <v>YES</v>
          </cell>
          <cell r="BK901" t="str">
            <v>YES</v>
          </cell>
          <cell r="BL901" t="str">
            <v>YES</v>
          </cell>
          <cell r="BM901" t="str">
            <v>NO</v>
          </cell>
          <cell r="BO901" t="str">
            <v>NO</v>
          </cell>
          <cell r="BQ901" t="str">
            <v>NO</v>
          </cell>
          <cell r="BR901" t="str">
            <v>NO</v>
          </cell>
          <cell r="BT901" t="str">
            <v/>
          </cell>
          <cell r="BU901" t="str">
            <v>NO</v>
          </cell>
          <cell r="BW901" t="str">
            <v>YES</v>
          </cell>
          <cell r="CA901" t="str">
            <v>TRASH</v>
          </cell>
          <cell r="CC901">
            <v>0</v>
          </cell>
          <cell r="CD901">
            <v>0</v>
          </cell>
          <cell r="CE901">
            <v>0</v>
          </cell>
          <cell r="CF901">
            <v>0</v>
          </cell>
          <cell r="CL901">
            <v>0</v>
          </cell>
          <cell r="CY901">
            <v>0</v>
          </cell>
          <cell r="CZ901">
            <v>0</v>
          </cell>
          <cell r="DA901">
            <v>0</v>
          </cell>
          <cell r="DB901">
            <v>0</v>
          </cell>
        </row>
        <row r="902">
          <cell r="A902">
            <v>134</v>
          </cell>
          <cell r="B902">
            <v>41624</v>
          </cell>
          <cell r="C902" t="str">
            <v>Austin</v>
          </cell>
          <cell r="D902">
            <v>30</v>
          </cell>
          <cell r="E902" t="str">
            <v>Weak correlation, FRQLK, Acetylene in the noise</v>
          </cell>
          <cell r="F902" t="str">
            <v>NO</v>
          </cell>
          <cell r="G902">
            <v>30.49</v>
          </cell>
          <cell r="H902">
            <v>2.53970336169004</v>
          </cell>
          <cell r="I902">
            <v>0</v>
          </cell>
          <cell r="J902">
            <v>14.997999999999999</v>
          </cell>
          <cell r="K902">
            <v>29.999500000000001</v>
          </cell>
          <cell r="L902">
            <v>2.0002333644485901</v>
          </cell>
          <cell r="M902">
            <v>32.796010464702398</v>
          </cell>
          <cell r="N902">
            <v>0.97375319848762398</v>
          </cell>
          <cell r="O902">
            <v>8.3080853474289104E-2</v>
          </cell>
          <cell r="P902">
            <v>0.17771348466006701</v>
          </cell>
          <cell r="Q902">
            <v>0.99241940259289896</v>
          </cell>
          <cell r="R902">
            <v>2.4817020892818702</v>
          </cell>
          <cell r="S902">
            <v>-979.86905022090002</v>
          </cell>
          <cell r="T902">
            <v>0.99967389037727605</v>
          </cell>
          <cell r="U902">
            <v>0.50500874048383304</v>
          </cell>
          <cell r="V902">
            <v>436.88969402689702</v>
          </cell>
          <cell r="W902">
            <v>0.99999611409265698</v>
          </cell>
          <cell r="X902">
            <v>5.5118099982075598E-2</v>
          </cell>
          <cell r="Y902">
            <v>1.0640381697799099</v>
          </cell>
          <cell r="Z902">
            <v>3.15688354436926E-2</v>
          </cell>
          <cell r="AA902">
            <v>0.25576360426773598</v>
          </cell>
          <cell r="AB902">
            <v>0.17631348605577901</v>
          </cell>
          <cell r="AC902">
            <v>0.79279656571980395</v>
          </cell>
          <cell r="AD902">
            <v>6.5567195949265296</v>
          </cell>
          <cell r="AE902">
            <v>250.83765753529801</v>
          </cell>
          <cell r="AF902">
            <v>0.57414190864174097</v>
          </cell>
          <cell r="AG902">
            <v>343.67287851892399</v>
          </cell>
          <cell r="AH902">
            <v>-3.1174581567284001</v>
          </cell>
          <cell r="AI902">
            <v>3.1804670126292E-3</v>
          </cell>
          <cell r="AJ902">
            <v>804.446000246263</v>
          </cell>
          <cell r="AK902">
            <v>1585.2698398733501</v>
          </cell>
          <cell r="AL902">
            <v>267.282312652467</v>
          </cell>
          <cell r="AM902">
            <v>-36.209385416666898</v>
          </cell>
          <cell r="AN902">
            <v>2.0013069821226699</v>
          </cell>
          <cell r="AO902">
            <v>-51.839446116239102</v>
          </cell>
          <cell r="AP902">
            <v>-20.5120902361468</v>
          </cell>
          <cell r="AQ902">
            <v>84.970096305802102</v>
          </cell>
          <cell r="AR902">
            <v>193.14254307125</v>
          </cell>
          <cell r="AS902">
            <v>183.33566604098101</v>
          </cell>
          <cell r="AT902">
            <v>2035.0590153609701</v>
          </cell>
          <cell r="AU902">
            <v>0.66115740259418099</v>
          </cell>
          <cell r="AV902">
            <v>0.391536242267644</v>
          </cell>
          <cell r="AW902" t="str">
            <v>NaN</v>
          </cell>
          <cell r="AX902" t="str">
            <v>NaN</v>
          </cell>
          <cell r="AY902">
            <v>0.31700535969322002</v>
          </cell>
          <cell r="AZ902" t="str">
            <v>NaN</v>
          </cell>
          <cell r="BA902">
            <v>1.3779365801105801</v>
          </cell>
          <cell r="BB902" t="str">
            <v>NaN</v>
          </cell>
          <cell r="BC902">
            <v>17.831551482743599</v>
          </cell>
          <cell r="BD902">
            <v>1.31405512455058</v>
          </cell>
          <cell r="BE902">
            <v>17.794344982037298</v>
          </cell>
          <cell r="BF902">
            <v>40.394956414814899</v>
          </cell>
          <cell r="BH902" t="str">
            <v>NO</v>
          </cell>
          <cell r="BI902" t="str">
            <v>NO</v>
          </cell>
          <cell r="BJ902" t="str">
            <v>YES</v>
          </cell>
          <cell r="BK902" t="str">
            <v/>
          </cell>
          <cell r="BL902" t="str">
            <v>YES</v>
          </cell>
          <cell r="BM902" t="str">
            <v>NO</v>
          </cell>
          <cell r="BO902" t="str">
            <v>NO</v>
          </cell>
          <cell r="BQ902" t="str">
            <v>YES</v>
          </cell>
          <cell r="BR902" t="str">
            <v>NO</v>
          </cell>
          <cell r="BT902" t="str">
            <v/>
          </cell>
          <cell r="BU902" t="str">
            <v>NO</v>
          </cell>
          <cell r="BW902" t="str">
            <v/>
          </cell>
          <cell r="CA902" t="str">
            <v>TRASH</v>
          </cell>
          <cell r="CC902">
            <v>0</v>
          </cell>
          <cell r="CD902">
            <v>0</v>
          </cell>
          <cell r="CE902">
            <v>0</v>
          </cell>
          <cell r="CF902">
            <v>0</v>
          </cell>
          <cell r="CL902">
            <v>0</v>
          </cell>
          <cell r="CY902">
            <v>0</v>
          </cell>
          <cell r="CZ902">
            <v>0</v>
          </cell>
          <cell r="DA902">
            <v>0</v>
          </cell>
          <cell r="DB902">
            <v>0</v>
          </cell>
        </row>
        <row r="903">
          <cell r="A903">
            <v>134</v>
          </cell>
          <cell r="B903">
            <v>41624</v>
          </cell>
          <cell r="C903" t="str">
            <v>Austin</v>
          </cell>
          <cell r="D903">
            <v>31</v>
          </cell>
          <cell r="E903" t="str">
            <v>Not pretty</v>
          </cell>
          <cell r="F903" t="str">
            <v>YES</v>
          </cell>
          <cell r="G903">
            <v>30.49</v>
          </cell>
          <cell r="H903">
            <v>2.61609875131398</v>
          </cell>
          <cell r="I903">
            <v>0</v>
          </cell>
          <cell r="J903">
            <v>15</v>
          </cell>
          <cell r="K903">
            <v>29.997</v>
          </cell>
          <cell r="L903">
            <v>1.9998</v>
          </cell>
          <cell r="M903">
            <v>20.2204314962711</v>
          </cell>
          <cell r="N903">
            <v>0.99625722280006801</v>
          </cell>
          <cell r="O903">
            <v>0.11815966978504699</v>
          </cell>
          <cell r="P903">
            <v>5.2985349713884203E-2</v>
          </cell>
          <cell r="Q903">
            <v>0.99777373231836197</v>
          </cell>
          <cell r="R903">
            <v>1.01844415738594</v>
          </cell>
          <cell r="S903">
            <v>-35.944304037402397</v>
          </cell>
          <cell r="T903">
            <v>0.99282842943792005</v>
          </cell>
          <cell r="U903">
            <v>1.8306021850910901</v>
          </cell>
          <cell r="V903">
            <v>-490.69989814763801</v>
          </cell>
          <cell r="W903">
            <v>0.99995455113552401</v>
          </cell>
          <cell r="X903">
            <v>0.145154143636154</v>
          </cell>
          <cell r="Y903">
            <v>7.9432674533652703</v>
          </cell>
          <cell r="Z903">
            <v>0.391354317676542</v>
          </cell>
          <cell r="AA903">
            <v>2.3269531868013398</v>
          </cell>
          <cell r="AB903">
            <v>5.2866795785134001E-2</v>
          </cell>
          <cell r="AC903">
            <v>0.55469177096010402</v>
          </cell>
          <cell r="AD903">
            <v>1.07263813653271</v>
          </cell>
          <cell r="AE903">
            <v>-41.081632353223803</v>
          </cell>
          <cell r="AF903">
            <v>8.3716677550045596E-2</v>
          </cell>
          <cell r="AG903">
            <v>438.034220421925</v>
          </cell>
          <cell r="AH903">
            <v>-3.4536171633963599</v>
          </cell>
          <cell r="AI903">
            <v>9.5387887437831595E-2</v>
          </cell>
          <cell r="AJ903">
            <v>432.45473512592798</v>
          </cell>
          <cell r="AK903">
            <v>-964.74671776999503</v>
          </cell>
          <cell r="AL903">
            <v>-201.17471213919001</v>
          </cell>
          <cell r="AM903">
            <v>94.507718077000604</v>
          </cell>
          <cell r="AN903">
            <v>7.7425963607500004</v>
          </cell>
          <cell r="AO903">
            <v>-3.5304695336324201</v>
          </cell>
          <cell r="AP903">
            <v>-6.5600558771540198</v>
          </cell>
          <cell r="AQ903">
            <v>367.706802266399</v>
          </cell>
          <cell r="AR903">
            <v>783.72892765156598</v>
          </cell>
          <cell r="AS903">
            <v>-60.334760580793002</v>
          </cell>
          <cell r="AT903">
            <v>4539.1037382922495</v>
          </cell>
          <cell r="AU903">
            <v>0.65370998128468705</v>
          </cell>
          <cell r="AV903">
            <v>0.37684507881756002</v>
          </cell>
          <cell r="AW903" t="str">
            <v>NaN</v>
          </cell>
          <cell r="AX903" t="str">
            <v>NaN</v>
          </cell>
          <cell r="AY903">
            <v>0.68106517888142404</v>
          </cell>
          <cell r="AZ903" t="str">
            <v>NaN</v>
          </cell>
          <cell r="BA903">
            <v>1.21870074861766</v>
          </cell>
          <cell r="BB903" t="str">
            <v>NaN</v>
          </cell>
          <cell r="BC903">
            <v>37.149009757168599</v>
          </cell>
          <cell r="BD903">
            <v>-35.310045876872003</v>
          </cell>
          <cell r="BE903">
            <v>-15.3259445663076</v>
          </cell>
          <cell r="BF903">
            <v>-1.23260353374371</v>
          </cell>
          <cell r="BH903" t="str">
            <v>NO</v>
          </cell>
          <cell r="BI903" t="str">
            <v>NO</v>
          </cell>
          <cell r="BJ903" t="str">
            <v>YES</v>
          </cell>
          <cell r="BK903" t="str">
            <v/>
          </cell>
          <cell r="BL903" t="str">
            <v>YES</v>
          </cell>
          <cell r="BM903" t="str">
            <v>NO</v>
          </cell>
          <cell r="BO903" t="str">
            <v>NO</v>
          </cell>
          <cell r="BQ903" t="str">
            <v>NO</v>
          </cell>
          <cell r="BR903" t="str">
            <v>NO</v>
          </cell>
          <cell r="BT903" t="str">
            <v/>
          </cell>
          <cell r="BU903" t="str">
            <v>NO</v>
          </cell>
          <cell r="BW903" t="str">
            <v>YES</v>
          </cell>
          <cell r="CA903" t="str">
            <v>TRASH</v>
          </cell>
          <cell r="CC903">
            <v>0</v>
          </cell>
          <cell r="CD903">
            <v>0</v>
          </cell>
          <cell r="CE903">
            <v>0</v>
          </cell>
          <cell r="CF903">
            <v>0</v>
          </cell>
          <cell r="CL903">
            <v>0</v>
          </cell>
        </row>
        <row r="904">
          <cell r="A904">
            <v>134</v>
          </cell>
          <cell r="B904">
            <v>41624</v>
          </cell>
          <cell r="C904" t="str">
            <v>Austin</v>
          </cell>
          <cell r="D904">
            <v>32</v>
          </cell>
          <cell r="E904" t="str">
            <v>Not pretty</v>
          </cell>
          <cell r="F904" t="str">
            <v>YES</v>
          </cell>
          <cell r="G904">
            <v>30.49</v>
          </cell>
          <cell r="H904">
            <v>2.66564980521798</v>
          </cell>
          <cell r="I904">
            <v>0</v>
          </cell>
          <cell r="J904">
            <v>14.999499999999999</v>
          </cell>
          <cell r="K904">
            <v>29.9985</v>
          </cell>
          <cell r="L904">
            <v>1.9999666655555199</v>
          </cell>
          <cell r="M904">
            <v>-3.01008952716579E-2</v>
          </cell>
          <cell r="N904">
            <v>0.77629055150520299</v>
          </cell>
          <cell r="O904">
            <v>0.35991203458147802</v>
          </cell>
          <cell r="P904">
            <v>-9.1549364174887005E-3</v>
          </cell>
          <cell r="Q904">
            <v>0.98873101785324302</v>
          </cell>
          <cell r="R904">
            <v>0.38934851258688702</v>
          </cell>
          <cell r="S904">
            <v>-62.686957400174997</v>
          </cell>
          <cell r="T904">
            <v>0.99058222718118105</v>
          </cell>
          <cell r="U904">
            <v>0.35563199633097198</v>
          </cell>
          <cell r="V904">
            <v>9.6516837919314398</v>
          </cell>
          <cell r="W904">
            <v>0.97746900597384301</v>
          </cell>
          <cell r="X904">
            <v>0.55657132216065297</v>
          </cell>
          <cell r="Y904">
            <v>-2.14209022222763E-2</v>
          </cell>
          <cell r="Z904">
            <v>1.5876893898905101E-3</v>
          </cell>
          <cell r="AA904">
            <v>0.136626693473162</v>
          </cell>
          <cell r="AB904">
            <v>-9.0505851214051497E-3</v>
          </cell>
          <cell r="AC904">
            <v>7.1345276339337396E-3</v>
          </cell>
          <cell r="AD904">
            <v>0.159799680209779</v>
          </cell>
          <cell r="AE904">
            <v>2.9960110008770098</v>
          </cell>
          <cell r="AF904">
            <v>0.30318314611448999</v>
          </cell>
          <cell r="AG904">
            <v>9.7682339859468499</v>
          </cell>
          <cell r="AH904">
            <v>-1.61861965389134</v>
          </cell>
          <cell r="AI904">
            <v>2.5575129531369301E-2</v>
          </cell>
          <cell r="AJ904">
            <v>13.6598448837569</v>
          </cell>
          <cell r="AK904">
            <v>-132.36139334500999</v>
          </cell>
          <cell r="AL904">
            <v>-3.21544955568003</v>
          </cell>
          <cell r="AM904">
            <v>18.232394608000298</v>
          </cell>
          <cell r="AN904">
            <v>21.137499113627001</v>
          </cell>
          <cell r="AO904">
            <v>-8.2608111435921092</v>
          </cell>
          <cell r="AP904">
            <v>-4.01509584084768</v>
          </cell>
          <cell r="AQ904">
            <v>19.770362782463</v>
          </cell>
          <cell r="AR904">
            <v>-32.878911535477698</v>
          </cell>
          <cell r="AS904">
            <v>-13.7609795193513</v>
          </cell>
          <cell r="AT904">
            <v>91.091527009838302</v>
          </cell>
          <cell r="AU904">
            <v>0.78303055406435496</v>
          </cell>
          <cell r="AV904">
            <v>0.39429678806728202</v>
          </cell>
          <cell r="AW904" t="str">
            <v>NaN</v>
          </cell>
          <cell r="AX904" t="str">
            <v>NaN</v>
          </cell>
          <cell r="AY904">
            <v>0.28898348957264702</v>
          </cell>
          <cell r="AZ904" t="str">
            <v>NaN</v>
          </cell>
          <cell r="BA904">
            <v>1.3059038196336401</v>
          </cell>
          <cell r="BB904" t="str">
            <v>NaN</v>
          </cell>
          <cell r="BC904">
            <v>26.675399037475099</v>
          </cell>
          <cell r="BD904">
            <v>-6.2996266644302601</v>
          </cell>
          <cell r="BE904">
            <v>-3.5054986991233399</v>
          </cell>
          <cell r="BF904">
            <v>0.23218713304788699</v>
          </cell>
          <cell r="BH904" t="str">
            <v>NO</v>
          </cell>
          <cell r="BI904" t="str">
            <v>NO</v>
          </cell>
          <cell r="BJ904" t="str">
            <v>YES</v>
          </cell>
          <cell r="BK904" t="str">
            <v/>
          </cell>
          <cell r="BL904" t="str">
            <v>YES</v>
          </cell>
          <cell r="BM904" t="str">
            <v>NO</v>
          </cell>
          <cell r="BO904" t="str">
            <v>NO</v>
          </cell>
          <cell r="BQ904" t="str">
            <v>NO</v>
          </cell>
          <cell r="BR904" t="str">
            <v>NO</v>
          </cell>
          <cell r="BT904" t="str">
            <v/>
          </cell>
          <cell r="BU904" t="str">
            <v>NO</v>
          </cell>
          <cell r="BW904" t="str">
            <v>YES</v>
          </cell>
          <cell r="CA904" t="str">
            <v>TRASH</v>
          </cell>
          <cell r="CC904">
            <v>0</v>
          </cell>
          <cell r="CD904">
            <v>0</v>
          </cell>
          <cell r="CE904">
            <v>0</v>
          </cell>
          <cell r="CF904">
            <v>0</v>
          </cell>
          <cell r="CL904">
            <v>0</v>
          </cell>
        </row>
        <row r="905">
          <cell r="BH905" t="str">
            <v/>
          </cell>
          <cell r="BO905" t="str">
            <v/>
          </cell>
          <cell r="BU905" t="str">
            <v/>
          </cell>
          <cell r="BW905" t="str">
            <v/>
          </cell>
          <cell r="CL905">
            <v>0</v>
          </cell>
        </row>
        <row r="906">
          <cell r="A906">
            <v>203</v>
          </cell>
          <cell r="B906">
            <v>41680</v>
          </cell>
          <cell r="C906" t="str">
            <v>Daniel</v>
          </cell>
          <cell r="D906">
            <v>25</v>
          </cell>
          <cell r="F906" t="str">
            <v>YES</v>
          </cell>
          <cell r="G906">
            <v>1.01</v>
          </cell>
          <cell r="H906">
            <v>1.2595621934160599</v>
          </cell>
          <cell r="I906">
            <v>0</v>
          </cell>
          <cell r="J906">
            <v>8</v>
          </cell>
          <cell r="K906">
            <v>15.9985</v>
          </cell>
          <cell r="L906">
            <v>1.9998125</v>
          </cell>
          <cell r="M906">
            <v>1.04475867248808</v>
          </cell>
          <cell r="N906">
            <v>0.96052848553565795</v>
          </cell>
          <cell r="O906">
            <v>0.187011042847474</v>
          </cell>
          <cell r="P906">
            <v>9.7176618118872907E-3</v>
          </cell>
          <cell r="Q906">
            <v>0.99977753942626901</v>
          </cell>
          <cell r="R906">
            <v>0.13621888090360901</v>
          </cell>
          <cell r="S906">
            <v>18.087390742457199</v>
          </cell>
          <cell r="T906">
            <v>0.99753561938484103</v>
          </cell>
          <cell r="U906">
            <v>0.45456160499216097</v>
          </cell>
          <cell r="V906">
            <v>16.0946408253523</v>
          </cell>
          <cell r="W906">
            <v>0.99876312139401002</v>
          </cell>
          <cell r="X906">
            <v>0.32196591101218902</v>
          </cell>
          <cell r="Y906">
            <v>0.95881856467788396</v>
          </cell>
          <cell r="Z906">
            <v>0.84809919959910196</v>
          </cell>
          <cell r="AA906">
            <v>7.2380019471329396E-2</v>
          </cell>
          <cell r="AB906">
            <v>9.7154993300989506E-3</v>
          </cell>
          <cell r="AC906">
            <v>0.29781671123280201</v>
          </cell>
          <cell r="AD906">
            <v>1.9186397599590101E-2</v>
          </cell>
          <cell r="AE906">
            <v>12.170482885509299</v>
          </cell>
          <cell r="AF906">
            <v>0.75524224819335894</v>
          </cell>
          <cell r="AG906">
            <v>21.100765794200498</v>
          </cell>
          <cell r="AH906">
            <v>9.9781422187356306</v>
          </cell>
          <cell r="AI906">
            <v>0.55029586684356102</v>
          </cell>
          <cell r="AJ906">
            <v>38.769360808291601</v>
          </cell>
          <cell r="AK906">
            <v>573.80974839999999</v>
          </cell>
          <cell r="AL906">
            <v>-4.9779308177566497</v>
          </cell>
          <cell r="AM906">
            <v>80.005795809333605</v>
          </cell>
          <cell r="AN906">
            <v>69.293914254087696</v>
          </cell>
          <cell r="AO906">
            <v>6.4450552201129501</v>
          </cell>
          <cell r="AP906">
            <v>5.6673806973816401</v>
          </cell>
          <cell r="AQ906">
            <v>9.2507153381665397</v>
          </cell>
          <cell r="AR906">
            <v>10.1296248711487</v>
          </cell>
          <cell r="AS906">
            <v>8.7871358944386699</v>
          </cell>
          <cell r="AT906">
            <v>11.9514433738099</v>
          </cell>
          <cell r="AU906">
            <v>3.2487978734923</v>
          </cell>
          <cell r="AV906">
            <v>0.99390430626023696</v>
          </cell>
          <cell r="AW906">
            <v>4.9451022206393702</v>
          </cell>
          <cell r="AX906">
            <v>1.11475706950892</v>
          </cell>
          <cell r="AY906">
            <v>0.48113405004432602</v>
          </cell>
          <cell r="AZ906">
            <v>4.9788060015863202E-2</v>
          </cell>
          <cell r="BA906">
            <v>0.81388585999978902</v>
          </cell>
          <cell r="BB906">
            <v>0.78195058923605198</v>
          </cell>
          <cell r="BC906">
            <v>28.394796396058599</v>
          </cell>
          <cell r="BD906">
            <v>1.9991439415277901</v>
          </cell>
          <cell r="BE906">
            <v>4.6160797375550802</v>
          </cell>
          <cell r="BF906">
            <v>17.811214561555101</v>
          </cell>
          <cell r="BH906" t="str">
            <v>NO</v>
          </cell>
          <cell r="BI906" t="str">
            <v>NO</v>
          </cell>
          <cell r="BJ906" t="str">
            <v>YES</v>
          </cell>
          <cell r="BK906" t="str">
            <v/>
          </cell>
          <cell r="BL906" t="str">
            <v>YES</v>
          </cell>
          <cell r="BM906" t="str">
            <v>YES</v>
          </cell>
          <cell r="BO906" t="str">
            <v>YES</v>
          </cell>
          <cell r="BQ906" t="str">
            <v>YES</v>
          </cell>
          <cell r="BR906" t="str">
            <v>NO</v>
          </cell>
          <cell r="BT906" t="str">
            <v/>
          </cell>
          <cell r="BU906" t="str">
            <v>YES</v>
          </cell>
          <cell r="BW906" t="str">
            <v/>
          </cell>
          <cell r="CA906" t="str">
            <v>SINGLE CORRx</v>
          </cell>
          <cell r="CC906">
            <v>4.5451265690794891</v>
          </cell>
          <cell r="CD906">
            <v>0</v>
          </cell>
          <cell r="CE906">
            <v>2.3385007859994129</v>
          </cell>
          <cell r="CF906">
            <v>4.0504235898411896</v>
          </cell>
          <cell r="CL906">
            <v>0.38</v>
          </cell>
          <cell r="CY906">
            <v>1.0686043844809201</v>
          </cell>
          <cell r="CZ906">
            <v>0</v>
          </cell>
          <cell r="DA906">
            <v>1.0686043844809201</v>
          </cell>
          <cell r="DB906">
            <v>1.0686043844809201</v>
          </cell>
        </row>
        <row r="907">
          <cell r="A907">
            <v>203</v>
          </cell>
          <cell r="B907">
            <v>41680</v>
          </cell>
          <cell r="C907" t="str">
            <v>Daniel</v>
          </cell>
          <cell r="D907">
            <v>26</v>
          </cell>
          <cell r="F907" t="str">
            <v>YES</v>
          </cell>
          <cell r="G907">
            <v>1.01</v>
          </cell>
          <cell r="H907">
            <v>1.31789552606642</v>
          </cell>
          <cell r="I907">
            <v>-1</v>
          </cell>
          <cell r="J907">
            <v>7.9995000000000003</v>
          </cell>
          <cell r="K907">
            <v>16</v>
          </cell>
          <cell r="L907">
            <v>2.00012500781299</v>
          </cell>
          <cell r="M907">
            <v>1.1759701562307101</v>
          </cell>
          <cell r="N907">
            <v>0.94596685748563902</v>
          </cell>
          <cell r="O907">
            <v>0.50685779163837796</v>
          </cell>
          <cell r="P907">
            <v>8.0105563316793301E-3</v>
          </cell>
          <cell r="Q907">
            <v>0.99989866672091898</v>
          </cell>
          <cell r="R907">
            <v>0.159783921909492</v>
          </cell>
          <cell r="S907">
            <v>10.8708193589505</v>
          </cell>
          <cell r="T907">
            <v>0.99767754984149004</v>
          </cell>
          <cell r="U907">
            <v>0.76899708610088302</v>
          </cell>
          <cell r="V907">
            <v>11.4242611266825</v>
          </cell>
          <cell r="W907">
            <v>0.99957761562938796</v>
          </cell>
          <cell r="X907">
            <v>0.32750919188858602</v>
          </cell>
          <cell r="Y907">
            <v>1.02762624985766</v>
          </cell>
          <cell r="Z907">
            <v>0.79125784365960505</v>
          </cell>
          <cell r="AA907">
            <v>0.57714558463465504</v>
          </cell>
          <cell r="AB907">
            <v>8.0097444613864907E-3</v>
          </cell>
          <cell r="AC907">
            <v>0.38762016762276302</v>
          </cell>
          <cell r="AD907">
            <v>2.59727560314164E-2</v>
          </cell>
          <cell r="AE907">
            <v>10.8225663174141</v>
          </cell>
          <cell r="AF907">
            <v>0.94692846721189305</v>
          </cell>
          <cell r="AG907">
            <v>13.599653110605299</v>
          </cell>
          <cell r="AH907">
            <v>8.5056596422592108</v>
          </cell>
          <cell r="AI907">
            <v>0.78059364728999403</v>
          </cell>
          <cell r="AJ907">
            <v>56.2231789881114</v>
          </cell>
          <cell r="AK907">
            <v>2100.8882766899901</v>
          </cell>
          <cell r="AL907">
            <v>11.2776999763999</v>
          </cell>
          <cell r="AM907">
            <v>136.562151277331</v>
          </cell>
          <cell r="AN907">
            <v>129.02771872186699</v>
          </cell>
          <cell r="AO907">
            <v>11.903636137659699</v>
          </cell>
          <cell r="AP907">
            <v>10.6453649876486</v>
          </cell>
          <cell r="AQ907">
            <v>31.928477255823999</v>
          </cell>
          <cell r="AR907">
            <v>10.1740162942954</v>
          </cell>
          <cell r="AS907">
            <v>13.8042236545548</v>
          </cell>
          <cell r="AT907">
            <v>27.9803005702462</v>
          </cell>
          <cell r="AU907">
            <v>3.5689384585501198</v>
          </cell>
          <cell r="AV907">
            <v>1.20094114109686</v>
          </cell>
          <cell r="AW907">
            <v>5.5323633879399496</v>
          </cell>
          <cell r="AX907">
            <v>0.87887827138693497</v>
          </cell>
          <cell r="AY907">
            <v>0.35489747754652701</v>
          </cell>
          <cell r="AZ907">
            <v>5.0309616724828497E-2</v>
          </cell>
          <cell r="BA907">
            <v>0.63591627991858801</v>
          </cell>
          <cell r="BB907">
            <v>0.59846362588705904</v>
          </cell>
          <cell r="BC907">
            <v>10.827380670910999</v>
          </cell>
          <cell r="BD907">
            <v>6.1510794322221001</v>
          </cell>
          <cell r="BE907">
            <v>14.351606390555601</v>
          </cell>
          <cell r="BF907">
            <v>26.805606210000001</v>
          </cell>
          <cell r="BH907" t="str">
            <v>NO</v>
          </cell>
          <cell r="BI907" t="str">
            <v>NO</v>
          </cell>
          <cell r="BJ907" t="str">
            <v>YES</v>
          </cell>
          <cell r="BK907" t="str">
            <v/>
          </cell>
          <cell r="BL907" t="str">
            <v>YES</v>
          </cell>
          <cell r="BM907" t="str">
            <v>YES</v>
          </cell>
          <cell r="BO907" t="str">
            <v>YES</v>
          </cell>
          <cell r="BQ907" t="str">
            <v>YES</v>
          </cell>
          <cell r="BR907" t="str">
            <v>YES</v>
          </cell>
          <cell r="BT907" t="str">
            <v/>
          </cell>
          <cell r="BU907" t="str">
            <v>YES</v>
          </cell>
          <cell r="BW907" t="str">
            <v/>
          </cell>
          <cell r="CA907" t="str">
            <v>DUAL CORR</v>
          </cell>
          <cell r="CC907">
            <v>3.2260097039662523</v>
          </cell>
          <cell r="CD907">
            <v>6.1398387739352422</v>
          </cell>
          <cell r="CE907">
            <v>4.597878460038431</v>
          </cell>
          <cell r="CF907">
            <v>8.6889499585049101</v>
          </cell>
          <cell r="CL907">
            <v>0.32</v>
          </cell>
          <cell r="CY907">
            <v>0.34370807785747315</v>
          </cell>
          <cell r="CZ907">
            <v>0.34370807785747315</v>
          </cell>
          <cell r="DA907">
            <v>0.34370807785747315</v>
          </cell>
          <cell r="DB907">
            <v>0.34370807785747315</v>
          </cell>
        </row>
        <row r="908">
          <cell r="A908">
            <v>203</v>
          </cell>
          <cell r="B908">
            <v>41680</v>
          </cell>
          <cell r="C908" t="str">
            <v>Daniel</v>
          </cell>
          <cell r="D908">
            <v>27</v>
          </cell>
          <cell r="F908" t="str">
            <v>YES</v>
          </cell>
          <cell r="G908">
            <v>1.01</v>
          </cell>
          <cell r="H908">
            <v>1.41789552848786</v>
          </cell>
          <cell r="I908">
            <v>-5</v>
          </cell>
          <cell r="J908">
            <v>8.0005000000000006</v>
          </cell>
          <cell r="K908">
            <v>16</v>
          </cell>
          <cell r="L908">
            <v>1.99987500781201</v>
          </cell>
          <cell r="M908">
            <v>1.1098982222984199</v>
          </cell>
          <cell r="N908">
            <v>0.89556913746629696</v>
          </cell>
          <cell r="O908">
            <v>0.23392811297614499</v>
          </cell>
          <cell r="P908">
            <v>1.53208931227498E-2</v>
          </cell>
          <cell r="Q908">
            <v>0.99897943430814895</v>
          </cell>
          <cell r="R908">
            <v>0.219514841170213</v>
          </cell>
          <cell r="S908">
            <v>16.506348675337399</v>
          </cell>
          <cell r="T908">
            <v>0.99766299742960796</v>
          </cell>
          <cell r="U908">
            <v>0.33296768909470098</v>
          </cell>
          <cell r="V908">
            <v>14.224562221332199</v>
          </cell>
          <cell r="W908">
            <v>0.99984288043143599</v>
          </cell>
          <cell r="X908">
            <v>8.6295947974010898E-2</v>
          </cell>
          <cell r="Y908">
            <v>0.85732305143684695</v>
          </cell>
          <cell r="Z908">
            <v>0.62335527473311503</v>
          </cell>
          <cell r="AA908">
            <v>0.10762080357227199</v>
          </cell>
          <cell r="AB908">
            <v>1.53052375007905E-2</v>
          </cell>
          <cell r="AC908">
            <v>0.186454868752506</v>
          </cell>
          <cell r="AD908">
            <v>4.85716932135246E-2</v>
          </cell>
          <cell r="AE908">
            <v>13.784045516711901</v>
          </cell>
          <cell r="AF908">
            <v>0.96887823435796505</v>
          </cell>
          <cell r="AG908">
            <v>1.4789701297287901</v>
          </cell>
          <cell r="AH908">
            <v>10.0521177489771</v>
          </cell>
          <cell r="AI908">
            <v>0.60755318284095206</v>
          </cell>
          <cell r="AJ908">
            <v>18.649877605318899</v>
          </cell>
          <cell r="AK908">
            <v>3592.5861847467399</v>
          </cell>
          <cell r="AL908">
            <v>-81.952173744439804</v>
          </cell>
          <cell r="AM908">
            <v>339.71005994599301</v>
          </cell>
          <cell r="AN908">
            <v>275.02539262394902</v>
          </cell>
          <cell r="AO908">
            <v>11.680919871327999</v>
          </cell>
          <cell r="AP908">
            <v>10.2284464773581</v>
          </cell>
          <cell r="AQ908">
            <v>14.345493822503</v>
          </cell>
          <cell r="AR908">
            <v>11.8654429598558</v>
          </cell>
          <cell r="AS908">
            <v>13.0731031963956</v>
          </cell>
          <cell r="AT908">
            <v>9.6903088319426303</v>
          </cell>
          <cell r="AU908">
            <v>4.0606696390324704</v>
          </cell>
          <cell r="AV908">
            <v>1.21896982422226</v>
          </cell>
          <cell r="AW908">
            <v>5.9100734199954301</v>
          </cell>
          <cell r="AX908">
            <v>1.06222198707033</v>
          </cell>
          <cell r="AY908">
            <v>0.62447986747088902</v>
          </cell>
          <cell r="AZ908">
            <v>4.9209404944778101E-2</v>
          </cell>
          <cell r="BA908">
            <v>0.99532918065337705</v>
          </cell>
          <cell r="BB908">
            <v>0.96548145345670899</v>
          </cell>
          <cell r="BC908">
            <v>8.6466443188276898</v>
          </cell>
          <cell r="BD908">
            <v>9.1128587281407398</v>
          </cell>
          <cell r="BE908">
            <v>13.960042765707801</v>
          </cell>
          <cell r="BF908">
            <v>18.990398566306599</v>
          </cell>
          <cell r="BH908" t="str">
            <v>NO</v>
          </cell>
          <cell r="BI908" t="str">
            <v>NO</v>
          </cell>
          <cell r="BJ908" t="str">
            <v>YES</v>
          </cell>
          <cell r="BK908" t="str">
            <v/>
          </cell>
          <cell r="BL908" t="str">
            <v>YES</v>
          </cell>
          <cell r="BM908" t="str">
            <v>NO</v>
          </cell>
          <cell r="BO908" t="str">
            <v>NO</v>
          </cell>
          <cell r="BQ908" t="str">
            <v>YES</v>
          </cell>
          <cell r="BR908" t="str">
            <v>NO</v>
          </cell>
          <cell r="BT908" t="str">
            <v/>
          </cell>
          <cell r="BU908" t="str">
            <v>YES</v>
          </cell>
          <cell r="BW908" t="str">
            <v/>
          </cell>
          <cell r="CA908" t="str">
            <v>SINGLE CORRx</v>
          </cell>
          <cell r="CC908">
            <v>4.0172674348274198</v>
          </cell>
          <cell r="CD908">
            <v>0</v>
          </cell>
          <cell r="CE908">
            <v>3.6891493474057082</v>
          </cell>
          <cell r="CF908">
            <v>5.9730132144674881</v>
          </cell>
          <cell r="CL908">
            <v>0.38</v>
          </cell>
          <cell r="CY908">
            <v>0.35334870597832252</v>
          </cell>
          <cell r="CZ908">
            <v>0</v>
          </cell>
          <cell r="DA908">
            <v>0.35334870597832252</v>
          </cell>
          <cell r="DB908">
            <v>0.35334870597832252</v>
          </cell>
        </row>
        <row r="909">
          <cell r="A909">
            <v>203</v>
          </cell>
          <cell r="B909">
            <v>41680</v>
          </cell>
          <cell r="C909" t="str">
            <v>Daniel</v>
          </cell>
          <cell r="D909">
            <v>28</v>
          </cell>
          <cell r="F909" t="str">
            <v>YES</v>
          </cell>
          <cell r="G909">
            <v>1.01</v>
          </cell>
          <cell r="H909">
            <v>1.49845108296722</v>
          </cell>
          <cell r="I909">
            <v>4</v>
          </cell>
          <cell r="J909">
            <v>7.9994736842099998</v>
          </cell>
          <cell r="K909">
            <v>16</v>
          </cell>
          <cell r="L909">
            <v>2.0001315876045802</v>
          </cell>
          <cell r="M909">
            <v>1.2011750319649499</v>
          </cell>
          <cell r="N909">
            <v>0.886469754118688</v>
          </cell>
          <cell r="O909">
            <v>0.12879426601798699</v>
          </cell>
          <cell r="P909">
            <v>1.0155647694992101E-2</v>
          </cell>
          <cell r="Q909">
            <v>0.99704517763021805</v>
          </cell>
          <cell r="R909">
            <v>0.160033573548406</v>
          </cell>
          <cell r="S909">
            <v>13.7861923624481</v>
          </cell>
          <cell r="T909">
            <v>0.99564122853349601</v>
          </cell>
          <cell r="U909">
            <v>0.195004954540269</v>
          </cell>
          <cell r="V909">
            <v>12.424556826101799</v>
          </cell>
          <cell r="W909">
            <v>0.99920860204769602</v>
          </cell>
          <cell r="X909">
            <v>8.2994803964571304E-2</v>
          </cell>
          <cell r="Y909">
            <v>0.88399404967379902</v>
          </cell>
          <cell r="Z909">
            <v>0.58937406900475198</v>
          </cell>
          <cell r="AA909">
            <v>3.4892527020581203E-2</v>
          </cell>
          <cell r="AB909">
            <v>1.0125547533591701E-2</v>
          </cell>
          <cell r="AC909">
            <v>3.3432091793956897E-2</v>
          </cell>
          <cell r="AD909">
            <v>2.6130820238720699E-2</v>
          </cell>
          <cell r="AE909">
            <v>11.062201166425</v>
          </cell>
          <cell r="AF909">
            <v>0.88964001471313303</v>
          </cell>
          <cell r="AG909">
            <v>0.97287898323855904</v>
          </cell>
          <cell r="AH909">
            <v>7.4920617233687201</v>
          </cell>
          <cell r="AI909">
            <v>0.54105517785069202</v>
          </cell>
          <cell r="AJ909">
            <v>4.0458302959592203</v>
          </cell>
          <cell r="AK909">
            <v>413.536642333337</v>
          </cell>
          <cell r="AL909">
            <v>3.09559827040668</v>
          </cell>
          <cell r="AM909">
            <v>20.010083989003199</v>
          </cell>
          <cell r="AN909">
            <v>29.582613766552999</v>
          </cell>
          <cell r="AO909">
            <v>11.5641405459256</v>
          </cell>
          <cell r="AP909">
            <v>10.9851407778901</v>
          </cell>
          <cell r="AQ909">
            <v>67.213682825612395</v>
          </cell>
          <cell r="AR909">
            <v>12.850685820079899</v>
          </cell>
          <cell r="AS909">
            <v>12.8452441646838</v>
          </cell>
          <cell r="AT909">
            <v>17.178995013763998</v>
          </cell>
          <cell r="AU909">
            <v>4.0591149993527402</v>
          </cell>
          <cell r="AV909">
            <v>1.1171420430652299</v>
          </cell>
          <cell r="AW909">
            <v>6.0179158462624196</v>
          </cell>
          <cell r="AX909">
            <v>1.0282366993707199</v>
          </cell>
          <cell r="AY909">
            <v>0.34617936725487097</v>
          </cell>
          <cell r="AZ909">
            <v>5.0377572681930799E-2</v>
          </cell>
          <cell r="BA909">
            <v>1.4154074737962601</v>
          </cell>
          <cell r="BB909">
            <v>1.38893570710294</v>
          </cell>
          <cell r="BC909">
            <v>12.339066555619199</v>
          </cell>
          <cell r="BD909">
            <v>1.45236111826694</v>
          </cell>
          <cell r="BE909">
            <v>3.2015172543997301</v>
          </cell>
          <cell r="BF909">
            <v>7.1254373133336903</v>
          </cell>
          <cell r="BH909" t="str">
            <v>NO</v>
          </cell>
          <cell r="BI909" t="str">
            <v>NO</v>
          </cell>
          <cell r="BJ909" t="str">
            <v>YES</v>
          </cell>
          <cell r="BK909" t="str">
            <v/>
          </cell>
          <cell r="BL909" t="str">
            <v>YES</v>
          </cell>
          <cell r="BM909" t="str">
            <v>NO</v>
          </cell>
          <cell r="BO909" t="str">
            <v>NO</v>
          </cell>
          <cell r="BQ909" t="str">
            <v>YES</v>
          </cell>
          <cell r="BR909" t="str">
            <v>NO</v>
          </cell>
          <cell r="BT909" t="str">
            <v/>
          </cell>
          <cell r="BU909" t="str">
            <v>NO</v>
          </cell>
          <cell r="BW909" t="str">
            <v/>
          </cell>
          <cell r="CA909" t="str">
            <v>SINGLE CORR</v>
          </cell>
          <cell r="CC909">
            <v>3.5084640125035689</v>
          </cell>
          <cell r="CD909">
            <v>0</v>
          </cell>
          <cell r="CE909">
            <v>0</v>
          </cell>
          <cell r="CF909">
            <v>0</v>
          </cell>
          <cell r="CL909">
            <v>0.47</v>
          </cell>
          <cell r="CY909">
            <v>1.5407579140440286</v>
          </cell>
          <cell r="CZ909">
            <v>0</v>
          </cell>
          <cell r="DA909">
            <v>0</v>
          </cell>
          <cell r="DB909">
            <v>0</v>
          </cell>
        </row>
        <row r="910">
          <cell r="A910">
            <v>203</v>
          </cell>
          <cell r="B910">
            <v>41680</v>
          </cell>
          <cell r="C910" t="str">
            <v>Daniel</v>
          </cell>
          <cell r="D910">
            <v>29</v>
          </cell>
          <cell r="F910" t="str">
            <v>YES</v>
          </cell>
          <cell r="G910">
            <v>1.01</v>
          </cell>
          <cell r="H910">
            <v>1.59567330591381</v>
          </cell>
          <cell r="I910">
            <v>5</v>
          </cell>
          <cell r="J910">
            <v>10</v>
          </cell>
          <cell r="K910">
            <v>20</v>
          </cell>
          <cell r="L910">
            <v>2</v>
          </cell>
          <cell r="M910">
            <v>2.95097781013048</v>
          </cell>
          <cell r="N910">
            <v>0.88178070574680101</v>
          </cell>
          <cell r="O910">
            <v>0.24416860032787799</v>
          </cell>
          <cell r="P910">
            <v>4.4459324065306699E-3</v>
          </cell>
          <cell r="Q910">
            <v>0.99880532519536802</v>
          </cell>
          <cell r="R910">
            <v>0.18798965584865601</v>
          </cell>
          <cell r="S910">
            <v>11.9631802294215</v>
          </cell>
          <cell r="T910">
            <v>0.99332309630914495</v>
          </cell>
          <cell r="U910">
            <v>0.44718715057175901</v>
          </cell>
          <cell r="V910">
            <v>19.4460452894266</v>
          </cell>
          <cell r="W910">
            <v>0.99928465215319295</v>
          </cell>
          <cell r="X910">
            <v>0.14562379184882801</v>
          </cell>
          <cell r="Y910">
            <v>1.1789319199183399</v>
          </cell>
          <cell r="Z910">
            <v>0.34069902992048201</v>
          </cell>
          <cell r="AA910">
            <v>0.26948032635420899</v>
          </cell>
          <cell r="AB910">
            <v>4.4406145050765299E-3</v>
          </cell>
          <cell r="AC910">
            <v>1.6218063147131499E-2</v>
          </cell>
          <cell r="AD910">
            <v>3.5665036014439197E-2</v>
          </cell>
          <cell r="AE910">
            <v>15.292438727820301</v>
          </cell>
          <cell r="AF910">
            <v>0.785839091052981</v>
          </cell>
          <cell r="AG910">
            <v>6.3855287523814601</v>
          </cell>
          <cell r="AH910">
            <v>6.0564366881220497</v>
          </cell>
          <cell r="AI910">
            <v>0.50282984831453503</v>
          </cell>
          <cell r="AJ910">
            <v>14.823873852715</v>
          </cell>
          <cell r="AK910">
            <v>1348.0228347433599</v>
          </cell>
          <cell r="AL910">
            <v>-35.795898525890102</v>
          </cell>
          <cell r="AM910">
            <v>166.30334978799999</v>
          </cell>
          <cell r="AN910">
            <v>80.518117071578601</v>
          </cell>
          <cell r="AO910">
            <v>18.7678248782019</v>
          </cell>
          <cell r="AP910">
            <v>7.11538696956503</v>
          </cell>
          <cell r="AQ910">
            <v>135.27741943193101</v>
          </cell>
          <cell r="AR910">
            <v>26.3115902277404</v>
          </cell>
          <cell r="AS910">
            <v>16.023945890118199</v>
          </cell>
          <cell r="AT910">
            <v>355.26833162000099</v>
          </cell>
          <cell r="AU910">
            <v>4.1281361821263101</v>
          </cell>
          <cell r="AV910">
            <v>1.12655796399292</v>
          </cell>
          <cell r="AW910">
            <v>5.6986615369362701</v>
          </cell>
          <cell r="AX910">
            <v>1.04947745613911</v>
          </cell>
          <cell r="AY910">
            <v>0.60238625127958201</v>
          </cell>
          <cell r="AZ910">
            <v>4.9140748380718802E-2</v>
          </cell>
          <cell r="BA910">
            <v>1.3212341585162</v>
          </cell>
          <cell r="BB910">
            <v>1.29354152043281</v>
          </cell>
          <cell r="BC910">
            <v>9.8572295663931602</v>
          </cell>
          <cell r="BD910">
            <v>1.0189225888509601</v>
          </cell>
          <cell r="BE910">
            <v>6.5955965881507801</v>
          </cell>
          <cell r="BF910">
            <v>11.0109093911262</v>
          </cell>
          <cell r="BH910" t="str">
            <v>NO</v>
          </cell>
          <cell r="BI910" t="str">
            <v>NO</v>
          </cell>
          <cell r="BJ910" t="str">
            <v>YES</v>
          </cell>
          <cell r="BK910" t="str">
            <v/>
          </cell>
          <cell r="BL910" t="str">
            <v>YES</v>
          </cell>
          <cell r="BM910" t="str">
            <v>NO</v>
          </cell>
          <cell r="BO910" t="str">
            <v>NO</v>
          </cell>
          <cell r="BQ910" t="str">
            <v>YES</v>
          </cell>
          <cell r="BR910" t="str">
            <v>NO</v>
          </cell>
          <cell r="BT910" t="str">
            <v/>
          </cell>
          <cell r="BU910" t="str">
            <v>YES</v>
          </cell>
          <cell r="BW910" t="str">
            <v/>
          </cell>
          <cell r="CA910" t="str">
            <v>SINGLE CORRx</v>
          </cell>
          <cell r="CC910">
            <v>6.8644539871675887</v>
          </cell>
          <cell r="CD910">
            <v>0</v>
          </cell>
          <cell r="CE910">
            <v>5.9098756648939696</v>
          </cell>
          <cell r="CF910">
            <v>5.7226996482152908</v>
          </cell>
          <cell r="CL910">
            <v>0.3</v>
          </cell>
          <cell r="CY910">
            <v>0.74788731856747803</v>
          </cell>
          <cell r="CZ910">
            <v>0</v>
          </cell>
          <cell r="DA910">
            <v>0.74788731856747803</v>
          </cell>
          <cell r="DB910">
            <v>0.74788731856747803</v>
          </cell>
        </row>
        <row r="911">
          <cell r="A911">
            <v>203</v>
          </cell>
          <cell r="B911">
            <v>41680</v>
          </cell>
          <cell r="C911" t="str">
            <v>Daniel</v>
          </cell>
          <cell r="D911">
            <v>30</v>
          </cell>
          <cell r="F911" t="str">
            <v>YES</v>
          </cell>
          <cell r="G911">
            <v>1.01</v>
          </cell>
          <cell r="H911">
            <v>1.7234510835260199</v>
          </cell>
          <cell r="I911">
            <v>3</v>
          </cell>
          <cell r="J911">
            <v>10.0005263158</v>
          </cell>
          <cell r="K911">
            <v>19.9989473684</v>
          </cell>
          <cell r="L911">
            <v>1.9997894847597499</v>
          </cell>
          <cell r="M911">
            <v>1.7791475850245899</v>
          </cell>
          <cell r="N911">
            <v>0.66807148128607297</v>
          </cell>
          <cell r="O911">
            <v>0.20589471367314499</v>
          </cell>
          <cell r="P911">
            <v>2.8956228579182799E-2</v>
          </cell>
          <cell r="Q911">
            <v>0.99806103097024901</v>
          </cell>
          <cell r="R911">
            <v>0.155120581527778</v>
          </cell>
          <cell r="S911">
            <v>77.856228557219396</v>
          </cell>
          <cell r="T911">
            <v>0.994137796017454</v>
          </cell>
          <cell r="U911">
            <v>0.27016163574491298</v>
          </cell>
          <cell r="V911">
            <v>17.229928168833901</v>
          </cell>
          <cell r="W911">
            <v>0.99911088779566803</v>
          </cell>
          <cell r="X911">
            <v>0.10511916730659999</v>
          </cell>
          <cell r="Y911">
            <v>0.34795581868467501</v>
          </cell>
          <cell r="Z911">
            <v>8.5053794724569795E-2</v>
          </cell>
          <cell r="AA911">
            <v>6.9403305486466504E-2</v>
          </cell>
          <cell r="AB911">
            <v>2.8899927197938099E-2</v>
          </cell>
          <cell r="AC911">
            <v>0.30030469594701098</v>
          </cell>
          <cell r="AD911">
            <v>2.4351609575947501E-2</v>
          </cell>
          <cell r="AE911">
            <v>13.617137887965001</v>
          </cell>
          <cell r="AF911">
            <v>0.78961322615296303</v>
          </cell>
          <cell r="AG911">
            <v>2.6327266705008898</v>
          </cell>
          <cell r="AH911">
            <v>2.1063980467841499</v>
          </cell>
          <cell r="AI911">
            <v>2.68954083622358E-2</v>
          </cell>
          <cell r="AJ911">
            <v>12.177183787485999</v>
          </cell>
          <cell r="AK911">
            <v>1</v>
          </cell>
          <cell r="AL911">
            <v>1</v>
          </cell>
          <cell r="AM911">
            <v>1</v>
          </cell>
          <cell r="AN911">
            <v>1</v>
          </cell>
          <cell r="AO911">
            <v>6.7053696568546703</v>
          </cell>
          <cell r="AP911">
            <v>6.7073516393921802</v>
          </cell>
          <cell r="AQ911">
            <v>1.19605003587615E-2</v>
          </cell>
          <cell r="AR911">
            <v>2088.0197496200799</v>
          </cell>
          <cell r="AS911">
            <v>1853.76463305417</v>
          </cell>
          <cell r="AT911">
            <v>550.66639406122704</v>
          </cell>
          <cell r="AU911">
            <v>4.5469347881435702</v>
          </cell>
          <cell r="AV911">
            <v>1.09222681957118</v>
          </cell>
          <cell r="AW911">
            <v>5.4200003124783196</v>
          </cell>
          <cell r="AX911">
            <v>0.86149289379017302</v>
          </cell>
          <cell r="AY911">
            <v>0.48008052765485898</v>
          </cell>
          <cell r="AZ911">
            <v>4.9856473288046502E-2</v>
          </cell>
          <cell r="BA911">
            <v>1.39406608816335</v>
          </cell>
          <cell r="BB911">
            <v>1.36854299023295</v>
          </cell>
          <cell r="BC911">
            <v>9.5485629809806092</v>
          </cell>
          <cell r="BD911">
            <v>2073.4900284750001</v>
          </cell>
          <cell r="BE911">
            <v>2076.6399375999999</v>
          </cell>
          <cell r="BF911">
            <v>2078.6593092825001</v>
          </cell>
          <cell r="BH911" t="str">
            <v>YES</v>
          </cell>
          <cell r="BI911" t="str">
            <v>NO</v>
          </cell>
          <cell r="BJ911" t="str">
            <v>YES</v>
          </cell>
          <cell r="BK911" t="str">
            <v>YES</v>
          </cell>
          <cell r="BL911" t="str">
            <v>YES</v>
          </cell>
          <cell r="BM911" t="str">
            <v>NO</v>
          </cell>
          <cell r="BO911" t="str">
            <v>NO</v>
          </cell>
          <cell r="BQ911" t="str">
            <v>YES</v>
          </cell>
          <cell r="BR911" t="str">
            <v>NO</v>
          </cell>
          <cell r="BT911" t="str">
            <v/>
          </cell>
          <cell r="BU911" t="str">
            <v>YES</v>
          </cell>
          <cell r="BW911" t="str">
            <v/>
          </cell>
          <cell r="CA911" t="str">
            <v>TRASH</v>
          </cell>
          <cell r="CC911">
            <v>0</v>
          </cell>
          <cell r="CD911">
            <v>0</v>
          </cell>
          <cell r="CE911">
            <v>0</v>
          </cell>
          <cell r="CF911">
            <v>0</v>
          </cell>
          <cell r="CL911">
            <v>0</v>
          </cell>
          <cell r="CY911">
            <v>0</v>
          </cell>
          <cell r="CZ911">
            <v>0</v>
          </cell>
          <cell r="DA911">
            <v>0</v>
          </cell>
          <cell r="DB911">
            <v>0</v>
          </cell>
        </row>
        <row r="912">
          <cell r="A912">
            <v>203</v>
          </cell>
          <cell r="B912">
            <v>41680</v>
          </cell>
          <cell r="C912" t="str">
            <v>Daniel</v>
          </cell>
          <cell r="D912">
            <v>31</v>
          </cell>
          <cell r="F912" t="str">
            <v>YES</v>
          </cell>
          <cell r="G912">
            <v>1.01</v>
          </cell>
          <cell r="H912">
            <v>1.8290066393092299</v>
          </cell>
          <cell r="I912">
            <v>1</v>
          </cell>
          <cell r="J912">
            <v>10.000500000000001</v>
          </cell>
          <cell r="K912">
            <v>20</v>
          </cell>
          <cell r="L912">
            <v>1.99990000499975</v>
          </cell>
          <cell r="M912">
            <v>3.35627902695999</v>
          </cell>
          <cell r="N912">
            <v>0.96912763201651497</v>
          </cell>
          <cell r="O912">
            <v>0.13415075470214799</v>
          </cell>
          <cell r="P912">
            <v>1.5504329810420801E-2</v>
          </cell>
          <cell r="Q912">
            <v>0.99824221584087702</v>
          </cell>
          <cell r="R912">
            <v>0.16271779118511001</v>
          </cell>
          <cell r="S912">
            <v>8.4111560536447492</v>
          </cell>
          <cell r="T912">
            <v>0.97992227014137401</v>
          </cell>
          <cell r="U912">
            <v>0.55881052724559299</v>
          </cell>
          <cell r="V912">
            <v>19.820253672068102</v>
          </cell>
          <cell r="W912">
            <v>0.998384472444519</v>
          </cell>
          <cell r="X912">
            <v>0.15616279414732401</v>
          </cell>
          <cell r="Y912">
            <v>2.3912701962964702</v>
          </cell>
          <cell r="Z912">
            <v>0.68783487557311995</v>
          </cell>
          <cell r="AA912">
            <v>0.16410614539759</v>
          </cell>
          <cell r="AB912">
            <v>1.5477022004136099E-2</v>
          </cell>
          <cell r="AC912">
            <v>0.11969353051472501</v>
          </cell>
          <cell r="AD912">
            <v>2.6756458113567399E-2</v>
          </cell>
          <cell r="AE912">
            <v>12.097870647154499</v>
          </cell>
          <cell r="AF912">
            <v>0.60938901322371697</v>
          </cell>
          <cell r="AG912">
            <v>5.9324633155491098</v>
          </cell>
          <cell r="AH912">
            <v>3.3633957168186099</v>
          </cell>
          <cell r="AI912">
            <v>0.39156673525777902</v>
          </cell>
          <cell r="AJ912">
            <v>9.2406720374977702</v>
          </cell>
          <cell r="AK912">
            <v>978.99683739001</v>
          </cell>
          <cell r="AL912">
            <v>-24.502126155663401</v>
          </cell>
          <cell r="AM912">
            <v>180.077453108669</v>
          </cell>
          <cell r="AN912">
            <v>55.797399746999403</v>
          </cell>
          <cell r="AO912">
            <v>3.1462550492804899</v>
          </cell>
          <cell r="AP912">
            <v>4.6300651343265997</v>
          </cell>
          <cell r="AQ912">
            <v>21.792276155542702</v>
          </cell>
          <cell r="AR912">
            <v>14.3361367486422</v>
          </cell>
          <cell r="AS912">
            <v>15.631667660579099</v>
          </cell>
          <cell r="AT912">
            <v>19.850042872155701</v>
          </cell>
          <cell r="AU912">
            <v>4.0250069141837699</v>
          </cell>
          <cell r="AV912">
            <v>1.21827838673496</v>
          </cell>
          <cell r="AW912">
            <v>5.0830898231836397</v>
          </cell>
          <cell r="AX912">
            <v>1.03729963800459</v>
          </cell>
          <cell r="AY912">
            <v>0.546396066624247</v>
          </cell>
          <cell r="AZ912">
            <v>5.0779798514912197E-2</v>
          </cell>
          <cell r="BA912">
            <v>1.3091579630969801</v>
          </cell>
          <cell r="BB912">
            <v>1.2777238289017401</v>
          </cell>
          <cell r="BC912">
            <v>10.0358461216699</v>
          </cell>
          <cell r="BD912">
            <v>1.5587284537605199</v>
          </cell>
          <cell r="BE912">
            <v>5.3195691570085701</v>
          </cell>
          <cell r="BF912">
            <v>7.98119408170942</v>
          </cell>
          <cell r="BH912" t="str">
            <v>NO</v>
          </cell>
          <cell r="BI912" t="str">
            <v>NO</v>
          </cell>
          <cell r="BJ912" t="str">
            <v>YES</v>
          </cell>
          <cell r="BK912" t="str">
            <v/>
          </cell>
          <cell r="BL912" t="str">
            <v>YES</v>
          </cell>
          <cell r="BM912" t="str">
            <v>NO</v>
          </cell>
          <cell r="BO912" t="str">
            <v>NO</v>
          </cell>
          <cell r="BQ912" t="str">
            <v>NO</v>
          </cell>
          <cell r="BR912" t="str">
            <v>NO</v>
          </cell>
          <cell r="BT912" t="str">
            <v/>
          </cell>
          <cell r="BU912" t="str">
            <v>YES</v>
          </cell>
          <cell r="BW912" t="str">
            <v/>
          </cell>
          <cell r="CA912" t="str">
            <v>DUAL AREA</v>
          </cell>
          <cell r="CC912">
            <v>0</v>
          </cell>
          <cell r="CD912">
            <v>0</v>
          </cell>
          <cell r="CE912">
            <v>6.193893702213944</v>
          </cell>
          <cell r="CF912">
            <v>3.8381915962586084</v>
          </cell>
          <cell r="CL912">
            <v>0.36</v>
          </cell>
          <cell r="CY912">
            <v>0</v>
          </cell>
          <cell r="CZ912">
            <v>0</v>
          </cell>
          <cell r="DA912">
            <v>0.92728619575627536</v>
          </cell>
          <cell r="DB912">
            <v>0.92728619575627536</v>
          </cell>
        </row>
        <row r="913">
          <cell r="BH913" t="str">
            <v/>
          </cell>
          <cell r="BI913" t="str">
            <v/>
          </cell>
          <cell r="BJ913" t="str">
            <v>YES</v>
          </cell>
          <cell r="BK913" t="str">
            <v/>
          </cell>
          <cell r="BL913" t="str">
            <v>NO</v>
          </cell>
          <cell r="BM913" t="str">
            <v/>
          </cell>
          <cell r="BO913" t="str">
            <v/>
          </cell>
          <cell r="BQ913" t="str">
            <v/>
          </cell>
          <cell r="BR913" t="str">
            <v/>
          </cell>
          <cell r="BT913" t="str">
            <v/>
          </cell>
          <cell r="BU913" t="str">
            <v/>
          </cell>
          <cell r="BW913" t="str">
            <v/>
          </cell>
          <cell r="CA913" t="str">
            <v/>
          </cell>
          <cell r="CC913">
            <v>0</v>
          </cell>
          <cell r="CD913">
            <v>0</v>
          </cell>
          <cell r="CE913">
            <v>0</v>
          </cell>
          <cell r="CF913">
            <v>0</v>
          </cell>
          <cell r="CL913">
            <v>0</v>
          </cell>
          <cell r="CY913">
            <v>0</v>
          </cell>
          <cell r="CZ913">
            <v>0</v>
          </cell>
          <cell r="DA913">
            <v>0</v>
          </cell>
          <cell r="DB913">
            <v>0</v>
          </cell>
        </row>
        <row r="914">
          <cell r="A914">
            <v>423.1</v>
          </cell>
          <cell r="B914">
            <v>41682</v>
          </cell>
          <cell r="C914" t="str">
            <v>Daniel</v>
          </cell>
          <cell r="D914">
            <v>29</v>
          </cell>
          <cell r="E914" t="str">
            <v>Too far away for Area plume</v>
          </cell>
          <cell r="F914" t="str">
            <v>YES</v>
          </cell>
          <cell r="G914">
            <v>0.41</v>
          </cell>
          <cell r="H914">
            <v>0.16666666790842999</v>
          </cell>
          <cell r="I914">
            <v>-4</v>
          </cell>
          <cell r="J914">
            <v>10.000500000000001</v>
          </cell>
          <cell r="K914">
            <v>20</v>
          </cell>
          <cell r="L914">
            <v>1.99990000499975</v>
          </cell>
          <cell r="M914">
            <v>3.4041051565887099</v>
          </cell>
          <cell r="N914">
            <v>0.92174572906067798</v>
          </cell>
          <cell r="O914">
            <v>0.14261300823061299</v>
          </cell>
          <cell r="P914">
            <v>2.1885829013815399E-2</v>
          </cell>
          <cell r="Q914">
            <v>0.993779027025669</v>
          </cell>
          <cell r="R914">
            <v>0.20494924053326399</v>
          </cell>
          <cell r="S914">
            <v>8.4379451531801202</v>
          </cell>
          <cell r="T914">
            <v>0.98127105143387905</v>
          </cell>
          <cell r="U914">
            <v>0.36023954360833499</v>
          </cell>
          <cell r="V914">
            <v>29.6800211803446</v>
          </cell>
          <cell r="W914">
            <v>0.99552609119772095</v>
          </cell>
          <cell r="X914">
            <v>0.17370856472700799</v>
          </cell>
          <cell r="Y914">
            <v>1.5702782095007599</v>
          </cell>
          <cell r="Z914">
            <v>0.41905687779825701</v>
          </cell>
          <cell r="AA914">
            <v>0.130513823638396</v>
          </cell>
          <cell r="AB914">
            <v>2.17487603560453E-2</v>
          </cell>
          <cell r="AC914">
            <v>7.0190925317915306E-2</v>
          </cell>
          <cell r="AD914">
            <v>4.2499034300704099E-2</v>
          </cell>
          <cell r="AE914">
            <v>5.9584324884118303</v>
          </cell>
          <cell r="AF914">
            <v>0.19985244986642001</v>
          </cell>
          <cell r="AG914">
            <v>5.4270936148243099</v>
          </cell>
          <cell r="AH914">
            <v>3.50874638375935</v>
          </cell>
          <cell r="AI914">
            <v>0.40778347435485002</v>
          </cell>
          <cell r="AJ914">
            <v>4.0167773111167699</v>
          </cell>
          <cell r="AK914">
            <v>643.31081197166395</v>
          </cell>
          <cell r="AL914">
            <v>18.517960668779999</v>
          </cell>
          <cell r="AM914">
            <v>126.098047582329</v>
          </cell>
          <cell r="AN914">
            <v>53.262642939716699</v>
          </cell>
          <cell r="AO914">
            <v>9.0185215292970593</v>
          </cell>
          <cell r="AP914">
            <v>4.35708978859605</v>
          </cell>
          <cell r="AQ914">
            <v>78.643292259407104</v>
          </cell>
          <cell r="AR914">
            <v>16.099012085488901</v>
          </cell>
          <cell r="AS914">
            <v>10.7012170294888</v>
          </cell>
          <cell r="AT914">
            <v>70.543287032669596</v>
          </cell>
          <cell r="AU914">
            <v>5.78721036195153</v>
          </cell>
          <cell r="AV914">
            <v>1.5981991969152101</v>
          </cell>
          <cell r="AW914">
            <v>5.4509598527464398</v>
          </cell>
          <cell r="AX914">
            <v>1.6633118916646099</v>
          </cell>
          <cell r="AY914">
            <v>0.93065871993103799</v>
          </cell>
          <cell r="AZ914">
            <v>6.51479342243277E-2</v>
          </cell>
          <cell r="BA914">
            <v>1.60973214384567</v>
          </cell>
          <cell r="BB914">
            <v>1.57096131698066</v>
          </cell>
          <cell r="BC914">
            <v>18.717158613138199</v>
          </cell>
          <cell r="BD914">
            <v>1.47591138969557</v>
          </cell>
          <cell r="BE914">
            <v>4.2580484785580701</v>
          </cell>
          <cell r="BF914">
            <v>5.3647067238952104</v>
          </cell>
          <cell r="BH914" t="str">
            <v>NO</v>
          </cell>
          <cell r="BI914" t="str">
            <v>NO</v>
          </cell>
          <cell r="BJ914" t="str">
            <v>YES</v>
          </cell>
          <cell r="BK914" t="str">
            <v/>
          </cell>
          <cell r="BL914" t="str">
            <v>YES</v>
          </cell>
          <cell r="BM914" t="str">
            <v>NO</v>
          </cell>
          <cell r="BO914" t="str">
            <v>NO</v>
          </cell>
          <cell r="BQ914" t="str">
            <v>NO</v>
          </cell>
          <cell r="BR914" t="str">
            <v>NO</v>
          </cell>
          <cell r="BT914" t="str">
            <v/>
          </cell>
          <cell r="BU914" t="str">
            <v>NO</v>
          </cell>
          <cell r="BW914" t="str">
            <v>YES</v>
          </cell>
          <cell r="CA914" t="str">
            <v>TRASH</v>
          </cell>
          <cell r="CC914">
            <v>0</v>
          </cell>
          <cell r="CD914">
            <v>0</v>
          </cell>
          <cell r="CE914">
            <v>0</v>
          </cell>
          <cell r="CF914">
            <v>0</v>
          </cell>
          <cell r="CL914">
            <v>0</v>
          </cell>
          <cell r="CY914">
            <v>0</v>
          </cell>
          <cell r="CZ914">
            <v>0</v>
          </cell>
          <cell r="DA914">
            <v>0</v>
          </cell>
          <cell r="DB914">
            <v>0</v>
          </cell>
        </row>
        <row r="915">
          <cell r="A915">
            <v>423.1</v>
          </cell>
          <cell r="B915">
            <v>41682</v>
          </cell>
          <cell r="C915" t="str">
            <v>Daniel</v>
          </cell>
          <cell r="D915">
            <v>30</v>
          </cell>
          <cell r="F915" t="str">
            <v>YES</v>
          </cell>
          <cell r="G915">
            <v>0.41</v>
          </cell>
          <cell r="H915">
            <v>0.30976988933980498</v>
          </cell>
          <cell r="I915">
            <v>-4</v>
          </cell>
          <cell r="J915">
            <v>9.9984999999999999</v>
          </cell>
          <cell r="K915">
            <v>20</v>
          </cell>
          <cell r="L915">
            <v>2.0003000450067501</v>
          </cell>
          <cell r="M915">
            <v>-16.3885190522067</v>
          </cell>
          <cell r="N915">
            <v>0.889921565615306</v>
          </cell>
          <cell r="O915">
            <v>0.16128283390024201</v>
          </cell>
          <cell r="P915">
            <v>5.17482999490365E-2</v>
          </cell>
          <cell r="Q915">
            <v>0.98901510757322597</v>
          </cell>
          <cell r="R915">
            <v>0.159954450759758</v>
          </cell>
          <cell r="S915">
            <v>27.801910389863998</v>
          </cell>
          <cell r="T915">
            <v>0.91747187825560095</v>
          </cell>
          <cell r="U915">
            <v>0.454868341523605</v>
          </cell>
          <cell r="V915">
            <v>16.7037326854417</v>
          </cell>
          <cell r="W915">
            <v>0.99202818342889498</v>
          </cell>
          <cell r="X915">
            <v>0.13611716343160299</v>
          </cell>
          <cell r="Y915">
            <v>-0.41964862585590601</v>
          </cell>
          <cell r="Z915">
            <v>2.24285733402418E-2</v>
          </cell>
          <cell r="AA915">
            <v>0.20951332590968499</v>
          </cell>
          <cell r="AB915">
            <v>5.1172014718448497E-2</v>
          </cell>
          <cell r="AC915">
            <v>0.18996687863995801</v>
          </cell>
          <cell r="AD915">
            <v>2.6229654098071101E-2</v>
          </cell>
          <cell r="AE915">
            <v>5.1106880868441404</v>
          </cell>
          <cell r="AF915">
            <v>0.30349343559630898</v>
          </cell>
          <cell r="AG915">
            <v>1.63616785046625</v>
          </cell>
          <cell r="AH915">
            <v>0.358739147504547</v>
          </cell>
          <cell r="AI915">
            <v>1.17413505501507E-2</v>
          </cell>
          <cell r="AJ915">
            <v>2.3215244662616898</v>
          </cell>
          <cell r="AK915">
            <v>45.5046867649924</v>
          </cell>
          <cell r="AL915">
            <v>-13.7913940382367</v>
          </cell>
          <cell r="AM915">
            <v>69.599456934331798</v>
          </cell>
          <cell r="AN915">
            <v>17.753192827230698</v>
          </cell>
          <cell r="AO915">
            <v>1.13305658412274</v>
          </cell>
          <cell r="AP915">
            <v>0.26507577193930298</v>
          </cell>
          <cell r="AQ915">
            <v>6.4981619317335797</v>
          </cell>
          <cell r="AR915">
            <v>5.8000491950091</v>
          </cell>
          <cell r="AS915">
            <v>1.95666829005541</v>
          </cell>
          <cell r="AT915">
            <v>72.280006768325507</v>
          </cell>
          <cell r="AU915">
            <v>5.7765608740079504</v>
          </cell>
          <cell r="AV915">
            <v>1.4274168169155499</v>
          </cell>
          <cell r="AW915">
            <v>5.40812010021879</v>
          </cell>
          <cell r="AX915">
            <v>1.5348385217997</v>
          </cell>
          <cell r="AY915">
            <v>0.48288396854526799</v>
          </cell>
          <cell r="AZ915">
            <v>115.127068334177</v>
          </cell>
          <cell r="BA915">
            <v>1.60190644147908</v>
          </cell>
          <cell r="BB915">
            <v>116.58628623486</v>
          </cell>
          <cell r="BC915">
            <v>19.103102052340301</v>
          </cell>
          <cell r="BD915">
            <v>-0.51404611448162996</v>
          </cell>
          <cell r="BE915">
            <v>0.18188612259245901</v>
          </cell>
          <cell r="BF915">
            <v>1.4121947232037</v>
          </cell>
          <cell r="BH915" t="str">
            <v>NO</v>
          </cell>
          <cell r="BI915" t="str">
            <v>NO</v>
          </cell>
          <cell r="BJ915" t="str">
            <v>YES</v>
          </cell>
          <cell r="BK915" t="str">
            <v/>
          </cell>
          <cell r="BL915" t="str">
            <v>YES</v>
          </cell>
          <cell r="BM915" t="str">
            <v>NO</v>
          </cell>
          <cell r="BO915" t="str">
            <v>NO</v>
          </cell>
          <cell r="BQ915" t="str">
            <v>NO</v>
          </cell>
          <cell r="BR915" t="str">
            <v>NO</v>
          </cell>
          <cell r="BT915" t="str">
            <v/>
          </cell>
          <cell r="BU915" t="str">
            <v>YES</v>
          </cell>
          <cell r="BW915" t="str">
            <v/>
          </cell>
          <cell r="CA915" t="str">
            <v>DUAL AREA</v>
          </cell>
          <cell r="CC915">
            <v>0</v>
          </cell>
          <cell r="CD915">
            <v>0</v>
          </cell>
          <cell r="CE915">
            <v>0.90466797218826844</v>
          </cell>
          <cell r="CF915">
            <v>0.46158849897918486</v>
          </cell>
          <cell r="CL915">
            <v>0.36</v>
          </cell>
          <cell r="CY915">
            <v>0</v>
          </cell>
          <cell r="CZ915">
            <v>0</v>
          </cell>
          <cell r="DA915">
            <v>152.4506378989083</v>
          </cell>
          <cell r="DB915">
            <v>152.4506378989083</v>
          </cell>
        </row>
        <row r="916">
          <cell r="A916">
            <v>423.1</v>
          </cell>
          <cell r="B916">
            <v>41682</v>
          </cell>
          <cell r="C916" t="str">
            <v>Daniel</v>
          </cell>
          <cell r="D916">
            <v>31</v>
          </cell>
          <cell r="F916" t="str">
            <v>YES</v>
          </cell>
          <cell r="G916">
            <v>0.41</v>
          </cell>
          <cell r="H916">
            <v>0.35143655631691201</v>
          </cell>
          <cell r="I916">
            <v>-5</v>
          </cell>
          <cell r="J916">
            <v>9.9990000000000006</v>
          </cell>
          <cell r="K916">
            <v>20</v>
          </cell>
          <cell r="L916">
            <v>2.000200020002</v>
          </cell>
          <cell r="M916">
            <v>2.41859189594788</v>
          </cell>
          <cell r="N916">
            <v>0.91289772715879802</v>
          </cell>
          <cell r="O916">
            <v>0.102455827459775</v>
          </cell>
          <cell r="P916">
            <v>-1.51732803945475E-2</v>
          </cell>
          <cell r="Q916">
            <v>0.97338067897057901</v>
          </cell>
          <cell r="R916">
            <v>0.21690475229175901</v>
          </cell>
          <cell r="S916">
            <v>-44.453437970160898</v>
          </cell>
          <cell r="T916">
            <v>0.94785597531398702</v>
          </cell>
          <cell r="U916">
            <v>0.30767926705292797</v>
          </cell>
          <cell r="V916">
            <v>-26.144861504212599</v>
          </cell>
          <cell r="W916">
            <v>0.98708125183115303</v>
          </cell>
          <cell r="X916">
            <v>0.15014482546147701</v>
          </cell>
          <cell r="Y916">
            <v>1.40413956082696</v>
          </cell>
          <cell r="Z916">
            <v>0.51673918111510597</v>
          </cell>
          <cell r="AA916">
            <v>4.6856041991450097E-2</v>
          </cell>
          <cell r="AB916">
            <v>-1.4758239417410101E-2</v>
          </cell>
          <cell r="AC916">
            <v>7.89799213654796E-3</v>
          </cell>
          <cell r="AD916">
            <v>4.7782179409711099E-2</v>
          </cell>
          <cell r="AE916">
            <v>-2.5942164501972602</v>
          </cell>
          <cell r="AF916">
            <v>9.7924204922850699E-2</v>
          </cell>
          <cell r="AG916">
            <v>1.5754341306161099</v>
          </cell>
          <cell r="AH916">
            <v>-0.382896835693883</v>
          </cell>
          <cell r="AI916">
            <v>8.1393617183898002E-3</v>
          </cell>
          <cell r="AJ916">
            <v>1.7322392540528</v>
          </cell>
          <cell r="AK916">
            <v>340.93555158000999</v>
          </cell>
          <cell r="AL916">
            <v>44.393454626496002</v>
          </cell>
          <cell r="AM916">
            <v>25.157769539002199</v>
          </cell>
          <cell r="AN916">
            <v>26.499934695846999</v>
          </cell>
          <cell r="AO916">
            <v>0.156041566807994</v>
          </cell>
          <cell r="AP916">
            <v>5.3534354444292704</v>
          </cell>
          <cell r="AQ916">
            <v>130.651960362804</v>
          </cell>
          <cell r="AR916">
            <v>25.906838326890298</v>
          </cell>
          <cell r="AS916">
            <v>15.716648504387701</v>
          </cell>
          <cell r="AT916">
            <v>76.708637800592797</v>
          </cell>
          <cell r="AU916">
            <v>5.02052404316189</v>
          </cell>
          <cell r="AV916">
            <v>1.6373426747159701</v>
          </cell>
          <cell r="AW916">
            <v>4.8342661789913199</v>
          </cell>
          <cell r="AX916">
            <v>1.45300527351735</v>
          </cell>
          <cell r="AY916">
            <v>0.63722851129297298</v>
          </cell>
          <cell r="AZ916">
            <v>6.6540756793126807E-2</v>
          </cell>
          <cell r="BA916">
            <v>1.6290910203304101</v>
          </cell>
          <cell r="BB916">
            <v>1.5837060865596</v>
          </cell>
          <cell r="BC916">
            <v>17.378959398899301</v>
          </cell>
          <cell r="BD916">
            <v>1.7389821051526699</v>
          </cell>
          <cell r="BE916">
            <v>2.6563746201526302</v>
          </cell>
          <cell r="BF916">
            <v>3.4979270279899302</v>
          </cell>
          <cell r="BH916" t="str">
            <v>NO</v>
          </cell>
          <cell r="BI916" t="str">
            <v>NO</v>
          </cell>
          <cell r="BJ916" t="str">
            <v>YES</v>
          </cell>
          <cell r="BK916" t="str">
            <v/>
          </cell>
          <cell r="BL916" t="str">
            <v>YES</v>
          </cell>
          <cell r="BM916" t="str">
            <v>YES</v>
          </cell>
          <cell r="BO916" t="str">
            <v>YES</v>
          </cell>
          <cell r="BQ916" t="str">
            <v>NO</v>
          </cell>
          <cell r="BR916" t="str">
            <v>NO</v>
          </cell>
          <cell r="BT916" t="str">
            <v/>
          </cell>
          <cell r="BU916" t="str">
            <v>NO</v>
          </cell>
          <cell r="BW916" t="str">
            <v>YES</v>
          </cell>
          <cell r="CA916" t="str">
            <v>TRASH</v>
          </cell>
          <cell r="CC916">
            <v>0</v>
          </cell>
          <cell r="CD916">
            <v>0</v>
          </cell>
          <cell r="CE916">
            <v>0</v>
          </cell>
          <cell r="CF916">
            <v>0</v>
          </cell>
          <cell r="CL916">
            <v>0</v>
          </cell>
          <cell r="CY916">
            <v>0</v>
          </cell>
          <cell r="CZ916">
            <v>0</v>
          </cell>
          <cell r="DA916">
            <v>0</v>
          </cell>
          <cell r="DB916">
            <v>0</v>
          </cell>
        </row>
        <row r="917">
          <cell r="A917">
            <v>423.1</v>
          </cell>
          <cell r="B917">
            <v>41682</v>
          </cell>
          <cell r="C917" t="str">
            <v>Daniel</v>
          </cell>
          <cell r="D917">
            <v>34</v>
          </cell>
          <cell r="F917" t="str">
            <v>YES</v>
          </cell>
          <cell r="G917">
            <v>0.41</v>
          </cell>
          <cell r="H917">
            <v>0.81254766695201397</v>
          </cell>
          <cell r="I917">
            <v>5</v>
          </cell>
          <cell r="J917">
            <v>10</v>
          </cell>
          <cell r="K917">
            <v>29.999473684200002</v>
          </cell>
          <cell r="L917">
            <v>2</v>
          </cell>
          <cell r="M917">
            <v>16.065774647456099</v>
          </cell>
          <cell r="N917">
            <v>0.96146925722249699</v>
          </cell>
          <cell r="O917">
            <v>0.12701098110419801</v>
          </cell>
          <cell r="P917">
            <v>-1.6117026448954101E-3</v>
          </cell>
          <cell r="Q917">
            <v>0.99686641994664404</v>
          </cell>
          <cell r="R917">
            <v>0.17415259215894999</v>
          </cell>
          <cell r="S917">
            <v>6.1919903235828304</v>
          </cell>
          <cell r="T917">
            <v>0.98473521082884596</v>
          </cell>
          <cell r="U917">
            <v>0.39166645651326898</v>
          </cell>
          <cell r="V917">
            <v>62.425354513984701</v>
          </cell>
          <cell r="W917">
            <v>0.99843254130729497</v>
          </cell>
          <cell r="X917">
            <v>0.12308972004209</v>
          </cell>
          <cell r="Y917">
            <v>1.3595176451617099</v>
          </cell>
          <cell r="Z917">
            <v>8.1218155137272902E-2</v>
          </cell>
          <cell r="AA917">
            <v>0.37843641147318502</v>
          </cell>
          <cell r="AB917">
            <v>-1.6066363569389301E-3</v>
          </cell>
          <cell r="AC917">
            <v>8.2048873841900104E-4</v>
          </cell>
          <cell r="AD917">
            <v>3.11489121037847E-2</v>
          </cell>
          <cell r="AE917">
            <v>8.7564755157131895</v>
          </cell>
          <cell r="AF917">
            <v>0.14005086715513801</v>
          </cell>
          <cell r="AG917">
            <v>8.5213728805714997</v>
          </cell>
          <cell r="AH917">
            <v>3.82353940876957</v>
          </cell>
          <cell r="AI917">
            <v>0.60767986338563396</v>
          </cell>
          <cell r="AJ917">
            <v>3.8875626998869</v>
          </cell>
          <cell r="AK917">
            <v>310.59484004999598</v>
          </cell>
          <cell r="AL917">
            <v>2.6382163904966598</v>
          </cell>
          <cell r="AM917">
            <v>38.311755910665198</v>
          </cell>
          <cell r="AN917">
            <v>8.6027432397933303</v>
          </cell>
          <cell r="AO917">
            <v>2.3259576294098299</v>
          </cell>
          <cell r="AP917">
            <v>5.08500668158349</v>
          </cell>
          <cell r="AQ917">
            <v>16.227592084787499</v>
          </cell>
          <cell r="AR917">
            <v>434.649594102393</v>
          </cell>
          <cell r="AS917">
            <v>21.864832810305099</v>
          </cell>
          <cell r="AT917">
            <v>3175.12059600055</v>
          </cell>
          <cell r="AU917">
            <v>4.2700484642281502</v>
          </cell>
          <cell r="AV917">
            <v>1.2327270903952601</v>
          </cell>
          <cell r="AW917">
            <v>4.4284490579836904</v>
          </cell>
          <cell r="AX917">
            <v>1.0992204484846499</v>
          </cell>
          <cell r="AY917">
            <v>0.36414923507500502</v>
          </cell>
          <cell r="AZ917">
            <v>6.5600807919011295E-2</v>
          </cell>
          <cell r="BA917">
            <v>1.60843662386235</v>
          </cell>
          <cell r="BB917">
            <v>1.5710908265686601</v>
          </cell>
          <cell r="BC917">
            <v>17.249174293026599</v>
          </cell>
          <cell r="BD917">
            <v>1.0594963429998601</v>
          </cell>
          <cell r="BE917">
            <v>3.8068364440000599</v>
          </cell>
          <cell r="BF917">
            <v>6.9195076799999198</v>
          </cell>
          <cell r="BH917" t="str">
            <v>NO</v>
          </cell>
          <cell r="BI917" t="str">
            <v>NO</v>
          </cell>
          <cell r="BJ917" t="str">
            <v>YES</v>
          </cell>
          <cell r="BK917" t="str">
            <v/>
          </cell>
          <cell r="BL917" t="str">
            <v>YES</v>
          </cell>
          <cell r="BM917" t="str">
            <v>NO</v>
          </cell>
          <cell r="BO917" t="str">
            <v>NO</v>
          </cell>
          <cell r="BQ917" t="str">
            <v>NO</v>
          </cell>
          <cell r="BR917" t="str">
            <v>YES</v>
          </cell>
          <cell r="BT917" t="str">
            <v/>
          </cell>
          <cell r="BU917" t="str">
            <v>NO</v>
          </cell>
          <cell r="BW917" t="str">
            <v/>
          </cell>
          <cell r="CA917" t="str">
            <v>SINGLE CORR</v>
          </cell>
          <cell r="CC917">
            <v>0</v>
          </cell>
          <cell r="CD917">
            <v>6.5572027120095884</v>
          </cell>
          <cell r="CE917">
            <v>0</v>
          </cell>
          <cell r="CF917">
            <v>0</v>
          </cell>
          <cell r="CL917">
            <v>0.47</v>
          </cell>
          <cell r="CY917">
            <v>0</v>
          </cell>
          <cell r="CZ917">
            <v>7.2839103602368942</v>
          </cell>
          <cell r="DA917">
            <v>0</v>
          </cell>
          <cell r="DB917">
            <v>0</v>
          </cell>
        </row>
        <row r="918">
          <cell r="A918">
            <v>423.1</v>
          </cell>
          <cell r="B918">
            <v>41682</v>
          </cell>
          <cell r="C918" t="str">
            <v>Daniel</v>
          </cell>
          <cell r="D918">
            <v>36</v>
          </cell>
          <cell r="F918" t="str">
            <v>YES</v>
          </cell>
          <cell r="G918">
            <v>0.41</v>
          </cell>
          <cell r="H918">
            <v>0.96254766918718804</v>
          </cell>
          <cell r="I918">
            <v>-5</v>
          </cell>
          <cell r="J918">
            <v>6.65157894737</v>
          </cell>
          <cell r="K918">
            <v>29.998421052600001</v>
          </cell>
          <cell r="L918">
            <v>4.5099699319454398</v>
          </cell>
          <cell r="M918">
            <v>49.164429009275999</v>
          </cell>
          <cell r="N918">
            <v>0.98467012190577996</v>
          </cell>
          <cell r="O918">
            <v>5.1819479613204197E-2</v>
          </cell>
          <cell r="P918">
            <v>1.53884172867627E-2</v>
          </cell>
          <cell r="Q918">
            <v>0.99758456686848196</v>
          </cell>
          <cell r="R918">
            <v>0.19262336248012699</v>
          </cell>
          <cell r="S918">
            <v>12.571850979236499</v>
          </cell>
          <cell r="T918">
            <v>0.99509726377758401</v>
          </cell>
          <cell r="U918">
            <v>0.27560324306650003</v>
          </cell>
          <cell r="V918">
            <v>669.72520819520503</v>
          </cell>
          <cell r="W918">
            <v>0.99982240439140302</v>
          </cell>
          <cell r="X918">
            <v>5.2166317914962797E-2</v>
          </cell>
          <cell r="Y918">
            <v>1.25284244897483</v>
          </cell>
          <cell r="Z918">
            <v>2.5085811019678599E-2</v>
          </cell>
          <cell r="AA918">
            <v>0.17093340551094399</v>
          </cell>
          <cell r="AB918">
            <v>1.5351148793661401E-2</v>
          </cell>
          <cell r="AC918">
            <v>8.8657024807792098E-2</v>
          </cell>
          <cell r="AD918">
            <v>3.7741550633896198E-2</v>
          </cell>
          <cell r="AE918">
            <v>8.3004130328285104</v>
          </cell>
          <cell r="AF918">
            <v>1.23915578348303E-2</v>
          </cell>
          <cell r="AG918">
            <v>15.387004237566501</v>
          </cell>
          <cell r="AH918">
            <v>7.0331673792634399</v>
          </cell>
          <cell r="AI918">
            <v>0.55666405707062105</v>
          </cell>
          <cell r="AJ918">
            <v>6.9072030384477099</v>
          </cell>
          <cell r="AK918">
            <v>522.90702241998599</v>
          </cell>
          <cell r="AL918">
            <v>24.604197550409999</v>
          </cell>
          <cell r="AM918">
            <v>60.361571729001902</v>
          </cell>
          <cell r="AN918">
            <v>-2.9017203496569999</v>
          </cell>
          <cell r="AO918">
            <v>12.568503033805399</v>
          </cell>
          <cell r="AP918">
            <v>7.8252642532195198</v>
          </cell>
          <cell r="AQ918">
            <v>72.609316603364306</v>
          </cell>
          <cell r="AR918">
            <v>96.044395220478407</v>
          </cell>
          <cell r="AS918">
            <v>-30.456481080043101</v>
          </cell>
          <cell r="AT918">
            <v>1244.7125405358399</v>
          </cell>
          <cell r="AU918">
            <v>4.4314601570537802</v>
          </cell>
          <cell r="AV918">
            <v>1.4626174572162001</v>
          </cell>
          <cell r="AW918">
            <v>4.87877073264817</v>
          </cell>
          <cell r="AX918">
            <v>1.32942826485133</v>
          </cell>
          <cell r="AY918">
            <v>0.57656053598104096</v>
          </cell>
          <cell r="AZ918">
            <v>6.8579755392950206E-2</v>
          </cell>
          <cell r="BA918">
            <v>1.61168887432473</v>
          </cell>
          <cell r="BB918">
            <v>1.57997742718972</v>
          </cell>
          <cell r="BC918">
            <v>17.296816079431199</v>
          </cell>
          <cell r="BD918">
            <v>0.16309794593826199</v>
          </cell>
          <cell r="BE918">
            <v>4.8644707317364499</v>
          </cell>
          <cell r="BF918">
            <v>7.7754491141735098</v>
          </cell>
          <cell r="BH918" t="str">
            <v>NO</v>
          </cell>
          <cell r="BI918" t="str">
            <v>NO</v>
          </cell>
          <cell r="BJ918" t="str">
            <v>YES</v>
          </cell>
          <cell r="BK918" t="str">
            <v/>
          </cell>
          <cell r="BL918" t="str">
            <v>YES</v>
          </cell>
          <cell r="BM918" t="str">
            <v>NO</v>
          </cell>
          <cell r="BO918" t="str">
            <v>NO</v>
          </cell>
          <cell r="BQ918" t="str">
            <v>NO</v>
          </cell>
          <cell r="BR918" t="str">
            <v>YES</v>
          </cell>
          <cell r="BT918" t="str">
            <v/>
          </cell>
          <cell r="BU918" t="str">
            <v>NO</v>
          </cell>
          <cell r="BW918" t="str">
            <v/>
          </cell>
          <cell r="CA918" t="str">
            <v>SINGLE CORR</v>
          </cell>
          <cell r="CC918">
            <v>0</v>
          </cell>
          <cell r="CD918">
            <v>13.312889471724437</v>
          </cell>
          <cell r="CE918">
            <v>0</v>
          </cell>
          <cell r="CF918">
            <v>0</v>
          </cell>
          <cell r="CL918">
            <v>0.47</v>
          </cell>
          <cell r="CY918">
            <v>0</v>
          </cell>
          <cell r="CZ918">
            <v>5.7002409806423548</v>
          </cell>
          <cell r="DA918">
            <v>0</v>
          </cell>
          <cell r="DB918">
            <v>0</v>
          </cell>
        </row>
        <row r="919">
          <cell r="A919">
            <v>423.1</v>
          </cell>
          <cell r="B919">
            <v>41682</v>
          </cell>
          <cell r="C919" t="str">
            <v>Daniel</v>
          </cell>
          <cell r="D919">
            <v>39</v>
          </cell>
          <cell r="F919" t="str">
            <v>YES</v>
          </cell>
          <cell r="G919">
            <v>0.41</v>
          </cell>
          <cell r="H919">
            <v>1.18754766695201</v>
          </cell>
          <cell r="I919">
            <v>0</v>
          </cell>
          <cell r="J919">
            <v>15.000999999999999</v>
          </cell>
          <cell r="K919">
            <v>29.998999999999999</v>
          </cell>
          <cell r="L919">
            <v>1.9998000133324401</v>
          </cell>
          <cell r="M919">
            <v>-8.8027250571339604</v>
          </cell>
          <cell r="N919">
            <v>0.72636740808084199</v>
          </cell>
          <cell r="O919">
            <v>9.0337799599145702E-2</v>
          </cell>
          <cell r="P919">
            <v>7.5814573584046703E-3</v>
          </cell>
          <cell r="Q919">
            <v>0.99738883639449205</v>
          </cell>
          <cell r="R919">
            <v>0.13528821002025199</v>
          </cell>
          <cell r="S919">
            <v>-163.41741263819799</v>
          </cell>
          <cell r="T919">
            <v>0.99697238717831005</v>
          </cell>
          <cell r="U919">
            <v>0.14570666611104199</v>
          </cell>
          <cell r="V919">
            <v>34.575386476206397</v>
          </cell>
          <cell r="W919">
            <v>0.99964463372168799</v>
          </cell>
          <cell r="X919">
            <v>4.9872312089661003E-2</v>
          </cell>
          <cell r="Y919">
            <v>-0.181731537245714</v>
          </cell>
          <cell r="Z919">
            <v>1.28054388594241E-2</v>
          </cell>
          <cell r="AA919">
            <v>2.19353993648678E-2</v>
          </cell>
          <cell r="AB919">
            <v>7.56160796797818E-3</v>
          </cell>
          <cell r="AC919">
            <v>2.1371104887103701E-2</v>
          </cell>
          <cell r="AD919">
            <v>1.89244218880639E-2</v>
          </cell>
          <cell r="AE919">
            <v>24.255207863127499</v>
          </cell>
          <cell r="AF919">
            <v>0.70126701613324904</v>
          </cell>
          <cell r="AG919">
            <v>2.1591679453240502</v>
          </cell>
          <cell r="AH919">
            <v>-1.9844547517796201</v>
          </cell>
          <cell r="AI919">
            <v>1.21065931015929E-2</v>
          </cell>
          <cell r="AJ919">
            <v>7.1402486259215401</v>
          </cell>
          <cell r="AK919">
            <v>179.227272821658</v>
          </cell>
          <cell r="AL919">
            <v>-16.970214771523299</v>
          </cell>
          <cell r="AM919">
            <v>12.450009800333101</v>
          </cell>
          <cell r="AN919">
            <v>4.3496755411396704</v>
          </cell>
          <cell r="AO919">
            <v>10.136451622676001</v>
          </cell>
          <cell r="AP919">
            <v>9.3927460419865092</v>
          </cell>
          <cell r="AQ919">
            <v>36.776923301742897</v>
          </cell>
          <cell r="AR919">
            <v>29.445088308434201</v>
          </cell>
          <cell r="AS919">
            <v>28.7890836117097</v>
          </cell>
          <cell r="AT919">
            <v>36.451934426217697</v>
          </cell>
          <cell r="AU919">
            <v>3.8446995073621801</v>
          </cell>
          <cell r="AV919">
            <v>1.37625645820284</v>
          </cell>
          <cell r="AW919">
            <v>4.8687452187479501</v>
          </cell>
          <cell r="AX919">
            <v>1.5166640219655201</v>
          </cell>
          <cell r="AY919">
            <v>0.29362647721695101</v>
          </cell>
          <cell r="AZ919">
            <v>6.8952362190471794E-2</v>
          </cell>
          <cell r="BA919">
            <v>1.5996163115047899</v>
          </cell>
          <cell r="BB919">
            <v>1.55673509038188</v>
          </cell>
          <cell r="BC919">
            <v>17.328775704606901</v>
          </cell>
          <cell r="BD919">
            <v>0.73501933354162896</v>
          </cell>
          <cell r="BE919">
            <v>1.8891437466665999</v>
          </cell>
          <cell r="BF919">
            <v>5.2163181585415304</v>
          </cell>
          <cell r="BH919" t="str">
            <v>NO</v>
          </cell>
          <cell r="BI919" t="str">
            <v>NO</v>
          </cell>
          <cell r="BJ919" t="str">
            <v>YES</v>
          </cell>
          <cell r="BK919" t="str">
            <v/>
          </cell>
          <cell r="BL919" t="str">
            <v>YES</v>
          </cell>
          <cell r="BM919" t="str">
            <v>NO</v>
          </cell>
          <cell r="BO919" t="str">
            <v>NO</v>
          </cell>
          <cell r="BQ919" t="str">
            <v>YES</v>
          </cell>
          <cell r="BR919" t="str">
            <v>NO</v>
          </cell>
          <cell r="BT919" t="str">
            <v/>
          </cell>
          <cell r="BU919" t="str">
            <v>YES</v>
          </cell>
          <cell r="BW919" t="str">
            <v/>
          </cell>
          <cell r="CA919" t="str">
            <v>SINGLE CORRx</v>
          </cell>
          <cell r="CC919">
            <v>18.308887650293894</v>
          </cell>
          <cell r="CD919">
            <v>0</v>
          </cell>
          <cell r="CE919">
            <v>21.819367165241854</v>
          </cell>
          <cell r="CF919">
            <v>15.244594842835163</v>
          </cell>
          <cell r="CL919">
            <v>0.3</v>
          </cell>
          <cell r="CY919">
            <v>14.677895984943822</v>
          </cell>
          <cell r="CZ919">
            <v>0</v>
          </cell>
          <cell r="DA919">
            <v>14.677895984943822</v>
          </cell>
          <cell r="DB919">
            <v>14.677895984943822</v>
          </cell>
        </row>
        <row r="920">
          <cell r="A920">
            <v>423.1</v>
          </cell>
          <cell r="B920">
            <v>41682</v>
          </cell>
          <cell r="C920" t="str">
            <v>Daniel</v>
          </cell>
          <cell r="D920">
            <v>40</v>
          </cell>
          <cell r="F920" t="str">
            <v>YES</v>
          </cell>
          <cell r="G920">
            <v>0.41</v>
          </cell>
          <cell r="H920">
            <v>1.21254766825587</v>
          </cell>
          <cell r="I920">
            <v>5</v>
          </cell>
          <cell r="J920">
            <v>14.997</v>
          </cell>
          <cell r="K920">
            <v>30</v>
          </cell>
          <cell r="L920">
            <v>2.000400080016</v>
          </cell>
          <cell r="M920">
            <v>4.4046986492464999</v>
          </cell>
          <cell r="N920">
            <v>0.86238678922234102</v>
          </cell>
          <cell r="O920">
            <v>9.85395530614252E-2</v>
          </cell>
          <cell r="P920">
            <v>3.6526788505420898E-3</v>
          </cell>
          <cell r="Q920">
            <v>0.99820508562231103</v>
          </cell>
          <cell r="R920">
            <v>0.195273114439214</v>
          </cell>
          <cell r="S920">
            <v>36.053115350052202</v>
          </cell>
          <cell r="T920">
            <v>0.99802194631736496</v>
          </cell>
          <cell r="U920">
            <v>0.205089410261798</v>
          </cell>
          <cell r="V920">
            <v>58.309259589672898</v>
          </cell>
          <cell r="W920">
            <v>0.99971809603767803</v>
          </cell>
          <cell r="X920">
            <v>7.7339833942942804E-2</v>
          </cell>
          <cell r="Y920">
            <v>0.90378360788323797</v>
          </cell>
          <cell r="Z920">
            <v>0.17103742069125899</v>
          </cell>
          <cell r="AA920">
            <v>4.9808424178101399E-2</v>
          </cell>
          <cell r="AB920">
            <v>3.64611072822243E-3</v>
          </cell>
          <cell r="AC920">
            <v>7.33880294802991E-3</v>
          </cell>
          <cell r="AD920">
            <v>3.9270368616113903E-2</v>
          </cell>
          <cell r="AE920">
            <v>29.760437678151799</v>
          </cell>
          <cell r="AF920">
            <v>0.51024560196693702</v>
          </cell>
          <cell r="AG920">
            <v>10.695665112787101</v>
          </cell>
          <cell r="AH920">
            <v>10.061355662453</v>
          </cell>
          <cell r="AI920">
            <v>0.27851681906473902</v>
          </cell>
          <cell r="AJ920">
            <v>15.756351589253001</v>
          </cell>
          <cell r="AK920">
            <v>633.50221712499695</v>
          </cell>
          <cell r="AL920">
            <v>14.9782585943</v>
          </cell>
          <cell r="AM920">
            <v>8.7735929170015705</v>
          </cell>
          <cell r="AN920">
            <v>9.5761857554510001</v>
          </cell>
          <cell r="AO920">
            <v>96.167921464111899</v>
          </cell>
          <cell r="AP920">
            <v>39.787225868041602</v>
          </cell>
          <cell r="AQ920">
            <v>337.21130888520503</v>
          </cell>
          <cell r="AR920">
            <v>68.848132471994504</v>
          </cell>
          <cell r="AS920">
            <v>56.251705970030301</v>
          </cell>
          <cell r="AT920">
            <v>213.099030975152</v>
          </cell>
          <cell r="AU920">
            <v>3.9622284292061298</v>
          </cell>
          <cell r="AV920">
            <v>1.27211126252859</v>
          </cell>
          <cell r="AW920">
            <v>4.9739261207570697</v>
          </cell>
          <cell r="AX920">
            <v>1.4145473132656401</v>
          </cell>
          <cell r="AY920">
            <v>0.30845587073639102</v>
          </cell>
          <cell r="AZ920">
            <v>6.6545369406320998E-2</v>
          </cell>
          <cell r="BA920">
            <v>1.7525442930736601</v>
          </cell>
          <cell r="BB920">
            <v>1.7001886585554</v>
          </cell>
          <cell r="BC920">
            <v>16.093349777550799</v>
          </cell>
          <cell r="BD920">
            <v>5.5364488488601804</v>
          </cell>
          <cell r="BE920">
            <v>10.822273022499999</v>
          </cell>
          <cell r="BF920">
            <v>12.9772280934558</v>
          </cell>
          <cell r="BH920" t="str">
            <v>NO</v>
          </cell>
          <cell r="BI920" t="str">
            <v>NO</v>
          </cell>
          <cell r="BJ920" t="str">
            <v>YES</v>
          </cell>
          <cell r="BK920" t="str">
            <v/>
          </cell>
          <cell r="BL920" t="str">
            <v>YES</v>
          </cell>
          <cell r="BM920" t="str">
            <v>NO</v>
          </cell>
          <cell r="BO920" t="str">
            <v>NO</v>
          </cell>
          <cell r="BQ920" t="str">
            <v>YES</v>
          </cell>
          <cell r="BR920" t="str">
            <v>NO</v>
          </cell>
          <cell r="BT920" t="str">
            <v/>
          </cell>
          <cell r="BU920" t="str">
            <v>NO</v>
          </cell>
          <cell r="BW920" t="str">
            <v/>
          </cell>
          <cell r="CA920" t="str">
            <v>SINGLE CORR</v>
          </cell>
          <cell r="CC920">
            <v>30.868578002141252</v>
          </cell>
          <cell r="CD920">
            <v>0</v>
          </cell>
          <cell r="CE920">
            <v>0</v>
          </cell>
          <cell r="CF920">
            <v>0</v>
          </cell>
          <cell r="CL920">
            <v>0.47</v>
          </cell>
          <cell r="CY920">
            <v>2.5621840584256446</v>
          </cell>
          <cell r="CZ920">
            <v>0</v>
          </cell>
          <cell r="DA920">
            <v>0</v>
          </cell>
          <cell r="DB920">
            <v>0</v>
          </cell>
        </row>
        <row r="921">
          <cell r="A921">
            <v>423.1</v>
          </cell>
          <cell r="B921">
            <v>41682</v>
          </cell>
          <cell r="C921" t="str">
            <v>Daniel</v>
          </cell>
          <cell r="D921">
            <v>41</v>
          </cell>
          <cell r="F921" t="str">
            <v>YES</v>
          </cell>
          <cell r="G921">
            <v>0.41</v>
          </cell>
          <cell r="H921">
            <v>1.2792143337428601</v>
          </cell>
          <cell r="I921">
            <v>-1</v>
          </cell>
          <cell r="J921">
            <v>10.0489473684</v>
          </cell>
          <cell r="K921">
            <v>29.999473684200002</v>
          </cell>
          <cell r="L921">
            <v>2.98533493951183</v>
          </cell>
          <cell r="M921">
            <v>1.51378194539177</v>
          </cell>
          <cell r="N921">
            <v>0.82577406358042005</v>
          </cell>
          <cell r="O921">
            <v>0.12083712882783799</v>
          </cell>
          <cell r="P921">
            <v>6.8809034920998702E-3</v>
          </cell>
          <cell r="Q921">
            <v>0.99993869543747205</v>
          </cell>
          <cell r="R921">
            <v>0.13511174608130799</v>
          </cell>
          <cell r="S921">
            <v>119.536390328339</v>
          </cell>
          <cell r="T921">
            <v>0.99989327700813802</v>
          </cell>
          <cell r="U921">
            <v>0.178275014817775</v>
          </cell>
          <cell r="V921">
            <v>112.519183067469</v>
          </cell>
          <cell r="W921">
            <v>0.99997422835662997</v>
          </cell>
          <cell r="X921">
            <v>8.76025842521964E-2</v>
          </cell>
          <cell r="Y921">
            <v>0.80513181182807203</v>
          </cell>
          <cell r="Z921">
            <v>0.38427123767445398</v>
          </cell>
          <cell r="AA921">
            <v>3.3534739266246699E-2</v>
          </cell>
          <cell r="AB921">
            <v>6.8804816154874101E-3</v>
          </cell>
          <cell r="AC921">
            <v>0.43569978698665901</v>
          </cell>
          <cell r="AD921">
            <v>1.8896611296071699E-2</v>
          </cell>
          <cell r="AE921">
            <v>84.835226248643494</v>
          </cell>
          <cell r="AF921">
            <v>0.75394290434497402</v>
          </cell>
          <cell r="AG921">
            <v>75.833181909333803</v>
          </cell>
          <cell r="AH921">
            <v>47.333802635522801</v>
          </cell>
          <cell r="AI921">
            <v>0.395935915479595</v>
          </cell>
          <cell r="AJ921">
            <v>186.168586133986</v>
          </cell>
          <cell r="AK921">
            <v>1610.93408736834</v>
          </cell>
          <cell r="AL921">
            <v>8.5844990711800104</v>
          </cell>
          <cell r="AM921">
            <v>24.079895300332399</v>
          </cell>
          <cell r="AN921">
            <v>21.401576946968301</v>
          </cell>
          <cell r="AO921">
            <v>80.362168269440303</v>
          </cell>
          <cell r="AP921">
            <v>65.821805191655798</v>
          </cell>
          <cell r="AQ921">
            <v>126.597081945582</v>
          </cell>
          <cell r="AR921">
            <v>66.380176761001707</v>
          </cell>
          <cell r="AS921">
            <v>63.090926487359503</v>
          </cell>
          <cell r="AT921">
            <v>32.138281064218504</v>
          </cell>
          <cell r="AU921">
            <v>3.6983678714519699</v>
          </cell>
          <cell r="AV921">
            <v>1.17106317067955</v>
          </cell>
          <cell r="AW921">
            <v>4.3909862055638698</v>
          </cell>
          <cell r="AX921">
            <v>1.27202402301548</v>
          </cell>
          <cell r="AY921">
            <v>0.27347972571111001</v>
          </cell>
          <cell r="AZ921">
            <v>6.7372307318035396E-2</v>
          </cell>
          <cell r="BA921">
            <v>1.60945608367034</v>
          </cell>
          <cell r="BB921">
            <v>1.55985159545209</v>
          </cell>
          <cell r="BC921">
            <v>16.6868985179661</v>
          </cell>
          <cell r="BD921">
            <v>14.7539508595546</v>
          </cell>
          <cell r="BE921">
            <v>26.239782941436701</v>
          </cell>
          <cell r="BF921">
            <v>43.000345336666697</v>
          </cell>
          <cell r="BH921" t="str">
            <v>NO</v>
          </cell>
          <cell r="BI921" t="str">
            <v>NO</v>
          </cell>
          <cell r="BJ921" t="str">
            <v>YES</v>
          </cell>
          <cell r="BK921" t="str">
            <v/>
          </cell>
          <cell r="BL921" t="str">
            <v>YES</v>
          </cell>
          <cell r="BM921" t="str">
            <v>NO</v>
          </cell>
          <cell r="BO921" t="str">
            <v>NO</v>
          </cell>
          <cell r="BQ921" t="str">
            <v>YES</v>
          </cell>
          <cell r="BR921" t="str">
            <v>NO</v>
          </cell>
          <cell r="BT921" t="str">
            <v/>
          </cell>
          <cell r="BU921" t="str">
            <v>NO</v>
          </cell>
          <cell r="BW921" t="str">
            <v/>
          </cell>
          <cell r="CA921" t="str">
            <v>SINGLE CORR</v>
          </cell>
          <cell r="CC921">
            <v>39.913687004886725</v>
          </cell>
          <cell r="CD921">
            <v>0</v>
          </cell>
          <cell r="CE921">
            <v>0</v>
          </cell>
          <cell r="CF921">
            <v>0</v>
          </cell>
          <cell r="CL921">
            <v>0.47</v>
          </cell>
          <cell r="CY921">
            <v>1.0567410361612235</v>
          </cell>
          <cell r="CZ921">
            <v>0</v>
          </cell>
          <cell r="DA921">
            <v>0</v>
          </cell>
          <cell r="DB921">
            <v>0</v>
          </cell>
        </row>
        <row r="922">
          <cell r="A922">
            <v>423.1</v>
          </cell>
          <cell r="B922">
            <v>41682</v>
          </cell>
          <cell r="C922" t="str">
            <v>Daniel</v>
          </cell>
          <cell r="D922">
            <v>45</v>
          </cell>
          <cell r="F922" t="str">
            <v>YES</v>
          </cell>
          <cell r="G922">
            <v>0.41</v>
          </cell>
          <cell r="H922">
            <v>2.1125476676970698</v>
          </cell>
          <cell r="I922">
            <v>-3</v>
          </cell>
          <cell r="J922">
            <v>14.999000000000001</v>
          </cell>
          <cell r="K922">
            <v>29.998000000000001</v>
          </cell>
          <cell r="L922">
            <v>2</v>
          </cell>
          <cell r="M922">
            <v>7.6009772261906203</v>
          </cell>
          <cell r="N922">
            <v>0.85503970742351898</v>
          </cell>
          <cell r="O922">
            <v>0.113655325856476</v>
          </cell>
          <cell r="P922">
            <v>5.3616828940666102E-3</v>
          </cell>
          <cell r="Q922">
            <v>0.99098815886250502</v>
          </cell>
          <cell r="R922">
            <v>0.14477409769150501</v>
          </cell>
          <cell r="S922">
            <v>29.877882409217001</v>
          </cell>
          <cell r="T922">
            <v>0.96948729065504602</v>
          </cell>
          <cell r="U922">
            <v>0.26947404119756502</v>
          </cell>
          <cell r="V922">
            <v>20.450945065789998</v>
          </cell>
          <cell r="W922">
            <v>0.99633256110064305</v>
          </cell>
          <cell r="X922">
            <v>9.2216384842010807E-2</v>
          </cell>
          <cell r="Y922">
            <v>0.58474964705496202</v>
          </cell>
          <cell r="Z922">
            <v>6.3701349833308302E-2</v>
          </cell>
          <cell r="AA922">
            <v>7.2135065411389102E-2</v>
          </cell>
          <cell r="AB922">
            <v>5.3129234710062702E-3</v>
          </cell>
          <cell r="AC922">
            <v>3.0942217119878102E-3</v>
          </cell>
          <cell r="AD922">
            <v>2.1497575815638801E-2</v>
          </cell>
          <cell r="AE922">
            <v>8.0234322270124103</v>
          </cell>
          <cell r="AF922">
            <v>0.39087817638415601</v>
          </cell>
          <cell r="AG922">
            <v>1.43987186066316</v>
          </cell>
          <cell r="AH922">
            <v>0.99456745219771503</v>
          </cell>
          <cell r="AI922">
            <v>3.2238945874841302E-2</v>
          </cell>
          <cell r="AJ922">
            <v>2.2876407569979702</v>
          </cell>
          <cell r="AK922">
            <v>-12.5522834833516</v>
          </cell>
          <cell r="AL922">
            <v>11.2093572846066</v>
          </cell>
          <cell r="AM922">
            <v>13.5975083349961</v>
          </cell>
          <cell r="AN922">
            <v>15.0476164954697</v>
          </cell>
          <cell r="AO922">
            <v>5.8974989585568398</v>
          </cell>
          <cell r="AP922">
            <v>0.92045872574351795</v>
          </cell>
          <cell r="AQ922">
            <v>32.984335236832997</v>
          </cell>
          <cell r="AR922">
            <v>-6.5302664263608801</v>
          </cell>
          <cell r="AS922">
            <v>0.32666927637383197</v>
          </cell>
          <cell r="AT922">
            <v>27.510611787228299</v>
          </cell>
          <cell r="AU922">
            <v>3.1964256033707699</v>
          </cell>
          <cell r="AV922">
            <v>1.06088065518399</v>
          </cell>
          <cell r="AW922">
            <v>4.2512354908438397</v>
          </cell>
          <cell r="AX922">
            <v>1.0416654203414599</v>
          </cell>
          <cell r="AY922">
            <v>0.41204567170825301</v>
          </cell>
          <cell r="AZ922">
            <v>6.7586774578268394E-2</v>
          </cell>
          <cell r="BA922">
            <v>1.9039447641982801</v>
          </cell>
          <cell r="BB922">
            <v>1.8490202745001001</v>
          </cell>
          <cell r="BC922">
            <v>18.542055226871401</v>
          </cell>
          <cell r="BD922">
            <v>-1.3065203354642601</v>
          </cell>
          <cell r="BE922">
            <v>-0.18272630445176199</v>
          </cell>
          <cell r="BF922">
            <v>0.83750009921914204</v>
          </cell>
          <cell r="BH922" t="str">
            <v>NO</v>
          </cell>
          <cell r="BI922" t="str">
            <v>NO</v>
          </cell>
          <cell r="BJ922" t="str">
            <v>YES</v>
          </cell>
          <cell r="BK922" t="str">
            <v/>
          </cell>
          <cell r="BL922" t="str">
            <v>YES</v>
          </cell>
          <cell r="BM922" t="str">
            <v>NO</v>
          </cell>
          <cell r="BO922" t="str">
            <v>NO</v>
          </cell>
          <cell r="BQ922" t="str">
            <v>NO</v>
          </cell>
          <cell r="BR922" t="str">
            <v>NO</v>
          </cell>
          <cell r="BT922" t="str">
            <v/>
          </cell>
          <cell r="BU922" t="str">
            <v>NO</v>
          </cell>
          <cell r="BW922" t="str">
            <v>YES</v>
          </cell>
          <cell r="CA922" t="str">
            <v>TRASH</v>
          </cell>
          <cell r="CC922">
            <v>0</v>
          </cell>
          <cell r="CD922">
            <v>0</v>
          </cell>
          <cell r="CE922">
            <v>0</v>
          </cell>
          <cell r="CF922">
            <v>0</v>
          </cell>
          <cell r="CL922">
            <v>0</v>
          </cell>
          <cell r="CY922">
            <v>0</v>
          </cell>
          <cell r="CZ922">
            <v>0</v>
          </cell>
          <cell r="DA922">
            <v>0</v>
          </cell>
          <cell r="DB922">
            <v>0</v>
          </cell>
        </row>
        <row r="923">
          <cell r="BH923" t="str">
            <v/>
          </cell>
          <cell r="BI923" t="str">
            <v/>
          </cell>
          <cell r="BJ923" t="str">
            <v>YES</v>
          </cell>
          <cell r="BK923" t="str">
            <v/>
          </cell>
          <cell r="BL923" t="str">
            <v>NO</v>
          </cell>
          <cell r="BM923" t="str">
            <v/>
          </cell>
          <cell r="BO923" t="str">
            <v/>
          </cell>
          <cell r="BQ923" t="str">
            <v/>
          </cell>
          <cell r="BR923" t="str">
            <v/>
          </cell>
          <cell r="BT923" t="str">
            <v/>
          </cell>
          <cell r="BU923" t="str">
            <v/>
          </cell>
          <cell r="BW923" t="str">
            <v/>
          </cell>
          <cell r="CA923" t="str">
            <v/>
          </cell>
          <cell r="CC923">
            <v>0</v>
          </cell>
          <cell r="CD923">
            <v>0</v>
          </cell>
          <cell r="CE923">
            <v>0</v>
          </cell>
          <cell r="CF923">
            <v>0</v>
          </cell>
          <cell r="CL923">
            <v>0</v>
          </cell>
          <cell r="CY923">
            <v>0</v>
          </cell>
          <cell r="CZ923">
            <v>0</v>
          </cell>
          <cell r="DA923">
            <v>0</v>
          </cell>
          <cell r="DB923">
            <v>0</v>
          </cell>
        </row>
        <row r="924">
          <cell r="A924">
            <v>423</v>
          </cell>
          <cell r="B924">
            <v>41682</v>
          </cell>
          <cell r="C924" t="str">
            <v>Austin</v>
          </cell>
          <cell r="D924">
            <v>29</v>
          </cell>
          <cell r="E924" t="str">
            <v>Too far away for Area plume</v>
          </cell>
          <cell r="F924" t="str">
            <v>YES</v>
          </cell>
          <cell r="G924">
            <v>0.41</v>
          </cell>
          <cell r="H924">
            <v>0.16666666790842999</v>
          </cell>
          <cell r="I924">
            <v>0</v>
          </cell>
          <cell r="J924">
            <v>10</v>
          </cell>
          <cell r="K924">
            <v>19.999500000000001</v>
          </cell>
          <cell r="L924">
            <v>1.9999499999999999</v>
          </cell>
          <cell r="M924">
            <v>3.9351413646623801</v>
          </cell>
          <cell r="N924">
            <v>0.90119053953895201</v>
          </cell>
          <cell r="O924">
            <v>0.14834546221798101</v>
          </cell>
          <cell r="P924">
            <v>1.2860417970729199E-2</v>
          </cell>
          <cell r="Q924">
            <v>0.99234609169613197</v>
          </cell>
          <cell r="R924">
            <v>0.20568767506906199</v>
          </cell>
          <cell r="S924">
            <v>10.764342997779501</v>
          </cell>
          <cell r="T924">
            <v>0.97466115222314798</v>
          </cell>
          <cell r="U924">
            <v>0.379180922360637</v>
          </cell>
          <cell r="V924">
            <v>45.508490785199797</v>
          </cell>
          <cell r="W924">
            <v>0.99452386438589502</v>
          </cell>
          <cell r="X924">
            <v>0.173818632993505</v>
          </cell>
          <cell r="Y924">
            <v>1.2986871442044601</v>
          </cell>
          <cell r="Z924">
            <v>0.291772321068479</v>
          </cell>
          <cell r="AA924">
            <v>0.13618334470809701</v>
          </cell>
          <cell r="AB924">
            <v>1.2761210028142801E-2</v>
          </cell>
          <cell r="AC924">
            <v>2.06704505986475E-2</v>
          </cell>
          <cell r="AD924">
            <v>4.2853399406645197E-2</v>
          </cell>
          <cell r="AE924">
            <v>3.6487574644448202</v>
          </cell>
          <cell r="AF924">
            <v>7.9735817247863702E-2</v>
          </cell>
          <cell r="AG924">
            <v>5.1113447036466901</v>
          </cell>
          <cell r="AH924">
            <v>2.6130433866599398</v>
          </cell>
          <cell r="AI924">
            <v>0.23638596696818101</v>
          </cell>
          <cell r="AJ924">
            <v>4.2412761645193102</v>
          </cell>
          <cell r="AK924">
            <v>654.90596350597002</v>
          </cell>
          <cell r="AL924">
            <v>28.595155942216</v>
          </cell>
          <cell r="AM924">
            <v>125.72779865699999</v>
          </cell>
          <cell r="AN924">
            <v>54.560480460136397</v>
          </cell>
          <cell r="AO924">
            <v>4.1426767515430898</v>
          </cell>
          <cell r="AP924">
            <v>4.44217994311769</v>
          </cell>
          <cell r="AQ924">
            <v>18.108001067194799</v>
          </cell>
          <cell r="AR924">
            <v>12.9245430543001</v>
          </cell>
          <cell r="AS924">
            <v>11.0456415535976</v>
          </cell>
          <cell r="AT924">
            <v>21.725875008764799</v>
          </cell>
          <cell r="AU924">
            <v>5.7823193779247797</v>
          </cell>
          <cell r="AV924">
            <v>1.5904531412333001</v>
          </cell>
          <cell r="AW924">
            <v>5.4909566517584203</v>
          </cell>
          <cell r="AX924">
            <v>1.65783160330502</v>
          </cell>
          <cell r="AY924">
            <v>0.81648034705600403</v>
          </cell>
          <cell r="AZ924">
            <v>6.5012938307651202E-2</v>
          </cell>
          <cell r="BA924">
            <v>1.60527246049019</v>
          </cell>
          <cell r="BB924">
            <v>1.56614360568664</v>
          </cell>
          <cell r="BC924">
            <v>18.486347480513299</v>
          </cell>
          <cell r="BD924">
            <v>2.5203931325061699</v>
          </cell>
          <cell r="BE924">
            <v>4.5943873112910296</v>
          </cell>
          <cell r="BF924">
            <v>5.5695669834873902</v>
          </cell>
          <cell r="BH924" t="str">
            <v>NO</v>
          </cell>
          <cell r="BI924" t="str">
            <v>NO</v>
          </cell>
          <cell r="BJ924" t="str">
            <v>YES</v>
          </cell>
          <cell r="BK924" t="str">
            <v/>
          </cell>
          <cell r="BL924" t="str">
            <v>YES</v>
          </cell>
          <cell r="BM924" t="str">
            <v>NO</v>
          </cell>
          <cell r="BO924" t="str">
            <v>NO</v>
          </cell>
          <cell r="BQ924" t="str">
            <v>NO</v>
          </cell>
          <cell r="BR924" t="str">
            <v>NO</v>
          </cell>
          <cell r="BT924" t="str">
            <v/>
          </cell>
          <cell r="BU924" t="str">
            <v>NO</v>
          </cell>
          <cell r="BW924" t="str">
            <v>YES</v>
          </cell>
          <cell r="CA924" t="str">
            <v>TRASH</v>
          </cell>
          <cell r="CC924">
            <v>0</v>
          </cell>
          <cell r="CD924">
            <v>0</v>
          </cell>
          <cell r="CE924">
            <v>0</v>
          </cell>
          <cell r="CF924">
            <v>0</v>
          </cell>
          <cell r="CL924">
            <v>0</v>
          </cell>
          <cell r="CY924">
            <v>0</v>
          </cell>
          <cell r="CZ924">
            <v>0</v>
          </cell>
          <cell r="DA924">
            <v>0</v>
          </cell>
          <cell r="DB924">
            <v>0</v>
          </cell>
        </row>
        <row r="925">
          <cell r="A925">
            <v>423</v>
          </cell>
          <cell r="B925">
            <v>41682</v>
          </cell>
          <cell r="C925" t="str">
            <v>Austin</v>
          </cell>
          <cell r="D925">
            <v>30</v>
          </cell>
          <cell r="F925" t="str">
            <v>YES</v>
          </cell>
          <cell r="G925">
            <v>0.41</v>
          </cell>
          <cell r="H925">
            <v>0.30740955658257002</v>
          </cell>
          <cell r="I925">
            <v>0</v>
          </cell>
          <cell r="J925">
            <v>9.9994736842100007</v>
          </cell>
          <cell r="K925">
            <v>20</v>
          </cell>
          <cell r="L925">
            <v>2.0001052686984599</v>
          </cell>
          <cell r="M925">
            <v>8.4896846609672192</v>
          </cell>
          <cell r="N925">
            <v>0.83013738072117305</v>
          </cell>
          <cell r="O925">
            <v>0.182483367601526</v>
          </cell>
          <cell r="P925">
            <v>2.6740247272198099E-2</v>
          </cell>
          <cell r="Q925">
            <v>0.98595187978249599</v>
          </cell>
          <cell r="R925">
            <v>0.17205159967662001</v>
          </cell>
          <cell r="S925">
            <v>9.8323693114376507</v>
          </cell>
          <cell r="T925">
            <v>0.93699208605005302</v>
          </cell>
          <cell r="U925">
            <v>0.37543752141388897</v>
          </cell>
          <cell r="V925">
            <v>13.5920550480293</v>
          </cell>
          <cell r="W925">
            <v>0.98864920258799505</v>
          </cell>
          <cell r="X925">
            <v>0.15480153870461399</v>
          </cell>
          <cell r="Y925">
            <v>0.42878828019269299</v>
          </cell>
          <cell r="Z925">
            <v>4.0058516386577002E-2</v>
          </cell>
          <cell r="AA925">
            <v>0.15693647358486101</v>
          </cell>
          <cell r="AB925">
            <v>2.6358976145880599E-2</v>
          </cell>
          <cell r="AC925">
            <v>4.6433717957118897E-2</v>
          </cell>
          <cell r="AD925">
            <v>3.00854710150588E-2</v>
          </cell>
          <cell r="AE925">
            <v>4.3049389092723596</v>
          </cell>
          <cell r="AF925">
            <v>0.31306884343333302</v>
          </cell>
          <cell r="AG925">
            <v>1.4484233877894701</v>
          </cell>
          <cell r="AH925">
            <v>1.2226739744108499</v>
          </cell>
          <cell r="AI925">
            <v>0.115909264923152</v>
          </cell>
          <cell r="AJ925">
            <v>1.86414269519163</v>
          </cell>
          <cell r="AK925">
            <v>186.249991110037</v>
          </cell>
          <cell r="AL925">
            <v>-19.392660915703299</v>
          </cell>
          <cell r="AM925">
            <v>90.468152796329207</v>
          </cell>
          <cell r="AN925">
            <v>12.989656322829701</v>
          </cell>
          <cell r="AO925">
            <v>5.65295867760946</v>
          </cell>
          <cell r="AP925">
            <v>1.9250321623359199</v>
          </cell>
          <cell r="AQ925">
            <v>34.7717024008439</v>
          </cell>
          <cell r="AR925">
            <v>3.5678607324829401E-2</v>
          </cell>
          <cell r="AS925">
            <v>4.2741101017404901</v>
          </cell>
          <cell r="AT925">
            <v>87.184504533357497</v>
          </cell>
          <cell r="AU925">
            <v>5.6455537952926598</v>
          </cell>
          <cell r="AV925">
            <v>1.5441146049371799</v>
          </cell>
          <cell r="AW925">
            <v>5.4221629074031696</v>
          </cell>
          <cell r="AX925">
            <v>1.5230426808561699</v>
          </cell>
          <cell r="AY925">
            <v>0.68916215200957398</v>
          </cell>
          <cell r="AZ925">
            <v>6.6160743055263496E-2</v>
          </cell>
          <cell r="BA925">
            <v>1.62379957480507</v>
          </cell>
          <cell r="BB925">
            <v>1.58469224081463</v>
          </cell>
          <cell r="BC925">
            <v>19.084490363342098</v>
          </cell>
          <cell r="BD925">
            <v>0.49344646674444498</v>
          </cell>
          <cell r="BE925">
            <v>1.20827322488401</v>
          </cell>
          <cell r="BF925">
            <v>2.1072924104655599</v>
          </cell>
          <cell r="BH925" t="str">
            <v>NO</v>
          </cell>
          <cell r="BI925" t="str">
            <v>NO</v>
          </cell>
          <cell r="BJ925" t="str">
            <v>YES</v>
          </cell>
          <cell r="BK925" t="str">
            <v/>
          </cell>
          <cell r="BL925" t="str">
            <v>YES</v>
          </cell>
          <cell r="BM925" t="str">
            <v>NO</v>
          </cell>
          <cell r="BO925" t="str">
            <v>NO</v>
          </cell>
          <cell r="BQ925" t="str">
            <v>NO</v>
          </cell>
          <cell r="BR925" t="str">
            <v>NO</v>
          </cell>
          <cell r="BT925" t="str">
            <v/>
          </cell>
          <cell r="BU925" t="str">
            <v>NO</v>
          </cell>
          <cell r="BW925" t="str">
            <v>YES</v>
          </cell>
          <cell r="CA925" t="str">
            <v>TRASH</v>
          </cell>
          <cell r="CC925">
            <v>0</v>
          </cell>
          <cell r="CD925">
            <v>0</v>
          </cell>
          <cell r="CE925">
            <v>0</v>
          </cell>
          <cell r="CF925">
            <v>0</v>
          </cell>
          <cell r="CL925">
            <v>0</v>
          </cell>
          <cell r="CY925">
            <v>0</v>
          </cell>
          <cell r="CZ925">
            <v>0</v>
          </cell>
          <cell r="DA925">
            <v>0</v>
          </cell>
          <cell r="DB925">
            <v>0</v>
          </cell>
        </row>
        <row r="926">
          <cell r="A926">
            <v>423</v>
          </cell>
          <cell r="B926">
            <v>41682</v>
          </cell>
          <cell r="C926" t="str">
            <v>Austin</v>
          </cell>
          <cell r="D926">
            <v>31</v>
          </cell>
          <cell r="F926" t="str">
            <v>YES</v>
          </cell>
          <cell r="G926">
            <v>0.41</v>
          </cell>
          <cell r="H926">
            <v>0.35255758557468703</v>
          </cell>
          <cell r="I926">
            <v>0</v>
          </cell>
          <cell r="J926">
            <v>9.9994736842100007</v>
          </cell>
          <cell r="K926">
            <v>20</v>
          </cell>
          <cell r="L926">
            <v>2.0001052686984599</v>
          </cell>
          <cell r="M926">
            <v>2.40932773176181</v>
          </cell>
          <cell r="N926">
            <v>0.89099167633845999</v>
          </cell>
          <cell r="O926">
            <v>0.10709345422581899</v>
          </cell>
          <cell r="P926">
            <v>2.5606631537686102E-2</v>
          </cell>
          <cell r="Q926">
            <v>0.97925420726475398</v>
          </cell>
          <cell r="R926">
            <v>0.18928475486955401</v>
          </cell>
          <cell r="S926">
            <v>9.4798362965405101</v>
          </cell>
          <cell r="T926">
            <v>0.96413029676148798</v>
          </cell>
          <cell r="U926">
            <v>0.25209726605703903</v>
          </cell>
          <cell r="V926">
            <v>23.3428131515976</v>
          </cell>
          <cell r="W926">
            <v>0.98804016732845501</v>
          </cell>
          <cell r="X926">
            <v>0.143161949194374</v>
          </cell>
          <cell r="Y926">
            <v>1.23644282942651</v>
          </cell>
          <cell r="Z926">
            <v>0.44110687637728702</v>
          </cell>
          <cell r="AA926">
            <v>4.6359503931610098E-2</v>
          </cell>
          <cell r="AB926">
            <v>2.5063799237722E-2</v>
          </cell>
          <cell r="AC926">
            <v>2.8762548073544801E-2</v>
          </cell>
          <cell r="AD926">
            <v>3.6420788092541997E-2</v>
          </cell>
          <cell r="AE926">
            <v>3.0359864511747201</v>
          </cell>
          <cell r="AF926">
            <v>0.128483674986378</v>
          </cell>
          <cell r="AG926">
            <v>1.49634933851855</v>
          </cell>
          <cell r="AH926">
            <v>2.1013628255460199</v>
          </cell>
          <cell r="AI926">
            <v>0.213331326877087</v>
          </cell>
          <cell r="AJ926">
            <v>1.3506702225484299</v>
          </cell>
          <cell r="AK926">
            <v>405.10998173776801</v>
          </cell>
          <cell r="AL926">
            <v>29.584916091566601</v>
          </cell>
          <cell r="AM926">
            <v>75.099196775664396</v>
          </cell>
          <cell r="AN926">
            <v>13.879025734410799</v>
          </cell>
          <cell r="AO926">
            <v>6.0102038691176398</v>
          </cell>
          <cell r="AP926">
            <v>5.3122194678924899</v>
          </cell>
          <cell r="AQ926">
            <v>6.9340734412419502</v>
          </cell>
          <cell r="AR926">
            <v>-6.1359125710148001</v>
          </cell>
          <cell r="AS926">
            <v>21.6042999742535</v>
          </cell>
          <cell r="AT926">
            <v>826.77192912077999</v>
          </cell>
          <cell r="AU926">
            <v>5.0258885452972697</v>
          </cell>
          <cell r="AV926">
            <v>1.63788109315125</v>
          </cell>
          <cell r="AW926">
            <v>4.8399369400679397</v>
          </cell>
          <cell r="AX926">
            <v>1.4529032533755699</v>
          </cell>
          <cell r="AY926">
            <v>0.61644941975690104</v>
          </cell>
          <cell r="AZ926">
            <v>6.6547069245035506E-2</v>
          </cell>
          <cell r="BA926">
            <v>1.6284167031886501</v>
          </cell>
          <cell r="BB926">
            <v>1.58284480582694</v>
          </cell>
          <cell r="BC926">
            <v>17.3376399306628</v>
          </cell>
          <cell r="BD926">
            <v>2.5565694588888199</v>
          </cell>
          <cell r="BE926">
            <v>3.0405983588888201</v>
          </cell>
          <cell r="BF926">
            <v>3.9503558638888299</v>
          </cell>
          <cell r="BH926" t="str">
            <v>NO</v>
          </cell>
          <cell r="BI926" t="str">
            <v>NO</v>
          </cell>
          <cell r="BJ926" t="str">
            <v>YES</v>
          </cell>
          <cell r="BK926" t="str">
            <v/>
          </cell>
          <cell r="BL926" t="str">
            <v>YES</v>
          </cell>
          <cell r="BM926" t="str">
            <v>NO</v>
          </cell>
          <cell r="BO926" t="str">
            <v>NO</v>
          </cell>
          <cell r="BQ926" t="str">
            <v>NO</v>
          </cell>
          <cell r="BR926" t="str">
            <v>NO</v>
          </cell>
          <cell r="BT926" t="str">
            <v/>
          </cell>
          <cell r="BU926" t="str">
            <v>NO</v>
          </cell>
          <cell r="BW926" t="str">
            <v>YES</v>
          </cell>
          <cell r="CA926" t="str">
            <v>TRASH</v>
          </cell>
          <cell r="CC926">
            <v>0</v>
          </cell>
          <cell r="CD926">
            <v>0</v>
          </cell>
          <cell r="CE926">
            <v>0</v>
          </cell>
          <cell r="CF926">
            <v>0</v>
          </cell>
          <cell r="CL926">
            <v>0</v>
          </cell>
          <cell r="CY926">
            <v>0</v>
          </cell>
          <cell r="CZ926">
            <v>0</v>
          </cell>
          <cell r="DA926">
            <v>0</v>
          </cell>
          <cell r="DB926">
            <v>0</v>
          </cell>
        </row>
        <row r="927">
          <cell r="A927">
            <v>423</v>
          </cell>
          <cell r="B927">
            <v>41682</v>
          </cell>
          <cell r="C927" t="str">
            <v>Austin</v>
          </cell>
          <cell r="D927">
            <v>34</v>
          </cell>
          <cell r="F927" t="str">
            <v>YES</v>
          </cell>
          <cell r="G927">
            <v>0.41</v>
          </cell>
          <cell r="H927">
            <v>0.81710436288267396</v>
          </cell>
          <cell r="I927">
            <v>0</v>
          </cell>
          <cell r="J927">
            <v>10</v>
          </cell>
          <cell r="K927">
            <v>29.999500000000001</v>
          </cell>
          <cell r="L927">
            <v>2</v>
          </cell>
          <cell r="M927">
            <v>6.3605618197970104</v>
          </cell>
          <cell r="N927">
            <v>0.96867072486959205</v>
          </cell>
          <cell r="O927">
            <v>0.101606382081322</v>
          </cell>
          <cell r="P927">
            <v>-3.7832978430413101E-3</v>
          </cell>
          <cell r="Q927">
            <v>0.99640563418088901</v>
          </cell>
          <cell r="R927">
            <v>0.182680408842784</v>
          </cell>
          <cell r="S927">
            <v>6.4291572569619397</v>
          </cell>
          <cell r="T927">
            <v>0.99057587457126495</v>
          </cell>
          <cell r="U927">
            <v>0.30020189942278203</v>
          </cell>
          <cell r="V927">
            <v>60.429882345900403</v>
          </cell>
          <cell r="W927">
            <v>0.99835520114162302</v>
          </cell>
          <cell r="X927">
            <v>0.12347215851769899</v>
          </cell>
          <cell r="Y927">
            <v>2.66619629541922</v>
          </cell>
          <cell r="Z927">
            <v>0.40529499307461098</v>
          </cell>
          <cell r="AA927">
            <v>0.19003607567655101</v>
          </cell>
          <cell r="AB927">
            <v>-3.7696500374461601E-3</v>
          </cell>
          <cell r="AC927">
            <v>3.92370351808602E-3</v>
          </cell>
          <cell r="AD927">
            <v>3.4206922911558801E-2</v>
          </cell>
          <cell r="AE927">
            <v>8.5985659366557492</v>
          </cell>
          <cell r="AF927">
            <v>0.14205547849048999</v>
          </cell>
          <cell r="AG927">
            <v>8.1353215980796296</v>
          </cell>
          <cell r="AH927">
            <v>4.5706240418514099</v>
          </cell>
          <cell r="AI927">
            <v>0.70399558838124698</v>
          </cell>
          <cell r="AJ927">
            <v>2.8068144531443302</v>
          </cell>
          <cell r="AK927">
            <v>404.88975955666302</v>
          </cell>
          <cell r="AL927">
            <v>14.0644331325833</v>
          </cell>
          <cell r="AM927">
            <v>65.463076738005</v>
          </cell>
          <cell r="AN927">
            <v>11.681240334668001</v>
          </cell>
          <cell r="AO927">
            <v>7.5972218117574597</v>
          </cell>
          <cell r="AP927">
            <v>5.7942662558999496</v>
          </cell>
          <cell r="AQ927">
            <v>9.5008919479702794</v>
          </cell>
          <cell r="AR927">
            <v>102.737588093222</v>
          </cell>
          <cell r="AS927">
            <v>34.424871176242803</v>
          </cell>
          <cell r="AT927">
            <v>658.76094969296105</v>
          </cell>
          <cell r="AU927">
            <v>4.2775943238580201</v>
          </cell>
          <cell r="AV927">
            <v>1.2264127435777099</v>
          </cell>
          <cell r="AW927">
            <v>4.4120811684941801</v>
          </cell>
          <cell r="AX927">
            <v>1.09715065116113</v>
          </cell>
          <cell r="AY927">
            <v>0.39513825267830999</v>
          </cell>
          <cell r="AZ927">
            <v>6.5870170028760305E-2</v>
          </cell>
          <cell r="BA927">
            <v>1.60556342728077</v>
          </cell>
          <cell r="BB927">
            <v>1.5668983718290701</v>
          </cell>
          <cell r="BC927">
            <v>17.347533044413598</v>
          </cell>
          <cell r="BD927">
            <v>2.0636573672836702</v>
          </cell>
          <cell r="BE927">
            <v>4.5908593454731799</v>
          </cell>
          <cell r="BF927">
            <v>7.8239833834979899</v>
          </cell>
          <cell r="BH927" t="str">
            <v>NO</v>
          </cell>
          <cell r="BI927" t="str">
            <v>NO</v>
          </cell>
          <cell r="BJ927" t="str">
            <v>YES</v>
          </cell>
          <cell r="BK927" t="str">
            <v/>
          </cell>
          <cell r="BL927" t="str">
            <v>YES</v>
          </cell>
          <cell r="BM927" t="str">
            <v>NO</v>
          </cell>
          <cell r="BO927" t="str">
            <v>NO</v>
          </cell>
          <cell r="BQ927" t="str">
            <v>NO</v>
          </cell>
          <cell r="BR927" t="str">
            <v>YES</v>
          </cell>
          <cell r="BT927" t="str">
            <v/>
          </cell>
          <cell r="BU927" t="str">
            <v>NO</v>
          </cell>
          <cell r="BW927" t="str">
            <v/>
          </cell>
          <cell r="CA927" t="str">
            <v>SINGLE CORR</v>
          </cell>
          <cell r="CC927">
            <v>0</v>
          </cell>
          <cell r="CD927">
            <v>6.8083640604971087</v>
          </cell>
          <cell r="CE927">
            <v>0</v>
          </cell>
          <cell r="CF927">
            <v>0</v>
          </cell>
          <cell r="CL927">
            <v>0.47</v>
          </cell>
          <cell r="CY927">
            <v>0</v>
          </cell>
          <cell r="CZ927">
            <v>5.9733907009549201</v>
          </cell>
          <cell r="DA927">
            <v>0</v>
          </cell>
          <cell r="DB927">
            <v>0</v>
          </cell>
        </row>
        <row r="928">
          <cell r="A928">
            <v>423</v>
          </cell>
          <cell r="B928">
            <v>41682</v>
          </cell>
          <cell r="C928" t="str">
            <v>Austin</v>
          </cell>
          <cell r="D928">
            <v>36</v>
          </cell>
          <cell r="F928" t="str">
            <v>YES</v>
          </cell>
          <cell r="G928">
            <v>0.41</v>
          </cell>
          <cell r="H928">
            <v>0.96018733642995402</v>
          </cell>
          <cell r="I928">
            <v>0</v>
          </cell>
          <cell r="J928">
            <v>9.3744999999999994</v>
          </cell>
          <cell r="K928">
            <v>29.9985</v>
          </cell>
          <cell r="L928">
            <v>3.2000106672355901</v>
          </cell>
          <cell r="M928">
            <v>-2105.8390914361598</v>
          </cell>
          <cell r="N928">
            <v>0.97862933216713299</v>
          </cell>
          <cell r="O928">
            <v>5.3466631661141899E-2</v>
          </cell>
          <cell r="P928">
            <v>-1.02076600054537E-2</v>
          </cell>
          <cell r="Q928">
            <v>0.99672803763568596</v>
          </cell>
          <cell r="R928">
            <v>0.186785938487076</v>
          </cell>
          <cell r="S928">
            <v>12.107112505092999</v>
          </cell>
          <cell r="T928">
            <v>0.99453330603328904</v>
          </cell>
          <cell r="U928">
            <v>0.24250838586578699</v>
          </cell>
          <cell r="V928">
            <v>1439.3406177816501</v>
          </cell>
          <cell r="W928">
            <v>0.99973155098574995</v>
          </cell>
          <cell r="X928">
            <v>5.34189230745633E-2</v>
          </cell>
          <cell r="Y928">
            <v>-2.1270688313695E-2</v>
          </cell>
          <cell r="Z928">
            <v>9.8802386683249904E-6</v>
          </cell>
          <cell r="AA928">
            <v>0.13366248359694699</v>
          </cell>
          <cell r="AB928">
            <v>-1.01741478067994E-2</v>
          </cell>
          <cell r="AC928">
            <v>3.0562854582798001E-2</v>
          </cell>
          <cell r="AD928">
            <v>3.5627191452834703E-2</v>
          </cell>
          <cell r="AE928">
            <v>2.5820305793506599</v>
          </cell>
          <cell r="AF928">
            <v>1.7934165252055901E-3</v>
          </cell>
          <cell r="AG928">
            <v>10.8312901742311</v>
          </cell>
          <cell r="AH928">
            <v>6.6679953727005703</v>
          </cell>
          <cell r="AI928">
            <v>0.547702389907473</v>
          </cell>
          <cell r="AJ928">
            <v>4.9077683328533999</v>
          </cell>
          <cell r="AK928">
            <v>645.26326726333502</v>
          </cell>
          <cell r="AL928">
            <v>6.5648504618099901</v>
          </cell>
          <cell r="AM928">
            <v>61.603339673995698</v>
          </cell>
          <cell r="AN928">
            <v>1.5782410091313399</v>
          </cell>
          <cell r="AO928">
            <v>13.153085097786001</v>
          </cell>
          <cell r="AP928">
            <v>10.422360851934799</v>
          </cell>
          <cell r="AQ928">
            <v>28.0283826315687</v>
          </cell>
          <cell r="AR928">
            <v>-54.035786093737897</v>
          </cell>
          <cell r="AS928">
            <v>70.857873038409394</v>
          </cell>
          <cell r="AT928">
            <v>1791.4097160091701</v>
          </cell>
          <cell r="AU928">
            <v>4.4621865097467399</v>
          </cell>
          <cell r="AV928">
            <v>1.4617671522681399</v>
          </cell>
          <cell r="AW928">
            <v>4.9032751950825402</v>
          </cell>
          <cell r="AX928">
            <v>1.33989879134553</v>
          </cell>
          <cell r="AY928">
            <v>0.46615481355653698</v>
          </cell>
          <cell r="AZ928">
            <v>6.8514955949706899E-2</v>
          </cell>
          <cell r="BA928">
            <v>1.60697764185799</v>
          </cell>
          <cell r="BB928">
            <v>1.5755298743070001</v>
          </cell>
          <cell r="BC928">
            <v>17.300591018593099</v>
          </cell>
          <cell r="BD928">
            <v>4.6437701408852901</v>
          </cell>
          <cell r="BE928">
            <v>7.5070325163194402</v>
          </cell>
          <cell r="BF928">
            <v>9.1373876705206403</v>
          </cell>
          <cell r="BH928" t="str">
            <v>NO</v>
          </cell>
          <cell r="BI928" t="str">
            <v>NO</v>
          </cell>
          <cell r="BJ928" t="str">
            <v>YES</v>
          </cell>
          <cell r="BK928" t="str">
            <v/>
          </cell>
          <cell r="BL928" t="str">
            <v>YES</v>
          </cell>
          <cell r="BM928" t="str">
            <v>NO</v>
          </cell>
          <cell r="BO928" t="str">
            <v>NO</v>
          </cell>
          <cell r="BQ928" t="str">
            <v>NO</v>
          </cell>
          <cell r="BR928" t="str">
            <v>YES</v>
          </cell>
          <cell r="BT928" t="str">
            <v/>
          </cell>
          <cell r="BU928" t="str">
            <v>NO</v>
          </cell>
          <cell r="BW928" t="str">
            <v/>
          </cell>
          <cell r="CA928" t="str">
            <v>SINGLE CORR</v>
          </cell>
          <cell r="CC928">
            <v>0</v>
          </cell>
          <cell r="CD928">
            <v>12.820791071286342</v>
          </cell>
          <cell r="CE928">
            <v>0</v>
          </cell>
          <cell r="CF928">
            <v>0</v>
          </cell>
          <cell r="CL928">
            <v>0.47</v>
          </cell>
          <cell r="CY928">
            <v>0</v>
          </cell>
          <cell r="CZ928">
            <v>3.652974256342568</v>
          </cell>
          <cell r="DA928">
            <v>0</v>
          </cell>
          <cell r="DB928">
            <v>0</v>
          </cell>
        </row>
        <row r="929">
          <cell r="A929">
            <v>423</v>
          </cell>
          <cell r="B929">
            <v>41682</v>
          </cell>
          <cell r="C929" t="str">
            <v>Austin</v>
          </cell>
          <cell r="D929">
            <v>39</v>
          </cell>
          <cell r="F929" t="str">
            <v>YES</v>
          </cell>
          <cell r="G929">
            <v>0.41</v>
          </cell>
          <cell r="H929">
            <v>1.1851873341947801</v>
          </cell>
          <cell r="I929">
            <v>0</v>
          </cell>
          <cell r="J929">
            <v>15.000999999999999</v>
          </cell>
          <cell r="K929">
            <v>29.998999999999999</v>
          </cell>
          <cell r="L929">
            <v>1.9998000133324401</v>
          </cell>
          <cell r="M929">
            <v>-6.6131725009562796</v>
          </cell>
          <cell r="N929">
            <v>0.72008954275660397</v>
          </cell>
          <cell r="O929">
            <v>9.0727844897595195E-2</v>
          </cell>
          <cell r="P929">
            <v>1.12393558754961E-2</v>
          </cell>
          <cell r="Q929">
            <v>0.99737985130176099</v>
          </cell>
          <cell r="R929">
            <v>0.13556284714448399</v>
          </cell>
          <cell r="S929">
            <v>-119.30345164923899</v>
          </cell>
          <cell r="T929">
            <v>0.99709258369128595</v>
          </cell>
          <cell r="U929">
            <v>0.14281759967829299</v>
          </cell>
          <cell r="V929">
            <v>33.997610134846802</v>
          </cell>
          <cell r="W929">
            <v>0.99964708044946404</v>
          </cell>
          <cell r="X929">
            <v>4.9714477640652399E-2</v>
          </cell>
          <cell r="Y929">
            <v>-0.22458308029177201</v>
          </cell>
          <cell r="Z929">
            <v>2.0576288859115902E-2</v>
          </cell>
          <cell r="AA929">
            <v>2.11389852771065E-2</v>
          </cell>
          <cell r="AB929">
            <v>1.12098260089E-2</v>
          </cell>
          <cell r="AC929">
            <v>4.5638952966668402E-2</v>
          </cell>
          <cell r="AD929">
            <v>1.8992254266033001E-2</v>
          </cell>
          <cell r="AE929">
            <v>24.136448276210999</v>
          </cell>
          <cell r="AF929">
            <v>0.709694580853928</v>
          </cell>
          <cell r="AG929">
            <v>2.0982483131001399</v>
          </cell>
          <cell r="AH929">
            <v>-2.79876808533648</v>
          </cell>
          <cell r="AI929">
            <v>2.3390828713861299E-2</v>
          </cell>
          <cell r="AJ929">
            <v>7.0586644652960802</v>
          </cell>
          <cell r="AK929">
            <v>177.001169583327</v>
          </cell>
          <cell r="AL929">
            <v>-17.830209608736599</v>
          </cell>
          <cell r="AM929">
            <v>12.9993598356665</v>
          </cell>
          <cell r="AN929">
            <v>4.2633195177133301</v>
          </cell>
          <cell r="AO929">
            <v>9.6959846778120706</v>
          </cell>
          <cell r="AP929">
            <v>7.3551196623291197</v>
          </cell>
          <cell r="AQ929">
            <v>36.1722888298101</v>
          </cell>
          <cell r="AR929">
            <v>28.453697230270802</v>
          </cell>
          <cell r="AS929">
            <v>28.519012540239899</v>
          </cell>
          <cell r="AT929">
            <v>36.138749219117898</v>
          </cell>
          <cell r="AU929">
            <v>3.8466461730296002</v>
          </cell>
          <cell r="AV929">
            <v>1.3751400330671599</v>
          </cell>
          <cell r="AW929">
            <v>4.8671635488846601</v>
          </cell>
          <cell r="AX929">
            <v>1.51464878125812</v>
          </cell>
          <cell r="AY929">
            <v>0.29739649864138201</v>
          </cell>
          <cell r="AZ929">
            <v>6.8882448474291896E-2</v>
          </cell>
          <cell r="BA929">
            <v>1.59858238367102</v>
          </cell>
          <cell r="BB929">
            <v>1.5555804374678801</v>
          </cell>
          <cell r="BC929">
            <v>17.268183792080301</v>
          </cell>
          <cell r="BD929">
            <v>0.59155181617484198</v>
          </cell>
          <cell r="BE929">
            <v>1.7867395981419401</v>
          </cell>
          <cell r="BF929">
            <v>5.1744626612567099</v>
          </cell>
          <cell r="BH929" t="str">
            <v>NO</v>
          </cell>
          <cell r="BI929" t="str">
            <v>NO</v>
          </cell>
          <cell r="BJ929" t="str">
            <v>YES</v>
          </cell>
          <cell r="BK929" t="str">
            <v/>
          </cell>
          <cell r="BL929" t="str">
            <v>YES</v>
          </cell>
          <cell r="BM929" t="str">
            <v>NO</v>
          </cell>
          <cell r="BO929" t="str">
            <v>NO</v>
          </cell>
          <cell r="BQ929" t="str">
            <v>YES</v>
          </cell>
          <cell r="BR929" t="str">
            <v>NO</v>
          </cell>
          <cell r="BT929" t="str">
            <v/>
          </cell>
          <cell r="BU929" t="str">
            <v>YES</v>
          </cell>
          <cell r="BW929" t="str">
            <v/>
          </cell>
          <cell r="CA929" t="str">
            <v>SINGLE CORRx</v>
          </cell>
          <cell r="CC929">
            <v>18.00293468203914</v>
          </cell>
          <cell r="CD929">
            <v>0</v>
          </cell>
          <cell r="CE929">
            <v>21.984832956158535</v>
          </cell>
          <cell r="CF929">
            <v>14.419016999066455</v>
          </cell>
          <cell r="CL929">
            <v>0.38</v>
          </cell>
          <cell r="CY929">
            <v>15.348065578307612</v>
          </cell>
          <cell r="CZ929">
            <v>0</v>
          </cell>
          <cell r="DA929">
            <v>15.348065578307612</v>
          </cell>
          <cell r="DB929">
            <v>15.348065578307612</v>
          </cell>
        </row>
        <row r="930">
          <cell r="A930">
            <v>423</v>
          </cell>
          <cell r="B930">
            <v>41682</v>
          </cell>
          <cell r="C930" t="str">
            <v>Austin</v>
          </cell>
          <cell r="D930">
            <v>40</v>
          </cell>
          <cell r="F930" t="str">
            <v>YES</v>
          </cell>
          <cell r="G930">
            <v>0.41</v>
          </cell>
          <cell r="H930">
            <v>1.2101873354986299</v>
          </cell>
          <cell r="I930">
            <v>0</v>
          </cell>
          <cell r="J930">
            <v>14.997</v>
          </cell>
          <cell r="K930">
            <v>30</v>
          </cell>
          <cell r="L930">
            <v>2.000400080016</v>
          </cell>
          <cell r="M930">
            <v>2.3584306847515499</v>
          </cell>
          <cell r="N930">
            <v>0.82447040240412495</v>
          </cell>
          <cell r="O930">
            <v>8.9600536970768294E-2</v>
          </cell>
          <cell r="P930">
            <v>-8.6026331679876205E-3</v>
          </cell>
          <cell r="Q930">
            <v>0.99831574745451801</v>
          </cell>
          <cell r="R930">
            <v>0.19343224551549901</v>
          </cell>
          <cell r="S930">
            <v>39.9430722378968</v>
          </cell>
          <cell r="T930">
            <v>0.99913106238248695</v>
          </cell>
          <cell r="U930">
            <v>0.138919175740983</v>
          </cell>
          <cell r="V930">
            <v>57.732069808690603</v>
          </cell>
          <cell r="W930">
            <v>0.999734121639128</v>
          </cell>
          <cell r="X930">
            <v>7.6808193067620198E-2</v>
          </cell>
          <cell r="Y930">
            <v>0.84988985343817003</v>
          </cell>
          <cell r="Z930">
            <v>0.27318486408221698</v>
          </cell>
          <cell r="AA930">
            <v>2.48295596438971E-2</v>
          </cell>
          <cell r="AB930">
            <v>-8.5881186445995201E-3</v>
          </cell>
          <cell r="AC930">
            <v>4.18805399460703E-2</v>
          </cell>
          <cell r="AD930">
            <v>3.8519350797921598E-2</v>
          </cell>
          <cell r="AE930">
            <v>30.5961246438562</v>
          </cell>
          <cell r="AF930">
            <v>0.52982658154451501</v>
          </cell>
          <cell r="AG930">
            <v>10.7333074903687</v>
          </cell>
          <cell r="AH930">
            <v>16.715172954061899</v>
          </cell>
          <cell r="AI930">
            <v>0.41811072209373501</v>
          </cell>
          <cell r="AJ930">
            <v>13.2836019646395</v>
          </cell>
          <cell r="AK930">
            <v>625.03157708665901</v>
          </cell>
          <cell r="AL930">
            <v>10.2519838942</v>
          </cell>
          <cell r="AM930">
            <v>13.733148201332099</v>
          </cell>
          <cell r="AN930">
            <v>12.0054262402027</v>
          </cell>
          <cell r="AO930">
            <v>2.0584503690818399</v>
          </cell>
          <cell r="AP930">
            <v>34.547713011736498</v>
          </cell>
          <cell r="AQ930">
            <v>215.59590571426901</v>
          </cell>
          <cell r="AR930">
            <v>-30.209071177729001</v>
          </cell>
          <cell r="AS930">
            <v>45.240596198785298</v>
          </cell>
          <cell r="AT930">
            <v>750.09050564439804</v>
          </cell>
          <cell r="AU930">
            <v>3.97076183846597</v>
          </cell>
          <cell r="AV930">
            <v>1.2726950652854601</v>
          </cell>
          <cell r="AW930">
            <v>4.9670997950153097</v>
          </cell>
          <cell r="AX930">
            <v>1.4172818532488101</v>
          </cell>
          <cell r="AY930">
            <v>0.31078883703023902</v>
          </cell>
          <cell r="AZ930">
            <v>6.6638753079166904E-2</v>
          </cell>
          <cell r="BA930">
            <v>1.75731533924537</v>
          </cell>
          <cell r="BB930">
            <v>1.7047059884465801</v>
          </cell>
          <cell r="BC930">
            <v>15.9834259044123</v>
          </cell>
          <cell r="BD930">
            <v>5.2503533253141104</v>
          </cell>
          <cell r="BE930">
            <v>10.652757773767901</v>
          </cell>
          <cell r="BF930">
            <v>12.828603196714999</v>
          </cell>
          <cell r="BH930" t="str">
            <v>NO</v>
          </cell>
          <cell r="BI930" t="str">
            <v>NO</v>
          </cell>
          <cell r="BJ930" t="str">
            <v>YES</v>
          </cell>
          <cell r="BK930" t="str">
            <v/>
          </cell>
          <cell r="BL930" t="str">
            <v>YES</v>
          </cell>
          <cell r="BM930" t="str">
            <v>NO</v>
          </cell>
          <cell r="BO930" t="str">
            <v>NO</v>
          </cell>
          <cell r="BQ930" t="str">
            <v>YES</v>
          </cell>
          <cell r="BR930" t="str">
            <v>NO</v>
          </cell>
          <cell r="BT930" t="str">
            <v/>
          </cell>
          <cell r="BU930" t="str">
            <v>YES</v>
          </cell>
          <cell r="BW930" t="str">
            <v/>
          </cell>
          <cell r="CA930" t="str">
            <v>SINGLE CORRx</v>
          </cell>
          <cell r="CC930">
            <v>30.563017137508933</v>
          </cell>
          <cell r="CD930">
            <v>0</v>
          </cell>
          <cell r="CE930">
            <v>27.561539474152458</v>
          </cell>
          <cell r="CF930">
            <v>48.197866245306187</v>
          </cell>
          <cell r="CL930">
            <v>0.38</v>
          </cell>
          <cell r="CY930">
            <v>2.574262656301995</v>
          </cell>
          <cell r="CZ930">
            <v>0</v>
          </cell>
          <cell r="DA930">
            <v>2.574262656301995</v>
          </cell>
          <cell r="DB930">
            <v>2.574262656301995</v>
          </cell>
        </row>
        <row r="931">
          <cell r="A931">
            <v>423</v>
          </cell>
          <cell r="B931">
            <v>41682</v>
          </cell>
          <cell r="C931" t="str">
            <v>Austin</v>
          </cell>
          <cell r="D931">
            <v>41</v>
          </cell>
          <cell r="F931" t="str">
            <v>YES</v>
          </cell>
          <cell r="G931">
            <v>0.41</v>
          </cell>
          <cell r="H931">
            <v>1.27685400098562</v>
          </cell>
          <cell r="I931">
            <v>0</v>
          </cell>
          <cell r="J931">
            <v>10.0815</v>
          </cell>
          <cell r="K931">
            <v>29.998999999999999</v>
          </cell>
          <cell r="L931">
            <v>2.97564846501017</v>
          </cell>
          <cell r="M931">
            <v>1.3663716071610501</v>
          </cell>
          <cell r="N931">
            <v>0.8442232201912</v>
          </cell>
          <cell r="O931">
            <v>0.12588490681007899</v>
          </cell>
          <cell r="P931">
            <v>5.0059799269885101E-3</v>
          </cell>
          <cell r="Q931">
            <v>0.99993086194821001</v>
          </cell>
          <cell r="R931">
            <v>0.15463914212872801</v>
          </cell>
          <cell r="S931">
            <v>110.112366898659</v>
          </cell>
          <cell r="T931">
            <v>0.99990479321833903</v>
          </cell>
          <cell r="U931">
            <v>0.18147338170989399</v>
          </cell>
          <cell r="V931">
            <v>102.815031020752</v>
          </cell>
          <cell r="W931">
            <v>0.99997814484494796</v>
          </cell>
          <cell r="X931">
            <v>8.6944605322802002E-2</v>
          </cell>
          <cell r="Y931">
            <v>0.82874793845703898</v>
          </cell>
          <cell r="Z931">
            <v>0.45012619062177101</v>
          </cell>
          <cell r="AA931">
            <v>3.4815803704894198E-2</v>
          </cell>
          <cell r="AB931">
            <v>5.0056337906851604E-3</v>
          </cell>
          <cell r="AC931">
            <v>0.26598365448818201</v>
          </cell>
          <cell r="AD931">
            <v>2.4638526029613601E-2</v>
          </cell>
          <cell r="AE931">
            <v>83.517394705608993</v>
          </cell>
          <cell r="AF931">
            <v>0.81228949092646296</v>
          </cell>
          <cell r="AG931">
            <v>66.885870061219606</v>
          </cell>
          <cell r="AH931">
            <v>51.104006265439097</v>
          </cell>
          <cell r="AI931">
            <v>0.46406358697157601</v>
          </cell>
          <cell r="AJ931">
            <v>190.96732228695899</v>
          </cell>
          <cell r="AK931">
            <v>1674.76675817666</v>
          </cell>
          <cell r="AL931">
            <v>8.9767788768766792</v>
          </cell>
          <cell r="AM931">
            <v>16.354598379335702</v>
          </cell>
          <cell r="AN931">
            <v>22.6777693540173</v>
          </cell>
          <cell r="AO931">
            <v>-0.547086678981064</v>
          </cell>
          <cell r="AP931">
            <v>70.5789170420299</v>
          </cell>
          <cell r="AQ931">
            <v>380.37791853281601</v>
          </cell>
          <cell r="AR931">
            <v>39.117224071305799</v>
          </cell>
          <cell r="AS931">
            <v>61.571820319242498</v>
          </cell>
          <cell r="AT931">
            <v>158.47370688384601</v>
          </cell>
          <cell r="AU931">
            <v>3.6983456915414701</v>
          </cell>
          <cell r="AV931">
            <v>1.1670868533352501</v>
          </cell>
          <cell r="AW931">
            <v>4.3946845922315401</v>
          </cell>
          <cell r="AX931">
            <v>1.26520855908878</v>
          </cell>
          <cell r="AY931">
            <v>0.320220890855556</v>
          </cell>
          <cell r="AZ931">
            <v>6.7213814458152596E-2</v>
          </cell>
          <cell r="BA931">
            <v>1.6132623767246299</v>
          </cell>
          <cell r="BB931">
            <v>1.56412437927657</v>
          </cell>
          <cell r="BC931">
            <v>16.952870692352999</v>
          </cell>
          <cell r="BD931">
            <v>4.8438301984327801</v>
          </cell>
          <cell r="BE931">
            <v>20.313613738333299</v>
          </cell>
          <cell r="BF931">
            <v>41.864848261815801</v>
          </cell>
          <cell r="BH931" t="str">
            <v>NO</v>
          </cell>
          <cell r="BI931" t="str">
            <v>NO</v>
          </cell>
          <cell r="BJ931" t="str">
            <v>YES</v>
          </cell>
          <cell r="BK931" t="str">
            <v/>
          </cell>
          <cell r="BL931" t="str">
            <v>YES</v>
          </cell>
          <cell r="BM931" t="str">
            <v>NO</v>
          </cell>
          <cell r="BO931" t="str">
            <v>NO</v>
          </cell>
          <cell r="BQ931" t="str">
            <v>YES</v>
          </cell>
          <cell r="BR931" t="str">
            <v>NO</v>
          </cell>
          <cell r="BT931" t="str">
            <v/>
          </cell>
          <cell r="BU931" t="str">
            <v>NO</v>
          </cell>
          <cell r="BW931" t="str">
            <v/>
          </cell>
          <cell r="CA931" t="str">
            <v>SINGLE CORR</v>
          </cell>
          <cell r="CC931">
            <v>36.58949965382061</v>
          </cell>
          <cell r="CD931">
            <v>0</v>
          </cell>
          <cell r="CE931">
            <v>0</v>
          </cell>
          <cell r="CF931">
            <v>0</v>
          </cell>
          <cell r="CL931">
            <v>0.47</v>
          </cell>
          <cell r="CY931">
            <v>1.3499811937396571</v>
          </cell>
          <cell r="CZ931">
            <v>0</v>
          </cell>
          <cell r="DA931">
            <v>0</v>
          </cell>
          <cell r="DB931">
            <v>0</v>
          </cell>
        </row>
        <row r="932">
          <cell r="A932">
            <v>423</v>
          </cell>
          <cell r="B932">
            <v>41682</v>
          </cell>
          <cell r="C932" t="str">
            <v>Austin</v>
          </cell>
          <cell r="D932">
            <v>45</v>
          </cell>
          <cell r="F932" t="str">
            <v>YES</v>
          </cell>
          <cell r="G932">
            <v>0.41</v>
          </cell>
          <cell r="H932">
            <v>2.1101873349398401</v>
          </cell>
          <cell r="I932">
            <v>0</v>
          </cell>
          <cell r="J932">
            <v>14.999000000000001</v>
          </cell>
          <cell r="K932">
            <v>29.998000000000001</v>
          </cell>
          <cell r="L932">
            <v>2</v>
          </cell>
          <cell r="M932">
            <v>3.7234583644769201</v>
          </cell>
          <cell r="N932">
            <v>0.89378763299535702</v>
          </cell>
          <cell r="O932">
            <v>9.5866708928047398E-2</v>
          </cell>
          <cell r="P932">
            <v>-7.2341195140518703E-3</v>
          </cell>
          <cell r="Q932">
            <v>0.99382948217988698</v>
          </cell>
          <cell r="R932">
            <v>0.14386695692562501</v>
          </cell>
          <cell r="S932">
            <v>12.973131869624901</v>
          </cell>
          <cell r="T932">
            <v>0.98436251683574505</v>
          </cell>
          <cell r="U932">
            <v>0.23078984737302699</v>
          </cell>
          <cell r="V932">
            <v>20.0546513916156</v>
          </cell>
          <cell r="W932">
            <v>0.998356642637384</v>
          </cell>
          <cell r="X932">
            <v>7.4166264069684601E-2</v>
          </cell>
          <cell r="Y932">
            <v>1.2392618454895901</v>
          </cell>
          <cell r="Z932">
            <v>0.29078211404843002</v>
          </cell>
          <cell r="AA932">
            <v>5.3011823194817599E-2</v>
          </cell>
          <cell r="AB932">
            <v>-7.1892017633700903E-3</v>
          </cell>
          <cell r="AC932">
            <v>8.2547997961258703E-3</v>
          </cell>
          <cell r="AD932">
            <v>2.1265867532534E-2</v>
          </cell>
          <cell r="AE932">
            <v>12.0465099827248</v>
          </cell>
          <cell r="AF932">
            <v>0.599692870161183</v>
          </cell>
          <cell r="AG932">
            <v>1.3709497061493801</v>
          </cell>
          <cell r="AH932">
            <v>3.47531974436956</v>
          </cell>
          <cell r="AI932">
            <v>0.26360545861979601</v>
          </cell>
          <cell r="AJ932">
            <v>2.5219632748527201</v>
          </cell>
          <cell r="AK932">
            <v>178.77552756752399</v>
          </cell>
          <cell r="AL932">
            <v>2.92637273329004</v>
          </cell>
          <cell r="AM932">
            <v>14.3735572057483</v>
          </cell>
          <cell r="AN932">
            <v>14.052347205446701</v>
          </cell>
          <cell r="AO932">
            <v>4.4787484598147103</v>
          </cell>
          <cell r="AP932">
            <v>6.7660560783981802</v>
          </cell>
          <cell r="AQ932">
            <v>51.7331265486349</v>
          </cell>
          <cell r="AR932">
            <v>11.8829999613952</v>
          </cell>
          <cell r="AS932">
            <v>11.845324588609101</v>
          </cell>
          <cell r="AT932">
            <v>20.966802776845402</v>
          </cell>
          <cell r="AU932">
            <v>3.1919807490031702</v>
          </cell>
          <cell r="AV932">
            <v>1.0641324475104199</v>
          </cell>
          <cell r="AW932">
            <v>4.25559049593633</v>
          </cell>
          <cell r="AX932">
            <v>1.0370211268326199</v>
          </cell>
          <cell r="AY932">
            <v>0.39246174363456598</v>
          </cell>
          <cell r="AZ932">
            <v>6.76088699699611E-2</v>
          </cell>
          <cell r="BA932">
            <v>1.9096286833903799</v>
          </cell>
          <cell r="BB932">
            <v>1.8546217919111201</v>
          </cell>
          <cell r="BC932">
            <v>18.838163694459102</v>
          </cell>
          <cell r="BD932">
            <v>1.1704058650003</v>
          </cell>
          <cell r="BE932">
            <v>2.33006788250032</v>
          </cell>
          <cell r="BF932">
            <v>3.2805443750002601</v>
          </cell>
          <cell r="BH932" t="str">
            <v>NO</v>
          </cell>
          <cell r="BI932" t="str">
            <v>NO</v>
          </cell>
          <cell r="BJ932" t="str">
            <v>YES</v>
          </cell>
          <cell r="BK932" t="str">
            <v/>
          </cell>
          <cell r="BL932" t="str">
            <v>YES</v>
          </cell>
          <cell r="BM932" t="str">
            <v>NO</v>
          </cell>
          <cell r="BO932" t="str">
            <v>NO</v>
          </cell>
          <cell r="BQ932" t="str">
            <v>YES</v>
          </cell>
          <cell r="BR932" t="str">
            <v>NO</v>
          </cell>
          <cell r="BT932" t="str">
            <v/>
          </cell>
          <cell r="BU932" t="str">
            <v>YES</v>
          </cell>
          <cell r="BW932" t="str">
            <v/>
          </cell>
          <cell r="CA932" t="str">
            <v>SINGLE CORRx</v>
          </cell>
          <cell r="CC932">
            <v>10.618229982666335</v>
          </cell>
          <cell r="CD932">
            <v>0</v>
          </cell>
          <cell r="CE932">
            <v>6.7359089330067468</v>
          </cell>
          <cell r="CF932">
            <v>13.170759293047665</v>
          </cell>
          <cell r="CL932">
            <v>0.38</v>
          </cell>
          <cell r="CY932">
            <v>11.769183520187729</v>
          </cell>
          <cell r="CZ932">
            <v>0</v>
          </cell>
          <cell r="DA932">
            <v>11.769183520187729</v>
          </cell>
          <cell r="DB932">
            <v>11.769183520187729</v>
          </cell>
        </row>
        <row r="933">
          <cell r="BH933" t="str">
            <v/>
          </cell>
          <cell r="BI933" t="str">
            <v/>
          </cell>
          <cell r="BJ933" t="str">
            <v>YES</v>
          </cell>
          <cell r="BK933" t="str">
            <v/>
          </cell>
          <cell r="BL933" t="str">
            <v>NO</v>
          </cell>
          <cell r="BM933" t="str">
            <v/>
          </cell>
          <cell r="BO933" t="str">
            <v/>
          </cell>
          <cell r="BQ933" t="str">
            <v/>
          </cell>
          <cell r="BR933" t="str">
            <v/>
          </cell>
          <cell r="BT933" t="str">
            <v/>
          </cell>
          <cell r="BU933" t="str">
            <v/>
          </cell>
          <cell r="BW933" t="str">
            <v/>
          </cell>
          <cell r="CA933" t="str">
            <v/>
          </cell>
          <cell r="CC933">
            <v>0</v>
          </cell>
          <cell r="CD933">
            <v>0</v>
          </cell>
          <cell r="CE933">
            <v>0</v>
          </cell>
          <cell r="CF933">
            <v>0</v>
          </cell>
          <cell r="CL933">
            <v>0</v>
          </cell>
          <cell r="CY933">
            <v>0</v>
          </cell>
          <cell r="CZ933">
            <v>0</v>
          </cell>
          <cell r="DA933">
            <v>0</v>
          </cell>
          <cell r="DB933">
            <v>0</v>
          </cell>
        </row>
        <row r="934">
          <cell r="A934">
            <v>430</v>
          </cell>
          <cell r="B934">
            <v>41683</v>
          </cell>
          <cell r="C934" t="str">
            <v>Daniel</v>
          </cell>
          <cell r="D934">
            <v>3</v>
          </cell>
          <cell r="F934" t="str">
            <v>YES</v>
          </cell>
          <cell r="G934">
            <v>7.68</v>
          </cell>
          <cell r="H934">
            <v>0.16666666790842999</v>
          </cell>
          <cell r="I934">
            <v>0</v>
          </cell>
          <cell r="J934">
            <v>10.0010526316</v>
          </cell>
          <cell r="K934">
            <v>20</v>
          </cell>
          <cell r="L934">
            <v>1.99978949583833</v>
          </cell>
          <cell r="M934">
            <v>40.1094589469187</v>
          </cell>
          <cell r="N934">
            <v>0.99302115498829102</v>
          </cell>
          <cell r="O934">
            <v>0.77598817046352297</v>
          </cell>
          <cell r="P934">
            <v>4.4405094012114003E-2</v>
          </cell>
          <cell r="Q934">
            <v>0.99996230097521899</v>
          </cell>
          <cell r="R934">
            <v>2.8455000102792098</v>
          </cell>
          <cell r="S934">
            <v>64.429065675922303</v>
          </cell>
          <cell r="T934">
            <v>0.99984143851427698</v>
          </cell>
          <cell r="U934">
            <v>5.8310020570420003</v>
          </cell>
          <cell r="V934">
            <v>915.22871447845898</v>
          </cell>
          <cell r="W934">
            <v>0.99999813797708403</v>
          </cell>
          <cell r="X934">
            <v>0.63175805177176503</v>
          </cell>
          <cell r="Y934">
            <v>3.2363691312924301</v>
          </cell>
          <cell r="Z934">
            <v>8.0121007006290004E-2</v>
          </cell>
          <cell r="AA934">
            <v>80.102692616317498</v>
          </cell>
          <cell r="AB934">
            <v>4.44034166193924E-2</v>
          </cell>
          <cell r="AC934">
            <v>0.98116495408817295</v>
          </cell>
          <cell r="AD934">
            <v>8.2503408960733804</v>
          </cell>
          <cell r="AE934">
            <v>357.55042856134901</v>
          </cell>
          <cell r="AF934">
            <v>0.39066711646604202</v>
          </cell>
          <cell r="AG934">
            <v>132821.71314676799</v>
          </cell>
          <cell r="AH934">
            <v>38.846090607146898</v>
          </cell>
          <cell r="AI934">
            <v>0.60283240561079099</v>
          </cell>
          <cell r="AJ934">
            <v>86574.156292379601</v>
          </cell>
          <cell r="AK934">
            <v>61973.614540510003</v>
          </cell>
          <cell r="AL934">
            <v>3229.1503700576</v>
          </cell>
          <cell r="AM934">
            <v>713.78062412299198</v>
          </cell>
          <cell r="AN934">
            <v>122.33473576754299</v>
          </cell>
          <cell r="AO934">
            <v>350.44513351208701</v>
          </cell>
          <cell r="AP934">
            <v>154.94986710080099</v>
          </cell>
          <cell r="AQ934">
            <v>1484.0034972599201</v>
          </cell>
          <cell r="AR934">
            <v>363.68318824456901</v>
          </cell>
          <cell r="AS934">
            <v>427.84759771941498</v>
          </cell>
          <cell r="AT934">
            <v>937.72696641648895</v>
          </cell>
          <cell r="AU934" t="str">
            <v>NaN</v>
          </cell>
          <cell r="AV934" t="str">
            <v>NaN</v>
          </cell>
          <cell r="AW934" t="str">
            <v>NaN</v>
          </cell>
          <cell r="AX934" t="str">
            <v>NaN</v>
          </cell>
          <cell r="AY934">
            <v>0.69589255711424503</v>
          </cell>
          <cell r="AZ934">
            <v>6.9762638213404102E-2</v>
          </cell>
          <cell r="BA934">
            <v>0.39747464154255302</v>
          </cell>
          <cell r="BB934">
            <v>0.40612166037071401</v>
          </cell>
          <cell r="BC934">
            <v>20.876776713427301</v>
          </cell>
          <cell r="BD934">
            <v>78.078273365000101</v>
          </cell>
          <cell r="BE934">
            <v>443.64688465294103</v>
          </cell>
          <cell r="BF934">
            <v>946.99008331117602</v>
          </cell>
          <cell r="BH934" t="str">
            <v>YES</v>
          </cell>
          <cell r="BI934" t="str">
            <v>YES</v>
          </cell>
          <cell r="BJ934" t="str">
            <v>YES</v>
          </cell>
          <cell r="BK934" t="str">
            <v/>
          </cell>
          <cell r="BL934" t="str">
            <v>YES</v>
          </cell>
          <cell r="BM934" t="str">
            <v>NO</v>
          </cell>
          <cell r="BO934" t="str">
            <v>NO</v>
          </cell>
          <cell r="BQ934" t="str">
            <v>NO</v>
          </cell>
          <cell r="BR934" t="str">
            <v>NO</v>
          </cell>
          <cell r="BT934" t="str">
            <v/>
          </cell>
          <cell r="BU934" t="str">
            <v>NO</v>
          </cell>
          <cell r="BW934" t="str">
            <v>YES</v>
          </cell>
          <cell r="CA934" t="str">
            <v>TRASH</v>
          </cell>
          <cell r="CC934">
            <v>0</v>
          </cell>
          <cell r="CD934">
            <v>0</v>
          </cell>
          <cell r="CE934">
            <v>0</v>
          </cell>
          <cell r="CF934">
            <v>0</v>
          </cell>
          <cell r="CL934">
            <v>0</v>
          </cell>
          <cell r="CY934">
            <v>0</v>
          </cell>
          <cell r="CZ934">
            <v>0</v>
          </cell>
          <cell r="DA934">
            <v>0</v>
          </cell>
          <cell r="DB934">
            <v>0</v>
          </cell>
        </row>
        <row r="935">
          <cell r="A935">
            <v>430</v>
          </cell>
          <cell r="B935">
            <v>41683</v>
          </cell>
          <cell r="C935" t="str">
            <v>Daniel</v>
          </cell>
          <cell r="D935">
            <v>4</v>
          </cell>
          <cell r="F935" t="str">
            <v>YES</v>
          </cell>
          <cell r="G935">
            <v>7.68</v>
          </cell>
          <cell r="H935">
            <v>0.236111112870276</v>
          </cell>
          <cell r="I935">
            <v>0</v>
          </cell>
          <cell r="J935">
            <v>10.000999999999999</v>
          </cell>
          <cell r="K935">
            <v>19.999473684200002</v>
          </cell>
          <cell r="L935">
            <v>1.99974739368063</v>
          </cell>
          <cell r="M935">
            <v>45.736918519476703</v>
          </cell>
          <cell r="N935">
            <v>0.95815386931892899</v>
          </cell>
          <cell r="O935">
            <v>1.3841359423895701</v>
          </cell>
          <cell r="P935">
            <v>4.28730369983659E-2</v>
          </cell>
          <cell r="Q935">
            <v>0.99992294101439605</v>
          </cell>
          <cell r="R935">
            <v>3.8709137837956198</v>
          </cell>
          <cell r="S935">
            <v>74.806241686028301</v>
          </cell>
          <cell r="T935">
            <v>0.99995277614871603</v>
          </cell>
          <cell r="U935">
            <v>3.0277229663544198</v>
          </cell>
          <cell r="V935">
            <v>698.39271649377395</v>
          </cell>
          <cell r="W935">
            <v>0.99999207546431601</v>
          </cell>
          <cell r="X935">
            <v>1.24015354449066</v>
          </cell>
          <cell r="Y935">
            <v>0.473577748812536</v>
          </cell>
          <cell r="Z935">
            <v>9.9019656915231308E-3</v>
          </cell>
          <cell r="AA935">
            <v>44.2897599483249</v>
          </cell>
          <cell r="AB935">
            <v>4.2869726918403399E-2</v>
          </cell>
          <cell r="AC935">
            <v>0.95961257057620097</v>
          </cell>
          <cell r="AD935">
            <v>15.3147762933488</v>
          </cell>
          <cell r="AE935">
            <v>143.54624243101</v>
          </cell>
          <cell r="AF935">
            <v>0.20553637157472099</v>
          </cell>
          <cell r="AG935">
            <v>157301.534411609</v>
          </cell>
          <cell r="AH935">
            <v>59.166443042363298</v>
          </cell>
          <cell r="AI935">
            <v>0.79089186958651603</v>
          </cell>
          <cell r="AJ935">
            <v>41402.813917588399</v>
          </cell>
          <cell r="AK935">
            <v>64915.607128273303</v>
          </cell>
          <cell r="AL935">
            <v>2232.8201589299001</v>
          </cell>
          <cell r="AM935">
            <v>802.95201679533295</v>
          </cell>
          <cell r="AN935">
            <v>169.787759830547</v>
          </cell>
          <cell r="AO935">
            <v>105.351647800941</v>
          </cell>
          <cell r="AP935">
            <v>71.478934779660705</v>
          </cell>
          <cell r="AQ935">
            <v>206.24142674479799</v>
          </cell>
          <cell r="AR935">
            <v>477.84241348131201</v>
          </cell>
          <cell r="AS935">
            <v>381.17617551147202</v>
          </cell>
          <cell r="AT935">
            <v>760.93598780800505</v>
          </cell>
          <cell r="AU935" t="str">
            <v>NaN</v>
          </cell>
          <cell r="AV935" t="str">
            <v>NaN</v>
          </cell>
          <cell r="AW935">
            <v>1.5861048211581199</v>
          </cell>
          <cell r="AX935">
            <v>0.22766599369316701</v>
          </cell>
          <cell r="AY935">
            <v>0.56044257767173</v>
          </cell>
          <cell r="AZ935">
            <v>7.0676589486631303E-2</v>
          </cell>
          <cell r="BA935">
            <v>0.44895267427955499</v>
          </cell>
          <cell r="BB935">
            <v>0.44434517362370402</v>
          </cell>
          <cell r="BC935">
            <v>19.976171085329</v>
          </cell>
          <cell r="BD935">
            <v>236.958505366167</v>
          </cell>
          <cell r="BE935">
            <v>612.12621864466701</v>
          </cell>
          <cell r="BF935">
            <v>1027.95960937067</v>
          </cell>
          <cell r="BH935" t="str">
            <v>YES</v>
          </cell>
          <cell r="BI935" t="str">
            <v>YES</v>
          </cell>
          <cell r="BJ935" t="str">
            <v>YES</v>
          </cell>
          <cell r="BK935" t="str">
            <v/>
          </cell>
          <cell r="BL935" t="str">
            <v>YES</v>
          </cell>
          <cell r="BM935" t="str">
            <v>NO</v>
          </cell>
          <cell r="BO935" t="str">
            <v>NO</v>
          </cell>
          <cell r="BQ935" t="str">
            <v>NO</v>
          </cell>
          <cell r="BR935" t="str">
            <v>YES</v>
          </cell>
          <cell r="BT935" t="str">
            <v/>
          </cell>
          <cell r="BU935" t="str">
            <v>NO</v>
          </cell>
          <cell r="BW935" t="str">
            <v/>
          </cell>
          <cell r="CA935" t="str">
            <v>SINGLE CORR</v>
          </cell>
          <cell r="CC935">
            <v>0</v>
          </cell>
          <cell r="CD935">
            <v>52.811816809081066</v>
          </cell>
          <cell r="CE935">
            <v>0</v>
          </cell>
          <cell r="CF935">
            <v>0</v>
          </cell>
          <cell r="CL935">
            <v>0.47</v>
          </cell>
          <cell r="CY935">
            <v>0</v>
          </cell>
          <cell r="CZ935">
            <v>0.11544340967095471</v>
          </cell>
          <cell r="DA935">
            <v>0</v>
          </cell>
          <cell r="DB935">
            <v>0</v>
          </cell>
        </row>
        <row r="936">
          <cell r="A936">
            <v>430</v>
          </cell>
          <cell r="B936">
            <v>41683</v>
          </cell>
          <cell r="C936" t="str">
            <v>Daniel</v>
          </cell>
          <cell r="D936">
            <v>5</v>
          </cell>
          <cell r="F936" t="str">
            <v>YES</v>
          </cell>
          <cell r="G936">
            <v>7.68</v>
          </cell>
          <cell r="H936">
            <v>0.30277778115123499</v>
          </cell>
          <cell r="I936">
            <v>0</v>
          </cell>
          <cell r="J936">
            <v>9.99</v>
          </cell>
          <cell r="K936">
            <v>19.988499999999998</v>
          </cell>
          <cell r="L936">
            <v>2.00085085085085</v>
          </cell>
          <cell r="M936">
            <v>2.57612015253711</v>
          </cell>
          <cell r="N936">
            <v>0.90885609116870703</v>
          </cell>
          <cell r="O936">
            <v>1.46986392320988</v>
          </cell>
          <cell r="P936">
            <v>4.1517271480208097E-2</v>
          </cell>
          <cell r="Q936">
            <v>0.99997876901971905</v>
          </cell>
          <cell r="R936">
            <v>1.40779387711642</v>
          </cell>
          <cell r="S936">
            <v>72.563785248597497</v>
          </cell>
          <cell r="T936">
            <v>0.99998596343884805</v>
          </cell>
          <cell r="U936">
            <v>1.14380007149592</v>
          </cell>
          <cell r="V936">
            <v>172.21456819433701</v>
          </cell>
          <cell r="W936">
            <v>0.99998329457301305</v>
          </cell>
          <cell r="X936">
            <v>1.2477144781824201</v>
          </cell>
          <cell r="Y936">
            <v>1.3916183651576699</v>
          </cell>
          <cell r="Z936">
            <v>0.47879074032811098</v>
          </cell>
          <cell r="AA936">
            <v>10.1284438414528</v>
          </cell>
          <cell r="AB936">
            <v>4.1516388489776401E-2</v>
          </cell>
          <cell r="AC936">
            <v>0.98779041804725898</v>
          </cell>
          <cell r="AD936">
            <v>2.02991314420608</v>
          </cell>
          <cell r="AE936">
            <v>115.15668437136</v>
          </cell>
          <cell r="AF936">
            <v>0.66867026256935602</v>
          </cell>
          <cell r="AG936">
            <v>31569.140095332201</v>
          </cell>
          <cell r="AH936">
            <v>67.568722456958994</v>
          </cell>
          <cell r="AI936">
            <v>0.93115007161682395</v>
          </cell>
          <cell r="AJ936">
            <v>6560.0300520476403</v>
          </cell>
          <cell r="AK936">
            <v>39191.659431226697</v>
          </cell>
          <cell r="AL936">
            <v>1890.67438601137</v>
          </cell>
          <cell r="AM936">
            <v>412.49653667566901</v>
          </cell>
          <cell r="AN936">
            <v>144.26215053627899</v>
          </cell>
          <cell r="AO936">
            <v>242.72546822126401</v>
          </cell>
          <cell r="AP936">
            <v>96.0787176787031</v>
          </cell>
          <cell r="AQ936">
            <v>1117.47979827637</v>
          </cell>
          <cell r="AR936">
            <v>-596.92232483432895</v>
          </cell>
          <cell r="AS936">
            <v>132.09602325260201</v>
          </cell>
          <cell r="AT936">
            <v>5560.6686589268902</v>
          </cell>
          <cell r="AU936">
            <v>2.0191373706795499</v>
          </cell>
          <cell r="AV936">
            <v>0.56845668831728302</v>
          </cell>
          <cell r="AW936">
            <v>1.63050656182757</v>
          </cell>
          <cell r="AX936">
            <v>0.280320525776656</v>
          </cell>
          <cell r="AY936">
            <v>0.52015651178542199</v>
          </cell>
          <cell r="AZ936">
            <v>6.9710235959903097E-2</v>
          </cell>
          <cell r="BA936">
            <v>0.39463318208606801</v>
          </cell>
          <cell r="BB936">
            <v>0.39938848157802298</v>
          </cell>
          <cell r="BC936">
            <v>20.577620246456299</v>
          </cell>
          <cell r="BD936">
            <v>164.484127275741</v>
          </cell>
          <cell r="BE936">
            <v>343.21658722222202</v>
          </cell>
          <cell r="BF936">
            <v>677.91704553601903</v>
          </cell>
          <cell r="BH936" t="str">
            <v>YES</v>
          </cell>
          <cell r="BI936" t="str">
            <v>YES</v>
          </cell>
          <cell r="BJ936" t="str">
            <v>YES</v>
          </cell>
          <cell r="BK936" t="str">
            <v/>
          </cell>
          <cell r="BL936" t="str">
            <v>YES</v>
          </cell>
          <cell r="BM936" t="str">
            <v>NO</v>
          </cell>
          <cell r="BO936" t="str">
            <v>NO</v>
          </cell>
          <cell r="BQ936" t="str">
            <v>NO</v>
          </cell>
          <cell r="BR936" t="str">
            <v>YES</v>
          </cell>
          <cell r="BT936" t="str">
            <v/>
          </cell>
          <cell r="BU936" t="str">
            <v>YES</v>
          </cell>
          <cell r="BW936" t="str">
            <v/>
          </cell>
          <cell r="CA936" t="str">
            <v>SINGLE CORRx</v>
          </cell>
          <cell r="CC936">
            <v>0</v>
          </cell>
          <cell r="CD936">
            <v>51.200575116888153</v>
          </cell>
          <cell r="CE936">
            <v>95.803515142858942</v>
          </cell>
          <cell r="CF936">
            <v>67.039112442398022</v>
          </cell>
          <cell r="CL936">
            <v>0.3</v>
          </cell>
          <cell r="CY936">
            <v>0</v>
          </cell>
          <cell r="CZ936">
            <v>0.20589313121855238</v>
          </cell>
          <cell r="DA936">
            <v>0.20589313121855238</v>
          </cell>
          <cell r="DB936">
            <v>0.20589313121855238</v>
          </cell>
        </row>
        <row r="937">
          <cell r="A937">
            <v>430</v>
          </cell>
          <cell r="B937">
            <v>41683</v>
          </cell>
          <cell r="C937" t="str">
            <v>Daniel</v>
          </cell>
          <cell r="D937">
            <v>6</v>
          </cell>
          <cell r="F937" t="str">
            <v>YES</v>
          </cell>
          <cell r="G937">
            <v>7.68</v>
          </cell>
          <cell r="H937">
            <v>0.35277778096497098</v>
          </cell>
          <cell r="I937">
            <v>0</v>
          </cell>
          <cell r="J937">
            <v>9.9990000000000006</v>
          </cell>
          <cell r="K937">
            <v>19.998999999999999</v>
          </cell>
          <cell r="L937">
            <v>2.0001000100009998</v>
          </cell>
          <cell r="M937">
            <v>4.3516672117193398</v>
          </cell>
          <cell r="N937">
            <v>0.71678520607184304</v>
          </cell>
          <cell r="O937">
            <v>1.5530561424100899</v>
          </cell>
          <cell r="P937">
            <v>4.0441485334737501E-2</v>
          </cell>
          <cell r="Q937">
            <v>0.99996122064359505</v>
          </cell>
          <cell r="R937">
            <v>1.07568979520248</v>
          </cell>
          <cell r="S937">
            <v>79.510831462709405</v>
          </cell>
          <cell r="T937">
            <v>0.99995946996579999</v>
          </cell>
          <cell r="U937">
            <v>1.09889226345086</v>
          </cell>
          <cell r="V937">
            <v>188.30860414557</v>
          </cell>
          <cell r="W937">
            <v>0.99994101613598896</v>
          </cell>
          <cell r="X937">
            <v>1.3255894142036799</v>
          </cell>
          <cell r="Y937">
            <v>0.31032008431748098</v>
          </cell>
          <cell r="Z937">
            <v>4.2252903363016001E-2</v>
          </cell>
          <cell r="AA937">
            <v>5.76689317516733</v>
          </cell>
          <cell r="AB937">
            <v>4.0439914414176797E-2</v>
          </cell>
          <cell r="AC937">
            <v>0.97676166732402103</v>
          </cell>
          <cell r="AD937">
            <v>1.17898370353131</v>
          </cell>
          <cell r="AE937">
            <v>60.904215867044499</v>
          </cell>
          <cell r="AF937">
            <v>0.32340860612385097</v>
          </cell>
          <cell r="AG937">
            <v>20502.058042695699</v>
          </cell>
          <cell r="AH937">
            <v>63.290135571148497</v>
          </cell>
          <cell r="AI937">
            <v>0.79596161611955496</v>
          </cell>
          <cell r="AJ937">
            <v>6182.7667734426695</v>
          </cell>
          <cell r="AK937">
            <v>20001.7976346666</v>
          </cell>
          <cell r="AL937">
            <v>1022.83773529207</v>
          </cell>
          <cell r="AM937">
            <v>384.31833464866298</v>
          </cell>
          <cell r="AN937">
            <v>174.12388204346701</v>
          </cell>
          <cell r="AO937">
            <v>40.956597037644599</v>
          </cell>
          <cell r="AP937">
            <v>40.800236413916501</v>
          </cell>
          <cell r="AQ937">
            <v>28.209575900658201</v>
          </cell>
          <cell r="AR937">
            <v>-367.23597180849902</v>
          </cell>
          <cell r="AS937">
            <v>65.577820646559999</v>
          </cell>
          <cell r="AT937">
            <v>6795.9724736435101</v>
          </cell>
          <cell r="AU937">
            <v>2.0582627120555999</v>
          </cell>
          <cell r="AV937">
            <v>0.57568155245762098</v>
          </cell>
          <cell r="AW937">
            <v>1.5273124305481101</v>
          </cell>
          <cell r="AX937">
            <v>0.40645418608837702</v>
          </cell>
          <cell r="AY937">
            <v>0.67328754542305203</v>
          </cell>
          <cell r="AZ937">
            <v>7.1128235653597993E-2</v>
          </cell>
          <cell r="BA937">
            <v>0.44926409188845101</v>
          </cell>
          <cell r="BB937">
            <v>0.44735958426784</v>
          </cell>
          <cell r="BC937">
            <v>20.5409759620592</v>
          </cell>
          <cell r="BD937">
            <v>25.676413522564001</v>
          </cell>
          <cell r="BE937">
            <v>85.064795622307699</v>
          </cell>
          <cell r="BF937">
            <v>335.42386645589698</v>
          </cell>
          <cell r="BH937" t="str">
            <v>YES</v>
          </cell>
          <cell r="BI937" t="str">
            <v>YES</v>
          </cell>
          <cell r="BJ937" t="str">
            <v>YES</v>
          </cell>
          <cell r="BK937" t="str">
            <v/>
          </cell>
          <cell r="BL937" t="str">
            <v>YES</v>
          </cell>
          <cell r="BM937" t="str">
            <v>NO</v>
          </cell>
          <cell r="BO937" t="str">
            <v>NO</v>
          </cell>
          <cell r="BQ937" t="str">
            <v>NO</v>
          </cell>
          <cell r="BR937" t="str">
            <v>YES</v>
          </cell>
          <cell r="BT937" t="str">
            <v/>
          </cell>
          <cell r="BU937" t="str">
            <v>YES</v>
          </cell>
          <cell r="BW937" t="str">
            <v/>
          </cell>
          <cell r="CA937" t="str">
            <v>SINGLE CORRx</v>
          </cell>
          <cell r="CC937">
            <v>0</v>
          </cell>
          <cell r="CD937">
            <v>56.131840280322201</v>
          </cell>
          <cell r="CE937">
            <v>40.545434771655373</v>
          </cell>
          <cell r="CF937">
            <v>36.741840795929974</v>
          </cell>
          <cell r="CL937">
            <v>0.3</v>
          </cell>
          <cell r="CY937">
            <v>0</v>
          </cell>
          <cell r="CZ937">
            <v>0.83073070724920417</v>
          </cell>
          <cell r="DA937">
            <v>0.83073070724920417</v>
          </cell>
          <cell r="DB937">
            <v>0.83073070724920417</v>
          </cell>
        </row>
        <row r="938">
          <cell r="A938">
            <v>430</v>
          </cell>
          <cell r="B938">
            <v>41683</v>
          </cell>
          <cell r="C938" t="str">
            <v>Daniel</v>
          </cell>
          <cell r="D938">
            <v>7</v>
          </cell>
          <cell r="E938" t="str">
            <v>Methane released on site from well head- not G&amp;P</v>
          </cell>
          <cell r="F938" t="str">
            <v>NO</v>
          </cell>
          <cell r="G938">
            <v>7.68</v>
          </cell>
          <cell r="H938">
            <v>0.43472222518175802</v>
          </cell>
          <cell r="I938">
            <v>0</v>
          </cell>
          <cell r="J938">
            <v>9.9984999999999999</v>
          </cell>
          <cell r="K938">
            <v>19.999500000000001</v>
          </cell>
          <cell r="L938">
            <v>2.00025003750563</v>
          </cell>
          <cell r="M938">
            <v>124.13875123056199</v>
          </cell>
          <cell r="N938">
            <v>0.99990668511311398</v>
          </cell>
          <cell r="O938">
            <v>0.14305609120719501</v>
          </cell>
          <cell r="P938">
            <v>4.2872781345294E-2</v>
          </cell>
          <cell r="Q938">
            <v>0.99995550297090496</v>
          </cell>
          <cell r="R938">
            <v>4.1959379487549198</v>
          </cell>
          <cell r="S938">
            <v>54.207507826821796</v>
          </cell>
          <cell r="T938">
            <v>0.99978511854575303</v>
          </cell>
          <cell r="U938">
            <v>9.2145714284947307</v>
          </cell>
          <cell r="V938">
            <v>3579.4173654116498</v>
          </cell>
          <cell r="W938">
            <v>0.99999999020288199</v>
          </cell>
          <cell r="X938">
            <v>6.2201995390660798E-2</v>
          </cell>
          <cell r="Y938">
            <v>50.910249756358503</v>
          </cell>
          <cell r="Z938">
            <v>0.41006936042063602</v>
          </cell>
          <cell r="AA938">
            <v>135.99197192064801</v>
          </cell>
          <cell r="AB938">
            <v>4.28708700424867E-2</v>
          </cell>
          <cell r="AC938">
            <v>0.97627570991443702</v>
          </cell>
          <cell r="AD938">
            <v>18.542780676422101</v>
          </cell>
          <cell r="AE938">
            <v>3180.2260908472199</v>
          </cell>
          <cell r="AF938">
            <v>0.88847589845796904</v>
          </cell>
          <cell r="AG938">
            <v>46301.840895522</v>
          </cell>
          <cell r="AH938">
            <v>33.217304067995599</v>
          </cell>
          <cell r="AI938">
            <v>0.61264875759069304</v>
          </cell>
          <cell r="AJ938">
            <v>160817.93395985401</v>
          </cell>
          <cell r="AK938">
            <v>20499.786762529999</v>
          </cell>
          <cell r="AL938">
            <v>788.15456903866595</v>
          </cell>
          <cell r="AM938">
            <v>664.85158717166701</v>
          </cell>
          <cell r="AN938">
            <v>2.3865836961873401</v>
          </cell>
          <cell r="AO938">
            <v>27.9877564971382</v>
          </cell>
          <cell r="AP938">
            <v>17.813564719325399</v>
          </cell>
          <cell r="AQ938">
            <v>267.33674158051298</v>
          </cell>
          <cell r="AR938">
            <v>4681.6779037690903</v>
          </cell>
          <cell r="AS938">
            <v>456.17605195601101</v>
          </cell>
          <cell r="AT938">
            <v>18444.611050449999</v>
          </cell>
          <cell r="AU938">
            <v>2.1435681556741302</v>
          </cell>
          <cell r="AV938">
            <v>0.70419042000234899</v>
          </cell>
          <cell r="AW938">
            <v>1.56845978855336</v>
          </cell>
          <cell r="AX938">
            <v>0.411229053409159</v>
          </cell>
          <cell r="AY938">
            <v>0.21711914078886399</v>
          </cell>
          <cell r="AZ938">
            <v>7.1363744473352794E-2</v>
          </cell>
          <cell r="BA938">
            <v>0.27082819921978701</v>
          </cell>
          <cell r="BB938">
            <v>0.31064459046813397</v>
          </cell>
          <cell r="BC938">
            <v>19.064119679022198</v>
          </cell>
          <cell r="BD938">
            <v>-10.125506594167099</v>
          </cell>
          <cell r="BE938">
            <v>416.24370514999998</v>
          </cell>
          <cell r="BF938">
            <v>697.21533284333304</v>
          </cell>
          <cell r="BH938" t="str">
            <v>NO</v>
          </cell>
          <cell r="BI938" t="str">
            <v>YES</v>
          </cell>
          <cell r="BJ938" t="str">
            <v>YES</v>
          </cell>
          <cell r="BK938" t="str">
            <v/>
          </cell>
          <cell r="BL938" t="str">
            <v>YES</v>
          </cell>
          <cell r="BM938" t="str">
            <v>NO</v>
          </cell>
          <cell r="BO938" t="str">
            <v>NO</v>
          </cell>
          <cell r="BQ938" t="str">
            <v>YES</v>
          </cell>
          <cell r="BR938" t="str">
            <v>NO</v>
          </cell>
          <cell r="BT938" t="str">
            <v/>
          </cell>
          <cell r="BU938" t="str">
            <v>NO</v>
          </cell>
          <cell r="BW938" t="str">
            <v/>
          </cell>
          <cell r="CA938" t="str">
            <v>TRASH</v>
          </cell>
          <cell r="CC938">
            <v>0</v>
          </cell>
          <cell r="CD938">
            <v>0</v>
          </cell>
          <cell r="CE938">
            <v>0</v>
          </cell>
          <cell r="CF938">
            <v>0</v>
          </cell>
          <cell r="CL938">
            <v>0</v>
          </cell>
          <cell r="CY938">
            <v>0</v>
          </cell>
          <cell r="CZ938">
            <v>0</v>
          </cell>
          <cell r="DA938">
            <v>0</v>
          </cell>
          <cell r="DB938">
            <v>0</v>
          </cell>
        </row>
        <row r="939">
          <cell r="A939">
            <v>430</v>
          </cell>
          <cell r="B939">
            <v>41683</v>
          </cell>
          <cell r="C939" t="str">
            <v>Daniel</v>
          </cell>
          <cell r="D939">
            <v>8</v>
          </cell>
          <cell r="F939" t="str">
            <v>YES</v>
          </cell>
          <cell r="G939">
            <v>7.68</v>
          </cell>
          <cell r="H939">
            <v>0.48611111473292101</v>
          </cell>
          <cell r="I939">
            <v>0</v>
          </cell>
          <cell r="J939">
            <v>10.0005263158</v>
          </cell>
          <cell r="K939">
            <v>19.999500000000001</v>
          </cell>
          <cell r="L939">
            <v>1.9998447450113199</v>
          </cell>
          <cell r="M939">
            <v>12.981008059548801</v>
          </cell>
          <cell r="N939">
            <v>0.97913348694115698</v>
          </cell>
          <cell r="O939">
            <v>1.41446880145836</v>
          </cell>
          <cell r="P939">
            <v>3.9827063581288E-2</v>
          </cell>
          <cell r="Q939">
            <v>0.99999008328647099</v>
          </cell>
          <cell r="R939">
            <v>2.4634044657779</v>
          </cell>
          <cell r="S939">
            <v>98.979003832982698</v>
          </cell>
          <cell r="T939">
            <v>0.99994930103790503</v>
          </cell>
          <cell r="U939">
            <v>5.5659363051416504</v>
          </cell>
          <cell r="V939">
            <v>567.87826023464299</v>
          </cell>
          <cell r="W939">
            <v>0.99999893897345205</v>
          </cell>
          <cell r="X939">
            <v>0.80513657273836603</v>
          </cell>
          <cell r="Y939">
            <v>2.7671861925363501</v>
          </cell>
          <cell r="Z939">
            <v>0.20860257111591499</v>
          </cell>
          <cell r="AA939">
            <v>76.883425329897506</v>
          </cell>
          <cell r="AB939">
            <v>3.9826667997317697E-2</v>
          </cell>
          <cell r="AC939">
            <v>0.99376716804777798</v>
          </cell>
          <cell r="AD939">
            <v>6.3260681760805699</v>
          </cell>
          <cell r="AE939">
            <v>423.105296053431</v>
          </cell>
          <cell r="AF939">
            <v>0.74506258956063598</v>
          </cell>
          <cell r="AG939">
            <v>162113.326489828</v>
          </cell>
          <cell r="AH939">
            <v>66.127477684401796</v>
          </cell>
          <cell r="AI939">
            <v>0.66806213456443497</v>
          </cell>
          <cell r="AJ939">
            <v>211077.50118333899</v>
          </cell>
          <cell r="AK939">
            <v>46221.839260055</v>
          </cell>
          <cell r="AL939">
            <v>1972.1272682077999</v>
          </cell>
          <cell r="AM939">
            <v>585.15501823499994</v>
          </cell>
          <cell r="AN939">
            <v>98.901058339268005</v>
          </cell>
          <cell r="AO939">
            <v>51.467309167101703</v>
          </cell>
          <cell r="AP939">
            <v>54.282752831477602</v>
          </cell>
          <cell r="AQ939">
            <v>61.252155037558097</v>
          </cell>
          <cell r="AR939">
            <v>585.370965750393</v>
          </cell>
          <cell r="AS939">
            <v>449.47561002502403</v>
          </cell>
          <cell r="AT939">
            <v>3565.2587563064299</v>
          </cell>
          <cell r="AU939">
            <v>2.2449854636320001</v>
          </cell>
          <cell r="AV939">
            <v>0.79234196746779595</v>
          </cell>
          <cell r="AW939">
            <v>1.5701780258793101</v>
          </cell>
          <cell r="AX939">
            <v>0.37817830209291098</v>
          </cell>
          <cell r="AY939">
            <v>0.28047348560583002</v>
          </cell>
          <cell r="AZ939">
            <v>7.0338988292093702E-2</v>
          </cell>
          <cell r="BA939">
            <v>0.33459158497452401</v>
          </cell>
          <cell r="BB939">
            <v>0.34830427120118501</v>
          </cell>
          <cell r="BC939">
            <v>19.798128395705699</v>
          </cell>
          <cell r="BD939">
            <v>76.874005385099593</v>
          </cell>
          <cell r="BE939">
            <v>860.554186880467</v>
          </cell>
          <cell r="BF939">
            <v>1754.33085496698</v>
          </cell>
          <cell r="BH939" t="str">
            <v>YES</v>
          </cell>
          <cell r="BI939" t="str">
            <v>YES</v>
          </cell>
          <cell r="BJ939" t="str">
            <v>YES</v>
          </cell>
          <cell r="BK939" t="str">
            <v/>
          </cell>
          <cell r="BL939" t="str">
            <v>YES</v>
          </cell>
          <cell r="BM939" t="str">
            <v>NO</v>
          </cell>
          <cell r="BO939" t="str">
            <v>NO</v>
          </cell>
          <cell r="BQ939" t="str">
            <v>NO</v>
          </cell>
          <cell r="BR939" t="str">
            <v>NO</v>
          </cell>
          <cell r="BT939" t="str">
            <v/>
          </cell>
          <cell r="BU939" t="str">
            <v>NO</v>
          </cell>
          <cell r="BW939" t="str">
            <v>YES</v>
          </cell>
          <cell r="CA939" t="str">
            <v>TRASH</v>
          </cell>
          <cell r="CC939">
            <v>0</v>
          </cell>
          <cell r="CD939">
            <v>0</v>
          </cell>
          <cell r="CE939">
            <v>0</v>
          </cell>
          <cell r="CF939">
            <v>0</v>
          </cell>
          <cell r="CL939">
            <v>0</v>
          </cell>
          <cell r="CY939">
            <v>0</v>
          </cell>
          <cell r="CZ939">
            <v>0</v>
          </cell>
          <cell r="DA939">
            <v>0</v>
          </cell>
          <cell r="DB939">
            <v>0</v>
          </cell>
        </row>
        <row r="940">
          <cell r="A940">
            <v>430</v>
          </cell>
          <cell r="B940">
            <v>41683</v>
          </cell>
          <cell r="C940" t="str">
            <v>Daniel</v>
          </cell>
          <cell r="D940">
            <v>9</v>
          </cell>
          <cell r="F940" t="str">
            <v>YES</v>
          </cell>
          <cell r="G940">
            <v>7.68</v>
          </cell>
          <cell r="H940">
            <v>0.52222222555428699</v>
          </cell>
          <cell r="I940">
            <v>0</v>
          </cell>
          <cell r="J940">
            <v>9.9960000000000004</v>
          </cell>
          <cell r="K940">
            <v>20</v>
          </cell>
          <cell r="L940">
            <v>2.0008003201280502</v>
          </cell>
          <cell r="M940">
            <v>-6.7368912294844598</v>
          </cell>
          <cell r="N940">
            <v>0.95448308831767403</v>
          </cell>
          <cell r="O940">
            <v>1.7173921071858</v>
          </cell>
          <cell r="P940">
            <v>3.8562326242559397E-2</v>
          </cell>
          <cell r="Q940">
            <v>0.99996505316406203</v>
          </cell>
          <cell r="R940">
            <v>1.5612750980621199</v>
          </cell>
          <cell r="S940">
            <v>49.060426709569498</v>
          </cell>
          <cell r="T940">
            <v>0.99954584299925098</v>
          </cell>
          <cell r="U940">
            <v>5.6264836490278203</v>
          </cell>
          <cell r="V940">
            <v>-1842.6968081315599</v>
          </cell>
          <cell r="W940">
            <v>0.99993971642125701</v>
          </cell>
          <cell r="X940">
            <v>2.04907532315648</v>
          </cell>
          <cell r="Y940">
            <v>-2.02748269133903</v>
          </cell>
          <cell r="Z940">
            <v>0.286299786560894</v>
          </cell>
          <cell r="AA940">
            <v>44.229492986356</v>
          </cell>
          <cell r="AB940">
            <v>3.8560976560174702E-2</v>
          </cell>
          <cell r="AC940">
            <v>0.97696974541411497</v>
          </cell>
          <cell r="AD940">
            <v>2.4973242618574401</v>
          </cell>
          <cell r="AE940">
            <v>-8.9573253655108402</v>
          </cell>
          <cell r="AF940">
            <v>4.8606940184861003E-3</v>
          </cell>
          <cell r="AG940">
            <v>70899.821999114298</v>
          </cell>
          <cell r="AH940">
            <v>23.422667569153301</v>
          </cell>
          <cell r="AI940">
            <v>0.47720784995225801</v>
          </cell>
          <cell r="AJ940">
            <v>37246.916243913001</v>
          </cell>
          <cell r="AK940">
            <v>23780.4344377417</v>
          </cell>
          <cell r="AL940">
            <v>790.45892713236697</v>
          </cell>
          <cell r="AM940">
            <v>595.03001408966895</v>
          </cell>
          <cell r="AN940">
            <v>89.687905529147997</v>
          </cell>
          <cell r="AO940">
            <v>-435.69835301138801</v>
          </cell>
          <cell r="AP940">
            <v>39.7904980077221</v>
          </cell>
          <cell r="AQ940">
            <v>4722.8355479124602</v>
          </cell>
          <cell r="AR940">
            <v>-180.226364744731</v>
          </cell>
          <cell r="AS940">
            <v>-1.40602347257122</v>
          </cell>
          <cell r="AT940">
            <v>548.26390304756399</v>
          </cell>
          <cell r="AU940">
            <v>2.0992161425782201</v>
          </cell>
          <cell r="AV940">
            <v>0.86730064623232295</v>
          </cell>
          <cell r="AW940">
            <v>1.7076920091387999</v>
          </cell>
          <cell r="AX940">
            <v>0.20979246282327901</v>
          </cell>
          <cell r="AY940">
            <v>0.50154298309870404</v>
          </cell>
          <cell r="AZ940">
            <v>6.8704736261378505E-2</v>
          </cell>
          <cell r="BA940">
            <v>0.39107773082080399</v>
          </cell>
          <cell r="BB940">
            <v>0.39725203580595098</v>
          </cell>
          <cell r="BC940">
            <v>20.287131900621699</v>
          </cell>
          <cell r="BD940">
            <v>15.0530405248109</v>
          </cell>
          <cell r="BE940">
            <v>120.372983364394</v>
          </cell>
          <cell r="BF940">
            <v>597.81985882097501</v>
          </cell>
          <cell r="BH940" t="str">
            <v>NO</v>
          </cell>
          <cell r="BI940" t="str">
            <v>YES</v>
          </cell>
          <cell r="BJ940" t="str">
            <v>YES</v>
          </cell>
          <cell r="BK940" t="str">
            <v/>
          </cell>
          <cell r="BL940" t="str">
            <v>YES</v>
          </cell>
          <cell r="BM940" t="str">
            <v>NO</v>
          </cell>
          <cell r="BO940" t="str">
            <v>NO</v>
          </cell>
          <cell r="BQ940" t="str">
            <v>NO</v>
          </cell>
          <cell r="BR940" t="str">
            <v>NO</v>
          </cell>
          <cell r="BT940" t="str">
            <v/>
          </cell>
          <cell r="BU940" t="str">
            <v>NO</v>
          </cell>
          <cell r="BW940" t="str">
            <v>YES</v>
          </cell>
          <cell r="CA940" t="str">
            <v>TRASH</v>
          </cell>
          <cell r="CC940">
            <v>0</v>
          </cell>
          <cell r="CD940">
            <v>0</v>
          </cell>
          <cell r="CE940">
            <v>0</v>
          </cell>
          <cell r="CF940">
            <v>0</v>
          </cell>
          <cell r="CL940">
            <v>0</v>
          </cell>
          <cell r="CY940">
            <v>0</v>
          </cell>
          <cell r="CZ940">
            <v>0</v>
          </cell>
          <cell r="DA940">
            <v>0</v>
          </cell>
          <cell r="DB940">
            <v>0</v>
          </cell>
        </row>
        <row r="941">
          <cell r="A941">
            <v>430</v>
          </cell>
          <cell r="B941">
            <v>41683</v>
          </cell>
          <cell r="C941" t="str">
            <v>Daniel</v>
          </cell>
          <cell r="D941">
            <v>10</v>
          </cell>
          <cell r="F941" t="str">
            <v>YES</v>
          </cell>
          <cell r="G941">
            <v>7.68</v>
          </cell>
          <cell r="H941">
            <v>0.57222222536802303</v>
          </cell>
          <cell r="I941">
            <v>0</v>
          </cell>
          <cell r="J941">
            <v>10</v>
          </cell>
          <cell r="K941">
            <v>19.998999999999999</v>
          </cell>
          <cell r="L941">
            <v>1.9999</v>
          </cell>
          <cell r="M941">
            <v>2.81922870727001</v>
          </cell>
          <cell r="N941">
            <v>0.97938249467024596</v>
          </cell>
          <cell r="O941">
            <v>0.77455287990272803</v>
          </cell>
          <cell r="P941">
            <v>3.9267100082926297E-2</v>
          </cell>
          <cell r="Q941">
            <v>0.99998029866786697</v>
          </cell>
          <cell r="R941">
            <v>1.76254313145162</v>
          </cell>
          <cell r="S941">
            <v>85.468211763507895</v>
          </cell>
          <cell r="T941">
            <v>0.999975686182632</v>
          </cell>
          <cell r="U941">
            <v>1.9566570035450399</v>
          </cell>
          <cell r="V941">
            <v>214.32616422017099</v>
          </cell>
          <cell r="W941">
            <v>0.99999815536774705</v>
          </cell>
          <cell r="X941">
            <v>0.53890616237208999</v>
          </cell>
          <cell r="Y941">
            <v>2.3642897966307999</v>
          </cell>
          <cell r="Z941">
            <v>0.81880683411701805</v>
          </cell>
          <cell r="AA941">
            <v>4.7903793784498996</v>
          </cell>
          <cell r="AB941">
            <v>3.9266325260664502E-2</v>
          </cell>
          <cell r="AC941">
            <v>0.98734475156257695</v>
          </cell>
          <cell r="AD941">
            <v>3.2409877228472102</v>
          </cell>
          <cell r="AE941">
            <v>197.58359437963301</v>
          </cell>
          <cell r="AF941">
            <v>0.92188105274437704</v>
          </cell>
          <cell r="AG941">
            <v>12811.246724918699</v>
          </cell>
          <cell r="AH941">
            <v>72.575784439464996</v>
          </cell>
          <cell r="AI941">
            <v>0.84913464390058202</v>
          </cell>
          <cell r="AJ941">
            <v>24741.415074474698</v>
          </cell>
          <cell r="AK941">
            <v>25039.6416895767</v>
          </cell>
          <cell r="AL941">
            <v>932.311480082</v>
          </cell>
          <cell r="AM941">
            <v>320.16778159833501</v>
          </cell>
          <cell r="AN941">
            <v>104.469460869166</v>
          </cell>
          <cell r="AO941">
            <v>-71.835982703828705</v>
          </cell>
          <cell r="AP941">
            <v>86.639006375252904</v>
          </cell>
          <cell r="AQ941">
            <v>908.37029813499703</v>
          </cell>
          <cell r="AR941">
            <v>59.093443598820201</v>
          </cell>
          <cell r="AS941">
            <v>230.492846281845</v>
          </cell>
          <cell r="AT941">
            <v>1231.03242152192</v>
          </cell>
          <cell r="AU941">
            <v>1.98996739936608</v>
          </cell>
          <cell r="AV941">
            <v>0.903807223701934</v>
          </cell>
          <cell r="AW941">
            <v>1.6538897196048301</v>
          </cell>
          <cell r="AX941">
            <v>0.212115007174626</v>
          </cell>
          <cell r="AY941">
            <v>0.25838583007567101</v>
          </cell>
          <cell r="AZ941">
            <v>6.68971513597163E-2</v>
          </cell>
          <cell r="BA941">
            <v>0.36006292964227599</v>
          </cell>
          <cell r="BB941">
            <v>0.36847716507679001</v>
          </cell>
          <cell r="BC941">
            <v>18.603779765448301</v>
          </cell>
          <cell r="BD941">
            <v>143.56195141584999</v>
          </cell>
          <cell r="BE941">
            <v>511.44488237775499</v>
          </cell>
          <cell r="BF941">
            <v>721.66008034258505</v>
          </cell>
          <cell r="BH941" t="str">
            <v>YES</v>
          </cell>
          <cell r="BI941" t="str">
            <v>YES</v>
          </cell>
          <cell r="BJ941" t="str">
            <v>YES</v>
          </cell>
          <cell r="BK941" t="str">
            <v/>
          </cell>
          <cell r="BL941" t="str">
            <v>YES</v>
          </cell>
          <cell r="BM941" t="str">
            <v>YES</v>
          </cell>
          <cell r="BO941" t="str">
            <v>YES</v>
          </cell>
          <cell r="BQ941" t="str">
            <v>YES</v>
          </cell>
          <cell r="BR941" t="str">
            <v>YES</v>
          </cell>
          <cell r="BT941" t="str">
            <v/>
          </cell>
          <cell r="BU941" t="str">
            <v>YES</v>
          </cell>
          <cell r="BW941" t="str">
            <v/>
          </cell>
          <cell r="CA941" t="str">
            <v>DUAL CORR</v>
          </cell>
          <cell r="CC941">
            <v>75.657135969720358</v>
          </cell>
          <cell r="CD941">
            <v>60.337540477161319</v>
          </cell>
          <cell r="CE941">
            <v>84.608396012402409</v>
          </cell>
          <cell r="CF941">
            <v>55.211998675326534</v>
          </cell>
          <cell r="CL941">
            <v>0.19</v>
          </cell>
          <cell r="CY941">
            <v>0.13816921483463895</v>
          </cell>
          <cell r="CZ941">
            <v>0.13816921483463895</v>
          </cell>
          <cell r="DA941">
            <v>0.13816921483463895</v>
          </cell>
          <cell r="DB941">
            <v>0.13816921483463895</v>
          </cell>
        </row>
        <row r="942">
          <cell r="A942">
            <v>430</v>
          </cell>
          <cell r="B942">
            <v>41683</v>
          </cell>
          <cell r="C942" t="str">
            <v>Daniel</v>
          </cell>
          <cell r="D942">
            <v>11</v>
          </cell>
          <cell r="F942" t="str">
            <v>YES</v>
          </cell>
          <cell r="G942">
            <v>7.68</v>
          </cell>
          <cell r="H942">
            <v>0.62222222518175796</v>
          </cell>
          <cell r="I942">
            <v>0</v>
          </cell>
          <cell r="J942">
            <v>10</v>
          </cell>
          <cell r="K942">
            <v>19.998999999999999</v>
          </cell>
          <cell r="L942">
            <v>1.9999</v>
          </cell>
          <cell r="M942">
            <v>1.19846694573293</v>
          </cell>
          <cell r="N942">
            <v>0.96219413834648004</v>
          </cell>
          <cell r="O942">
            <v>0.83096285701399597</v>
          </cell>
          <cell r="P942">
            <v>4.1979998588352101E-2</v>
          </cell>
          <cell r="Q942">
            <v>0.99998765874999695</v>
          </cell>
          <cell r="R942">
            <v>0.88173001006478302</v>
          </cell>
          <cell r="S942">
            <v>77.586625410601599</v>
          </cell>
          <cell r="T942">
            <v>0.99999685840272001</v>
          </cell>
          <cell r="U942">
            <v>0.44451153376899</v>
          </cell>
          <cell r="V942">
            <v>97.881692576933105</v>
          </cell>
          <cell r="W942">
            <v>0.99998319494402699</v>
          </cell>
          <cell r="X942">
            <v>1.02805729728297</v>
          </cell>
          <cell r="Y942">
            <v>1.0898707577373401</v>
          </cell>
          <cell r="Z942">
            <v>0.85039347797531195</v>
          </cell>
          <cell r="AA942">
            <v>1.70223300085717</v>
          </cell>
          <cell r="AB942">
            <v>4.1979479583267601E-2</v>
          </cell>
          <cell r="AC942">
            <v>0.99302123920727203</v>
          </cell>
          <cell r="AD942">
            <v>0.83252948546163796</v>
          </cell>
          <cell r="AE942">
            <v>84.306018361595704</v>
          </cell>
          <cell r="AF942">
            <v>0.86129080120158297</v>
          </cell>
          <cell r="AG942">
            <v>9324.1877800469501</v>
          </cell>
          <cell r="AH942">
            <v>76.146341371377005</v>
          </cell>
          <cell r="AI942">
            <v>0.98143335538526899</v>
          </cell>
          <cell r="AJ942">
            <v>1248.0706566890401</v>
          </cell>
          <cell r="AK942">
            <v>7835.8085270633201</v>
          </cell>
          <cell r="AL942">
            <v>319.37165085086701</v>
          </cell>
          <cell r="AM942">
            <v>94.996275833333399</v>
          </cell>
          <cell r="AN942">
            <v>88.793841193325704</v>
          </cell>
          <cell r="AO942">
            <v>38.864965702655802</v>
          </cell>
          <cell r="AP942">
            <v>77.973389619412799</v>
          </cell>
          <cell r="AQ942">
            <v>360.28569401233699</v>
          </cell>
          <cell r="AR942">
            <v>73.534275767400402</v>
          </cell>
          <cell r="AS942">
            <v>85.152023551674006</v>
          </cell>
          <cell r="AT942">
            <v>84.411604424248793</v>
          </cell>
          <cell r="AU942">
            <v>2.01219448819064</v>
          </cell>
          <cell r="AV942">
            <v>0.96856459448795795</v>
          </cell>
          <cell r="AW942">
            <v>1.6659059665031699</v>
          </cell>
          <cell r="AX942">
            <v>0.22134357783745301</v>
          </cell>
          <cell r="AY942">
            <v>0.167574172723333</v>
          </cell>
          <cell r="AZ942">
            <v>6.6089364076219598E-2</v>
          </cell>
          <cell r="BA942">
            <v>0.28385725776300302</v>
          </cell>
          <cell r="BB942">
            <v>0.30904834501830097</v>
          </cell>
          <cell r="BC942">
            <v>19.4602265098065</v>
          </cell>
          <cell r="BD942">
            <v>22.795517777777299</v>
          </cell>
          <cell r="BE942">
            <v>199.27666403333299</v>
          </cell>
          <cell r="BF942">
            <v>365.01504684722198</v>
          </cell>
          <cell r="BH942" t="str">
            <v>NO</v>
          </cell>
          <cell r="BI942" t="str">
            <v>YES</v>
          </cell>
          <cell r="BJ942" t="str">
            <v>YES</v>
          </cell>
          <cell r="BK942" t="str">
            <v/>
          </cell>
          <cell r="BL942" t="str">
            <v>YES</v>
          </cell>
          <cell r="BM942" t="str">
            <v>YES</v>
          </cell>
          <cell r="BO942" t="str">
            <v>YES</v>
          </cell>
          <cell r="BQ942" t="str">
            <v>YES</v>
          </cell>
          <cell r="BR942" t="str">
            <v>YES</v>
          </cell>
          <cell r="BT942" t="str">
            <v/>
          </cell>
          <cell r="BU942" t="str">
            <v>YES</v>
          </cell>
          <cell r="BW942" t="str">
            <v/>
          </cell>
          <cell r="CA942" t="str">
            <v>DUAL CORR</v>
          </cell>
          <cell r="CC942">
            <v>34.552237479657386</v>
          </cell>
          <cell r="CD942">
            <v>54.773418732007727</v>
          </cell>
          <cell r="CE942">
            <v>31.151264241750862</v>
          </cell>
          <cell r="CF942">
            <v>58.231800852603889</v>
          </cell>
          <cell r="CL942">
            <v>0.32</v>
          </cell>
          <cell r="CY942">
            <v>0.3546122079678552</v>
          </cell>
          <cell r="CZ942">
            <v>0.3546122079678552</v>
          </cell>
          <cell r="DA942">
            <v>0.3546122079678552</v>
          </cell>
          <cell r="DB942">
            <v>0.3546122079678552</v>
          </cell>
        </row>
        <row r="943">
          <cell r="A943">
            <v>430</v>
          </cell>
          <cell r="B943">
            <v>41683</v>
          </cell>
          <cell r="C943" t="str">
            <v>Daniel</v>
          </cell>
          <cell r="D943">
            <v>13</v>
          </cell>
          <cell r="F943" t="str">
            <v>YES</v>
          </cell>
          <cell r="G943">
            <v>7.68</v>
          </cell>
          <cell r="H943">
            <v>0.74305555690079905</v>
          </cell>
          <cell r="I943">
            <v>0</v>
          </cell>
          <cell r="J943">
            <v>5.8620000000000001</v>
          </cell>
          <cell r="K943">
            <v>19.9985</v>
          </cell>
          <cell r="L943">
            <v>3.4115489593995201</v>
          </cell>
          <cell r="M943">
            <v>32.135333505672598</v>
          </cell>
          <cell r="N943">
            <v>0.98268040060282902</v>
          </cell>
          <cell r="O943">
            <v>1.4409401034631699</v>
          </cell>
          <cell r="P943">
            <v>3.96859271784838E-2</v>
          </cell>
          <cell r="Q943">
            <v>0.999994884002812</v>
          </cell>
          <cell r="R943">
            <v>1.65355310239099</v>
          </cell>
          <cell r="S943">
            <v>76.676358292366601</v>
          </cell>
          <cell r="T943">
            <v>0.99994952866223297</v>
          </cell>
          <cell r="U943">
            <v>5.19015650939859</v>
          </cell>
          <cell r="V943">
            <v>1026.24956871871</v>
          </cell>
          <cell r="W943">
            <v>0.999996848600055</v>
          </cell>
          <cell r="X943">
            <v>1.2967695640054899</v>
          </cell>
          <cell r="Y943">
            <v>1.6441453018346901</v>
          </cell>
          <cell r="Z943">
            <v>5.0260561743715501E-2</v>
          </cell>
          <cell r="AA943">
            <v>114.377886389612</v>
          </cell>
          <cell r="AB943">
            <v>3.9685723824581597E-2</v>
          </cell>
          <cell r="AC943">
            <v>0.99675198566169598</v>
          </cell>
          <cell r="AD943">
            <v>2.80223126486817</v>
          </cell>
          <cell r="AE943">
            <v>237.61050497961301</v>
          </cell>
          <cell r="AF943">
            <v>0.231532137419039</v>
          </cell>
          <cell r="AG943">
            <v>419594.942051964</v>
          </cell>
          <cell r="AH943">
            <v>59.126685922490701</v>
          </cell>
          <cell r="AI943">
            <v>0.77108123518217497</v>
          </cell>
          <cell r="AJ943">
            <v>124993.06807150001</v>
          </cell>
          <cell r="AK943">
            <v>54623.108397759999</v>
          </cell>
          <cell r="AL943">
            <v>2174.9692196955298</v>
          </cell>
          <cell r="AM943">
            <v>546.66212719666498</v>
          </cell>
          <cell r="AN943">
            <v>202.26764712701399</v>
          </cell>
          <cell r="AO943">
            <v>128.440928222651</v>
          </cell>
          <cell r="AP943">
            <v>96.251818603435694</v>
          </cell>
          <cell r="AQ943">
            <v>419.81178365317498</v>
          </cell>
          <cell r="AR943">
            <v>251.70057061471101</v>
          </cell>
          <cell r="AS943">
            <v>75.559004586875702</v>
          </cell>
          <cell r="AT943">
            <v>323.47583717907702</v>
          </cell>
          <cell r="AU943">
            <v>2.4876330048158599</v>
          </cell>
          <cell r="AV943">
            <v>0.95416116356909297</v>
          </cell>
          <cell r="AW943">
            <v>1.7750672744274001</v>
          </cell>
          <cell r="AX943">
            <v>0.47805956626621898</v>
          </cell>
          <cell r="AY943">
            <v>0.420499669713853</v>
          </cell>
          <cell r="AZ943">
            <v>6.4922587118759298E-2</v>
          </cell>
          <cell r="BA943">
            <v>0.376103097688754</v>
          </cell>
          <cell r="BB943">
            <v>0.38643657223000799</v>
          </cell>
          <cell r="BC943">
            <v>17.202259215566698</v>
          </cell>
          <cell r="BD943">
            <v>41.998959942069398</v>
          </cell>
          <cell r="BE943">
            <v>262.117557422012</v>
          </cell>
          <cell r="BF943">
            <v>944.98938041973202</v>
          </cell>
          <cell r="BH943" t="str">
            <v>YES</v>
          </cell>
          <cell r="BI943" t="str">
            <v>YES</v>
          </cell>
          <cell r="BJ943" t="str">
            <v>YES</v>
          </cell>
          <cell r="BK943" t="str">
            <v/>
          </cell>
          <cell r="BL943" t="str">
            <v>YES</v>
          </cell>
          <cell r="BM943" t="str">
            <v>NO</v>
          </cell>
          <cell r="BO943" t="str">
            <v>NO</v>
          </cell>
          <cell r="BQ943" t="str">
            <v>NO</v>
          </cell>
          <cell r="BR943" t="str">
            <v>YES</v>
          </cell>
          <cell r="BT943" t="str">
            <v/>
          </cell>
          <cell r="BU943" t="str">
            <v>YES</v>
          </cell>
          <cell r="BW943" t="str">
            <v/>
          </cell>
          <cell r="CA943" t="str">
            <v>SINGLE CORRx</v>
          </cell>
          <cell r="CC943">
            <v>0</v>
          </cell>
          <cell r="CD943">
            <v>54.129448941239239</v>
          </cell>
          <cell r="CE943">
            <v>55.881815549567087</v>
          </cell>
          <cell r="CF943">
            <v>70.539041058090973</v>
          </cell>
          <cell r="CL943">
            <v>0.3</v>
          </cell>
          <cell r="CY943">
            <v>0</v>
          </cell>
          <cell r="CZ943">
            <v>0.26959635411051763</v>
          </cell>
          <cell r="DA943">
            <v>0.26959635411051763</v>
          </cell>
          <cell r="DB943">
            <v>0.26959635411051763</v>
          </cell>
        </row>
        <row r="944">
          <cell r="A944">
            <v>430</v>
          </cell>
          <cell r="B944">
            <v>41683</v>
          </cell>
          <cell r="C944" t="str">
            <v>Daniel</v>
          </cell>
          <cell r="D944">
            <v>14</v>
          </cell>
          <cell r="F944" t="str">
            <v>YES</v>
          </cell>
          <cell r="G944">
            <v>7.68</v>
          </cell>
          <cell r="H944">
            <v>0.79166666977107503</v>
          </cell>
          <cell r="I944">
            <v>0</v>
          </cell>
          <cell r="J944">
            <v>4.6878947368399997</v>
          </cell>
          <cell r="K944">
            <v>19.998000000000001</v>
          </cell>
          <cell r="L944">
            <v>4.2658807679372499</v>
          </cell>
          <cell r="M944">
            <v>1.0029082777821201</v>
          </cell>
          <cell r="N944">
            <v>0.73170942568617603</v>
          </cell>
          <cell r="O944">
            <v>0.75174165496169298</v>
          </cell>
          <cell r="P944">
            <v>4.08820495792818E-2</v>
          </cell>
          <cell r="Q944">
            <v>0.99995831928209</v>
          </cell>
          <cell r="R944">
            <v>0.92796961425171398</v>
          </cell>
          <cell r="S944">
            <v>161.00238012950501</v>
          </cell>
          <cell r="T944">
            <v>0.99998744529082395</v>
          </cell>
          <cell r="U944">
            <v>0.50887244124293196</v>
          </cell>
          <cell r="V944">
            <v>199.69455215849899</v>
          </cell>
          <cell r="W944">
            <v>0.99997408216658801</v>
          </cell>
          <cell r="X944">
            <v>0.73114736703167604</v>
          </cell>
          <cell r="Y944">
            <v>0.46404139995917199</v>
          </cell>
          <cell r="Z944">
            <v>0.21475560960933701</v>
          </cell>
          <cell r="AA944">
            <v>0.85211850715328297</v>
          </cell>
          <cell r="AB944">
            <v>4.0880342667124002E-2</v>
          </cell>
          <cell r="AC944">
            <v>0.97558592904274599</v>
          </cell>
          <cell r="AD944">
            <v>0.88756871935410198</v>
          </cell>
          <cell r="AE944">
            <v>98.196174534443998</v>
          </cell>
          <cell r="AF944">
            <v>0.49171911958133901</v>
          </cell>
          <cell r="AG944">
            <v>10787.033608760599</v>
          </cell>
          <cell r="AH944">
            <v>121.468971422715</v>
          </cell>
          <cell r="AI944">
            <v>0.75444503515676797</v>
          </cell>
          <cell r="AJ944">
            <v>5211.3108334513599</v>
          </cell>
          <cell r="AK944">
            <v>11908.2315317417</v>
          </cell>
          <cell r="AL944">
            <v>507.63186701833399</v>
          </cell>
          <cell r="AM944">
            <v>79.506049040669197</v>
          </cell>
          <cell r="AN944">
            <v>56.717575077446</v>
          </cell>
          <cell r="AO944">
            <v>122.00749320276201</v>
          </cell>
          <cell r="AP944">
            <v>126.54141719347</v>
          </cell>
          <cell r="AQ944">
            <v>315.83163077808302</v>
          </cell>
          <cell r="AR944">
            <v>475.48273159192303</v>
          </cell>
          <cell r="AS944">
            <v>138.26392776077901</v>
          </cell>
          <cell r="AT944">
            <v>1774.64080793781</v>
          </cell>
          <cell r="AU944">
            <v>2.4019610946580601</v>
          </cell>
          <cell r="AV944">
            <v>0.913005238512683</v>
          </cell>
          <cell r="AW944">
            <v>2.11409072988639</v>
          </cell>
          <cell r="AX944">
            <v>0.80777181264313502</v>
          </cell>
          <cell r="AY944">
            <v>0.33609765545751003</v>
          </cell>
          <cell r="AZ944">
            <v>3.2470819683204998E-2</v>
          </cell>
          <cell r="BA944">
            <v>0.396447502827872</v>
          </cell>
          <cell r="BB944">
            <v>0.41365201032990301</v>
          </cell>
          <cell r="BC944">
            <v>17.041571262634299</v>
          </cell>
          <cell r="BD944">
            <v>-2.9140714916705002E-2</v>
          </cell>
          <cell r="BE944">
            <v>188.09510849957101</v>
          </cell>
          <cell r="BF944">
            <v>288.329842816476</v>
          </cell>
          <cell r="BH944" t="str">
            <v>NO</v>
          </cell>
          <cell r="BI944" t="str">
            <v>YES</v>
          </cell>
          <cell r="BJ944" t="str">
            <v>YES</v>
          </cell>
          <cell r="BK944" t="str">
            <v/>
          </cell>
          <cell r="BL944" t="str">
            <v>YES</v>
          </cell>
          <cell r="BM944" t="str">
            <v>NO</v>
          </cell>
          <cell r="BO944" t="str">
            <v>NO</v>
          </cell>
          <cell r="BQ944" t="str">
            <v>NO</v>
          </cell>
          <cell r="BR944" t="str">
            <v>YES</v>
          </cell>
          <cell r="BT944" t="str">
            <v/>
          </cell>
          <cell r="BU944" t="str">
            <v>NO</v>
          </cell>
          <cell r="BW944" t="str">
            <v/>
          </cell>
          <cell r="CA944" t="str">
            <v>SINGLE CORR</v>
          </cell>
          <cell r="CC944">
            <v>0</v>
          </cell>
          <cell r="CD944">
            <v>113.65631360339339</v>
          </cell>
          <cell r="CE944">
            <v>0</v>
          </cell>
          <cell r="CF944">
            <v>0</v>
          </cell>
          <cell r="CL944">
            <v>0.47</v>
          </cell>
          <cell r="CY944">
            <v>0</v>
          </cell>
          <cell r="CZ944">
            <v>0.37569258654852183</v>
          </cell>
          <cell r="DA944">
            <v>0</v>
          </cell>
          <cell r="DB944">
            <v>0</v>
          </cell>
        </row>
        <row r="945">
          <cell r="A945">
            <v>430</v>
          </cell>
          <cell r="B945">
            <v>41683</v>
          </cell>
          <cell r="C945" t="str">
            <v>Daniel</v>
          </cell>
          <cell r="D945">
            <v>15</v>
          </cell>
          <cell r="F945" t="str">
            <v>YES</v>
          </cell>
          <cell r="G945">
            <v>7.68</v>
          </cell>
          <cell r="H945">
            <v>0.833333336748183</v>
          </cell>
          <cell r="I945">
            <v>0</v>
          </cell>
          <cell r="J945">
            <v>9.9994999999999994</v>
          </cell>
          <cell r="K945">
            <v>20</v>
          </cell>
          <cell r="L945">
            <v>2.0001000050002502</v>
          </cell>
          <cell r="M945">
            <v>18.9769639671179</v>
          </cell>
          <cell r="N945">
            <v>0.99479392158404201</v>
          </cell>
          <cell r="O945">
            <v>0.17620539138983299</v>
          </cell>
          <cell r="P945">
            <v>4.1556889300038702E-2</v>
          </cell>
          <cell r="Q945">
            <v>0.99996326506938504</v>
          </cell>
          <cell r="R945">
            <v>0.86550890538760805</v>
          </cell>
          <cell r="S945">
            <v>61.368100845808698</v>
          </cell>
          <cell r="T945">
            <v>0.99997488531818002</v>
          </cell>
          <cell r="U945">
            <v>0.71511555558740902</v>
          </cell>
          <cell r="V945">
            <v>889.41367966804398</v>
          </cell>
          <cell r="W945">
            <v>0.99999893605335199</v>
          </cell>
          <cell r="X945">
            <v>0.147166754388322</v>
          </cell>
          <cell r="Y945">
            <v>6.5441706045837096</v>
          </cell>
          <cell r="Z945">
            <v>0.343038446689787</v>
          </cell>
          <cell r="AA945">
            <v>4.0046794789941398</v>
          </cell>
          <cell r="AB945">
            <v>4.1555360018130802E-2</v>
          </cell>
          <cell r="AC945">
            <v>0.97909903280149502</v>
          </cell>
          <cell r="AD945">
            <v>0.77313867735381003</v>
          </cell>
          <cell r="AE945">
            <v>482.945243463395</v>
          </cell>
          <cell r="AF945">
            <v>0.54299224385043698</v>
          </cell>
          <cell r="AG945">
            <v>9584.8894958729106</v>
          </cell>
          <cell r="AH945">
            <v>56.063749252842698</v>
          </cell>
          <cell r="AI945">
            <v>0.91354205275542899</v>
          </cell>
          <cell r="AJ945">
            <v>1813.2949807268001</v>
          </cell>
          <cell r="AK945">
            <v>8647.5635092566608</v>
          </cell>
          <cell r="AL945">
            <v>401.16737906600002</v>
          </cell>
          <cell r="AM945">
            <v>128.45496427966799</v>
          </cell>
          <cell r="AN945">
            <v>29.020976337109701</v>
          </cell>
          <cell r="AO945">
            <v>54.807340577485199</v>
          </cell>
          <cell r="AP945">
            <v>60.463089780810499</v>
          </cell>
          <cell r="AQ945">
            <v>113.39562845787</v>
          </cell>
          <cell r="AR945">
            <v>246.891114537335</v>
          </cell>
          <cell r="AS945">
            <v>214.18494774975301</v>
          </cell>
          <cell r="AT945">
            <v>232.34904812605899</v>
          </cell>
          <cell r="AU945">
            <v>2.294382333752</v>
          </cell>
          <cell r="AV945">
            <v>0.90891712666661395</v>
          </cell>
          <cell r="AW945">
            <v>2.5711049319935202</v>
          </cell>
          <cell r="AX945">
            <v>1.1312621364445501</v>
          </cell>
          <cell r="AY945">
            <v>0.33182940572682301</v>
          </cell>
          <cell r="AZ945">
            <v>3.1931330195353602E-2</v>
          </cell>
          <cell r="BA945">
            <v>0.39853600485563401</v>
          </cell>
          <cell r="BB945">
            <v>0.41468229467856899</v>
          </cell>
          <cell r="BC945">
            <v>17.567439126714198</v>
          </cell>
          <cell r="BD945">
            <v>8.9664094497511506</v>
          </cell>
          <cell r="BE945">
            <v>76.744600868034695</v>
          </cell>
          <cell r="BF945">
            <v>185.337843141766</v>
          </cell>
          <cell r="BH945" t="str">
            <v>NO</v>
          </cell>
          <cell r="BI945" t="str">
            <v>YES</v>
          </cell>
          <cell r="BJ945" t="str">
            <v>YES</v>
          </cell>
          <cell r="BK945" t="str">
            <v/>
          </cell>
          <cell r="BL945" t="str">
            <v>YES</v>
          </cell>
          <cell r="BM945" t="str">
            <v>NO</v>
          </cell>
          <cell r="BO945" t="str">
            <v>NO</v>
          </cell>
          <cell r="BQ945" t="str">
            <v>NO</v>
          </cell>
          <cell r="BR945" t="str">
            <v>YES</v>
          </cell>
          <cell r="BT945" t="str">
            <v/>
          </cell>
          <cell r="BU945" t="str">
            <v>NO</v>
          </cell>
          <cell r="BW945" t="str">
            <v/>
          </cell>
          <cell r="CA945" t="str">
            <v>SINGLE CORR</v>
          </cell>
          <cell r="CC945">
            <v>0</v>
          </cell>
          <cell r="CD945">
            <v>43.325879197140942</v>
          </cell>
          <cell r="CE945">
            <v>0</v>
          </cell>
          <cell r="CF945">
            <v>0</v>
          </cell>
          <cell r="CL945">
            <v>0.47</v>
          </cell>
          <cell r="CY945">
            <v>0</v>
          </cell>
          <cell r="CZ945">
            <v>0.92079360671692712</v>
          </cell>
          <cell r="DA945">
            <v>0</v>
          </cell>
          <cell r="DB945">
            <v>0</v>
          </cell>
        </row>
        <row r="946">
          <cell r="A946">
            <v>430</v>
          </cell>
          <cell r="B946">
            <v>41683</v>
          </cell>
          <cell r="C946" t="str">
            <v>Daniel</v>
          </cell>
          <cell r="D946">
            <v>16</v>
          </cell>
          <cell r="F946" t="str">
            <v>YES</v>
          </cell>
          <cell r="G946">
            <v>7.68</v>
          </cell>
          <cell r="H946">
            <v>0.89444444607943296</v>
          </cell>
          <cell r="I946">
            <v>0</v>
          </cell>
          <cell r="J946">
            <v>10.0015</v>
          </cell>
          <cell r="K946">
            <v>20</v>
          </cell>
          <cell r="L946">
            <v>1.99970004499325</v>
          </cell>
          <cell r="M946">
            <v>7.2211062945939801</v>
          </cell>
          <cell r="N946">
            <v>0.93566003594453795</v>
          </cell>
          <cell r="O946">
            <v>0.21320895751577701</v>
          </cell>
          <cell r="P946">
            <v>3.3882664688043997E-2</v>
          </cell>
          <cell r="Q946">
            <v>0.99995652650013001</v>
          </cell>
          <cell r="R946">
            <v>0.489949529533727</v>
          </cell>
          <cell r="S946">
            <v>109.897579162916</v>
          </cell>
          <cell r="T946">
            <v>0.99996503672909498</v>
          </cell>
          <cell r="U946">
            <v>0.43914916516616798</v>
          </cell>
          <cell r="V946">
            <v>382.26307713023402</v>
          </cell>
          <cell r="W946">
            <v>0.99999650079619795</v>
          </cell>
          <cell r="X946">
            <v>0.13892081678733401</v>
          </cell>
          <cell r="Y946">
            <v>1.46642772371338</v>
          </cell>
          <cell r="Z946">
            <v>0.18886184332561801</v>
          </cell>
          <cell r="AA946">
            <v>0.55455150405050002</v>
          </cell>
          <cell r="AB946">
            <v>3.3881189934932797E-2</v>
          </cell>
          <cell r="AC946">
            <v>0.963428544847312</v>
          </cell>
          <cell r="AD946">
            <v>0.25297485885332999</v>
          </cell>
          <cell r="AE946">
            <v>252.93183537437301</v>
          </cell>
          <cell r="AF946">
            <v>0.66166722719863302</v>
          </cell>
          <cell r="AG946">
            <v>1964.18047469262</v>
          </cell>
          <cell r="AH946">
            <v>77.265737314793896</v>
          </cell>
          <cell r="AI946">
            <v>0.70304583706268797</v>
          </cell>
          <cell r="AJ946">
            <v>1723.95823168628</v>
          </cell>
          <cell r="AK946">
            <v>3564.3554201400002</v>
          </cell>
          <cell r="AL946">
            <v>155.12063764183301</v>
          </cell>
          <cell r="AM946">
            <v>29.888003243332001</v>
          </cell>
          <cell r="AN946">
            <v>9.1766116265460003</v>
          </cell>
          <cell r="AO946">
            <v>272.80375548039098</v>
          </cell>
          <cell r="AP946">
            <v>93.711974903447199</v>
          </cell>
          <cell r="AQ946">
            <v>794.12449396767204</v>
          </cell>
          <cell r="AR946">
            <v>586.75727224783805</v>
          </cell>
          <cell r="AS946">
            <v>462.45418627814598</v>
          </cell>
          <cell r="AT946">
            <v>521.58319940255001</v>
          </cell>
          <cell r="AU946">
            <v>2.7961020122667999</v>
          </cell>
          <cell r="AV946">
            <v>1.29553489494977</v>
          </cell>
          <cell r="AW946">
            <v>3.5193667362994501</v>
          </cell>
          <cell r="AX946">
            <v>1.45627850929074</v>
          </cell>
          <cell r="AY946">
            <v>0.41751120853861801</v>
          </cell>
          <cell r="AZ946">
            <v>3.3278188548002102E-2</v>
          </cell>
          <cell r="BA946">
            <v>1.27845745717731</v>
          </cell>
          <cell r="BB946">
            <v>1.3004746799727001</v>
          </cell>
          <cell r="BC946">
            <v>37.576008768475603</v>
          </cell>
          <cell r="BD946">
            <v>24.087431912735202</v>
          </cell>
          <cell r="BE946">
            <v>51.735846387649602</v>
          </cell>
          <cell r="BF946">
            <v>162.165604193376</v>
          </cell>
          <cell r="BH946" t="str">
            <v>NO</v>
          </cell>
          <cell r="BI946" t="str">
            <v>YES</v>
          </cell>
          <cell r="BJ946" t="str">
            <v>YES</v>
          </cell>
          <cell r="BK946" t="str">
            <v/>
          </cell>
          <cell r="BL946" t="str">
            <v>YES</v>
          </cell>
          <cell r="BM946" t="str">
            <v>NO</v>
          </cell>
          <cell r="BO946" t="str">
            <v>NO</v>
          </cell>
          <cell r="BQ946" t="str">
            <v>NO</v>
          </cell>
          <cell r="BR946" t="str">
            <v>NO</v>
          </cell>
          <cell r="BT946" t="str">
            <v/>
          </cell>
          <cell r="BU946" t="str">
            <v>YES</v>
          </cell>
          <cell r="BW946" t="str">
            <v/>
          </cell>
          <cell r="CA946" t="str">
            <v>DUAL AREA</v>
          </cell>
          <cell r="CC946">
            <v>0</v>
          </cell>
          <cell r="CD946">
            <v>0</v>
          </cell>
          <cell r="CE946">
            <v>137.13190087380542</v>
          </cell>
          <cell r="CF946">
            <v>84.195484928564298</v>
          </cell>
          <cell r="CL946">
            <v>0.36</v>
          </cell>
          <cell r="CY946">
            <v>0</v>
          </cell>
          <cell r="CZ946">
            <v>0</v>
          </cell>
          <cell r="DA946">
            <v>1.3658989417093614</v>
          </cell>
          <cell r="DB946">
            <v>1.3658989417093614</v>
          </cell>
        </row>
        <row r="947">
          <cell r="A947">
            <v>430</v>
          </cell>
          <cell r="B947">
            <v>41683</v>
          </cell>
          <cell r="C947" t="str">
            <v>Daniel</v>
          </cell>
          <cell r="D947">
            <v>17</v>
          </cell>
          <cell r="F947" t="str">
            <v>YES</v>
          </cell>
          <cell r="G947">
            <v>7.68</v>
          </cell>
          <cell r="H947">
            <v>0.99166666902601697</v>
          </cell>
          <cell r="I947">
            <v>0</v>
          </cell>
          <cell r="J947">
            <v>9.9994999999999994</v>
          </cell>
          <cell r="K947">
            <v>20</v>
          </cell>
          <cell r="L947">
            <v>2.0001000050002502</v>
          </cell>
          <cell r="M947">
            <v>2.9474127040576699</v>
          </cell>
          <cell r="N947">
            <v>0.92355019512472603</v>
          </cell>
          <cell r="O947">
            <v>0.158589135411764</v>
          </cell>
          <cell r="P947">
            <v>4.1235511467004098E-2</v>
          </cell>
          <cell r="Q947">
            <v>0.99995078114833102</v>
          </cell>
          <cell r="R947">
            <v>0.47764064758302199</v>
          </cell>
          <cell r="S947">
            <v>200.99102469438299</v>
          </cell>
          <cell r="T947">
            <v>0.99996530970322095</v>
          </cell>
          <cell r="U947">
            <v>0.40065712411769699</v>
          </cell>
          <cell r="V947">
            <v>304.26396807857998</v>
          </cell>
          <cell r="W947">
            <v>0.99999914924939803</v>
          </cell>
          <cell r="X947">
            <v>6.2742181759815593E-2</v>
          </cell>
          <cell r="Y947">
            <v>1.5725723547701</v>
          </cell>
          <cell r="Z947">
            <v>0.48475845192690398</v>
          </cell>
          <cell r="AA947">
            <v>0.153061533407753</v>
          </cell>
          <cell r="AB947">
            <v>4.1233478351578902E-2</v>
          </cell>
          <cell r="AC947">
            <v>0.97177119312634697</v>
          </cell>
          <cell r="AD947">
            <v>0.24681077127057199</v>
          </cell>
          <cell r="AE947">
            <v>282.04958722358401</v>
          </cell>
          <cell r="AF947">
            <v>0.926988986070442</v>
          </cell>
          <cell r="AG947">
            <v>364.85814225442999</v>
          </cell>
          <cell r="AH947">
            <v>83.692925330966204</v>
          </cell>
          <cell r="AI947">
            <v>0.41638686082233201</v>
          </cell>
          <cell r="AJ947">
            <v>2916.49155785021</v>
          </cell>
          <cell r="AK947">
            <v>2155.057094495</v>
          </cell>
          <cell r="AL947">
            <v>79.942273578300103</v>
          </cell>
          <cell r="AM947">
            <v>7.9970446199995999</v>
          </cell>
          <cell r="AN947">
            <v>7.4879816829379999</v>
          </cell>
          <cell r="AO947">
            <v>641.67129659784905</v>
          </cell>
          <cell r="AP947">
            <v>150.25738534913501</v>
          </cell>
          <cell r="AQ947">
            <v>2389.4788244874599</v>
          </cell>
          <cell r="AR947">
            <v>977.34252528111006</v>
          </cell>
          <cell r="AS947">
            <v>293.54734265813198</v>
          </cell>
          <cell r="AT947">
            <v>3999.8380502065802</v>
          </cell>
          <cell r="AU947">
            <v>3.5376234421405099</v>
          </cell>
          <cell r="AV947">
            <v>1.3124117886233899</v>
          </cell>
          <cell r="AW947">
            <v>4.5650352091682098</v>
          </cell>
          <cell r="AX947">
            <v>0.99364787019973499</v>
          </cell>
          <cell r="AY947">
            <v>0.375833791414805</v>
          </cell>
          <cell r="AZ947">
            <v>3.2738314827459598E-2</v>
          </cell>
          <cell r="BA947">
            <v>1.1943842880836</v>
          </cell>
          <cell r="BB947">
            <v>1.20531478674287</v>
          </cell>
          <cell r="BC947">
            <v>50.111172188640701</v>
          </cell>
          <cell r="BD947">
            <v>8.0905796801918104</v>
          </cell>
          <cell r="BE947">
            <v>78.834996506538104</v>
          </cell>
          <cell r="BF947">
            <v>143.841930509712</v>
          </cell>
          <cell r="BH947" t="str">
            <v>NO</v>
          </cell>
          <cell r="BI947" t="str">
            <v>YES</v>
          </cell>
          <cell r="BJ947" t="str">
            <v>YES</v>
          </cell>
          <cell r="BK947" t="str">
            <v/>
          </cell>
          <cell r="BL947" t="str">
            <v>YES</v>
          </cell>
          <cell r="BM947" t="str">
            <v>NO</v>
          </cell>
          <cell r="BO947" t="str">
            <v>NO</v>
          </cell>
          <cell r="BQ947" t="str">
            <v>YES</v>
          </cell>
          <cell r="BR947" t="str">
            <v>NO</v>
          </cell>
          <cell r="BT947" t="str">
            <v/>
          </cell>
          <cell r="BU947" t="str">
            <v>YES</v>
          </cell>
          <cell r="BW947" t="str">
            <v/>
          </cell>
          <cell r="CA947" t="str">
            <v>SINGLE CORRx</v>
          </cell>
          <cell r="CC947">
            <v>107.39981047270213</v>
          </cell>
          <cell r="CD947">
            <v>0</v>
          </cell>
          <cell r="CE947">
            <v>101.58907297173681</v>
          </cell>
          <cell r="CF947">
            <v>190.25407272437428</v>
          </cell>
          <cell r="CL947">
            <v>0.38</v>
          </cell>
          <cell r="CY947">
            <v>0.89637776318627826</v>
          </cell>
          <cell r="CZ947">
            <v>0</v>
          </cell>
          <cell r="DA947">
            <v>0.89637776318627826</v>
          </cell>
          <cell r="DB947">
            <v>0.89637776318627826</v>
          </cell>
        </row>
        <row r="948">
          <cell r="A948">
            <v>430</v>
          </cell>
          <cell r="B948">
            <v>41683</v>
          </cell>
          <cell r="C948" t="str">
            <v>Daniel</v>
          </cell>
          <cell r="D948">
            <v>18</v>
          </cell>
          <cell r="F948" t="str">
            <v>YES</v>
          </cell>
          <cell r="G948">
            <v>7.68</v>
          </cell>
          <cell r="H948">
            <v>1.0472222249954899</v>
          </cell>
          <cell r="I948">
            <v>0</v>
          </cell>
          <cell r="J948">
            <v>10.000500000000001</v>
          </cell>
          <cell r="K948">
            <v>19.999500000000001</v>
          </cell>
          <cell r="L948">
            <v>1.9998500074996299</v>
          </cell>
          <cell r="M948">
            <v>1.8829875616460701</v>
          </cell>
          <cell r="N948">
            <v>0.91092188608272495</v>
          </cell>
          <cell r="O948">
            <v>0.58257863859283499</v>
          </cell>
          <cell r="P948">
            <v>4.4537028631730501E-2</v>
          </cell>
          <cell r="Q948">
            <v>0.99997819374235397</v>
          </cell>
          <cell r="R948">
            <v>0.83806523387030896</v>
          </cell>
          <cell r="S948">
            <v>123.571733553859</v>
          </cell>
          <cell r="T948">
            <v>0.99997894581250701</v>
          </cell>
          <cell r="U948">
            <v>0.82269767335758104</v>
          </cell>
          <cell r="V948">
            <v>181.61611119307199</v>
          </cell>
          <cell r="W948">
            <v>0.99999832852460901</v>
          </cell>
          <cell r="X948">
            <v>0.231797727512698</v>
          </cell>
          <cell r="Y948">
            <v>1.2614695103428299</v>
          </cell>
          <cell r="Z948">
            <v>0.58819560702896201</v>
          </cell>
          <cell r="AA948">
            <v>1.1719154663186899</v>
          </cell>
          <cell r="AB948">
            <v>4.4536055498238199E-2</v>
          </cell>
          <cell r="AC948">
            <v>0.98908256040077003</v>
          </cell>
          <cell r="AD948">
            <v>0.71992453603968898</v>
          </cell>
          <cell r="AE948">
            <v>172.126030547997</v>
          </cell>
          <cell r="AF948">
            <v>0.94774489831128605</v>
          </cell>
          <cell r="AG948">
            <v>1718.31950527248</v>
          </cell>
          <cell r="AH948">
            <v>93.506462690009997</v>
          </cell>
          <cell r="AI948">
            <v>0.75668189745255598</v>
          </cell>
          <cell r="AJ948">
            <v>8001.0989947697299</v>
          </cell>
          <cell r="AK948">
            <v>17470.848049108299</v>
          </cell>
          <cell r="AL948">
            <v>800.69226802276603</v>
          </cell>
          <cell r="AM948">
            <v>159.05454018366601</v>
          </cell>
          <cell r="AN948">
            <v>99.864057413522602</v>
          </cell>
          <cell r="AO948">
            <v>169.343308435903</v>
          </cell>
          <cell r="AP948">
            <v>104.82499319244</v>
          </cell>
          <cell r="AQ948">
            <v>294.51920055771399</v>
          </cell>
          <cell r="AR948">
            <v>151.44999535420499</v>
          </cell>
          <cell r="AS948">
            <v>177.37592683353199</v>
          </cell>
          <cell r="AT948">
            <v>293.86675760998202</v>
          </cell>
          <cell r="AU948">
            <v>3.5000112465366802</v>
          </cell>
          <cell r="AV948">
            <v>1.3289708262445401</v>
          </cell>
          <cell r="AW948">
            <v>4.4861120061383302</v>
          </cell>
          <cell r="AX948">
            <v>1.0864703599054599</v>
          </cell>
          <cell r="AY948">
            <v>0.416096336483951</v>
          </cell>
          <cell r="AZ948">
            <v>3.0280600522690299E-2</v>
          </cell>
          <cell r="BA948">
            <v>0.44020498366897298</v>
          </cell>
          <cell r="BB948">
            <v>0.453103957618674</v>
          </cell>
          <cell r="BC948">
            <v>16.830863048788999</v>
          </cell>
          <cell r="BD948">
            <v>59.2184147528124</v>
          </cell>
          <cell r="BE948">
            <v>138.52536673466</v>
          </cell>
          <cell r="BF948">
            <v>304.726211943191</v>
          </cell>
          <cell r="BH948" t="str">
            <v>YES</v>
          </cell>
          <cell r="BI948" t="str">
            <v>YES</v>
          </cell>
          <cell r="BJ948" t="str">
            <v>YES</v>
          </cell>
          <cell r="BK948" t="str">
            <v/>
          </cell>
          <cell r="BL948" t="str">
            <v>YES</v>
          </cell>
          <cell r="BM948" t="str">
            <v>NO</v>
          </cell>
          <cell r="BO948" t="str">
            <v>NO</v>
          </cell>
          <cell r="BQ948" t="str">
            <v>YES</v>
          </cell>
          <cell r="BR948" t="str">
            <v>YES</v>
          </cell>
          <cell r="BT948" t="str">
            <v/>
          </cell>
          <cell r="BU948" t="str">
            <v>YES</v>
          </cell>
          <cell r="BW948" t="str">
            <v/>
          </cell>
          <cell r="CA948" t="str">
            <v>DUAL AREA</v>
          </cell>
          <cell r="CC948">
            <v>64.113692775516967</v>
          </cell>
          <cell r="CD948">
            <v>87.239462847927228</v>
          </cell>
          <cell r="CE948">
            <v>61.759134182426607</v>
          </cell>
          <cell r="CF948">
            <v>77.546421170749042</v>
          </cell>
          <cell r="CL948">
            <v>0.36</v>
          </cell>
          <cell r="CY948">
            <v>0.51012994583646598</v>
          </cell>
          <cell r="CZ948">
            <v>0.51012994583646598</v>
          </cell>
          <cell r="DA948">
            <v>0.51012994583646598</v>
          </cell>
          <cell r="DB948">
            <v>0.51012994583646598</v>
          </cell>
        </row>
        <row r="949">
          <cell r="A949">
            <v>430</v>
          </cell>
          <cell r="B949">
            <v>41683</v>
          </cell>
          <cell r="C949" t="str">
            <v>Daniel</v>
          </cell>
          <cell r="D949">
            <v>19</v>
          </cell>
          <cell r="F949" t="str">
            <v>YES</v>
          </cell>
          <cell r="G949">
            <v>7.68</v>
          </cell>
          <cell r="H949">
            <v>1.10555555764586</v>
          </cell>
          <cell r="I949">
            <v>0</v>
          </cell>
          <cell r="J949">
            <v>10.000999999999999</v>
          </cell>
          <cell r="K949">
            <v>20</v>
          </cell>
          <cell r="L949">
            <v>1.9998000199979999</v>
          </cell>
          <cell r="M949">
            <v>3.2154263128082099</v>
          </cell>
          <cell r="N949">
            <v>0.98446279655100999</v>
          </cell>
          <cell r="O949">
            <v>0.15939834430534</v>
          </cell>
          <cell r="P949">
            <v>4.4136918641179301E-2</v>
          </cell>
          <cell r="Q949">
            <v>0.99990562499015601</v>
          </cell>
          <cell r="R949">
            <v>0.72330737521821098</v>
          </cell>
          <cell r="S949">
            <v>63.6086341750934</v>
          </cell>
          <cell r="T949">
            <v>0.999981414111482</v>
          </cell>
          <cell r="U949">
            <v>0.320701276934032</v>
          </cell>
          <cell r="V949">
            <v>196.00600582111699</v>
          </cell>
          <cell r="W949">
            <v>0.99999617798524998</v>
          </cell>
          <cell r="X949">
            <v>0.14541325282356901</v>
          </cell>
          <cell r="Y949">
            <v>2.7207274319322301</v>
          </cell>
          <cell r="Z949">
            <v>0.831524689064573</v>
          </cell>
          <cell r="AA949">
            <v>0.25779264977792798</v>
          </cell>
          <cell r="AB949">
            <v>4.4132744711376903E-2</v>
          </cell>
          <cell r="AC949">
            <v>0.95360869505001999</v>
          </cell>
          <cell r="AD949">
            <v>0.54558825808048605</v>
          </cell>
          <cell r="AE949">
            <v>170.90956626552199</v>
          </cell>
          <cell r="AF949">
            <v>0.87195753166419598</v>
          </cell>
          <cell r="AG949">
            <v>737.27717665756597</v>
          </cell>
          <cell r="AH949">
            <v>59.158662149806801</v>
          </cell>
          <cell r="AI949">
            <v>0.93002409356063798</v>
          </cell>
          <cell r="AJ949">
            <v>402.92599326000999</v>
          </cell>
          <cell r="AK949">
            <v>5994.0648217999897</v>
          </cell>
          <cell r="AL949">
            <v>226.23498740389999</v>
          </cell>
          <cell r="AM949">
            <v>89.794251741999602</v>
          </cell>
          <cell r="AN949">
            <v>30.622547048468999</v>
          </cell>
          <cell r="AO949">
            <v>60.835274795268198</v>
          </cell>
          <cell r="AP949">
            <v>64.889666559930106</v>
          </cell>
          <cell r="AQ949">
            <v>64.446029145441898</v>
          </cell>
          <cell r="AR949">
            <v>114.619360579139</v>
          </cell>
          <cell r="AS949">
            <v>210.02071153373001</v>
          </cell>
          <cell r="AT949">
            <v>403.61062536237603</v>
          </cell>
          <cell r="AU949">
            <v>3.3062535676121398</v>
          </cell>
          <cell r="AV949">
            <v>1.20816681468909</v>
          </cell>
          <cell r="AW949">
            <v>4.5047386450708498</v>
          </cell>
          <cell r="AX949">
            <v>1.13933456288556</v>
          </cell>
          <cell r="AY949">
            <v>0.21579507801551401</v>
          </cell>
          <cell r="AZ949">
            <v>3.0967902878461899E-2</v>
          </cell>
          <cell r="BA949">
            <v>0.53428868406303598</v>
          </cell>
          <cell r="BB949">
            <v>0.54441225928757098</v>
          </cell>
          <cell r="BC949">
            <v>15.2325937422716</v>
          </cell>
          <cell r="BD949">
            <v>46.145691454866302</v>
          </cell>
          <cell r="BE949">
            <v>126.886936914</v>
          </cell>
          <cell r="BF949">
            <v>162.453242605133</v>
          </cell>
          <cell r="BH949" t="str">
            <v>YES</v>
          </cell>
          <cell r="BI949" t="str">
            <v>YES</v>
          </cell>
          <cell r="BJ949" t="str">
            <v>YES</v>
          </cell>
          <cell r="BK949" t="str">
            <v/>
          </cell>
          <cell r="BL949" t="str">
            <v>YES</v>
          </cell>
          <cell r="BM949" t="str">
            <v>YES</v>
          </cell>
          <cell r="BO949" t="str">
            <v>YES</v>
          </cell>
          <cell r="BQ949" t="str">
            <v>YES</v>
          </cell>
          <cell r="BR949" t="str">
            <v>YES</v>
          </cell>
          <cell r="BT949" t="str">
            <v/>
          </cell>
          <cell r="BU949" t="str">
            <v>YES</v>
          </cell>
          <cell r="BW949" t="str">
            <v/>
          </cell>
          <cell r="CA949" t="str">
            <v>DUAL CORR</v>
          </cell>
          <cell r="CC949">
            <v>69.197039066859773</v>
          </cell>
          <cell r="CD949">
            <v>44.907695727615938</v>
          </cell>
          <cell r="CE949">
            <v>69.103215654603844</v>
          </cell>
          <cell r="CF949">
            <v>47.127847073661194</v>
          </cell>
          <cell r="CL949">
            <v>0.32</v>
          </cell>
          <cell r="CY949">
            <v>0.55692051166168388</v>
          </cell>
          <cell r="CZ949">
            <v>0.55692051166168388</v>
          </cell>
          <cell r="DA949">
            <v>0.55692051166168388</v>
          </cell>
          <cell r="DB949">
            <v>0.55692051166168388</v>
          </cell>
        </row>
        <row r="950">
          <cell r="A950">
            <v>430</v>
          </cell>
          <cell r="B950">
            <v>41683</v>
          </cell>
          <cell r="C950" t="str">
            <v>Daniel</v>
          </cell>
          <cell r="D950">
            <v>20</v>
          </cell>
          <cell r="F950" t="str">
            <v>YES</v>
          </cell>
          <cell r="G950">
            <v>7.68</v>
          </cell>
          <cell r="H950">
            <v>1.12777777947485</v>
          </cell>
          <cell r="I950">
            <v>0</v>
          </cell>
          <cell r="J950">
            <v>10</v>
          </cell>
          <cell r="K950">
            <v>20</v>
          </cell>
          <cell r="L950">
            <v>2</v>
          </cell>
          <cell r="M950">
            <v>4.2946655845572597</v>
          </cell>
          <cell r="N950">
            <v>0.94746570966440102</v>
          </cell>
          <cell r="O950">
            <v>0.517430752293492</v>
          </cell>
          <cell r="P950">
            <v>4.3169197503960498E-2</v>
          </cell>
          <cell r="Q950">
            <v>0.99996300734224597</v>
          </cell>
          <cell r="R950">
            <v>1.0591038597942</v>
          </cell>
          <cell r="S950">
            <v>111.153282710187</v>
          </cell>
          <cell r="T950">
            <v>0.99992914716771097</v>
          </cell>
          <cell r="U950">
            <v>1.46446851246295</v>
          </cell>
          <cell r="V950">
            <v>252.34468745614501</v>
          </cell>
          <cell r="W950">
            <v>0.99999910720835306</v>
          </cell>
          <cell r="X950">
            <v>0.164379302815086</v>
          </cell>
          <cell r="Y950">
            <v>2.0055305443931601</v>
          </cell>
          <cell r="Z950">
            <v>0.43976691934190898</v>
          </cell>
          <cell r="AA950">
            <v>2.6315919604042701</v>
          </cell>
          <cell r="AB950">
            <v>4.3167597525503497E-2</v>
          </cell>
          <cell r="AC950">
            <v>0.98046272239312104</v>
          </cell>
          <cell r="AD950">
            <v>1.1490450242410699</v>
          </cell>
          <cell r="AE950">
            <v>238.77011928958399</v>
          </cell>
          <cell r="AF950">
            <v>0.94620540072028703</v>
          </cell>
          <cell r="AG950">
            <v>1664.66559721461</v>
          </cell>
          <cell r="AH950">
            <v>59.263248832269497</v>
          </cell>
          <cell r="AI950">
            <v>0.53312909687389298</v>
          </cell>
          <cell r="AJ950">
            <v>14447.248258760401</v>
          </cell>
          <cell r="AK950">
            <v>21999.3532361117</v>
          </cell>
          <cell r="AL950">
            <v>1074.40446710847</v>
          </cell>
          <cell r="AM950">
            <v>289.02884207866703</v>
          </cell>
          <cell r="AN950">
            <v>90.161813690719697</v>
          </cell>
          <cell r="AO950">
            <v>78.058556432206998</v>
          </cell>
          <cell r="AP950">
            <v>71.940602663974104</v>
          </cell>
          <cell r="AQ950">
            <v>56.541356448933797</v>
          </cell>
          <cell r="AR950">
            <v>263.72738542854302</v>
          </cell>
          <cell r="AS950">
            <v>242.38651752909101</v>
          </cell>
          <cell r="AT950">
            <v>846.72862646632495</v>
          </cell>
          <cell r="AU950">
            <v>3.2004530675271501</v>
          </cell>
          <cell r="AV950">
            <v>1.2161885191053501</v>
          </cell>
          <cell r="AW950">
            <v>4.5306509395363799</v>
          </cell>
          <cell r="AX950">
            <v>1.12601272833824</v>
          </cell>
          <cell r="AY950">
            <v>0.40635853619720702</v>
          </cell>
          <cell r="AZ950">
            <v>2.9272128220875802E-2</v>
          </cell>
          <cell r="BA950">
            <v>0.48410748816322502</v>
          </cell>
          <cell r="BB950">
            <v>0.494075533289905</v>
          </cell>
          <cell r="BC950">
            <v>16.0757223110983</v>
          </cell>
          <cell r="BD950">
            <v>77.301966735888897</v>
          </cell>
          <cell r="BE950">
            <v>283.62243842696301</v>
          </cell>
          <cell r="BF950">
            <v>387.69204619662099</v>
          </cell>
          <cell r="BH950" t="str">
            <v>YES</v>
          </cell>
          <cell r="BI950" t="str">
            <v>YES</v>
          </cell>
          <cell r="BJ950" t="str">
            <v>YES</v>
          </cell>
          <cell r="BK950" t="str">
            <v/>
          </cell>
          <cell r="BL950" t="str">
            <v>YES</v>
          </cell>
          <cell r="BM950" t="str">
            <v>NO</v>
          </cell>
          <cell r="BO950" t="str">
            <v>NO</v>
          </cell>
          <cell r="BQ950" t="str">
            <v>YES</v>
          </cell>
          <cell r="BR950" t="str">
            <v>NO</v>
          </cell>
          <cell r="BT950" t="str">
            <v/>
          </cell>
          <cell r="BU950" t="str">
            <v>YES</v>
          </cell>
          <cell r="BW950" t="str">
            <v/>
          </cell>
          <cell r="CA950" t="str">
            <v>SINGLE CORRx</v>
          </cell>
          <cell r="CC950">
            <v>89.077674672019171</v>
          </cell>
          <cell r="CD950">
            <v>0</v>
          </cell>
          <cell r="CE950">
            <v>86.131493749518</v>
          </cell>
          <cell r="CF950">
            <v>53.737001722712257</v>
          </cell>
          <cell r="CL950">
            <v>0.38</v>
          </cell>
          <cell r="CY950">
            <v>0.24915496186147559</v>
          </cell>
          <cell r="CZ950">
            <v>0</v>
          </cell>
          <cell r="DA950">
            <v>0.24915496186147559</v>
          </cell>
          <cell r="DB950">
            <v>0.24915496186147559</v>
          </cell>
        </row>
        <row r="951">
          <cell r="A951">
            <v>430</v>
          </cell>
          <cell r="B951">
            <v>41683</v>
          </cell>
          <cell r="C951" t="str">
            <v>Daniel</v>
          </cell>
          <cell r="D951">
            <v>21</v>
          </cell>
          <cell r="F951" t="str">
            <v>YES</v>
          </cell>
          <cell r="G951">
            <v>7.68</v>
          </cell>
          <cell r="H951">
            <v>1.1861111149191901</v>
          </cell>
          <cell r="I951">
            <v>0</v>
          </cell>
          <cell r="J951">
            <v>10.000999999999999</v>
          </cell>
          <cell r="K951">
            <v>19.998999999999999</v>
          </cell>
          <cell r="L951">
            <v>1.999700029997</v>
          </cell>
          <cell r="M951">
            <v>2.3754630854687702</v>
          </cell>
          <cell r="N951">
            <v>0.98554418286291401</v>
          </cell>
          <cell r="O951">
            <v>0.26433391557748398</v>
          </cell>
          <cell r="P951">
            <v>4.8134490010887501E-2</v>
          </cell>
          <cell r="Q951">
            <v>0.99997654017878002</v>
          </cell>
          <cell r="R951">
            <v>0.91184690264540402</v>
          </cell>
          <cell r="S951">
            <v>96.543351517582295</v>
          </cell>
          <cell r="T951">
            <v>0.99999255127323805</v>
          </cell>
          <cell r="U951">
            <v>0.51323692959125999</v>
          </cell>
          <cell r="V951">
            <v>216.32476055327299</v>
          </cell>
          <cell r="W951">
            <v>0.99999940989119895</v>
          </cell>
          <cell r="X951">
            <v>0.14445173979749701</v>
          </cell>
          <cell r="Y951">
            <v>2.1617002638687</v>
          </cell>
          <cell r="Z951">
            <v>0.89433949393814705</v>
          </cell>
          <cell r="AA951">
            <v>0.45465002928362502</v>
          </cell>
          <cell r="AB951">
            <v>4.8133358141527499E-2</v>
          </cell>
          <cell r="AC951">
            <v>0.98992936505266804</v>
          </cell>
          <cell r="AD951">
            <v>0.883899729488965</v>
          </cell>
          <cell r="AE951">
            <v>210.51136472603901</v>
          </cell>
          <cell r="AF951">
            <v>0.97312596098707504</v>
          </cell>
          <cell r="AG951">
            <v>1007.8385668096</v>
          </cell>
          <cell r="AH951">
            <v>90.275080938214103</v>
          </cell>
          <cell r="AI951">
            <v>0.93506603000216604</v>
          </cell>
          <cell r="AJ951">
            <v>2435.1739322994699</v>
          </cell>
          <cell r="AK951">
            <v>7069.8141167599897</v>
          </cell>
          <cell r="AL951">
            <v>325.27765667659997</v>
          </cell>
          <cell r="AM951">
            <v>73.313569054998894</v>
          </cell>
          <cell r="AN951">
            <v>34.059925908469303</v>
          </cell>
          <cell r="AO951">
            <v>105.44033312964299</v>
          </cell>
          <cell r="AP951">
            <v>95.239420838479504</v>
          </cell>
          <cell r="AQ951">
            <v>106.013412278327</v>
          </cell>
          <cell r="AR951">
            <v>158.50122876011201</v>
          </cell>
          <cell r="AS951">
            <v>184.072481780543</v>
          </cell>
          <cell r="AT951">
            <v>116.85874861052</v>
          </cell>
          <cell r="AU951">
            <v>3.19536934982828</v>
          </cell>
          <cell r="AV951">
            <v>1.17857272485113</v>
          </cell>
          <cell r="AW951">
            <v>4.3775912427004</v>
          </cell>
          <cell r="AX951">
            <v>1.0773139351749099</v>
          </cell>
          <cell r="AY951">
            <v>0.14324500139372401</v>
          </cell>
          <cell r="AZ951">
            <v>3.02367748971617E-2</v>
          </cell>
          <cell r="BA951">
            <v>0.471388896459212</v>
          </cell>
          <cell r="BB951">
            <v>0.476845160323355</v>
          </cell>
          <cell r="BC951">
            <v>14.733771571925899</v>
          </cell>
          <cell r="BD951">
            <v>5.4935215759804796</v>
          </cell>
          <cell r="BE951">
            <v>177.419105331373</v>
          </cell>
          <cell r="BF951">
            <v>363.91135413333302</v>
          </cell>
          <cell r="BH951" t="str">
            <v>NO</v>
          </cell>
          <cell r="BI951" t="str">
            <v>YES</v>
          </cell>
          <cell r="BJ951" t="str">
            <v>YES</v>
          </cell>
          <cell r="BK951" t="str">
            <v/>
          </cell>
          <cell r="BL951" t="str">
            <v>YES</v>
          </cell>
          <cell r="BM951" t="str">
            <v>YES</v>
          </cell>
          <cell r="BO951" t="str">
            <v>YES</v>
          </cell>
          <cell r="BQ951" t="str">
            <v>YES</v>
          </cell>
          <cell r="BR951" t="str">
            <v>YES</v>
          </cell>
          <cell r="BT951" t="str">
            <v/>
          </cell>
          <cell r="BU951" t="str">
            <v>YES</v>
          </cell>
          <cell r="BW951" t="str">
            <v/>
          </cell>
          <cell r="CA951" t="str">
            <v>DUAL CORR</v>
          </cell>
          <cell r="CC951">
            <v>76.370276739352889</v>
          </cell>
          <cell r="CD951">
            <v>68.156198191104522</v>
          </cell>
          <cell r="CE951">
            <v>73.279488462832248</v>
          </cell>
          <cell r="CF951">
            <v>68.077973372842038</v>
          </cell>
          <cell r="CL951">
            <v>0.19</v>
          </cell>
          <cell r="CY951">
            <v>0.39829948244493169</v>
          </cell>
          <cell r="CZ951">
            <v>0.39829948244493169</v>
          </cell>
          <cell r="DA951">
            <v>0.39829948244493169</v>
          </cell>
          <cell r="DB951">
            <v>0.39829948244493169</v>
          </cell>
        </row>
        <row r="952">
          <cell r="A952">
            <v>430</v>
          </cell>
          <cell r="B952">
            <v>41683</v>
          </cell>
          <cell r="C952" t="str">
            <v>Daniel</v>
          </cell>
          <cell r="D952">
            <v>22</v>
          </cell>
          <cell r="F952" t="str">
            <v>YES</v>
          </cell>
          <cell r="G952">
            <v>7.68</v>
          </cell>
          <cell r="H952">
            <v>1.23611111473292</v>
          </cell>
          <cell r="I952">
            <v>0</v>
          </cell>
          <cell r="J952">
            <v>9.9984999999999999</v>
          </cell>
          <cell r="K952">
            <v>19.999500000000001</v>
          </cell>
          <cell r="L952">
            <v>2.00025003750563</v>
          </cell>
          <cell r="M952">
            <v>13.280890378497901</v>
          </cell>
          <cell r="N952">
            <v>0.928247666728793</v>
          </cell>
          <cell r="O952">
            <v>3.2806883110174798</v>
          </cell>
          <cell r="P952">
            <v>4.61252013656318E-2</v>
          </cell>
          <cell r="Q952">
            <v>0.99973885391189998</v>
          </cell>
          <cell r="R952">
            <v>7.0209383748559802</v>
          </cell>
          <cell r="S952">
            <v>69.813636811403299</v>
          </cell>
          <cell r="T952">
            <v>0.999469886859917</v>
          </cell>
          <cell r="U952">
            <v>9.9949185598776999</v>
          </cell>
          <cell r="V952">
            <v>137.68528151056501</v>
          </cell>
          <cell r="W952">
            <v>0.99999174844106797</v>
          </cell>
          <cell r="X952">
            <v>1.24656967108445</v>
          </cell>
          <cell r="Y952">
            <v>0.83737934131028802</v>
          </cell>
          <cell r="Z952">
            <v>5.8152166478109703E-2</v>
          </cell>
          <cell r="AA952">
            <v>135.29065302577399</v>
          </cell>
          <cell r="AB952">
            <v>4.6113127176279099E-2</v>
          </cell>
          <cell r="AC952">
            <v>0.89018231763078404</v>
          </cell>
          <cell r="AD952">
            <v>51.227993163245898</v>
          </cell>
          <cell r="AE952">
            <v>119.05984617446001</v>
          </cell>
          <cell r="AF952">
            <v>0.864717436598752</v>
          </cell>
          <cell r="AG952">
            <v>26418.411833353101</v>
          </cell>
          <cell r="AH952">
            <v>19.462880413134499</v>
          </cell>
          <cell r="AI952">
            <v>0.278635466990511</v>
          </cell>
          <cell r="AJ952">
            <v>140870.37409614399</v>
          </cell>
          <cell r="AK952">
            <v>45767.325428706703</v>
          </cell>
          <cell r="AL952">
            <v>1430.550547926</v>
          </cell>
          <cell r="AM952">
            <v>729.61076924866802</v>
          </cell>
          <cell r="AN952">
            <v>220.01742050320499</v>
          </cell>
          <cell r="AO952">
            <v>97.664842341062197</v>
          </cell>
          <cell r="AP952">
            <v>97.502461882094295</v>
          </cell>
          <cell r="AQ952">
            <v>85.406536151417896</v>
          </cell>
          <cell r="AR952">
            <v>102.357212677211</v>
          </cell>
          <cell r="AS952">
            <v>169.480942482187</v>
          </cell>
          <cell r="AT952">
            <v>636.70065721418996</v>
          </cell>
          <cell r="AU952">
            <v>3.2378299438089599</v>
          </cell>
          <cell r="AV952">
            <v>1.1307692875644699</v>
          </cell>
          <cell r="AW952">
            <v>4.4372675128087797</v>
          </cell>
          <cell r="AX952">
            <v>0.96049243979861598</v>
          </cell>
          <cell r="AY952">
            <v>0.24046243746832099</v>
          </cell>
          <cell r="AZ952">
            <v>3.30786184810163E-2</v>
          </cell>
          <cell r="BA952">
            <v>0.28344675475657999</v>
          </cell>
          <cell r="BB952">
            <v>0.30902783257877497</v>
          </cell>
          <cell r="BC952">
            <v>15.4582995515349</v>
          </cell>
          <cell r="BD952">
            <v>545.20690777424204</v>
          </cell>
          <cell r="BE952">
            <v>924.841155012424</v>
          </cell>
          <cell r="BF952">
            <v>1117.38180221061</v>
          </cell>
          <cell r="BH952" t="str">
            <v>YES</v>
          </cell>
          <cell r="BI952" t="str">
            <v>YES</v>
          </cell>
          <cell r="BJ952" t="str">
            <v>YES</v>
          </cell>
          <cell r="BK952" t="str">
            <v/>
          </cell>
          <cell r="BL952" t="str">
            <v>YES</v>
          </cell>
          <cell r="BM952" t="str">
            <v>NO</v>
          </cell>
          <cell r="BO952" t="str">
            <v>NO</v>
          </cell>
          <cell r="BQ952" t="str">
            <v>YES</v>
          </cell>
          <cell r="BR952" t="str">
            <v>NO</v>
          </cell>
          <cell r="BT952" t="str">
            <v/>
          </cell>
          <cell r="BU952" t="str">
            <v>YES</v>
          </cell>
          <cell r="BW952" t="str">
            <v/>
          </cell>
          <cell r="CA952" t="str">
            <v>SINGLE CORRx</v>
          </cell>
          <cell r="CC952">
            <v>48.595613937573461</v>
          </cell>
          <cell r="CD952">
            <v>0</v>
          </cell>
          <cell r="CE952">
            <v>73.418925008334554</v>
          </cell>
          <cell r="CF952">
            <v>44.285152195116261</v>
          </cell>
          <cell r="CL952">
            <v>0.38</v>
          </cell>
          <cell r="CY952">
            <v>7.6408729700593161E-2</v>
          </cell>
          <cell r="CZ952">
            <v>0</v>
          </cell>
          <cell r="DA952">
            <v>7.6408729700593161E-2</v>
          </cell>
          <cell r="DB952">
            <v>7.6408729700593161E-2</v>
          </cell>
        </row>
        <row r="953">
          <cell r="A953">
            <v>430</v>
          </cell>
          <cell r="B953">
            <v>41683</v>
          </cell>
          <cell r="C953" t="str">
            <v>Daniel</v>
          </cell>
          <cell r="D953">
            <v>23</v>
          </cell>
          <cell r="F953" t="str">
            <v>YES</v>
          </cell>
          <cell r="G953">
            <v>7.68</v>
          </cell>
          <cell r="H953">
            <v>1.27500000223517</v>
          </cell>
          <cell r="I953">
            <v>0</v>
          </cell>
          <cell r="J953">
            <v>10.000500000000001</v>
          </cell>
          <cell r="K953">
            <v>20</v>
          </cell>
          <cell r="L953">
            <v>1.99990000499975</v>
          </cell>
          <cell r="M953">
            <v>5.6439043047922297</v>
          </cell>
          <cell r="N953">
            <v>0.81856171245422904</v>
          </cell>
          <cell r="O953">
            <v>4.2222004831689297</v>
          </cell>
          <cell r="P953">
            <v>4.3024418171920403E-2</v>
          </cell>
          <cell r="Q953">
            <v>0.99998580210241095</v>
          </cell>
          <cell r="R953">
            <v>2.0221866386598601</v>
          </cell>
          <cell r="S953">
            <v>125.959912342217</v>
          </cell>
          <cell r="T953">
            <v>0.99978993681938899</v>
          </cell>
          <cell r="U953">
            <v>7.7721078908646604</v>
          </cell>
          <cell r="V953">
            <v>124.94749534861</v>
          </cell>
          <cell r="W953">
            <v>0.99999541488378896</v>
          </cell>
          <cell r="X953">
            <v>1.14813941879361</v>
          </cell>
          <cell r="Y953">
            <v>0.54499012624779297</v>
          </cell>
          <cell r="Z953">
            <v>7.4639642113294297E-2</v>
          </cell>
          <cell r="AA953">
            <v>74.7665790228031</v>
          </cell>
          <cell r="AB953">
            <v>4.3023806176207997E-2</v>
          </cell>
          <cell r="AC953">
            <v>0.99236009118209401</v>
          </cell>
          <cell r="AD953">
            <v>4.2155563523980604</v>
          </cell>
          <cell r="AE953">
            <v>116.60036551114599</v>
          </cell>
          <cell r="AF953">
            <v>0.93319062157191801</v>
          </cell>
          <cell r="AG953">
            <v>19763.132790738</v>
          </cell>
          <cell r="AH953">
            <v>29.0601682719068</v>
          </cell>
          <cell r="AI953">
            <v>0.230661180949747</v>
          </cell>
          <cell r="AJ953">
            <v>227581.00134589401</v>
          </cell>
          <cell r="AK953">
            <v>52583.9616919533</v>
          </cell>
          <cell r="AL953">
            <v>2191.9174607289701</v>
          </cell>
          <cell r="AM953">
            <v>705.47603046433301</v>
          </cell>
          <cell r="AN953">
            <v>374.878572406611</v>
          </cell>
          <cell r="AO953">
            <v>-561.09036596607996</v>
          </cell>
          <cell r="AP953">
            <v>52.432356861189902</v>
          </cell>
          <cell r="AQ953">
            <v>4768.8998249926399</v>
          </cell>
          <cell r="AR953">
            <v>157.13415734579601</v>
          </cell>
          <cell r="AS953">
            <v>135.13414620974501</v>
          </cell>
          <cell r="AT953">
            <v>80.786681842608701</v>
          </cell>
          <cell r="AU953">
            <v>3.1011352982690599</v>
          </cell>
          <cell r="AV953">
            <v>1.1880830131292399</v>
          </cell>
          <cell r="AW953">
            <v>4.3004923100459003</v>
          </cell>
          <cell r="AX953">
            <v>0.94397651920751302</v>
          </cell>
          <cell r="AY953">
            <v>0.35212661194402001</v>
          </cell>
          <cell r="AZ953">
            <v>3.2500082983819102E-2</v>
          </cell>
          <cell r="BA953">
            <v>0.35083583711299599</v>
          </cell>
          <cell r="BB953">
            <v>0.36984404982718799</v>
          </cell>
          <cell r="BC953">
            <v>17.854307084485502</v>
          </cell>
          <cell r="BD953">
            <v>212.954162164167</v>
          </cell>
          <cell r="BE953">
            <v>696.37799762238103</v>
          </cell>
          <cell r="BF953">
            <v>1043.1950961873799</v>
          </cell>
          <cell r="BH953" t="str">
            <v>YES</v>
          </cell>
          <cell r="BI953" t="str">
            <v>YES</v>
          </cell>
          <cell r="BJ953" t="str">
            <v>YES</v>
          </cell>
          <cell r="BK953" t="str">
            <v/>
          </cell>
          <cell r="BL953" t="str">
            <v>YES</v>
          </cell>
          <cell r="BM953" t="str">
            <v>NO</v>
          </cell>
          <cell r="BO953" t="str">
            <v>NO</v>
          </cell>
          <cell r="BQ953" t="str">
            <v>YES</v>
          </cell>
          <cell r="BR953" t="str">
            <v>NO</v>
          </cell>
          <cell r="BT953" t="str">
            <v/>
          </cell>
          <cell r="BU953" t="str">
            <v>YES</v>
          </cell>
          <cell r="BW953" t="str">
            <v/>
          </cell>
          <cell r="CA953" t="str">
            <v>SINGLE CORRx</v>
          </cell>
          <cell r="CC953">
            <v>44.108671181352236</v>
          </cell>
          <cell r="CD953">
            <v>0</v>
          </cell>
          <cell r="CE953">
            <v>49.51754501468011</v>
          </cell>
          <cell r="CF953">
            <v>52.623016731106262</v>
          </cell>
          <cell r="CL953">
            <v>0.3</v>
          </cell>
          <cell r="CY953">
            <v>0.10147640802926129</v>
          </cell>
          <cell r="CZ953">
            <v>0</v>
          </cell>
          <cell r="DA953">
            <v>0.10147640802926129</v>
          </cell>
          <cell r="DB953">
            <v>0.10147640802926129</v>
          </cell>
        </row>
        <row r="954">
          <cell r="A954">
            <v>430</v>
          </cell>
          <cell r="B954">
            <v>41683</v>
          </cell>
          <cell r="C954" t="str">
            <v>Daniel</v>
          </cell>
          <cell r="D954">
            <v>24</v>
          </cell>
          <cell r="F954" t="str">
            <v>YES</v>
          </cell>
          <cell r="G954">
            <v>7.68</v>
          </cell>
          <cell r="H954">
            <v>1.3333333348855401</v>
          </cell>
          <cell r="I954">
            <v>-1</v>
          </cell>
          <cell r="J954">
            <v>10</v>
          </cell>
          <cell r="K954">
            <v>20</v>
          </cell>
          <cell r="L954">
            <v>2</v>
          </cell>
          <cell r="M954">
            <v>1.53883630487331</v>
          </cell>
          <cell r="N954">
            <v>0.92232896323785196</v>
          </cell>
          <cell r="O954">
            <v>2.1218689851227399</v>
          </cell>
          <cell r="P954">
            <v>4.38908674999927E-2</v>
          </cell>
          <cell r="Q954">
            <v>0.999968641668883</v>
          </cell>
          <cell r="R954">
            <v>3.1113764045335199</v>
          </cell>
          <cell r="S954">
            <v>102.333469877113</v>
          </cell>
          <cell r="T954">
            <v>0.99996915039403</v>
          </cell>
          <cell r="U954">
            <v>3.08321364015185</v>
          </cell>
          <cell r="V954">
            <v>128.479540695716</v>
          </cell>
          <cell r="W954">
            <v>0.99999878496056704</v>
          </cell>
          <cell r="X954">
            <v>0.61187115444017404</v>
          </cell>
          <cell r="Y954">
            <v>1.17494602573526</v>
          </cell>
          <cell r="Z954">
            <v>0.67521848916467497</v>
          </cell>
          <cell r="AA954">
            <v>13.0863659395376</v>
          </cell>
          <cell r="AB954">
            <v>4.3889488461074502E-2</v>
          </cell>
          <cell r="AC954">
            <v>0.98392033292214698</v>
          </cell>
          <cell r="AD954">
            <v>10.039638171750299</v>
          </cell>
          <cell r="AE954">
            <v>125.953183029916</v>
          </cell>
          <cell r="AF954">
            <v>0.98033530708733396</v>
          </cell>
          <cell r="AG954">
            <v>6271.4371532610003</v>
          </cell>
          <cell r="AH954">
            <v>77.343005246448399</v>
          </cell>
          <cell r="AI954">
            <v>0.75577051219541702</v>
          </cell>
          <cell r="AJ954">
            <v>77889.336515041607</v>
          </cell>
          <cell r="AK954">
            <v>33302.994215891697</v>
          </cell>
          <cell r="AL954">
            <v>1481.0031508331699</v>
          </cell>
          <cell r="AM954">
            <v>282.90516076866299</v>
          </cell>
          <cell r="AN954">
            <v>246.74411623474001</v>
          </cell>
          <cell r="AO954">
            <v>-100.88666057673299</v>
          </cell>
          <cell r="AP954">
            <v>84.572819761654202</v>
          </cell>
          <cell r="AQ954">
            <v>2613.23829346811</v>
          </cell>
          <cell r="AR954">
            <v>145.973895730214</v>
          </cell>
          <cell r="AS954">
            <v>140.365621725643</v>
          </cell>
          <cell r="AT954">
            <v>31.315178355331199</v>
          </cell>
          <cell r="AU954">
            <v>3.3311461181692601</v>
          </cell>
          <cell r="AV954">
            <v>1.1896318414851199</v>
          </cell>
          <cell r="AW954">
            <v>4.33623868204677</v>
          </cell>
          <cell r="AX954">
            <v>0.89677806445720198</v>
          </cell>
          <cell r="AY954">
            <v>0.26223407515624297</v>
          </cell>
          <cell r="AZ954">
            <v>3.2093563667497903E-2</v>
          </cell>
          <cell r="BA954">
            <v>0.30642034151307901</v>
          </cell>
          <cell r="BB954">
            <v>0.33095707781735201</v>
          </cell>
          <cell r="BC954">
            <v>16.000723229872499</v>
          </cell>
          <cell r="BD954">
            <v>140.921605915215</v>
          </cell>
          <cell r="BE954">
            <v>316.35834019764297</v>
          </cell>
          <cell r="BF954">
            <v>1160.4725336577401</v>
          </cell>
          <cell r="BH954" t="str">
            <v>YES</v>
          </cell>
          <cell r="BI954" t="str">
            <v>YES</v>
          </cell>
          <cell r="BJ954" t="str">
            <v>YES</v>
          </cell>
          <cell r="BK954" t="str">
            <v/>
          </cell>
          <cell r="BL954" t="str">
            <v>YES</v>
          </cell>
          <cell r="BM954" t="str">
            <v>NO</v>
          </cell>
          <cell r="BO954" t="str">
            <v>NO</v>
          </cell>
          <cell r="BQ954" t="str">
            <v>YES</v>
          </cell>
          <cell r="BR954" t="str">
            <v>YES</v>
          </cell>
          <cell r="BT954" t="str">
            <v/>
          </cell>
          <cell r="BU954" t="str">
            <v>YES</v>
          </cell>
          <cell r="BW954" t="str">
            <v/>
          </cell>
          <cell r="CA954" t="str">
            <v>DUAL AREA</v>
          </cell>
          <cell r="CC954">
            <v>45.353277865587742</v>
          </cell>
          <cell r="CD954">
            <v>72.247429733241773</v>
          </cell>
          <cell r="CE954">
            <v>47.644325374817605</v>
          </cell>
          <cell r="CF954">
            <v>83.108819409786889</v>
          </cell>
          <cell r="CL954">
            <v>0.36</v>
          </cell>
          <cell r="CY954">
            <v>0.22337308314735929</v>
          </cell>
          <cell r="CZ954">
            <v>0.22337308314735929</v>
          </cell>
          <cell r="DA954">
            <v>0.22337308314735929</v>
          </cell>
          <cell r="DB954">
            <v>0.22337308314735929</v>
          </cell>
        </row>
        <row r="955">
          <cell r="A955">
            <v>430</v>
          </cell>
          <cell r="B955">
            <v>41683</v>
          </cell>
          <cell r="C955" t="str">
            <v>Daniel</v>
          </cell>
          <cell r="D955">
            <v>25</v>
          </cell>
          <cell r="F955" t="str">
            <v>YES</v>
          </cell>
          <cell r="G955">
            <v>7.68</v>
          </cell>
          <cell r="H955">
            <v>1.36111111287028</v>
          </cell>
          <cell r="I955">
            <v>0</v>
          </cell>
          <cell r="J955">
            <v>10</v>
          </cell>
          <cell r="K955">
            <v>20</v>
          </cell>
          <cell r="L955">
            <v>2</v>
          </cell>
          <cell r="M955">
            <v>2.3928780258998099</v>
          </cell>
          <cell r="N955">
            <v>0.81975936411088302</v>
          </cell>
          <cell r="O955">
            <v>1.7962213731474901</v>
          </cell>
          <cell r="P955">
            <v>4.7337929473638601E-2</v>
          </cell>
          <cell r="Q955">
            <v>0.99997230197098597</v>
          </cell>
          <cell r="R955">
            <v>1.7114386391849199</v>
          </cell>
          <cell r="S955">
            <v>150.20173759811601</v>
          </cell>
          <cell r="T955">
            <v>0.99992138341396697</v>
          </cell>
          <cell r="U955">
            <v>2.88023967664064</v>
          </cell>
          <cell r="V955">
            <v>149.10923350088899</v>
          </cell>
          <cell r="W955">
            <v>0.99999826578776296</v>
          </cell>
          <cell r="X955">
            <v>0.42776584811177898</v>
          </cell>
          <cell r="Y955">
            <v>0.82638304997885803</v>
          </cell>
          <cell r="Z955">
            <v>0.25945572822247998</v>
          </cell>
          <cell r="AA955">
            <v>9.7843227332764808</v>
          </cell>
          <cell r="AB955">
            <v>4.7336615331809002E-2</v>
          </cell>
          <cell r="AC955">
            <v>0.98773545874997204</v>
          </cell>
          <cell r="AD955">
            <v>2.9899483161760498</v>
          </cell>
          <cell r="AE955">
            <v>143.57311369444801</v>
          </cell>
          <cell r="AF955">
            <v>0.96287038250861601</v>
          </cell>
          <cell r="AG955">
            <v>3990.0569048365701</v>
          </cell>
          <cell r="AH955">
            <v>54.146422392918801</v>
          </cell>
          <cell r="AI955">
            <v>0.36046297418704498</v>
          </cell>
          <cell r="AJ955">
            <v>68726.512637404201</v>
          </cell>
          <cell r="AK955">
            <v>48252.237538383401</v>
          </cell>
          <cell r="AL955">
            <v>2126.3999571523</v>
          </cell>
          <cell r="AM955">
            <v>372.28876856533299</v>
          </cell>
          <cell r="AN955">
            <v>339.75394544027398</v>
          </cell>
          <cell r="AO955">
            <v>184.66423166794499</v>
          </cell>
          <cell r="AP955">
            <v>64.066306963673597</v>
          </cell>
          <cell r="AQ955">
            <v>2162.1177485865501</v>
          </cell>
          <cell r="AR955">
            <v>-283.33547326952203</v>
          </cell>
          <cell r="AS955">
            <v>144.60680917334699</v>
          </cell>
          <cell r="AT955">
            <v>4365.6936154732903</v>
          </cell>
          <cell r="AU955">
            <v>3.2039763703000599</v>
          </cell>
          <cell r="AV955">
            <v>1.1637391523320899</v>
          </cell>
          <cell r="AW955">
            <v>4.3959786472489899</v>
          </cell>
          <cell r="AX955">
            <v>0.92805576682513102</v>
          </cell>
          <cell r="AY955">
            <v>0.48783445945746101</v>
          </cell>
          <cell r="AZ955">
            <v>2.8555818707137502E-2</v>
          </cell>
          <cell r="BA955">
            <v>0.44294598577802802</v>
          </cell>
          <cell r="BB955">
            <v>0.45642078636491201</v>
          </cell>
          <cell r="BC955">
            <v>15.965491400426</v>
          </cell>
          <cell r="BD955">
            <v>102.143175551957</v>
          </cell>
          <cell r="BE955">
            <v>506.09808731611599</v>
          </cell>
          <cell r="BF955">
            <v>639.10457089538295</v>
          </cell>
          <cell r="BH955" t="str">
            <v>YES</v>
          </cell>
          <cell r="BI955" t="str">
            <v>YES</v>
          </cell>
          <cell r="BJ955" t="str">
            <v>YES</v>
          </cell>
          <cell r="BK955" t="str">
            <v/>
          </cell>
          <cell r="BL955" t="str">
            <v>YES</v>
          </cell>
          <cell r="BM955" t="str">
            <v>NO</v>
          </cell>
          <cell r="BO955" t="str">
            <v>NO</v>
          </cell>
          <cell r="BQ955" t="str">
            <v>YES</v>
          </cell>
          <cell r="BR955" t="str">
            <v>NO</v>
          </cell>
          <cell r="BT955" t="str">
            <v/>
          </cell>
          <cell r="BU955" t="str">
            <v>YES</v>
          </cell>
          <cell r="BW955" t="str">
            <v/>
          </cell>
          <cell r="CA955" t="str">
            <v>SINGLE CORRx</v>
          </cell>
          <cell r="CC955">
            <v>52.63555942581381</v>
          </cell>
          <cell r="CD955">
            <v>0</v>
          </cell>
          <cell r="CE955">
            <v>50.133457108134188</v>
          </cell>
          <cell r="CF955">
            <v>91.504451862399975</v>
          </cell>
          <cell r="CL955">
            <v>0.38</v>
          </cell>
          <cell r="CY955">
            <v>0.13962893676219279</v>
          </cell>
          <cell r="CZ955">
            <v>0</v>
          </cell>
          <cell r="DA955">
            <v>0.13962893676219279</v>
          </cell>
          <cell r="DB955">
            <v>0.13962893676219279</v>
          </cell>
        </row>
        <row r="956">
          <cell r="A956">
            <v>430</v>
          </cell>
          <cell r="B956">
            <v>41683</v>
          </cell>
          <cell r="C956" t="str">
            <v>Daniel</v>
          </cell>
          <cell r="D956">
            <v>26</v>
          </cell>
          <cell r="F956" t="str">
            <v>YES</v>
          </cell>
          <cell r="G956">
            <v>7.68</v>
          </cell>
          <cell r="H956">
            <v>1.41944444831461</v>
          </cell>
          <cell r="I956">
            <v>0</v>
          </cell>
          <cell r="J956">
            <v>10</v>
          </cell>
          <cell r="K956">
            <v>19.999500000000001</v>
          </cell>
          <cell r="L956">
            <v>1.9999499999999999</v>
          </cell>
          <cell r="M956">
            <v>3.9981898430105698</v>
          </cell>
          <cell r="N956">
            <v>0.97924162111563695</v>
          </cell>
          <cell r="O956">
            <v>1.2678247812624901</v>
          </cell>
          <cell r="P956">
            <v>4.1315909715130598E-2</v>
          </cell>
          <cell r="Q956">
            <v>0.999941205946836</v>
          </cell>
          <cell r="R956">
            <v>3.3483148920964698</v>
          </cell>
          <cell r="S956">
            <v>57.256923122970001</v>
          </cell>
          <cell r="T956">
            <v>0.99992964363388903</v>
          </cell>
          <cell r="U956">
            <v>3.6602411009857998</v>
          </cell>
          <cell r="V956">
            <v>182.99878896550601</v>
          </cell>
          <cell r="W956">
            <v>0.99999846159308903</v>
          </cell>
          <cell r="X956">
            <v>0.54115156973242895</v>
          </cell>
          <cell r="Y956">
            <v>2.9229430377454699</v>
          </cell>
          <cell r="Z956">
            <v>0.71462147567321599</v>
          </cell>
          <cell r="AA956">
            <v>21.107500475398499</v>
          </cell>
          <cell r="AB956">
            <v>4.1313476295976703E-2</v>
          </cell>
          <cell r="AC956">
            <v>0.96658831857636296</v>
          </cell>
          <cell r="AD956">
            <v>11.624396414782501</v>
          </cell>
          <cell r="AE956">
            <v>174.03250813001799</v>
          </cell>
          <cell r="AF956">
            <v>0.95100214254205295</v>
          </cell>
          <cell r="AG956">
            <v>9653.9986193108798</v>
          </cell>
          <cell r="AH956">
            <v>46.521750578443303</v>
          </cell>
          <cell r="AI956">
            <v>0.812451555395725</v>
          </cell>
          <cell r="AJ956">
            <v>36952.481581823202</v>
          </cell>
          <cell r="AK956">
            <v>30767.431763119999</v>
          </cell>
          <cell r="AL956">
            <v>1193.6446920836299</v>
          </cell>
          <cell r="AM956">
            <v>513.34852379499898</v>
          </cell>
          <cell r="AN956">
            <v>171.433143461425</v>
          </cell>
          <cell r="AO956">
            <v>114.62391458506301</v>
          </cell>
          <cell r="AP956">
            <v>74.915211910980105</v>
          </cell>
          <cell r="AQ956">
            <v>192.348641144857</v>
          </cell>
          <cell r="AR956">
            <v>127.257203347752</v>
          </cell>
          <cell r="AS956">
            <v>166.71823470543401</v>
          </cell>
          <cell r="AT956">
            <v>221.95525598782999</v>
          </cell>
          <cell r="AU956">
            <v>3.0615170522478499</v>
          </cell>
          <cell r="AV956">
            <v>1.2799691032473901</v>
          </cell>
          <cell r="AW956">
            <v>4.3510454442887303</v>
          </cell>
          <cell r="AX956">
            <v>0.960306449755297</v>
          </cell>
          <cell r="AY956">
            <v>0.29301873368594</v>
          </cell>
          <cell r="AZ956">
            <v>6.6532528717730202E-3</v>
          </cell>
          <cell r="BA956">
            <v>0.32177792651304699</v>
          </cell>
          <cell r="BB956">
            <v>0.32697192186180501</v>
          </cell>
          <cell r="BC956">
            <v>17.879109174057302</v>
          </cell>
          <cell r="BD956">
            <v>135.712569831293</v>
          </cell>
          <cell r="BE956">
            <v>402.63477611931103</v>
          </cell>
          <cell r="BF956">
            <v>938.99268279758599</v>
          </cell>
          <cell r="BH956" t="str">
            <v>YES</v>
          </cell>
          <cell r="BI956" t="str">
            <v>YES</v>
          </cell>
          <cell r="BJ956" t="str">
            <v>YES</v>
          </cell>
          <cell r="BK956" t="str">
            <v/>
          </cell>
          <cell r="BL956" t="str">
            <v>YES</v>
          </cell>
          <cell r="BM956" t="str">
            <v>NO</v>
          </cell>
          <cell r="BO956" t="str">
            <v>NO</v>
          </cell>
          <cell r="BQ956" t="str">
            <v>YES</v>
          </cell>
          <cell r="BR956" t="str">
            <v>YES</v>
          </cell>
          <cell r="BT956" t="str">
            <v/>
          </cell>
          <cell r="BU956" t="str">
            <v>YES</v>
          </cell>
          <cell r="BW956" t="str">
            <v/>
          </cell>
          <cell r="CA956" t="str">
            <v>DUAL AREA</v>
          </cell>
          <cell r="CC956">
            <v>64.598572504823622</v>
          </cell>
          <cell r="CD956">
            <v>40.4223771401237</v>
          </cell>
          <cell r="CE956">
            <v>63.353580253431112</v>
          </cell>
          <cell r="CF956">
            <v>42.312898104809371</v>
          </cell>
          <cell r="CL956">
            <v>0.36</v>
          </cell>
          <cell r="CY956">
            <v>0.17550877872602974</v>
          </cell>
          <cell r="CZ956">
            <v>0.17550877872602974</v>
          </cell>
          <cell r="DA956">
            <v>0.17550877872602974</v>
          </cell>
          <cell r="DB956">
            <v>0.17550877872602974</v>
          </cell>
        </row>
        <row r="957">
          <cell r="A957">
            <v>430</v>
          </cell>
          <cell r="B957">
            <v>41683</v>
          </cell>
          <cell r="C957" t="str">
            <v>Daniel</v>
          </cell>
          <cell r="D957">
            <v>27</v>
          </cell>
          <cell r="F957" t="str">
            <v>YES</v>
          </cell>
          <cell r="G957">
            <v>7.68</v>
          </cell>
          <cell r="H957">
            <v>1.4666666686534899</v>
          </cell>
          <cell r="I957">
            <v>0</v>
          </cell>
          <cell r="J957">
            <v>10</v>
          </cell>
          <cell r="K957">
            <v>19.999500000000001</v>
          </cell>
          <cell r="L957">
            <v>1.9999499999999999</v>
          </cell>
          <cell r="M957">
            <v>1.90610363618872</v>
          </cell>
          <cell r="N957">
            <v>0.98656017470448298</v>
          </cell>
          <cell r="O957">
            <v>0.182177820526462</v>
          </cell>
          <cell r="P957">
            <v>4.3558232158123503E-2</v>
          </cell>
          <cell r="Q957">
            <v>0.99997092446918501</v>
          </cell>
          <cell r="R957">
            <v>0.68518096741031798</v>
          </cell>
          <cell r="S957">
            <v>96.071861399432095</v>
          </cell>
          <cell r="T957">
            <v>0.99998935539546197</v>
          </cell>
          <cell r="U957">
            <v>0.41420387548298798</v>
          </cell>
          <cell r="V957">
            <v>172.16483026970701</v>
          </cell>
          <cell r="W957">
            <v>0.99999949447754499</v>
          </cell>
          <cell r="X957">
            <v>9.0261223681531305E-2</v>
          </cell>
          <cell r="Y957">
            <v>1.79146789117743</v>
          </cell>
          <cell r="Z957">
            <v>0.92359194708666603</v>
          </cell>
          <cell r="AA957">
            <v>0.152624156133709</v>
          </cell>
          <cell r="AB957">
            <v>4.3556963239662801E-2</v>
          </cell>
          <cell r="AC957">
            <v>0.98484900603362002</v>
          </cell>
          <cell r="AD957">
            <v>0.48996215874217902</v>
          </cell>
          <cell r="AE957">
            <v>169.623100260673</v>
          </cell>
          <cell r="AF957">
            <v>0.985236149820643</v>
          </cell>
          <cell r="AG957">
            <v>247.84234390903401</v>
          </cell>
          <cell r="AH957">
            <v>87.476400968555296</v>
          </cell>
          <cell r="AI957">
            <v>0.91052123308376398</v>
          </cell>
          <cell r="AJ957">
            <v>1502.0897024286</v>
          </cell>
          <cell r="AK957">
            <v>9073.9105865666606</v>
          </cell>
          <cell r="AL957">
            <v>349.779650577967</v>
          </cell>
          <cell r="AM957">
            <v>77.032388842332793</v>
          </cell>
          <cell r="AN957">
            <v>49.0064774546073</v>
          </cell>
          <cell r="AO957">
            <v>84.245296306245393</v>
          </cell>
          <cell r="AP957">
            <v>108.013107642687</v>
          </cell>
          <cell r="AQ957">
            <v>183.148688353323</v>
          </cell>
          <cell r="AR957">
            <v>233.95947897261701</v>
          </cell>
          <cell r="AS957">
            <v>180.67178656106401</v>
          </cell>
          <cell r="AT957">
            <v>465.51536700681299</v>
          </cell>
          <cell r="AU957">
            <v>2.91083099118398</v>
          </cell>
          <cell r="AV957">
            <v>1.2608419617462301</v>
          </cell>
          <cell r="AW957">
            <v>4.4828762280094399</v>
          </cell>
          <cell r="AX957">
            <v>1.0474116171329499</v>
          </cell>
          <cell r="AY957">
            <v>0.21365352336092999</v>
          </cell>
          <cell r="AZ957">
            <v>3.0817408116919701E-3</v>
          </cell>
          <cell r="BA957">
            <v>0.45173937965769001</v>
          </cell>
          <cell r="BB957">
            <v>0.45085731370395099</v>
          </cell>
          <cell r="BC957">
            <v>15.383053681986899</v>
          </cell>
          <cell r="BD957">
            <v>30.3690171006801</v>
          </cell>
          <cell r="BE957">
            <v>209.10255574336699</v>
          </cell>
          <cell r="BF957">
            <v>288.700285204762</v>
          </cell>
          <cell r="BH957" t="str">
            <v>YES</v>
          </cell>
          <cell r="BI957" t="str">
            <v>YES</v>
          </cell>
          <cell r="BJ957" t="str">
            <v>YES</v>
          </cell>
          <cell r="BK957" t="str">
            <v/>
          </cell>
          <cell r="BL957" t="str">
            <v>YES</v>
          </cell>
          <cell r="BM957" t="str">
            <v>YES</v>
          </cell>
          <cell r="BO957" t="str">
            <v>YES</v>
          </cell>
          <cell r="BQ957" t="str">
            <v>YES</v>
          </cell>
          <cell r="BR957" t="str">
            <v>YES</v>
          </cell>
          <cell r="BT957" t="str">
            <v/>
          </cell>
          <cell r="BU957" t="str">
            <v>YES</v>
          </cell>
          <cell r="BW957" t="str">
            <v/>
          </cell>
          <cell r="CA957" t="str">
            <v>DUAL CORR</v>
          </cell>
          <cell r="CC957">
            <v>60.774185085206568</v>
          </cell>
          <cell r="CD957">
            <v>67.825038479645357</v>
          </cell>
          <cell r="CE957">
            <v>65.360552388710715</v>
          </cell>
          <cell r="CF957">
            <v>83.160094291062791</v>
          </cell>
          <cell r="CL957">
            <v>0.19</v>
          </cell>
          <cell r="CY957">
            <v>0.33794870453930498</v>
          </cell>
          <cell r="CZ957">
            <v>0.33794870453930498</v>
          </cell>
          <cell r="DA957">
            <v>0.33794870453930498</v>
          </cell>
          <cell r="DB957">
            <v>0.33794870453930498</v>
          </cell>
        </row>
        <row r="958">
          <cell r="A958">
            <v>430</v>
          </cell>
          <cell r="B958">
            <v>41683</v>
          </cell>
          <cell r="C958" t="str">
            <v>Daniel</v>
          </cell>
          <cell r="D958">
            <v>28</v>
          </cell>
          <cell r="F958" t="str">
            <v>YES</v>
          </cell>
          <cell r="G958">
            <v>7.68</v>
          </cell>
          <cell r="H958">
            <v>1.51111111231148</v>
          </cell>
          <cell r="I958">
            <v>0</v>
          </cell>
          <cell r="J958">
            <v>10.000500000000001</v>
          </cell>
          <cell r="K958">
            <v>19.999500000000001</v>
          </cell>
          <cell r="L958">
            <v>1.9998500074996299</v>
          </cell>
          <cell r="M958">
            <v>1.77825411614836</v>
          </cell>
          <cell r="N958">
            <v>0.97529898080049304</v>
          </cell>
          <cell r="O958">
            <v>0.23362000354058099</v>
          </cell>
          <cell r="P958">
            <v>4.1865471559376498E-2</v>
          </cell>
          <cell r="Q958">
            <v>0.99994302291345705</v>
          </cell>
          <cell r="R958">
            <v>0.97723334635472803</v>
          </cell>
          <cell r="S958">
            <v>108.18344937574599</v>
          </cell>
          <cell r="T958">
            <v>0.99998680143235297</v>
          </cell>
          <cell r="U958">
            <v>0.46993778257914998</v>
          </cell>
          <cell r="V958">
            <v>189.74289286313001</v>
          </cell>
          <cell r="W958">
            <v>0.99999435115964197</v>
          </cell>
          <cell r="X958">
            <v>0.30742731483051799</v>
          </cell>
          <cell r="Y958">
            <v>1.60470050825815</v>
          </cell>
          <cell r="Z958">
            <v>0.87255894980905502</v>
          </cell>
          <cell r="AA958">
            <v>0.21510108968536201</v>
          </cell>
          <cell r="AB958">
            <v>4.1863081869976601E-2</v>
          </cell>
          <cell r="AC958">
            <v>0.96840343416331598</v>
          </cell>
          <cell r="AD958">
            <v>0.97840098084900595</v>
          </cell>
          <cell r="AE958">
            <v>157.67501708052799</v>
          </cell>
          <cell r="AF958">
            <v>0.83098831260834005</v>
          </cell>
          <cell r="AG958">
            <v>2891.9292330203002</v>
          </cell>
          <cell r="AH958">
            <v>93.706797874894903</v>
          </cell>
          <cell r="AI958">
            <v>0.86617279720785301</v>
          </cell>
          <cell r="AJ958">
            <v>2289.8937103153498</v>
          </cell>
          <cell r="AK958">
            <v>16165.349162480001</v>
          </cell>
          <cell r="AL958">
            <v>578.34459101280004</v>
          </cell>
          <cell r="AM958">
            <v>77.944954765998403</v>
          </cell>
          <cell r="AN958">
            <v>55.365698836531003</v>
          </cell>
          <cell r="AO958">
            <v>1328.08576500138</v>
          </cell>
          <cell r="AP958">
            <v>181.14171724244699</v>
          </cell>
          <cell r="AQ958">
            <v>6555.7346338664602</v>
          </cell>
          <cell r="AR958">
            <v>483.11845438437399</v>
          </cell>
          <cell r="AS958">
            <v>308.02094223323002</v>
          </cell>
          <cell r="AT958">
            <v>2634.7042262725199</v>
          </cell>
          <cell r="AU958">
            <v>2.5636222371498398</v>
          </cell>
          <cell r="AV958">
            <v>1.15206981120282</v>
          </cell>
          <cell r="AW958">
            <v>4.2522426058578899</v>
          </cell>
          <cell r="AX958">
            <v>1.11399544635047</v>
          </cell>
          <cell r="AY958">
            <v>0.41153560167349301</v>
          </cell>
          <cell r="AZ958">
            <v>3.1199055719158199E-3</v>
          </cell>
          <cell r="BA958">
            <v>0.34293046504203001</v>
          </cell>
          <cell r="BB958">
            <v>0.34570906211414398</v>
          </cell>
          <cell r="BC958">
            <v>16.461424066939699</v>
          </cell>
          <cell r="BD958">
            <v>86.231369746104505</v>
          </cell>
          <cell r="BE958">
            <v>167.31930132981299</v>
          </cell>
          <cell r="BF958">
            <v>247.431037606442</v>
          </cell>
          <cell r="BH958" t="str">
            <v>YES</v>
          </cell>
          <cell r="BI958" t="str">
            <v>YES</v>
          </cell>
          <cell r="BJ958" t="str">
            <v>YES</v>
          </cell>
          <cell r="BK958" t="str">
            <v/>
          </cell>
          <cell r="BL958" t="str">
            <v>YES</v>
          </cell>
          <cell r="BM958" t="str">
            <v>YES</v>
          </cell>
          <cell r="BO958" t="str">
            <v>YES</v>
          </cell>
          <cell r="BQ958" t="str">
            <v>YES</v>
          </cell>
          <cell r="BR958" t="str">
            <v>YES</v>
          </cell>
          <cell r="BT958" t="str">
            <v/>
          </cell>
          <cell r="BU958" t="str">
            <v>YES</v>
          </cell>
          <cell r="BW958" t="str">
            <v/>
          </cell>
          <cell r="CA958" t="str">
            <v>DUAL CORR</v>
          </cell>
          <cell r="CC958">
            <v>66.982590142743931</v>
          </cell>
          <cell r="CD958">
            <v>76.375605821395183</v>
          </cell>
          <cell r="CE958">
            <v>103.0720047373959</v>
          </cell>
          <cell r="CF958">
            <v>146.41680432761723</v>
          </cell>
          <cell r="CL958">
            <v>0.19</v>
          </cell>
          <cell r="CY958">
            <v>0.42234181751712474</v>
          </cell>
          <cell r="CZ958">
            <v>0.42234181751712474</v>
          </cell>
          <cell r="DA958">
            <v>0.42234181751712474</v>
          </cell>
          <cell r="DB958">
            <v>0.42234181751712474</v>
          </cell>
        </row>
        <row r="959">
          <cell r="A959">
            <v>430</v>
          </cell>
          <cell r="B959">
            <v>41683</v>
          </cell>
          <cell r="C959" t="str">
            <v>Daniel</v>
          </cell>
          <cell r="D959">
            <v>29</v>
          </cell>
          <cell r="F959" t="str">
            <v>YES</v>
          </cell>
          <cell r="G959">
            <v>7.68</v>
          </cell>
          <cell r="H959">
            <v>1.5583333354443301</v>
          </cell>
          <cell r="I959">
            <v>0</v>
          </cell>
          <cell r="J959">
            <v>9.9994999999999994</v>
          </cell>
          <cell r="K959">
            <v>20</v>
          </cell>
          <cell r="L959">
            <v>2.0001000050002502</v>
          </cell>
          <cell r="M959">
            <v>1.8124391469424099</v>
          </cell>
          <cell r="N959">
            <v>0.99753931890555003</v>
          </cell>
          <cell r="O959">
            <v>0.33342538145252698</v>
          </cell>
          <cell r="P959">
            <v>3.8929018994664701E-2</v>
          </cell>
          <cell r="Q959">
            <v>0.99996950149728203</v>
          </cell>
          <cell r="R959">
            <v>3.4677000491671199</v>
          </cell>
          <cell r="S959">
            <v>108.321102341496</v>
          </cell>
          <cell r="T959">
            <v>0.99999739553329103</v>
          </cell>
          <cell r="U959">
            <v>1.0126171966702799</v>
          </cell>
          <cell r="V959">
            <v>197.214026860096</v>
          </cell>
          <cell r="W959">
            <v>0.99999877743724497</v>
          </cell>
          <cell r="X959">
            <v>0.69375839400705597</v>
          </cell>
          <cell r="Y959">
            <v>1.79343588779148</v>
          </cell>
          <cell r="Z959">
            <v>0.98633353816674896</v>
          </cell>
          <cell r="AA959">
            <v>0.49222699470296399</v>
          </cell>
          <cell r="AB959">
            <v>3.8927829882381297E-2</v>
          </cell>
          <cell r="AC959">
            <v>0.98021178683356402</v>
          </cell>
          <cell r="AD959">
            <v>12.544965101951499</v>
          </cell>
          <cell r="AE959">
            <v>188.261994442922</v>
          </cell>
          <cell r="AF959">
            <v>0.95460635976046904</v>
          </cell>
          <cell r="AG959">
            <v>18614.759172431</v>
          </cell>
          <cell r="AH959">
            <v>105.108750546792</v>
          </cell>
          <cell r="AI959">
            <v>0.97034164625779595</v>
          </cell>
          <cell r="AJ959">
            <v>12162.124681974999</v>
          </cell>
          <cell r="AK959">
            <v>54457.896214413297</v>
          </cell>
          <cell r="AL959">
            <v>2134.3238087723998</v>
          </cell>
          <cell r="AM959">
            <v>470.95496038400302</v>
          </cell>
          <cell r="AN959">
            <v>293.41715539566002</v>
          </cell>
          <cell r="AO959">
            <v>97.954830183771904</v>
          </cell>
          <cell r="AP959">
            <v>110.669732661978</v>
          </cell>
          <cell r="AQ959">
            <v>109.65054909623299</v>
          </cell>
          <cell r="AR959">
            <v>172.08857027419</v>
          </cell>
          <cell r="AS959">
            <v>183.99198364073999</v>
          </cell>
          <cell r="AT959">
            <v>51.930428350743803</v>
          </cell>
          <cell r="AU959">
            <v>2.3095920387540101</v>
          </cell>
          <cell r="AV959">
            <v>1.0944661354039</v>
          </cell>
          <cell r="AW959">
            <v>4.1869145112548098</v>
          </cell>
          <cell r="AX959">
            <v>1.15981431792477</v>
          </cell>
          <cell r="AY959">
            <v>0.238614807138505</v>
          </cell>
          <cell r="AZ959">
            <v>2.5650529515622899E-3</v>
          </cell>
          <cell r="BA959">
            <v>0.33673752244716498</v>
          </cell>
          <cell r="BB959">
            <v>0.33914721442870199</v>
          </cell>
          <cell r="BC959">
            <v>17.180266113972401</v>
          </cell>
          <cell r="BD959">
            <v>713.92801781483001</v>
          </cell>
          <cell r="BE959">
            <v>1228.65465720466</v>
          </cell>
          <cell r="BF959">
            <v>1464.9014870595199</v>
          </cell>
          <cell r="BH959" t="str">
            <v>YES</v>
          </cell>
          <cell r="BI959" t="str">
            <v>YES</v>
          </cell>
          <cell r="BJ959" t="str">
            <v>YES</v>
          </cell>
          <cell r="BK959" t="str">
            <v/>
          </cell>
          <cell r="BL959" t="str">
            <v>YES</v>
          </cell>
          <cell r="BM959" t="str">
            <v>YES</v>
          </cell>
          <cell r="BO959" t="str">
            <v>YES</v>
          </cell>
          <cell r="BQ959" t="str">
            <v>YES</v>
          </cell>
          <cell r="BR959" t="str">
            <v>YES</v>
          </cell>
          <cell r="BT959" t="str">
            <v/>
          </cell>
          <cell r="BU959" t="str">
            <v>YES</v>
          </cell>
          <cell r="BW959" t="str">
            <v/>
          </cell>
          <cell r="CA959" t="str">
            <v>DUAL CORR</v>
          </cell>
          <cell r="CC959">
            <v>69.613070654039802</v>
          </cell>
          <cell r="CD959">
            <v>76.474698253096165</v>
          </cell>
          <cell r="CE959">
            <v>65.513129782404093</v>
          </cell>
          <cell r="CF959">
            <v>81.636839956048007</v>
          </cell>
          <cell r="CL959">
            <v>0.19</v>
          </cell>
          <cell r="CY959">
            <v>5.751489030294514E-2</v>
          </cell>
          <cell r="CZ959">
            <v>5.751489030294514E-2</v>
          </cell>
          <cell r="DA959">
            <v>5.751489030294514E-2</v>
          </cell>
          <cell r="DB959">
            <v>5.751489030294514E-2</v>
          </cell>
        </row>
        <row r="960">
          <cell r="A960">
            <v>430</v>
          </cell>
          <cell r="B960">
            <v>41683</v>
          </cell>
          <cell r="C960" t="str">
            <v>Daniel</v>
          </cell>
          <cell r="D960">
            <v>30</v>
          </cell>
          <cell r="F960" t="str">
            <v>YES</v>
          </cell>
          <cell r="G960">
            <v>7.68</v>
          </cell>
          <cell r="H960">
            <v>1.6055555585771799</v>
          </cell>
          <cell r="I960">
            <v>0</v>
          </cell>
          <cell r="J960">
            <v>10</v>
          </cell>
          <cell r="K960">
            <v>20</v>
          </cell>
          <cell r="L960">
            <v>2</v>
          </cell>
          <cell r="M960">
            <v>1.72255265076464</v>
          </cell>
          <cell r="N960">
            <v>0.988695051139448</v>
          </cell>
          <cell r="O960">
            <v>0.50382881918834399</v>
          </cell>
          <cell r="P960">
            <v>4.0648888997719401E-2</v>
          </cell>
          <cell r="Q960">
            <v>0.99991152384806703</v>
          </cell>
          <cell r="R960">
            <v>3.54458113455724</v>
          </cell>
          <cell r="S960">
            <v>93.976772828329402</v>
          </cell>
          <cell r="T960">
            <v>0.99999564645557304</v>
          </cell>
          <cell r="U960">
            <v>0.78563558385163801</v>
          </cell>
          <cell r="V960">
            <v>163.95341096269601</v>
          </cell>
          <cell r="W960">
            <v>0.99999638648588995</v>
          </cell>
          <cell r="X960">
            <v>0.71572776370965596</v>
          </cell>
          <cell r="Y960">
            <v>1.6469788225873201</v>
          </cell>
          <cell r="Z960">
            <v>0.94156590964411202</v>
          </cell>
          <cell r="AA960">
            <v>1.02664800881709</v>
          </cell>
          <cell r="AB960">
            <v>4.0645286279670498E-2</v>
          </cell>
          <cell r="AC960">
            <v>0.94900287504009395</v>
          </cell>
          <cell r="AD960">
            <v>13.2650737656475</v>
          </cell>
          <cell r="AE960">
            <v>149.43733975043199</v>
          </cell>
          <cell r="AF960">
            <v>0.911458925172694</v>
          </cell>
          <cell r="AG960">
            <v>13229.8804837223</v>
          </cell>
          <cell r="AH960">
            <v>90.496843531557502</v>
          </cell>
          <cell r="AI960">
            <v>0.96296613279662302</v>
          </cell>
          <cell r="AJ960">
            <v>5533.6310057941701</v>
          </cell>
          <cell r="AK960">
            <v>19740.793712765</v>
          </cell>
          <cell r="AL960">
            <v>722.51393976279996</v>
          </cell>
          <cell r="AM960">
            <v>176.869755688</v>
          </cell>
          <cell r="AN960">
            <v>105.676055087146</v>
          </cell>
          <cell r="AO960">
            <v>87.758498132865398</v>
          </cell>
          <cell r="AP960">
            <v>111.06405484981801</v>
          </cell>
          <cell r="AQ960">
            <v>127.394599593626</v>
          </cell>
          <cell r="AR960">
            <v>140.844531873775</v>
          </cell>
          <cell r="AS960">
            <v>180.91392524996701</v>
          </cell>
          <cell r="AT960">
            <v>219.61463855809001</v>
          </cell>
          <cell r="AU960">
            <v>2.2698708711634601</v>
          </cell>
          <cell r="AV960">
            <v>1.0016087988323299</v>
          </cell>
          <cell r="AW960">
            <v>4.2541890077847198</v>
          </cell>
          <cell r="AX960">
            <v>1.2009251597211701</v>
          </cell>
          <cell r="AY960">
            <v>0.18426086075849299</v>
          </cell>
          <cell r="AZ960">
            <v>2.6587278885174298E-3</v>
          </cell>
          <cell r="BA960">
            <v>0.30376981179630302</v>
          </cell>
          <cell r="BB960">
            <v>0.305790114237045</v>
          </cell>
          <cell r="BC960">
            <v>17.0086948392455</v>
          </cell>
          <cell r="BD960">
            <v>157.36373713511</v>
          </cell>
          <cell r="BE960">
            <v>474.11344695192997</v>
          </cell>
          <cell r="BF960">
            <v>724.63719737787301</v>
          </cell>
          <cell r="BH960" t="str">
            <v>YES</v>
          </cell>
          <cell r="BI960" t="str">
            <v>YES</v>
          </cell>
          <cell r="BJ960" t="str">
            <v>YES</v>
          </cell>
          <cell r="BK960" t="str">
            <v/>
          </cell>
          <cell r="BL960" t="str">
            <v>YES</v>
          </cell>
          <cell r="BM960" t="str">
            <v>YES</v>
          </cell>
          <cell r="BO960" t="str">
            <v>YES</v>
          </cell>
          <cell r="BQ960" t="str">
            <v>YES</v>
          </cell>
          <cell r="BR960" t="str">
            <v>YES</v>
          </cell>
          <cell r="BT960" t="str">
            <v/>
          </cell>
          <cell r="BU960" t="str">
            <v>YES</v>
          </cell>
          <cell r="BW960" t="str">
            <v/>
          </cell>
          <cell r="CA960" t="str">
            <v>DUAL CORR</v>
          </cell>
          <cell r="CC960">
            <v>57.875554069831686</v>
          </cell>
          <cell r="CD960">
            <v>66.347601616800546</v>
          </cell>
          <cell r="CE960">
            <v>65.942092320341217</v>
          </cell>
          <cell r="CF960">
            <v>78.798098108967238</v>
          </cell>
          <cell r="CL960">
            <v>0.19</v>
          </cell>
          <cell r="CY960">
            <v>0.14904858380128047</v>
          </cell>
          <cell r="CZ960">
            <v>0.14904858380128047</v>
          </cell>
          <cell r="DA960">
            <v>0.14904858380128047</v>
          </cell>
          <cell r="DB960">
            <v>0.14904858380128047</v>
          </cell>
        </row>
        <row r="961">
          <cell r="A961">
            <v>430</v>
          </cell>
          <cell r="B961">
            <v>41683</v>
          </cell>
          <cell r="C961" t="str">
            <v>Daniel</v>
          </cell>
          <cell r="D961">
            <v>31</v>
          </cell>
          <cell r="F961" t="str">
            <v>YES</v>
          </cell>
          <cell r="G961">
            <v>7.68</v>
          </cell>
          <cell r="H961">
            <v>1.6472222255542901</v>
          </cell>
          <cell r="I961">
            <v>0</v>
          </cell>
          <cell r="J961">
            <v>10</v>
          </cell>
          <cell r="K961">
            <v>19.998999999999999</v>
          </cell>
          <cell r="L961">
            <v>1.9999</v>
          </cell>
          <cell r="M961">
            <v>1.5921487414007001</v>
          </cell>
          <cell r="N961">
            <v>0.99598172121130402</v>
          </cell>
          <cell r="O961">
            <v>0.19250210498489501</v>
          </cell>
          <cell r="P961">
            <v>3.93916324659557E-2</v>
          </cell>
          <cell r="Q961">
            <v>0.99997217250089598</v>
          </cell>
          <cell r="R961">
            <v>1.27345085238821</v>
          </cell>
          <cell r="S961">
            <v>95.321752134793499</v>
          </cell>
          <cell r="T961">
            <v>0.99999667208049803</v>
          </cell>
          <cell r="U961">
            <v>0.440061531750507</v>
          </cell>
          <cell r="V961">
            <v>151.02934908770001</v>
          </cell>
          <cell r="W961">
            <v>0.99999872632289799</v>
          </cell>
          <cell r="X961">
            <v>0.27223367553565803</v>
          </cell>
          <cell r="Y961">
            <v>1.56967191255171</v>
          </cell>
          <cell r="Z961">
            <v>0.98034490148213904</v>
          </cell>
          <cell r="AA961">
            <v>0.13264913541430101</v>
          </cell>
          <cell r="AB961">
            <v>3.9390534563905302E-2</v>
          </cell>
          <cell r="AC961">
            <v>0.98232719885582198</v>
          </cell>
          <cell r="AD961">
            <v>1.66153113918595</v>
          </cell>
          <cell r="AE961">
            <v>146.76526775933999</v>
          </cell>
          <cell r="AF961">
            <v>0.97176530062459698</v>
          </cell>
          <cell r="AG961">
            <v>1680.57803089868</v>
          </cell>
          <cell r="AH961">
            <v>92.523670479469999</v>
          </cell>
          <cell r="AI961">
            <v>0.97064269656304503</v>
          </cell>
          <cell r="AJ961">
            <v>1747.39736189835</v>
          </cell>
          <cell r="AK961">
            <v>28235.4623260917</v>
          </cell>
          <cell r="AL961">
            <v>1024.6632083623699</v>
          </cell>
          <cell r="AM961">
            <v>235.287657381001</v>
          </cell>
          <cell r="AN961">
            <v>174.45389522384599</v>
          </cell>
          <cell r="AO961">
            <v>131.54445707578401</v>
          </cell>
          <cell r="AP961">
            <v>115.13358846984799</v>
          </cell>
          <cell r="AQ961">
            <v>623.65794680129</v>
          </cell>
          <cell r="AR961">
            <v>175.744666855649</v>
          </cell>
          <cell r="AS961">
            <v>163.24976476630101</v>
          </cell>
          <cell r="AT961">
            <v>116.138889621907</v>
          </cell>
          <cell r="AU961">
            <v>2.2864756718692898</v>
          </cell>
          <cell r="AV961">
            <v>0.98203234250879401</v>
          </cell>
          <cell r="AW961">
            <v>4.2708424932218101</v>
          </cell>
          <cell r="AX961">
            <v>1.1388100941371999</v>
          </cell>
          <cell r="AY961">
            <v>0.37765671123616001</v>
          </cell>
          <cell r="AZ961">
            <v>3.13978415601416E-3</v>
          </cell>
          <cell r="BA961">
            <v>0.51802471024810803</v>
          </cell>
          <cell r="BB961">
            <v>0.52011434849536897</v>
          </cell>
          <cell r="BC961">
            <v>15.276001802811001</v>
          </cell>
          <cell r="BD961">
            <v>128.399591927964</v>
          </cell>
          <cell r="BE961">
            <v>330.66032103060599</v>
          </cell>
          <cell r="BF961">
            <v>511.075035079158</v>
          </cell>
          <cell r="BH961" t="str">
            <v>YES</v>
          </cell>
          <cell r="BI961" t="str">
            <v>YES</v>
          </cell>
          <cell r="BJ961" t="str">
            <v>YES</v>
          </cell>
          <cell r="BK961" t="str">
            <v/>
          </cell>
          <cell r="BL961" t="str">
            <v>YES</v>
          </cell>
          <cell r="BM961" t="str">
            <v>YES</v>
          </cell>
          <cell r="BO961" t="str">
            <v>YES</v>
          </cell>
          <cell r="BQ961" t="str">
            <v>YES</v>
          </cell>
          <cell r="BR961" t="str">
            <v>YES</v>
          </cell>
          <cell r="BT961" t="str">
            <v/>
          </cell>
          <cell r="BU961" t="str">
            <v>YES</v>
          </cell>
          <cell r="BW961" t="str">
            <v/>
          </cell>
          <cell r="CA961" t="str">
            <v>DUAL CORR</v>
          </cell>
          <cell r="CC961">
            <v>53.3133602279581</v>
          </cell>
          <cell r="CD961">
            <v>67.293792149313845</v>
          </cell>
          <cell r="CE961">
            <v>57.133251099502942</v>
          </cell>
          <cell r="CF961">
            <v>84.718594729016132</v>
          </cell>
          <cell r="CL961">
            <v>0.19</v>
          </cell>
          <cell r="CY961">
            <v>0.21371157449153941</v>
          </cell>
          <cell r="CZ961">
            <v>0.21371157449153941</v>
          </cell>
          <cell r="DA961">
            <v>0.21371157449153941</v>
          </cell>
          <cell r="DB961">
            <v>0.21371157449153941</v>
          </cell>
        </row>
        <row r="962">
          <cell r="A962">
            <v>430</v>
          </cell>
          <cell r="B962">
            <v>41683</v>
          </cell>
          <cell r="C962" t="str">
            <v>Daniel</v>
          </cell>
          <cell r="D962">
            <v>32</v>
          </cell>
          <cell r="F962" t="str">
            <v>YES</v>
          </cell>
          <cell r="G962">
            <v>7.68</v>
          </cell>
          <cell r="H962">
            <v>1.68333333637565</v>
          </cell>
          <cell r="I962">
            <v>0</v>
          </cell>
          <cell r="J962">
            <v>10.0005263158</v>
          </cell>
          <cell r="K962">
            <v>20</v>
          </cell>
          <cell r="L962">
            <v>1.9998947423798701</v>
          </cell>
          <cell r="M962">
            <v>2.1792214112207802</v>
          </cell>
          <cell r="N962">
            <v>0.97150109235726601</v>
          </cell>
          <cell r="O962">
            <v>0.46681111263304098</v>
          </cell>
          <cell r="P962">
            <v>3.8829178307939201E-2</v>
          </cell>
          <cell r="Q962">
            <v>0.99996986130836996</v>
          </cell>
          <cell r="R962">
            <v>1.1258113384121999</v>
          </cell>
          <cell r="S962">
            <v>85.372112483017204</v>
          </cell>
          <cell r="T962">
            <v>0.99999016214743397</v>
          </cell>
          <cell r="U962">
            <v>0.64276440877393104</v>
          </cell>
          <cell r="V962">
            <v>181.452444664604</v>
          </cell>
          <cell r="W962">
            <v>0.99999531242290296</v>
          </cell>
          <cell r="X962">
            <v>0.44366131633630501</v>
          </cell>
          <cell r="Y962">
            <v>1.8566421268495299</v>
          </cell>
          <cell r="Z962">
            <v>0.82190540173984505</v>
          </cell>
          <cell r="AA962">
            <v>1.12180855458706</v>
          </cell>
          <cell r="AB962">
            <v>3.8828006247628902E-2</v>
          </cell>
          <cell r="AC962">
            <v>0.98034226041928996</v>
          </cell>
          <cell r="AD962">
            <v>1.2950057324636</v>
          </cell>
          <cell r="AE962">
            <v>157.19088617059799</v>
          </cell>
          <cell r="AF962">
            <v>0.86628840736158996</v>
          </cell>
          <cell r="AG962">
            <v>5727.8906463006897</v>
          </cell>
          <cell r="AH962">
            <v>79.6594594314803</v>
          </cell>
          <cell r="AI962">
            <v>0.93307607509507695</v>
          </cell>
          <cell r="AJ962">
            <v>2866.8637917825699</v>
          </cell>
          <cell r="AK962">
            <v>26795.444374823299</v>
          </cell>
          <cell r="AL962">
            <v>889.41583969709995</v>
          </cell>
          <cell r="AM962">
            <v>334.342633480666</v>
          </cell>
          <cell r="AN962">
            <v>104.511477838362</v>
          </cell>
          <cell r="AO962">
            <v>45.210377311099698</v>
          </cell>
          <cell r="AP962">
            <v>82.630064881248302</v>
          </cell>
          <cell r="AQ962">
            <v>436.69427986180602</v>
          </cell>
          <cell r="AR962">
            <v>366.93061610267699</v>
          </cell>
          <cell r="AS962">
            <v>199.50743926505399</v>
          </cell>
          <cell r="AT962">
            <v>2046.8717950641401</v>
          </cell>
          <cell r="AU962">
            <v>2.3248276662318501</v>
          </cell>
          <cell r="AV962">
            <v>1.0024930150606399</v>
          </cell>
          <cell r="AW962">
            <v>4.4811895454891602</v>
          </cell>
          <cell r="AX962">
            <v>1.1997379708157101</v>
          </cell>
          <cell r="AY962">
            <v>0.47630658544246202</v>
          </cell>
          <cell r="AZ962">
            <v>6.0350996822271796E-3</v>
          </cell>
          <cell r="BA962">
            <v>0.389624765304669</v>
          </cell>
          <cell r="BB962">
            <v>0.39284516603761199</v>
          </cell>
          <cell r="BC962">
            <v>16.9772644316125</v>
          </cell>
          <cell r="BD962">
            <v>103.554486580933</v>
          </cell>
          <cell r="BE962">
            <v>236.20292133253301</v>
          </cell>
          <cell r="BF962">
            <v>420.13210954553301</v>
          </cell>
          <cell r="BH962" t="str">
            <v>YES</v>
          </cell>
          <cell r="BI962" t="str">
            <v>YES</v>
          </cell>
          <cell r="BJ962" t="str">
            <v>YES</v>
          </cell>
          <cell r="BK962" t="str">
            <v/>
          </cell>
          <cell r="BL962" t="str">
            <v>YES</v>
          </cell>
          <cell r="BM962" t="str">
            <v>YES</v>
          </cell>
          <cell r="BO962" t="str">
            <v>YES</v>
          </cell>
          <cell r="BQ962" t="str">
            <v>YES</v>
          </cell>
          <cell r="BR962" t="str">
            <v>YES</v>
          </cell>
          <cell r="BT962" t="str">
            <v/>
          </cell>
          <cell r="BU962" t="str">
            <v>YES</v>
          </cell>
          <cell r="BW962" t="str">
            <v/>
          </cell>
          <cell r="CA962" t="str">
            <v>DUAL CORR</v>
          </cell>
          <cell r="CC962">
            <v>64.056084162091935</v>
          </cell>
          <cell r="CD962">
            <v>60.272711413010143</v>
          </cell>
          <cell r="CE962">
            <v>90.509577427496723</v>
          </cell>
          <cell r="CF962">
            <v>56.581428254255805</v>
          </cell>
          <cell r="CL962">
            <v>0.19</v>
          </cell>
          <cell r="CY962">
            <v>0.29917469873221092</v>
          </cell>
          <cell r="CZ962">
            <v>0.29917469873221092</v>
          </cell>
          <cell r="DA962">
            <v>0.29917469873221092</v>
          </cell>
          <cell r="DB962">
            <v>0.29917469873221092</v>
          </cell>
        </row>
        <row r="963">
          <cell r="A963">
            <v>430</v>
          </cell>
          <cell r="B963">
            <v>41683</v>
          </cell>
          <cell r="C963" t="str">
            <v>Daniel</v>
          </cell>
          <cell r="D963">
            <v>33</v>
          </cell>
          <cell r="F963" t="str">
            <v>YES</v>
          </cell>
          <cell r="G963">
            <v>7.68</v>
          </cell>
          <cell r="H963">
            <v>1.73888889234513</v>
          </cell>
          <cell r="I963">
            <v>0</v>
          </cell>
          <cell r="J963">
            <v>9.9994999999999994</v>
          </cell>
          <cell r="K963">
            <v>19.999500000000001</v>
          </cell>
          <cell r="L963">
            <v>2.0000500025001302</v>
          </cell>
          <cell r="M963">
            <v>2.5873448833225998</v>
          </cell>
          <cell r="N963">
            <v>0.96978950091247595</v>
          </cell>
          <cell r="O963">
            <v>1.0093300519052599</v>
          </cell>
          <cell r="P963">
            <v>3.8321626837022803E-2</v>
          </cell>
          <cell r="Q963">
            <v>0.99996064872813095</v>
          </cell>
          <cell r="R963">
            <v>2.9884566925112002</v>
          </cell>
          <cell r="S963">
            <v>90.131024184586707</v>
          </cell>
          <cell r="T963">
            <v>0.99999695662375698</v>
          </cell>
          <cell r="U963">
            <v>0.83051140869635398</v>
          </cell>
          <cell r="V963">
            <v>243.57434121668601</v>
          </cell>
          <cell r="W963">
            <v>0.999994188350803</v>
          </cell>
          <cell r="X963">
            <v>1.14761180721626</v>
          </cell>
          <cell r="Y963">
            <v>2.0741930261122801</v>
          </cell>
          <cell r="Z963">
            <v>0.77309774565246603</v>
          </cell>
          <cell r="AA963">
            <v>6.5978370770379202</v>
          </cell>
          <cell r="AB963">
            <v>3.8320116558346502E-2</v>
          </cell>
          <cell r="AC963">
            <v>0.97382552656232702</v>
          </cell>
          <cell r="AD963">
            <v>9.0981949889452007</v>
          </cell>
          <cell r="AE963">
            <v>181.12228721151999</v>
          </cell>
          <cell r="AF963">
            <v>0.743597349637655</v>
          </cell>
          <cell r="AG963">
            <v>59105.420071524299</v>
          </cell>
          <cell r="AH963">
            <v>87.956186982831497</v>
          </cell>
          <cell r="AI963">
            <v>0.97586730053309501</v>
          </cell>
          <cell r="AJ963">
            <v>5563.0210430179404</v>
          </cell>
          <cell r="AK963">
            <v>59984.528376740003</v>
          </cell>
          <cell r="AL963">
            <v>2826.2964619610302</v>
          </cell>
          <cell r="AM963">
            <v>816.34259645399595</v>
          </cell>
          <cell r="AN963">
            <v>408.46646070141099</v>
          </cell>
          <cell r="AO963">
            <v>56.113506307270697</v>
          </cell>
          <cell r="AP963">
            <v>67.356173580803102</v>
          </cell>
          <cell r="AQ963">
            <v>35.0280057842266</v>
          </cell>
          <cell r="AR963">
            <v>125.794114171316</v>
          </cell>
          <cell r="AS963">
            <v>119.81035958206201</v>
          </cell>
          <cell r="AT963">
            <v>76.554128397564696</v>
          </cell>
          <cell r="AU963">
            <v>2.53171508941195</v>
          </cell>
          <cell r="AV963">
            <v>0.95030390384243202</v>
          </cell>
          <cell r="AW963">
            <v>4.7957801191642302</v>
          </cell>
          <cell r="AX963">
            <v>0.98410032107893297</v>
          </cell>
          <cell r="AY963">
            <v>0.49499686793810599</v>
          </cell>
          <cell r="AZ963">
            <v>5.77562833910938E-3</v>
          </cell>
          <cell r="BA963">
            <v>0.45811671617223299</v>
          </cell>
          <cell r="BB963">
            <v>0.46200956332805698</v>
          </cell>
          <cell r="BC963">
            <v>15.101599360823601</v>
          </cell>
          <cell r="BD963">
            <v>80.643829609515294</v>
          </cell>
          <cell r="BE963">
            <v>399.64549165876099</v>
          </cell>
          <cell r="BF963">
            <v>684.90609093341902</v>
          </cell>
          <cell r="BH963" t="str">
            <v>YES</v>
          </cell>
          <cell r="BI963" t="str">
            <v>YES</v>
          </cell>
          <cell r="BJ963" t="str">
            <v>YES</v>
          </cell>
          <cell r="BK963" t="str">
            <v/>
          </cell>
          <cell r="BL963" t="str">
            <v>YES</v>
          </cell>
          <cell r="BM963" t="str">
            <v>YES</v>
          </cell>
          <cell r="BO963" t="str">
            <v>YES</v>
          </cell>
          <cell r="BQ963" t="str">
            <v>NO</v>
          </cell>
          <cell r="BR963" t="str">
            <v>YES</v>
          </cell>
          <cell r="BT963" t="str">
            <v/>
          </cell>
          <cell r="BU963" t="str">
            <v>YES</v>
          </cell>
          <cell r="BW963" t="str">
            <v/>
          </cell>
          <cell r="CA963" t="str">
            <v>SINGLE CORRx</v>
          </cell>
          <cell r="CC963">
            <v>0</v>
          </cell>
          <cell r="CD963">
            <v>63.630912261741358</v>
          </cell>
          <cell r="CE963">
            <v>51.836519830060617</v>
          </cell>
          <cell r="CF963">
            <v>51.875301486168453</v>
          </cell>
          <cell r="CL963">
            <v>0.3</v>
          </cell>
          <cell r="CY963">
            <v>0</v>
          </cell>
          <cell r="CZ963">
            <v>0.17682155636492727</v>
          </cell>
          <cell r="DA963">
            <v>0.17682155636492727</v>
          </cell>
          <cell r="DB963">
            <v>0.17682155636492727</v>
          </cell>
        </row>
        <row r="964">
          <cell r="A964">
            <v>430</v>
          </cell>
          <cell r="B964">
            <v>41683</v>
          </cell>
          <cell r="C964" t="str">
            <v>Daniel</v>
          </cell>
          <cell r="D964">
            <v>34</v>
          </cell>
          <cell r="F964" t="str">
            <v>YES</v>
          </cell>
          <cell r="G964">
            <v>7.68</v>
          </cell>
          <cell r="H964">
            <v>1.80000000167638</v>
          </cell>
          <cell r="I964">
            <v>0</v>
          </cell>
          <cell r="J964">
            <v>10.000500000000001</v>
          </cell>
          <cell r="K964">
            <v>19.9985</v>
          </cell>
          <cell r="L964">
            <v>1.9997500124993799</v>
          </cell>
          <cell r="M964">
            <v>3.9136164164045302</v>
          </cell>
          <cell r="N964">
            <v>0.98473436069188902</v>
          </cell>
          <cell r="O964">
            <v>9.6232991264181E-2</v>
          </cell>
          <cell r="P964">
            <v>3.2124832879941202E-2</v>
          </cell>
          <cell r="Q964">
            <v>0.99993622416043104</v>
          </cell>
          <cell r="R964">
            <v>0.338625674546912</v>
          </cell>
          <cell r="S964">
            <v>65.897800787225805</v>
          </cell>
          <cell r="T964">
            <v>0.99991774044968695</v>
          </cell>
          <cell r="U964">
            <v>0.38442798764603903</v>
          </cell>
          <cell r="V964">
            <v>210.073621468179</v>
          </cell>
          <cell r="W964">
            <v>0.99999743411834896</v>
          </cell>
          <cell r="X964">
            <v>6.7885615923190007E-2</v>
          </cell>
          <cell r="Y964">
            <v>3.11364501443426</v>
          </cell>
          <cell r="Z964">
            <v>0.78246731690448501</v>
          </cell>
          <cell r="AA964">
            <v>0.123959306551854</v>
          </cell>
          <cell r="AB964">
            <v>3.2122781846722501E-2</v>
          </cell>
          <cell r="AC964">
            <v>0.94167503184416301</v>
          </cell>
          <cell r="AD964">
            <v>0.116524854096867</v>
          </cell>
          <cell r="AE964">
            <v>188.70506024175799</v>
          </cell>
          <cell r="AF964">
            <v>0.89827830222499405</v>
          </cell>
          <cell r="AG964">
            <v>185.460922786895</v>
          </cell>
          <cell r="AH964">
            <v>48.54869228095</v>
          </cell>
          <cell r="AI964">
            <v>0.73666642678882599</v>
          </cell>
          <cell r="AJ964">
            <v>480.11474991833001</v>
          </cell>
          <cell r="AK964">
            <v>8331.9096689766902</v>
          </cell>
          <cell r="AL964">
            <v>349.26881310513301</v>
          </cell>
          <cell r="AM964">
            <v>344.84961769699498</v>
          </cell>
          <cell r="AN964">
            <v>37.902405137094398</v>
          </cell>
          <cell r="AO964">
            <v>21.360145533986099</v>
          </cell>
          <cell r="AP964">
            <v>24.807466729141701</v>
          </cell>
          <cell r="AQ964">
            <v>12.4288483684856</v>
          </cell>
          <cell r="AR964">
            <v>209.32438291131899</v>
          </cell>
          <cell r="AS964">
            <v>218.88908072100301</v>
          </cell>
          <cell r="AT964">
            <v>146.34846032688301</v>
          </cell>
          <cell r="AU964">
            <v>2.58213272911255</v>
          </cell>
          <cell r="AV964">
            <v>0.89752218240023796</v>
          </cell>
          <cell r="AW964">
            <v>5.0178414904350399</v>
          </cell>
          <cell r="AX964">
            <v>1.1053047895311401</v>
          </cell>
          <cell r="AY964">
            <v>0.92464110820456602</v>
          </cell>
          <cell r="AZ964">
            <v>4.6880818993326702E-3</v>
          </cell>
          <cell r="BA964">
            <v>1.3097582160705501</v>
          </cell>
          <cell r="BB964">
            <v>1.3112858292127001</v>
          </cell>
          <cell r="BC964">
            <v>24.841104399525602</v>
          </cell>
          <cell r="BD964">
            <v>25.277066353408799</v>
          </cell>
          <cell r="BE964">
            <v>63.992572992280699</v>
          </cell>
          <cell r="BF964">
            <v>82.615964572807101</v>
          </cell>
          <cell r="BH964" t="str">
            <v>YES</v>
          </cell>
          <cell r="BI964" t="str">
            <v>YES</v>
          </cell>
          <cell r="BJ964" t="str">
            <v>YES</v>
          </cell>
          <cell r="BK964" t="str">
            <v/>
          </cell>
          <cell r="BL964" t="str">
            <v>YES</v>
          </cell>
          <cell r="BM964" t="str">
            <v>YES</v>
          </cell>
          <cell r="BO964" t="str">
            <v>NO</v>
          </cell>
          <cell r="BQ964" t="str">
            <v>YES</v>
          </cell>
          <cell r="BR964" t="str">
            <v>NO</v>
          </cell>
          <cell r="BT964" t="str">
            <v>YES</v>
          </cell>
          <cell r="BU964" t="str">
            <v>NO</v>
          </cell>
          <cell r="BW964" t="str">
            <v/>
          </cell>
          <cell r="CA964" t="str">
            <v>TRASH</v>
          </cell>
          <cell r="CC964">
            <v>0</v>
          </cell>
          <cell r="CD964">
            <v>0</v>
          </cell>
          <cell r="CE964">
            <v>0</v>
          </cell>
          <cell r="CF964">
            <v>0</v>
          </cell>
          <cell r="CL964">
            <v>0</v>
          </cell>
          <cell r="CY964">
            <v>0</v>
          </cell>
          <cell r="CZ964">
            <v>0</v>
          </cell>
          <cell r="DA964">
            <v>0</v>
          </cell>
          <cell r="DB964">
            <v>0</v>
          </cell>
        </row>
        <row r="965">
          <cell r="A965">
            <v>430</v>
          </cell>
          <cell r="B965">
            <v>41683</v>
          </cell>
          <cell r="C965" t="str">
            <v>Daniel</v>
          </cell>
          <cell r="D965">
            <v>35</v>
          </cell>
          <cell r="F965" t="str">
            <v>YES</v>
          </cell>
          <cell r="G965">
            <v>7.68</v>
          </cell>
          <cell r="H965">
            <v>1.85555555764586</v>
          </cell>
          <cell r="I965">
            <v>0</v>
          </cell>
          <cell r="J965">
            <v>10.000500000000001</v>
          </cell>
          <cell r="K965">
            <v>19.998999999999999</v>
          </cell>
          <cell r="L965">
            <v>1.9998000099994999</v>
          </cell>
          <cell r="M965">
            <v>1.82300334652243</v>
          </cell>
          <cell r="N965">
            <v>0.97474444226882595</v>
          </cell>
          <cell r="O965">
            <v>0.109284231901498</v>
          </cell>
          <cell r="P965">
            <v>3.6699759026018797E-2</v>
          </cell>
          <cell r="Q965">
            <v>0.99995110550158095</v>
          </cell>
          <cell r="R965">
            <v>0.31969139083114501</v>
          </cell>
          <cell r="S965">
            <v>80.525562653665204</v>
          </cell>
          <cell r="T965">
            <v>0.99998314459304005</v>
          </cell>
          <cell r="U965">
            <v>0.18758790510892401</v>
          </cell>
          <cell r="V965">
            <v>139.858796366218</v>
          </cell>
          <cell r="W965">
            <v>0.99999564739241997</v>
          </cell>
          <cell r="X965">
            <v>9.5320183658445495E-2</v>
          </cell>
          <cell r="Y965">
            <v>1.6349849479402401</v>
          </cell>
          <cell r="Z965">
            <v>0.86686731749162604</v>
          </cell>
          <cell r="AA965">
            <v>4.8396857217807898E-2</v>
          </cell>
          <cell r="AB965">
            <v>3.6697962105118297E-2</v>
          </cell>
          <cell r="AC965">
            <v>0.96487335416818698</v>
          </cell>
          <cell r="AD965">
            <v>0.10418420061665901</v>
          </cell>
          <cell r="AE965">
            <v>128.88498723243401</v>
          </cell>
          <cell r="AF965">
            <v>0.92153249966529804</v>
          </cell>
          <cell r="AG965">
            <v>166.740621994289</v>
          </cell>
          <cell r="AH965">
            <v>72.590206528933905</v>
          </cell>
          <cell r="AI965">
            <v>0.90144024319765104</v>
          </cell>
          <cell r="AJ965">
            <v>209.435945872253</v>
          </cell>
          <cell r="AK965">
            <v>8078.7339054116301</v>
          </cell>
          <cell r="AL965">
            <v>287.44702603316699</v>
          </cell>
          <cell r="AM965">
            <v>146.33575923700201</v>
          </cell>
          <cell r="AN965">
            <v>58.734789096010701</v>
          </cell>
          <cell r="AO965">
            <v>54.110219030473097</v>
          </cell>
          <cell r="AP965">
            <v>54.8448069318042</v>
          </cell>
          <cell r="AQ965">
            <v>76.144820511032407</v>
          </cell>
          <cell r="AR965">
            <v>123.211818309563</v>
          </cell>
          <cell r="AS965">
            <v>138.80508468915801</v>
          </cell>
          <cell r="AT965">
            <v>93.605103793756001</v>
          </cell>
          <cell r="AU965">
            <v>2.3927860426034799</v>
          </cell>
          <cell r="AV965">
            <v>1.0207206927495101</v>
          </cell>
          <cell r="AW965">
            <v>4.7010934549727903</v>
          </cell>
          <cell r="AX965">
            <v>1.3028461073880799</v>
          </cell>
          <cell r="AY965">
            <v>0.73092977407217297</v>
          </cell>
          <cell r="AZ965">
            <v>7.6516811111828897E-3</v>
          </cell>
          <cell r="BA965">
            <v>1.2943730035778001</v>
          </cell>
          <cell r="BB965">
            <v>1.2995834653895399</v>
          </cell>
          <cell r="BC965">
            <v>23.286258289025</v>
          </cell>
          <cell r="BD965">
            <v>29.554560022894101</v>
          </cell>
          <cell r="BE965">
            <v>79.022522366815295</v>
          </cell>
          <cell r="BF965">
            <v>108.187044451175</v>
          </cell>
          <cell r="BH965" t="str">
            <v>YES</v>
          </cell>
          <cell r="BI965" t="str">
            <v>YES</v>
          </cell>
          <cell r="BJ965" t="str">
            <v>YES</v>
          </cell>
          <cell r="BK965" t="str">
            <v/>
          </cell>
          <cell r="BL965" t="str">
            <v>YES</v>
          </cell>
          <cell r="BM965" t="str">
            <v>YES</v>
          </cell>
          <cell r="BO965" t="str">
            <v>YES</v>
          </cell>
          <cell r="BQ965" t="str">
            <v>YES</v>
          </cell>
          <cell r="BR965" t="str">
            <v>YES</v>
          </cell>
          <cell r="BT965" t="str">
            <v/>
          </cell>
          <cell r="BU965" t="str">
            <v>YES</v>
          </cell>
          <cell r="BW965" t="str">
            <v/>
          </cell>
          <cell r="CA965" t="str">
            <v>DUAL CORR</v>
          </cell>
          <cell r="CC965">
            <v>49.372623625030819</v>
          </cell>
          <cell r="CD965">
            <v>56.848204681125949</v>
          </cell>
          <cell r="CE965">
            <v>48.556157298902107</v>
          </cell>
          <cell r="CF965">
            <v>38.974075698591314</v>
          </cell>
          <cell r="CL965">
            <v>0.19</v>
          </cell>
          <cell r="CY965">
            <v>0.89425059733355372</v>
          </cell>
          <cell r="CZ965">
            <v>0.89425059733355372</v>
          </cell>
          <cell r="DA965">
            <v>0.89425059733355372</v>
          </cell>
          <cell r="DB965">
            <v>0.89425059733355372</v>
          </cell>
        </row>
        <row r="966">
          <cell r="A966">
            <v>430</v>
          </cell>
          <cell r="B966">
            <v>41683</v>
          </cell>
          <cell r="C966" t="str">
            <v>Daniel</v>
          </cell>
          <cell r="D966">
            <v>36</v>
          </cell>
          <cell r="F966" t="str">
            <v>YES</v>
          </cell>
          <cell r="G966">
            <v>7.68</v>
          </cell>
          <cell r="H966">
            <v>1.9472222244366999</v>
          </cell>
          <cell r="I966">
            <v>0</v>
          </cell>
          <cell r="J966">
            <v>10.000999999999999</v>
          </cell>
          <cell r="K966">
            <v>19.998999999999999</v>
          </cell>
          <cell r="L966">
            <v>1.999700029997</v>
          </cell>
          <cell r="M966">
            <v>2.1490163555924</v>
          </cell>
          <cell r="N966">
            <v>0.93964304959626499</v>
          </cell>
          <cell r="O966">
            <v>8.2592247867233903E-2</v>
          </cell>
          <cell r="P966">
            <v>3.35590461882097E-2</v>
          </cell>
          <cell r="Q966">
            <v>0.99983679061896003</v>
          </cell>
          <cell r="R966">
            <v>0.30908642706249301</v>
          </cell>
          <cell r="S966">
            <v>91.550497700643604</v>
          </cell>
          <cell r="T966">
            <v>0.99996790845052297</v>
          </cell>
          <cell r="U966">
            <v>0.13697956220647101</v>
          </cell>
          <cell r="V966">
            <v>164.705680779148</v>
          </cell>
          <cell r="W966">
            <v>0.99999493678706797</v>
          </cell>
          <cell r="X966">
            <v>5.4406370672211497E-2</v>
          </cell>
          <cell r="Y966">
            <v>1.5509020818628501</v>
          </cell>
          <cell r="Z966">
            <v>0.66605966123681204</v>
          </cell>
          <cell r="AA966">
            <v>3.1112508648699098E-2</v>
          </cell>
          <cell r="AB966">
            <v>3.3553561974565799E-2</v>
          </cell>
          <cell r="AC966">
            <v>0.87312076203642397</v>
          </cell>
          <cell r="AD966">
            <v>0.10067578272639</v>
          </cell>
          <cell r="AE966">
            <v>144.81388627193201</v>
          </cell>
          <cell r="AF966">
            <v>0.87922379078003898</v>
          </cell>
          <cell r="AG966">
            <v>74.321232236747406</v>
          </cell>
          <cell r="AH966">
            <v>72.142420766284701</v>
          </cell>
          <cell r="AI966">
            <v>0.78798157372758404</v>
          </cell>
          <cell r="AJ966">
            <v>130.468333119845</v>
          </cell>
          <cell r="AK966">
            <v>1065.3902711933399</v>
          </cell>
          <cell r="AL966">
            <v>60.353100335933298</v>
          </cell>
          <cell r="AM966">
            <v>-0.28944498499976101</v>
          </cell>
          <cell r="AN966">
            <v>6.9564833978993299</v>
          </cell>
          <cell r="AO966">
            <v>-10.6735145765041</v>
          </cell>
          <cell r="AP966">
            <v>-3.19498588091581</v>
          </cell>
          <cell r="AQ966">
            <v>599.39261175962201</v>
          </cell>
          <cell r="AR966">
            <v>111.95787836186599</v>
          </cell>
          <cell r="AS966">
            <v>143.58805771987099</v>
          </cell>
          <cell r="AT966">
            <v>190.334640121852</v>
          </cell>
          <cell r="AU966">
            <v>2.0359073869150999</v>
          </cell>
          <cell r="AV966">
            <v>0.98258473555058301</v>
          </cell>
          <cell r="AW966">
            <v>4.5057108939919503</v>
          </cell>
          <cell r="AX966">
            <v>1.4710433557004901</v>
          </cell>
          <cell r="AY966">
            <v>0.30612683608840802</v>
          </cell>
          <cell r="AZ966">
            <v>7.0102246609086002E-3</v>
          </cell>
          <cell r="BA966">
            <v>1.3169771810015001</v>
          </cell>
          <cell r="BB966">
            <v>1.3195936290113599</v>
          </cell>
          <cell r="BC966">
            <v>27.5514152479568</v>
          </cell>
          <cell r="BD966">
            <v>3.53147009179497</v>
          </cell>
          <cell r="BE966">
            <v>18.637049299871901</v>
          </cell>
          <cell r="BF966">
            <v>52.894192641025697</v>
          </cell>
          <cell r="BH966" t="str">
            <v>NO</v>
          </cell>
          <cell r="BI966" t="str">
            <v>YES</v>
          </cell>
          <cell r="BJ966" t="str">
            <v>YES</v>
          </cell>
          <cell r="BK966" t="str">
            <v/>
          </cell>
          <cell r="BL966" t="str">
            <v>YES</v>
          </cell>
          <cell r="BM966" t="str">
            <v>NO</v>
          </cell>
          <cell r="BO966" t="str">
            <v>NO</v>
          </cell>
          <cell r="BQ966" t="str">
            <v>YES</v>
          </cell>
          <cell r="BR966" t="str">
            <v>YES</v>
          </cell>
          <cell r="BT966" t="str">
            <v/>
          </cell>
          <cell r="BU966" t="str">
            <v>NO</v>
          </cell>
          <cell r="BW966" t="str">
            <v/>
          </cell>
          <cell r="CA966" t="str">
            <v>TRASH</v>
          </cell>
          <cell r="CC966">
            <v>0</v>
          </cell>
          <cell r="CD966">
            <v>0</v>
          </cell>
          <cell r="CE966">
            <v>0</v>
          </cell>
          <cell r="CF966">
            <v>0</v>
          </cell>
          <cell r="CL966">
            <v>0</v>
          </cell>
          <cell r="CY966">
            <v>0</v>
          </cell>
          <cell r="CZ966">
            <v>0</v>
          </cell>
          <cell r="DA966">
            <v>0</v>
          </cell>
          <cell r="DB966">
            <v>0</v>
          </cell>
        </row>
        <row r="967">
          <cell r="BH967" t="str">
            <v/>
          </cell>
          <cell r="BI967" t="str">
            <v/>
          </cell>
          <cell r="BJ967" t="str">
            <v>YES</v>
          </cell>
          <cell r="BK967" t="str">
            <v/>
          </cell>
          <cell r="BL967" t="str">
            <v>NO</v>
          </cell>
          <cell r="BM967" t="str">
            <v/>
          </cell>
          <cell r="BO967" t="str">
            <v/>
          </cell>
          <cell r="BQ967" t="str">
            <v/>
          </cell>
          <cell r="BR967" t="str">
            <v/>
          </cell>
          <cell r="BT967" t="str">
            <v/>
          </cell>
          <cell r="BU967" t="str">
            <v/>
          </cell>
          <cell r="BW967" t="str">
            <v/>
          </cell>
          <cell r="CA967" t="str">
            <v/>
          </cell>
          <cell r="CC967">
            <v>0</v>
          </cell>
          <cell r="CD967">
            <v>0</v>
          </cell>
          <cell r="CE967">
            <v>0</v>
          </cell>
          <cell r="CF967">
            <v>0</v>
          </cell>
          <cell r="CL967">
            <v>0</v>
          </cell>
          <cell r="CY967">
            <v>0</v>
          </cell>
          <cell r="CZ967">
            <v>0</v>
          </cell>
          <cell r="DA967">
            <v>0</v>
          </cell>
          <cell r="DB967">
            <v>0</v>
          </cell>
        </row>
        <row r="968">
          <cell r="A968">
            <v>283</v>
          </cell>
          <cell r="B968">
            <v>41694</v>
          </cell>
          <cell r="C968" t="str">
            <v>Daniel</v>
          </cell>
          <cell r="D968">
            <v>6</v>
          </cell>
          <cell r="F968" t="str">
            <v>YES</v>
          </cell>
          <cell r="G968">
            <v>2.48</v>
          </cell>
          <cell r="H968">
            <v>0.16666666790842999</v>
          </cell>
          <cell r="I968">
            <v>0</v>
          </cell>
          <cell r="J968">
            <v>10.000500000000001</v>
          </cell>
          <cell r="K968">
            <v>19.999500000000001</v>
          </cell>
          <cell r="L968">
            <v>1.9998500074996299</v>
          </cell>
          <cell r="M968">
            <v>-6.9371479324743497</v>
          </cell>
          <cell r="N968">
            <v>0.95661120043769599</v>
          </cell>
          <cell r="O968">
            <v>0.42980376695473099</v>
          </cell>
          <cell r="P968">
            <v>1.04434994934916E-2</v>
          </cell>
          <cell r="Q968">
            <v>0.99999411781262404</v>
          </cell>
          <cell r="R968">
            <v>0.40735446599862302</v>
          </cell>
          <cell r="S968">
            <v>-135.042179637407</v>
          </cell>
          <cell r="T968">
            <v>0.99991325730056202</v>
          </cell>
          <cell r="U968">
            <v>1.5643189439049501</v>
          </cell>
          <cell r="V968">
            <v>385.58569423251998</v>
          </cell>
          <cell r="W968">
            <v>0.99999737087742702</v>
          </cell>
          <cell r="X968">
            <v>0.27232376557786703</v>
          </cell>
          <cell r="Y968">
            <v>-2.0807478913941</v>
          </cell>
          <cell r="Z968">
            <v>0.28606878613190401</v>
          </cell>
          <cell r="AA968">
            <v>2.9055358524172301</v>
          </cell>
          <cell r="AB968">
            <v>1.04434380558094E-2</v>
          </cell>
          <cell r="AC968">
            <v>0.94881634391686598</v>
          </cell>
          <cell r="AD968">
            <v>0.16911682121131599</v>
          </cell>
          <cell r="AE968">
            <v>277.221685320706</v>
          </cell>
          <cell r="AF968">
            <v>0.71896068918191003</v>
          </cell>
          <cell r="AG968">
            <v>8078.2584001289997</v>
          </cell>
          <cell r="AH968">
            <v>-52.296627462365102</v>
          </cell>
          <cell r="AI968">
            <v>0.38722783214734502</v>
          </cell>
          <cell r="AJ968">
            <v>17613.6637181162</v>
          </cell>
          <cell r="AK968">
            <v>21042.784272433299</v>
          </cell>
          <cell r="AL968">
            <v>361.73270241977701</v>
          </cell>
          <cell r="AM968">
            <v>257.85570517800198</v>
          </cell>
          <cell r="AN968">
            <v>105.917570546942</v>
          </cell>
          <cell r="AO968">
            <v>311.04730946547897</v>
          </cell>
          <cell r="AP968">
            <v>31.516444096449899</v>
          </cell>
          <cell r="AQ968">
            <v>1160.7581038712899</v>
          </cell>
          <cell r="AR968">
            <v>154.100930850662</v>
          </cell>
          <cell r="AS968">
            <v>176.46245869787899</v>
          </cell>
          <cell r="AT968">
            <v>189.17822127400001</v>
          </cell>
          <cell r="AU968" t="str">
            <v>NaN</v>
          </cell>
          <cell r="AV968" t="str">
            <v>NaN</v>
          </cell>
          <cell r="AW968" t="str">
            <v>NaN</v>
          </cell>
          <cell r="AX968" t="str">
            <v>NaN</v>
          </cell>
          <cell r="AY968">
            <v>0.449192184224665</v>
          </cell>
          <cell r="AZ968" t="str">
            <v>NaN</v>
          </cell>
          <cell r="BA968">
            <v>0.58941019428117403</v>
          </cell>
          <cell r="BB968" t="str">
            <v>NaN</v>
          </cell>
          <cell r="BC968">
            <v>15.113008067371901</v>
          </cell>
          <cell r="BD968">
            <v>56.265572565534697</v>
          </cell>
          <cell r="BE968">
            <v>138.91354964402501</v>
          </cell>
          <cell r="BF968">
            <v>334.09632439110101</v>
          </cell>
          <cell r="BH968" t="str">
            <v>NO</v>
          </cell>
          <cell r="BI968" t="str">
            <v>YES</v>
          </cell>
          <cell r="BJ968" t="str">
            <v>YES</v>
          </cell>
          <cell r="BK968" t="str">
            <v/>
          </cell>
          <cell r="BL968" t="str">
            <v>YES</v>
          </cell>
          <cell r="BM968" t="str">
            <v>NO</v>
          </cell>
          <cell r="BO968" t="str">
            <v>NO</v>
          </cell>
          <cell r="BQ968" t="str">
            <v>NO</v>
          </cell>
          <cell r="BR968" t="str">
            <v>NO</v>
          </cell>
          <cell r="BT968" t="str">
            <v/>
          </cell>
          <cell r="BU968" t="str">
            <v>YES</v>
          </cell>
          <cell r="BW968" t="str">
            <v/>
          </cell>
          <cell r="CA968" t="str">
            <v>DUAL AREA</v>
          </cell>
          <cell r="CC968">
            <v>0</v>
          </cell>
          <cell r="CD968">
            <v>0</v>
          </cell>
          <cell r="CE968">
            <v>70.134484910783613</v>
          </cell>
          <cell r="CF968">
            <v>57.612974981260457</v>
          </cell>
          <cell r="CL968">
            <v>0.36</v>
          </cell>
          <cell r="CY968">
            <v>0</v>
          </cell>
          <cell r="CZ968">
            <v>0</v>
          </cell>
          <cell r="DA968">
            <v>0.67070404543799933</v>
          </cell>
          <cell r="DB968">
            <v>0.67070404543799933</v>
          </cell>
        </row>
        <row r="969">
          <cell r="A969">
            <v>283</v>
          </cell>
          <cell r="B969">
            <v>41694</v>
          </cell>
          <cell r="C969" t="str">
            <v>Daniel</v>
          </cell>
          <cell r="D969">
            <v>7</v>
          </cell>
          <cell r="F969" t="str">
            <v>YES</v>
          </cell>
          <cell r="G969">
            <v>2.48</v>
          </cell>
          <cell r="H969">
            <v>0.238356971181929</v>
          </cell>
          <cell r="I969">
            <v>0</v>
          </cell>
          <cell r="J969">
            <v>9.9979999999999993</v>
          </cell>
          <cell r="K969">
            <v>20</v>
          </cell>
          <cell r="L969">
            <v>2.000400080016</v>
          </cell>
          <cell r="M969">
            <v>8.0738007685782094</v>
          </cell>
          <cell r="N969">
            <v>0.98279649159584503</v>
          </cell>
          <cell r="O969">
            <v>0.31278906614229102</v>
          </cell>
          <cell r="P969">
            <v>1.4135061300320601E-2</v>
          </cell>
          <cell r="Q969">
            <v>0.99999420484064205</v>
          </cell>
          <cell r="R969">
            <v>0.21126359232004699</v>
          </cell>
          <cell r="S969">
            <v>46.113158226035999</v>
          </cell>
          <cell r="T969">
            <v>0.99975524444615804</v>
          </cell>
          <cell r="U969">
            <v>1.3733107848233199</v>
          </cell>
          <cell r="V969">
            <v>264.19638057096103</v>
          </cell>
          <cell r="W969">
            <v>0.99999084578770403</v>
          </cell>
          <cell r="X969">
            <v>0.26549901715698898</v>
          </cell>
          <cell r="Y969">
            <v>3.7049227766516699</v>
          </cell>
          <cell r="Z969">
            <v>0.45072850935525299</v>
          </cell>
          <cell r="AA969">
            <v>3.1108283264891199</v>
          </cell>
          <cell r="AB969">
            <v>1.41349793685465E-2</v>
          </cell>
          <cell r="AC969">
            <v>0.97180133432124405</v>
          </cell>
          <cell r="AD969">
            <v>4.5916686433062098E-2</v>
          </cell>
          <cell r="AE969">
            <v>161.19537605344399</v>
          </cell>
          <cell r="AF969">
            <v>0.61012910189663305</v>
          </cell>
          <cell r="AG969">
            <v>3087.80547440693</v>
          </cell>
          <cell r="AH969">
            <v>30.318581265949899</v>
          </cell>
          <cell r="AI969">
            <v>0.65732117435561599</v>
          </cell>
          <cell r="AJ969">
            <v>2714.0408759299698</v>
          </cell>
          <cell r="AK969">
            <v>7800.1682420899997</v>
          </cell>
          <cell r="AL969">
            <v>82.449420834130095</v>
          </cell>
          <cell r="AM969">
            <v>147.008181207999</v>
          </cell>
          <cell r="AN969">
            <v>34.101323264483</v>
          </cell>
          <cell r="AO969">
            <v>26.2045758827588</v>
          </cell>
          <cell r="AP969">
            <v>41.220747040507803</v>
          </cell>
          <cell r="AQ969">
            <v>118.337774046397</v>
          </cell>
          <cell r="AR969">
            <v>152.04254423530799</v>
          </cell>
          <cell r="AS969">
            <v>185.587325964662</v>
          </cell>
          <cell r="AT969">
            <v>503.12904349100899</v>
          </cell>
          <cell r="AU969" t="str">
            <v>NaN</v>
          </cell>
          <cell r="AV969" t="str">
            <v>NaN</v>
          </cell>
          <cell r="AW969" t="str">
            <v>NaN</v>
          </cell>
          <cell r="AX969" t="str">
            <v>NaN</v>
          </cell>
          <cell r="AY969">
            <v>0.34060542669876898</v>
          </cell>
          <cell r="AZ969" t="str">
            <v>NaN</v>
          </cell>
          <cell r="BA969">
            <v>0.51910007278974502</v>
          </cell>
          <cell r="BB969" t="str">
            <v>NaN</v>
          </cell>
          <cell r="BC969">
            <v>17.030271334938401</v>
          </cell>
          <cell r="BD969">
            <v>16.045090786971901</v>
          </cell>
          <cell r="BE969">
            <v>117.598172773052</v>
          </cell>
          <cell r="BF969">
            <v>176.70680603497601</v>
          </cell>
          <cell r="BH969" t="str">
            <v>NO</v>
          </cell>
          <cell r="BI969" t="str">
            <v>YES</v>
          </cell>
          <cell r="BJ969" t="str">
            <v>YES</v>
          </cell>
          <cell r="BK969" t="str">
            <v/>
          </cell>
          <cell r="BL969" t="str">
            <v>YES</v>
          </cell>
          <cell r="BM969" t="str">
            <v>NO</v>
          </cell>
          <cell r="BO969" t="str">
            <v>NO</v>
          </cell>
          <cell r="BQ969" t="str">
            <v>NO</v>
          </cell>
          <cell r="BR969" t="str">
            <v>NO</v>
          </cell>
          <cell r="BT969" t="str">
            <v/>
          </cell>
          <cell r="BU969" t="str">
            <v>NO</v>
          </cell>
          <cell r="BW969" t="str">
            <v>YES</v>
          </cell>
          <cell r="CA969" t="str">
            <v>TRASH</v>
          </cell>
          <cell r="CC969">
            <v>0</v>
          </cell>
          <cell r="CD969">
            <v>0</v>
          </cell>
          <cell r="CE969">
            <v>0</v>
          </cell>
          <cell r="CF969">
            <v>0</v>
          </cell>
          <cell r="CL969">
            <v>0</v>
          </cell>
          <cell r="CY969">
            <v>0</v>
          </cell>
          <cell r="CZ969">
            <v>0</v>
          </cell>
          <cell r="DA969">
            <v>0</v>
          </cell>
          <cell r="DB969">
            <v>0</v>
          </cell>
        </row>
        <row r="970">
          <cell r="A970">
            <v>283</v>
          </cell>
          <cell r="B970">
            <v>41694</v>
          </cell>
          <cell r="C970" t="str">
            <v>Daniel</v>
          </cell>
          <cell r="D970">
            <v>8</v>
          </cell>
          <cell r="F970" t="str">
            <v>YES</v>
          </cell>
          <cell r="G970">
            <v>2.48</v>
          </cell>
          <cell r="H970">
            <v>0.28141252789646398</v>
          </cell>
          <cell r="I970">
            <v>0</v>
          </cell>
          <cell r="J970">
            <v>9.9994999999999994</v>
          </cell>
          <cell r="K970">
            <v>19.999500000000001</v>
          </cell>
          <cell r="L970">
            <v>2.0000500025001302</v>
          </cell>
          <cell r="M970">
            <v>8.3119917402473096</v>
          </cell>
          <cell r="N970">
            <v>0.97888411705446099</v>
          </cell>
          <cell r="O970">
            <v>0.32844971176818699</v>
          </cell>
          <cell r="P970">
            <v>1.30475049919595E-2</v>
          </cell>
          <cell r="Q970">
            <v>0.99999623141383498</v>
          </cell>
          <cell r="R970">
            <v>0.1685306761922</v>
          </cell>
          <cell r="S970">
            <v>57.055798819035303</v>
          </cell>
          <cell r="T970">
            <v>0.99965289483844499</v>
          </cell>
          <cell r="U970">
            <v>1.6177989526166601</v>
          </cell>
          <cell r="V970">
            <v>211.53771180639501</v>
          </cell>
          <cell r="W970">
            <v>0.99999876611225003</v>
          </cell>
          <cell r="X970">
            <v>9.6426167024614998E-2</v>
          </cell>
          <cell r="Y970">
            <v>3.2656822280023499</v>
          </cell>
          <cell r="Z970">
            <v>0.38429292620313898</v>
          </cell>
          <cell r="AA970">
            <v>3.0668560568474099</v>
          </cell>
          <cell r="AB970">
            <v>1.30474558127567E-2</v>
          </cell>
          <cell r="AC970">
            <v>0.97833474781685703</v>
          </cell>
          <cell r="AD970">
            <v>2.8694367658652398E-2</v>
          </cell>
          <cell r="AE970">
            <v>200.46870585884699</v>
          </cell>
          <cell r="AF970">
            <v>0.94767243526113198</v>
          </cell>
          <cell r="AG970">
            <v>398.28985366238999</v>
          </cell>
          <cell r="AH970">
            <v>26.773109167480399</v>
          </cell>
          <cell r="AI970">
            <v>0.46908133012893</v>
          </cell>
          <cell r="AJ970">
            <v>4041.0731969820099</v>
          </cell>
          <cell r="AK970">
            <v>23171.485320293301</v>
          </cell>
          <cell r="AL970">
            <v>319.79672892174</v>
          </cell>
          <cell r="AM970">
            <v>634.59528836066704</v>
          </cell>
          <cell r="AN970">
            <v>104.063130159747</v>
          </cell>
          <cell r="AO970">
            <v>20.399233984453499</v>
          </cell>
          <cell r="AP970">
            <v>30.185086515635401</v>
          </cell>
          <cell r="AQ970">
            <v>221.722820674106</v>
          </cell>
          <cell r="AR970">
            <v>115.236641339703</v>
          </cell>
          <cell r="AS970">
            <v>214.92603663454801</v>
          </cell>
          <cell r="AT970">
            <v>1066.4834319090101</v>
          </cell>
          <cell r="AU970" t="str">
            <v>NaN</v>
          </cell>
          <cell r="AV970" t="str">
            <v>NaN</v>
          </cell>
          <cell r="AW970" t="str">
            <v>NaN</v>
          </cell>
          <cell r="AX970" t="str">
            <v>NaN</v>
          </cell>
          <cell r="AY970">
            <v>0.81196039001670295</v>
          </cell>
          <cell r="AZ970" t="str">
            <v>NaN</v>
          </cell>
          <cell r="BA970">
            <v>0.80459344704884705</v>
          </cell>
          <cell r="BB970" t="str">
            <v>NaN</v>
          </cell>
          <cell r="BC970">
            <v>14.6152870203007</v>
          </cell>
          <cell r="BD970">
            <v>41.7549254602094</v>
          </cell>
          <cell r="BE970">
            <v>102.259741522948</v>
          </cell>
          <cell r="BF970">
            <v>150.018811877898</v>
          </cell>
          <cell r="BH970" t="str">
            <v>NO</v>
          </cell>
          <cell r="BI970" t="str">
            <v>YES</v>
          </cell>
          <cell r="BJ970" t="str">
            <v>YES</v>
          </cell>
          <cell r="BK970" t="str">
            <v/>
          </cell>
          <cell r="BL970" t="str">
            <v>YES</v>
          </cell>
          <cell r="BM970" t="str">
            <v>NO</v>
          </cell>
          <cell r="BO970" t="str">
            <v>NO</v>
          </cell>
          <cell r="BQ970" t="str">
            <v>YES</v>
          </cell>
          <cell r="BR970" t="str">
            <v>NO</v>
          </cell>
          <cell r="BT970" t="str">
            <v/>
          </cell>
          <cell r="BU970" t="str">
            <v>NO</v>
          </cell>
          <cell r="BW970" t="str">
            <v/>
          </cell>
          <cell r="CA970" t="str">
            <v>SINGLE CORR</v>
          </cell>
          <cell r="CC970">
            <v>74.669078627044044</v>
          </cell>
          <cell r="CD970">
            <v>0</v>
          </cell>
          <cell r="CE970">
            <v>0</v>
          </cell>
          <cell r="CF970">
            <v>0</v>
          </cell>
          <cell r="CL970">
            <v>0.47</v>
          </cell>
          <cell r="CY970">
            <v>0.91111006467282896</v>
          </cell>
          <cell r="CZ970">
            <v>0</v>
          </cell>
          <cell r="DA970">
            <v>0</v>
          </cell>
          <cell r="DB970">
            <v>0</v>
          </cell>
        </row>
        <row r="971">
          <cell r="A971">
            <v>283</v>
          </cell>
          <cell r="B971">
            <v>41694</v>
          </cell>
          <cell r="C971" t="str">
            <v>Daniel</v>
          </cell>
          <cell r="D971">
            <v>9</v>
          </cell>
          <cell r="F971" t="str">
            <v>YES</v>
          </cell>
          <cell r="G971">
            <v>2.48</v>
          </cell>
          <cell r="H971">
            <v>0.40919030550867302</v>
          </cell>
          <cell r="I971">
            <v>0</v>
          </cell>
          <cell r="J971">
            <v>9.9979999999999993</v>
          </cell>
          <cell r="K971">
            <v>19.998974359000002</v>
          </cell>
          <cell r="L971">
            <v>2.0002974953990802</v>
          </cell>
          <cell r="M971">
            <v>7.9238987592296901</v>
          </cell>
          <cell r="N971">
            <v>0.98852645733720501</v>
          </cell>
          <cell r="O971">
            <v>0.159619314249766</v>
          </cell>
          <cell r="P971">
            <v>1.36512858407943E-2</v>
          </cell>
          <cell r="Q971">
            <v>0.99999766212404595</v>
          </cell>
          <cell r="R971">
            <v>0.126153130817828</v>
          </cell>
          <cell r="S971">
            <v>70.487109660176003</v>
          </cell>
          <cell r="T971">
            <v>0.99988375263359197</v>
          </cell>
          <cell r="U971">
            <v>0.88962469882723905</v>
          </cell>
          <cell r="V971">
            <v>427.32203509574299</v>
          </cell>
          <cell r="W971">
            <v>0.99999673526809496</v>
          </cell>
          <cell r="X971">
            <v>0.149063731978933</v>
          </cell>
          <cell r="Y971">
            <v>4.5303622158748897</v>
          </cell>
          <cell r="Z971">
            <v>0.56499359110312897</v>
          </cell>
          <cell r="AA971">
            <v>0.97492122007169502</v>
          </cell>
          <cell r="AB971">
            <v>1.36512539197592E-2</v>
          </cell>
          <cell r="AC971">
            <v>0.98760567671010702</v>
          </cell>
          <cell r="AD971">
            <v>1.65071181512336E-2</v>
          </cell>
          <cell r="AE971">
            <v>267.71868646605901</v>
          </cell>
          <cell r="AF971">
            <v>0.62650130449907304</v>
          </cell>
          <cell r="AG971">
            <v>2636.18580452285</v>
          </cell>
          <cell r="AH971">
            <v>44.673795590353897</v>
          </cell>
          <cell r="AI971">
            <v>0.63371304264866901</v>
          </cell>
          <cell r="AJ971">
            <v>2585.2847385622299</v>
          </cell>
          <cell r="AK971">
            <v>4958.1945550699902</v>
          </cell>
          <cell r="AL971">
            <v>65.547711946876703</v>
          </cell>
          <cell r="AM971">
            <v>93.466706510001003</v>
          </cell>
          <cell r="AN971">
            <v>15.451256317447299</v>
          </cell>
          <cell r="AO971">
            <v>51.416684792354197</v>
          </cell>
          <cell r="AP971">
            <v>54.925474024206501</v>
          </cell>
          <cell r="AQ971">
            <v>34.831659962693998</v>
          </cell>
          <cell r="AR971">
            <v>166.186038267459</v>
          </cell>
          <cell r="AS971">
            <v>229.95896059898399</v>
          </cell>
          <cell r="AT971">
            <v>449.58096430286201</v>
          </cell>
          <cell r="AU971">
            <v>3.2820753042379298</v>
          </cell>
          <cell r="AV971">
            <v>1.30944747695663</v>
          </cell>
          <cell r="AW971" t="str">
            <v>NaN</v>
          </cell>
          <cell r="AX971" t="str">
            <v>NaN</v>
          </cell>
          <cell r="AY971">
            <v>0.24995513140638301</v>
          </cell>
          <cell r="AZ971" t="str">
            <v>NaN</v>
          </cell>
          <cell r="BA971">
            <v>0.50241090520286902</v>
          </cell>
          <cell r="BB971" t="str">
            <v>NaN</v>
          </cell>
          <cell r="BC971">
            <v>16.068544161838901</v>
          </cell>
          <cell r="BD971">
            <v>14.911320578212001</v>
          </cell>
          <cell r="BE971">
            <v>55.656580134484599</v>
          </cell>
          <cell r="BF971">
            <v>172.08919806303001</v>
          </cell>
          <cell r="BH971" t="str">
            <v>NO</v>
          </cell>
          <cell r="BI971" t="str">
            <v>YES</v>
          </cell>
          <cell r="BJ971" t="str">
            <v>YES</v>
          </cell>
          <cell r="BK971" t="str">
            <v/>
          </cell>
          <cell r="BL971" t="str">
            <v>YES</v>
          </cell>
          <cell r="BM971" t="str">
            <v>NO</v>
          </cell>
          <cell r="BO971" t="str">
            <v>NO</v>
          </cell>
          <cell r="BQ971" t="str">
            <v>NO</v>
          </cell>
          <cell r="BR971" t="str">
            <v>NO</v>
          </cell>
          <cell r="BT971" t="str">
            <v/>
          </cell>
          <cell r="BU971" t="str">
            <v>NO</v>
          </cell>
          <cell r="BW971" t="str">
            <v>YES</v>
          </cell>
          <cell r="CA971" t="str">
            <v>TRASH</v>
          </cell>
          <cell r="CC971">
            <v>0</v>
          </cell>
          <cell r="CD971">
            <v>0</v>
          </cell>
          <cell r="CE971">
            <v>0</v>
          </cell>
          <cell r="CF971">
            <v>0</v>
          </cell>
          <cell r="CL971">
            <v>0</v>
          </cell>
          <cell r="CY971">
            <v>0</v>
          </cell>
          <cell r="CZ971">
            <v>0</v>
          </cell>
          <cell r="DA971">
            <v>0</v>
          </cell>
          <cell r="DB971">
            <v>0</v>
          </cell>
        </row>
        <row r="972">
          <cell r="A972">
            <v>283</v>
          </cell>
          <cell r="B972">
            <v>41694</v>
          </cell>
          <cell r="C972" t="str">
            <v>Daniel</v>
          </cell>
          <cell r="D972">
            <v>10</v>
          </cell>
          <cell r="F972" t="str">
            <v>YES</v>
          </cell>
          <cell r="G972">
            <v>2.48</v>
          </cell>
          <cell r="H972">
            <v>0.703634748235345</v>
          </cell>
          <cell r="I972">
            <v>0</v>
          </cell>
          <cell r="J972">
            <v>9.9990000000000006</v>
          </cell>
          <cell r="K972">
            <v>19.999500000000001</v>
          </cell>
          <cell r="L972">
            <v>2.0001500150015001</v>
          </cell>
          <cell r="M972">
            <v>2.17496803321905</v>
          </cell>
          <cell r="N972">
            <v>0.98965139552158898</v>
          </cell>
          <cell r="O972">
            <v>0.160119637198265</v>
          </cell>
          <cell r="P972">
            <v>1.35072159615152E-2</v>
          </cell>
          <cell r="Q972">
            <v>0.99999797420854397</v>
          </cell>
          <cell r="R972">
            <v>0.12867710493000301</v>
          </cell>
          <cell r="S972">
            <v>64.547497878019698</v>
          </cell>
          <cell r="T972">
            <v>0.99999179751480305</v>
          </cell>
          <cell r="U972">
            <v>0.25893483521955901</v>
          </cell>
          <cell r="V972">
            <v>139.769004589942</v>
          </cell>
          <cell r="W972">
            <v>0.99999624286270306</v>
          </cell>
          <cell r="X972">
            <v>0.175228330882129</v>
          </cell>
          <cell r="Y972">
            <v>2.05078119381785</v>
          </cell>
          <cell r="Z972">
            <v>0.93098405553751895</v>
          </cell>
          <cell r="AA972">
            <v>0.14559473922949501</v>
          </cell>
          <cell r="AB972">
            <v>1.35071885936649E-2</v>
          </cell>
          <cell r="AC972">
            <v>0.98901432556269997</v>
          </cell>
          <cell r="AD972">
            <v>1.7223250940941699E-2</v>
          </cell>
          <cell r="AE972">
            <v>130.21131279639499</v>
          </cell>
          <cell r="AF972">
            <v>0.93161444434516005</v>
          </cell>
          <cell r="AG972">
            <v>581.19977787857897</v>
          </cell>
          <cell r="AH972">
            <v>62.413974203897801</v>
          </cell>
          <cell r="AI972">
            <v>0.96693852091788302</v>
          </cell>
          <cell r="AJ972">
            <v>280.98513077598301</v>
          </cell>
          <cell r="AK972">
            <v>4992.5183049833304</v>
          </cell>
          <cell r="AL972">
            <v>67.761506788109998</v>
          </cell>
          <cell r="AM972">
            <v>76.060400485000699</v>
          </cell>
          <cell r="AN972">
            <v>32.417137240397999</v>
          </cell>
          <cell r="AO972">
            <v>44.295142788176598</v>
          </cell>
          <cell r="AP972">
            <v>61.303304263919699</v>
          </cell>
          <cell r="AQ972">
            <v>127.72084602156799</v>
          </cell>
          <cell r="AR972">
            <v>173.22868314856899</v>
          </cell>
          <cell r="AS972">
            <v>136.623729967233</v>
          </cell>
          <cell r="AT972">
            <v>271.119790295673</v>
          </cell>
          <cell r="AU972">
            <v>2.9395544788916501</v>
          </cell>
          <cell r="AV972">
            <v>1.3438305832580399</v>
          </cell>
          <cell r="AW972" t="str">
            <v>NaN</v>
          </cell>
          <cell r="AX972" t="str">
            <v>NaN</v>
          </cell>
          <cell r="AY972">
            <v>0.24345443181196399</v>
          </cell>
          <cell r="AZ972">
            <v>0.13124583502373099</v>
          </cell>
          <cell r="BA972">
            <v>0.49358525776674</v>
          </cell>
          <cell r="BB972">
            <v>0.40200374181190701</v>
          </cell>
          <cell r="BC972">
            <v>16.854537586982101</v>
          </cell>
          <cell r="BD972">
            <v>12.4766653171567</v>
          </cell>
          <cell r="BE972">
            <v>77.943507131764704</v>
          </cell>
          <cell r="BF972">
            <v>143.50035119562099</v>
          </cell>
          <cell r="BH972" t="str">
            <v>NO</v>
          </cell>
          <cell r="BI972" t="str">
            <v>YES</v>
          </cell>
          <cell r="BJ972" t="str">
            <v>YES</v>
          </cell>
          <cell r="BK972" t="str">
            <v/>
          </cell>
          <cell r="BL972" t="str">
            <v>YES</v>
          </cell>
          <cell r="BM972" t="str">
            <v>YES</v>
          </cell>
          <cell r="BO972" t="str">
            <v>YES</v>
          </cell>
          <cell r="BQ972" t="str">
            <v>YES</v>
          </cell>
          <cell r="BR972" t="str">
            <v>YES</v>
          </cell>
          <cell r="BT972" t="str">
            <v/>
          </cell>
          <cell r="BU972" t="str">
            <v>YES</v>
          </cell>
          <cell r="BW972" t="str">
            <v/>
          </cell>
          <cell r="CA972" t="str">
            <v>DUAL CORR</v>
          </cell>
          <cell r="CC972">
            <v>49.333524774387506</v>
          </cell>
          <cell r="CD972">
            <v>45.569394238544355</v>
          </cell>
          <cell r="CE972">
            <v>54.359603462051872</v>
          </cell>
          <cell r="CF972">
            <v>46.339879660050087</v>
          </cell>
          <cell r="CL972">
            <v>0.19</v>
          </cell>
          <cell r="CY972">
            <v>1.1953513915520226</v>
          </cell>
          <cell r="CZ972">
            <v>1.1953513915520226</v>
          </cell>
          <cell r="DA972">
            <v>1.1953513915520226</v>
          </cell>
          <cell r="DB972">
            <v>1.1953513915520226</v>
          </cell>
        </row>
        <row r="973">
          <cell r="A973">
            <v>283</v>
          </cell>
          <cell r="B973">
            <v>41694</v>
          </cell>
          <cell r="C973" t="str">
            <v>Daniel</v>
          </cell>
          <cell r="D973">
            <v>11</v>
          </cell>
          <cell r="F973" t="str">
            <v>YES</v>
          </cell>
          <cell r="G973">
            <v>2.48</v>
          </cell>
          <cell r="H973">
            <v>0.77030141651630402</v>
          </cell>
          <cell r="I973">
            <v>0</v>
          </cell>
          <cell r="J973">
            <v>10</v>
          </cell>
          <cell r="K973">
            <v>19.998999999999999</v>
          </cell>
          <cell r="L973">
            <v>1.9999</v>
          </cell>
          <cell r="M973">
            <v>4.5647877518865503</v>
          </cell>
          <cell r="N973">
            <v>0.962589816040607</v>
          </cell>
          <cell r="O973">
            <v>0.31161637283568899</v>
          </cell>
          <cell r="P973">
            <v>1.33195003752648E-2</v>
          </cell>
          <cell r="Q973">
            <v>0.99999702672651403</v>
          </cell>
          <cell r="R973">
            <v>0.156352429094722</v>
          </cell>
          <cell r="S973">
            <v>68.525214897401199</v>
          </cell>
          <cell r="T973">
            <v>0.99992239868485799</v>
          </cell>
          <cell r="U973">
            <v>0.79881399575373802</v>
          </cell>
          <cell r="V973">
            <v>230.03331690805501</v>
          </cell>
          <cell r="W973">
            <v>0.99999370786740105</v>
          </cell>
          <cell r="X973">
            <v>0.227432455795195</v>
          </cell>
          <cell r="Y973">
            <v>2.4242055553194</v>
          </cell>
          <cell r="Z973">
            <v>0.509476780322491</v>
          </cell>
          <cell r="AA973">
            <v>1.1873915501653201</v>
          </cell>
          <cell r="AB973">
            <v>1.33194607656039E-2</v>
          </cell>
          <cell r="AC973">
            <v>0.98351093097063902</v>
          </cell>
          <cell r="AD973">
            <v>2.4778612572106899E-2</v>
          </cell>
          <cell r="AE973">
            <v>172.57321298739299</v>
          </cell>
          <cell r="AF973">
            <v>0.75020492433919606</v>
          </cell>
          <cell r="AG973">
            <v>2080.9930372973899</v>
          </cell>
          <cell r="AH973">
            <v>50.219022097424698</v>
          </cell>
          <cell r="AI973">
            <v>0.73279775887004295</v>
          </cell>
          <cell r="AJ973">
            <v>2226.0086667871401</v>
          </cell>
          <cell r="AK973">
            <v>21148.615694573298</v>
          </cell>
          <cell r="AL973">
            <v>277.56489161677302</v>
          </cell>
          <cell r="AM973">
            <v>379.49455751566398</v>
          </cell>
          <cell r="AN973">
            <v>82.729721623955299</v>
          </cell>
          <cell r="AO973">
            <v>51.2564914979055</v>
          </cell>
          <cell r="AP973">
            <v>55.733969978987602</v>
          </cell>
          <cell r="AQ973">
            <v>46.8891718213969</v>
          </cell>
          <cell r="AR973">
            <v>455.290413389957</v>
          </cell>
          <cell r="AS973">
            <v>262.25191191647701</v>
          </cell>
          <cell r="AT973">
            <v>1722.8616529405499</v>
          </cell>
          <cell r="AU973">
            <v>3.2245707764297502</v>
          </cell>
          <cell r="AV973">
            <v>1.4294745153308199</v>
          </cell>
          <cell r="AW973" t="str">
            <v>NaN</v>
          </cell>
          <cell r="AX973" t="str">
            <v>NaN</v>
          </cell>
          <cell r="AY973">
            <v>0.64815225077035099</v>
          </cell>
          <cell r="AZ973">
            <v>0.129708600141338</v>
          </cell>
          <cell r="BA973">
            <v>0.684415379314399</v>
          </cell>
          <cell r="BB973">
            <v>0.57926044815831901</v>
          </cell>
          <cell r="BC973">
            <v>15.452636442207099</v>
          </cell>
          <cell r="BD973">
            <v>48.310587768166698</v>
          </cell>
          <cell r="BE973">
            <v>148.847884455333</v>
          </cell>
          <cell r="BF973">
            <v>227.3091461475</v>
          </cell>
          <cell r="BH973" t="str">
            <v>NO</v>
          </cell>
          <cell r="BI973" t="str">
            <v>YES</v>
          </cell>
          <cell r="BJ973" t="str">
            <v>YES</v>
          </cell>
          <cell r="BK973" t="str">
            <v/>
          </cell>
          <cell r="BL973" t="str">
            <v>YES</v>
          </cell>
          <cell r="BM973" t="str">
            <v>NO</v>
          </cell>
          <cell r="BO973" t="str">
            <v>NO</v>
          </cell>
          <cell r="BQ973" t="str">
            <v>YES</v>
          </cell>
          <cell r="BR973" t="str">
            <v>NO</v>
          </cell>
          <cell r="BT973" t="str">
            <v/>
          </cell>
          <cell r="BU973" t="str">
            <v>NO</v>
          </cell>
          <cell r="BW973" t="str">
            <v/>
          </cell>
          <cell r="CA973" t="str">
            <v>SINGLE CORR</v>
          </cell>
          <cell r="CC973">
            <v>81.201760868543417</v>
          </cell>
          <cell r="CD973">
            <v>0</v>
          </cell>
          <cell r="CE973">
            <v>0</v>
          </cell>
          <cell r="CF973">
            <v>0</v>
          </cell>
          <cell r="CL973">
            <v>0.47</v>
          </cell>
          <cell r="CY973">
            <v>0.62594023457793113</v>
          </cell>
          <cell r="CZ973">
            <v>0</v>
          </cell>
          <cell r="DA973">
            <v>0</v>
          </cell>
          <cell r="DB973">
            <v>0</v>
          </cell>
        </row>
        <row r="974">
          <cell r="A974">
            <v>283</v>
          </cell>
          <cell r="B974">
            <v>41694</v>
          </cell>
          <cell r="C974" t="str">
            <v>Daniel</v>
          </cell>
          <cell r="D974">
            <v>12</v>
          </cell>
          <cell r="F974" t="str">
            <v>YES</v>
          </cell>
          <cell r="G974">
            <v>2.48</v>
          </cell>
          <cell r="H974">
            <v>0.87030141614377499</v>
          </cell>
          <cell r="I974">
            <v>0</v>
          </cell>
          <cell r="J974">
            <v>9.9990000000000006</v>
          </cell>
          <cell r="K974">
            <v>20</v>
          </cell>
          <cell r="L974">
            <v>2.000200020002</v>
          </cell>
          <cell r="M974">
            <v>43.164157233331501</v>
          </cell>
          <cell r="N974">
            <v>0.94090002261087202</v>
          </cell>
          <cell r="O974">
            <v>0.28923145710884302</v>
          </cell>
          <cell r="P974">
            <v>1.34323037377795E-2</v>
          </cell>
          <cell r="Q974">
            <v>0.99999465948893895</v>
          </cell>
          <cell r="R974">
            <v>0.14878426107867301</v>
          </cell>
          <cell r="S974">
            <v>1025.2602172289701</v>
          </cell>
          <cell r="T974">
            <v>0.99967985179622398</v>
          </cell>
          <cell r="U974">
            <v>1.1520478548161199</v>
          </cell>
          <cell r="V974">
            <v>238.38237649803199</v>
          </cell>
          <cell r="W974">
            <v>0.99999725042516896</v>
          </cell>
          <cell r="X974">
            <v>0.106748661462767</v>
          </cell>
          <cell r="Y974">
            <v>0.34273959258354297</v>
          </cell>
          <cell r="Z974">
            <v>7.4413718484199797E-3</v>
          </cell>
          <cell r="AA974">
            <v>1.3436440367506901</v>
          </cell>
          <cell r="AB974">
            <v>1.3432231989086701E-2</v>
          </cell>
          <cell r="AC974">
            <v>0.97124108368913098</v>
          </cell>
          <cell r="AD974">
            <v>2.2516017342855701E-2</v>
          </cell>
          <cell r="AE974">
            <v>206.16829558471699</v>
          </cell>
          <cell r="AF974">
            <v>0.864861453798486</v>
          </cell>
          <cell r="AG974">
            <v>569.54622419781799</v>
          </cell>
          <cell r="AH974">
            <v>3.03562739163345</v>
          </cell>
          <cell r="AI974">
            <v>2.9598878195223901E-3</v>
          </cell>
          <cell r="AJ974">
            <v>4202.0611233998898</v>
          </cell>
          <cell r="AK974">
            <v>6573.3162536900199</v>
          </cell>
          <cell r="AL974">
            <v>75.91676376817</v>
          </cell>
          <cell r="AM974">
            <v>156.879970601</v>
          </cell>
          <cell r="AN974">
            <v>28.677851026366</v>
          </cell>
          <cell r="AO974">
            <v>239.46300527705</v>
          </cell>
          <cell r="AP974">
            <v>19.300412204582798</v>
          </cell>
          <cell r="AQ974">
            <v>928.10119971921097</v>
          </cell>
          <cell r="AR974">
            <v>-6.1718782009412001</v>
          </cell>
          <cell r="AS974">
            <v>191.31634475582399</v>
          </cell>
          <cell r="AT974">
            <v>1935.6952600096299</v>
          </cell>
          <cell r="AU974">
            <v>3.4724969788031199</v>
          </cell>
          <cell r="AV974">
            <v>1.4491761230978799</v>
          </cell>
          <cell r="AW974">
            <v>5.6965790736931199</v>
          </cell>
          <cell r="AX974">
            <v>1.8609514824551101</v>
          </cell>
          <cell r="AY974">
            <v>0.52943293901677202</v>
          </cell>
          <cell r="AZ974">
            <v>0.12952657178132601</v>
          </cell>
          <cell r="BA974">
            <v>0.49387152841072302</v>
          </cell>
          <cell r="BB974">
            <v>0.41965526425810201</v>
          </cell>
          <cell r="BC974">
            <v>15.8829881705032</v>
          </cell>
          <cell r="BD974">
            <v>5.8637245969888498</v>
          </cell>
          <cell r="BE974">
            <v>31.822714294047699</v>
          </cell>
          <cell r="BF974">
            <v>82.061821033333601</v>
          </cell>
          <cell r="BH974" t="str">
            <v>NO</v>
          </cell>
          <cell r="BI974" t="str">
            <v>YES</v>
          </cell>
          <cell r="BJ974" t="str">
            <v>YES</v>
          </cell>
          <cell r="BK974" t="str">
            <v/>
          </cell>
          <cell r="BL974" t="str">
            <v>YES</v>
          </cell>
          <cell r="BM974" t="str">
            <v>NO</v>
          </cell>
          <cell r="BO974" t="str">
            <v>NO</v>
          </cell>
          <cell r="BQ974" t="str">
            <v>YES</v>
          </cell>
          <cell r="BR974" t="str">
            <v>NO</v>
          </cell>
          <cell r="BT974" t="str">
            <v/>
          </cell>
          <cell r="BU974" t="str">
            <v>NO</v>
          </cell>
          <cell r="BW974" t="str">
            <v/>
          </cell>
          <cell r="CA974" t="str">
            <v>SINGLE CORR</v>
          </cell>
          <cell r="CC974">
            <v>84.140564005914911</v>
          </cell>
          <cell r="CD974">
            <v>0</v>
          </cell>
          <cell r="CE974">
            <v>0</v>
          </cell>
          <cell r="CF974">
            <v>0</v>
          </cell>
          <cell r="CL974">
            <v>0.47</v>
          </cell>
          <cell r="CY974">
            <v>2.9277791596120055</v>
          </cell>
          <cell r="CZ974">
            <v>0</v>
          </cell>
          <cell r="DA974">
            <v>0</v>
          </cell>
          <cell r="DB974">
            <v>0</v>
          </cell>
        </row>
        <row r="975">
          <cell r="A975">
            <v>283</v>
          </cell>
          <cell r="B975">
            <v>41694</v>
          </cell>
          <cell r="C975" t="str">
            <v>Daniel</v>
          </cell>
          <cell r="D975">
            <v>13</v>
          </cell>
          <cell r="F975" t="str">
            <v>YES</v>
          </cell>
          <cell r="G975">
            <v>2.48</v>
          </cell>
          <cell r="H975">
            <v>0.94252363778650805</v>
          </cell>
          <cell r="I975">
            <v>0</v>
          </cell>
          <cell r="J975">
            <v>10.000500000000001</v>
          </cell>
          <cell r="K975">
            <v>19.999473684200002</v>
          </cell>
          <cell r="L975">
            <v>1.9998473760512001</v>
          </cell>
          <cell r="M975">
            <v>-53.230060217869202</v>
          </cell>
          <cell r="N975">
            <v>0.99839372977707896</v>
          </cell>
          <cell r="O975">
            <v>0.15879269311988001</v>
          </cell>
          <cell r="P975">
            <v>1.38291663265869E-2</v>
          </cell>
          <cell r="Q975">
            <v>0.999996959461807</v>
          </cell>
          <cell r="R975">
            <v>0.191979236525779</v>
          </cell>
          <cell r="S975">
            <v>52.896147730169602</v>
          </cell>
          <cell r="T975">
            <v>0.99906551246265096</v>
          </cell>
          <cell r="U975">
            <v>3.36747312736667</v>
          </cell>
          <cell r="V975">
            <v>4737.6854228963703</v>
          </cell>
          <cell r="W975">
            <v>0.99999750844772595</v>
          </cell>
          <cell r="X975">
            <v>0.17376903784204401</v>
          </cell>
          <cell r="Y975">
            <v>-9.5607710289924395</v>
          </cell>
          <cell r="Z975">
            <v>0.179323180937213</v>
          </cell>
          <cell r="AA975">
            <v>13.0738000774095</v>
          </cell>
          <cell r="AB975">
            <v>1.38291242703092E-2</v>
          </cell>
          <cell r="AC975">
            <v>0.98434419131817996</v>
          </cell>
          <cell r="AD975">
            <v>3.7482623289920303E-2</v>
          </cell>
          <cell r="AE975">
            <v>83.227053967718405</v>
          </cell>
          <cell r="AF975">
            <v>1.7566984544904001E-2</v>
          </cell>
          <cell r="AG975">
            <v>12106.4007463571</v>
          </cell>
          <cell r="AH975">
            <v>14.610054010823999</v>
          </cell>
          <cell r="AI975">
            <v>0.27594416746493799</v>
          </cell>
          <cell r="AJ975">
            <v>8922.4506236143698</v>
          </cell>
          <cell r="AK975">
            <v>13313.065069759999</v>
          </cell>
          <cell r="AL975">
            <v>190.67283873755699</v>
          </cell>
          <cell r="AM975">
            <v>440.76438540333999</v>
          </cell>
          <cell r="AN975">
            <v>18.721102651667302</v>
          </cell>
          <cell r="AO975">
            <v>50.870155710355498</v>
          </cell>
          <cell r="AP975">
            <v>18.6670526212482</v>
          </cell>
          <cell r="AQ975">
            <v>73.733828961745701</v>
          </cell>
          <cell r="AR975">
            <v>1381.0014075383001</v>
          </cell>
          <cell r="AS975">
            <v>399.67361125630202</v>
          </cell>
          <cell r="AT975">
            <v>10094.3726447965</v>
          </cell>
          <cell r="AU975">
            <v>3.7748610161993499</v>
          </cell>
          <cell r="AV975">
            <v>1.7913902518241001</v>
          </cell>
          <cell r="AW975">
            <v>5.9892825231587299</v>
          </cell>
          <cell r="AX975">
            <v>1.7566988315874099</v>
          </cell>
          <cell r="AY975">
            <v>0.55014991952992798</v>
          </cell>
          <cell r="AZ975">
            <v>0.13155195587586299</v>
          </cell>
          <cell r="BA975">
            <v>0.450228480082561</v>
          </cell>
          <cell r="BB975">
            <v>0.39808612560351098</v>
          </cell>
          <cell r="BC975">
            <v>16.368096779402801</v>
          </cell>
          <cell r="BD975">
            <v>10.033700724999701</v>
          </cell>
          <cell r="BE975">
            <v>60.853484466666501</v>
          </cell>
          <cell r="BF975">
            <v>202.23340248</v>
          </cell>
          <cell r="BH975" t="str">
            <v>NO</v>
          </cell>
          <cell r="BI975" t="str">
            <v>YES</v>
          </cell>
          <cell r="BJ975" t="str">
            <v>YES</v>
          </cell>
          <cell r="BK975" t="str">
            <v/>
          </cell>
          <cell r="BL975" t="str">
            <v>YES</v>
          </cell>
          <cell r="BM975" t="str">
            <v>NO</v>
          </cell>
          <cell r="BO975" t="str">
            <v>NO</v>
          </cell>
          <cell r="BQ975" t="str">
            <v>NO</v>
          </cell>
          <cell r="BR975" t="str">
            <v>NO</v>
          </cell>
          <cell r="BT975" t="str">
            <v/>
          </cell>
          <cell r="BU975" t="str">
            <v>NO</v>
          </cell>
          <cell r="BW975" t="str">
            <v>YES</v>
          </cell>
          <cell r="CA975" t="str">
            <v>TRASH</v>
          </cell>
          <cell r="CC975">
            <v>0</v>
          </cell>
          <cell r="CD975">
            <v>0</v>
          </cell>
          <cell r="CE975">
            <v>0</v>
          </cell>
          <cell r="CF975">
            <v>0</v>
          </cell>
          <cell r="CL975">
            <v>0</v>
          </cell>
          <cell r="CY975">
            <v>0</v>
          </cell>
          <cell r="CZ975">
            <v>0</v>
          </cell>
          <cell r="DA975">
            <v>0</v>
          </cell>
          <cell r="DB975">
            <v>0</v>
          </cell>
        </row>
        <row r="976">
          <cell r="A976">
            <v>283</v>
          </cell>
          <cell r="B976">
            <v>41694</v>
          </cell>
          <cell r="C976" t="str">
            <v>Daniel</v>
          </cell>
          <cell r="D976">
            <v>14</v>
          </cell>
          <cell r="F976" t="str">
            <v>YES</v>
          </cell>
          <cell r="G976">
            <v>2.48</v>
          </cell>
          <cell r="H976">
            <v>1.0203014155849801</v>
          </cell>
          <cell r="I976">
            <v>0</v>
          </cell>
          <cell r="J976">
            <v>9.9979999999999993</v>
          </cell>
          <cell r="K976">
            <v>19.9985</v>
          </cell>
          <cell r="L976">
            <v>2.00025005001</v>
          </cell>
          <cell r="M976">
            <v>16.4169025686945</v>
          </cell>
          <cell r="N976">
            <v>0.98056862769966702</v>
          </cell>
          <cell r="O976">
            <v>0.23344396641087101</v>
          </cell>
          <cell r="P976">
            <v>1.34283483634747E-2</v>
          </cell>
          <cell r="Q976">
            <v>0.99999655027346901</v>
          </cell>
          <cell r="R976">
            <v>0.114045255841527</v>
          </cell>
          <cell r="S976">
            <v>53.251371621285401</v>
          </cell>
          <cell r="T976">
            <v>0.99962588763377003</v>
          </cell>
          <cell r="U976">
            <v>1.1879654398284401</v>
          </cell>
          <cell r="V976">
            <v>278.92061749295902</v>
          </cell>
          <cell r="W976">
            <v>0.99999575370525795</v>
          </cell>
          <cell r="X976">
            <v>0.12651842274651601</v>
          </cell>
          <cell r="Y976">
            <v>2.5377756801965199</v>
          </cell>
          <cell r="Z976">
            <v>0.15150867383595601</v>
          </cell>
          <cell r="AA976">
            <v>2.3643403449328302</v>
          </cell>
          <cell r="AB976">
            <v>1.3428302030832E-2</v>
          </cell>
          <cell r="AC976">
            <v>0.98122121437104703</v>
          </cell>
          <cell r="AD976">
            <v>1.3229151537537599E-2</v>
          </cell>
          <cell r="AE976">
            <v>209.65881741175301</v>
          </cell>
          <cell r="AF976">
            <v>0.75167597507806205</v>
          </cell>
          <cell r="AG976">
            <v>951.93644316160498</v>
          </cell>
          <cell r="AH976">
            <v>25.824576391827701</v>
          </cell>
          <cell r="AI976">
            <v>0.48477451922299603</v>
          </cell>
          <cell r="AJ976">
            <v>1975.08844241417</v>
          </cell>
          <cell r="AK976">
            <v>4944.3428762900003</v>
          </cell>
          <cell r="AL976">
            <v>74.464284728059994</v>
          </cell>
          <cell r="AM976">
            <v>231.74679077899901</v>
          </cell>
          <cell r="AN976">
            <v>18.169727408766001</v>
          </cell>
          <cell r="AO976">
            <v>22.519437982792301</v>
          </cell>
          <cell r="AP976">
            <v>9.2563748832083697</v>
          </cell>
          <cell r="AQ976">
            <v>31.014399854529401</v>
          </cell>
          <cell r="AR976">
            <v>478.89885951845201</v>
          </cell>
          <cell r="AS976">
            <v>91.678063230019006</v>
          </cell>
          <cell r="AT976">
            <v>6317.96259803066</v>
          </cell>
          <cell r="AU976">
            <v>3.9703556509808902</v>
          </cell>
          <cell r="AV976">
            <v>1.60201717041744</v>
          </cell>
          <cell r="AW976">
            <v>5.4917884153218299</v>
          </cell>
          <cell r="AX976">
            <v>1.52900492542607</v>
          </cell>
          <cell r="AY976">
            <v>0.51436970568643603</v>
          </cell>
          <cell r="AZ976">
            <v>0.131932537146393</v>
          </cell>
          <cell r="BA976">
            <v>0.53757769710680803</v>
          </cell>
          <cell r="BB976">
            <v>0.44585979145216798</v>
          </cell>
          <cell r="BC976">
            <v>15.431091170593101</v>
          </cell>
          <cell r="BD976">
            <v>5.27316770515404</v>
          </cell>
          <cell r="BE976">
            <v>18.760422835574101</v>
          </cell>
          <cell r="BF976">
            <v>41.6733376583894</v>
          </cell>
          <cell r="BH976" t="str">
            <v>NO</v>
          </cell>
          <cell r="BI976" t="str">
            <v>YES</v>
          </cell>
          <cell r="BJ976" t="str">
            <v>YES</v>
          </cell>
          <cell r="BK976" t="str">
            <v/>
          </cell>
          <cell r="BL976" t="str">
            <v>YES</v>
          </cell>
          <cell r="BM976" t="str">
            <v>NO</v>
          </cell>
          <cell r="BO976" t="str">
            <v>NO</v>
          </cell>
          <cell r="BQ976" t="str">
            <v>YES</v>
          </cell>
          <cell r="BR976" t="str">
            <v>NO</v>
          </cell>
          <cell r="BT976" t="str">
            <v/>
          </cell>
          <cell r="BU976" t="str">
            <v>NO</v>
          </cell>
          <cell r="BW976" t="str">
            <v/>
          </cell>
          <cell r="CA976" t="str">
            <v>SINGLE CORR</v>
          </cell>
          <cell r="CC976">
            <v>98.439286179419511</v>
          </cell>
          <cell r="CD976">
            <v>0</v>
          </cell>
          <cell r="CE976">
            <v>0</v>
          </cell>
          <cell r="CF976">
            <v>0</v>
          </cell>
          <cell r="CL976">
            <v>0.47</v>
          </cell>
          <cell r="CY976">
            <v>4.9662995620614847</v>
          </cell>
          <cell r="CZ976">
            <v>0</v>
          </cell>
          <cell r="DA976">
            <v>0</v>
          </cell>
          <cell r="DB976">
            <v>0</v>
          </cell>
        </row>
        <row r="977">
          <cell r="A977">
            <v>283</v>
          </cell>
          <cell r="B977">
            <v>41694</v>
          </cell>
          <cell r="C977" t="str">
            <v>Daniel</v>
          </cell>
          <cell r="D977">
            <v>15</v>
          </cell>
          <cell r="F977" t="str">
            <v>YES</v>
          </cell>
          <cell r="G977">
            <v>2.48</v>
          </cell>
          <cell r="H977">
            <v>1.0869680838659399</v>
          </cell>
          <cell r="I977">
            <v>0</v>
          </cell>
          <cell r="J977">
            <v>9.9994999999999994</v>
          </cell>
          <cell r="K977">
            <v>19.999500000000001</v>
          </cell>
          <cell r="L977">
            <v>2.0000500025001302</v>
          </cell>
          <cell r="M977">
            <v>19.0929135477339</v>
          </cell>
          <cell r="N977">
            <v>0.94175623642419304</v>
          </cell>
          <cell r="O977">
            <v>0.24580100745181899</v>
          </cell>
          <cell r="P977">
            <v>1.39359967937355E-2</v>
          </cell>
          <cell r="Q977">
            <v>0.99999780033659003</v>
          </cell>
          <cell r="R977">
            <v>0.12007595881427199</v>
          </cell>
          <cell r="S977">
            <v>446.750731205563</v>
          </cell>
          <cell r="T977">
            <v>0.99985634512080002</v>
          </cell>
          <cell r="U977">
            <v>0.97034858467808005</v>
          </cell>
          <cell r="V977">
            <v>343.06895445749302</v>
          </cell>
          <cell r="W977">
            <v>0.99999889458753599</v>
          </cell>
          <cell r="X977">
            <v>8.5113718646412304E-2</v>
          </cell>
          <cell r="Y977">
            <v>0.760751487068689</v>
          </cell>
          <cell r="Z977">
            <v>3.7374131563643297E-2</v>
          </cell>
          <cell r="AA977">
            <v>0.96143900859768106</v>
          </cell>
          <cell r="AB977">
            <v>1.39359661332123E-2</v>
          </cell>
          <cell r="AC977">
            <v>0.98879637508293305</v>
          </cell>
          <cell r="AD977">
            <v>1.47815619753677E-2</v>
          </cell>
          <cell r="AE977">
            <v>303.57280893279398</v>
          </cell>
          <cell r="AF977">
            <v>0.88487305368815605</v>
          </cell>
          <cell r="AG977">
            <v>773.34174549164504</v>
          </cell>
          <cell r="AH977">
            <v>15.052290246582</v>
          </cell>
          <cell r="AI977">
            <v>3.3687975282151499E-2</v>
          </cell>
          <cell r="AJ977">
            <v>6491.00364271529</v>
          </cell>
          <cell r="AK977">
            <v>7892.3114383533502</v>
          </cell>
          <cell r="AL977">
            <v>90.341445684483304</v>
          </cell>
          <cell r="AM977">
            <v>91.969187547995205</v>
          </cell>
          <cell r="AN977">
            <v>13.716506828009701</v>
          </cell>
          <cell r="AO977">
            <v>-3952.64168461292</v>
          </cell>
          <cell r="AP977">
            <v>95.827582194062799</v>
          </cell>
          <cell r="AQ977">
            <v>33852.671081272601</v>
          </cell>
          <cell r="AR977">
            <v>556.42735367075204</v>
          </cell>
          <cell r="AS977">
            <v>393.80612457255597</v>
          </cell>
          <cell r="AT977">
            <v>2189.0781626304401</v>
          </cell>
          <cell r="AU977">
            <v>4.1154403774895396</v>
          </cell>
          <cell r="AV977">
            <v>1.5784945287415</v>
          </cell>
          <cell r="AW977">
            <v>4.7018571453338103</v>
          </cell>
          <cell r="AX977">
            <v>1.43629466468488</v>
          </cell>
          <cell r="AY977">
            <v>0.24441277554596799</v>
          </cell>
          <cell r="AZ977">
            <v>0.133346396082383</v>
          </cell>
          <cell r="BA977">
            <v>0.44179336506472699</v>
          </cell>
          <cell r="BB977">
            <v>0.40426683024497301</v>
          </cell>
          <cell r="BC977">
            <v>10.730316975188799</v>
          </cell>
          <cell r="BD977">
            <v>11.287929213498</v>
          </cell>
          <cell r="BE977">
            <v>96.074369709341894</v>
          </cell>
          <cell r="BF977">
            <v>164.960282435186</v>
          </cell>
          <cell r="BH977" t="str">
            <v>NO</v>
          </cell>
          <cell r="BI977" t="str">
            <v>YES</v>
          </cell>
          <cell r="BJ977" t="str">
            <v>YES</v>
          </cell>
          <cell r="BK977" t="str">
            <v/>
          </cell>
          <cell r="BL977" t="str">
            <v>YES</v>
          </cell>
          <cell r="BM977" t="str">
            <v>NO</v>
          </cell>
          <cell r="BO977" t="str">
            <v>NO</v>
          </cell>
          <cell r="BQ977" t="str">
            <v>YES</v>
          </cell>
          <cell r="BR977" t="str">
            <v>NO</v>
          </cell>
          <cell r="BT977" t="str">
            <v/>
          </cell>
          <cell r="BU977" t="str">
            <v>NO</v>
          </cell>
          <cell r="BW977" t="str">
            <v/>
          </cell>
          <cell r="CA977" t="str">
            <v>SINGLE CORR</v>
          </cell>
          <cell r="CC977">
            <v>121.09728575644885</v>
          </cell>
          <cell r="CD977">
            <v>0</v>
          </cell>
          <cell r="CE977">
            <v>0</v>
          </cell>
          <cell r="CF977">
            <v>0</v>
          </cell>
          <cell r="CL977">
            <v>0.47</v>
          </cell>
          <cell r="CY977">
            <v>0.96976831588144641</v>
          </cell>
          <cell r="CZ977">
            <v>0</v>
          </cell>
          <cell r="DA977">
            <v>0</v>
          </cell>
          <cell r="DB977">
            <v>0</v>
          </cell>
        </row>
        <row r="978">
          <cell r="A978">
            <v>283</v>
          </cell>
          <cell r="B978">
            <v>41694</v>
          </cell>
          <cell r="C978" t="str">
            <v>Daniel</v>
          </cell>
          <cell r="D978">
            <v>16</v>
          </cell>
          <cell r="F978" t="str">
            <v>YES</v>
          </cell>
          <cell r="G978">
            <v>2.48</v>
          </cell>
          <cell r="H978">
            <v>1.13835697062314</v>
          </cell>
          <cell r="I978">
            <v>0</v>
          </cell>
          <cell r="J978">
            <v>10.000500000000001</v>
          </cell>
          <cell r="K978">
            <v>19.999500000000001</v>
          </cell>
          <cell r="L978">
            <v>1.9998500074996299</v>
          </cell>
          <cell r="M978">
            <v>-91.829251654192802</v>
          </cell>
          <cell r="N978">
            <v>0.96401946331082999</v>
          </cell>
          <cell r="O978">
            <v>0.115341305868721</v>
          </cell>
          <cell r="P978">
            <v>1.34411250603945E-2</v>
          </cell>
          <cell r="Q978">
            <v>0.99999397679596302</v>
          </cell>
          <cell r="R978">
            <v>0.100732946191418</v>
          </cell>
          <cell r="S978">
            <v>356.15715333866399</v>
          </cell>
          <cell r="T978">
            <v>0.99979633068197404</v>
          </cell>
          <cell r="U978">
            <v>0.58576842856075495</v>
          </cell>
          <cell r="V978">
            <v>421.84283017578502</v>
          </cell>
          <cell r="W978">
            <v>0.99999769703178698</v>
          </cell>
          <cell r="X978">
            <v>6.2282051013276198E-2</v>
          </cell>
          <cell r="Y978">
            <v>-0.27998825986113401</v>
          </cell>
          <cell r="Z978">
            <v>2.9351969323724299E-3</v>
          </cell>
          <cell r="AA978">
            <v>0.373122124613678</v>
          </cell>
          <cell r="AB978">
            <v>1.3441044086641801E-2</v>
          </cell>
          <cell r="AC978">
            <v>0.96772451116176705</v>
          </cell>
          <cell r="AD978">
            <v>1.0656407639028601E-2</v>
          </cell>
          <cell r="AE978">
            <v>299.21739408379898</v>
          </cell>
          <cell r="AF978">
            <v>0.70930849972134502</v>
          </cell>
          <cell r="AG978">
            <v>514.11001002000103</v>
          </cell>
          <cell r="AH978">
            <v>13.266793182314</v>
          </cell>
          <cell r="AI978">
            <v>3.7242241093626602E-2</v>
          </cell>
          <cell r="AJ978">
            <v>1702.7102636428001</v>
          </cell>
          <cell r="AK978">
            <v>1602.06426502</v>
          </cell>
          <cell r="AL978">
            <v>20.28670134107</v>
          </cell>
          <cell r="AM978">
            <v>24.726822658</v>
          </cell>
          <cell r="AN978">
            <v>1.767906497567</v>
          </cell>
          <cell r="AO978">
            <v>86.400961997273598</v>
          </cell>
          <cell r="AP978">
            <v>33.165333880880503</v>
          </cell>
          <cell r="AQ978">
            <v>112.070294330634</v>
          </cell>
          <cell r="AR978">
            <v>1636.05148380018</v>
          </cell>
          <cell r="AS978">
            <v>258.94163880110602</v>
          </cell>
          <cell r="AT978">
            <v>9081.8853678055802</v>
          </cell>
          <cell r="AU978">
            <v>4.1957632044487001</v>
          </cell>
          <cell r="AV978">
            <v>1.43142793793962</v>
          </cell>
          <cell r="AW978">
            <v>4.4278870082189696</v>
          </cell>
          <cell r="AX978">
            <v>1.29405692615546</v>
          </cell>
          <cell r="AY978">
            <v>0.24096573320796</v>
          </cell>
          <cell r="AZ978">
            <v>0.132550476104009</v>
          </cell>
          <cell r="BA978">
            <v>0.44029649896045198</v>
          </cell>
          <cell r="BB978">
            <v>0.40145488187305201</v>
          </cell>
          <cell r="BC978">
            <v>20.6542057035395</v>
          </cell>
          <cell r="BD978">
            <v>1.0718579255285501</v>
          </cell>
          <cell r="BE978">
            <v>24.0879030935366</v>
          </cell>
          <cell r="BF978">
            <v>70.092716595040699</v>
          </cell>
          <cell r="BH978" t="str">
            <v>NO</v>
          </cell>
          <cell r="BI978" t="str">
            <v>YES</v>
          </cell>
          <cell r="BJ978" t="str">
            <v>YES</v>
          </cell>
          <cell r="BK978" t="str">
            <v/>
          </cell>
          <cell r="BL978" t="str">
            <v>YES</v>
          </cell>
          <cell r="BM978" t="str">
            <v>NO</v>
          </cell>
          <cell r="BO978" t="str">
            <v>NO</v>
          </cell>
          <cell r="BQ978" t="str">
            <v>NO</v>
          </cell>
          <cell r="BR978" t="str">
            <v>NO</v>
          </cell>
          <cell r="BT978" t="str">
            <v/>
          </cell>
          <cell r="BU978" t="str">
            <v>NO</v>
          </cell>
          <cell r="BW978" t="str">
            <v>YES</v>
          </cell>
          <cell r="CA978" t="str">
            <v>TRASH</v>
          </cell>
          <cell r="CC978">
            <v>0</v>
          </cell>
          <cell r="CD978">
            <v>0</v>
          </cell>
          <cell r="CE978">
            <v>0</v>
          </cell>
          <cell r="CF978">
            <v>0</v>
          </cell>
          <cell r="CL978">
            <v>0</v>
          </cell>
          <cell r="CY978">
            <v>0</v>
          </cell>
          <cell r="CZ978">
            <v>0</v>
          </cell>
          <cell r="DA978">
            <v>0</v>
          </cell>
          <cell r="DB978">
            <v>0</v>
          </cell>
        </row>
        <row r="979">
          <cell r="A979">
            <v>283</v>
          </cell>
          <cell r="B979">
            <v>41694</v>
          </cell>
          <cell r="C979" t="str">
            <v>Daniel</v>
          </cell>
          <cell r="D979">
            <v>17</v>
          </cell>
          <cell r="F979" t="str">
            <v>YES</v>
          </cell>
          <cell r="G979">
            <v>2.48</v>
          </cell>
          <cell r="H979">
            <v>1.27307919412851</v>
          </cell>
          <cell r="I979">
            <v>0</v>
          </cell>
          <cell r="J979">
            <v>10</v>
          </cell>
          <cell r="K979">
            <v>19.9989473684</v>
          </cell>
          <cell r="L979">
            <v>1.99989473684</v>
          </cell>
          <cell r="M979">
            <v>-0.14244689796193599</v>
          </cell>
          <cell r="N979">
            <v>0.742943568531374</v>
          </cell>
          <cell r="O979">
            <v>0.62868669226843099</v>
          </cell>
          <cell r="P979">
            <v>1.48594775706836E-2</v>
          </cell>
          <cell r="Q979">
            <v>0.99998960888211996</v>
          </cell>
          <cell r="R979">
            <v>0.17691554373700599</v>
          </cell>
          <cell r="S979">
            <v>130.87623319277401</v>
          </cell>
          <cell r="T979">
            <v>0.99992220413357302</v>
          </cell>
          <cell r="U979">
            <v>0.48405252402198601</v>
          </cell>
          <cell r="V979">
            <v>161.46470732164201</v>
          </cell>
          <cell r="W979">
            <v>0.99966406557802001</v>
          </cell>
          <cell r="X979">
            <v>1.0059889192978</v>
          </cell>
          <cell r="Y979">
            <v>-9.2511172492819496E-2</v>
          </cell>
          <cell r="Z979">
            <v>2.3529008581350399E-2</v>
          </cell>
          <cell r="AA979">
            <v>0.41034328355463401</v>
          </cell>
          <cell r="AB979">
            <v>1.48593231284024E-2</v>
          </cell>
          <cell r="AC979">
            <v>0.95503448724621498</v>
          </cell>
          <cell r="AD979">
            <v>3.2079008675696803E-2</v>
          </cell>
          <cell r="AE979">
            <v>16.536194256140298</v>
          </cell>
          <cell r="AF979">
            <v>0.102379259056945</v>
          </cell>
          <cell r="AG979">
            <v>2769.8437377875998</v>
          </cell>
          <cell r="AH979">
            <v>56.102191623866801</v>
          </cell>
          <cell r="AI979">
            <v>0.42863264889550001</v>
          </cell>
          <cell r="AJ979">
            <v>1763.10351047636</v>
          </cell>
          <cell r="AK979">
            <v>3277.94146709499</v>
          </cell>
          <cell r="AL979">
            <v>29.0122365462733</v>
          </cell>
          <cell r="AM979">
            <v>11.395977001002301</v>
          </cell>
          <cell r="AN979">
            <v>80.046007599385305</v>
          </cell>
          <cell r="AO979">
            <v>-152.381755379938</v>
          </cell>
          <cell r="AP979">
            <v>-6.0081309802900504</v>
          </cell>
          <cell r="AQ979">
            <v>1043.8263773542801</v>
          </cell>
          <cell r="AR979">
            <v>77.468495981985797</v>
          </cell>
          <cell r="AS979">
            <v>16.100053194657399</v>
          </cell>
          <cell r="AT979">
            <v>140.99138121551101</v>
          </cell>
          <cell r="AU979">
            <v>4.7992023676093796</v>
          </cell>
          <cell r="AV979">
            <v>1.80180950992999</v>
          </cell>
          <cell r="AW979">
            <v>4.0358517675651404</v>
          </cell>
          <cell r="AX979">
            <v>1.2448894952087</v>
          </cell>
          <cell r="AY979">
            <v>0.49881115591264102</v>
          </cell>
          <cell r="AZ979">
            <v>0.13134932902412599</v>
          </cell>
          <cell r="BA979">
            <v>0.39572157350582599</v>
          </cell>
          <cell r="BB979">
            <v>0.43519771956306802</v>
          </cell>
          <cell r="BC979">
            <v>21.635182666090401</v>
          </cell>
          <cell r="BD979">
            <v>1.6453024987497999</v>
          </cell>
          <cell r="BE979">
            <v>7.7840327399999296</v>
          </cell>
          <cell r="BF979">
            <v>69.394115039999903</v>
          </cell>
          <cell r="BH979" t="str">
            <v>NO</v>
          </cell>
          <cell r="BI979" t="str">
            <v>YES</v>
          </cell>
          <cell r="BJ979" t="str">
            <v>YES</v>
          </cell>
          <cell r="BK979" t="str">
            <v/>
          </cell>
          <cell r="BL979" t="str">
            <v>YES</v>
          </cell>
          <cell r="BM979" t="str">
            <v>NO</v>
          </cell>
          <cell r="BO979" t="str">
            <v>NO</v>
          </cell>
          <cell r="BQ979" t="str">
            <v>NO</v>
          </cell>
          <cell r="BR979" t="str">
            <v>NO</v>
          </cell>
          <cell r="BT979" t="str">
            <v/>
          </cell>
          <cell r="BU979" t="str">
            <v>NO</v>
          </cell>
          <cell r="BW979" t="str">
            <v>YES</v>
          </cell>
          <cell r="CA979" t="str">
            <v>TRASH</v>
          </cell>
          <cell r="CC979">
            <v>0</v>
          </cell>
          <cell r="CD979">
            <v>0</v>
          </cell>
          <cell r="CE979">
            <v>0</v>
          </cell>
          <cell r="CF979">
            <v>0</v>
          </cell>
          <cell r="CL979">
            <v>0</v>
          </cell>
          <cell r="CY979">
            <v>0</v>
          </cell>
          <cell r="CZ979">
            <v>0</v>
          </cell>
          <cell r="DA979">
            <v>0</v>
          </cell>
          <cell r="DB979">
            <v>0</v>
          </cell>
        </row>
        <row r="980">
          <cell r="A980">
            <v>283</v>
          </cell>
          <cell r="B980">
            <v>41694</v>
          </cell>
          <cell r="C980" t="str">
            <v>Daniel</v>
          </cell>
          <cell r="D980">
            <v>18</v>
          </cell>
          <cell r="F980" t="str">
            <v>YES</v>
          </cell>
          <cell r="G980">
            <v>2.48</v>
          </cell>
          <cell r="H980">
            <v>1.32863475009799</v>
          </cell>
          <cell r="I980">
            <v>0</v>
          </cell>
          <cell r="J980">
            <v>10</v>
          </cell>
          <cell r="K980">
            <v>20</v>
          </cell>
          <cell r="L980">
            <v>2</v>
          </cell>
          <cell r="M980">
            <v>-1.0141220670350899</v>
          </cell>
          <cell r="N980">
            <v>0.75735190499307203</v>
          </cell>
          <cell r="O980">
            <v>0.71687993933931804</v>
          </cell>
          <cell r="P980">
            <v>1.36146966360816E-2</v>
          </cell>
          <cell r="Q980">
            <v>0.99999322720420203</v>
          </cell>
          <cell r="R980">
            <v>0.350323936795781</v>
          </cell>
          <cell r="S980">
            <v>322.86831789081998</v>
          </cell>
          <cell r="T980">
            <v>0.99995072166044097</v>
          </cell>
          <cell r="U980">
            <v>0.94489798196479402</v>
          </cell>
          <cell r="V980">
            <v>597.06965353395799</v>
          </cell>
          <cell r="W980">
            <v>0.99994477824489802</v>
          </cell>
          <cell r="X980">
            <v>1.00025748097057</v>
          </cell>
          <cell r="Y980">
            <v>-0.51839464727937601</v>
          </cell>
          <cell r="Z980">
            <v>0.26488171946831701</v>
          </cell>
          <cell r="AA980">
            <v>0.80938412879646005</v>
          </cell>
          <cell r="AB980">
            <v>1.36146044088049E-2</v>
          </cell>
          <cell r="AC980">
            <v>0.96473609657852</v>
          </cell>
          <cell r="AD980">
            <v>0.12670927399693699</v>
          </cell>
          <cell r="AE980">
            <v>28.860182936958601</v>
          </cell>
          <cell r="AF980">
            <v>4.8333706065469301E-2</v>
          </cell>
          <cell r="AG980">
            <v>17797.589338329501</v>
          </cell>
          <cell r="AH980">
            <v>52.605626642372997</v>
          </cell>
          <cell r="AI980">
            <v>0.162924112577715</v>
          </cell>
          <cell r="AJ980">
            <v>15654.5765929843</v>
          </cell>
          <cell r="AK980">
            <v>9442.0711385699997</v>
          </cell>
          <cell r="AL980">
            <v>128.44253534345299</v>
          </cell>
          <cell r="AM980">
            <v>60.378156481000097</v>
          </cell>
          <cell r="AN980">
            <v>46.023291853732701</v>
          </cell>
          <cell r="AO980">
            <v>266.10354079235901</v>
          </cell>
          <cell r="AP980">
            <v>72.7485676732326</v>
          </cell>
          <cell r="AQ980">
            <v>1086.17483287849</v>
          </cell>
          <cell r="AR980">
            <v>-497.58527677251197</v>
          </cell>
          <cell r="AS980">
            <v>66.011406070474706</v>
          </cell>
          <cell r="AT980">
            <v>16333.475317640299</v>
          </cell>
          <cell r="AU980">
            <v>5.00508011825643</v>
          </cell>
          <cell r="AV980">
            <v>1.7638820567568401</v>
          </cell>
          <cell r="AW980">
            <v>3.6727331553222902</v>
          </cell>
          <cell r="AX980">
            <v>1.1675990960076299</v>
          </cell>
          <cell r="AY980">
            <v>0.38249356590167399</v>
          </cell>
          <cell r="AZ980">
            <v>0.13372283939898399</v>
          </cell>
          <cell r="BA980">
            <v>0.39861475124842399</v>
          </cell>
          <cell r="BB980">
            <v>0.40875903302831001</v>
          </cell>
          <cell r="BC980">
            <v>21.515263081969199</v>
          </cell>
          <cell r="BD980">
            <v>4.6988791495240303</v>
          </cell>
          <cell r="BE980">
            <v>141.54596438349199</v>
          </cell>
          <cell r="BF980">
            <v>248.406560441984</v>
          </cell>
          <cell r="BH980" t="str">
            <v>NO</v>
          </cell>
          <cell r="BI980" t="str">
            <v>YES</v>
          </cell>
          <cell r="BJ980" t="str">
            <v>YES</v>
          </cell>
          <cell r="BK980" t="str">
            <v/>
          </cell>
          <cell r="BL980" t="str">
            <v>YES</v>
          </cell>
          <cell r="BM980" t="str">
            <v>NO</v>
          </cell>
          <cell r="BO980" t="str">
            <v>NO</v>
          </cell>
          <cell r="BQ980" t="str">
            <v>NO</v>
          </cell>
          <cell r="BR980" t="str">
            <v>NO</v>
          </cell>
          <cell r="BT980" t="str">
            <v/>
          </cell>
          <cell r="BU980" t="str">
            <v>YES</v>
          </cell>
          <cell r="BW980" t="str">
            <v/>
          </cell>
          <cell r="CA980" t="str">
            <v>DUAL AREA</v>
          </cell>
          <cell r="CC980">
            <v>0</v>
          </cell>
          <cell r="CD980">
            <v>0</v>
          </cell>
          <cell r="CE980">
            <v>72.420962900872638</v>
          </cell>
          <cell r="CF980">
            <v>110.4058588792475</v>
          </cell>
          <cell r="CL980">
            <v>0.36</v>
          </cell>
          <cell r="CY980">
            <v>0</v>
          </cell>
          <cell r="CZ980">
            <v>0</v>
          </cell>
          <cell r="DA980">
            <v>0.65823056219373222</v>
          </cell>
          <cell r="DB980">
            <v>0.65823056219373222</v>
          </cell>
        </row>
        <row r="981">
          <cell r="A981">
            <v>283</v>
          </cell>
          <cell r="B981">
            <v>41694</v>
          </cell>
          <cell r="C981" t="str">
            <v>Daniel</v>
          </cell>
          <cell r="D981">
            <v>19</v>
          </cell>
          <cell r="F981" t="str">
            <v>YES</v>
          </cell>
          <cell r="G981">
            <v>2.48</v>
          </cell>
          <cell r="H981">
            <v>1.38141252659261</v>
          </cell>
          <cell r="I981">
            <v>0</v>
          </cell>
          <cell r="J981">
            <v>10</v>
          </cell>
          <cell r="K981">
            <v>20</v>
          </cell>
          <cell r="L981">
            <v>2</v>
          </cell>
          <cell r="M981">
            <v>3.90546463741505E-3</v>
          </cell>
          <cell r="N981">
            <v>0.98822419157049102</v>
          </cell>
          <cell r="O981">
            <v>0.33310167275366498</v>
          </cell>
          <cell r="P981">
            <v>1.3278695437864601E-2</v>
          </cell>
          <cell r="Q981">
            <v>0.99999086769159795</v>
          </cell>
          <cell r="R981">
            <v>0.41521192630707598</v>
          </cell>
          <cell r="S981">
            <v>5949.4441931854699</v>
          </cell>
          <cell r="T981">
            <v>0.99999414223532401</v>
          </cell>
          <cell r="U981">
            <v>0.33251137416467202</v>
          </cell>
          <cell r="V981">
            <v>3971.1809531761401</v>
          </cell>
          <cell r="W981">
            <v>0.99950698140183603</v>
          </cell>
          <cell r="X981">
            <v>3.0512515724434102</v>
          </cell>
          <cell r="Y981">
            <v>3.8589259097645801E-3</v>
          </cell>
          <cell r="Z981">
            <v>1.24807926222559E-3</v>
          </cell>
          <cell r="AA981">
            <v>0.114128636511951</v>
          </cell>
          <cell r="AB981">
            <v>1.3278574150233299E-2</v>
          </cell>
          <cell r="AC981">
            <v>0.950739768590107</v>
          </cell>
          <cell r="AD981">
            <v>0.17735795161849599</v>
          </cell>
          <cell r="AE981">
            <v>0.51019095219520505</v>
          </cell>
          <cell r="AF981">
            <v>1.2840998697627399E-4</v>
          </cell>
          <cell r="AG981">
            <v>19411.4161144143</v>
          </cell>
          <cell r="AH981">
            <v>28.555978769088899</v>
          </cell>
          <cell r="AI981">
            <v>4.7997444074869798E-3</v>
          </cell>
          <cell r="AJ981">
            <v>19320.7272528127</v>
          </cell>
          <cell r="AK981">
            <v>6841.4575298199998</v>
          </cell>
          <cell r="AL981">
            <v>84.931647260380004</v>
          </cell>
          <cell r="AM981">
            <v>38.724807833000099</v>
          </cell>
          <cell r="AN981">
            <v>162.78537212784099</v>
          </cell>
          <cell r="AO981">
            <v>251.430589799139</v>
          </cell>
          <cell r="AP981">
            <v>43.937811929529197</v>
          </cell>
          <cell r="AQ981">
            <v>577.42518530182599</v>
          </cell>
          <cell r="AR981">
            <v>142.99350591037501</v>
          </cell>
          <cell r="AS981">
            <v>8.3233547894495796</v>
          </cell>
          <cell r="AT981">
            <v>329.37130334732899</v>
          </cell>
          <cell r="AU981">
            <v>5.8032651941120603</v>
          </cell>
          <cell r="AV981">
            <v>1.42407836937989</v>
          </cell>
          <cell r="AW981">
            <v>3.7822600052673501</v>
          </cell>
          <cell r="AX981">
            <v>1.1901595130906599</v>
          </cell>
          <cell r="AY981">
            <v>0.457791013687668</v>
          </cell>
          <cell r="AZ981">
            <v>0.13043077468182501</v>
          </cell>
          <cell r="BA981">
            <v>0.40131269909109901</v>
          </cell>
          <cell r="BB981">
            <v>0.41871400828099598</v>
          </cell>
          <cell r="BC981">
            <v>22.889550684383401</v>
          </cell>
          <cell r="BD981">
            <v>0.11726756382631701</v>
          </cell>
          <cell r="BE981">
            <v>21.279521536478899</v>
          </cell>
          <cell r="BF981">
            <v>177.180008533169</v>
          </cell>
          <cell r="BH981" t="str">
            <v>NO</v>
          </cell>
          <cell r="BI981" t="str">
            <v>YES</v>
          </cell>
          <cell r="BJ981" t="str">
            <v>YES</v>
          </cell>
          <cell r="BK981" t="str">
            <v/>
          </cell>
          <cell r="BL981" t="str">
            <v>YES</v>
          </cell>
          <cell r="BM981" t="str">
            <v>NO</v>
          </cell>
          <cell r="BO981" t="str">
            <v>NO</v>
          </cell>
          <cell r="BQ981" t="str">
            <v>NO</v>
          </cell>
          <cell r="BR981" t="str">
            <v>NO</v>
          </cell>
          <cell r="BT981" t="str">
            <v/>
          </cell>
          <cell r="BU981" t="str">
            <v>NO</v>
          </cell>
          <cell r="BW981" t="str">
            <v>YES</v>
          </cell>
          <cell r="CA981" t="str">
            <v>TRASH</v>
          </cell>
          <cell r="CC981">
            <v>0</v>
          </cell>
          <cell r="CD981">
            <v>0</v>
          </cell>
          <cell r="CE981">
            <v>0</v>
          </cell>
          <cell r="CF981">
            <v>0</v>
          </cell>
          <cell r="CL981">
            <v>0</v>
          </cell>
          <cell r="CY981">
            <v>0</v>
          </cell>
          <cell r="CZ981">
            <v>0</v>
          </cell>
          <cell r="DA981">
            <v>0</v>
          </cell>
          <cell r="DB981">
            <v>0</v>
          </cell>
        </row>
        <row r="982">
          <cell r="A982">
            <v>283</v>
          </cell>
          <cell r="B982">
            <v>41694</v>
          </cell>
          <cell r="C982" t="str">
            <v>Daniel</v>
          </cell>
          <cell r="D982">
            <v>20</v>
          </cell>
          <cell r="E982" t="str">
            <v>Same as previous</v>
          </cell>
          <cell r="F982" t="str">
            <v>NO</v>
          </cell>
          <cell r="G982">
            <v>2.48</v>
          </cell>
          <cell r="H982">
            <v>1.38141252659261</v>
          </cell>
          <cell r="I982">
            <v>0</v>
          </cell>
          <cell r="J982">
            <v>10</v>
          </cell>
          <cell r="K982">
            <v>20</v>
          </cell>
          <cell r="L982">
            <v>2</v>
          </cell>
          <cell r="M982">
            <v>5.8175591813164002E-3</v>
          </cell>
          <cell r="N982">
            <v>0.987801400968777</v>
          </cell>
          <cell r="O982">
            <v>0.33793491572291601</v>
          </cell>
          <cell r="P982">
            <v>1.32945713308299E-2</v>
          </cell>
          <cell r="Q982">
            <v>0.999990892969703</v>
          </cell>
          <cell r="R982">
            <v>0.41318107228099199</v>
          </cell>
          <cell r="S982">
            <v>4784.0327152196096</v>
          </cell>
          <cell r="T982">
            <v>0.99999393407498005</v>
          </cell>
          <cell r="U982">
            <v>0.33717977738864302</v>
          </cell>
          <cell r="V982">
            <v>2502.79414393773</v>
          </cell>
          <cell r="W982">
            <v>0.999507015516788</v>
          </cell>
          <cell r="X982">
            <v>3.0404328088188901</v>
          </cell>
          <cell r="Y982">
            <v>5.7457143308859903E-3</v>
          </cell>
          <cell r="Z982">
            <v>2.6659950258701702E-3</v>
          </cell>
          <cell r="AA982">
            <v>0.117420833659233</v>
          </cell>
          <cell r="AB982">
            <v>1.3294450234264E-2</v>
          </cell>
          <cell r="AC982">
            <v>0.95098090678938596</v>
          </cell>
          <cell r="AD982">
            <v>0.17555859654501199</v>
          </cell>
          <cell r="AE982">
            <v>0.80941763536197997</v>
          </cell>
          <cell r="AF982">
            <v>3.2324608482592299E-4</v>
          </cell>
          <cell r="AG982">
            <v>19264.043611785299</v>
          </cell>
          <cell r="AH982">
            <v>34.2126371709358</v>
          </cell>
          <cell r="AI982">
            <v>7.1513786955382797E-3</v>
          </cell>
          <cell r="AJ982">
            <v>19132.463634673</v>
          </cell>
          <cell r="AK982">
            <v>6837.2125433049896</v>
          </cell>
          <cell r="AL982">
            <v>84.600291896256607</v>
          </cell>
          <cell r="AM982">
            <v>38.658351791000001</v>
          </cell>
          <cell r="AN982">
            <v>162.87934327296401</v>
          </cell>
          <cell r="AO982">
            <v>248.47106855284201</v>
          </cell>
          <cell r="AP982">
            <v>36.365471600841801</v>
          </cell>
          <cell r="AQ982">
            <v>574.03041976191901</v>
          </cell>
          <cell r="AR982">
            <v>140.39900778002601</v>
          </cell>
          <cell r="AS982">
            <v>6.78181989970654</v>
          </cell>
          <cell r="AT982">
            <v>327.74202603450902</v>
          </cell>
          <cell r="AU982">
            <v>5.8041486341584001</v>
          </cell>
          <cell r="AV982">
            <v>1.4284076606902101</v>
          </cell>
          <cell r="AW982">
            <v>3.7839378385791602</v>
          </cell>
          <cell r="AX982">
            <v>1.19121656691101</v>
          </cell>
          <cell r="AY982">
            <v>0.464170539678253</v>
          </cell>
          <cell r="AZ982">
            <v>0.13047433336941</v>
          </cell>
          <cell r="BA982">
            <v>0.40117200067555803</v>
          </cell>
          <cell r="BB982">
            <v>0.41955602835970801</v>
          </cell>
          <cell r="BC982">
            <v>22.8906019567358</v>
          </cell>
          <cell r="BD982">
            <v>-8.8483469536981996E-2</v>
          </cell>
          <cell r="BE982">
            <v>15.6150295241666</v>
          </cell>
          <cell r="BF982">
            <v>172.667355936424</v>
          </cell>
          <cell r="BH982" t="str">
            <v>NO</v>
          </cell>
          <cell r="BI982" t="str">
            <v>YES</v>
          </cell>
          <cell r="BJ982" t="str">
            <v>YES</v>
          </cell>
          <cell r="BK982" t="str">
            <v/>
          </cell>
          <cell r="BL982" t="str">
            <v>YES</v>
          </cell>
          <cell r="BM982" t="str">
            <v>NO</v>
          </cell>
          <cell r="BO982" t="str">
            <v>NO</v>
          </cell>
          <cell r="BQ982" t="str">
            <v>NO</v>
          </cell>
          <cell r="BR982" t="str">
            <v>NO</v>
          </cell>
          <cell r="BT982" t="str">
            <v/>
          </cell>
          <cell r="BU982" t="str">
            <v>NO</v>
          </cell>
          <cell r="BW982" t="str">
            <v>YES</v>
          </cell>
          <cell r="CA982" t="str">
            <v>TRASH</v>
          </cell>
          <cell r="CC982">
            <v>0</v>
          </cell>
          <cell r="CD982">
            <v>0</v>
          </cell>
          <cell r="CE982">
            <v>0</v>
          </cell>
          <cell r="CF982">
            <v>0</v>
          </cell>
          <cell r="CL982">
            <v>0</v>
          </cell>
          <cell r="CY982">
            <v>0</v>
          </cell>
          <cell r="CZ982">
            <v>0</v>
          </cell>
          <cell r="DA982">
            <v>0</v>
          </cell>
          <cell r="DB982">
            <v>0</v>
          </cell>
        </row>
        <row r="983">
          <cell r="A983">
            <v>283</v>
          </cell>
          <cell r="B983">
            <v>41694</v>
          </cell>
          <cell r="C983" t="str">
            <v>Daniel</v>
          </cell>
          <cell r="D983">
            <v>21</v>
          </cell>
          <cell r="F983" t="str">
            <v>YES</v>
          </cell>
          <cell r="G983">
            <v>2.48</v>
          </cell>
          <cell r="H983">
            <v>1.4369680825620901</v>
          </cell>
          <cell r="I983">
            <v>0</v>
          </cell>
          <cell r="J983">
            <v>10.000500000000001</v>
          </cell>
          <cell r="K983">
            <v>19.999500000000001</v>
          </cell>
          <cell r="L983">
            <v>1.9998500074996299</v>
          </cell>
          <cell r="M983">
            <v>0.55743307993380098</v>
          </cell>
          <cell r="N983">
            <v>0.83098993451926095</v>
          </cell>
          <cell r="O983">
            <v>0.176266948258129</v>
          </cell>
          <cell r="P983">
            <v>1.2811583488586799E-2</v>
          </cell>
          <cell r="Q983">
            <v>0.99998819732264999</v>
          </cell>
          <cell r="R983">
            <v>0.11804521333524701</v>
          </cell>
          <cell r="S983">
            <v>199.99082119805601</v>
          </cell>
          <cell r="T983">
            <v>0.99997424172327098</v>
          </cell>
          <cell r="U983">
            <v>0.174377054389521</v>
          </cell>
          <cell r="V983">
            <v>173.865888495847</v>
          </cell>
          <cell r="W983">
            <v>0.99992811071057597</v>
          </cell>
          <cell r="X983">
            <v>0.29132301889595602</v>
          </cell>
          <cell r="Y983">
            <v>0.41766460112725101</v>
          </cell>
          <cell r="Z983">
            <v>0.36075187913298001</v>
          </cell>
          <cell r="AA983">
            <v>3.8744038254899103E-2</v>
          </cell>
          <cell r="AB983">
            <v>1.28114322509966E-2</v>
          </cell>
          <cell r="AC983">
            <v>0.93289345317342698</v>
          </cell>
          <cell r="AD983">
            <v>1.40971544925238E-2</v>
          </cell>
          <cell r="AE983">
            <v>54.785918230904002</v>
          </cell>
          <cell r="AF983">
            <v>0.31508181260083601</v>
          </cell>
          <cell r="AG983">
            <v>817.79027779704597</v>
          </cell>
          <cell r="AH983">
            <v>98.502344765955399</v>
          </cell>
          <cell r="AI983">
            <v>0.49252164072549898</v>
          </cell>
          <cell r="AJ983">
            <v>605.92765098412895</v>
          </cell>
          <cell r="AK983">
            <v>8789.8483491000006</v>
          </cell>
          <cell r="AL983">
            <v>102.76667747723999</v>
          </cell>
          <cell r="AM983">
            <v>67.797537681001401</v>
          </cell>
          <cell r="AN983">
            <v>81.895548760032995</v>
          </cell>
          <cell r="AO983">
            <v>139.73931073646901</v>
          </cell>
          <cell r="AP983">
            <v>125.495184503104</v>
          </cell>
          <cell r="AQ983">
            <v>200.734662974824</v>
          </cell>
          <cell r="AR983">
            <v>134.81284884015801</v>
          </cell>
          <cell r="AS983">
            <v>92.115479016377705</v>
          </cell>
          <cell r="AT983">
            <v>168.24527933073</v>
          </cell>
          <cell r="AU983">
            <v>5.7182339162784199</v>
          </cell>
          <cell r="AV983">
            <v>1.4422352111188499</v>
          </cell>
          <cell r="AW983">
            <v>4.3047283552971196</v>
          </cell>
          <cell r="AX983">
            <v>1.36790314518047</v>
          </cell>
          <cell r="AY983">
            <v>0.53385955671619001</v>
          </cell>
          <cell r="AZ983">
            <v>0.128574784136473</v>
          </cell>
          <cell r="BA983">
            <v>0.94654143562535098</v>
          </cell>
          <cell r="BB983">
            <v>0.94255005179268303</v>
          </cell>
          <cell r="BC983">
            <v>10.919854569194801</v>
          </cell>
          <cell r="BD983">
            <v>16.095035290000101</v>
          </cell>
          <cell r="BE983">
            <v>53.864945895238101</v>
          </cell>
          <cell r="BF983">
            <v>74.785265758571398</v>
          </cell>
          <cell r="BH983" t="str">
            <v>NO</v>
          </cell>
          <cell r="BI983" t="str">
            <v>YES</v>
          </cell>
          <cell r="BJ983" t="str">
            <v>YES</v>
          </cell>
          <cell r="BK983" t="str">
            <v/>
          </cell>
          <cell r="BL983" t="str">
            <v>YES</v>
          </cell>
          <cell r="BM983" t="str">
            <v>NO</v>
          </cell>
          <cell r="BO983" t="str">
            <v>NO</v>
          </cell>
          <cell r="BQ983" t="str">
            <v>NO</v>
          </cell>
          <cell r="BR983" t="str">
            <v>NO</v>
          </cell>
          <cell r="BT983" t="str">
            <v/>
          </cell>
          <cell r="BU983" t="str">
            <v>NO</v>
          </cell>
          <cell r="BW983" t="str">
            <v>YES</v>
          </cell>
          <cell r="CA983" t="str">
            <v>TRASH</v>
          </cell>
          <cell r="CC983">
            <v>0</v>
          </cell>
          <cell r="CD983">
            <v>0</v>
          </cell>
          <cell r="CE983">
            <v>0</v>
          </cell>
          <cell r="CF983">
            <v>0</v>
          </cell>
          <cell r="CL983">
            <v>0</v>
          </cell>
          <cell r="CY983">
            <v>0</v>
          </cell>
          <cell r="CZ983">
            <v>0</v>
          </cell>
          <cell r="DA983">
            <v>0</v>
          </cell>
          <cell r="DB983">
            <v>0</v>
          </cell>
        </row>
        <row r="984">
          <cell r="A984">
            <v>283</v>
          </cell>
          <cell r="B984">
            <v>41694</v>
          </cell>
          <cell r="C984" t="str">
            <v>Daniel</v>
          </cell>
          <cell r="D984">
            <v>22</v>
          </cell>
          <cell r="F984" t="str">
            <v>YES</v>
          </cell>
          <cell r="G984">
            <v>2.48</v>
          </cell>
          <cell r="H984">
            <v>1.6091903038322899</v>
          </cell>
          <cell r="I984">
            <v>0</v>
          </cell>
          <cell r="J984">
            <v>9.9994999999999994</v>
          </cell>
          <cell r="K984">
            <v>29.9985</v>
          </cell>
          <cell r="L984">
            <v>3</v>
          </cell>
          <cell r="M984">
            <v>21.9133637005426</v>
          </cell>
          <cell r="N984">
            <v>0.996210787714924</v>
          </cell>
          <cell r="O984">
            <v>0.15541713572732799</v>
          </cell>
          <cell r="P984">
            <v>1.41713671106291E-2</v>
          </cell>
          <cell r="Q984">
            <v>0.99999536405440304</v>
          </cell>
          <cell r="R984">
            <v>0.13025979952796601</v>
          </cell>
          <cell r="S984">
            <v>25.0387762837954</v>
          </cell>
          <cell r="T984">
            <v>0.99986323027767099</v>
          </cell>
          <cell r="U984">
            <v>0.70805557974391997</v>
          </cell>
          <cell r="V984">
            <v>410.60623783296199</v>
          </cell>
          <cell r="W984">
            <v>0.99999573760687799</v>
          </cell>
          <cell r="X984">
            <v>0.124889404108635</v>
          </cell>
          <cell r="Y984">
            <v>7.7233821760428301</v>
          </cell>
          <cell r="Z984">
            <v>0.35110741042611998</v>
          </cell>
          <cell r="AA984">
            <v>4.2564745828787602</v>
          </cell>
          <cell r="AB984">
            <v>1.41713013994436E-2</v>
          </cell>
          <cell r="AC984">
            <v>0.97742749060141398</v>
          </cell>
          <cell r="AD984">
            <v>1.7566497412059699E-2</v>
          </cell>
          <cell r="AE984">
            <v>238.91358494247399</v>
          </cell>
          <cell r="AF984">
            <v>0.58185323206332795</v>
          </cell>
          <cell r="AG984">
            <v>1583.7956933734699</v>
          </cell>
          <cell r="AH984">
            <v>23.057943911370302</v>
          </cell>
          <cell r="AI984">
            <v>0.92076324177777302</v>
          </cell>
          <cell r="AJ984">
            <v>300.12150290790902</v>
          </cell>
          <cell r="AK984">
            <v>2342.7472230500098</v>
          </cell>
          <cell r="AL984">
            <v>28.0194479623433</v>
          </cell>
          <cell r="AM984">
            <v>93.907340632000597</v>
          </cell>
          <cell r="AN984">
            <v>9.7784545636136606</v>
          </cell>
          <cell r="AO984">
            <v>-4.1969413748037097</v>
          </cell>
          <cell r="AP984">
            <v>5.25500079126616</v>
          </cell>
          <cell r="AQ984">
            <v>105.953773382758</v>
          </cell>
          <cell r="AR984">
            <v>136.486671780118</v>
          </cell>
          <cell r="AS984">
            <v>47.021595045567302</v>
          </cell>
          <cell r="AT984">
            <v>318.72969777960799</v>
          </cell>
          <cell r="AU984">
            <v>4.9577337528763197</v>
          </cell>
          <cell r="AV984">
            <v>1.7331028419803001</v>
          </cell>
          <cell r="AW984">
            <v>4.8283207077945898</v>
          </cell>
          <cell r="AX984">
            <v>1.31028456300802</v>
          </cell>
          <cell r="AY984">
            <v>0.35324415492984201</v>
          </cell>
          <cell r="AZ984">
            <v>0.13144004407212501</v>
          </cell>
          <cell r="BA984">
            <v>0.42389683711790999</v>
          </cell>
          <cell r="BB984">
            <v>0.39451118268725599</v>
          </cell>
          <cell r="BC984">
            <v>21.553880639787</v>
          </cell>
          <cell r="BD984">
            <v>-2.07381729488498</v>
          </cell>
          <cell r="BE984">
            <v>2.8842614211496298</v>
          </cell>
          <cell r="BF984">
            <v>47.278606062184103</v>
          </cell>
          <cell r="BH984" t="str">
            <v>NO</v>
          </cell>
          <cell r="BI984" t="str">
            <v>YES</v>
          </cell>
          <cell r="BJ984" t="str">
            <v>YES</v>
          </cell>
          <cell r="BK984" t="str">
            <v/>
          </cell>
          <cell r="BL984" t="str">
            <v>YES</v>
          </cell>
          <cell r="BM984" t="str">
            <v>NO</v>
          </cell>
          <cell r="BO984" t="str">
            <v>NO</v>
          </cell>
          <cell r="BQ984" t="str">
            <v>NO</v>
          </cell>
          <cell r="BR984" t="str">
            <v>YES</v>
          </cell>
          <cell r="BT984" t="str">
            <v/>
          </cell>
          <cell r="BU984" t="str">
            <v>NO</v>
          </cell>
          <cell r="BW984" t="str">
            <v/>
          </cell>
          <cell r="CA984" t="str">
            <v>SINGLE CORR</v>
          </cell>
          <cell r="CC984">
            <v>0</v>
          </cell>
          <cell r="CD984">
            <v>26.514738281335099</v>
          </cell>
          <cell r="CE984">
            <v>0</v>
          </cell>
          <cell r="CF984">
            <v>0</v>
          </cell>
          <cell r="CL984">
            <v>0.47</v>
          </cell>
          <cell r="CY984">
            <v>0</v>
          </cell>
          <cell r="CZ984">
            <v>32.302855430928176</v>
          </cell>
          <cell r="DA984">
            <v>0</v>
          </cell>
          <cell r="DB984">
            <v>0</v>
          </cell>
        </row>
        <row r="985">
          <cell r="A985">
            <v>283</v>
          </cell>
          <cell r="B985">
            <v>41694</v>
          </cell>
          <cell r="C985" t="str">
            <v>Daniel</v>
          </cell>
          <cell r="D985">
            <v>23</v>
          </cell>
          <cell r="F985" t="str">
            <v>YES</v>
          </cell>
          <cell r="G985">
            <v>2.48</v>
          </cell>
          <cell r="H985">
            <v>1.6980791939422499</v>
          </cell>
          <cell r="I985">
            <v>0</v>
          </cell>
          <cell r="J985">
            <v>9.9994999999999994</v>
          </cell>
          <cell r="K985">
            <v>29.997499999999999</v>
          </cell>
          <cell r="L985">
            <v>2.9998999949997498</v>
          </cell>
          <cell r="M985">
            <v>0.73011001927152896</v>
          </cell>
          <cell r="N985">
            <v>0.67619533347461902</v>
          </cell>
          <cell r="O985">
            <v>0.81112355677812997</v>
          </cell>
          <cell r="P985">
            <v>1.3179850056515801E-2</v>
          </cell>
          <cell r="Q985">
            <v>0.99999461585021099</v>
          </cell>
          <cell r="R985">
            <v>0.13354969990341101</v>
          </cell>
          <cell r="S985">
            <v>88.153852627421799</v>
          </cell>
          <cell r="T985">
            <v>0.99985488593657801</v>
          </cell>
          <cell r="U985">
            <v>0.69336140843180805</v>
          </cell>
          <cell r="V985">
            <v>62.771703150960001</v>
          </cell>
          <cell r="W985">
            <v>0.99991413358658798</v>
          </cell>
          <cell r="X985">
            <v>0.53337280601286896</v>
          </cell>
          <cell r="Y985">
            <v>0.303113914756591</v>
          </cell>
          <cell r="Z985">
            <v>0.113972174133288</v>
          </cell>
          <cell r="AA985">
            <v>0.84943935702333395</v>
          </cell>
          <cell r="AB985">
            <v>1.317977908152E-2</v>
          </cell>
          <cell r="AC985">
            <v>0.96992590034636506</v>
          </cell>
          <cell r="AD985">
            <v>1.8857970251847201E-2</v>
          </cell>
          <cell r="AE985">
            <v>46.8976720454217</v>
          </cell>
          <cell r="AF985">
            <v>0.74705068348954295</v>
          </cell>
          <cell r="AG985">
            <v>885.64182320283703</v>
          </cell>
          <cell r="AH985">
            <v>41.422399003164003</v>
          </cell>
          <cell r="AI985">
            <v>0.46981935729645202</v>
          </cell>
          <cell r="AJ985">
            <v>1856.3013235554999</v>
          </cell>
          <cell r="AK985">
            <v>2286.8870842933402</v>
          </cell>
          <cell r="AL985">
            <v>30.436503727150001</v>
          </cell>
          <cell r="AM985">
            <v>28.696749662333598</v>
          </cell>
          <cell r="AN985">
            <v>55.479072430836702</v>
          </cell>
          <cell r="AO985">
            <v>96.861506295552601</v>
          </cell>
          <cell r="AP985">
            <v>64.311777017198295</v>
          </cell>
          <cell r="AQ985">
            <v>100.052893341331</v>
          </cell>
          <cell r="AR985">
            <v>26.712222051520602</v>
          </cell>
          <cell r="AS985">
            <v>29.350162080459899</v>
          </cell>
          <cell r="AT985">
            <v>35.701763631424903</v>
          </cell>
          <cell r="AU985">
            <v>4.79053063708501</v>
          </cell>
          <cell r="AV985">
            <v>1.6563861554355199</v>
          </cell>
          <cell r="AW985">
            <v>4.9717805820166996</v>
          </cell>
          <cell r="AX985">
            <v>1.2380753387851</v>
          </cell>
          <cell r="AY985">
            <v>0.21426316356087699</v>
          </cell>
          <cell r="AZ985">
            <v>0.13092397389919999</v>
          </cell>
          <cell r="BA985">
            <v>0.44057906798789398</v>
          </cell>
          <cell r="BB985">
            <v>0.402213648999805</v>
          </cell>
          <cell r="BC985">
            <v>20.847226724842098</v>
          </cell>
          <cell r="BD985">
            <v>7.6773210277778503</v>
          </cell>
          <cell r="BE985">
            <v>51.911167288888898</v>
          </cell>
          <cell r="BF985">
            <v>104.798290075</v>
          </cell>
          <cell r="BH985" t="str">
            <v>NO</v>
          </cell>
          <cell r="BI985" t="str">
            <v>YES</v>
          </cell>
          <cell r="BJ985" t="str">
            <v>YES</v>
          </cell>
          <cell r="BK985" t="str">
            <v/>
          </cell>
          <cell r="BL985" t="str">
            <v>YES</v>
          </cell>
          <cell r="BM985" t="str">
            <v>NO</v>
          </cell>
          <cell r="BO985" t="str">
            <v>NO</v>
          </cell>
          <cell r="BQ985" t="str">
            <v>NO</v>
          </cell>
          <cell r="BR985" t="str">
            <v>NO</v>
          </cell>
          <cell r="BT985" t="str">
            <v/>
          </cell>
          <cell r="BU985" t="str">
            <v>NO</v>
          </cell>
          <cell r="BW985" t="str">
            <v>YES</v>
          </cell>
          <cell r="CA985" t="str">
            <v>TRASH</v>
          </cell>
          <cell r="CC985">
            <v>0</v>
          </cell>
          <cell r="CD985">
            <v>0</v>
          </cell>
          <cell r="CE985">
            <v>0</v>
          </cell>
          <cell r="CF985">
            <v>0</v>
          </cell>
          <cell r="CL985">
            <v>0</v>
          </cell>
          <cell r="CY985">
            <v>0</v>
          </cell>
          <cell r="CZ985">
            <v>0</v>
          </cell>
          <cell r="DA985">
            <v>0</v>
          </cell>
          <cell r="DB985">
            <v>0</v>
          </cell>
        </row>
        <row r="986">
          <cell r="A986">
            <v>283</v>
          </cell>
          <cell r="B986">
            <v>41694</v>
          </cell>
          <cell r="C986" t="str">
            <v>Daniel</v>
          </cell>
          <cell r="D986">
            <v>24</v>
          </cell>
          <cell r="F986" t="str">
            <v>YES</v>
          </cell>
          <cell r="G986">
            <v>2.48</v>
          </cell>
          <cell r="H986">
            <v>1.7703014155849801</v>
          </cell>
          <cell r="I986">
            <v>1</v>
          </cell>
          <cell r="J986">
            <v>10.003</v>
          </cell>
          <cell r="K986">
            <v>29.999500000000001</v>
          </cell>
          <cell r="L986">
            <v>2.9990502849145302</v>
          </cell>
          <cell r="M986">
            <v>-14.6830585297373</v>
          </cell>
          <cell r="N986">
            <v>0.970538719616579</v>
          </cell>
          <cell r="O986">
            <v>0.27553710548002902</v>
          </cell>
          <cell r="P986">
            <v>1.33266629536952E-2</v>
          </cell>
          <cell r="Q986">
            <v>0.99999470012331104</v>
          </cell>
          <cell r="R986">
            <v>0.30970910714638999</v>
          </cell>
          <cell r="S986">
            <v>-729.75921207533997</v>
          </cell>
          <cell r="T986">
            <v>0.99986429883774897</v>
          </cell>
          <cell r="U986">
            <v>1.5671228447063901</v>
          </cell>
          <cell r="V986">
            <v>536.42893516789002</v>
          </cell>
          <cell r="W986">
            <v>0.99999866076721</v>
          </cell>
          <cell r="X986">
            <v>0.15567198513101699</v>
          </cell>
          <cell r="Y986">
            <v>-1.88713342148355</v>
          </cell>
          <cell r="Z986">
            <v>0.124605561681293</v>
          </cell>
          <cell r="AA986">
            <v>2.2240805724070598</v>
          </cell>
          <cell r="AB986">
            <v>1.3326592311106699E-2</v>
          </cell>
          <cell r="AC986">
            <v>0.97101261997953803</v>
          </cell>
          <cell r="AD986">
            <v>9.7894659487874597E-2</v>
          </cell>
          <cell r="AE986">
            <v>387.20856983816702</v>
          </cell>
          <cell r="AF986">
            <v>0.72182543835386204</v>
          </cell>
          <cell r="AG986">
            <v>5136.3439585693604</v>
          </cell>
          <cell r="AH986">
            <v>-9.9575253493916005</v>
          </cell>
          <cell r="AI986">
            <v>1.36430945316692E-2</v>
          </cell>
          <cell r="AJ986">
            <v>18212.550789745299</v>
          </cell>
          <cell r="AK986">
            <v>8788.70459529666</v>
          </cell>
          <cell r="AL986">
            <v>139.91363465988999</v>
          </cell>
          <cell r="AM986">
            <v>127.74204696700301</v>
          </cell>
          <cell r="AN986">
            <v>23.066571999734698</v>
          </cell>
          <cell r="AO986">
            <v>94.413413597519906</v>
          </cell>
          <cell r="AP986">
            <v>8.3494111131408406</v>
          </cell>
          <cell r="AQ986">
            <v>710.91404034432799</v>
          </cell>
          <cell r="AR986">
            <v>206.50726858967701</v>
          </cell>
          <cell r="AS986">
            <v>195.461066292428</v>
          </cell>
          <cell r="AT986">
            <v>1508.49295409348</v>
          </cell>
          <cell r="AU986">
            <v>4.9106066101385304</v>
          </cell>
          <cell r="AV986">
            <v>1.85889432917307</v>
          </cell>
          <cell r="AW986">
            <v>4.8977143055649899</v>
          </cell>
          <cell r="AX986">
            <v>1.4413867373897</v>
          </cell>
          <cell r="AY986">
            <v>0.61210132612208101</v>
          </cell>
          <cell r="AZ986">
            <v>0.13269880497185199</v>
          </cell>
          <cell r="BA986">
            <v>0.42807702053630697</v>
          </cell>
          <cell r="BB986">
            <v>0.40064490416763299</v>
          </cell>
          <cell r="BC986">
            <v>22.0356477403949</v>
          </cell>
          <cell r="BD986">
            <v>1.2752673153198699</v>
          </cell>
          <cell r="BE986">
            <v>11.8142848555553</v>
          </cell>
          <cell r="BF986">
            <v>159.47207895878799</v>
          </cell>
          <cell r="BH986" t="str">
            <v>NO</v>
          </cell>
          <cell r="BI986" t="str">
            <v>YES</v>
          </cell>
          <cell r="BJ986" t="str">
            <v>YES</v>
          </cell>
          <cell r="BK986" t="str">
            <v/>
          </cell>
          <cell r="BL986" t="str">
            <v>YES</v>
          </cell>
          <cell r="BM986" t="str">
            <v>NO</v>
          </cell>
          <cell r="BO986" t="str">
            <v>NO</v>
          </cell>
          <cell r="BQ986" t="str">
            <v>NO</v>
          </cell>
          <cell r="BR986" t="str">
            <v>NO</v>
          </cell>
          <cell r="BT986" t="str">
            <v/>
          </cell>
          <cell r="BU986" t="str">
            <v>YES</v>
          </cell>
          <cell r="BW986" t="str">
            <v/>
          </cell>
          <cell r="CA986" t="str">
            <v>DUAL AREA</v>
          </cell>
          <cell r="CC986">
            <v>0</v>
          </cell>
          <cell r="CD986">
            <v>0</v>
          </cell>
          <cell r="CE986">
            <v>134.53856281687874</v>
          </cell>
          <cell r="CF986">
            <v>72.858414803601534</v>
          </cell>
          <cell r="CL986">
            <v>0.36</v>
          </cell>
          <cell r="CY986">
            <v>0</v>
          </cell>
          <cell r="CZ986">
            <v>0</v>
          </cell>
          <cell r="DA986">
            <v>7.8862056274688257</v>
          </cell>
          <cell r="DB986">
            <v>7.8862056274688257</v>
          </cell>
        </row>
        <row r="987">
          <cell r="A987">
            <v>283</v>
          </cell>
          <cell r="B987">
            <v>41694</v>
          </cell>
          <cell r="C987" t="str">
            <v>Daniel</v>
          </cell>
          <cell r="D987">
            <v>25</v>
          </cell>
          <cell r="F987" t="str">
            <v>YES</v>
          </cell>
          <cell r="G987">
            <v>2.48</v>
          </cell>
          <cell r="H987">
            <v>1.8453014167025701</v>
          </cell>
          <cell r="I987">
            <v>1</v>
          </cell>
          <cell r="J987">
            <v>9.9990000000000006</v>
          </cell>
          <cell r="K987">
            <v>29.998000000000001</v>
          </cell>
          <cell r="L987">
            <v>3.0001000100009998</v>
          </cell>
          <cell r="M987">
            <v>29.1555087310761</v>
          </cell>
          <cell r="N987">
            <v>0.98967705803151795</v>
          </cell>
          <cell r="O987">
            <v>0.101523185872489</v>
          </cell>
          <cell r="P987">
            <v>1.47167909077558E-2</v>
          </cell>
          <cell r="Q987">
            <v>0.99993819192273603</v>
          </cell>
          <cell r="R987">
            <v>0.103236220856052</v>
          </cell>
          <cell r="S987">
            <v>16.772576074614101</v>
          </cell>
          <cell r="T987">
            <v>0.99783378899695796</v>
          </cell>
          <cell r="U987">
            <v>0.61282878597474999</v>
          </cell>
          <cell r="V987">
            <v>182.38998370385301</v>
          </cell>
          <cell r="W987">
            <v>0.99996360616568603</v>
          </cell>
          <cell r="X987">
            <v>7.9209518578839899E-2</v>
          </cell>
          <cell r="Y987">
            <v>2.9241836284181701</v>
          </cell>
          <cell r="Z987">
            <v>9.9248725506124305E-2</v>
          </cell>
          <cell r="AA987">
            <v>0.91867212277652999</v>
          </cell>
          <cell r="AB987">
            <v>1.47158810379728E-2</v>
          </cell>
          <cell r="AC987">
            <v>0.77787499829394002</v>
          </cell>
          <cell r="AD987">
            <v>1.10153596257509E-2</v>
          </cell>
          <cell r="AE987">
            <v>82.499328298854095</v>
          </cell>
          <cell r="AF987">
            <v>0.45230732498110698</v>
          </cell>
          <cell r="AG987">
            <v>97.560820732889098</v>
          </cell>
          <cell r="AH987">
            <v>10.3904868618283</v>
          </cell>
          <cell r="AI987">
            <v>0.61814297089221704</v>
          </cell>
          <cell r="AJ987">
            <v>68.020418861897099</v>
          </cell>
          <cell r="AK987">
            <v>669.23760275000097</v>
          </cell>
          <cell r="AL987">
            <v>6.2439200982866598</v>
          </cell>
          <cell r="AM987">
            <v>16.552661030000301</v>
          </cell>
          <cell r="AN987">
            <v>0.85155805829133502</v>
          </cell>
          <cell r="AO987">
            <v>-12.594476929111</v>
          </cell>
          <cell r="AP987">
            <v>-5.9071397104079502</v>
          </cell>
          <cell r="AQ987">
            <v>83.221255352965301</v>
          </cell>
          <cell r="AR987">
            <v>20.283366125575601</v>
          </cell>
          <cell r="AS987">
            <v>-2.4685688986836198</v>
          </cell>
          <cell r="AT987">
            <v>385.42370620137802</v>
          </cell>
          <cell r="AU987">
            <v>4.5720768727253702</v>
          </cell>
          <cell r="AV987">
            <v>2.0047337589624701</v>
          </cell>
          <cell r="AW987">
            <v>4.65274612062563</v>
          </cell>
          <cell r="AX987">
            <v>1.5025933446655</v>
          </cell>
          <cell r="AY987">
            <v>0.37619880860204202</v>
          </cell>
          <cell r="AZ987">
            <v>0.13088149345976799</v>
          </cell>
          <cell r="BA987">
            <v>0.44225011377539902</v>
          </cell>
          <cell r="BB987">
            <v>0.39319448455899703</v>
          </cell>
          <cell r="BC987">
            <v>21.843801789796</v>
          </cell>
          <cell r="BD987">
            <v>1.6588005849182501</v>
          </cell>
          <cell r="BE987">
            <v>4.8155944239343897</v>
          </cell>
          <cell r="BF987">
            <v>13.4166261990165</v>
          </cell>
          <cell r="BH987" t="str">
            <v>NO</v>
          </cell>
          <cell r="BI987" t="str">
            <v>NO</v>
          </cell>
          <cell r="BJ987" t="str">
            <v>YES</v>
          </cell>
          <cell r="BK987" t="str">
            <v/>
          </cell>
          <cell r="BL987" t="str">
            <v>YES</v>
          </cell>
          <cell r="BM987" t="str">
            <v>NO</v>
          </cell>
          <cell r="BO987" t="str">
            <v>NO</v>
          </cell>
          <cell r="BQ987" t="str">
            <v>NO</v>
          </cell>
          <cell r="BR987" t="str">
            <v>NO</v>
          </cell>
          <cell r="BT987" t="str">
            <v/>
          </cell>
          <cell r="BU987" t="str">
            <v>NO</v>
          </cell>
          <cell r="BW987" t="str">
            <v>YES</v>
          </cell>
          <cell r="CA987" t="str">
            <v>TRASH</v>
          </cell>
          <cell r="CC987">
            <v>0</v>
          </cell>
          <cell r="CD987">
            <v>0</v>
          </cell>
          <cell r="CE987">
            <v>0</v>
          </cell>
          <cell r="CF987">
            <v>0</v>
          </cell>
          <cell r="CL987">
            <v>0</v>
          </cell>
          <cell r="CY987">
            <v>0</v>
          </cell>
          <cell r="CZ987">
            <v>0</v>
          </cell>
          <cell r="DA987">
            <v>0</v>
          </cell>
          <cell r="DB987">
            <v>0</v>
          </cell>
        </row>
        <row r="988">
          <cell r="A988">
            <v>283</v>
          </cell>
          <cell r="B988">
            <v>41694</v>
          </cell>
          <cell r="C988" t="str">
            <v>Daniel</v>
          </cell>
          <cell r="D988">
            <v>26</v>
          </cell>
          <cell r="F988" t="str">
            <v>YES</v>
          </cell>
          <cell r="G988">
            <v>2.48</v>
          </cell>
          <cell r="H988">
            <v>1.8925236398354199</v>
          </cell>
          <cell r="I988">
            <v>1</v>
          </cell>
          <cell r="J988">
            <v>10.000500000000001</v>
          </cell>
          <cell r="K988">
            <v>30</v>
          </cell>
          <cell r="L988">
            <v>2.9998500074996302</v>
          </cell>
          <cell r="M988">
            <v>66.0344366852229</v>
          </cell>
          <cell r="N988">
            <v>0.97822858116589495</v>
          </cell>
          <cell r="O988">
            <v>0.33132590695386399</v>
          </cell>
          <cell r="P988">
            <v>1.49178313349843E-2</v>
          </cell>
          <cell r="Q988">
            <v>0.99998782987451595</v>
          </cell>
          <cell r="R988">
            <v>0.13846969873562201</v>
          </cell>
          <cell r="S988">
            <v>25.6311060495517</v>
          </cell>
          <cell r="T988">
            <v>0.99839395917023999</v>
          </cell>
          <cell r="U988">
            <v>1.59299103046988</v>
          </cell>
          <cell r="V988">
            <v>157.26465973263899</v>
          </cell>
          <cell r="W988">
            <v>0.99997003759927505</v>
          </cell>
          <cell r="X988">
            <v>0.21725003148141001</v>
          </cell>
          <cell r="Y988">
            <v>0.65850059487420998</v>
          </cell>
          <cell r="Z988">
            <v>9.7500906553356099E-3</v>
          </cell>
          <cell r="AA988">
            <v>5.0711010530956298</v>
          </cell>
          <cell r="AB988">
            <v>1.4917649740492599E-2</v>
          </cell>
          <cell r="AC988">
            <v>0.94812496697086202</v>
          </cell>
          <cell r="AD988">
            <v>1.99157445678496E-2</v>
          </cell>
          <cell r="AE988">
            <v>90.324385403632206</v>
          </cell>
          <cell r="AF988">
            <v>0.57432915335993795</v>
          </cell>
          <cell r="AG988">
            <v>696.26864762933405</v>
          </cell>
          <cell r="AH988">
            <v>12.441647388459501</v>
          </cell>
          <cell r="AI988">
            <v>0.48463000433403403</v>
          </cell>
          <cell r="AJ988">
            <v>842.98930204750798</v>
          </cell>
          <cell r="AK988">
            <v>1876.2831700199899</v>
          </cell>
          <cell r="AL988">
            <v>26.13583405032</v>
          </cell>
          <cell r="AM988">
            <v>70.646032037997799</v>
          </cell>
          <cell r="AN988">
            <v>13.257157269331</v>
          </cell>
          <cell r="AO988">
            <v>-3.64861555843917</v>
          </cell>
          <cell r="AP988">
            <v>10.654034339493499</v>
          </cell>
          <cell r="AQ988">
            <v>165.155890833294</v>
          </cell>
          <cell r="AR988">
            <v>50.771379914490502</v>
          </cell>
          <cell r="AS988">
            <v>71.455873908803397</v>
          </cell>
          <cell r="AT988">
            <v>524.08380208892095</v>
          </cell>
          <cell r="AU988">
            <v>4.1222319498680102</v>
          </cell>
          <cell r="AV988">
            <v>1.8940460607983201</v>
          </cell>
          <cell r="AW988">
            <v>4.5306273071128604</v>
          </cell>
          <cell r="AX988">
            <v>1.6723862766836199</v>
          </cell>
          <cell r="AY988">
            <v>0.32557386453772102</v>
          </cell>
          <cell r="AZ988">
            <v>3.6139556781112497E-2</v>
          </cell>
          <cell r="BA988">
            <v>0.43458637890121798</v>
          </cell>
          <cell r="BB988">
            <v>0.44858605054313599</v>
          </cell>
          <cell r="BC988">
            <v>21.704924302514701</v>
          </cell>
          <cell r="BD988">
            <v>0.73033443364784001</v>
          </cell>
          <cell r="BE988">
            <v>13.890784046980899</v>
          </cell>
          <cell r="BF988">
            <v>75.893091253584799</v>
          </cell>
          <cell r="BH988" t="str">
            <v>NO</v>
          </cell>
          <cell r="BI988" t="str">
            <v>YES</v>
          </cell>
          <cell r="BJ988" t="str">
            <v>YES</v>
          </cell>
          <cell r="BK988" t="str">
            <v/>
          </cell>
          <cell r="BL988" t="str">
            <v>YES</v>
          </cell>
          <cell r="BM988" t="str">
            <v>NO</v>
          </cell>
          <cell r="BO988" t="str">
            <v>NO</v>
          </cell>
          <cell r="BQ988" t="str">
            <v>NO</v>
          </cell>
          <cell r="BR988" t="str">
            <v>NO</v>
          </cell>
          <cell r="BT988" t="str">
            <v/>
          </cell>
          <cell r="BU988" t="str">
            <v>YES</v>
          </cell>
          <cell r="BW988" t="str">
            <v/>
          </cell>
          <cell r="CA988" t="str">
            <v>DUAL AREA</v>
          </cell>
          <cell r="CC988">
            <v>0</v>
          </cell>
          <cell r="CD988">
            <v>0</v>
          </cell>
          <cell r="CE988">
            <v>49.962526804091567</v>
          </cell>
          <cell r="CF988">
            <v>28.125909123706293</v>
          </cell>
          <cell r="CL988">
            <v>0.36</v>
          </cell>
          <cell r="CY988">
            <v>0</v>
          </cell>
          <cell r="CZ988">
            <v>0</v>
          </cell>
          <cell r="DA988">
            <v>6.7073161167349653</v>
          </cell>
          <cell r="DB988">
            <v>6.7073161167349653</v>
          </cell>
        </row>
        <row r="989">
          <cell r="A989">
            <v>283</v>
          </cell>
          <cell r="B989">
            <v>41694</v>
          </cell>
          <cell r="C989" t="str">
            <v>Daniel</v>
          </cell>
          <cell r="D989">
            <v>27</v>
          </cell>
          <cell r="F989" t="str">
            <v>YES</v>
          </cell>
          <cell r="G989">
            <v>2.48</v>
          </cell>
          <cell r="H989">
            <v>1.9314125273376701</v>
          </cell>
          <cell r="I989">
            <v>0</v>
          </cell>
          <cell r="J989">
            <v>10.000500000000001</v>
          </cell>
          <cell r="K989">
            <v>30.000499999999999</v>
          </cell>
          <cell r="L989">
            <v>2.9999000049997502</v>
          </cell>
          <cell r="M989">
            <v>7.4302529918648998</v>
          </cell>
          <cell r="N989">
            <v>0.98697679479700595</v>
          </cell>
          <cell r="O989">
            <v>0.13223782279521101</v>
          </cell>
          <cell r="P989">
            <v>1.3601841742913699E-2</v>
          </cell>
          <cell r="Q989">
            <v>0.99999462448034904</v>
          </cell>
          <cell r="R989">
            <v>9.5117487799296505E-2</v>
          </cell>
          <cell r="S989">
            <v>39.485414072404602</v>
          </cell>
          <cell r="T989">
            <v>0.99986768192866804</v>
          </cell>
          <cell r="U989">
            <v>0.47204818969972701</v>
          </cell>
          <cell r="V989">
            <v>226.614846051916</v>
          </cell>
          <cell r="W989">
            <v>0.99999525426415503</v>
          </cell>
          <cell r="X989">
            <v>8.9364667962203104E-2</v>
          </cell>
          <cell r="Y989">
            <v>4.2419969083932596</v>
          </cell>
          <cell r="Z989">
            <v>0.56324102696649303</v>
          </cell>
          <cell r="AA989">
            <v>0.58826538120754002</v>
          </cell>
          <cell r="AB989">
            <v>1.3601768612025699E-2</v>
          </cell>
          <cell r="AC989">
            <v>0.97175450007394504</v>
          </cell>
          <cell r="AD989">
            <v>9.3610451636553099E-3</v>
          </cell>
          <cell r="AE989">
            <v>182.207147581962</v>
          </cell>
          <cell r="AF989">
            <v>0.80403506667116698</v>
          </cell>
          <cell r="AG989">
            <v>341.12946584576503</v>
          </cell>
          <cell r="AH989">
            <v>32.727678854563599</v>
          </cell>
          <cell r="AI989">
            <v>0.82874514068904404</v>
          </cell>
          <cell r="AJ989">
            <v>298.11496214074202</v>
          </cell>
          <cell r="AK989">
            <v>1917.65520008</v>
          </cell>
          <cell r="AL989">
            <v>29.829682865620001</v>
          </cell>
          <cell r="AM989">
            <v>45.380777304001199</v>
          </cell>
          <cell r="AN989">
            <v>14.184800451777001</v>
          </cell>
          <cell r="AO989">
            <v>31.5193853290736</v>
          </cell>
          <cell r="AP989">
            <v>32.371543486137902</v>
          </cell>
          <cell r="AQ989">
            <v>145.24747337729301</v>
          </cell>
          <cell r="AR989">
            <v>184.564676842084</v>
          </cell>
          <cell r="AS989">
            <v>78.325331401220097</v>
          </cell>
          <cell r="AT989">
            <v>766.19647289783904</v>
          </cell>
          <cell r="AU989">
            <v>3.78814243551663</v>
          </cell>
          <cell r="AV989">
            <v>1.8293087440281499</v>
          </cell>
          <cell r="AW989">
            <v>3.84503870059523</v>
          </cell>
          <cell r="AX989">
            <v>1.7808577834694601</v>
          </cell>
          <cell r="AY989">
            <v>0.35859270149473998</v>
          </cell>
          <cell r="AZ989">
            <v>3.3451820897847803E-2</v>
          </cell>
          <cell r="BA989">
            <v>0.44332124808770101</v>
          </cell>
          <cell r="BB989">
            <v>0.45511904422972499</v>
          </cell>
          <cell r="BC989">
            <v>21.515562089684401</v>
          </cell>
          <cell r="BD989">
            <v>2.1035225232203598</v>
          </cell>
          <cell r="BE989">
            <v>13.503981284887001</v>
          </cell>
          <cell r="BF989">
            <v>49.268088530310798</v>
          </cell>
          <cell r="BH989" t="str">
            <v>NO</v>
          </cell>
          <cell r="BI989" t="str">
            <v>YES</v>
          </cell>
          <cell r="BJ989" t="str">
            <v>YES</v>
          </cell>
          <cell r="BK989" t="str">
            <v/>
          </cell>
          <cell r="BL989" t="str">
            <v>YES</v>
          </cell>
          <cell r="BM989" t="str">
            <v>NO</v>
          </cell>
          <cell r="BO989" t="str">
            <v>NO</v>
          </cell>
          <cell r="BQ989" t="str">
            <v>YES</v>
          </cell>
          <cell r="BR989" t="str">
            <v>YES</v>
          </cell>
          <cell r="BT989" t="str">
            <v/>
          </cell>
          <cell r="BU989" t="str">
            <v>YES</v>
          </cell>
          <cell r="BW989" t="str">
            <v/>
          </cell>
          <cell r="CA989" t="str">
            <v>DUAL AREA</v>
          </cell>
          <cell r="CC989">
            <v>79.999040408359164</v>
          </cell>
          <cell r="CD989">
            <v>41.815750420234842</v>
          </cell>
          <cell r="CE989">
            <v>47.724755419997081</v>
          </cell>
          <cell r="CF989">
            <v>44.750901684532053</v>
          </cell>
          <cell r="CL989">
            <v>0.36</v>
          </cell>
          <cell r="CY989">
            <v>6.8994378581278939</v>
          </cell>
          <cell r="CZ989">
            <v>6.8994378581278939</v>
          </cell>
          <cell r="DA989">
            <v>6.8994378581278939</v>
          </cell>
          <cell r="DB989">
            <v>6.8994378581278939</v>
          </cell>
        </row>
        <row r="990">
          <cell r="A990">
            <v>283</v>
          </cell>
          <cell r="B990">
            <v>41694</v>
          </cell>
          <cell r="C990" t="str">
            <v>Daniel</v>
          </cell>
          <cell r="D990">
            <v>28</v>
          </cell>
          <cell r="F990" t="str">
            <v>YES</v>
          </cell>
          <cell r="G990">
            <v>2.48</v>
          </cell>
          <cell r="H990">
            <v>1.9841903038322899</v>
          </cell>
          <cell r="I990">
            <v>0</v>
          </cell>
          <cell r="J990">
            <v>9.9990000000000006</v>
          </cell>
          <cell r="K990">
            <v>29.999500000000001</v>
          </cell>
          <cell r="L990">
            <v>3.0002500250024999</v>
          </cell>
          <cell r="M990">
            <v>7.9013801207573202</v>
          </cell>
          <cell r="N990">
            <v>0.97828053775289903</v>
          </cell>
          <cell r="O990">
            <v>6.4693607816560902E-2</v>
          </cell>
          <cell r="P990">
            <v>1.6207167359519999E-2</v>
          </cell>
          <cell r="Q990">
            <v>0.99999013109016699</v>
          </cell>
          <cell r="R990">
            <v>0.13773799774234899</v>
          </cell>
          <cell r="S990">
            <v>194.193477106328</v>
          </cell>
          <cell r="T990">
            <v>0.999929946048286</v>
          </cell>
          <cell r="U990">
            <v>0.36694188786277498</v>
          </cell>
          <cell r="V990">
            <v>1140.8042756249199</v>
          </cell>
          <cell r="W990">
            <v>0.99999707864187504</v>
          </cell>
          <cell r="X990">
            <v>7.4929563483741898E-2</v>
          </cell>
          <cell r="Y990">
            <v>3.2379142800892802</v>
          </cell>
          <cell r="Z990">
            <v>0.400550491154535</v>
          </cell>
          <cell r="AA990">
            <v>0.11435157640728499</v>
          </cell>
          <cell r="AB990">
            <v>1.6207007368854501E-2</v>
          </cell>
          <cell r="AC990">
            <v>0.96376991963988601</v>
          </cell>
          <cell r="AD990">
            <v>1.9503870975147199E-2</v>
          </cell>
          <cell r="AE990">
            <v>237.56950652302899</v>
          </cell>
          <cell r="AF990">
            <v>0.208246776042912</v>
          </cell>
          <cell r="AG990">
            <v>1563.90031312321</v>
          </cell>
          <cell r="AH990">
            <v>53.3168659256674</v>
          </cell>
          <cell r="AI990">
            <v>0.27453615488128702</v>
          </cell>
          <cell r="AJ990">
            <v>1432.9630751237901</v>
          </cell>
          <cell r="AK990">
            <v>2062.91962252332</v>
          </cell>
          <cell r="AL990">
            <v>20.226361037566601</v>
          </cell>
          <cell r="AM990">
            <v>25.511801065999499</v>
          </cell>
          <cell r="AN990">
            <v>1.6288982601419999</v>
          </cell>
          <cell r="AO990">
            <v>59.790290947117001</v>
          </cell>
          <cell r="AP990">
            <v>13.054692713127199</v>
          </cell>
          <cell r="AQ990">
            <v>120.114657063102</v>
          </cell>
          <cell r="AR990">
            <v>-173.36564067742299</v>
          </cell>
          <cell r="AS990">
            <v>95.147147457359793</v>
          </cell>
          <cell r="AT990">
            <v>4051.60012397642</v>
          </cell>
          <cell r="AU990">
            <v>3.7638414481776699</v>
          </cell>
          <cell r="AV990">
            <v>1.7232011027829599</v>
          </cell>
          <cell r="AW990">
            <v>3.3290989611244401</v>
          </cell>
          <cell r="AX990">
            <v>1.88761354803418</v>
          </cell>
          <cell r="AY990">
            <v>0.46825006323769802</v>
          </cell>
          <cell r="AZ990">
            <v>3.4991464730358003E-2</v>
          </cell>
          <cell r="BA990">
            <v>0.49645145475568803</v>
          </cell>
          <cell r="BB990">
            <v>0.49919909611462299</v>
          </cell>
          <cell r="BC990">
            <v>22.7797328061583</v>
          </cell>
          <cell r="BD990">
            <v>-1.5139133293153</v>
          </cell>
          <cell r="BE990">
            <v>4.0495418028078802</v>
          </cell>
          <cell r="BF990">
            <v>42.088295158584302</v>
          </cell>
          <cell r="BH990" t="str">
            <v>NO</v>
          </cell>
          <cell r="BI990" t="str">
            <v>YES</v>
          </cell>
          <cell r="BJ990" t="str">
            <v>YES</v>
          </cell>
          <cell r="BK990" t="str">
            <v/>
          </cell>
          <cell r="BL990" t="str">
            <v>YES</v>
          </cell>
          <cell r="BM990" t="str">
            <v>NO</v>
          </cell>
          <cell r="BO990" t="str">
            <v>NO</v>
          </cell>
          <cell r="BQ990" t="str">
            <v>NO</v>
          </cell>
          <cell r="BR990" t="str">
            <v>NO</v>
          </cell>
          <cell r="BT990" t="str">
            <v/>
          </cell>
          <cell r="BU990" t="str">
            <v>NO</v>
          </cell>
          <cell r="BW990" t="str">
            <v>YES</v>
          </cell>
          <cell r="CA990" t="str">
            <v>TRASH</v>
          </cell>
          <cell r="CC990">
            <v>0</v>
          </cell>
          <cell r="CD990">
            <v>0</v>
          </cell>
          <cell r="CE990">
            <v>0</v>
          </cell>
          <cell r="CF990">
            <v>0</v>
          </cell>
          <cell r="CL990">
            <v>0</v>
          </cell>
          <cell r="CY990">
            <v>0</v>
          </cell>
          <cell r="CZ990">
            <v>0</v>
          </cell>
          <cell r="DA990">
            <v>0</v>
          </cell>
          <cell r="DB990">
            <v>0</v>
          </cell>
        </row>
        <row r="991">
          <cell r="BH991" t="str">
            <v/>
          </cell>
          <cell r="BI991" t="str">
            <v/>
          </cell>
          <cell r="BJ991" t="str">
            <v>YES</v>
          </cell>
          <cell r="BK991" t="str">
            <v/>
          </cell>
          <cell r="BL991" t="str">
            <v>NO</v>
          </cell>
          <cell r="BM991" t="str">
            <v/>
          </cell>
          <cell r="BO991" t="str">
            <v/>
          </cell>
          <cell r="BQ991" t="str">
            <v/>
          </cell>
          <cell r="BR991" t="str">
            <v/>
          </cell>
          <cell r="BT991" t="str">
            <v/>
          </cell>
          <cell r="BU991" t="str">
            <v/>
          </cell>
          <cell r="BW991" t="str">
            <v/>
          </cell>
          <cell r="CA991" t="str">
            <v/>
          </cell>
          <cell r="CC991">
            <v>0</v>
          </cell>
          <cell r="CD991">
            <v>0</v>
          </cell>
          <cell r="CE991">
            <v>0</v>
          </cell>
          <cell r="CF991">
            <v>0</v>
          </cell>
          <cell r="CL991">
            <v>0</v>
          </cell>
          <cell r="CY991">
            <v>0</v>
          </cell>
          <cell r="CZ991">
            <v>0</v>
          </cell>
          <cell r="DA991">
            <v>0</v>
          </cell>
          <cell r="DB991">
            <v>0</v>
          </cell>
        </row>
        <row r="992">
          <cell r="A992">
            <v>244</v>
          </cell>
          <cell r="B992">
            <v>41695</v>
          </cell>
          <cell r="C992" t="str">
            <v>Daniel</v>
          </cell>
          <cell r="D992">
            <v>35</v>
          </cell>
          <cell r="F992" t="str">
            <v>YES</v>
          </cell>
          <cell r="G992">
            <v>2.64</v>
          </cell>
          <cell r="H992">
            <v>0.16666666790842999</v>
          </cell>
          <cell r="I992">
            <v>0</v>
          </cell>
          <cell r="J992">
            <v>14.9989473684</v>
          </cell>
          <cell r="K992">
            <v>29.998421052600001</v>
          </cell>
          <cell r="L992">
            <v>2.0000350901824699</v>
          </cell>
          <cell r="M992">
            <v>3325.5358823328602</v>
          </cell>
          <cell r="N992">
            <v>0.99832471886445695</v>
          </cell>
          <cell r="O992">
            <v>4.7802536158142603E-2</v>
          </cell>
          <cell r="P992">
            <v>1.36359270420641E-2</v>
          </cell>
          <cell r="Q992">
            <v>0.99998982626345301</v>
          </cell>
          <cell r="R992">
            <v>0.120515106510484</v>
          </cell>
          <cell r="S992">
            <v>36.767772988751197</v>
          </cell>
          <cell r="T992">
            <v>0.99978571783973802</v>
          </cell>
          <cell r="U992">
            <v>0.55329754293175903</v>
          </cell>
          <cell r="V992">
            <v>853574.85112373403</v>
          </cell>
          <cell r="W992">
            <v>0.99999839894281894</v>
          </cell>
          <cell r="X992">
            <v>4.7803801388533997E-2</v>
          </cell>
          <cell r="Y992">
            <v>0.17888325498671701</v>
          </cell>
          <cell r="Z992">
            <v>5.3700539896062201E-5</v>
          </cell>
          <cell r="AA992">
            <v>1.3768549361892199</v>
          </cell>
          <cell r="AB992">
            <v>1.36357882865285E-2</v>
          </cell>
          <cell r="AC992">
            <v>0.94810309502483903</v>
          </cell>
          <cell r="AD992">
            <v>1.4688899704358299E-2</v>
          </cell>
          <cell r="AE992">
            <v>0.73172818408213502</v>
          </cell>
          <cell r="AF992">
            <v>8.5724996667924103E-7</v>
          </cell>
          <cell r="AG992">
            <v>1443.2531035194399</v>
          </cell>
          <cell r="AH992">
            <v>28.5017074499318</v>
          </cell>
          <cell r="AI992">
            <v>0.77501550677186004</v>
          </cell>
          <cell r="AJ992">
            <v>324.70984645276701</v>
          </cell>
          <cell r="AK992">
            <v>8289.7760267799804</v>
          </cell>
          <cell r="AL992">
            <v>136.168961907317</v>
          </cell>
          <cell r="AM992">
            <v>209.925458401996</v>
          </cell>
          <cell r="AN992">
            <v>-5.5913712137923204</v>
          </cell>
          <cell r="AO992">
            <v>26.682159357975799</v>
          </cell>
          <cell r="AP992">
            <v>34.810147345725902</v>
          </cell>
          <cell r="AQ992">
            <v>108.68283399605799</v>
          </cell>
          <cell r="AR992">
            <v>12801.534966490501</v>
          </cell>
          <cell r="AS992">
            <v>-410.17678103340597</v>
          </cell>
          <cell r="AT992">
            <v>169441.31593443599</v>
          </cell>
          <cell r="AU992">
            <v>2.2135758357262398</v>
          </cell>
          <cell r="AV992">
            <v>2.0535790465501601E-2</v>
          </cell>
          <cell r="AW992">
            <v>2.9469826104967698</v>
          </cell>
          <cell r="AX992">
            <v>1.2902049966120099</v>
          </cell>
          <cell r="AY992">
            <v>0.83261618709954699</v>
          </cell>
          <cell r="AZ992">
            <v>44.461236120318802</v>
          </cell>
          <cell r="BA992">
            <v>0.73193901585649601</v>
          </cell>
          <cell r="BB992">
            <v>45.102351718023598</v>
          </cell>
          <cell r="BC992">
            <v>16.5603219533612</v>
          </cell>
          <cell r="BD992">
            <v>3.7002659470832699</v>
          </cell>
          <cell r="BE992">
            <v>46.148659103333102</v>
          </cell>
          <cell r="BF992">
            <v>70.665447309999905</v>
          </cell>
          <cell r="BH992" t="str">
            <v>NO</v>
          </cell>
          <cell r="BI992" t="str">
            <v>YES</v>
          </cell>
          <cell r="BJ992" t="str">
            <v>YES</v>
          </cell>
          <cell r="BK992" t="str">
            <v/>
          </cell>
          <cell r="BL992" t="str">
            <v>YES</v>
          </cell>
          <cell r="BM992" t="str">
            <v>NO</v>
          </cell>
          <cell r="BO992" t="str">
            <v>NO</v>
          </cell>
          <cell r="BQ992" t="str">
            <v>NO</v>
          </cell>
          <cell r="BR992" t="str">
            <v>YES</v>
          </cell>
          <cell r="BT992" t="str">
            <v/>
          </cell>
          <cell r="BU992" t="str">
            <v>NO</v>
          </cell>
          <cell r="BW992" t="str">
            <v/>
          </cell>
          <cell r="CA992" t="str">
            <v>SINGLE CORR</v>
          </cell>
          <cell r="CC992">
            <v>0</v>
          </cell>
          <cell r="CD992">
            <v>38.935022275488897</v>
          </cell>
          <cell r="CE992">
            <v>0</v>
          </cell>
          <cell r="CF992">
            <v>0</v>
          </cell>
          <cell r="CL992">
            <v>0.47</v>
          </cell>
          <cell r="CY992">
            <v>0</v>
          </cell>
          <cell r="CZ992">
            <v>0.74185361148294271</v>
          </cell>
          <cell r="DA992">
            <v>0</v>
          </cell>
          <cell r="DB992">
            <v>0</v>
          </cell>
        </row>
        <row r="993">
          <cell r="A993">
            <v>244</v>
          </cell>
          <cell r="B993">
            <v>41695</v>
          </cell>
          <cell r="C993" t="str">
            <v>Daniel</v>
          </cell>
          <cell r="D993">
            <v>36</v>
          </cell>
          <cell r="F993" t="str">
            <v>YES</v>
          </cell>
          <cell r="G993">
            <v>2.64</v>
          </cell>
          <cell r="H993">
            <v>0.26111111138016002</v>
          </cell>
          <cell r="I993">
            <v>-1</v>
          </cell>
          <cell r="J993">
            <v>15.000500000000001</v>
          </cell>
          <cell r="K993">
            <v>30</v>
          </cell>
          <cell r="L993">
            <v>1.99993333555548</v>
          </cell>
          <cell r="M993">
            <v>5.1220259916951099</v>
          </cell>
          <cell r="N993">
            <v>0.91060114302839101</v>
          </cell>
          <cell r="O993">
            <v>0.141451992757435</v>
          </cell>
          <cell r="P993">
            <v>1.1886206796004E-2</v>
          </cell>
          <cell r="Q993">
            <v>0.99991513611353</v>
          </cell>
          <cell r="R993">
            <v>0.101019180978457</v>
          </cell>
          <cell r="S993">
            <v>27.6442966679151</v>
          </cell>
          <cell r="T993">
            <v>0.99966956071666002</v>
          </cell>
          <cell r="U993">
            <v>0.199477883074233</v>
          </cell>
          <cell r="V993">
            <v>153.77191704316999</v>
          </cell>
          <cell r="W993">
            <v>0.99981976008477003</v>
          </cell>
          <cell r="X993">
            <v>0.14722009460418101</v>
          </cell>
          <cell r="Y993">
            <v>1.2918389852487999</v>
          </cell>
          <cell r="Z993">
            <v>0.22660339332528201</v>
          </cell>
          <cell r="AA993">
            <v>0.154595510730656</v>
          </cell>
          <cell r="AB993">
            <v>1.18851978581772E-2</v>
          </cell>
          <cell r="AC993">
            <v>0.62461222811012895</v>
          </cell>
          <cell r="AD993">
            <v>1.03531700432083E-2</v>
          </cell>
          <cell r="AE993">
            <v>29.2140180570801</v>
          </cell>
          <cell r="AF993">
            <v>0.18994854141558501</v>
          </cell>
          <cell r="AG993">
            <v>98.787838714897802</v>
          </cell>
          <cell r="AH993">
            <v>22.06210501935</v>
          </cell>
          <cell r="AI993">
            <v>0.79780661989056301</v>
          </cell>
          <cell r="AJ993">
            <v>24.6579977256958</v>
          </cell>
          <cell r="AK993">
            <v>1285.1937897749999</v>
          </cell>
          <cell r="AL993">
            <v>-0.67160929162998595</v>
          </cell>
          <cell r="AM993">
            <v>92.4047704000007</v>
          </cell>
          <cell r="AN993">
            <v>25.708414847117002</v>
          </cell>
          <cell r="AO993">
            <v>8.3720735142748204</v>
          </cell>
          <cell r="AP993">
            <v>9.2120979947457702</v>
          </cell>
          <cell r="AQ993">
            <v>22.203537442171601</v>
          </cell>
          <cell r="AR993">
            <v>403.97371598545999</v>
          </cell>
          <cell r="AS993">
            <v>21.803065071826101</v>
          </cell>
          <cell r="AT993">
            <v>4379.9482159078598</v>
          </cell>
          <cell r="AU993">
            <v>2.1828085025717301</v>
          </cell>
          <cell r="AV993">
            <v>1.9484693900364499E-2</v>
          </cell>
          <cell r="AW993">
            <v>3.0683554250229101</v>
          </cell>
          <cell r="AX993">
            <v>1.46696311748387</v>
          </cell>
          <cell r="AY993">
            <v>0.78460789595902602</v>
          </cell>
          <cell r="AZ993">
            <v>0.13301570888841099</v>
          </cell>
          <cell r="BA993">
            <v>0.84294246610096601</v>
          </cell>
          <cell r="BB993">
            <v>0.90383453820013404</v>
          </cell>
          <cell r="BC993">
            <v>20.032542024485799</v>
          </cell>
          <cell r="BD993">
            <v>2.6768348291852699E-2</v>
          </cell>
          <cell r="BE993">
            <v>4.7683762604999602</v>
          </cell>
          <cell r="BF993">
            <v>17.883165889625001</v>
          </cell>
          <cell r="BH993" t="str">
            <v>NO</v>
          </cell>
          <cell r="BI993" t="str">
            <v>NO</v>
          </cell>
          <cell r="BJ993" t="str">
            <v>YES</v>
          </cell>
          <cell r="BK993" t="str">
            <v/>
          </cell>
          <cell r="BL993" t="str">
            <v>YES</v>
          </cell>
          <cell r="BM993" t="str">
            <v>NO</v>
          </cell>
          <cell r="BO993" t="str">
            <v>NO</v>
          </cell>
          <cell r="BQ993" t="str">
            <v>NO</v>
          </cell>
          <cell r="BR993" t="str">
            <v>YES</v>
          </cell>
          <cell r="BT993" t="str">
            <v/>
          </cell>
          <cell r="BU993" t="str">
            <v>YES</v>
          </cell>
          <cell r="BW993" t="str">
            <v/>
          </cell>
          <cell r="CA993" t="str">
            <v>SINGLE CORRx</v>
          </cell>
          <cell r="CC993">
            <v>0</v>
          </cell>
          <cell r="CD993">
            <v>29.275310171322086</v>
          </cell>
          <cell r="CE993">
            <v>26.471207945073612</v>
          </cell>
          <cell r="CF993">
            <v>14.728895678006193</v>
          </cell>
          <cell r="CL993">
            <v>0.38</v>
          </cell>
          <cell r="CY993">
            <v>0</v>
          </cell>
          <cell r="CZ993">
            <v>7.1797080495726808</v>
          </cell>
          <cell r="DA993">
            <v>7.1797080495726808</v>
          </cell>
          <cell r="DB993">
            <v>7.1797080495726808</v>
          </cell>
        </row>
        <row r="994">
          <cell r="A994">
            <v>244</v>
          </cell>
          <cell r="B994">
            <v>41695</v>
          </cell>
          <cell r="C994" t="str">
            <v>Daniel</v>
          </cell>
          <cell r="D994">
            <v>37</v>
          </cell>
          <cell r="F994" t="str">
            <v>YES</v>
          </cell>
          <cell r="G994">
            <v>2.64</v>
          </cell>
          <cell r="H994">
            <v>0.40000000130385199</v>
          </cell>
          <cell r="I994">
            <v>1</v>
          </cell>
          <cell r="J994">
            <v>15.0010526316</v>
          </cell>
          <cell r="K994">
            <v>29.999473684200002</v>
          </cell>
          <cell r="L994">
            <v>1.9998245737106199</v>
          </cell>
          <cell r="M994">
            <v>2.1536578620270399</v>
          </cell>
          <cell r="N994">
            <v>0.96671728724585904</v>
          </cell>
          <cell r="O994">
            <v>0.119801391771947</v>
          </cell>
          <cell r="P994">
            <v>1.0633550528273601E-2</v>
          </cell>
          <cell r="Q994">
            <v>0.99992288416896302</v>
          </cell>
          <cell r="R994">
            <v>0.14125433352109601</v>
          </cell>
          <cell r="S994">
            <v>31.313153783202601</v>
          </cell>
          <cell r="T994">
            <v>0.99968445858560895</v>
          </cell>
          <cell r="U994">
            <v>0.28589509624944998</v>
          </cell>
          <cell r="V994">
            <v>68.675697256324895</v>
          </cell>
          <cell r="W994">
            <v>0.99988058757254505</v>
          </cell>
          <cell r="X994">
            <v>0.17578646739673601</v>
          </cell>
          <cell r="Y994">
            <v>1.79316351818683</v>
          </cell>
          <cell r="Z994">
            <v>0.79802375769399003</v>
          </cell>
          <cell r="AA994">
            <v>7.4140443195771705E-2</v>
          </cell>
          <cell r="AB994">
            <v>1.06327303572256E-2</v>
          </cell>
          <cell r="AC994">
            <v>0.59441860259628898</v>
          </cell>
          <cell r="AD994">
            <v>2.1202232841012799E-2</v>
          </cell>
          <cell r="AE994">
            <v>43.925881396612901</v>
          </cell>
          <cell r="AF994">
            <v>0.63953678108251999</v>
          </cell>
          <cell r="AG994">
            <v>99.075739023570193</v>
          </cell>
          <cell r="AH994">
            <v>23.9049269359848</v>
          </cell>
          <cell r="AI994">
            <v>0.76317365006431603</v>
          </cell>
          <cell r="AJ994">
            <v>65.093314404164204</v>
          </cell>
          <cell r="AK994">
            <v>606.27233163000005</v>
          </cell>
          <cell r="AL994">
            <v>-4.5957227637533098</v>
          </cell>
          <cell r="AM994">
            <v>14.938035279666201</v>
          </cell>
          <cell r="AN994">
            <v>9.4265056119246697</v>
          </cell>
          <cell r="AO994">
            <v>-33.7807041927394</v>
          </cell>
          <cell r="AP994">
            <v>26.615540342343401</v>
          </cell>
          <cell r="AQ994">
            <v>318.478690449326</v>
          </cell>
          <cell r="AR994">
            <v>120.132904656771</v>
          </cell>
          <cell r="AS994">
            <v>53.964000773794901</v>
          </cell>
          <cell r="AT994">
            <v>212.95915762084201</v>
          </cell>
          <cell r="AU994">
            <v>2.1434390599966999</v>
          </cell>
          <cell r="AV994">
            <v>1.6673010456780501E-2</v>
          </cell>
          <cell r="AW994">
            <v>3.0155218434327198</v>
          </cell>
          <cell r="AX994">
            <v>1.5607453998905001</v>
          </cell>
          <cell r="AY994">
            <v>0.17068240434054999</v>
          </cell>
          <cell r="AZ994">
            <v>355.47313832914398</v>
          </cell>
          <cell r="BA994">
            <v>0.80689980720844001</v>
          </cell>
          <cell r="BB994">
            <v>356.21913345987099</v>
          </cell>
          <cell r="BC994">
            <v>18.072254577234698</v>
          </cell>
          <cell r="BD994">
            <v>3.7184112926263402</v>
          </cell>
          <cell r="BE994">
            <v>13.466637324697</v>
          </cell>
          <cell r="BF994">
            <v>33.266897091111097</v>
          </cell>
          <cell r="BH994" t="str">
            <v>NO</v>
          </cell>
          <cell r="BI994" t="str">
            <v>NO</v>
          </cell>
          <cell r="BJ994" t="str">
            <v>YES</v>
          </cell>
          <cell r="BK994" t="str">
            <v/>
          </cell>
          <cell r="BL994" t="str">
            <v>YES</v>
          </cell>
          <cell r="BM994" t="str">
            <v>YES</v>
          </cell>
          <cell r="BO994" t="str">
            <v>YES</v>
          </cell>
          <cell r="BQ994" t="str">
            <v>NO</v>
          </cell>
          <cell r="BR994" t="str">
            <v>YES</v>
          </cell>
          <cell r="BT994" t="str">
            <v/>
          </cell>
          <cell r="BU994" t="str">
            <v>YES</v>
          </cell>
          <cell r="BW994" t="str">
            <v/>
          </cell>
          <cell r="CA994" t="str">
            <v>SINGLE CORRx</v>
          </cell>
          <cell r="CC994">
            <v>0</v>
          </cell>
          <cell r="CD994">
            <v>33.160048090963841</v>
          </cell>
          <cell r="CE994">
            <v>34.057554370507248</v>
          </cell>
          <cell r="CF994">
            <v>42.979623710498494</v>
          </cell>
          <cell r="CL994">
            <v>0.3</v>
          </cell>
          <cell r="CY994">
            <v>0</v>
          </cell>
          <cell r="CZ994">
            <v>2.5422493080820487</v>
          </cell>
          <cell r="DA994">
            <v>2.5422493080820487</v>
          </cell>
          <cell r="DB994">
            <v>2.5422493080820487</v>
          </cell>
        </row>
        <row r="995">
          <cell r="A995">
            <v>244</v>
          </cell>
          <cell r="B995">
            <v>41695</v>
          </cell>
          <cell r="C995" t="str">
            <v>Daniel</v>
          </cell>
          <cell r="D995">
            <v>38</v>
          </cell>
          <cell r="F995" t="str">
            <v>YES</v>
          </cell>
          <cell r="G995">
            <v>2.64</v>
          </cell>
          <cell r="H995">
            <v>0.52499999944120701</v>
          </cell>
          <cell r="I995">
            <v>0</v>
          </cell>
          <cell r="J995">
            <v>14.999499999999999</v>
          </cell>
          <cell r="K995">
            <v>29.997499999999999</v>
          </cell>
          <cell r="L995">
            <v>1.99989999666656</v>
          </cell>
          <cell r="M995">
            <v>-3.1543123968230402</v>
          </cell>
          <cell r="N995">
            <v>0.65365062749181002</v>
          </cell>
          <cell r="O995">
            <v>0.35023656443352003</v>
          </cell>
          <cell r="P995">
            <v>1.2790936868943399E-2</v>
          </cell>
          <cell r="Q995">
            <v>0.99994259138352903</v>
          </cell>
          <cell r="R995">
            <v>9.9544490100774694E-2</v>
          </cell>
          <cell r="S995">
            <v>-127.472640851831</v>
          </cell>
          <cell r="T995">
            <v>0.99877912507619504</v>
          </cell>
          <cell r="U995">
            <v>0.45929836835476601</v>
          </cell>
          <cell r="V995">
            <v>40.2540138363035</v>
          </cell>
          <cell r="W995">
            <v>0.99984873837180399</v>
          </cell>
          <cell r="X995">
            <v>0.16162624357072</v>
          </cell>
          <cell r="Y995">
            <v>-0.23643676718801901</v>
          </cell>
          <cell r="Z995">
            <v>3.3457654025714802E-2</v>
          </cell>
          <cell r="AA995">
            <v>0.226386225822577</v>
          </cell>
          <cell r="AB995">
            <v>1.2790202396657201E-2</v>
          </cell>
          <cell r="AC995">
            <v>0.74015607128298599</v>
          </cell>
          <cell r="AD995">
            <v>1.0477053861686099E-2</v>
          </cell>
          <cell r="AE995">
            <v>32.324034492230901</v>
          </cell>
          <cell r="AF995">
            <v>0.80287996820548302</v>
          </cell>
          <cell r="AG995">
            <v>35.960509401872102</v>
          </cell>
          <cell r="AH995">
            <v>-6.1026400300403498</v>
          </cell>
          <cell r="AI995">
            <v>4.7815592924811599E-2</v>
          </cell>
          <cell r="AJ995">
            <v>173.706528003389</v>
          </cell>
          <cell r="AK995">
            <v>532.29824145000396</v>
          </cell>
          <cell r="AL995">
            <v>5.9222487071766903</v>
          </cell>
          <cell r="AM995">
            <v>11.3378826700005</v>
          </cell>
          <cell r="AN995">
            <v>13.415198445458</v>
          </cell>
          <cell r="AO995">
            <v>-2827.6023107475899</v>
          </cell>
          <cell r="AP995">
            <v>5.0471164754785098</v>
          </cell>
          <cell r="AQ995">
            <v>19129.303848456999</v>
          </cell>
          <cell r="AR995">
            <v>29.308960143517002</v>
          </cell>
          <cell r="AS995">
            <v>36.3800096040151</v>
          </cell>
          <cell r="AT995">
            <v>40.9862428683603</v>
          </cell>
          <cell r="AU995">
            <v>2.1008836509701698</v>
          </cell>
          <cell r="AV995">
            <v>1.6751842704221601E-2</v>
          </cell>
          <cell r="AW995">
            <v>3.8854415862148199</v>
          </cell>
          <cell r="AX995">
            <v>1.13964147845526</v>
          </cell>
          <cell r="AY995">
            <v>0.158376507480674</v>
          </cell>
          <cell r="AZ995">
            <v>0.12274671418602601</v>
          </cell>
          <cell r="BA995">
            <v>0.40816852491259598</v>
          </cell>
          <cell r="BB995">
            <v>0.35749459859735899</v>
          </cell>
          <cell r="BC995">
            <v>15.409606133254799</v>
          </cell>
          <cell r="BD995">
            <v>2.3578711924076301</v>
          </cell>
          <cell r="BE995">
            <v>9.2089558925927104</v>
          </cell>
          <cell r="BF995">
            <v>24.960760010185201</v>
          </cell>
          <cell r="BH995" t="str">
            <v>NO</v>
          </cell>
          <cell r="BI995" t="str">
            <v>NO</v>
          </cell>
          <cell r="BJ995" t="str">
            <v>YES</v>
          </cell>
          <cell r="BK995" t="str">
            <v/>
          </cell>
          <cell r="BL995" t="str">
            <v>YES</v>
          </cell>
          <cell r="BM995" t="str">
            <v>NO</v>
          </cell>
          <cell r="BO995" t="str">
            <v>NO</v>
          </cell>
          <cell r="BQ995" t="str">
            <v>YES</v>
          </cell>
          <cell r="BR995" t="str">
            <v>NO</v>
          </cell>
          <cell r="BT995" t="str">
            <v/>
          </cell>
          <cell r="BU995" t="str">
            <v>NO</v>
          </cell>
          <cell r="BW995" t="str">
            <v/>
          </cell>
          <cell r="CA995" t="str">
            <v>SINGLE CORR</v>
          </cell>
          <cell r="CC995">
            <v>21.31378984297849</v>
          </cell>
          <cell r="CD995">
            <v>0</v>
          </cell>
          <cell r="CE995">
            <v>0</v>
          </cell>
          <cell r="CF995">
            <v>0</v>
          </cell>
          <cell r="CL995">
            <v>0.47</v>
          </cell>
          <cell r="CY995">
            <v>3.7176363770447041</v>
          </cell>
          <cell r="CZ995">
            <v>0</v>
          </cell>
          <cell r="DA995">
            <v>0</v>
          </cell>
          <cell r="DB995">
            <v>0</v>
          </cell>
        </row>
        <row r="996">
          <cell r="A996">
            <v>244</v>
          </cell>
          <cell r="B996">
            <v>41695</v>
          </cell>
          <cell r="C996" t="str">
            <v>Daniel</v>
          </cell>
          <cell r="D996">
            <v>39</v>
          </cell>
          <cell r="F996" t="str">
            <v>YES</v>
          </cell>
          <cell r="G996">
            <v>2.64</v>
          </cell>
          <cell r="H996">
            <v>0.60000000055879399</v>
          </cell>
          <cell r="I996">
            <v>1</v>
          </cell>
          <cell r="J996">
            <v>15</v>
          </cell>
          <cell r="K996">
            <v>29.999473684200002</v>
          </cell>
          <cell r="L996">
            <v>1.9999649122800001</v>
          </cell>
          <cell r="M996">
            <v>1.1999640174303901</v>
          </cell>
          <cell r="N996">
            <v>0.75996743549143497</v>
          </cell>
          <cell r="O996">
            <v>0.30612664021513503</v>
          </cell>
          <cell r="P996">
            <v>1.4614344396635E-2</v>
          </cell>
          <cell r="Q996">
            <v>0.99989192162202001</v>
          </cell>
          <cell r="R996">
            <v>8.8611441299718499E-2</v>
          </cell>
          <cell r="S996">
            <v>51.686624590018198</v>
          </cell>
          <cell r="T996">
            <v>0.99744109100827605</v>
          </cell>
          <cell r="U996">
            <v>0.43173315777836802</v>
          </cell>
          <cell r="V996">
            <v>21.6030169701401</v>
          </cell>
          <cell r="W996">
            <v>0.99970697438924006</v>
          </cell>
          <cell r="X996">
            <v>0.14606011552496301</v>
          </cell>
          <cell r="Y996">
            <v>0.56431507620036603</v>
          </cell>
          <cell r="Z996">
            <v>0.263863192235954</v>
          </cell>
          <cell r="AA996">
            <v>0.162687179092977</v>
          </cell>
          <cell r="AB996">
            <v>1.46127643939227E-2</v>
          </cell>
          <cell r="AC996">
            <v>0.66382774517056697</v>
          </cell>
          <cell r="AD996">
            <v>8.1292315388463397E-3</v>
          </cell>
          <cell r="AE996">
            <v>18.9979161183835</v>
          </cell>
          <cell r="AF996">
            <v>0.87915200495095502</v>
          </cell>
          <cell r="AG996">
            <v>9.0848489691779903</v>
          </cell>
          <cell r="AH996">
            <v>6.5643129224356498</v>
          </cell>
          <cell r="AI996">
            <v>0.12667621679537999</v>
          </cell>
          <cell r="AJ996">
            <v>65.652844868342001</v>
          </cell>
          <cell r="AK996">
            <v>282.66539014334597</v>
          </cell>
          <cell r="AL996">
            <v>2.3290902178033299</v>
          </cell>
          <cell r="AM996">
            <v>21.581822935002499</v>
          </cell>
          <cell r="AN996">
            <v>19.557731774698301</v>
          </cell>
          <cell r="AO996">
            <v>3.41374984348634</v>
          </cell>
          <cell r="AP996">
            <v>-2.6315099293998099</v>
          </cell>
          <cell r="AQ996">
            <v>34.210682960409997</v>
          </cell>
          <cell r="AR996">
            <v>-29.313262193587899</v>
          </cell>
          <cell r="AS996">
            <v>17.642211139442999</v>
          </cell>
          <cell r="AT996">
            <v>211.11976992132</v>
          </cell>
          <cell r="AU996">
            <v>2.0776716096048</v>
          </cell>
          <cell r="AV996">
            <v>1.7329945964199501E-2</v>
          </cell>
          <cell r="AW996">
            <v>3.9128879423324099</v>
          </cell>
          <cell r="AX996">
            <v>0.78367054829850202</v>
          </cell>
          <cell r="AY996">
            <v>0.29188893202953797</v>
          </cell>
          <cell r="AZ996">
            <v>0.108761878793418</v>
          </cell>
          <cell r="BA996">
            <v>0.54423692117210598</v>
          </cell>
          <cell r="BB996">
            <v>0.57000390762489594</v>
          </cell>
          <cell r="BC996">
            <v>17.8101721238362</v>
          </cell>
          <cell r="BD996">
            <v>-2.1354148988503399</v>
          </cell>
          <cell r="BE996">
            <v>0.82754950528760696</v>
          </cell>
          <cell r="BF996">
            <v>13.0439899192532</v>
          </cell>
          <cell r="BH996" t="str">
            <v>NO</v>
          </cell>
          <cell r="BI996" t="str">
            <v>NO</v>
          </cell>
          <cell r="BJ996" t="str">
            <v>YES</v>
          </cell>
          <cell r="BK996" t="str">
            <v/>
          </cell>
          <cell r="BL996" t="str">
            <v>YES</v>
          </cell>
          <cell r="BM996" t="str">
            <v>NO</v>
          </cell>
          <cell r="BO996" t="str">
            <v>NO</v>
          </cell>
          <cell r="BQ996" t="str">
            <v>YES</v>
          </cell>
          <cell r="BR996" t="str">
            <v>NO</v>
          </cell>
          <cell r="BT996" t="str">
            <v/>
          </cell>
          <cell r="BU996" t="str">
            <v>YES</v>
          </cell>
          <cell r="BW996" t="str">
            <v/>
          </cell>
          <cell r="CA996" t="str">
            <v>SINGLE CORRx</v>
          </cell>
          <cell r="CC996">
            <v>11.438797485689182</v>
          </cell>
          <cell r="CD996">
            <v>0</v>
          </cell>
          <cell r="CE996">
            <v>7.6527956209385399</v>
          </cell>
          <cell r="CF996">
            <v>13.869884737623872</v>
          </cell>
          <cell r="CL996">
            <v>0.38</v>
          </cell>
          <cell r="CY996">
            <v>41.369790208507951</v>
          </cell>
          <cell r="CZ996">
            <v>0</v>
          </cell>
          <cell r="DA996">
            <v>41.369790208507951</v>
          </cell>
          <cell r="DB996">
            <v>41.369790208507951</v>
          </cell>
        </row>
        <row r="997">
          <cell r="A997">
            <v>244</v>
          </cell>
          <cell r="B997">
            <v>41695</v>
          </cell>
          <cell r="C997" t="str">
            <v>Daniel</v>
          </cell>
          <cell r="D997">
            <v>40</v>
          </cell>
          <cell r="F997" t="str">
            <v>YES</v>
          </cell>
          <cell r="G997">
            <v>2.64</v>
          </cell>
          <cell r="H997">
            <v>0.66666666604578495</v>
          </cell>
          <cell r="I997">
            <v>0</v>
          </cell>
          <cell r="J997">
            <v>15.000999999999999</v>
          </cell>
          <cell r="K997">
            <v>29.998000000000001</v>
          </cell>
          <cell r="L997">
            <v>1.99973335110993</v>
          </cell>
          <cell r="M997">
            <v>7.8798898265355</v>
          </cell>
          <cell r="N997">
            <v>0.939930639007586</v>
          </cell>
          <cell r="O997">
            <v>0.23473825734472301</v>
          </cell>
          <cell r="P997">
            <v>1.27487860011525E-2</v>
          </cell>
          <cell r="Q997">
            <v>0.99998682947662498</v>
          </cell>
          <cell r="R997">
            <v>0.103166394533315</v>
          </cell>
          <cell r="S997">
            <v>35.3772908852279</v>
          </cell>
          <cell r="T997">
            <v>0.99974778325889702</v>
          </cell>
          <cell r="U997">
            <v>0.45166215845918001</v>
          </cell>
          <cell r="V997">
            <v>665.76331345240101</v>
          </cell>
          <cell r="W997">
            <v>0.99991823233843402</v>
          </cell>
          <cell r="X997">
            <v>0.257044089151928</v>
          </cell>
          <cell r="Y997">
            <v>1.4846918473717301</v>
          </cell>
          <cell r="Z997">
            <v>0.176192660456159</v>
          </cell>
          <cell r="AA997">
            <v>0.71816693422883704</v>
          </cell>
          <cell r="AB997">
            <v>1.27486180634666E-2</v>
          </cell>
          <cell r="AC997">
            <v>0.92501530790917097</v>
          </cell>
          <cell r="AD997">
            <v>1.09251673060368E-2</v>
          </cell>
          <cell r="AE997">
            <v>17.8734295681435</v>
          </cell>
          <cell r="AF997">
            <v>2.6844326828581799E-2</v>
          </cell>
          <cell r="AG997">
            <v>806.97578320903494</v>
          </cell>
          <cell r="AH997">
            <v>26.8809242337156</v>
          </cell>
          <cell r="AI997">
            <v>0.75964373230989501</v>
          </cell>
          <cell r="AJ997">
            <v>199.312086149918</v>
          </cell>
          <cell r="AK997">
            <v>1976.8156984100001</v>
          </cell>
          <cell r="AL997">
            <v>16.71183713628</v>
          </cell>
          <cell r="AM997">
            <v>78.397362430003696</v>
          </cell>
          <cell r="AN997">
            <v>28.015556393596999</v>
          </cell>
          <cell r="AO997">
            <v>21.339906447090499</v>
          </cell>
          <cell r="AP997">
            <v>25.035856143024098</v>
          </cell>
          <cell r="AQ997">
            <v>76.028773139451104</v>
          </cell>
          <cell r="AR997">
            <v>54.315354128136498</v>
          </cell>
          <cell r="AS997">
            <v>49.385652038739003</v>
          </cell>
          <cell r="AT997">
            <v>174.402423134614</v>
          </cell>
          <cell r="AU997">
            <v>2.05550638575196</v>
          </cell>
          <cell r="AV997">
            <v>1.7829216883853301E-2</v>
          </cell>
          <cell r="AW997">
            <v>3.4622856409582301</v>
          </cell>
          <cell r="AX997">
            <v>0.18417378722154201</v>
          </cell>
          <cell r="AY997">
            <v>0.36311119463726699</v>
          </cell>
          <cell r="AZ997">
            <v>9.5453452556031604E-2</v>
          </cell>
          <cell r="BA997">
            <v>0.67066807663040195</v>
          </cell>
          <cell r="BB997">
            <v>0.70872078856496801</v>
          </cell>
          <cell r="BC997">
            <v>16.758978214027699</v>
          </cell>
          <cell r="BD997">
            <v>0.122334373506419</v>
          </cell>
          <cell r="BE997">
            <v>14.397415512857201</v>
          </cell>
          <cell r="BF997">
            <v>46.1544331993939</v>
          </cell>
          <cell r="BH997" t="str">
            <v>NO</v>
          </cell>
          <cell r="BI997" t="str">
            <v>YES</v>
          </cell>
          <cell r="BJ997" t="str">
            <v>YES</v>
          </cell>
          <cell r="BK997" t="str">
            <v/>
          </cell>
          <cell r="BL997" t="str">
            <v>YES</v>
          </cell>
          <cell r="BM997" t="str">
            <v>NO</v>
          </cell>
          <cell r="BO997" t="str">
            <v>NO</v>
          </cell>
          <cell r="BQ997" t="str">
            <v>NO</v>
          </cell>
          <cell r="BR997" t="str">
            <v>YES</v>
          </cell>
          <cell r="BT997" t="str">
            <v/>
          </cell>
          <cell r="BU997" t="str">
            <v>YES</v>
          </cell>
          <cell r="BW997" t="str">
            <v/>
          </cell>
          <cell r="CA997" t="str">
            <v>SINGLE CORRx</v>
          </cell>
          <cell r="CC997">
            <v>0</v>
          </cell>
          <cell r="CD997">
            <v>37.462053410719847</v>
          </cell>
          <cell r="CE997">
            <v>37.36472976640561</v>
          </cell>
          <cell r="CF997">
            <v>26.701258773812341</v>
          </cell>
          <cell r="CL997">
            <v>0.3</v>
          </cell>
          <cell r="CY997">
            <v>0</v>
          </cell>
          <cell r="CZ997">
            <v>2.3778954903628198</v>
          </cell>
          <cell r="DA997">
            <v>2.3778954903628198</v>
          </cell>
          <cell r="DB997">
            <v>2.3778954903628198</v>
          </cell>
        </row>
        <row r="998">
          <cell r="A998">
            <v>244</v>
          </cell>
          <cell r="B998">
            <v>41695</v>
          </cell>
          <cell r="C998" t="str">
            <v>Daniel</v>
          </cell>
          <cell r="D998">
            <v>41</v>
          </cell>
          <cell r="F998" t="str">
            <v>YES</v>
          </cell>
          <cell r="G998">
            <v>2.64</v>
          </cell>
          <cell r="H998">
            <v>0.76111111231148199</v>
          </cell>
          <cell r="I998">
            <v>0</v>
          </cell>
          <cell r="J998">
            <v>14.9989473684</v>
          </cell>
          <cell r="K998">
            <v>29.997894736799999</v>
          </cell>
          <cell r="L998">
            <v>2</v>
          </cell>
          <cell r="M998">
            <v>-65.305475202151896</v>
          </cell>
          <cell r="N998">
            <v>0.83123167195151304</v>
          </cell>
          <cell r="O998">
            <v>0.204861375656783</v>
          </cell>
          <cell r="P998">
            <v>9.9124471371336096E-3</v>
          </cell>
          <cell r="Q998">
            <v>0.99985327558128601</v>
          </cell>
          <cell r="R998">
            <v>9.5425301353677702E-2</v>
          </cell>
          <cell r="S998">
            <v>22.1103998424739</v>
          </cell>
          <cell r="T998">
            <v>0.99871635022250504</v>
          </cell>
          <cell r="U998">
            <v>0.28268612898692103</v>
          </cell>
          <cell r="V998">
            <v>297.349437488457</v>
          </cell>
          <cell r="W998">
            <v>0.99933473323021105</v>
          </cell>
          <cell r="X998">
            <v>0.20323758461166699</v>
          </cell>
          <cell r="Y998">
            <v>-6.0037147196790298E-2</v>
          </cell>
          <cell r="Z998">
            <v>7.3263818209379195E-4</v>
          </cell>
          <cell r="AA998">
            <v>0.20990061729867801</v>
          </cell>
          <cell r="AB998">
            <v>9.9109923827581606E-3</v>
          </cell>
          <cell r="AC998">
            <v>0.400925493021145</v>
          </cell>
          <cell r="AD998">
            <v>9.2561758901581505E-3</v>
          </cell>
          <cell r="AE998">
            <v>4.9641208473322704</v>
          </cell>
          <cell r="AF998">
            <v>1.6683455629709E-2</v>
          </cell>
          <cell r="AG998">
            <v>62.0116794128623</v>
          </cell>
          <cell r="AH998">
            <v>13.561003809779301</v>
          </cell>
          <cell r="AI998">
            <v>0.61254153453305904</v>
          </cell>
          <cell r="AJ998">
            <v>24.4346037742324</v>
          </cell>
          <cell r="AK998">
            <v>980.54831013333398</v>
          </cell>
          <cell r="AL998">
            <v>36.210449678673399</v>
          </cell>
          <cell r="AM998">
            <v>46.492482380666999</v>
          </cell>
          <cell r="AN998">
            <v>20.506679895975299</v>
          </cell>
          <cell r="AO998">
            <v>-180.12555272995399</v>
          </cell>
          <cell r="AP998">
            <v>15.6614986702692</v>
          </cell>
          <cell r="AQ998">
            <v>2135.2261455808102</v>
          </cell>
          <cell r="AR998">
            <v>11.8012748131636</v>
          </cell>
          <cell r="AS998">
            <v>16.2365857410798</v>
          </cell>
          <cell r="AT998">
            <v>982.30749106664905</v>
          </cell>
          <cell r="AU998">
            <v>2.0215530860317101</v>
          </cell>
          <cell r="AV998">
            <v>1.9037977852464999E-2</v>
          </cell>
          <cell r="AW998">
            <v>3.1819419549295702</v>
          </cell>
          <cell r="AX998">
            <v>0.15314474290503</v>
          </cell>
          <cell r="AY998">
            <v>1.20507260583727</v>
          </cell>
          <cell r="AZ998">
            <v>7.5209312492000302E-2</v>
          </cell>
          <cell r="BA998">
            <v>0.77958272320447397</v>
          </cell>
          <cell r="BB998">
            <v>0.80362888073472105</v>
          </cell>
          <cell r="BC998">
            <v>34.9859788791467</v>
          </cell>
          <cell r="BD998">
            <v>0.50613438869913796</v>
          </cell>
          <cell r="BE998">
            <v>5.8929610497968996</v>
          </cell>
          <cell r="BF998">
            <v>14.5687880713821</v>
          </cell>
          <cell r="BH998" t="str">
            <v>NO</v>
          </cell>
          <cell r="BI998" t="str">
            <v>NO</v>
          </cell>
          <cell r="BJ998" t="str">
            <v>YES</v>
          </cell>
          <cell r="BK998" t="str">
            <v/>
          </cell>
          <cell r="BL998" t="str">
            <v>YES</v>
          </cell>
          <cell r="BM998" t="str">
            <v>NO</v>
          </cell>
          <cell r="BO998" t="str">
            <v>NO</v>
          </cell>
          <cell r="BQ998" t="str">
            <v>NO</v>
          </cell>
          <cell r="BR998" t="str">
            <v>NO</v>
          </cell>
          <cell r="BT998" t="str">
            <v/>
          </cell>
          <cell r="BU998" t="str">
            <v>YES</v>
          </cell>
          <cell r="BW998" t="str">
            <v/>
          </cell>
          <cell r="CA998" t="str">
            <v>DUAL AREA</v>
          </cell>
          <cell r="CC998">
            <v>0</v>
          </cell>
          <cell r="CD998">
            <v>0</v>
          </cell>
          <cell r="CE998">
            <v>25.31681860435496</v>
          </cell>
          <cell r="CF998">
            <v>22.333240494805825</v>
          </cell>
          <cell r="CL998">
            <v>0.36</v>
          </cell>
          <cell r="CY998">
            <v>0</v>
          </cell>
          <cell r="CZ998">
            <v>0</v>
          </cell>
          <cell r="DA998">
            <v>5.809566554335662</v>
          </cell>
          <cell r="DB998">
            <v>5.809566554335662</v>
          </cell>
        </row>
        <row r="999">
          <cell r="A999">
            <v>244</v>
          </cell>
          <cell r="B999">
            <v>41695</v>
          </cell>
          <cell r="C999" t="str">
            <v>Daniel</v>
          </cell>
          <cell r="D999">
            <v>42</v>
          </cell>
          <cell r="F999" t="str">
            <v>YES</v>
          </cell>
          <cell r="G999">
            <v>2.64</v>
          </cell>
          <cell r="H999">
            <v>1.37222222238779</v>
          </cell>
          <cell r="I999">
            <v>0</v>
          </cell>
          <cell r="J999">
            <v>15.0015</v>
          </cell>
          <cell r="K999">
            <v>44.997500000000002</v>
          </cell>
          <cell r="L999">
            <v>2.9995333799953299</v>
          </cell>
          <cell r="M999">
            <v>5.6973919180459696</v>
          </cell>
          <cell r="N999">
            <v>0.94362111425949502</v>
          </cell>
          <cell r="O999">
            <v>0.19716920157354201</v>
          </cell>
          <cell r="P999">
            <v>1.2422184206040699E-2</v>
          </cell>
          <cell r="Q999">
            <v>0.99995710929232995</v>
          </cell>
          <cell r="R999">
            <v>0.10101811000225</v>
          </cell>
          <cell r="S999">
            <v>19.937157466493801</v>
          </cell>
          <cell r="T999">
            <v>0.99985733896443296</v>
          </cell>
          <cell r="U999">
            <v>0.18446076844183101</v>
          </cell>
          <cell r="V999">
            <v>103.053085856309</v>
          </cell>
          <cell r="W999">
            <v>0.99985389076526598</v>
          </cell>
          <cell r="X999">
            <v>0.18645147386171901</v>
          </cell>
          <cell r="Y999">
            <v>1.82246652259008</v>
          </cell>
          <cell r="Z999">
            <v>0.30021291901680203</v>
          </cell>
          <cell r="AA999">
            <v>0.46136515350648299</v>
          </cell>
          <cell r="AB999">
            <v>1.24216513047002E-2</v>
          </cell>
          <cell r="AC999">
            <v>0.78242856122722804</v>
          </cell>
          <cell r="AD999">
            <v>1.06405409628774E-2</v>
          </cell>
          <cell r="AE999">
            <v>40.377018726552002</v>
          </cell>
          <cell r="AF999">
            <v>0.39175069352059699</v>
          </cell>
          <cell r="AG999">
            <v>150.844498135153</v>
          </cell>
          <cell r="AH999">
            <v>18.8644269901163</v>
          </cell>
          <cell r="AI999">
            <v>0.94605906828059705</v>
          </cell>
          <cell r="AJ999">
            <v>13.377233130362001</v>
          </cell>
          <cell r="AK999">
            <v>1159.49234424667</v>
          </cell>
          <cell r="AL999">
            <v>20.9757487793933</v>
          </cell>
          <cell r="AM999">
            <v>62.980320959331799</v>
          </cell>
          <cell r="AN999">
            <v>15.2619009250103</v>
          </cell>
          <cell r="AO999">
            <v>17.032870902085001</v>
          </cell>
          <cell r="AP999">
            <v>18.050358107327501</v>
          </cell>
          <cell r="AQ999">
            <v>5.3263567515901302</v>
          </cell>
          <cell r="AR999">
            <v>79.704396326762406</v>
          </cell>
          <cell r="AS999">
            <v>71.092756498284402</v>
          </cell>
          <cell r="AT999">
            <v>97.257076773363806</v>
          </cell>
          <cell r="AU999">
            <v>3.1543629517958398</v>
          </cell>
          <cell r="AV999">
            <v>1.2239133133750899</v>
          </cell>
          <cell r="AW999">
            <v>3.4827776847494798</v>
          </cell>
          <cell r="AX999">
            <v>0.88236538592609604</v>
          </cell>
          <cell r="AY999">
            <v>0.32230200021602901</v>
          </cell>
          <cell r="AZ999">
            <v>6.8077339993777797E-2</v>
          </cell>
          <cell r="BA999">
            <v>0.96348759681407903</v>
          </cell>
          <cell r="BB999">
            <v>0.99966662590351896</v>
          </cell>
          <cell r="BC999">
            <v>23.6793306281164</v>
          </cell>
          <cell r="BD999">
            <v>6.4432265543404101</v>
          </cell>
          <cell r="BE999">
            <v>23.610975964583499</v>
          </cell>
          <cell r="BF999">
            <v>38.786066997395999</v>
          </cell>
          <cell r="BH999" t="str">
            <v>NO</v>
          </cell>
          <cell r="BI999" t="str">
            <v>NO</v>
          </cell>
          <cell r="BJ999" t="str">
            <v>YES</v>
          </cell>
          <cell r="BK999" t="str">
            <v/>
          </cell>
          <cell r="BL999" t="str">
            <v>YES</v>
          </cell>
          <cell r="BM999" t="str">
            <v>NO</v>
          </cell>
          <cell r="BO999" t="str">
            <v>NO</v>
          </cell>
          <cell r="BQ999" t="str">
            <v>NO</v>
          </cell>
          <cell r="BR999" t="str">
            <v>YES</v>
          </cell>
          <cell r="BT999" t="str">
            <v/>
          </cell>
          <cell r="BU999" t="str">
            <v>YES</v>
          </cell>
          <cell r="BW999" t="str">
            <v/>
          </cell>
          <cell r="CA999" t="str">
            <v>SINGLE CORRx</v>
          </cell>
          <cell r="CC999">
            <v>0</v>
          </cell>
          <cell r="CD999">
            <v>31.668415181378982</v>
          </cell>
          <cell r="CE999">
            <v>40.231724371374476</v>
          </cell>
          <cell r="CF999">
            <v>29.243281640716425</v>
          </cell>
          <cell r="CL999">
            <v>0.3</v>
          </cell>
          <cell r="CY999">
            <v>0</v>
          </cell>
          <cell r="CZ999">
            <v>1.4499845102657434</v>
          </cell>
          <cell r="DA999">
            <v>1.4499845102657434</v>
          </cell>
          <cell r="DB999">
            <v>1.4499845102657434</v>
          </cell>
        </row>
        <row r="1000">
          <cell r="BH1000" t="str">
            <v/>
          </cell>
          <cell r="BI1000" t="str">
            <v/>
          </cell>
          <cell r="BJ1000" t="str">
            <v>YES</v>
          </cell>
          <cell r="BK1000" t="str">
            <v/>
          </cell>
          <cell r="BL1000" t="str">
            <v>NO</v>
          </cell>
          <cell r="BM1000" t="str">
            <v/>
          </cell>
          <cell r="BO1000" t="str">
            <v/>
          </cell>
          <cell r="BQ1000" t="str">
            <v/>
          </cell>
          <cell r="BR1000" t="str">
            <v/>
          </cell>
          <cell r="BT1000" t="str">
            <v/>
          </cell>
          <cell r="BU1000" t="str">
            <v/>
          </cell>
          <cell r="BW1000" t="str">
            <v/>
          </cell>
          <cell r="CA1000" t="str">
            <v/>
          </cell>
          <cell r="CC1000">
            <v>0</v>
          </cell>
          <cell r="CD1000">
            <v>0</v>
          </cell>
          <cell r="CE1000">
            <v>0</v>
          </cell>
          <cell r="CF1000">
            <v>0</v>
          </cell>
          <cell r="CL1000">
            <v>0</v>
          </cell>
          <cell r="CY1000">
            <v>0</v>
          </cell>
          <cell r="CZ1000">
            <v>0</v>
          </cell>
          <cell r="DA1000">
            <v>0</v>
          </cell>
          <cell r="DB1000">
            <v>0</v>
          </cell>
        </row>
        <row r="1001">
          <cell r="A1001">
            <v>254</v>
          </cell>
          <cell r="B1001">
            <v>41696</v>
          </cell>
          <cell r="C1001" t="str">
            <v>Daniel</v>
          </cell>
          <cell r="D1001">
            <v>48</v>
          </cell>
          <cell r="F1001" t="str">
            <v>YES</v>
          </cell>
          <cell r="G1001">
            <v>1.82</v>
          </cell>
          <cell r="H1001">
            <v>0.16666666790842999</v>
          </cell>
          <cell r="I1001">
            <v>0</v>
          </cell>
          <cell r="J1001">
            <v>15</v>
          </cell>
          <cell r="K1001">
            <v>44.997500000000002</v>
          </cell>
          <cell r="L1001">
            <v>2.99983333333333</v>
          </cell>
          <cell r="M1001">
            <v>-70.593963570780105</v>
          </cell>
          <cell r="N1001">
            <v>0.98513296924762705</v>
          </cell>
          <cell r="O1001">
            <v>0.900168328923456</v>
          </cell>
          <cell r="P1001">
            <v>1.21244305351978E-2</v>
          </cell>
          <cell r="Q1001">
            <v>0.99999381872224902</v>
          </cell>
          <cell r="R1001">
            <v>0.155279822915773</v>
          </cell>
          <cell r="S1001">
            <v>12.284830351177</v>
          </cell>
          <cell r="T1001">
            <v>0.99291202990315497</v>
          </cell>
          <cell r="U1001">
            <v>5.29385477738309</v>
          </cell>
          <cell r="V1001">
            <v>164.27013724253999</v>
          </cell>
          <cell r="W1001">
            <v>0.99982660778210197</v>
          </cell>
          <cell r="X1001">
            <v>0.82243794321656205</v>
          </cell>
          <cell r="Y1001">
            <v>-0.91235206873479102</v>
          </cell>
          <cell r="Z1001">
            <v>1.2728860042767401E-2</v>
          </cell>
          <cell r="AA1001">
            <v>54.451154762236001</v>
          </cell>
          <cell r="AB1001">
            <v>1.21243555792449E-2</v>
          </cell>
          <cell r="AC1001">
            <v>0.95963567694739105</v>
          </cell>
          <cell r="AD1001">
            <v>2.4776062874654701E-2</v>
          </cell>
          <cell r="AE1001">
            <v>28.917083564091602</v>
          </cell>
          <cell r="AF1001">
            <v>0.17600319203971601</v>
          </cell>
          <cell r="AG1001">
            <v>3301.7881655411902</v>
          </cell>
          <cell r="AH1001">
            <v>5.8715391337560003</v>
          </cell>
          <cell r="AI1001">
            <v>0.47451603724543601</v>
          </cell>
          <cell r="AJ1001">
            <v>2105.6352556748502</v>
          </cell>
          <cell r="AK1001">
            <v>5506.1507105925102</v>
          </cell>
          <cell r="AL1001">
            <v>61.168186120982497</v>
          </cell>
          <cell r="AM1001">
            <v>493.52840476450001</v>
          </cell>
          <cell r="AN1001">
            <v>80.966090204113101</v>
          </cell>
          <cell r="AO1001">
            <v>-11.231502201178101</v>
          </cell>
          <cell r="AP1001">
            <v>0.83328542369185699</v>
          </cell>
          <cell r="AQ1001">
            <v>33.930197824552501</v>
          </cell>
          <cell r="AR1001">
            <v>99.092704078382994</v>
          </cell>
          <cell r="AS1001">
            <v>56.131683121008898</v>
          </cell>
          <cell r="AT1001">
            <v>160.772762673317</v>
          </cell>
          <cell r="AU1001">
            <v>2.2078930054138701</v>
          </cell>
          <cell r="AV1001">
            <v>0.93172728280141204</v>
          </cell>
          <cell r="AW1001">
            <v>2.7936461244256101</v>
          </cell>
          <cell r="AX1001">
            <v>0.68070371747603098</v>
          </cell>
          <cell r="AY1001">
            <v>0.26301624338173502</v>
          </cell>
          <cell r="AZ1001">
            <v>0.115673279301097</v>
          </cell>
          <cell r="BA1001">
            <v>0.66045497617289195</v>
          </cell>
          <cell r="BB1001">
            <v>0.58907120713880001</v>
          </cell>
          <cell r="BC1001">
            <v>12.6247796823233</v>
          </cell>
          <cell r="BD1001">
            <v>19.18933509</v>
          </cell>
          <cell r="BE1001">
            <v>59.174833477500002</v>
          </cell>
          <cell r="BF1001">
            <v>121.4296677075</v>
          </cell>
          <cell r="BH1001" t="str">
            <v>NO</v>
          </cell>
          <cell r="BI1001" t="str">
            <v>YES</v>
          </cell>
          <cell r="BJ1001" t="str">
            <v>YES</v>
          </cell>
          <cell r="BK1001" t="str">
            <v/>
          </cell>
          <cell r="BL1001" t="str">
            <v>YES</v>
          </cell>
          <cell r="BM1001" t="str">
            <v>NO</v>
          </cell>
          <cell r="BO1001" t="str">
            <v>NO</v>
          </cell>
          <cell r="BQ1001" t="str">
            <v>NO</v>
          </cell>
          <cell r="BR1001" t="str">
            <v>NO</v>
          </cell>
          <cell r="BT1001" t="str">
            <v/>
          </cell>
          <cell r="BU1001" t="str">
            <v>NO</v>
          </cell>
          <cell r="BW1001" t="str">
            <v>YES</v>
          </cell>
          <cell r="CA1001" t="str">
            <v>TRASH</v>
          </cell>
          <cell r="CC1001">
            <v>0</v>
          </cell>
          <cell r="CD1001">
            <v>0</v>
          </cell>
          <cell r="CE1001">
            <v>0</v>
          </cell>
          <cell r="CF1001">
            <v>0</v>
          </cell>
          <cell r="CL1001">
            <v>0</v>
          </cell>
          <cell r="CY1001">
            <v>0</v>
          </cell>
          <cell r="CZ1001">
            <v>0</v>
          </cell>
          <cell r="DA1001">
            <v>0</v>
          </cell>
          <cell r="DB1001">
            <v>0</v>
          </cell>
        </row>
        <row r="1002">
          <cell r="A1002">
            <v>254</v>
          </cell>
          <cell r="B1002">
            <v>41696</v>
          </cell>
          <cell r="C1002" t="str">
            <v>Daniel</v>
          </cell>
          <cell r="D1002">
            <v>49</v>
          </cell>
          <cell r="F1002" t="str">
            <v>YES</v>
          </cell>
          <cell r="G1002">
            <v>1.82</v>
          </cell>
          <cell r="H1002">
            <v>0.41025127843022302</v>
          </cell>
          <cell r="I1002">
            <v>0</v>
          </cell>
          <cell r="J1002">
            <v>9.9994999999999994</v>
          </cell>
          <cell r="K1002">
            <v>45</v>
          </cell>
          <cell r="L1002">
            <v>4.50022501125056</v>
          </cell>
          <cell r="M1002">
            <v>4.8083429279256702</v>
          </cell>
          <cell r="N1002">
            <v>0.99369691688175499</v>
          </cell>
          <cell r="O1002">
            <v>0.13133460153308801</v>
          </cell>
          <cell r="P1002">
            <v>1.34829407154172E-2</v>
          </cell>
          <cell r="Q1002">
            <v>0.99987792491932403</v>
          </cell>
          <cell r="R1002">
            <v>8.5069646829802406E-2</v>
          </cell>
          <cell r="S1002">
            <v>5.1796955714217203</v>
          </cell>
          <cell r="T1002">
            <v>0.99331221046124396</v>
          </cell>
          <cell r="U1002">
            <v>0.64325853100469199</v>
          </cell>
          <cell r="V1002">
            <v>21.995042816787802</v>
          </cell>
          <cell r="W1002">
            <v>0.99988573347613097</v>
          </cell>
          <cell r="X1002">
            <v>8.2381141279004602E-2</v>
          </cell>
          <cell r="Y1002">
            <v>4.1667746888717501</v>
          </cell>
          <cell r="Z1002">
            <v>0.86083896926217895</v>
          </cell>
          <cell r="AA1002">
            <v>0.37556387207087999</v>
          </cell>
          <cell r="AB1002">
            <v>1.34812942841766E-2</v>
          </cell>
          <cell r="AC1002">
            <v>0.59808310482370497</v>
          </cell>
          <cell r="AD1002">
            <v>7.4921307694329102E-3</v>
          </cell>
          <cell r="AE1002">
            <v>20.840341872686</v>
          </cell>
          <cell r="AF1002">
            <v>0.94739326030548998</v>
          </cell>
          <cell r="AG1002">
            <v>3.2270732963625002</v>
          </cell>
          <cell r="AH1002">
            <v>4.3576681037748299</v>
          </cell>
          <cell r="AI1002">
            <v>0.83542415512089596</v>
          </cell>
          <cell r="AJ1002">
            <v>10.095632561906701</v>
          </cell>
          <cell r="AK1002">
            <v>486.85384322999801</v>
          </cell>
          <cell r="AL1002">
            <v>0.35594869071999202</v>
          </cell>
          <cell r="AM1002">
            <v>132.320337275334</v>
          </cell>
          <cell r="AN1002">
            <v>28.981854666499</v>
          </cell>
          <cell r="AO1002">
            <v>3.0646823756969099</v>
          </cell>
          <cell r="AP1002">
            <v>3.2623271076238698</v>
          </cell>
          <cell r="AQ1002">
            <v>2.2143299911790799</v>
          </cell>
          <cell r="AR1002">
            <v>13.626856066278</v>
          </cell>
          <cell r="AS1002">
            <v>16.305838413658801</v>
          </cell>
          <cell r="AT1002">
            <v>7.4341265386106601</v>
          </cell>
          <cell r="AU1002">
            <v>2.1717216317415899</v>
          </cell>
          <cell r="AV1002">
            <v>0.73682440183865106</v>
          </cell>
          <cell r="AW1002">
            <v>2.7187433938077898</v>
          </cell>
          <cell r="AX1002">
            <v>0.60105103327200204</v>
          </cell>
          <cell r="AY1002">
            <v>0.141328276173324</v>
          </cell>
          <cell r="AZ1002">
            <v>0.116637039697454</v>
          </cell>
          <cell r="BA1002">
            <v>0.30735448240415703</v>
          </cell>
          <cell r="BB1002">
            <v>0.21795423461079899</v>
          </cell>
          <cell r="BC1002">
            <v>8.6234202410841796</v>
          </cell>
          <cell r="BD1002">
            <v>1.1419704633618699</v>
          </cell>
          <cell r="BE1002">
            <v>6.6799013157472</v>
          </cell>
          <cell r="BF1002">
            <v>13.899084436063101</v>
          </cell>
          <cell r="BH1002" t="str">
            <v>NO</v>
          </cell>
          <cell r="BI1002" t="str">
            <v>NO</v>
          </cell>
          <cell r="BJ1002" t="str">
            <v>YES</v>
          </cell>
          <cell r="BK1002" t="str">
            <v/>
          </cell>
          <cell r="BL1002" t="str">
            <v>YES</v>
          </cell>
          <cell r="BM1002" t="str">
            <v>YES</v>
          </cell>
          <cell r="BO1002" t="str">
            <v>YES</v>
          </cell>
          <cell r="BQ1002" t="str">
            <v>YES</v>
          </cell>
          <cell r="BR1002" t="str">
            <v>YES</v>
          </cell>
          <cell r="BT1002" t="str">
            <v/>
          </cell>
          <cell r="BU1002" t="str">
            <v>YES</v>
          </cell>
          <cell r="BW1002" t="str">
            <v/>
          </cell>
          <cell r="CA1002" t="str">
            <v>DUAL CORR</v>
          </cell>
          <cell r="CC1002">
            <v>7.7638619018203769</v>
          </cell>
          <cell r="CD1002">
            <v>8.2279464152034016</v>
          </cell>
          <cell r="CE1002">
            <v>5.9296002849846525</v>
          </cell>
          <cell r="CF1002">
            <v>5.8446596033202232</v>
          </cell>
          <cell r="CL1002">
            <v>0.19</v>
          </cell>
          <cell r="CY1002">
            <v>1.0418813901951072</v>
          </cell>
          <cell r="CZ1002">
            <v>1.0418813901951072</v>
          </cell>
          <cell r="DA1002">
            <v>1.0418813901951072</v>
          </cell>
          <cell r="DB1002">
            <v>1.0418813901951072</v>
          </cell>
        </row>
        <row r="1003">
          <cell r="A1003">
            <v>254</v>
          </cell>
          <cell r="B1003">
            <v>41696</v>
          </cell>
          <cell r="C1003" t="str">
            <v>Daniel</v>
          </cell>
          <cell r="D1003">
            <v>51</v>
          </cell>
          <cell r="F1003" t="str">
            <v>YES</v>
          </cell>
          <cell r="G1003">
            <v>1.82</v>
          </cell>
          <cell r="H1003">
            <v>0.45191794540733099</v>
          </cell>
          <cell r="I1003">
            <v>1</v>
          </cell>
          <cell r="J1003">
            <v>10.0015</v>
          </cell>
          <cell r="K1003">
            <v>44.997999999999998</v>
          </cell>
          <cell r="L1003">
            <v>4.4991251312303202</v>
          </cell>
          <cell r="M1003">
            <v>3.1074166548396498</v>
          </cell>
          <cell r="N1003">
            <v>0.97613109283847699</v>
          </cell>
          <cell r="O1003">
            <v>0.32295980287741599</v>
          </cell>
          <cell r="P1003">
            <v>8.8184462364319701E-3</v>
          </cell>
          <cell r="Q1003">
            <v>0.99982380321117204</v>
          </cell>
          <cell r="R1003">
            <v>0.12174880005183</v>
          </cell>
          <cell r="S1003">
            <v>5.0527737118512102</v>
          </cell>
          <cell r="T1003">
            <v>0.99313014391746102</v>
          </cell>
          <cell r="U1003">
            <v>0.77743754222450601</v>
          </cell>
          <cell r="V1003">
            <v>13.1587243436671</v>
          </cell>
          <cell r="W1003">
            <v>0.999892067368917</v>
          </cell>
          <cell r="X1003">
            <v>9.5556604715214002E-2</v>
          </cell>
          <cell r="Y1003">
            <v>2.45238722485306</v>
          </cell>
          <cell r="Z1003">
            <v>0.76796167735743603</v>
          </cell>
          <cell r="AA1003">
            <v>0.92912536620155095</v>
          </cell>
          <cell r="AB1003">
            <v>8.8168920598732103E-3</v>
          </cell>
          <cell r="AC1003">
            <v>0.30606212604189897</v>
          </cell>
          <cell r="AD1003">
            <v>1.53180535636715E-2</v>
          </cell>
          <cell r="AE1003">
            <v>12.915895880827099</v>
          </cell>
          <cell r="AF1003">
            <v>0.98143963620189001</v>
          </cell>
          <cell r="AG1003">
            <v>1.6130507068733999</v>
          </cell>
          <cell r="AH1003">
            <v>4.2646639519047804</v>
          </cell>
          <cell r="AI1003">
            <v>0.83795885502652701</v>
          </cell>
          <cell r="AJ1003">
            <v>14.082729535110101</v>
          </cell>
          <cell r="AK1003">
            <v>519.66602031666696</v>
          </cell>
          <cell r="AL1003">
            <v>7.4037932450733104</v>
          </cell>
          <cell r="AM1003">
            <v>103.505936644001</v>
          </cell>
          <cell r="AN1003">
            <v>35.5229474554883</v>
          </cell>
          <cell r="AO1003">
            <v>12.2401907781712</v>
          </cell>
          <cell r="AP1003">
            <v>4.9181332539915799</v>
          </cell>
          <cell r="AQ1003">
            <v>56.129609315038898</v>
          </cell>
          <cell r="AR1003">
            <v>9.8437949688537696</v>
          </cell>
          <cell r="AS1003">
            <v>13.544370186866299</v>
          </cell>
          <cell r="AT1003">
            <v>19.965256450619702</v>
          </cell>
          <cell r="AU1003">
            <v>2.0471880864415999</v>
          </cell>
          <cell r="AV1003">
            <v>0.70549181780375803</v>
          </cell>
          <cell r="AW1003">
            <v>2.8377884609573001</v>
          </cell>
          <cell r="AX1003">
            <v>0.62217164237831601</v>
          </cell>
          <cell r="AY1003">
            <v>0.113984176913068</v>
          </cell>
          <cell r="AZ1003">
            <v>0.117071947472095</v>
          </cell>
          <cell r="BA1003">
            <v>0.31979136973848599</v>
          </cell>
          <cell r="BB1003">
            <v>0.23610642626626699</v>
          </cell>
          <cell r="BC1003">
            <v>6.6184360788232803</v>
          </cell>
          <cell r="BD1003">
            <v>1.90770024918015</v>
          </cell>
          <cell r="BE1003">
            <v>4.1953103781420404</v>
          </cell>
          <cell r="BF1003">
            <v>13.539010308743199</v>
          </cell>
          <cell r="BH1003" t="str">
            <v>NO</v>
          </cell>
          <cell r="BI1003" t="str">
            <v>NO</v>
          </cell>
          <cell r="BJ1003" t="str">
            <v>YES</v>
          </cell>
          <cell r="BK1003" t="str">
            <v/>
          </cell>
          <cell r="BL1003" t="str">
            <v>YES</v>
          </cell>
          <cell r="BM1003" t="str">
            <v>YES</v>
          </cell>
          <cell r="BO1003" t="str">
            <v>YES</v>
          </cell>
          <cell r="BQ1003" t="str">
            <v>YES</v>
          </cell>
          <cell r="BR1003" t="str">
            <v>YES</v>
          </cell>
          <cell r="BT1003" t="str">
            <v/>
          </cell>
          <cell r="BU1003" t="str">
            <v>YES</v>
          </cell>
          <cell r="BW1003" t="str">
            <v/>
          </cell>
          <cell r="CA1003" t="str">
            <v>DUAL CORR</v>
          </cell>
          <cell r="CC1003">
            <v>4.6457264477684834</v>
          </cell>
          <cell r="CD1003">
            <v>8.0259743154515899</v>
          </cell>
          <cell r="CE1003">
            <v>5.1648197750891613</v>
          </cell>
          <cell r="CF1003">
            <v>7.9749317924734964</v>
          </cell>
          <cell r="CL1003">
            <v>0.19</v>
          </cell>
          <cell r="CY1003">
            <v>1.658915370237521</v>
          </cell>
          <cell r="CZ1003">
            <v>1.658915370237521</v>
          </cell>
          <cell r="DA1003">
            <v>1.658915370237521</v>
          </cell>
          <cell r="DB1003">
            <v>1.658915370237521</v>
          </cell>
        </row>
        <row r="1004">
          <cell r="A1004">
            <v>254</v>
          </cell>
          <cell r="B1004">
            <v>41696</v>
          </cell>
          <cell r="C1004" t="str">
            <v>Daniel</v>
          </cell>
          <cell r="D1004">
            <v>52</v>
          </cell>
          <cell r="F1004" t="str">
            <v>YES</v>
          </cell>
          <cell r="G1004">
            <v>1.82</v>
          </cell>
          <cell r="H1004">
            <v>0.47969572339206901</v>
          </cell>
          <cell r="I1004">
            <v>0</v>
          </cell>
          <cell r="J1004">
            <v>10</v>
          </cell>
          <cell r="K1004">
            <v>44.997500000000002</v>
          </cell>
          <cell r="L1004">
            <v>4.4997499999999997</v>
          </cell>
          <cell r="M1004">
            <v>1.81188917720488</v>
          </cell>
          <cell r="N1004">
            <v>0.95061146706298305</v>
          </cell>
          <cell r="O1004">
            <v>0.34736552993520903</v>
          </cell>
          <cell r="P1004">
            <v>1.35385191159102E-2</v>
          </cell>
          <cell r="Q1004">
            <v>0.99985090842868996</v>
          </cell>
          <cell r="R1004">
            <v>9.0492375557997398E-2</v>
          </cell>
          <cell r="S1004">
            <v>5.6889944474025098</v>
          </cell>
          <cell r="T1004">
            <v>0.99796449779079299</v>
          </cell>
          <cell r="U1004">
            <v>0.339770493428252</v>
          </cell>
          <cell r="V1004">
            <v>10.042552840331901</v>
          </cell>
          <cell r="W1004">
            <v>0.998357448930833</v>
          </cell>
          <cell r="X1004">
            <v>0.30204291021292401</v>
          </cell>
          <cell r="Y1004">
            <v>1.46745841893938</v>
          </cell>
          <cell r="Z1004">
            <v>0.75586495809064103</v>
          </cell>
          <cell r="AA1004">
            <v>0.46472608980716201</v>
          </cell>
          <cell r="AB1004">
            <v>1.3536499965868899E-2</v>
          </cell>
          <cell r="AC1004">
            <v>0.55124522624998296</v>
          </cell>
          <cell r="AD1004">
            <v>8.6214429058388102E-3</v>
          </cell>
          <cell r="AE1004">
            <v>8.59918084542395</v>
          </cell>
          <cell r="AF1004">
            <v>0.85485165981881905</v>
          </cell>
          <cell r="AG1004">
            <v>8.3890931630617196</v>
          </cell>
          <cell r="AH1004">
            <v>5.3258191572642799</v>
          </cell>
          <cell r="AI1004">
            <v>0.93419345818292399</v>
          </cell>
          <cell r="AJ1004">
            <v>3.8034000895446902</v>
          </cell>
          <cell r="AK1004">
            <v>247.019351040001</v>
          </cell>
          <cell r="AL1004">
            <v>4.9372350443900102</v>
          </cell>
          <cell r="AM1004">
            <v>57.467082344667901</v>
          </cell>
          <cell r="AN1004">
            <v>24.349430520601299</v>
          </cell>
          <cell r="AO1004">
            <v>9.4899454124617399</v>
          </cell>
          <cell r="AP1004">
            <v>3.52125664416466</v>
          </cell>
          <cell r="AQ1004">
            <v>37.668382031324299</v>
          </cell>
          <cell r="AR1004">
            <v>11.875365235409401</v>
          </cell>
          <cell r="AS1004">
            <v>10.2237996616365</v>
          </cell>
          <cell r="AT1004">
            <v>31.0978908680156</v>
          </cell>
          <cell r="AU1004">
            <v>1.9240127311305</v>
          </cell>
          <cell r="AV1004">
            <v>0.65561476203123603</v>
          </cell>
          <cell r="AW1004">
            <v>2.8207162037623901</v>
          </cell>
          <cell r="AX1004">
            <v>0.64428219939659603</v>
          </cell>
          <cell r="AY1004">
            <v>9.0143958190179105E-2</v>
          </cell>
          <cell r="AZ1004">
            <v>0.115998185238031</v>
          </cell>
          <cell r="BA1004">
            <v>0.33461346262826502</v>
          </cell>
          <cell r="BB1004">
            <v>0.25883991907342502</v>
          </cell>
          <cell r="BC1004">
            <v>8.1129562371161192</v>
          </cell>
          <cell r="BD1004">
            <v>0.38640763670935002</v>
          </cell>
          <cell r="BE1004">
            <v>3.9642873576923399</v>
          </cell>
          <cell r="BF1004">
            <v>8.2017826608546294</v>
          </cell>
          <cell r="BH1004" t="str">
            <v>NO</v>
          </cell>
          <cell r="BI1004" t="str">
            <v>NO</v>
          </cell>
          <cell r="BJ1004" t="str">
            <v>YES</v>
          </cell>
          <cell r="BK1004" t="str">
            <v/>
          </cell>
          <cell r="BL1004" t="str">
            <v>YES</v>
          </cell>
          <cell r="BM1004" t="str">
            <v>YES</v>
          </cell>
          <cell r="BO1004" t="str">
            <v>NO</v>
          </cell>
          <cell r="BQ1004" t="str">
            <v>YES</v>
          </cell>
          <cell r="BR1004" t="str">
            <v>YES</v>
          </cell>
          <cell r="BT1004" t="str">
            <v>YES</v>
          </cell>
          <cell r="BU1004" t="str">
            <v>YES</v>
          </cell>
          <cell r="BW1004" t="str">
            <v/>
          </cell>
          <cell r="CA1004" t="str">
            <v>TRASH</v>
          </cell>
          <cell r="CC1004">
            <v>0</v>
          </cell>
          <cell r="CD1004">
            <v>0</v>
          </cell>
          <cell r="CE1004">
            <v>0</v>
          </cell>
          <cell r="CF1004">
            <v>0</v>
          </cell>
          <cell r="CL1004">
            <v>0</v>
          </cell>
          <cell r="CY1004">
            <v>0</v>
          </cell>
          <cell r="CZ1004">
            <v>0</v>
          </cell>
          <cell r="DA1004">
            <v>0</v>
          </cell>
          <cell r="DB1004">
            <v>0</v>
          </cell>
        </row>
        <row r="1005">
          <cell r="A1005">
            <v>254</v>
          </cell>
          <cell r="B1005">
            <v>41696</v>
          </cell>
          <cell r="C1005" t="str">
            <v>Daniel</v>
          </cell>
          <cell r="D1005">
            <v>53</v>
          </cell>
          <cell r="F1005" t="str">
            <v>YES</v>
          </cell>
          <cell r="G1005">
            <v>1.82</v>
          </cell>
          <cell r="H1005">
            <v>0.52136239036917698</v>
          </cell>
          <cell r="I1005">
            <v>1</v>
          </cell>
          <cell r="J1005">
            <v>10.000999999999999</v>
          </cell>
          <cell r="K1005">
            <v>44.997999999999998</v>
          </cell>
          <cell r="L1005">
            <v>4.4993500649935001</v>
          </cell>
          <cell r="M1005">
            <v>1.6776797367865099</v>
          </cell>
          <cell r="N1005">
            <v>0.90570059362512501</v>
          </cell>
          <cell r="O1005">
            <v>0.28446569647634401</v>
          </cell>
          <cell r="P1005">
            <v>1.6919709909854499E-2</v>
          </cell>
          <cell r="Q1005">
            <v>0.99923380095855396</v>
          </cell>
          <cell r="R1005">
            <v>0.126953212055158</v>
          </cell>
          <cell r="S1005">
            <v>7.90405509070884</v>
          </cell>
          <cell r="T1005">
            <v>0.98785025057334097</v>
          </cell>
          <cell r="U1005">
            <v>0.51237504858056204</v>
          </cell>
          <cell r="V1005">
            <v>9.3612798628856204</v>
          </cell>
          <cell r="W1005">
            <v>0.99887472282725198</v>
          </cell>
          <cell r="X1005">
            <v>0.15473183024084</v>
          </cell>
          <cell r="Y1005">
            <v>1.1623704709062399</v>
          </cell>
          <cell r="Z1005">
            <v>0.59856476452681795</v>
          </cell>
          <cell r="AA1005">
            <v>0.24595710269558699</v>
          </cell>
          <cell r="AB1005">
            <v>1.6906732392574099E-2</v>
          </cell>
          <cell r="AC1005">
            <v>0.27143449729395702</v>
          </cell>
          <cell r="AD1005">
            <v>1.6610265691915701E-2</v>
          </cell>
          <cell r="AE1005">
            <v>8.5105461535381899</v>
          </cell>
          <cell r="AF1005">
            <v>0.90808623246099596</v>
          </cell>
          <cell r="AG1005">
            <v>1.9899136411732601</v>
          </cell>
          <cell r="AH1005">
            <v>4.4146852609198701</v>
          </cell>
          <cell r="AI1005">
            <v>0.55155612426817202</v>
          </cell>
          <cell r="AJ1005">
            <v>9.7087151306325108</v>
          </cell>
          <cell r="AK1005">
            <v>387.11249742000501</v>
          </cell>
          <cell r="AL1005">
            <v>4.6724573041199902</v>
          </cell>
          <cell r="AM1005">
            <v>60.292075532332703</v>
          </cell>
          <cell r="AN1005">
            <v>38.465702124022997</v>
          </cell>
          <cell r="AO1005">
            <v>-44.138722706448497</v>
          </cell>
          <cell r="AP1005">
            <v>5.9067642174786803</v>
          </cell>
          <cell r="AQ1005">
            <v>424.79546287999199</v>
          </cell>
          <cell r="AR1005">
            <v>9.0505452054333198</v>
          </cell>
          <cell r="AS1005">
            <v>10.435558674601401</v>
          </cell>
          <cell r="AT1005">
            <v>31.0030503982697</v>
          </cell>
          <cell r="AU1005">
            <v>1.7210920225550901</v>
          </cell>
          <cell r="AV1005">
            <v>0.41061861169046299</v>
          </cell>
          <cell r="AW1005">
            <v>2.6827846409817599</v>
          </cell>
          <cell r="AX1005">
            <v>0.65299914240279799</v>
          </cell>
          <cell r="AY1005">
            <v>9.5214575171372606E-2</v>
          </cell>
          <cell r="AZ1005">
            <v>0.114292437433595</v>
          </cell>
          <cell r="BA1005">
            <v>0.33477148764442899</v>
          </cell>
          <cell r="BB1005">
            <v>0.25905918445237702</v>
          </cell>
          <cell r="BC1005">
            <v>5.0407716267197298</v>
          </cell>
          <cell r="BD1005">
            <v>1.51987757666677</v>
          </cell>
          <cell r="BE1005">
            <v>5.3064325283334002</v>
          </cell>
          <cell r="BF1005">
            <v>9.6149799483333709</v>
          </cell>
          <cell r="BH1005" t="str">
            <v>NO</v>
          </cell>
          <cell r="BI1005" t="str">
            <v>NO</v>
          </cell>
          <cell r="BJ1005" t="str">
            <v>YES</v>
          </cell>
          <cell r="BK1005" t="str">
            <v/>
          </cell>
          <cell r="BL1005" t="str">
            <v>YES</v>
          </cell>
          <cell r="BM1005" t="str">
            <v>NO</v>
          </cell>
          <cell r="BO1005" t="str">
            <v>NO</v>
          </cell>
          <cell r="BQ1005" t="str">
            <v>YES</v>
          </cell>
          <cell r="BR1005" t="str">
            <v>NO</v>
          </cell>
          <cell r="BT1005" t="str">
            <v/>
          </cell>
          <cell r="BU1005" t="str">
            <v>NO</v>
          </cell>
          <cell r="BW1005" t="str">
            <v/>
          </cell>
          <cell r="CA1005" t="str">
            <v>SINGLE CORR</v>
          </cell>
          <cell r="CC1005">
            <v>3.3048622447777833</v>
          </cell>
          <cell r="CD1005">
            <v>0</v>
          </cell>
          <cell r="CE1005">
            <v>0</v>
          </cell>
          <cell r="CF1005">
            <v>0</v>
          </cell>
          <cell r="CL1005">
            <v>0.47</v>
          </cell>
          <cell r="CY1005">
            <v>1.3115525038820479</v>
          </cell>
          <cell r="CZ1005">
            <v>0</v>
          </cell>
          <cell r="DA1005">
            <v>0</v>
          </cell>
          <cell r="DB1005">
            <v>0</v>
          </cell>
        </row>
        <row r="1006">
          <cell r="A1006">
            <v>254</v>
          </cell>
          <cell r="B1006">
            <v>41696</v>
          </cell>
          <cell r="C1006" t="str">
            <v>Daniel</v>
          </cell>
          <cell r="D1006">
            <v>54</v>
          </cell>
          <cell r="F1006" t="str">
            <v>YES</v>
          </cell>
          <cell r="G1006">
            <v>1.82</v>
          </cell>
          <cell r="H1006">
            <v>0.55191794503480196</v>
          </cell>
          <cell r="I1006">
            <v>3</v>
          </cell>
          <cell r="J1006">
            <v>10.000500000000001</v>
          </cell>
          <cell r="K1006">
            <v>44.999000000000002</v>
          </cell>
          <cell r="L1006">
            <v>4.4996750162491903</v>
          </cell>
          <cell r="M1006">
            <v>1.3197311129035001</v>
          </cell>
          <cell r="N1006">
            <v>0.93023591788056803</v>
          </cell>
          <cell r="O1006">
            <v>0.186197290760859</v>
          </cell>
          <cell r="P1006">
            <v>1.82727673811727E-2</v>
          </cell>
          <cell r="Q1006">
            <v>0.999662270013153</v>
          </cell>
          <cell r="R1006">
            <v>7.0288175240369399E-2</v>
          </cell>
          <cell r="S1006">
            <v>8.2910826538944296</v>
          </cell>
          <cell r="T1006">
            <v>0.99363202847510201</v>
          </cell>
          <cell r="U1006">
            <v>0.30828704612647201</v>
          </cell>
          <cell r="V1006">
            <v>9.0070789510377693</v>
          </cell>
          <cell r="W1006">
            <v>0.99928591524521604</v>
          </cell>
          <cell r="X1006">
            <v>0.102834769930536</v>
          </cell>
          <cell r="Y1006">
            <v>1.07972298350631</v>
          </cell>
          <cell r="Z1006">
            <v>0.72554008133685899</v>
          </cell>
          <cell r="AA1006">
            <v>8.8382784759085897E-2</v>
          </cell>
          <cell r="AB1006">
            <v>1.8266591974214399E-2</v>
          </cell>
          <cell r="AC1006">
            <v>0.49672396532732099</v>
          </cell>
          <cell r="AD1006">
            <v>5.1955164260587801E-3</v>
          </cell>
          <cell r="AE1006">
            <v>8.5074383608425901</v>
          </cell>
          <cell r="AF1006">
            <v>0.94384474167244004</v>
          </cell>
          <cell r="AG1006">
            <v>0.86300429921614197</v>
          </cell>
          <cell r="AH1006">
            <v>5.7186009385367198</v>
          </cell>
          <cell r="AI1006">
            <v>0.68524488664647198</v>
          </cell>
          <cell r="AJ1006">
            <v>4.8372142540932304</v>
          </cell>
          <cell r="AK1006">
            <v>147.722544558332</v>
          </cell>
          <cell r="AL1006">
            <v>0.80856174317997798</v>
          </cell>
          <cell r="AM1006">
            <v>31.132721289331201</v>
          </cell>
          <cell r="AN1006">
            <v>22.127377905979301</v>
          </cell>
          <cell r="AO1006">
            <v>2.9697687371749302</v>
          </cell>
          <cell r="AP1006">
            <v>4.1939377516744001</v>
          </cell>
          <cell r="AQ1006">
            <v>6.6040652269779798</v>
          </cell>
          <cell r="AR1006">
            <v>4.1934911653709497</v>
          </cell>
          <cell r="AS1006">
            <v>6.5356149249233697</v>
          </cell>
          <cell r="AT1006">
            <v>6.5931859503789401</v>
          </cell>
          <cell r="AU1006">
            <v>1.69241794334576</v>
          </cell>
          <cell r="AV1006">
            <v>0.41218307047846597</v>
          </cell>
          <cell r="AW1006">
            <v>2.7593902806854098</v>
          </cell>
          <cell r="AX1006">
            <v>0.632578823564107</v>
          </cell>
          <cell r="AY1006">
            <v>8.8520464333601695E-2</v>
          </cell>
          <cell r="AZ1006">
            <v>9.8671373011470595E-2</v>
          </cell>
          <cell r="BA1006">
            <v>0.33471814143378997</v>
          </cell>
          <cell r="BB1006">
            <v>0.26705183567074797</v>
          </cell>
          <cell r="BC1006">
            <v>7.77252857563332</v>
          </cell>
          <cell r="BD1006">
            <v>0.37372386091652698</v>
          </cell>
          <cell r="BE1006">
            <v>2.2907436031666801</v>
          </cell>
          <cell r="BF1006">
            <v>7.1372648730417696</v>
          </cell>
          <cell r="BH1006" t="str">
            <v>NO</v>
          </cell>
          <cell r="BI1006" t="str">
            <v>NO</v>
          </cell>
          <cell r="BJ1006" t="str">
            <v>YES</v>
          </cell>
          <cell r="BK1006" t="str">
            <v/>
          </cell>
          <cell r="BL1006" t="str">
            <v>YES</v>
          </cell>
          <cell r="BM1006" t="str">
            <v>NO</v>
          </cell>
          <cell r="BO1006" t="str">
            <v>NO</v>
          </cell>
          <cell r="BQ1006" t="str">
            <v>YES</v>
          </cell>
          <cell r="BR1006" t="str">
            <v>NO</v>
          </cell>
          <cell r="BT1006" t="str">
            <v/>
          </cell>
          <cell r="BU1006" t="str">
            <v>NO</v>
          </cell>
          <cell r="BW1006" t="str">
            <v/>
          </cell>
          <cell r="CA1006" t="str">
            <v>SINGLE CORR</v>
          </cell>
          <cell r="CC1006">
            <v>3.1796578446598183</v>
          </cell>
          <cell r="CD1006">
            <v>0</v>
          </cell>
          <cell r="CE1006">
            <v>0</v>
          </cell>
          <cell r="CF1006">
            <v>0</v>
          </cell>
          <cell r="CL1006">
            <v>0.47</v>
          </cell>
          <cell r="CY1006">
            <v>3.038168418148548</v>
          </cell>
          <cell r="CZ1006">
            <v>0</v>
          </cell>
          <cell r="DA1006">
            <v>0</v>
          </cell>
          <cell r="DB1006">
            <v>0</v>
          </cell>
        </row>
        <row r="1007">
          <cell r="A1007">
            <v>254</v>
          </cell>
          <cell r="B1007">
            <v>41696</v>
          </cell>
          <cell r="C1007" t="str">
            <v>Daniel</v>
          </cell>
          <cell r="D1007">
            <v>55</v>
          </cell>
          <cell r="F1007" t="str">
            <v>YES</v>
          </cell>
          <cell r="G1007">
            <v>1.82</v>
          </cell>
          <cell r="H1007">
            <v>0.59636238869279601</v>
          </cell>
          <cell r="I1007">
            <v>1</v>
          </cell>
          <cell r="J1007">
            <v>9.9990000000000006</v>
          </cell>
          <cell r="K1007">
            <v>45</v>
          </cell>
          <cell r="L1007">
            <v>4.5004500450045004</v>
          </cell>
          <cell r="M1007">
            <v>3.6383534471262</v>
          </cell>
          <cell r="N1007">
            <v>0.939239431018566</v>
          </cell>
          <cell r="O1007">
            <v>0.35288210503658402</v>
          </cell>
          <cell r="P1007">
            <v>2.9370967548022601E-2</v>
          </cell>
          <cell r="Q1007">
            <v>0.99949031174780001</v>
          </cell>
          <cell r="R1007">
            <v>9.5859804149094396E-2</v>
          </cell>
          <cell r="S1007">
            <v>3.7008391520215902</v>
          </cell>
          <cell r="T1007">
            <v>0.97363723034729599</v>
          </cell>
          <cell r="U1007">
            <v>0.72253171082944601</v>
          </cell>
          <cell r="V1007">
            <v>9.2733189006435897</v>
          </cell>
          <cell r="W1007">
            <v>0.99769353007198502</v>
          </cell>
          <cell r="X1007">
            <v>0.20519483180953901</v>
          </cell>
          <cell r="Y1007">
            <v>1.83315076505066</v>
          </cell>
          <cell r="Z1007">
            <v>0.468954925362362</v>
          </cell>
          <cell r="AA1007">
            <v>0.98197255717853404</v>
          </cell>
          <cell r="AB1007">
            <v>2.9355976963015298E-2</v>
          </cell>
          <cell r="AC1007">
            <v>0.627839551740905</v>
          </cell>
          <cell r="AD1007">
            <v>9.4560961461465191E-3</v>
          </cell>
          <cell r="AE1007">
            <v>7.7176045989992303</v>
          </cell>
          <cell r="AF1007">
            <v>0.83029130337809998</v>
          </cell>
          <cell r="AG1007">
            <v>3.14153104676969</v>
          </cell>
          <cell r="AH1007">
            <v>2.6265762448476702</v>
          </cell>
          <cell r="AI1007">
            <v>0.68914519422718901</v>
          </cell>
          <cell r="AJ1007">
            <v>5.7543310555767402</v>
          </cell>
          <cell r="AK1007">
            <v>414.510006188332</v>
          </cell>
          <cell r="AL1007">
            <v>-2.0813875126633299</v>
          </cell>
          <cell r="AM1007">
            <v>82.487666477000602</v>
          </cell>
          <cell r="AN1007">
            <v>45.034299135147698</v>
          </cell>
          <cell r="AO1007">
            <v>3.0619999323133298</v>
          </cell>
          <cell r="AP1007">
            <v>3.9465266653199498</v>
          </cell>
          <cell r="AQ1007">
            <v>6.0899494995554404</v>
          </cell>
          <cell r="AR1007">
            <v>3.8428974789599901</v>
          </cell>
          <cell r="AS1007">
            <v>9.2218706699009694</v>
          </cell>
          <cell r="AT1007">
            <v>31.015045720218701</v>
          </cell>
          <cell r="AU1007">
            <v>1.7201475795482299</v>
          </cell>
          <cell r="AV1007">
            <v>0.36526186309242098</v>
          </cell>
          <cell r="AW1007">
            <v>2.30583209814499</v>
          </cell>
          <cell r="AX1007">
            <v>0.77626438256886998</v>
          </cell>
          <cell r="AY1007">
            <v>8.9930237325348703E-2</v>
          </cell>
          <cell r="AZ1007">
            <v>5.0208095702306402E-2</v>
          </cell>
          <cell r="BA1007">
            <v>0.32929827798073502</v>
          </cell>
          <cell r="BB1007">
            <v>0.282470458978202</v>
          </cell>
          <cell r="BC1007">
            <v>4.4349158133048698</v>
          </cell>
          <cell r="BD1007">
            <v>2.6390959003472299</v>
          </cell>
          <cell r="BE1007">
            <v>5.5935560628240601</v>
          </cell>
          <cell r="BF1007">
            <v>8.6559283720486704</v>
          </cell>
          <cell r="BH1007" t="str">
            <v>NO</v>
          </cell>
          <cell r="BI1007" t="str">
            <v>NO</v>
          </cell>
          <cell r="BJ1007" t="str">
            <v>YES</v>
          </cell>
          <cell r="BK1007" t="str">
            <v/>
          </cell>
          <cell r="BL1007" t="str">
            <v>YES</v>
          </cell>
          <cell r="BM1007" t="str">
            <v>NO</v>
          </cell>
          <cell r="BO1007" t="str">
            <v>NO</v>
          </cell>
          <cell r="BQ1007" t="str">
            <v>YES</v>
          </cell>
          <cell r="BR1007" t="str">
            <v>NO</v>
          </cell>
          <cell r="BT1007" t="str">
            <v/>
          </cell>
          <cell r="BU1007" t="str">
            <v>NO</v>
          </cell>
          <cell r="BW1007" t="str">
            <v/>
          </cell>
          <cell r="CA1007" t="str">
            <v>SINGLE CORR</v>
          </cell>
          <cell r="CC1007">
            <v>3.2731542237699944</v>
          </cell>
          <cell r="CD1007">
            <v>0</v>
          </cell>
          <cell r="CE1007">
            <v>0</v>
          </cell>
          <cell r="CF1007">
            <v>0</v>
          </cell>
          <cell r="CL1007">
            <v>0.47</v>
          </cell>
          <cell r="CY1007">
            <v>1.2442290362426509</v>
          </cell>
          <cell r="CZ1007">
            <v>0</v>
          </cell>
          <cell r="DA1007">
            <v>0</v>
          </cell>
          <cell r="DB1007">
            <v>0</v>
          </cell>
        </row>
        <row r="1008">
          <cell r="A1008">
            <v>254</v>
          </cell>
          <cell r="B1008">
            <v>41696</v>
          </cell>
          <cell r="C1008" t="str">
            <v>Daniel</v>
          </cell>
          <cell r="D1008">
            <v>56</v>
          </cell>
          <cell r="F1008" t="str">
            <v>YES</v>
          </cell>
          <cell r="G1008">
            <v>1.82</v>
          </cell>
          <cell r="H1008">
            <v>0.67136238981038299</v>
          </cell>
          <cell r="I1008">
            <v>5</v>
          </cell>
          <cell r="J1008">
            <v>10</v>
          </cell>
          <cell r="K1008">
            <v>44.997999999999998</v>
          </cell>
          <cell r="L1008">
            <v>4.4997999999999996</v>
          </cell>
          <cell r="M1008">
            <v>3.7825249843160398</v>
          </cell>
          <cell r="N1008">
            <v>0.86223013795876502</v>
          </cell>
          <cell r="O1008">
            <v>0.206756996437893</v>
          </cell>
          <cell r="P1008">
            <v>3.05838204710942E-2</v>
          </cell>
          <cell r="Q1008">
            <v>0.99630505659690605</v>
          </cell>
          <cell r="R1008">
            <v>0.121396648105113</v>
          </cell>
          <cell r="S1008">
            <v>7.1651347371155696</v>
          </cell>
          <cell r="T1008">
            <v>0.95760885688476305</v>
          </cell>
          <cell r="U1008">
            <v>0.42309902844403802</v>
          </cell>
          <cell r="V1008">
            <v>29.196573039905601</v>
          </cell>
          <cell r="W1008">
            <v>0.98688049541156697</v>
          </cell>
          <cell r="X1008">
            <v>0.22986578809366001</v>
          </cell>
          <cell r="Y1008">
            <v>0.96714773107569496</v>
          </cell>
          <cell r="Z1008">
            <v>0.212460970557066</v>
          </cell>
          <cell r="AA1008">
            <v>0.20499030606605401</v>
          </cell>
          <cell r="AB1008">
            <v>3.0470290187858899E-2</v>
          </cell>
          <cell r="AC1008">
            <v>0.19992214959468499</v>
          </cell>
          <cell r="AD1008">
            <v>1.5184729089045799E-2</v>
          </cell>
          <cell r="AE1008">
            <v>2.3360219735205101</v>
          </cell>
          <cell r="AF1008">
            <v>7.8945263510099895E-2</v>
          </cell>
          <cell r="AG1008">
            <v>3.7641591130868299</v>
          </cell>
          <cell r="AH1008">
            <v>2.0924682792107698</v>
          </cell>
          <cell r="AI1008">
            <v>0.278866580332571</v>
          </cell>
          <cell r="AJ1008">
            <v>2.9471222782451698</v>
          </cell>
          <cell r="AK1008">
            <v>259.52560858000697</v>
          </cell>
          <cell r="AL1008">
            <v>20.395002764209998</v>
          </cell>
          <cell r="AM1008">
            <v>44.384771468999801</v>
          </cell>
          <cell r="AN1008">
            <v>18.150519324655001</v>
          </cell>
          <cell r="AO1008">
            <v>3.3195456013178801</v>
          </cell>
          <cell r="AP1008">
            <v>5.2451468115618001</v>
          </cell>
          <cell r="AQ1008">
            <v>19.0161353624996</v>
          </cell>
          <cell r="AR1008">
            <v>21.822121431423099</v>
          </cell>
          <cell r="AS1008">
            <v>13.4572938255971</v>
          </cell>
          <cell r="AT1008">
            <v>30.213796247757301</v>
          </cell>
          <cell r="AU1008">
            <v>1.7050265374217799</v>
          </cell>
          <cell r="AV1008">
            <v>0.43834076302288</v>
          </cell>
          <cell r="AW1008">
            <v>1.94245960684444</v>
          </cell>
          <cell r="AX1008">
            <v>0.66666079410492995</v>
          </cell>
          <cell r="AY1008">
            <v>8.3977791520700701E-2</v>
          </cell>
          <cell r="AZ1008">
            <v>5.0740374623078503E-2</v>
          </cell>
          <cell r="BA1008">
            <v>0.32834417693581702</v>
          </cell>
          <cell r="BB1008">
            <v>0.28165310051165998</v>
          </cell>
          <cell r="BC1008">
            <v>4.3188578496360401</v>
          </cell>
          <cell r="BD1008">
            <v>2.6938294260000899</v>
          </cell>
          <cell r="BE1008">
            <v>3.4493915860001598</v>
          </cell>
          <cell r="BF1008">
            <v>4.4834029060000402</v>
          </cell>
          <cell r="BH1008" t="str">
            <v>NO</v>
          </cell>
          <cell r="BI1008" t="str">
            <v>NO</v>
          </cell>
          <cell r="BJ1008" t="str">
            <v>YES</v>
          </cell>
          <cell r="BK1008" t="str">
            <v/>
          </cell>
          <cell r="BL1008" t="str">
            <v>YES</v>
          </cell>
          <cell r="BM1008" t="str">
            <v>NO</v>
          </cell>
          <cell r="BO1008" t="str">
            <v>NO</v>
          </cell>
          <cell r="BQ1008" t="str">
            <v>NO</v>
          </cell>
          <cell r="BR1008" t="str">
            <v>NO</v>
          </cell>
          <cell r="BT1008" t="str">
            <v/>
          </cell>
          <cell r="BU1008" t="str">
            <v>YES</v>
          </cell>
          <cell r="BW1008" t="str">
            <v/>
          </cell>
          <cell r="CA1008" t="str">
            <v>DUAL AREA</v>
          </cell>
          <cell r="CC1008">
            <v>0</v>
          </cell>
          <cell r="CD1008">
            <v>0</v>
          </cell>
          <cell r="CE1008">
            <v>5.0473784352990574</v>
          </cell>
          <cell r="CF1008">
            <v>9.2878276282057648</v>
          </cell>
          <cell r="CL1008">
            <v>0.36</v>
          </cell>
          <cell r="CY1008">
            <v>0</v>
          </cell>
          <cell r="CZ1008">
            <v>0</v>
          </cell>
          <cell r="DA1008">
            <v>2.0176499813658717</v>
          </cell>
          <cell r="DB1008">
            <v>2.0176499813658717</v>
          </cell>
        </row>
        <row r="1009">
          <cell r="BH1009" t="str">
            <v/>
          </cell>
          <cell r="BI1009" t="str">
            <v/>
          </cell>
          <cell r="BJ1009" t="str">
            <v>YES</v>
          </cell>
          <cell r="BK1009" t="str">
            <v/>
          </cell>
          <cell r="BL1009" t="str">
            <v>NO</v>
          </cell>
          <cell r="BM1009" t="str">
            <v/>
          </cell>
          <cell r="BO1009" t="str">
            <v/>
          </cell>
          <cell r="BQ1009" t="str">
            <v/>
          </cell>
          <cell r="BR1009" t="str">
            <v/>
          </cell>
          <cell r="BT1009" t="str">
            <v/>
          </cell>
          <cell r="BU1009" t="str">
            <v/>
          </cell>
          <cell r="BW1009" t="str">
            <v/>
          </cell>
          <cell r="CA1009" t="str">
            <v/>
          </cell>
          <cell r="CC1009">
            <v>0</v>
          </cell>
          <cell r="CD1009">
            <v>0</v>
          </cell>
          <cell r="CE1009">
            <v>0</v>
          </cell>
          <cell r="CF1009">
            <v>0</v>
          </cell>
          <cell r="CL1009">
            <v>0</v>
          </cell>
          <cell r="CY1009">
            <v>0</v>
          </cell>
          <cell r="CZ1009">
            <v>0</v>
          </cell>
          <cell r="DA1009">
            <v>0</v>
          </cell>
          <cell r="DB1009">
            <v>0</v>
          </cell>
        </row>
        <row r="1010">
          <cell r="A1010">
            <v>279</v>
          </cell>
          <cell r="B1010">
            <v>41675</v>
          </cell>
          <cell r="C1010" t="str">
            <v>Daniel</v>
          </cell>
          <cell r="D1010">
            <v>6</v>
          </cell>
          <cell r="F1010" t="str">
            <v>YES</v>
          </cell>
          <cell r="G1010">
            <v>2.48</v>
          </cell>
          <cell r="H1010">
            <v>0.16666666790842999</v>
          </cell>
          <cell r="I1010">
            <v>0</v>
          </cell>
          <cell r="J1010">
            <v>10</v>
          </cell>
          <cell r="K1010">
            <v>20</v>
          </cell>
          <cell r="L1010">
            <v>2</v>
          </cell>
          <cell r="M1010">
            <v>-140.61585152301799</v>
          </cell>
          <cell r="N1010">
            <v>0.98190643346556294</v>
          </cell>
          <cell r="O1010">
            <v>0.42856568733273298</v>
          </cell>
          <cell r="P1010">
            <v>1.4421233722207501E-2</v>
          </cell>
          <cell r="Q1010">
            <v>0.99999054213756799</v>
          </cell>
          <cell r="R1010">
            <v>0.31641925891799499</v>
          </cell>
          <cell r="S1010">
            <v>40.543087953551101</v>
          </cell>
          <cell r="T1010">
            <v>0.99966676114186204</v>
          </cell>
          <cell r="U1010">
            <v>1.8788902705085699</v>
          </cell>
          <cell r="V1010">
            <v>526.21803948097795</v>
          </cell>
          <cell r="W1010">
            <v>0.999986210910357</v>
          </cell>
          <cell r="X1010">
            <v>0.38202411599157998</v>
          </cell>
          <cell r="Y1010">
            <v>-0.37778432104669002</v>
          </cell>
          <cell r="Z1010">
            <v>2.6371319359393998E-3</v>
          </cell>
          <cell r="AA1010">
            <v>10.425501439456699</v>
          </cell>
          <cell r="AB1010">
            <v>1.4421097298506699E-2</v>
          </cell>
          <cell r="AC1010">
            <v>0.95648305603511097</v>
          </cell>
          <cell r="AD1010">
            <v>0.105026943738062</v>
          </cell>
          <cell r="AE1010">
            <v>109.210282118571</v>
          </cell>
          <cell r="AF1010">
            <v>0.207535219221509</v>
          </cell>
          <cell r="AG1010">
            <v>8796.3596148481192</v>
          </cell>
          <cell r="AH1010">
            <v>26.182887568058099</v>
          </cell>
          <cell r="AI1010">
            <v>0.645588570506896</v>
          </cell>
          <cell r="AJ1010">
            <v>3933.9671125462201</v>
          </cell>
          <cell r="AK1010">
            <v>5907.001050545</v>
          </cell>
          <cell r="AL1010">
            <v>65.562259714746602</v>
          </cell>
          <cell r="AM1010">
            <v>168.08976071333299</v>
          </cell>
          <cell r="AN1010">
            <v>10.6335053115493</v>
          </cell>
          <cell r="AO1010">
            <v>66.125425451918204</v>
          </cell>
          <cell r="AP1010">
            <v>29.6291898752987</v>
          </cell>
          <cell r="AQ1010">
            <v>133.14668907255401</v>
          </cell>
          <cell r="AR1010">
            <v>3946.0830629728998</v>
          </cell>
          <cell r="AS1010">
            <v>128.31112960316199</v>
          </cell>
          <cell r="AT1010">
            <v>22444.0356351314</v>
          </cell>
          <cell r="AU1010">
            <v>3.9825397986102602</v>
          </cell>
          <cell r="AV1010">
            <v>1.60510680643592</v>
          </cell>
          <cell r="AW1010">
            <v>2.61861608713886</v>
          </cell>
          <cell r="AX1010">
            <v>1.4217370237198099</v>
          </cell>
          <cell r="AY1010" t="str">
            <v>NaN</v>
          </cell>
          <cell r="AZ1010">
            <v>171.018855332116</v>
          </cell>
          <cell r="BA1010" t="str">
            <v>NaN</v>
          </cell>
          <cell r="BB1010" t="str">
            <v>NaN</v>
          </cell>
          <cell r="BC1010" t="str">
            <v>NaN</v>
          </cell>
          <cell r="BD1010">
            <v>45.003353062857201</v>
          </cell>
          <cell r="BE1010">
            <v>122.632460522857</v>
          </cell>
          <cell r="BF1010">
            <v>202.88826485111099</v>
          </cell>
          <cell r="BH1010" t="str">
            <v>NO</v>
          </cell>
          <cell r="BI1010" t="str">
            <v>YES</v>
          </cell>
          <cell r="BJ1010" t="str">
            <v>YES</v>
          </cell>
          <cell r="BK1010" t="str">
            <v/>
          </cell>
          <cell r="BL1010" t="str">
            <v>YES</v>
          </cell>
          <cell r="BM1010" t="str">
            <v>NO</v>
          </cell>
          <cell r="BO1010" t="str">
            <v>NO</v>
          </cell>
          <cell r="BQ1010" t="str">
            <v>NO</v>
          </cell>
          <cell r="BR1010" t="str">
            <v>NO</v>
          </cell>
          <cell r="BT1010" t="str">
            <v/>
          </cell>
          <cell r="BU1010" t="str">
            <v>NO</v>
          </cell>
          <cell r="BW1010" t="str">
            <v>YES</v>
          </cell>
          <cell r="CA1010" t="str">
            <v>TRASH</v>
          </cell>
          <cell r="CC1010">
            <v>0</v>
          </cell>
          <cell r="CD1010">
            <v>0</v>
          </cell>
          <cell r="CE1010">
            <v>0</v>
          </cell>
          <cell r="CF1010">
            <v>0</v>
          </cell>
          <cell r="CL1010">
            <v>0</v>
          </cell>
          <cell r="CY1010">
            <v>0</v>
          </cell>
          <cell r="CZ1010">
            <v>0</v>
          </cell>
          <cell r="DA1010">
            <v>0</v>
          </cell>
          <cell r="DB1010">
            <v>0</v>
          </cell>
        </row>
        <row r="1011">
          <cell r="A1011">
            <v>279</v>
          </cell>
          <cell r="B1011">
            <v>41675</v>
          </cell>
          <cell r="C1011" t="str">
            <v>Daniel</v>
          </cell>
          <cell r="D1011">
            <v>7</v>
          </cell>
          <cell r="F1011" t="str">
            <v>YES</v>
          </cell>
          <cell r="G1011">
            <v>2.48</v>
          </cell>
          <cell r="H1011">
            <v>0.30136161111295201</v>
          </cell>
          <cell r="I1011">
            <v>0</v>
          </cell>
          <cell r="J1011">
            <v>10</v>
          </cell>
          <cell r="K1011">
            <v>20</v>
          </cell>
          <cell r="L1011">
            <v>2</v>
          </cell>
          <cell r="M1011">
            <v>20.953923107707201</v>
          </cell>
          <cell r="N1011">
            <v>0.99038692187105903</v>
          </cell>
          <cell r="O1011">
            <v>9.6804524641504602E-2</v>
          </cell>
          <cell r="P1011">
            <v>1.5337681571536499E-2</v>
          </cell>
          <cell r="Q1011">
            <v>0.999973750301412</v>
          </cell>
          <cell r="R1011">
            <v>0.36408272788796697</v>
          </cell>
          <cell r="S1011">
            <v>493.60765856642303</v>
          </cell>
          <cell r="T1011">
            <v>0.99981333267356798</v>
          </cell>
          <cell r="U1011">
            <v>0.97086025710698298</v>
          </cell>
          <cell r="V1011">
            <v>1568.31558101211</v>
          </cell>
          <cell r="W1011">
            <v>0.99999812000823196</v>
          </cell>
          <cell r="X1011">
            <v>9.74225764552787E-2</v>
          </cell>
          <cell r="Y1011">
            <v>3.9436546272607802</v>
          </cell>
          <cell r="Z1011">
            <v>0.18637510684613401</v>
          </cell>
          <cell r="AA1011">
            <v>0.81574356535356596</v>
          </cell>
          <cell r="AB1011">
            <v>1.53372788567379E-2</v>
          </cell>
          <cell r="AC1011">
            <v>0.89956690125757799</v>
          </cell>
          <cell r="AD1011">
            <v>0.13799914627558699</v>
          </cell>
          <cell r="AE1011">
            <v>278.85761999991001</v>
          </cell>
          <cell r="AF1011">
            <v>0.17780674956294201</v>
          </cell>
          <cell r="AG1011">
            <v>4320.2639809736002</v>
          </cell>
          <cell r="AH1011">
            <v>10.615585849381899</v>
          </cell>
          <cell r="AI1011">
            <v>2.1502105374699099E-2</v>
          </cell>
          <cell r="AJ1011">
            <v>5141.5761530042</v>
          </cell>
          <cell r="AK1011">
            <v>4808.8593175149999</v>
          </cell>
          <cell r="AL1011">
            <v>84.042972715679994</v>
          </cell>
          <cell r="AM1011">
            <v>46.6321411210006</v>
          </cell>
          <cell r="AN1011">
            <v>2.0803940378569998</v>
          </cell>
          <cell r="AO1011">
            <v>152.551761258977</v>
          </cell>
          <cell r="AP1011">
            <v>75.07381333168</v>
          </cell>
          <cell r="AQ1011">
            <v>578.35484895793502</v>
          </cell>
          <cell r="AR1011">
            <v>17447.5190042219</v>
          </cell>
          <cell r="AS1011">
            <v>336.42990643377601</v>
          </cell>
          <cell r="AT1011">
            <v>137762.15048437001</v>
          </cell>
          <cell r="AU1011">
            <v>4.20966351181906</v>
          </cell>
          <cell r="AV1011">
            <v>1.4470426826535601</v>
          </cell>
          <cell r="AW1011">
            <v>3.3860715173927098</v>
          </cell>
          <cell r="AX1011">
            <v>1.48288466447061</v>
          </cell>
          <cell r="AY1011" t="str">
            <v>NaN</v>
          </cell>
          <cell r="AZ1011">
            <v>155.84766181367701</v>
          </cell>
          <cell r="BA1011" t="str">
            <v>NaN</v>
          </cell>
          <cell r="BB1011" t="str">
            <v>NaN</v>
          </cell>
          <cell r="BC1011" t="str">
            <v>NaN</v>
          </cell>
          <cell r="BD1011">
            <v>25.968047074166702</v>
          </cell>
          <cell r="BE1011">
            <v>94.806682106666798</v>
          </cell>
          <cell r="BF1011">
            <v>155.06703336541699</v>
          </cell>
          <cell r="BH1011" t="str">
            <v>NO</v>
          </cell>
          <cell r="BI1011" t="str">
            <v>YES</v>
          </cell>
          <cell r="BJ1011" t="str">
            <v>YES</v>
          </cell>
          <cell r="BK1011" t="str">
            <v/>
          </cell>
          <cell r="BL1011" t="str">
            <v>YES</v>
          </cell>
          <cell r="BM1011" t="str">
            <v>NO</v>
          </cell>
          <cell r="BO1011" t="str">
            <v>NO</v>
          </cell>
          <cell r="BQ1011" t="str">
            <v>NO</v>
          </cell>
          <cell r="BR1011" t="str">
            <v>NO</v>
          </cell>
          <cell r="BT1011" t="str">
            <v/>
          </cell>
          <cell r="BU1011" t="str">
            <v>NO</v>
          </cell>
          <cell r="BW1011" t="str">
            <v>YES</v>
          </cell>
          <cell r="CA1011" t="str">
            <v>TRASH</v>
          </cell>
          <cell r="CC1011">
            <v>0</v>
          </cell>
          <cell r="CD1011">
            <v>0</v>
          </cell>
          <cell r="CE1011">
            <v>0</v>
          </cell>
          <cell r="CF1011">
            <v>0</v>
          </cell>
          <cell r="CL1011">
            <v>0</v>
          </cell>
          <cell r="CY1011">
            <v>0</v>
          </cell>
          <cell r="CZ1011">
            <v>0</v>
          </cell>
          <cell r="DA1011">
            <v>0</v>
          </cell>
          <cell r="DB1011">
            <v>0</v>
          </cell>
        </row>
        <row r="1012">
          <cell r="A1012">
            <v>279</v>
          </cell>
          <cell r="B1012">
            <v>41675</v>
          </cell>
          <cell r="C1012" t="str">
            <v>Daniel</v>
          </cell>
          <cell r="D1012">
            <v>8</v>
          </cell>
          <cell r="F1012" t="str">
            <v>YES</v>
          </cell>
          <cell r="G1012">
            <v>2.48</v>
          </cell>
          <cell r="H1012">
            <v>0.384694945067167</v>
          </cell>
          <cell r="I1012">
            <v>0</v>
          </cell>
          <cell r="J1012">
            <v>9.9994999999999994</v>
          </cell>
          <cell r="K1012">
            <v>20</v>
          </cell>
          <cell r="L1012">
            <v>2.0001000050002502</v>
          </cell>
          <cell r="M1012">
            <v>4.79528389306875</v>
          </cell>
          <cell r="N1012">
            <v>0.92880418102060303</v>
          </cell>
          <cell r="O1012">
            <v>0.25171049972954102</v>
          </cell>
          <cell r="P1012">
            <v>1.3164834106363399E-2</v>
          </cell>
          <cell r="Q1012">
            <v>0.99999170594841802</v>
          </cell>
          <cell r="R1012">
            <v>0.24720378651539901</v>
          </cell>
          <cell r="S1012">
            <v>104.14741646451699</v>
          </cell>
          <cell r="T1012">
            <v>0.99998430822376505</v>
          </cell>
          <cell r="U1012">
            <v>0.340010085947833</v>
          </cell>
          <cell r="V1012">
            <v>379.227500434452</v>
          </cell>
          <cell r="W1012">
            <v>0.99999403496356198</v>
          </cell>
          <cell r="X1012">
            <v>0.20962432470124701</v>
          </cell>
          <cell r="Y1012">
            <v>1.6027206675391199</v>
          </cell>
          <cell r="Z1012">
            <v>0.30758350521349398</v>
          </cell>
          <cell r="AA1012">
            <v>0.573714386711074</v>
          </cell>
          <cell r="AB1012">
            <v>1.31647248967207E-2</v>
          </cell>
          <cell r="AC1012">
            <v>0.95431345378868504</v>
          </cell>
          <cell r="AD1012">
            <v>6.3721167039270304E-2</v>
          </cell>
          <cell r="AE1012">
            <v>204.11961804591601</v>
          </cell>
          <cell r="AF1012">
            <v>0.53824788607203899</v>
          </cell>
          <cell r="AG1012">
            <v>3546.2696574444999</v>
          </cell>
          <cell r="AH1012">
            <v>88.997787806097406</v>
          </cell>
          <cell r="AI1012">
            <v>0.85452327233081105</v>
          </cell>
          <cell r="AJ1012">
            <v>1117.2654973011099</v>
          </cell>
          <cell r="AK1012">
            <v>4355.0421954200001</v>
          </cell>
          <cell r="AL1012">
            <v>54.338129791020002</v>
          </cell>
          <cell r="AM1012">
            <v>33.553741571333497</v>
          </cell>
          <cell r="AN1012">
            <v>25.9951112035357</v>
          </cell>
          <cell r="AO1012">
            <v>-43.256456810181099</v>
          </cell>
          <cell r="AP1012">
            <v>77.929811340497693</v>
          </cell>
          <cell r="AQ1012">
            <v>434.27033732122402</v>
          </cell>
          <cell r="AR1012">
            <v>135.227800043142</v>
          </cell>
          <cell r="AS1012">
            <v>122.99620286256101</v>
          </cell>
          <cell r="AT1012">
            <v>162.359307847227</v>
          </cell>
          <cell r="AU1012">
            <v>4.3915557960526304</v>
          </cell>
          <cell r="AV1012">
            <v>1.2936843723582401</v>
          </cell>
          <cell r="AW1012">
            <v>3.55071603602839</v>
          </cell>
          <cell r="AX1012">
            <v>1.5642156712615101</v>
          </cell>
          <cell r="AY1012" t="str">
            <v>NaN</v>
          </cell>
          <cell r="AZ1012">
            <v>0.115849712308171</v>
          </cell>
          <cell r="BA1012" t="str">
            <v>NaN</v>
          </cell>
          <cell r="BB1012" t="str">
            <v>NaN</v>
          </cell>
          <cell r="BC1012" t="str">
            <v>NaN</v>
          </cell>
          <cell r="BD1012">
            <v>15.0219303852778</v>
          </cell>
          <cell r="BE1012">
            <v>33.688092696666899</v>
          </cell>
          <cell r="BF1012">
            <v>170.582862438056</v>
          </cell>
          <cell r="BH1012" t="str">
            <v>NO</v>
          </cell>
          <cell r="BI1012" t="str">
            <v>YES</v>
          </cell>
          <cell r="BJ1012" t="str">
            <v>YES</v>
          </cell>
          <cell r="BK1012" t="str">
            <v/>
          </cell>
          <cell r="BL1012" t="str">
            <v>YES</v>
          </cell>
          <cell r="BM1012" t="str">
            <v>NO</v>
          </cell>
          <cell r="BO1012" t="str">
            <v>NO</v>
          </cell>
          <cell r="BQ1012" t="str">
            <v>NO</v>
          </cell>
          <cell r="BR1012" t="str">
            <v>YES</v>
          </cell>
          <cell r="BT1012" t="str">
            <v/>
          </cell>
          <cell r="BU1012" t="str">
            <v>YES</v>
          </cell>
          <cell r="BW1012" t="str">
            <v/>
          </cell>
          <cell r="CA1012" t="str">
            <v>SINGLE CORRx</v>
          </cell>
          <cell r="CC1012">
            <v>0</v>
          </cell>
          <cell r="CD1012">
            <v>73.528076023948984</v>
          </cell>
          <cell r="CE1012">
            <v>59.136235904211972</v>
          </cell>
          <cell r="CF1012">
            <v>91.633887786551441</v>
          </cell>
          <cell r="CL1012">
            <v>0.38</v>
          </cell>
          <cell r="CY1012">
            <v>0</v>
          </cell>
          <cell r="CZ1012">
            <v>3.9773237386902984</v>
          </cell>
          <cell r="DA1012">
            <v>3.9773237386902984</v>
          </cell>
          <cell r="DB1012">
            <v>3.9773237386902984</v>
          </cell>
        </row>
        <row r="1013">
          <cell r="A1013">
            <v>279</v>
          </cell>
          <cell r="B1013">
            <v>41675</v>
          </cell>
          <cell r="C1013" t="str">
            <v>Daniel</v>
          </cell>
          <cell r="D1013">
            <v>9</v>
          </cell>
          <cell r="F1013" t="str">
            <v>YES</v>
          </cell>
          <cell r="G1013">
            <v>2.48</v>
          </cell>
          <cell r="H1013">
            <v>0.46247272286564101</v>
          </cell>
          <cell r="I1013">
            <v>0</v>
          </cell>
          <cell r="J1013">
            <v>9.9969999999999999</v>
          </cell>
          <cell r="K1013">
            <v>19.999500000000001</v>
          </cell>
          <cell r="L1013">
            <v>2.0005501650495199</v>
          </cell>
          <cell r="M1013">
            <v>-1.6212991909707299</v>
          </cell>
          <cell r="N1013">
            <v>0.75875438568541997</v>
          </cell>
          <cell r="O1013">
            <v>0.67969948547544901</v>
          </cell>
          <cell r="P1013">
            <v>1.3953992887532801E-2</v>
          </cell>
          <cell r="Q1013">
            <v>0.99999284678337996</v>
          </cell>
          <cell r="R1013">
            <v>0.19032681102571</v>
          </cell>
          <cell r="S1013">
            <v>97.241590209269901</v>
          </cell>
          <cell r="T1013">
            <v>0.99987272501166902</v>
          </cell>
          <cell r="U1013">
            <v>0.802837378411834</v>
          </cell>
          <cell r="V1013">
            <v>-13953.941662670701</v>
          </cell>
          <cell r="W1013">
            <v>0.99985483457660596</v>
          </cell>
          <cell r="X1013">
            <v>0.85737056672332801</v>
          </cell>
          <cell r="Y1013">
            <v>-0.602368725091319</v>
          </cell>
          <cell r="Z1013">
            <v>0.226061550729618</v>
          </cell>
          <cell r="AA1013">
            <v>0.93659629591382898</v>
          </cell>
          <cell r="AB1013">
            <v>1.39538930514494E-2</v>
          </cell>
          <cell r="AC1013">
            <v>0.96455068355236895</v>
          </cell>
          <cell r="AD1013">
            <v>3.7160357250399102E-2</v>
          </cell>
          <cell r="AE1013">
            <v>-0.49351282381317302</v>
          </cell>
          <cell r="AF1013">
            <v>3.5362135254901603E-5</v>
          </cell>
          <cell r="AG1013">
            <v>5192.6724735123098</v>
          </cell>
          <cell r="AH1013">
            <v>44.121770551306</v>
          </cell>
          <cell r="AI1013">
            <v>0.453675773399493</v>
          </cell>
          <cell r="AJ1013">
            <v>2836.9830948612698</v>
          </cell>
          <cell r="AK1013">
            <v>6166.3544805466599</v>
          </cell>
          <cell r="AL1013">
            <v>111.21776902789</v>
          </cell>
          <cell r="AM1013">
            <v>85.103172409663202</v>
          </cell>
          <cell r="AN1013">
            <v>58.217260133759702</v>
          </cell>
          <cell r="AO1013">
            <v>125.422279007539</v>
          </cell>
          <cell r="AP1013">
            <v>51.636300271401801</v>
          </cell>
          <cell r="AQ1013">
            <v>258.08975447065399</v>
          </cell>
          <cell r="AR1013">
            <v>603.36493547053703</v>
          </cell>
          <cell r="AS1013">
            <v>96.026819826785399</v>
          </cell>
          <cell r="AT1013">
            <v>1179.61489429177</v>
          </cell>
          <cell r="AU1013">
            <v>4.0289083329929198</v>
          </cell>
          <cell r="AV1013">
            <v>1.0826955432773799</v>
          </cell>
          <cell r="AW1013">
            <v>3.6913281403101998</v>
          </cell>
          <cell r="AX1013">
            <v>1.3751781219717401</v>
          </cell>
          <cell r="AY1013" t="str">
            <v>NaN</v>
          </cell>
          <cell r="AZ1013">
            <v>0.115107416572219</v>
          </cell>
          <cell r="BA1013" t="str">
            <v>NaN</v>
          </cell>
          <cell r="BB1013" t="str">
            <v>NaN</v>
          </cell>
          <cell r="BC1013" t="str">
            <v>NaN</v>
          </cell>
          <cell r="BD1013">
            <v>13.0115251547887</v>
          </cell>
          <cell r="BE1013">
            <v>52.787750747742599</v>
          </cell>
          <cell r="BF1013">
            <v>153.17498000527399</v>
          </cell>
          <cell r="BH1013" t="str">
            <v>NO</v>
          </cell>
          <cell r="BI1013" t="str">
            <v>YES</v>
          </cell>
          <cell r="BJ1013" t="str">
            <v>YES</v>
          </cell>
          <cell r="BK1013" t="str">
            <v/>
          </cell>
          <cell r="BL1013" t="str">
            <v>YES</v>
          </cell>
          <cell r="BM1013" t="str">
            <v>NO</v>
          </cell>
          <cell r="BO1013" t="str">
            <v>NO</v>
          </cell>
          <cell r="BQ1013" t="str">
            <v>NO</v>
          </cell>
          <cell r="BR1013" t="str">
            <v>NO</v>
          </cell>
          <cell r="BT1013" t="str">
            <v/>
          </cell>
          <cell r="BU1013" t="str">
            <v>YES</v>
          </cell>
          <cell r="BW1013" t="str">
            <v/>
          </cell>
          <cell r="CA1013" t="str">
            <v>DUAL AREA</v>
          </cell>
          <cell r="CC1013">
            <v>0</v>
          </cell>
          <cell r="CD1013">
            <v>0</v>
          </cell>
          <cell r="CE1013">
            <v>37.378435702637894</v>
          </cell>
          <cell r="CF1013">
            <v>51.153644498158002</v>
          </cell>
          <cell r="CL1013">
            <v>0.36</v>
          </cell>
          <cell r="CY1013">
            <v>0</v>
          </cell>
          <cell r="CZ1013">
            <v>0</v>
          </cell>
          <cell r="DA1013">
            <v>2.5382489099401981</v>
          </cell>
          <cell r="DB1013">
            <v>2.5382489099401981</v>
          </cell>
        </row>
        <row r="1014">
          <cell r="A1014">
            <v>279</v>
          </cell>
          <cell r="B1014">
            <v>41675</v>
          </cell>
          <cell r="C1014" t="str">
            <v>Daniel</v>
          </cell>
          <cell r="D1014">
            <v>10</v>
          </cell>
          <cell r="F1014" t="str">
            <v>YES</v>
          </cell>
          <cell r="G1014">
            <v>2.48</v>
          </cell>
          <cell r="H1014">
            <v>0.56242466904222999</v>
          </cell>
          <cell r="I1014">
            <v>0</v>
          </cell>
          <cell r="J1014">
            <v>10.0005263158</v>
          </cell>
          <cell r="K1014">
            <v>19.999473684200002</v>
          </cell>
          <cell r="L1014">
            <v>1.9998421135698099</v>
          </cell>
          <cell r="M1014">
            <v>5.5382615164305697</v>
          </cell>
          <cell r="N1014">
            <v>0.98315490266507899</v>
          </cell>
          <cell r="O1014">
            <v>0.129091218694728</v>
          </cell>
          <cell r="P1014">
            <v>1.3770785411164201E-2</v>
          </cell>
          <cell r="Q1014">
            <v>0.99999702269962099</v>
          </cell>
          <cell r="R1014">
            <v>0.14485759290418601</v>
          </cell>
          <cell r="S1014">
            <v>99.851188100128894</v>
          </cell>
          <cell r="T1014">
            <v>0.99996655523056299</v>
          </cell>
          <cell r="U1014">
            <v>0.48549108586128398</v>
          </cell>
          <cell r="V1014">
            <v>418.40297736915801</v>
          </cell>
          <cell r="W1014">
            <v>0.99999906405629901</v>
          </cell>
          <cell r="X1014">
            <v>8.1210918658235404E-2</v>
          </cell>
          <cell r="Y1014">
            <v>3.5681804208438401</v>
          </cell>
          <cell r="Z1014">
            <v>0.6328856556993</v>
          </cell>
          <cell r="AA1014">
            <v>0.36419071153066002</v>
          </cell>
          <cell r="AB1014">
            <v>1.37707444035025E-2</v>
          </cell>
          <cell r="AC1014">
            <v>0.98453657600248701</v>
          </cell>
          <cell r="AD1014">
            <v>2.2092317314172601E-2</v>
          </cell>
          <cell r="AE1014">
            <v>359.49951065049902</v>
          </cell>
          <cell r="AF1014">
            <v>0.85921753338713103</v>
          </cell>
          <cell r="AG1014">
            <v>1044.24210003436</v>
          </cell>
          <cell r="AH1014">
            <v>74.878537504023399</v>
          </cell>
          <cell r="AI1014">
            <v>0.74987623380686796</v>
          </cell>
          <cell r="AJ1014">
            <v>1855.2719892048101</v>
          </cell>
          <cell r="AK1014">
            <v>3543.3649371766701</v>
          </cell>
          <cell r="AL1014">
            <v>53.981303980420002</v>
          </cell>
          <cell r="AM1014">
            <v>43.1936570593342</v>
          </cell>
          <cell r="AN1014">
            <v>11.3616320169447</v>
          </cell>
          <cell r="AO1014">
            <v>-49.905250113729899</v>
          </cell>
          <cell r="AP1014">
            <v>72.122761909703001</v>
          </cell>
          <cell r="AQ1014">
            <v>1008.01452402288</v>
          </cell>
          <cell r="AR1014">
            <v>253.98587209845999</v>
          </cell>
          <cell r="AS1014">
            <v>297.69167775134702</v>
          </cell>
          <cell r="AT1014">
            <v>178.85230846672701</v>
          </cell>
          <cell r="AU1014">
            <v>3.8215615946388102</v>
          </cell>
          <cell r="AV1014">
            <v>1.07365102426357</v>
          </cell>
          <cell r="AW1014">
            <v>3.21675322297139</v>
          </cell>
          <cell r="AX1014">
            <v>1.3479202902824301</v>
          </cell>
          <cell r="AY1014" t="str">
            <v>NaN</v>
          </cell>
          <cell r="AZ1014">
            <v>0.110364725248839</v>
          </cell>
          <cell r="BA1014" t="str">
            <v>NaN</v>
          </cell>
          <cell r="BB1014" t="str">
            <v>NaN</v>
          </cell>
          <cell r="BC1014" t="str">
            <v>NaN</v>
          </cell>
          <cell r="BD1014">
            <v>10.295721016666599</v>
          </cell>
          <cell r="BE1014">
            <v>80.162990106752204</v>
          </cell>
          <cell r="BF1014">
            <v>155.83219273760699</v>
          </cell>
          <cell r="BH1014" t="str">
            <v>NO</v>
          </cell>
          <cell r="BI1014" t="str">
            <v>YES</v>
          </cell>
          <cell r="BJ1014" t="str">
            <v>YES</v>
          </cell>
          <cell r="BK1014" t="str">
            <v/>
          </cell>
          <cell r="BL1014" t="str">
            <v>YES</v>
          </cell>
          <cell r="BM1014" t="str">
            <v>NO</v>
          </cell>
          <cell r="BO1014" t="str">
            <v>NO</v>
          </cell>
          <cell r="BQ1014" t="str">
            <v>YES</v>
          </cell>
          <cell r="BR1014" t="str">
            <v>NO</v>
          </cell>
          <cell r="BT1014" t="str">
            <v/>
          </cell>
          <cell r="BU1014" t="str">
            <v>YES</v>
          </cell>
          <cell r="BW1014" t="str">
            <v/>
          </cell>
          <cell r="CA1014" t="str">
            <v>SINGLE CORRx</v>
          </cell>
          <cell r="CC1014">
            <v>147.70402449836357</v>
          </cell>
          <cell r="CD1014">
            <v>0</v>
          </cell>
          <cell r="CE1014">
            <v>110.09630068548314</v>
          </cell>
          <cell r="CF1014">
            <v>57.914749154451364</v>
          </cell>
          <cell r="CL1014">
            <v>0.38</v>
          </cell>
          <cell r="CY1014">
            <v>1.6714502617133109</v>
          </cell>
          <cell r="CZ1014">
            <v>0</v>
          </cell>
          <cell r="DA1014">
            <v>1.6714502617133109</v>
          </cell>
          <cell r="DB1014">
            <v>1.6714502617133109</v>
          </cell>
        </row>
        <row r="1015">
          <cell r="A1015">
            <v>279</v>
          </cell>
          <cell r="B1015">
            <v>41675</v>
          </cell>
          <cell r="C1015" t="str">
            <v>Daniel</v>
          </cell>
          <cell r="D1015">
            <v>12</v>
          </cell>
          <cell r="F1015" t="str">
            <v>YES</v>
          </cell>
          <cell r="G1015">
            <v>2.48</v>
          </cell>
          <cell r="H1015">
            <v>0.63209805730730295</v>
          </cell>
          <cell r="I1015">
            <v>0</v>
          </cell>
          <cell r="J1015">
            <v>10.000999999999999</v>
          </cell>
          <cell r="K1015">
            <v>20</v>
          </cell>
          <cell r="L1015">
            <v>1.9998000199979999</v>
          </cell>
          <cell r="M1015">
            <v>-0.31331395413986501</v>
          </cell>
          <cell r="N1015">
            <v>0.81178941182539299</v>
          </cell>
          <cell r="O1015">
            <v>0.42755000193583298</v>
          </cell>
          <cell r="P1015">
            <v>1.2907687152509501E-2</v>
          </cell>
          <cell r="Q1015">
            <v>0.99999694750942003</v>
          </cell>
          <cell r="R1015">
            <v>0.23822949583140601</v>
          </cell>
          <cell r="S1015">
            <v>668.58691328975203</v>
          </cell>
          <cell r="T1015">
            <v>0.99998949125341796</v>
          </cell>
          <cell r="U1015">
            <v>0.44198726328639498</v>
          </cell>
          <cell r="V1015">
            <v>390.33600170380299</v>
          </cell>
          <cell r="W1015">
            <v>0.99996706269906399</v>
          </cell>
          <cell r="X1015">
            <v>0.78249957185993801</v>
          </cell>
          <cell r="Y1015">
            <v>-0.235317512311746</v>
          </cell>
          <cell r="Z1015">
            <v>0.17161370430075801</v>
          </cell>
          <cell r="AA1015">
            <v>0.20231573230014999</v>
          </cell>
          <cell r="AB1015">
            <v>1.29076477452313E-2</v>
          </cell>
          <cell r="AC1015">
            <v>0.98200223298579103</v>
          </cell>
          <cell r="AD1015">
            <v>5.8509294329183302E-2</v>
          </cell>
          <cell r="AE1015">
            <v>64.853193658840198</v>
          </cell>
          <cell r="AF1015">
            <v>0.16614162465730201</v>
          </cell>
          <cell r="AG1015">
            <v>15977.793193175299</v>
          </cell>
          <cell r="AH1015">
            <v>117.345196112257</v>
          </cell>
          <cell r="AI1015">
            <v>0.17551040951164601</v>
          </cell>
          <cell r="AJ1015">
            <v>15798.275290255</v>
          </cell>
          <cell r="AK1015">
            <v>3634.5567876649802</v>
          </cell>
          <cell r="AL1015">
            <v>69.748622311596705</v>
          </cell>
          <cell r="AM1015">
            <v>10.1455387680006</v>
          </cell>
          <cell r="AN1015">
            <v>79.219012436130001</v>
          </cell>
          <cell r="AO1015">
            <v>-3426.09177236611</v>
          </cell>
          <cell r="AP1015">
            <v>105.89284012715299</v>
          </cell>
          <cell r="AQ1015">
            <v>36649.535904730801</v>
          </cell>
          <cell r="AR1015">
            <v>199.100191589292</v>
          </cell>
          <cell r="AS1015">
            <v>-17.9682257730373</v>
          </cell>
          <cell r="AT1015">
            <v>1209.7365976418801</v>
          </cell>
          <cell r="AU1015">
            <v>3.1218419533239099</v>
          </cell>
          <cell r="AV1015">
            <v>1.43828867571134</v>
          </cell>
          <cell r="AW1015">
            <v>2.8608567282233399</v>
          </cell>
          <cell r="AX1015">
            <v>1.4565360373010301</v>
          </cell>
          <cell r="AY1015" t="str">
            <v>NaN</v>
          </cell>
          <cell r="AZ1015">
            <v>9.9835036078391198E-2</v>
          </cell>
          <cell r="BA1015" t="str">
            <v>NaN</v>
          </cell>
          <cell r="BB1015" t="str">
            <v>NaN</v>
          </cell>
          <cell r="BC1015" t="str">
            <v>NaN</v>
          </cell>
          <cell r="BD1015">
            <v>-44.979655438977296</v>
          </cell>
          <cell r="BE1015">
            <v>-27.707736465454701</v>
          </cell>
          <cell r="BF1015">
            <v>178.21981721829499</v>
          </cell>
          <cell r="BH1015" t="str">
            <v>NO</v>
          </cell>
          <cell r="BI1015" t="str">
            <v>YES</v>
          </cell>
          <cell r="BJ1015" t="str">
            <v>YES</v>
          </cell>
          <cell r="BK1015" t="str">
            <v/>
          </cell>
          <cell r="BL1015" t="str">
            <v>YES</v>
          </cell>
          <cell r="BM1015" t="str">
            <v>NO</v>
          </cell>
          <cell r="BO1015" t="str">
            <v>NO</v>
          </cell>
          <cell r="BQ1015" t="str">
            <v>NO</v>
          </cell>
          <cell r="BR1015" t="str">
            <v>NO</v>
          </cell>
          <cell r="BT1015" t="str">
            <v/>
          </cell>
          <cell r="BU1015" t="str">
            <v>NO</v>
          </cell>
          <cell r="BW1015" t="str">
            <v>YES</v>
          </cell>
          <cell r="CA1015" t="str">
            <v>TRASH</v>
          </cell>
          <cell r="CC1015">
            <v>0</v>
          </cell>
          <cell r="CD1015">
            <v>0</v>
          </cell>
          <cell r="CE1015">
            <v>0</v>
          </cell>
          <cell r="CF1015">
            <v>0</v>
          </cell>
          <cell r="CL1015">
            <v>0</v>
          </cell>
          <cell r="CY1015">
            <v>0</v>
          </cell>
          <cell r="CZ1015">
            <v>0</v>
          </cell>
          <cell r="DA1015">
            <v>0</v>
          </cell>
          <cell r="DB1015">
            <v>0</v>
          </cell>
        </row>
        <row r="1016">
          <cell r="A1016">
            <v>279</v>
          </cell>
          <cell r="B1016">
            <v>41675</v>
          </cell>
          <cell r="C1016" t="str">
            <v>Daniel</v>
          </cell>
          <cell r="D1016">
            <v>13</v>
          </cell>
          <cell r="F1016" t="str">
            <v>YES</v>
          </cell>
          <cell r="G1016">
            <v>2.48</v>
          </cell>
          <cell r="H1016">
            <v>0.69978402927517902</v>
          </cell>
          <cell r="I1016">
            <v>0</v>
          </cell>
          <cell r="J1016">
            <v>10.000500000000001</v>
          </cell>
          <cell r="K1016">
            <v>19.998999999999999</v>
          </cell>
          <cell r="L1016">
            <v>1.9998000099994999</v>
          </cell>
          <cell r="M1016">
            <v>26.281816824966199</v>
          </cell>
          <cell r="N1016">
            <v>0.74876177252293796</v>
          </cell>
          <cell r="O1016">
            <v>0.38551925484293398</v>
          </cell>
          <cell r="P1016">
            <v>1.19104885519743E-2</v>
          </cell>
          <cell r="Q1016">
            <v>0.99995603002848199</v>
          </cell>
          <cell r="R1016">
            <v>0.28555689997216299</v>
          </cell>
          <cell r="S1016">
            <v>79.300075108918307</v>
          </cell>
          <cell r="T1016">
            <v>0.99992036417133101</v>
          </cell>
          <cell r="U1016">
            <v>0.38430876345765602</v>
          </cell>
          <cell r="V1016">
            <v>222.180405315972</v>
          </cell>
          <cell r="W1016">
            <v>0.99993987434816001</v>
          </cell>
          <cell r="X1016">
            <v>0.333903961242904</v>
          </cell>
          <cell r="Y1016">
            <v>7.5024434190518005E-2</v>
          </cell>
          <cell r="Z1016">
            <v>1.8958606084181801E-3</v>
          </cell>
          <cell r="AA1016">
            <v>0.46376489777833402</v>
          </cell>
          <cell r="AB1016">
            <v>1.1909964750811099E-2</v>
          </cell>
          <cell r="AC1016">
            <v>0.76331059305208704</v>
          </cell>
          <cell r="AD1016">
            <v>8.5632025757383406E-2</v>
          </cell>
          <cell r="AE1016">
            <v>55.986446232221603</v>
          </cell>
          <cell r="AF1016">
            <v>0.25197127379631801</v>
          </cell>
          <cell r="AG1016">
            <v>1456.31730441748</v>
          </cell>
          <cell r="AH1016">
            <v>52.833273849135303</v>
          </cell>
          <cell r="AI1016">
            <v>0.66619187120411405</v>
          </cell>
          <cell r="AJ1016">
            <v>649.88220009654697</v>
          </cell>
          <cell r="AK1016">
            <v>2391.88304762999</v>
          </cell>
          <cell r="AL1016">
            <v>18.116573561439999</v>
          </cell>
          <cell r="AM1016">
            <v>19.310304965997901</v>
          </cell>
          <cell r="AN1016">
            <v>15.42135340455</v>
          </cell>
          <cell r="AO1016">
            <v>-209.36073838905</v>
          </cell>
          <cell r="AP1016">
            <v>71.888840644597195</v>
          </cell>
          <cell r="AQ1016">
            <v>1530.6688797561201</v>
          </cell>
          <cell r="AR1016">
            <v>-223.698815956846</v>
          </cell>
          <cell r="AS1016">
            <v>71.817617974056802</v>
          </cell>
          <cell r="AT1016">
            <v>1492.5738155177401</v>
          </cell>
          <cell r="AU1016">
            <v>2.4684278296241802</v>
          </cell>
          <cell r="AV1016">
            <v>1.4090178653808501</v>
          </cell>
          <cell r="AW1016">
            <v>2.45937963630533</v>
          </cell>
          <cell r="AX1016">
            <v>1.4947766172439101</v>
          </cell>
          <cell r="AY1016" t="str">
            <v>NaN</v>
          </cell>
          <cell r="AZ1016">
            <v>9.9297280727080897E-2</v>
          </cell>
          <cell r="BA1016" t="str">
            <v>NaN</v>
          </cell>
          <cell r="BB1016" t="str">
            <v>NaN</v>
          </cell>
          <cell r="BC1016" t="str">
            <v>NaN</v>
          </cell>
          <cell r="BD1016">
            <v>16.165589008617602</v>
          </cell>
          <cell r="BE1016">
            <v>56.601428692479402</v>
          </cell>
          <cell r="BF1016">
            <v>90.494517437397903</v>
          </cell>
          <cell r="BH1016" t="str">
            <v>NO</v>
          </cell>
          <cell r="BI1016" t="str">
            <v>NO</v>
          </cell>
          <cell r="BJ1016" t="str">
            <v>YES</v>
          </cell>
          <cell r="BK1016" t="str">
            <v/>
          </cell>
          <cell r="BL1016" t="str">
            <v>YES</v>
          </cell>
          <cell r="BM1016" t="str">
            <v>NO</v>
          </cell>
          <cell r="BO1016" t="str">
            <v>NO</v>
          </cell>
          <cell r="BQ1016" t="str">
            <v>NO</v>
          </cell>
          <cell r="BR1016" t="str">
            <v>NO</v>
          </cell>
          <cell r="BT1016" t="str">
            <v/>
          </cell>
          <cell r="BU1016" t="str">
            <v>YES</v>
          </cell>
          <cell r="BW1016" t="str">
            <v/>
          </cell>
          <cell r="CA1016" t="str">
            <v>DUAL AREA</v>
          </cell>
          <cell r="CC1016">
            <v>0</v>
          </cell>
          <cell r="CD1016">
            <v>0</v>
          </cell>
          <cell r="CE1016">
            <v>54.75375023180829</v>
          </cell>
          <cell r="CF1016">
            <v>87.444760770401956</v>
          </cell>
          <cell r="CL1016">
            <v>0.36</v>
          </cell>
          <cell r="CY1016">
            <v>0</v>
          </cell>
          <cell r="CZ1016">
            <v>0</v>
          </cell>
          <cell r="DA1016">
            <v>2.367227363139961</v>
          </cell>
          <cell r="DB1016">
            <v>2.367227363139961</v>
          </cell>
        </row>
        <row r="1017">
          <cell r="A1017">
            <v>279</v>
          </cell>
          <cell r="B1017">
            <v>41675</v>
          </cell>
          <cell r="C1017" t="str">
            <v>Daniel</v>
          </cell>
          <cell r="D1017">
            <v>15</v>
          </cell>
          <cell r="F1017" t="str">
            <v>YES</v>
          </cell>
          <cell r="G1017">
            <v>2.48</v>
          </cell>
          <cell r="H1017">
            <v>0.92358383350074302</v>
          </cell>
          <cell r="I1017">
            <v>0</v>
          </cell>
          <cell r="J1017">
            <v>9.9984999999999999</v>
          </cell>
          <cell r="K1017">
            <v>19.999500000000001</v>
          </cell>
          <cell r="L1017">
            <v>2.00025003750563</v>
          </cell>
          <cell r="M1017">
            <v>7.8520272928888497</v>
          </cell>
          <cell r="N1017">
            <v>0.87467165054414397</v>
          </cell>
          <cell r="O1017">
            <v>0.40264501245289802</v>
          </cell>
          <cell r="P1017">
            <v>1.36040506164467E-2</v>
          </cell>
          <cell r="Q1017">
            <v>0.99999718207732002</v>
          </cell>
          <cell r="R1017">
            <v>0.25533088278738503</v>
          </cell>
          <cell r="S1017">
            <v>218.70310010948199</v>
          </cell>
          <cell r="T1017">
            <v>0.99997266126297002</v>
          </cell>
          <cell r="U1017">
            <v>0.79523908163650103</v>
          </cell>
          <cell r="V1017">
            <v>416.22860275006298</v>
          </cell>
          <cell r="W1017">
            <v>0.99999809440401499</v>
          </cell>
          <cell r="X1017">
            <v>0.20994962182860799</v>
          </cell>
          <cell r="Y1017">
            <v>0.68403443444034895</v>
          </cell>
          <cell r="Z1017">
            <v>7.4460132195964895E-2</v>
          </cell>
          <cell r="AA1017">
            <v>1.08725781098888</v>
          </cell>
          <cell r="AB1017">
            <v>1.3604012274081201E-2</v>
          </cell>
          <cell r="AC1017">
            <v>0.98499653044354396</v>
          </cell>
          <cell r="AD1017">
            <v>6.8637815906514604E-2</v>
          </cell>
          <cell r="AE1017">
            <v>312.92077488264698</v>
          </cell>
          <cell r="AF1017">
            <v>0.75179883484701304</v>
          </cell>
          <cell r="AG1017">
            <v>6043.3290371531602</v>
          </cell>
          <cell r="AH1017">
            <v>94.769416392977107</v>
          </cell>
          <cell r="AI1017">
            <v>0.43331267524046801</v>
          </cell>
          <cell r="AJ1017">
            <v>13797.993102067099</v>
          </cell>
          <cell r="AK1017">
            <v>4315.9745809799897</v>
          </cell>
          <cell r="AL1017">
            <v>70.334322347360001</v>
          </cell>
          <cell r="AM1017">
            <v>-27.735298751002599</v>
          </cell>
          <cell r="AN1017">
            <v>16.446020599192</v>
          </cell>
          <cell r="AO1017">
            <v>-30.492264333891001</v>
          </cell>
          <cell r="AP1017">
            <v>11.9607823170436</v>
          </cell>
          <cell r="AQ1017">
            <v>332.98665184551902</v>
          </cell>
          <cell r="AR1017">
            <v>79.614712455366103</v>
          </cell>
          <cell r="AS1017">
            <v>190.61730898668401</v>
          </cell>
          <cell r="AT1017">
            <v>870.26262784735502</v>
          </cell>
          <cell r="AU1017">
            <v>1.9167915786938301</v>
          </cell>
          <cell r="AV1017">
            <v>1.11246734485579</v>
          </cell>
          <cell r="AW1017">
            <v>2.74888538426899</v>
          </cell>
          <cell r="AX1017">
            <v>1.4590071807761</v>
          </cell>
          <cell r="AY1017">
            <v>0.34965767166216</v>
          </cell>
          <cell r="AZ1017">
            <v>499.20816855235</v>
          </cell>
          <cell r="BA1017">
            <v>499.71445277751297</v>
          </cell>
          <cell r="BB1017">
            <v>0.717095301739331</v>
          </cell>
          <cell r="BC1017">
            <v>31.4691904495944</v>
          </cell>
          <cell r="BD1017">
            <v>-22.4026045025001</v>
          </cell>
          <cell r="BE1017">
            <v>67.537845647499793</v>
          </cell>
          <cell r="BF1017">
            <v>156.50344104749999</v>
          </cell>
          <cell r="BH1017" t="str">
            <v>NO</v>
          </cell>
          <cell r="BI1017" t="str">
            <v>YES</v>
          </cell>
          <cell r="BJ1017" t="str">
            <v>YES</v>
          </cell>
          <cell r="BK1017" t="str">
            <v/>
          </cell>
          <cell r="BL1017" t="str">
            <v>YES</v>
          </cell>
          <cell r="BM1017" t="str">
            <v>NO</v>
          </cell>
          <cell r="BO1017" t="str">
            <v>NO</v>
          </cell>
          <cell r="BQ1017" t="str">
            <v>YES</v>
          </cell>
          <cell r="BR1017" t="str">
            <v>NO</v>
          </cell>
          <cell r="BT1017" t="str">
            <v/>
          </cell>
          <cell r="BU1017" t="str">
            <v>NO</v>
          </cell>
          <cell r="BW1017" t="str">
            <v/>
          </cell>
          <cell r="CA1017" t="str">
            <v>SINGLE CORR</v>
          </cell>
          <cell r="CC1017">
            <v>146.9066574662566</v>
          </cell>
          <cell r="CD1017">
            <v>0</v>
          </cell>
          <cell r="CE1017">
            <v>0</v>
          </cell>
          <cell r="CF1017">
            <v>0</v>
          </cell>
          <cell r="CL1017">
            <v>0.47</v>
          </cell>
          <cell r="CY1017">
            <v>1.9839017592148009</v>
          </cell>
          <cell r="CZ1017">
            <v>0</v>
          </cell>
          <cell r="DA1017">
            <v>0</v>
          </cell>
          <cell r="DB1017">
            <v>0</v>
          </cell>
        </row>
        <row r="1018">
          <cell r="A1018">
            <v>279</v>
          </cell>
          <cell r="B1018">
            <v>41675</v>
          </cell>
          <cell r="C1018" t="str">
            <v>Daniel</v>
          </cell>
          <cell r="D1018">
            <v>16</v>
          </cell>
          <cell r="F1018" t="str">
            <v>YES</v>
          </cell>
          <cell r="G1018">
            <v>2.48</v>
          </cell>
          <cell r="H1018">
            <v>1.0458060577511801</v>
          </cell>
          <cell r="I1018">
            <v>0</v>
          </cell>
          <cell r="J1018">
            <v>9.9984999999999999</v>
          </cell>
          <cell r="K1018">
            <v>20</v>
          </cell>
          <cell r="L1018">
            <v>2.0003000450067501</v>
          </cell>
          <cell r="M1018">
            <v>-13.800568108261499</v>
          </cell>
          <cell r="N1018">
            <v>0.92391672319248797</v>
          </cell>
          <cell r="O1018">
            <v>0.33358583288905702</v>
          </cell>
          <cell r="P1018">
            <v>1.46420981798293E-2</v>
          </cell>
          <cell r="Q1018">
            <v>0.99999259457204304</v>
          </cell>
          <cell r="R1018">
            <v>0.19842177127670599</v>
          </cell>
          <cell r="S1018">
            <v>-3529.7565999353401</v>
          </cell>
          <cell r="T1018">
            <v>0.999747132837842</v>
          </cell>
          <cell r="U1018">
            <v>1.1594906088371799</v>
          </cell>
          <cell r="V1018">
            <v>229.395059371576</v>
          </cell>
          <cell r="W1018">
            <v>0.999996849420139</v>
          </cell>
          <cell r="X1018">
            <v>0.12940949466607801</v>
          </cell>
          <cell r="Y1018">
            <v>-0.7590679121892</v>
          </cell>
          <cell r="Z1018">
            <v>5.0451449360462898E-2</v>
          </cell>
          <cell r="AA1018">
            <v>1.3210299380759201</v>
          </cell>
          <cell r="AB1018">
            <v>1.46419897247765E-2</v>
          </cell>
          <cell r="AC1018">
            <v>0.96659704849725503</v>
          </cell>
          <cell r="AD1018">
            <v>4.0737558710064799E-2</v>
          </cell>
          <cell r="AE1018">
            <v>196.77147063179601</v>
          </cell>
          <cell r="AF1018">
            <v>0.85778155472432305</v>
          </cell>
          <cell r="AG1018">
            <v>782.00828137576195</v>
          </cell>
          <cell r="AH1018">
            <v>-1.1194515998590799</v>
          </cell>
          <cell r="AI1018">
            <v>3.1706675063958301E-4</v>
          </cell>
          <cell r="AJ1018">
            <v>5496.8983174836703</v>
          </cell>
          <cell r="AK1018">
            <v>3132.9362922400001</v>
          </cell>
          <cell r="AL1018">
            <v>58.76106713771</v>
          </cell>
          <cell r="AM1018">
            <v>86.346634965001897</v>
          </cell>
          <cell r="AN1018">
            <v>9.1619600201610005</v>
          </cell>
          <cell r="AO1018">
            <v>25.754390321802099</v>
          </cell>
          <cell r="AP1018">
            <v>13.209644333566899</v>
          </cell>
          <cell r="AQ1018">
            <v>141.48901545121501</v>
          </cell>
          <cell r="AR1018">
            <v>291.59665318808999</v>
          </cell>
          <cell r="AS1018">
            <v>223.62751928506</v>
          </cell>
          <cell r="AT1018">
            <v>2191.9627516750002</v>
          </cell>
          <cell r="AU1018">
            <v>2.1462379957042801</v>
          </cell>
          <cell r="AV1018">
            <v>1.20308007514549</v>
          </cell>
          <cell r="AW1018">
            <v>2.5317092078315899</v>
          </cell>
          <cell r="AX1018">
            <v>1.50233845878471</v>
          </cell>
          <cell r="AY1018">
            <v>0.54751679513293905</v>
          </cell>
          <cell r="AZ1018">
            <v>9.9478156387109204E-2</v>
          </cell>
          <cell r="BA1018">
            <v>0.811402525793819</v>
          </cell>
          <cell r="BB1018">
            <v>0.81648394001594404</v>
          </cell>
          <cell r="BC1018">
            <v>32.8510077079764</v>
          </cell>
          <cell r="BD1018">
            <v>23.550386664322001</v>
          </cell>
          <cell r="BE1018">
            <v>29.5639851897458</v>
          </cell>
          <cell r="BF1018">
            <v>42.888986597457503</v>
          </cell>
          <cell r="BH1018" t="str">
            <v>NO</v>
          </cell>
          <cell r="BI1018" t="str">
            <v>YES</v>
          </cell>
          <cell r="BJ1018" t="str">
            <v>YES</v>
          </cell>
          <cell r="BK1018" t="str">
            <v/>
          </cell>
          <cell r="BL1018" t="str">
            <v>YES</v>
          </cell>
          <cell r="BM1018" t="str">
            <v>NO</v>
          </cell>
          <cell r="BO1018" t="str">
            <v>NO</v>
          </cell>
          <cell r="BQ1018" t="str">
            <v>YES</v>
          </cell>
          <cell r="BR1018" t="str">
            <v>NO</v>
          </cell>
          <cell r="BT1018" t="str">
            <v/>
          </cell>
          <cell r="BU1018" t="str">
            <v>NO</v>
          </cell>
          <cell r="BW1018" t="str">
            <v/>
          </cell>
          <cell r="CA1018" t="str">
            <v>SINGLE CORR</v>
          </cell>
          <cell r="CC1018">
            <v>80.964309489772589</v>
          </cell>
          <cell r="CD1018">
            <v>0</v>
          </cell>
          <cell r="CE1018">
            <v>0</v>
          </cell>
          <cell r="CF1018">
            <v>0</v>
          </cell>
          <cell r="CL1018">
            <v>0.47</v>
          </cell>
          <cell r="CY1018">
            <v>4.5321511945597281</v>
          </cell>
          <cell r="CZ1018">
            <v>0</v>
          </cell>
          <cell r="DA1018">
            <v>0</v>
          </cell>
          <cell r="DB1018">
            <v>0</v>
          </cell>
        </row>
        <row r="1019">
          <cell r="A1019">
            <v>279</v>
          </cell>
          <cell r="B1019">
            <v>41675</v>
          </cell>
          <cell r="C1019" t="str">
            <v>Daniel</v>
          </cell>
          <cell r="D1019">
            <v>17</v>
          </cell>
          <cell r="F1019" t="str">
            <v>YES</v>
          </cell>
          <cell r="G1019">
            <v>2.48</v>
          </cell>
          <cell r="H1019">
            <v>1.23191716801375</v>
          </cell>
          <cell r="I1019">
            <v>0</v>
          </cell>
          <cell r="J1019">
            <v>10</v>
          </cell>
          <cell r="K1019">
            <v>19.998999999999999</v>
          </cell>
          <cell r="L1019">
            <v>1.9999</v>
          </cell>
          <cell r="M1019">
            <v>3.2352438582216601</v>
          </cell>
          <cell r="N1019">
            <v>0.87144966120377798</v>
          </cell>
          <cell r="O1019">
            <v>0.67833368237805802</v>
          </cell>
          <cell r="P1019">
            <v>1.42311439423283E-2</v>
          </cell>
          <cell r="Q1019">
            <v>0.99999444966219697</v>
          </cell>
          <cell r="R1019">
            <v>0.34762000665259701</v>
          </cell>
          <cell r="S1019">
            <v>117.311726357781</v>
          </cell>
          <cell r="T1019">
            <v>0.99994001769382301</v>
          </cell>
          <cell r="U1019">
            <v>1.1427211340022401</v>
          </cell>
          <cell r="V1019">
            <v>194.08668496016199</v>
          </cell>
          <cell r="W1019">
            <v>0.99999475375545599</v>
          </cell>
          <cell r="X1019">
            <v>0.33793334420473498</v>
          </cell>
          <cell r="Y1019">
            <v>1.08412407091389</v>
          </cell>
          <cell r="Z1019">
            <v>0.28169662979709498</v>
          </cell>
          <cell r="AA1019">
            <v>2.1727852496297602</v>
          </cell>
          <cell r="AB1019">
            <v>1.42310649382367E-2</v>
          </cell>
          <cell r="AC1019">
            <v>0.97331445413282802</v>
          </cell>
          <cell r="AD1019">
            <v>0.126619577331858</v>
          </cell>
          <cell r="AE1019">
            <v>162.05877169759901</v>
          </cell>
          <cell r="AF1019">
            <v>0.83497701814983105</v>
          </cell>
          <cell r="AG1019">
            <v>3763.1156964223201</v>
          </cell>
          <cell r="AH1019">
            <v>64.257934310840696</v>
          </cell>
          <cell r="AI1019">
            <v>0.54772085839492302</v>
          </cell>
          <cell r="AJ1019">
            <v>10313.5861311958</v>
          </cell>
          <cell r="AK1019">
            <v>8171.9811300233296</v>
          </cell>
          <cell r="AL1019">
            <v>117.09222554485299</v>
          </cell>
          <cell r="AM1019">
            <v>74.010119015001607</v>
          </cell>
          <cell r="AN1019">
            <v>48.715913308549702</v>
          </cell>
          <cell r="AO1019">
            <v>128.25685411266099</v>
          </cell>
          <cell r="AP1019">
            <v>78.607436866627197</v>
          </cell>
          <cell r="AQ1019">
            <v>227.03170884028901</v>
          </cell>
          <cell r="AR1019">
            <v>142.654952908844</v>
          </cell>
          <cell r="AS1019">
            <v>156.19152096370499</v>
          </cell>
          <cell r="AT1019">
            <v>115.50664712997499</v>
          </cell>
          <cell r="AU1019">
            <v>2.8574850725002601</v>
          </cell>
          <cell r="AV1019">
            <v>1.48018471167744</v>
          </cell>
          <cell r="AW1019">
            <v>2.9598354047736501</v>
          </cell>
          <cell r="AX1019">
            <v>1.6188666899083699</v>
          </cell>
          <cell r="AY1019">
            <v>0.39079393145216401</v>
          </cell>
          <cell r="AZ1019">
            <v>9.9459867943387001E-2</v>
          </cell>
          <cell r="BA1019">
            <v>0.72407977723723205</v>
          </cell>
          <cell r="BB1019">
            <v>0.71498476789496701</v>
          </cell>
          <cell r="BC1019">
            <v>31.974048936995199</v>
          </cell>
          <cell r="BD1019">
            <v>44.287887427441603</v>
          </cell>
          <cell r="BE1019">
            <v>182.013230361008</v>
          </cell>
          <cell r="BF1019">
            <v>307.685429829768</v>
          </cell>
          <cell r="BH1019" t="str">
            <v>NO</v>
          </cell>
          <cell r="BI1019" t="str">
            <v>YES</v>
          </cell>
          <cell r="BJ1019" t="str">
            <v>YES</v>
          </cell>
          <cell r="BK1019" t="str">
            <v/>
          </cell>
          <cell r="BL1019" t="str">
            <v>YES</v>
          </cell>
          <cell r="BM1019" t="str">
            <v>NO</v>
          </cell>
          <cell r="BO1019" t="str">
            <v>NO</v>
          </cell>
          <cell r="BQ1019" t="str">
            <v>YES</v>
          </cell>
          <cell r="BR1019" t="str">
            <v>NO</v>
          </cell>
          <cell r="BT1019" t="str">
            <v/>
          </cell>
          <cell r="BU1019" t="str">
            <v>YES</v>
          </cell>
          <cell r="BW1019" t="str">
            <v/>
          </cell>
          <cell r="CA1019" t="str">
            <v>SINGLE CORRx</v>
          </cell>
          <cell r="CC1019">
            <v>68.512599790937173</v>
          </cell>
          <cell r="CD1019">
            <v>0</v>
          </cell>
          <cell r="CE1019">
            <v>59.214928818587197</v>
          </cell>
          <cell r="CF1019">
            <v>77.950559783496587</v>
          </cell>
          <cell r="CL1019">
            <v>0.3</v>
          </cell>
          <cell r="CY1019">
            <v>0.73614676541863278</v>
          </cell>
          <cell r="CZ1019">
            <v>0</v>
          </cell>
          <cell r="DA1019">
            <v>0.73614676541863278</v>
          </cell>
          <cell r="DB1019">
            <v>0.73614676541863278</v>
          </cell>
        </row>
        <row r="1020">
          <cell r="A1020">
            <v>279</v>
          </cell>
          <cell r="B1020">
            <v>41675</v>
          </cell>
          <cell r="C1020" t="str">
            <v>Daniel</v>
          </cell>
          <cell r="D1020">
            <v>18</v>
          </cell>
          <cell r="F1020" t="str">
            <v>YES</v>
          </cell>
          <cell r="G1020">
            <v>2.48</v>
          </cell>
          <cell r="H1020">
            <v>1.2735838349908599</v>
          </cell>
          <cell r="I1020">
            <v>0</v>
          </cell>
          <cell r="J1020">
            <v>10.000999999999999</v>
          </cell>
          <cell r="K1020">
            <v>19.999500000000001</v>
          </cell>
          <cell r="L1020">
            <v>1.9997500249975</v>
          </cell>
          <cell r="M1020">
            <v>35.5400494502098</v>
          </cell>
          <cell r="N1020">
            <v>0.962111429827189</v>
          </cell>
          <cell r="O1020">
            <v>0.216410157629391</v>
          </cell>
          <cell r="P1020">
            <v>1.30012214877394E-2</v>
          </cell>
          <cell r="Q1020">
            <v>0.99999499136950498</v>
          </cell>
          <cell r="R1020">
            <v>0.30953200054145702</v>
          </cell>
          <cell r="S1020">
            <v>140.12082667359499</v>
          </cell>
          <cell r="T1020">
            <v>0.99998879909178195</v>
          </cell>
          <cell r="U1020">
            <v>0.46285864517439002</v>
          </cell>
          <cell r="V1020">
            <v>2394.80950127188</v>
          </cell>
          <cell r="W1020">
            <v>0.99999767839925302</v>
          </cell>
          <cell r="X1020">
            <v>0.21071845738460299</v>
          </cell>
          <cell r="Y1020">
            <v>0.67283107078965698</v>
          </cell>
          <cell r="Z1020">
            <v>1.8185523303142399E-2</v>
          </cell>
          <cell r="AA1020">
            <v>1.2015614950770299</v>
          </cell>
          <cell r="AB1020">
            <v>1.3001156358091801E-2</v>
          </cell>
          <cell r="AC1020">
            <v>0.97121157782432599</v>
          </cell>
          <cell r="AD1020">
            <v>9.8686739421672096E-2</v>
          </cell>
          <cell r="AE1020">
            <v>167.29715215848901</v>
          </cell>
          <cell r="AF1020">
            <v>6.9858067487821099E-2</v>
          </cell>
          <cell r="AG1020">
            <v>18320.615040825702</v>
          </cell>
          <cell r="AH1020">
            <v>114.859441121638</v>
          </cell>
          <cell r="AI1020">
            <v>0.81970794234036404</v>
          </cell>
          <cell r="AJ1020">
            <v>3551.1369478628299</v>
          </cell>
          <cell r="AK1020">
            <v>10626.580963189999</v>
          </cell>
          <cell r="AL1020">
            <v>155.0563582842</v>
          </cell>
          <cell r="AM1020">
            <v>70.586472884001196</v>
          </cell>
          <cell r="AN1020">
            <v>13.233433725617999</v>
          </cell>
          <cell r="AO1020">
            <v>143.72811307144099</v>
          </cell>
          <cell r="AP1020">
            <v>121.836701670144</v>
          </cell>
          <cell r="AQ1020">
            <v>170.034035511719</v>
          </cell>
          <cell r="AR1020">
            <v>1676.1840645713301</v>
          </cell>
          <cell r="AS1020">
            <v>457.77303942031102</v>
          </cell>
          <cell r="AT1020">
            <v>4158.4371903260599</v>
          </cell>
          <cell r="AU1020">
            <v>3.1218317555969701</v>
          </cell>
          <cell r="AV1020">
            <v>1.49531793045582</v>
          </cell>
          <cell r="AW1020">
            <v>3.18808735365675</v>
          </cell>
          <cell r="AX1020">
            <v>1.6087072732607699</v>
          </cell>
          <cell r="AY1020">
            <v>0.685098106912849</v>
          </cell>
          <cell r="AZ1020">
            <v>0.101112111495926</v>
          </cell>
          <cell r="BA1020">
            <v>0.79434653582771897</v>
          </cell>
          <cell r="BB1020">
            <v>0.78987904021659805</v>
          </cell>
          <cell r="BC1020">
            <v>35.744249056322602</v>
          </cell>
          <cell r="BD1020">
            <v>3.1631426099754099</v>
          </cell>
          <cell r="BE1020">
            <v>126.611685863137</v>
          </cell>
          <cell r="BF1020">
            <v>275.29836303850499</v>
          </cell>
          <cell r="BH1020" t="str">
            <v>NO</v>
          </cell>
          <cell r="BI1020" t="str">
            <v>YES</v>
          </cell>
          <cell r="BJ1020" t="str">
            <v>YES</v>
          </cell>
          <cell r="BK1020" t="str">
            <v/>
          </cell>
          <cell r="BL1020" t="str">
            <v>YES</v>
          </cell>
          <cell r="BM1020" t="str">
            <v>NO</v>
          </cell>
          <cell r="BO1020" t="str">
            <v>NO</v>
          </cell>
          <cell r="BQ1020" t="str">
            <v>NO</v>
          </cell>
          <cell r="BR1020" t="str">
            <v>YES</v>
          </cell>
          <cell r="BT1020" t="str">
            <v/>
          </cell>
          <cell r="BU1020" t="str">
            <v>NO</v>
          </cell>
          <cell r="BW1020" t="str">
            <v/>
          </cell>
          <cell r="CA1020" t="str">
            <v>SINGLE CORR</v>
          </cell>
          <cell r="CC1020">
            <v>0</v>
          </cell>
          <cell r="CD1020">
            <v>98.922830498967286</v>
          </cell>
          <cell r="CE1020">
            <v>0</v>
          </cell>
          <cell r="CF1020">
            <v>0</v>
          </cell>
          <cell r="CL1020">
            <v>0.47</v>
          </cell>
          <cell r="CY1020">
            <v>0</v>
          </cell>
          <cell r="CZ1020">
            <v>1.0582629074103758</v>
          </cell>
          <cell r="DA1020">
            <v>0</v>
          </cell>
          <cell r="DB1020">
            <v>0</v>
          </cell>
        </row>
        <row r="1021">
          <cell r="A1021">
            <v>279</v>
          </cell>
          <cell r="B1021">
            <v>41675</v>
          </cell>
          <cell r="C1021" t="str">
            <v>Daniel</v>
          </cell>
          <cell r="D1021">
            <v>19</v>
          </cell>
          <cell r="F1021" t="str">
            <v>YES</v>
          </cell>
          <cell r="G1021">
            <v>2.48</v>
          </cell>
          <cell r="H1021">
            <v>1.3477562516927699</v>
          </cell>
          <cell r="I1021">
            <v>0</v>
          </cell>
          <cell r="J1021">
            <v>9.9990000000000006</v>
          </cell>
          <cell r="K1021">
            <v>19.999500000000001</v>
          </cell>
          <cell r="L1021">
            <v>2.0001500150015001</v>
          </cell>
          <cell r="M1021">
            <v>1.0097838829335799</v>
          </cell>
          <cell r="N1021">
            <v>0.79506824282903199</v>
          </cell>
          <cell r="O1021">
            <v>0.28199486395664097</v>
          </cell>
          <cell r="P1021">
            <v>1.3660008696059499E-2</v>
          </cell>
          <cell r="Q1021">
            <v>0.99998234643384198</v>
          </cell>
          <cell r="R1021">
            <v>0.17105248240278201</v>
          </cell>
          <cell r="S1021">
            <v>117.00743024568401</v>
          </cell>
          <cell r="T1021">
            <v>0.99995528520017696</v>
          </cell>
          <cell r="U1021">
            <v>0.272219996301656</v>
          </cell>
          <cell r="V1021">
            <v>152.92850640542301</v>
          </cell>
          <cell r="W1021">
            <v>0.99992635056749601</v>
          </cell>
          <cell r="X1021">
            <v>0.349364512625844</v>
          </cell>
          <cell r="Y1021">
            <v>0.59351862560862201</v>
          </cell>
          <cell r="Z1021">
            <v>0.34823955597337802</v>
          </cell>
          <cell r="AA1021">
            <v>0.13370218969495701</v>
          </cell>
          <cell r="AB1021">
            <v>1.3659767498937801E-2</v>
          </cell>
          <cell r="AC1021">
            <v>0.91353492652158197</v>
          </cell>
          <cell r="AD1021">
            <v>3.0765150276223199E-2</v>
          </cell>
          <cell r="AE1021">
            <v>56.1663902979288</v>
          </cell>
          <cell r="AF1021">
            <v>0.36724515601237501</v>
          </cell>
          <cell r="AG1021">
            <v>1102.28106166612</v>
          </cell>
          <cell r="AH1021">
            <v>72.572733787297196</v>
          </cell>
          <cell r="AI1021">
            <v>0.62021264955157496</v>
          </cell>
          <cell r="AJ1021">
            <v>661.60284324562394</v>
          </cell>
          <cell r="AK1021">
            <v>2163.80063870001</v>
          </cell>
          <cell r="AL1021">
            <v>35.054378887745003</v>
          </cell>
          <cell r="AM1021">
            <v>29.444558547500201</v>
          </cell>
          <cell r="AN1021">
            <v>35.033749576230001</v>
          </cell>
          <cell r="AO1021">
            <v>216.396659474042</v>
          </cell>
          <cell r="AP1021">
            <v>71.529569239118402</v>
          </cell>
          <cell r="AQ1021">
            <v>713.28969126618404</v>
          </cell>
          <cell r="AR1021">
            <v>69.625048590634506</v>
          </cell>
          <cell r="AS1021">
            <v>54.233723418234398</v>
          </cell>
          <cell r="AT1021">
            <v>92.547968646235404</v>
          </cell>
          <cell r="AU1021">
            <v>3.2410102512215402</v>
          </cell>
          <cell r="AV1021">
            <v>1.35022477494282</v>
          </cell>
          <cell r="AW1021">
            <v>3.1777655273715402</v>
          </cell>
          <cell r="AX1021">
            <v>1.57776250258101</v>
          </cell>
          <cell r="AY1021">
            <v>0.374471087922849</v>
          </cell>
          <cell r="AZ1021">
            <v>9.9634227624288904E-2</v>
          </cell>
          <cell r="BA1021">
            <v>0.86041148736317397</v>
          </cell>
          <cell r="BB1021">
            <v>0.86848191302807498</v>
          </cell>
          <cell r="BC1021">
            <v>32.880388207859902</v>
          </cell>
          <cell r="BD1021">
            <v>17.655294417500201</v>
          </cell>
          <cell r="BE1021">
            <v>62.384866620000103</v>
          </cell>
          <cell r="BF1021">
            <v>82.463783872500102</v>
          </cell>
          <cell r="BH1021" t="str">
            <v>NO</v>
          </cell>
          <cell r="BI1021" t="str">
            <v>YES</v>
          </cell>
          <cell r="BJ1021" t="str">
            <v>YES</v>
          </cell>
          <cell r="BK1021" t="str">
            <v/>
          </cell>
          <cell r="BL1021" t="str">
            <v>YES</v>
          </cell>
          <cell r="BM1021" t="str">
            <v>NO</v>
          </cell>
          <cell r="BO1021" t="str">
            <v>NO</v>
          </cell>
          <cell r="BQ1021" t="str">
            <v>NO</v>
          </cell>
          <cell r="BR1021" t="str">
            <v>NO</v>
          </cell>
          <cell r="BT1021" t="str">
            <v/>
          </cell>
          <cell r="BU1021" t="str">
            <v>NO</v>
          </cell>
          <cell r="BW1021" t="str">
            <v>YES</v>
          </cell>
          <cell r="CA1021" t="str">
            <v>TRASH</v>
          </cell>
          <cell r="CC1021">
            <v>0</v>
          </cell>
          <cell r="CD1021">
            <v>0</v>
          </cell>
          <cell r="CE1021">
            <v>0</v>
          </cell>
          <cell r="CF1021">
            <v>0</v>
          </cell>
          <cell r="CL1021">
            <v>0</v>
          </cell>
          <cell r="CY1021">
            <v>0</v>
          </cell>
          <cell r="CZ1021">
            <v>0</v>
          </cell>
          <cell r="DA1021">
            <v>0</v>
          </cell>
          <cell r="DB1021">
            <v>0</v>
          </cell>
        </row>
        <row r="1022">
          <cell r="A1022">
            <v>279</v>
          </cell>
          <cell r="B1022">
            <v>41675</v>
          </cell>
          <cell r="C1022" t="str">
            <v>Daniel</v>
          </cell>
          <cell r="D1022">
            <v>20</v>
          </cell>
          <cell r="F1022" t="str">
            <v>YES</v>
          </cell>
          <cell r="G1022">
            <v>2.48</v>
          </cell>
          <cell r="H1022">
            <v>1.46406500134617</v>
          </cell>
          <cell r="I1022">
            <v>0</v>
          </cell>
          <cell r="J1022">
            <v>9.9994736842100007</v>
          </cell>
          <cell r="K1022">
            <v>20</v>
          </cell>
          <cell r="L1022">
            <v>2</v>
          </cell>
          <cell r="M1022">
            <v>0.54548531513420195</v>
          </cell>
          <cell r="N1022">
            <v>0.59075421517263305</v>
          </cell>
          <cell r="O1022">
            <v>0.29227395528421801</v>
          </cell>
          <cell r="P1022">
            <v>1.39543204140995E-2</v>
          </cell>
          <cell r="Q1022">
            <v>0.99999363401692498</v>
          </cell>
          <cell r="R1022">
            <v>0.191062712788205</v>
          </cell>
          <cell r="S1022">
            <v>-8031.7625679745297</v>
          </cell>
          <cell r="T1022">
            <v>0.99998360052130897</v>
          </cell>
          <cell r="U1022">
            <v>0.30663245795544902</v>
          </cell>
          <cell r="V1022">
            <v>620.62120507791303</v>
          </cell>
          <cell r="W1022">
            <v>0.99998260379353399</v>
          </cell>
          <cell r="X1022">
            <v>0.31581383864382201</v>
          </cell>
          <cell r="Y1022">
            <v>0.13895638940629801</v>
          </cell>
          <cell r="Z1022">
            <v>2.3517022101890901E-2</v>
          </cell>
          <cell r="AA1022">
            <v>9.4317492682490095E-2</v>
          </cell>
          <cell r="AB1022">
            <v>1.3954231563268599E-2</v>
          </cell>
          <cell r="AC1022">
            <v>0.96832994114039705</v>
          </cell>
          <cell r="AD1022">
            <v>3.7472912438911099E-2</v>
          </cell>
          <cell r="AE1022">
            <v>80.592210225179102</v>
          </cell>
          <cell r="AF1022">
            <v>0.12985506705060701</v>
          </cell>
          <cell r="AG1022">
            <v>5120.0202981475004</v>
          </cell>
          <cell r="AH1022">
            <v>-7.58463233617928</v>
          </cell>
          <cell r="AI1022">
            <v>9.4431426301888599E-4</v>
          </cell>
          <cell r="AJ1022">
            <v>5878.5441324296098</v>
          </cell>
          <cell r="AK1022">
            <v>5652.5099254999895</v>
          </cell>
          <cell r="AL1022">
            <v>79.065290744219894</v>
          </cell>
          <cell r="AM1022">
            <v>55.844321026998998</v>
          </cell>
          <cell r="AN1022">
            <v>32.317306569194997</v>
          </cell>
          <cell r="AO1022">
            <v>122.95300423749801</v>
          </cell>
          <cell r="AP1022">
            <v>64.300006062302401</v>
          </cell>
          <cell r="AQ1022">
            <v>180.46056812168601</v>
          </cell>
          <cell r="AR1022">
            <v>244.79860657919301</v>
          </cell>
          <cell r="AS1022">
            <v>85.023404232650606</v>
          </cell>
          <cell r="AT1022">
            <v>379.54576712158598</v>
          </cell>
          <cell r="AU1022">
            <v>2.8965234259906598</v>
          </cell>
          <cell r="AV1022">
            <v>1.35006151619007</v>
          </cell>
          <cell r="AW1022">
            <v>2.7155574525061001</v>
          </cell>
          <cell r="AX1022">
            <v>1.44440870893886</v>
          </cell>
          <cell r="AY1022">
            <v>0.57317292098962302</v>
          </cell>
          <cell r="AZ1022">
            <v>0.131091260944173</v>
          </cell>
          <cell r="BA1022">
            <v>0.86704038362840397</v>
          </cell>
          <cell r="BB1022">
            <v>0.89725238690154796</v>
          </cell>
          <cell r="BC1022">
            <v>26.4541348149057</v>
          </cell>
          <cell r="BD1022">
            <v>4.3354150514283001</v>
          </cell>
          <cell r="BE1022">
            <v>51.934459387142702</v>
          </cell>
          <cell r="BF1022">
            <v>112.458344279999</v>
          </cell>
          <cell r="BH1022" t="str">
            <v>NO</v>
          </cell>
          <cell r="BI1022" t="str">
            <v>YES</v>
          </cell>
          <cell r="BJ1022" t="str">
            <v>YES</v>
          </cell>
          <cell r="BK1022" t="str">
            <v/>
          </cell>
          <cell r="BL1022" t="str">
            <v>YES</v>
          </cell>
          <cell r="BM1022" t="str">
            <v>NO</v>
          </cell>
          <cell r="BO1022" t="str">
            <v>NO</v>
          </cell>
          <cell r="BQ1022" t="str">
            <v>NO</v>
          </cell>
          <cell r="BR1022" t="str">
            <v>NO</v>
          </cell>
          <cell r="BT1022" t="str">
            <v/>
          </cell>
          <cell r="BU1022" t="str">
            <v>YES</v>
          </cell>
          <cell r="BW1022" t="str">
            <v/>
          </cell>
          <cell r="CA1022" t="str">
            <v>DUAL AREA</v>
          </cell>
          <cell r="CC1022">
            <v>0</v>
          </cell>
          <cell r="CD1022">
            <v>0</v>
          </cell>
          <cell r="CE1022">
            <v>61.738777077383332</v>
          </cell>
          <cell r="CF1022">
            <v>71.460659454944874</v>
          </cell>
          <cell r="CL1022">
            <v>0.36</v>
          </cell>
          <cell r="CY1022">
            <v>0</v>
          </cell>
          <cell r="CZ1022">
            <v>0</v>
          </cell>
          <cell r="DA1022">
            <v>2.5799527399494555</v>
          </cell>
          <cell r="DB1022">
            <v>2.5799527399494555</v>
          </cell>
        </row>
        <row r="1023">
          <cell r="A1023">
            <v>279</v>
          </cell>
          <cell r="B1023">
            <v>41675</v>
          </cell>
          <cell r="C1023" t="str">
            <v>Daniel</v>
          </cell>
          <cell r="D1023">
            <v>22</v>
          </cell>
          <cell r="F1023" t="str">
            <v>YES</v>
          </cell>
          <cell r="G1023">
            <v>2.48</v>
          </cell>
          <cell r="H1023">
            <v>1.6642865007743199</v>
          </cell>
          <cell r="I1023">
            <v>0</v>
          </cell>
          <cell r="J1023">
            <v>10</v>
          </cell>
          <cell r="K1023">
            <v>20</v>
          </cell>
          <cell r="L1023">
            <v>2</v>
          </cell>
          <cell r="M1023">
            <v>-2.5813667038334098</v>
          </cell>
          <cell r="N1023">
            <v>0.75404652835484398</v>
          </cell>
          <cell r="O1023">
            <v>0.497493749415157</v>
          </cell>
          <cell r="P1023">
            <v>1.50899913493334E-2</v>
          </cell>
          <cell r="Q1023">
            <v>0.99996493426093802</v>
          </cell>
          <cell r="R1023">
            <v>0.21766331861084001</v>
          </cell>
          <cell r="S1023">
            <v>-249.822194294111</v>
          </cell>
          <cell r="T1023">
            <v>0.99950390711985704</v>
          </cell>
          <cell r="U1023">
            <v>0.81880299252375599</v>
          </cell>
          <cell r="V1023">
            <v>75.610554895748294</v>
          </cell>
          <cell r="W1023">
            <v>0.99994229610655905</v>
          </cell>
          <cell r="X1023">
            <v>0.27921565296080297</v>
          </cell>
          <cell r="Y1023">
            <v>-0.548100289886852</v>
          </cell>
          <cell r="Z1023">
            <v>0.13639565305000201</v>
          </cell>
          <cell r="AA1023">
            <v>0.63889387382699003</v>
          </cell>
          <cell r="AB1023">
            <v>1.50894620685892E-2</v>
          </cell>
          <cell r="AC1023">
            <v>0.86649047291751902</v>
          </cell>
          <cell r="AD1023">
            <v>5.0656253462156402E-2</v>
          </cell>
          <cell r="AE1023">
            <v>56.8506222883641</v>
          </cell>
          <cell r="AF1023">
            <v>0.75184398661491303</v>
          </cell>
          <cell r="AG1023">
            <v>358.31244206924703</v>
          </cell>
          <cell r="AH1023">
            <v>-7.8086606252995896</v>
          </cell>
          <cell r="AI1023">
            <v>3.12413588456967E-2</v>
          </cell>
          <cell r="AJ1023">
            <v>1398.79050180029</v>
          </cell>
          <cell r="AK1023">
            <v>937.14732222500095</v>
          </cell>
          <cell r="AL1023">
            <v>19.0842997803733</v>
          </cell>
          <cell r="AM1023">
            <v>33.779204240666999</v>
          </cell>
          <cell r="AN1023">
            <v>19.461331267759</v>
          </cell>
          <cell r="AO1023">
            <v>52.475987295754898</v>
          </cell>
          <cell r="AP1023">
            <v>9.1760806069831204</v>
          </cell>
          <cell r="AQ1023">
            <v>110.07124535451</v>
          </cell>
          <cell r="AR1023">
            <v>34.4651746508504</v>
          </cell>
          <cell r="AS1023">
            <v>38.557670420112899</v>
          </cell>
          <cell r="AT1023">
            <v>42.192956497633098</v>
          </cell>
          <cell r="AU1023">
            <v>2.6448944995269299</v>
          </cell>
          <cell r="AV1023">
            <v>1.4095138306352499</v>
          </cell>
          <cell r="AW1023">
            <v>2.9597176205270999</v>
          </cell>
          <cell r="AX1023">
            <v>1.45978407181245</v>
          </cell>
          <cell r="AY1023">
            <v>0.31541854054006702</v>
          </cell>
          <cell r="AZ1023">
            <v>0.132810382236102</v>
          </cell>
          <cell r="BA1023">
            <v>0.84565828808519805</v>
          </cell>
          <cell r="BB1023">
            <v>0.85093358982248901</v>
          </cell>
          <cell r="BC1023">
            <v>36.629249869169101</v>
          </cell>
          <cell r="BD1023">
            <v>-0.42795344258331602</v>
          </cell>
          <cell r="BE1023">
            <v>16.5045132673336</v>
          </cell>
          <cell r="BF1023">
            <v>54.709579200944503</v>
          </cell>
          <cell r="BH1023" t="str">
            <v>NO</v>
          </cell>
          <cell r="BI1023" t="str">
            <v>YES</v>
          </cell>
          <cell r="BJ1023" t="str">
            <v>YES</v>
          </cell>
          <cell r="BK1023" t="str">
            <v/>
          </cell>
          <cell r="BL1023" t="str">
            <v>YES</v>
          </cell>
          <cell r="BM1023" t="str">
            <v>NO</v>
          </cell>
          <cell r="BO1023" t="str">
            <v>NO</v>
          </cell>
          <cell r="BQ1023" t="str">
            <v>YES</v>
          </cell>
          <cell r="BR1023" t="str">
            <v>NO</v>
          </cell>
          <cell r="BT1023" t="str">
            <v/>
          </cell>
          <cell r="BU1023" t="str">
            <v>YES</v>
          </cell>
          <cell r="BW1023" t="str">
            <v/>
          </cell>
          <cell r="CA1023" t="str">
            <v>SINGLE CORRx</v>
          </cell>
          <cell r="CC1023">
            <v>26.690525878199146</v>
          </cell>
          <cell r="CD1023">
            <v>0</v>
          </cell>
          <cell r="CE1023">
            <v>16.998477657768113</v>
          </cell>
          <cell r="CF1023">
            <v>19.586784957305618</v>
          </cell>
          <cell r="CL1023">
            <v>0.3</v>
          </cell>
          <cell r="CY1023">
            <v>8.1182915620327858</v>
          </cell>
          <cell r="CZ1023">
            <v>0</v>
          </cell>
          <cell r="DA1023">
            <v>8.1182915620327858</v>
          </cell>
          <cell r="DB1023">
            <v>8.1182915620327858</v>
          </cell>
        </row>
        <row r="1024">
          <cell r="A1024">
            <v>279</v>
          </cell>
          <cell r="B1024">
            <v>41675</v>
          </cell>
          <cell r="C1024" t="str">
            <v>Daniel</v>
          </cell>
          <cell r="D1024">
            <v>23</v>
          </cell>
          <cell r="F1024" t="str">
            <v>YES</v>
          </cell>
          <cell r="G1024">
            <v>2.48</v>
          </cell>
          <cell r="H1024">
            <v>1.70720880478621</v>
          </cell>
          <cell r="I1024">
            <v>0</v>
          </cell>
          <cell r="J1024">
            <v>10.000500000000001</v>
          </cell>
          <cell r="K1024">
            <v>20</v>
          </cell>
          <cell r="L1024">
            <v>1.99990000499975</v>
          </cell>
          <cell r="M1024">
            <v>7.3838145723862398</v>
          </cell>
          <cell r="N1024">
            <v>0.99067953855678004</v>
          </cell>
          <cell r="O1024">
            <v>0.108907265413171</v>
          </cell>
          <cell r="P1024">
            <v>1.5625491914007299E-2</v>
          </cell>
          <cell r="Q1024">
            <v>0.99996097082278701</v>
          </cell>
          <cell r="R1024">
            <v>0.314712589727556</v>
          </cell>
          <cell r="S1024">
            <v>77.487040828081902</v>
          </cell>
          <cell r="T1024">
            <v>0.999678590185339</v>
          </cell>
          <cell r="U1024">
            <v>0.90321981561995501</v>
          </cell>
          <cell r="V1024">
            <v>378.24560779836099</v>
          </cell>
          <cell r="W1024">
            <v>0.99999344835281001</v>
          </cell>
          <cell r="X1024">
            <v>0.12892469893126501</v>
          </cell>
          <cell r="Y1024">
            <v>4.83452814308807</v>
          </cell>
          <cell r="Z1024">
            <v>0.64847483259039096</v>
          </cell>
          <cell r="AA1024">
            <v>0.46427581550392799</v>
          </cell>
          <cell r="AB1024">
            <v>1.5624881891212901E-2</v>
          </cell>
          <cell r="AC1024">
            <v>0.862105946628</v>
          </cell>
          <cell r="AD1024">
            <v>0.10567274173762101</v>
          </cell>
          <cell r="AE1024">
            <v>195.23751670221799</v>
          </cell>
          <cell r="AF1024">
            <v>0.51616260316669205</v>
          </cell>
          <cell r="AG1024">
            <v>1309.31464339485</v>
          </cell>
          <cell r="AH1024">
            <v>26.433593160562602</v>
          </cell>
          <cell r="AI1024">
            <v>0.34102596660426598</v>
          </cell>
          <cell r="AJ1024">
            <v>1783.25271504232</v>
          </cell>
          <cell r="AK1024">
            <v>2796.6681730066598</v>
          </cell>
          <cell r="AL1024">
            <v>53.372784907013298</v>
          </cell>
          <cell r="AM1024">
            <v>34.861179690332897</v>
          </cell>
          <cell r="AN1024">
            <v>7.8358603128356696</v>
          </cell>
          <cell r="AO1024">
            <v>-2539.1633853584999</v>
          </cell>
          <cell r="AP1024">
            <v>45.720701408714902</v>
          </cell>
          <cell r="AQ1024">
            <v>14774.036483276001</v>
          </cell>
          <cell r="AR1024">
            <v>654.38093221725001</v>
          </cell>
          <cell r="AS1024">
            <v>317.26531954591297</v>
          </cell>
          <cell r="AT1024">
            <v>1211.36357994338</v>
          </cell>
          <cell r="AU1024">
            <v>2.43368349111475</v>
          </cell>
          <cell r="AV1024">
            <v>1.2059346838888501</v>
          </cell>
          <cell r="AW1024">
            <v>2.6342764585830301</v>
          </cell>
          <cell r="AX1024">
            <v>1.26959607755434</v>
          </cell>
          <cell r="AY1024">
            <v>0.25775325465516702</v>
          </cell>
          <cell r="AZ1024">
            <v>0.130274070929363</v>
          </cell>
          <cell r="BA1024">
            <v>0.882278675727453</v>
          </cell>
          <cell r="BB1024">
            <v>0.893432015731077</v>
          </cell>
          <cell r="BC1024">
            <v>28.997241148706198</v>
          </cell>
          <cell r="BD1024">
            <v>32.6477522905911</v>
          </cell>
          <cell r="BE1024">
            <v>101.003505518333</v>
          </cell>
          <cell r="BF1024">
            <v>114.904323750161</v>
          </cell>
          <cell r="BH1024" t="str">
            <v>NO</v>
          </cell>
          <cell r="BI1024" t="str">
            <v>YES</v>
          </cell>
          <cell r="BJ1024" t="str">
            <v>YES</v>
          </cell>
          <cell r="BK1024" t="str">
            <v/>
          </cell>
          <cell r="BL1024" t="str">
            <v>YES</v>
          </cell>
          <cell r="BM1024" t="str">
            <v>NO</v>
          </cell>
          <cell r="BO1024" t="str">
            <v>NO</v>
          </cell>
          <cell r="BQ1024" t="str">
            <v>NO</v>
          </cell>
          <cell r="BR1024" t="str">
            <v>NO</v>
          </cell>
          <cell r="BT1024" t="str">
            <v/>
          </cell>
          <cell r="BU1024" t="str">
            <v>NO</v>
          </cell>
          <cell r="BW1024" t="str">
            <v>YES</v>
          </cell>
          <cell r="CA1024" t="str">
            <v>TRASH</v>
          </cell>
          <cell r="CC1024">
            <v>0</v>
          </cell>
          <cell r="CD1024">
            <v>0</v>
          </cell>
          <cell r="CE1024">
            <v>0</v>
          </cell>
          <cell r="CF1024">
            <v>0</v>
          </cell>
          <cell r="CL1024">
            <v>0</v>
          </cell>
          <cell r="CY1024">
            <v>0</v>
          </cell>
          <cell r="CZ1024">
            <v>0</v>
          </cell>
          <cell r="DA1024">
            <v>0</v>
          </cell>
          <cell r="DB1024">
            <v>0</v>
          </cell>
        </row>
        <row r="1025">
          <cell r="A1025">
            <v>279</v>
          </cell>
          <cell r="B1025">
            <v>41675</v>
          </cell>
          <cell r="C1025" t="str">
            <v>Daniel</v>
          </cell>
          <cell r="D1025">
            <v>24</v>
          </cell>
          <cell r="F1025" t="str">
            <v>YES</v>
          </cell>
          <cell r="G1025">
            <v>2.48</v>
          </cell>
          <cell r="H1025">
            <v>1.7387301418930301</v>
          </cell>
          <cell r="I1025">
            <v>0</v>
          </cell>
          <cell r="J1025">
            <v>9.9990000000000006</v>
          </cell>
          <cell r="K1025">
            <v>20</v>
          </cell>
          <cell r="L1025">
            <v>2.000200020002</v>
          </cell>
          <cell r="M1025">
            <v>6.7846855529436096</v>
          </cell>
          <cell r="N1025">
            <v>0.97645342008574099</v>
          </cell>
          <cell r="O1025">
            <v>0.11236997152728</v>
          </cell>
          <cell r="P1025">
            <v>1.3746241056798499E-2</v>
          </cell>
          <cell r="Q1025">
            <v>0.99999245426259298</v>
          </cell>
          <cell r="R1025">
            <v>0.17109323204820301</v>
          </cell>
          <cell r="S1025">
            <v>89.925808877436396</v>
          </cell>
          <cell r="T1025">
            <v>0.99999145822773505</v>
          </cell>
          <cell r="U1025">
            <v>0.18202960221298001</v>
          </cell>
          <cell r="V1025">
            <v>561.69548655776396</v>
          </cell>
          <cell r="W1025">
            <v>0.99999711278337799</v>
          </cell>
          <cell r="X1025">
            <v>0.10582306114222401</v>
          </cell>
          <cell r="Y1025">
            <v>3.1379026224156301</v>
          </cell>
          <cell r="Z1025">
            <v>0.45110869747807503</v>
          </cell>
          <cell r="AA1025">
            <v>0.30703860667009902</v>
          </cell>
          <cell r="AB1025">
            <v>1.37461373108906E-2</v>
          </cell>
          <cell r="AC1025">
            <v>0.961585462470821</v>
          </cell>
          <cell r="AD1025">
            <v>3.19401004275627E-2</v>
          </cell>
          <cell r="AE1025">
            <v>293.93824708365099</v>
          </cell>
          <cell r="AF1025">
            <v>0.52330382822987198</v>
          </cell>
          <cell r="AG1025">
            <v>2017.01378247861</v>
          </cell>
          <cell r="AH1025">
            <v>84.114816355731705</v>
          </cell>
          <cell r="AI1025">
            <v>0.935372156460475</v>
          </cell>
          <cell r="AJ1025">
            <v>273.45562828214503</v>
          </cell>
          <cell r="AK1025">
            <v>2725.2948389200001</v>
          </cell>
          <cell r="AL1025">
            <v>35.067093273749997</v>
          </cell>
          <cell r="AM1025">
            <v>27.370158292000099</v>
          </cell>
          <cell r="AN1025">
            <v>4.1335230213559999</v>
          </cell>
          <cell r="AO1025">
            <v>77.606234544987501</v>
          </cell>
          <cell r="AP1025">
            <v>95.411652717223006</v>
          </cell>
          <cell r="AQ1025">
            <v>54.858741891608503</v>
          </cell>
          <cell r="AR1025">
            <v>8902.1394688859109</v>
          </cell>
          <cell r="AS1025">
            <v>545.67981977548004</v>
          </cell>
          <cell r="AT1025">
            <v>40441.848684388002</v>
          </cell>
          <cell r="AU1025">
            <v>2.2095289407746401</v>
          </cell>
          <cell r="AV1025">
            <v>1.07575062157102</v>
          </cell>
          <cell r="AW1025">
            <v>2.4797891195155799</v>
          </cell>
          <cell r="AX1025">
            <v>1.22045265077633</v>
          </cell>
          <cell r="AY1025">
            <v>1.40929895167238E-3</v>
          </cell>
          <cell r="AZ1025">
            <v>0.13049925818956801</v>
          </cell>
          <cell r="BA1025">
            <v>0.61367999268816598</v>
          </cell>
          <cell r="BB1025">
            <v>0.59770028408429399</v>
          </cell>
          <cell r="BC1025">
            <v>0.21139484275085799</v>
          </cell>
          <cell r="BD1025">
            <v>72.773787118840602</v>
          </cell>
          <cell r="BE1025">
            <v>130.60928773036201</v>
          </cell>
          <cell r="BF1025">
            <v>165.64280874405799</v>
          </cell>
          <cell r="BH1025" t="str">
            <v>NO</v>
          </cell>
          <cell r="BI1025" t="str">
            <v>YES</v>
          </cell>
          <cell r="BJ1025" t="str">
            <v>YES</v>
          </cell>
          <cell r="BK1025" t="str">
            <v/>
          </cell>
          <cell r="BL1025" t="str">
            <v>YES</v>
          </cell>
          <cell r="BM1025" t="str">
            <v>NO</v>
          </cell>
          <cell r="BO1025" t="str">
            <v>NO</v>
          </cell>
          <cell r="BQ1025" t="str">
            <v>NO</v>
          </cell>
          <cell r="BR1025" t="str">
            <v>YES</v>
          </cell>
          <cell r="BT1025" t="str">
            <v/>
          </cell>
          <cell r="BU1025" t="str">
            <v>NO</v>
          </cell>
          <cell r="BW1025" t="str">
            <v/>
          </cell>
          <cell r="CA1025" t="str">
            <v>SINGLE CORR</v>
          </cell>
          <cell r="CC1025">
            <v>0</v>
          </cell>
          <cell r="CD1025">
            <v>63.487621067470094</v>
          </cell>
          <cell r="CE1025">
            <v>0</v>
          </cell>
          <cell r="CF1025">
            <v>0</v>
          </cell>
          <cell r="CL1025">
            <v>0.47</v>
          </cell>
          <cell r="CY1025">
            <v>0</v>
          </cell>
          <cell r="CZ1025">
            <v>1.0258723029733281</v>
          </cell>
          <cell r="DA1025">
            <v>0</v>
          </cell>
          <cell r="DB1025">
            <v>0</v>
          </cell>
        </row>
        <row r="1026">
          <cell r="A1026">
            <v>279</v>
          </cell>
          <cell r="B1026">
            <v>41675</v>
          </cell>
          <cell r="C1026" t="str">
            <v>Daniel</v>
          </cell>
          <cell r="D1026">
            <v>25</v>
          </cell>
          <cell r="F1026" t="str">
            <v>YES</v>
          </cell>
          <cell r="G1026">
            <v>2.48</v>
          </cell>
          <cell r="H1026">
            <v>1.78919361066073</v>
          </cell>
          <cell r="I1026">
            <v>0</v>
          </cell>
          <cell r="J1026">
            <v>9.9994999999999994</v>
          </cell>
          <cell r="K1026">
            <v>20</v>
          </cell>
          <cell r="L1026">
            <v>2.0001000050002502</v>
          </cell>
          <cell r="M1026">
            <v>1.22130993896129</v>
          </cell>
          <cell r="N1026">
            <v>0.83874199171091401</v>
          </cell>
          <cell r="O1026">
            <v>0.16853778906699199</v>
          </cell>
          <cell r="P1026">
            <v>1.53254691876055E-2</v>
          </cell>
          <cell r="Q1026">
            <v>0.99998735992708099</v>
          </cell>
          <cell r="R1026">
            <v>0.32334971113838501</v>
          </cell>
          <cell r="S1026">
            <v>624.70992266468602</v>
          </cell>
          <cell r="T1026">
            <v>0.999990488731062</v>
          </cell>
          <cell r="U1026">
            <v>0.28045668786203798</v>
          </cell>
          <cell r="V1026">
            <v>379.58966161807399</v>
          </cell>
          <cell r="W1026">
            <v>0.99999771364666601</v>
          </cell>
          <cell r="X1026">
            <v>0.13750472607511599</v>
          </cell>
          <cell r="Y1026">
            <v>0.76664298301147005</v>
          </cell>
          <cell r="Z1026">
            <v>0.44914212889502098</v>
          </cell>
          <cell r="AA1026">
            <v>5.7895602139362803E-2</v>
          </cell>
          <cell r="AB1026">
            <v>1.5325275424611E-2</v>
          </cell>
          <cell r="AC1026">
            <v>0.94890647331742495</v>
          </cell>
          <cell r="AD1026">
            <v>0.110083781289097</v>
          </cell>
          <cell r="AE1026">
            <v>285.52585677044402</v>
          </cell>
          <cell r="AF1026">
            <v>0.75219436360389902</v>
          </cell>
          <cell r="AG1026">
            <v>2157.1257903027899</v>
          </cell>
          <cell r="AH1026">
            <v>132.57930566454201</v>
          </cell>
          <cell r="AI1026">
            <v>0.21222336934617</v>
          </cell>
          <cell r="AJ1026">
            <v>6857.52475889994</v>
          </cell>
          <cell r="AK1026">
            <v>3272.1476206033299</v>
          </cell>
          <cell r="AL1026">
            <v>66.6269328209967</v>
          </cell>
          <cell r="AM1026">
            <v>30.456500058333798</v>
          </cell>
          <cell r="AN1026">
            <v>14.805705920852301</v>
          </cell>
          <cell r="AO1026">
            <v>94.635390273346303</v>
          </cell>
          <cell r="AP1026">
            <v>53.438831454243399</v>
          </cell>
          <cell r="AQ1026">
            <v>115.269335718736</v>
          </cell>
          <cell r="AR1026">
            <v>157.33190239388</v>
          </cell>
          <cell r="AS1026">
            <v>160.05655511495701</v>
          </cell>
          <cell r="AT1026">
            <v>168.16920842161301</v>
          </cell>
          <cell r="AU1026">
            <v>2.04511021303977</v>
          </cell>
          <cell r="AV1026">
            <v>0.97092366231139104</v>
          </cell>
          <cell r="AW1026">
            <v>2.2755091072013802</v>
          </cell>
          <cell r="AX1026">
            <v>1.2200108864802</v>
          </cell>
          <cell r="AY1026">
            <v>0.335656915894331</v>
          </cell>
          <cell r="AZ1026">
            <v>0.130230103738049</v>
          </cell>
          <cell r="BA1026">
            <v>0.91269762337629001</v>
          </cell>
          <cell r="BB1026">
            <v>0.94327183477792498</v>
          </cell>
          <cell r="BC1026">
            <v>30.209122430489799</v>
          </cell>
          <cell r="BD1026">
            <v>-0.28966676871800701</v>
          </cell>
          <cell r="BE1026">
            <v>41.007978637692197</v>
          </cell>
          <cell r="BF1026">
            <v>164.605242841581</v>
          </cell>
          <cell r="BH1026" t="str">
            <v>NO</v>
          </cell>
          <cell r="BI1026" t="str">
            <v>YES</v>
          </cell>
          <cell r="BJ1026" t="str">
            <v>YES</v>
          </cell>
          <cell r="BK1026" t="str">
            <v/>
          </cell>
          <cell r="BL1026" t="str">
            <v>YES</v>
          </cell>
          <cell r="BM1026" t="str">
            <v>NO</v>
          </cell>
          <cell r="BO1026" t="str">
            <v>NO</v>
          </cell>
          <cell r="BQ1026" t="str">
            <v>YES</v>
          </cell>
          <cell r="BR1026" t="str">
            <v>NO</v>
          </cell>
          <cell r="BT1026" t="str">
            <v/>
          </cell>
          <cell r="BU1026" t="str">
            <v>YES</v>
          </cell>
          <cell r="BW1026" t="str">
            <v/>
          </cell>
          <cell r="CA1026" t="str">
            <v>SINGLE CORRx</v>
          </cell>
          <cell r="CC1026">
            <v>133.98845079365253</v>
          </cell>
          <cell r="CD1026">
            <v>0</v>
          </cell>
          <cell r="CE1026">
            <v>78.01116426611982</v>
          </cell>
          <cell r="CF1026">
            <v>75.850351016082342</v>
          </cell>
          <cell r="CL1026">
            <v>0.3</v>
          </cell>
          <cell r="CY1026">
            <v>3.2673751607570822</v>
          </cell>
          <cell r="CZ1026">
            <v>0</v>
          </cell>
          <cell r="DA1026">
            <v>3.2673751607570822</v>
          </cell>
          <cell r="DB1026">
            <v>3.2673751607570822</v>
          </cell>
        </row>
        <row r="1027">
          <cell r="A1027">
            <v>279</v>
          </cell>
          <cell r="B1027">
            <v>41675</v>
          </cell>
          <cell r="C1027" t="str">
            <v>Daniel</v>
          </cell>
          <cell r="D1027">
            <v>26</v>
          </cell>
          <cell r="F1027" t="str">
            <v>YES</v>
          </cell>
          <cell r="G1027">
            <v>2.48</v>
          </cell>
          <cell r="H1027">
            <v>1.8608088064938799</v>
          </cell>
          <cell r="I1027">
            <v>0</v>
          </cell>
          <cell r="J1027">
            <v>9.9994999999999994</v>
          </cell>
          <cell r="K1027">
            <v>20</v>
          </cell>
          <cell r="L1027">
            <v>2.0001000050002502</v>
          </cell>
          <cell r="M1027">
            <v>-97.774976114750004</v>
          </cell>
          <cell r="N1027">
            <v>0.91288452047455804</v>
          </cell>
          <cell r="O1027">
            <v>0.45579163787984001</v>
          </cell>
          <cell r="P1027">
            <v>1.5421298431801801E-2</v>
          </cell>
          <cell r="Q1027">
            <v>0.99998138401262504</v>
          </cell>
          <cell r="R1027">
            <v>0.28870140847298598</v>
          </cell>
          <cell r="S1027">
            <v>56.502889091795602</v>
          </cell>
          <cell r="T1027">
            <v>0.999826948188416</v>
          </cell>
          <cell r="U1027">
            <v>0.88032662717579702</v>
          </cell>
          <cell r="V1027">
            <v>317.92157423614901</v>
          </cell>
          <cell r="W1027">
            <v>0.99996343683246303</v>
          </cell>
          <cell r="X1027">
            <v>0.40455929380470201</v>
          </cell>
          <cell r="Y1027">
            <v>-9.6841110460143001E-2</v>
          </cell>
          <cell r="Z1027">
            <v>8.9592253563641798E-4</v>
          </cell>
          <cell r="AA1027">
            <v>2.3248051236526899</v>
          </cell>
          <cell r="AB1027">
            <v>1.54210112754874E-2</v>
          </cell>
          <cell r="AC1027">
            <v>0.92736814107347199</v>
          </cell>
          <cell r="AD1027">
            <v>8.9117864152714596E-2</v>
          </cell>
          <cell r="AE1027">
            <v>67.701989334501604</v>
          </cell>
          <cell r="AF1027">
            <v>0.21294406956488501</v>
          </cell>
          <cell r="AG1027">
            <v>3765.9076702676002</v>
          </cell>
          <cell r="AH1027">
            <v>36.386677082421301</v>
          </cell>
          <cell r="AI1027">
            <v>0.64386755836066001</v>
          </cell>
          <cell r="AJ1027">
            <v>1704.0236173041401</v>
          </cell>
          <cell r="AK1027">
            <v>1583.54635191834</v>
          </cell>
          <cell r="AL1027">
            <v>15.52277797282</v>
          </cell>
          <cell r="AM1027">
            <v>37.563037022667899</v>
          </cell>
          <cell r="AN1027">
            <v>-2.0538954012103301</v>
          </cell>
          <cell r="AO1027">
            <v>16.4411696056031</v>
          </cell>
          <cell r="AP1027">
            <v>26.756383722245499</v>
          </cell>
          <cell r="AQ1027">
            <v>55.984056738806601</v>
          </cell>
          <cell r="AR1027">
            <v>133.18901031478799</v>
          </cell>
          <cell r="AS1027">
            <v>-2.6833981625417702</v>
          </cell>
          <cell r="AT1027">
            <v>1191.89602276815</v>
          </cell>
          <cell r="AU1027">
            <v>2.1063564815484201</v>
          </cell>
          <cell r="AV1027">
            <v>1.00249465462216</v>
          </cell>
          <cell r="AW1027">
            <v>2.2718460455032998</v>
          </cell>
          <cell r="AX1027">
            <v>1.26350614096789</v>
          </cell>
          <cell r="AY1027">
            <v>0.24257401502161</v>
          </cell>
          <cell r="AZ1027">
            <v>0.13096035605139</v>
          </cell>
          <cell r="BA1027">
            <v>0.68283140804765496</v>
          </cell>
          <cell r="BB1027">
            <v>0.65613687145310795</v>
          </cell>
          <cell r="BC1027">
            <v>28.169885615412799</v>
          </cell>
          <cell r="BD1027">
            <v>3.7047732131668401</v>
          </cell>
          <cell r="BE1027">
            <v>29.849850045777899</v>
          </cell>
          <cell r="BF1027">
            <v>65.129292673555696</v>
          </cell>
          <cell r="BH1027" t="str">
            <v>NO</v>
          </cell>
          <cell r="BI1027" t="str">
            <v>YES</v>
          </cell>
          <cell r="BJ1027" t="str">
            <v>YES</v>
          </cell>
          <cell r="BK1027" t="str">
            <v/>
          </cell>
          <cell r="BL1027" t="str">
            <v>YES</v>
          </cell>
          <cell r="BM1027" t="str">
            <v>NO</v>
          </cell>
          <cell r="BO1027" t="str">
            <v>NO</v>
          </cell>
          <cell r="BQ1027" t="str">
            <v>NO</v>
          </cell>
          <cell r="BR1027" t="str">
            <v>NO</v>
          </cell>
          <cell r="BT1027" t="str">
            <v/>
          </cell>
          <cell r="BU1027" t="str">
            <v>NO</v>
          </cell>
          <cell r="BW1027" t="str">
            <v>YES</v>
          </cell>
          <cell r="CA1027" t="str">
            <v>TRASH</v>
          </cell>
          <cell r="CC1027">
            <v>0</v>
          </cell>
          <cell r="CD1027">
            <v>0</v>
          </cell>
          <cell r="CE1027">
            <v>0</v>
          </cell>
          <cell r="CF1027">
            <v>0</v>
          </cell>
          <cell r="CL1027">
            <v>0</v>
          </cell>
          <cell r="CY1027">
            <v>0</v>
          </cell>
          <cell r="CZ1027">
            <v>0</v>
          </cell>
          <cell r="DA1027">
            <v>0</v>
          </cell>
          <cell r="DB1027">
            <v>0</v>
          </cell>
        </row>
        <row r="1028">
          <cell r="A1028">
            <v>279</v>
          </cell>
          <cell r="B1028">
            <v>41675</v>
          </cell>
          <cell r="C1028" t="str">
            <v>Daniel</v>
          </cell>
          <cell r="D1028">
            <v>27</v>
          </cell>
          <cell r="F1028" t="str">
            <v>YES</v>
          </cell>
          <cell r="G1028">
            <v>2.48</v>
          </cell>
          <cell r="H1028">
            <v>1.95413939002901</v>
          </cell>
          <cell r="I1028">
            <v>0</v>
          </cell>
          <cell r="J1028">
            <v>10</v>
          </cell>
          <cell r="K1028">
            <v>19.999500000000001</v>
          </cell>
          <cell r="L1028">
            <v>1.9999499999999999</v>
          </cell>
          <cell r="M1028">
            <v>2.30735103118705</v>
          </cell>
          <cell r="N1028">
            <v>0.81876466366218703</v>
          </cell>
          <cell r="O1028">
            <v>0.11873479310059699</v>
          </cell>
          <cell r="P1028">
            <v>1.42810841452558E-2</v>
          </cell>
          <cell r="Q1028">
            <v>0.99999236120909196</v>
          </cell>
          <cell r="R1028">
            <v>0.18723279794328099</v>
          </cell>
          <cell r="S1028">
            <v>631.78720383840403</v>
          </cell>
          <cell r="T1028">
            <v>0.99999033341557497</v>
          </cell>
          <cell r="U1028">
            <v>0.21060217029224301</v>
          </cell>
          <cell r="V1028">
            <v>493.27576240283997</v>
          </cell>
          <cell r="W1028">
            <v>0.99999932801816205</v>
          </cell>
          <cell r="X1028">
            <v>5.5526906775208301E-2</v>
          </cell>
          <cell r="Y1028">
            <v>0.824721218756023</v>
          </cell>
          <cell r="Z1028">
            <v>0.267204065075623</v>
          </cell>
          <cell r="AA1028">
            <v>4.4483960089205903E-2</v>
          </cell>
          <cell r="AB1028">
            <v>1.4280975031957899E-2</v>
          </cell>
          <cell r="AC1028">
            <v>0.96388283963878696</v>
          </cell>
          <cell r="AD1028">
            <v>3.8112250265828103E-2</v>
          </cell>
          <cell r="AE1028">
            <v>423.95556415393798</v>
          </cell>
          <cell r="AF1028">
            <v>0.859469107496726</v>
          </cell>
          <cell r="AG1028">
            <v>700.86008556061495</v>
          </cell>
          <cell r="AH1028">
            <v>130.03615162728201</v>
          </cell>
          <cell r="AI1028">
            <v>0.205820715925426</v>
          </cell>
          <cell r="AJ1028">
            <v>3960.75589553383</v>
          </cell>
          <cell r="AK1028">
            <v>1134.8900317433399</v>
          </cell>
          <cell r="AL1028">
            <v>9.4023701411133196</v>
          </cell>
          <cell r="AM1028">
            <v>8.0724485430001192</v>
          </cell>
          <cell r="AN1028">
            <v>2.8159215101089998</v>
          </cell>
          <cell r="AO1028">
            <v>142.127790227356</v>
          </cell>
          <cell r="AP1028">
            <v>13.4931290050177</v>
          </cell>
          <cell r="AQ1028">
            <v>263.40993525459203</v>
          </cell>
          <cell r="AR1028">
            <v>262.36407254020997</v>
          </cell>
          <cell r="AS1028">
            <v>99.746973524482797</v>
          </cell>
          <cell r="AT1028">
            <v>604.12784343659803</v>
          </cell>
          <cell r="AU1028">
            <v>2.3043429114052199</v>
          </cell>
          <cell r="AV1028">
            <v>1.0724125955705199</v>
          </cell>
          <cell r="AW1028">
            <v>2.27463035383149</v>
          </cell>
          <cell r="AX1028">
            <v>1.3536727524893599</v>
          </cell>
          <cell r="AY1028">
            <v>0.25763441822837102</v>
          </cell>
          <cell r="AZ1028">
            <v>0.13031027600258199</v>
          </cell>
          <cell r="BA1028">
            <v>0.90543657139837797</v>
          </cell>
          <cell r="BB1028">
            <v>0.94479579587465901</v>
          </cell>
          <cell r="BC1028">
            <v>37.099356224885497</v>
          </cell>
          <cell r="BD1028">
            <v>-0.62448013729141405</v>
          </cell>
          <cell r="BE1028">
            <v>5.5177757250000896</v>
          </cell>
          <cell r="BF1028">
            <v>66.105649198819407</v>
          </cell>
          <cell r="BH1028" t="str">
            <v>NO</v>
          </cell>
          <cell r="BI1028" t="str">
            <v>YES</v>
          </cell>
          <cell r="BJ1028" t="str">
            <v>YES</v>
          </cell>
          <cell r="BK1028" t="str">
            <v/>
          </cell>
          <cell r="BL1028" t="str">
            <v>YES</v>
          </cell>
          <cell r="BM1028" t="str">
            <v>NO</v>
          </cell>
          <cell r="BO1028" t="str">
            <v>NO</v>
          </cell>
          <cell r="BQ1028" t="str">
            <v>YES</v>
          </cell>
          <cell r="BR1028" t="str">
            <v>NO</v>
          </cell>
          <cell r="BT1028" t="str">
            <v/>
          </cell>
          <cell r="BU1028" t="str">
            <v>YES</v>
          </cell>
          <cell r="BW1028" t="str">
            <v/>
          </cell>
          <cell r="CA1028" t="str">
            <v>SINGLE CORRx</v>
          </cell>
          <cell r="CC1028">
            <v>174.1263441282025</v>
          </cell>
          <cell r="CD1028">
            <v>0</v>
          </cell>
          <cell r="CE1028">
            <v>142.268234312359</v>
          </cell>
          <cell r="CF1028">
            <v>99.252702241935594</v>
          </cell>
          <cell r="CL1028">
            <v>0.3</v>
          </cell>
          <cell r="CY1028">
            <v>24.28305488868893</v>
          </cell>
          <cell r="CZ1028">
            <v>0</v>
          </cell>
          <cell r="DA1028">
            <v>24.28305488868893</v>
          </cell>
          <cell r="DB1028">
            <v>24.28305488868893</v>
          </cell>
        </row>
        <row r="1029">
          <cell r="BH1029" t="str">
            <v/>
          </cell>
          <cell r="BI1029" t="str">
            <v/>
          </cell>
          <cell r="BJ1029" t="str">
            <v>YES</v>
          </cell>
          <cell r="BK1029" t="str">
            <v/>
          </cell>
          <cell r="BL1029" t="str">
            <v>NO</v>
          </cell>
          <cell r="BM1029" t="str">
            <v/>
          </cell>
          <cell r="BO1029" t="str">
            <v/>
          </cell>
          <cell r="BQ1029" t="str">
            <v/>
          </cell>
          <cell r="BR1029" t="str">
            <v/>
          </cell>
          <cell r="BT1029" t="str">
            <v/>
          </cell>
          <cell r="BU1029" t="str">
            <v/>
          </cell>
          <cell r="BW1029" t="str">
            <v/>
          </cell>
          <cell r="CA1029" t="str">
            <v/>
          </cell>
          <cell r="CC1029">
            <v>0</v>
          </cell>
          <cell r="CD1029">
            <v>0</v>
          </cell>
          <cell r="CE1029">
            <v>0</v>
          </cell>
          <cell r="CF1029">
            <v>0</v>
          </cell>
          <cell r="CL1029">
            <v>0</v>
          </cell>
          <cell r="CY1029">
            <v>0</v>
          </cell>
          <cell r="CZ1029">
            <v>0</v>
          </cell>
          <cell r="DA1029">
            <v>0</v>
          </cell>
          <cell r="DB1029">
            <v>0</v>
          </cell>
        </row>
        <row r="1030">
          <cell r="A1030">
            <v>276.3</v>
          </cell>
          <cell r="B1030">
            <v>41676</v>
          </cell>
          <cell r="C1030" t="str">
            <v>Daniel</v>
          </cell>
          <cell r="D1030">
            <v>4</v>
          </cell>
          <cell r="F1030" t="str">
            <v>YES</v>
          </cell>
          <cell r="G1030">
            <v>2.15</v>
          </cell>
          <cell r="H1030">
            <v>0.16666666790842999</v>
          </cell>
          <cell r="I1030">
            <v>0</v>
          </cell>
          <cell r="J1030">
            <v>9.9984999999999999</v>
          </cell>
          <cell r="K1030">
            <v>20</v>
          </cell>
          <cell r="L1030">
            <v>2.0003000450067501</v>
          </cell>
          <cell r="M1030">
            <v>-2.0530701549002299</v>
          </cell>
          <cell r="N1030">
            <v>0.67130193159238405</v>
          </cell>
          <cell r="O1030">
            <v>0.16955399657318501</v>
          </cell>
          <cell r="P1030">
            <v>7.9621036580816602E-3</v>
          </cell>
          <cell r="Q1030">
            <v>0.999990681357114</v>
          </cell>
          <cell r="R1030">
            <v>0.19676907012845099</v>
          </cell>
          <cell r="S1030">
            <v>-2673.0516642800299</v>
          </cell>
          <cell r="T1030">
            <v>0.999987390981671</v>
          </cell>
          <cell r="U1030">
            <v>0.22888014308658899</v>
          </cell>
          <cell r="V1030">
            <v>421.04220059959999</v>
          </cell>
          <cell r="W1030">
            <v>0.99999733823052395</v>
          </cell>
          <cell r="X1030">
            <v>0.105160279799225</v>
          </cell>
          <cell r="Y1030">
            <v>-0.34198321088950201</v>
          </cell>
          <cell r="Z1030">
            <v>7.6163576856535395E-2</v>
          </cell>
          <cell r="AA1030">
            <v>5.0058271414123001E-2</v>
          </cell>
          <cell r="AB1030">
            <v>7.9620294566859692E-3</v>
          </cell>
          <cell r="AC1030">
            <v>0.87182751893810195</v>
          </cell>
          <cell r="AD1030">
            <v>3.9610648402248198E-2</v>
          </cell>
          <cell r="AE1030">
            <v>286.05850364481103</v>
          </cell>
          <cell r="AF1030">
            <v>0.67940396903048095</v>
          </cell>
          <cell r="AG1030">
            <v>1362.5684074918599</v>
          </cell>
          <cell r="AH1030">
            <v>-29.3431394009258</v>
          </cell>
          <cell r="AI1030">
            <v>1.0977254873198099E-2</v>
          </cell>
          <cell r="AJ1030">
            <v>4203.4554910905199</v>
          </cell>
          <cell r="AK1030">
            <v>8653.2531848116705</v>
          </cell>
          <cell r="AL1030">
            <v>43.321523467349998</v>
          </cell>
          <cell r="AM1030">
            <v>-8.4551623426715405</v>
          </cell>
          <cell r="AN1030">
            <v>16.469321117738001</v>
          </cell>
          <cell r="AO1030">
            <v>-638.61445933703305</v>
          </cell>
          <cell r="AP1030">
            <v>-261.19876480151203</v>
          </cell>
          <cell r="AQ1030">
            <v>4927.9599560781999</v>
          </cell>
          <cell r="AR1030">
            <v>1608.40952350763</v>
          </cell>
          <cell r="AS1030">
            <v>498.71471719127402</v>
          </cell>
          <cell r="AT1030">
            <v>9535.5794907247091</v>
          </cell>
          <cell r="AU1030">
            <v>1.86884682544541</v>
          </cell>
          <cell r="AV1030">
            <v>1.1158335839636899</v>
          </cell>
          <cell r="AW1030">
            <v>1.0295207019066299</v>
          </cell>
          <cell r="AX1030">
            <v>0.35729546440473697</v>
          </cell>
          <cell r="AY1030">
            <v>0.87388144500529996</v>
          </cell>
          <cell r="AZ1030">
            <v>0.168079406452117</v>
          </cell>
          <cell r="BA1030">
            <v>1.6780813661816101</v>
          </cell>
          <cell r="BB1030">
            <v>1.68953326955732</v>
          </cell>
          <cell r="BC1030">
            <v>35.348013505832398</v>
          </cell>
          <cell r="BD1030">
            <v>51.7988675583996</v>
          </cell>
          <cell r="BE1030">
            <v>91.213071031288095</v>
          </cell>
          <cell r="BF1030">
            <v>157.624072399233</v>
          </cell>
          <cell r="BH1030" t="str">
            <v>NO</v>
          </cell>
          <cell r="BI1030" t="str">
            <v>YES</v>
          </cell>
          <cell r="BJ1030" t="str">
            <v>YES</v>
          </cell>
          <cell r="BK1030" t="str">
            <v/>
          </cell>
          <cell r="BL1030" t="str">
            <v>YES</v>
          </cell>
          <cell r="BM1030" t="str">
            <v>NO</v>
          </cell>
          <cell r="BO1030" t="str">
            <v>NO</v>
          </cell>
          <cell r="BQ1030" t="str">
            <v>YES</v>
          </cell>
          <cell r="BR1030" t="str">
            <v>NO</v>
          </cell>
          <cell r="BT1030" t="str">
            <v/>
          </cell>
          <cell r="BU1030" t="str">
            <v>NO</v>
          </cell>
          <cell r="BW1030" t="str">
            <v/>
          </cell>
          <cell r="CA1030" t="str">
            <v>SINGLE CORR</v>
          </cell>
          <cell r="CC1030">
            <v>148.60560262713705</v>
          </cell>
          <cell r="CD1030">
            <v>0</v>
          </cell>
          <cell r="CE1030">
            <v>0</v>
          </cell>
          <cell r="CF1030">
            <v>0</v>
          </cell>
          <cell r="CL1030">
            <v>0.47</v>
          </cell>
          <cell r="CY1030">
            <v>2.4160810614246997</v>
          </cell>
          <cell r="CZ1030">
            <v>0</v>
          </cell>
          <cell r="DA1030">
            <v>0</v>
          </cell>
          <cell r="DB1030">
            <v>0</v>
          </cell>
        </row>
        <row r="1031">
          <cell r="A1031">
            <v>276.3</v>
          </cell>
          <cell r="B1031">
            <v>41676</v>
          </cell>
          <cell r="C1031" t="str">
            <v>Daniel</v>
          </cell>
          <cell r="D1031">
            <v>5</v>
          </cell>
          <cell r="F1031" t="str">
            <v>YES</v>
          </cell>
          <cell r="G1031">
            <v>2.15</v>
          </cell>
          <cell r="H1031">
            <v>0.28055555652827002</v>
          </cell>
          <cell r="I1031">
            <v>1</v>
          </cell>
          <cell r="J1031">
            <v>10.0005263158</v>
          </cell>
          <cell r="K1031">
            <v>20</v>
          </cell>
          <cell r="L1031">
            <v>1.9998947423798701</v>
          </cell>
          <cell r="M1031">
            <v>9.6308090748542092</v>
          </cell>
          <cell r="N1031">
            <v>0.92016537585226299</v>
          </cell>
          <cell r="O1031">
            <v>0.11176567463734401</v>
          </cell>
          <cell r="P1031">
            <v>1.0161296758487899E-2</v>
          </cell>
          <cell r="Q1031">
            <v>0.99999371979763596</v>
          </cell>
          <cell r="R1031">
            <v>0.14098366772908899</v>
          </cell>
          <cell r="S1031">
            <v>204.598394438572</v>
          </cell>
          <cell r="T1031">
            <v>0.99997883629565798</v>
          </cell>
          <cell r="U1031">
            <v>0.25879973550775898</v>
          </cell>
          <cell r="V1031">
            <v>591.75070767474404</v>
          </cell>
          <cell r="W1031">
            <v>0.99999846528748304</v>
          </cell>
          <cell r="X1031">
            <v>6.9690354430388596E-2</v>
          </cell>
          <cell r="Y1031">
            <v>0.97213702066554397</v>
          </cell>
          <cell r="Z1031">
            <v>9.2096478959821301E-2</v>
          </cell>
          <cell r="AA1031">
            <v>0.13398530344349999</v>
          </cell>
          <cell r="AB1031">
            <v>1.0161232936498199E-2</v>
          </cell>
          <cell r="AC1031">
            <v>0.94265121006874897</v>
          </cell>
          <cell r="AD1031">
            <v>2.0575936192445899E-2</v>
          </cell>
          <cell r="AE1031">
            <v>384.90059470645002</v>
          </cell>
          <cell r="AF1031">
            <v>0.65044282837369505</v>
          </cell>
          <cell r="AG1031">
            <v>1145.0165851879699</v>
          </cell>
          <cell r="AH1031">
            <v>108.483748642214</v>
          </cell>
          <cell r="AI1031">
            <v>0.53021653917897404</v>
          </cell>
          <cell r="AJ1031">
            <v>1538.8322647893799</v>
          </cell>
          <cell r="AK1031">
            <v>4090.3523614349901</v>
          </cell>
          <cell r="AL1031">
            <v>42.859786375799999</v>
          </cell>
          <cell r="AM1031">
            <v>32.483353678999997</v>
          </cell>
          <cell r="AN1031">
            <v>6.5233257524487502</v>
          </cell>
          <cell r="AO1031">
            <v>90.355069350841802</v>
          </cell>
          <cell r="AP1031">
            <v>104.546266352421</v>
          </cell>
          <cell r="AQ1031">
            <v>168.51710508659099</v>
          </cell>
          <cell r="AR1031">
            <v>73.186232079190404</v>
          </cell>
          <cell r="AS1031">
            <v>452.58146418604298</v>
          </cell>
          <cell r="AT1031">
            <v>3172.14236794002</v>
          </cell>
          <cell r="AU1031">
            <v>2.2694475393145801</v>
          </cell>
          <cell r="AV1031">
            <v>1.48138764073269</v>
          </cell>
          <cell r="AW1031">
            <v>0.97245190545639304</v>
          </cell>
          <cell r="AX1031">
            <v>0.35524406492171401</v>
          </cell>
          <cell r="AY1031">
            <v>0.50734661436623296</v>
          </cell>
          <cell r="AZ1031">
            <v>0.16779039166047899</v>
          </cell>
          <cell r="BA1031">
            <v>1.81977902809235</v>
          </cell>
          <cell r="BB1031">
            <v>1.8622557446911601</v>
          </cell>
          <cell r="BC1031">
            <v>30.956742571498999</v>
          </cell>
          <cell r="BD1031">
            <v>27.2536184249999</v>
          </cell>
          <cell r="BE1031">
            <v>60.212104634999797</v>
          </cell>
          <cell r="BF1031">
            <v>124.0095063425</v>
          </cell>
          <cell r="BH1031" t="str">
            <v>NO</v>
          </cell>
          <cell r="BI1031" t="str">
            <v>YES</v>
          </cell>
          <cell r="BJ1031" t="str">
            <v>YES</v>
          </cell>
          <cell r="BK1031" t="str">
            <v/>
          </cell>
          <cell r="BL1031" t="str">
            <v>YES</v>
          </cell>
          <cell r="BM1031" t="str">
            <v>NO</v>
          </cell>
          <cell r="BO1031" t="str">
            <v>NO</v>
          </cell>
          <cell r="BQ1031" t="str">
            <v>YES</v>
          </cell>
          <cell r="BR1031" t="str">
            <v>NO</v>
          </cell>
          <cell r="BT1031" t="str">
            <v/>
          </cell>
          <cell r="BU1031" t="str">
            <v>NO</v>
          </cell>
          <cell r="BW1031" t="str">
            <v/>
          </cell>
          <cell r="CA1031" t="str">
            <v>SINGLE CORR</v>
          </cell>
          <cell r="CC1031">
            <v>208.89899391465764</v>
          </cell>
          <cell r="CD1031">
            <v>0</v>
          </cell>
          <cell r="CE1031">
            <v>0</v>
          </cell>
          <cell r="CF1031">
            <v>0</v>
          </cell>
          <cell r="CL1031">
            <v>0.47</v>
          </cell>
          <cell r="CY1031">
            <v>3.6600310653313506</v>
          </cell>
          <cell r="CZ1031">
            <v>0</v>
          </cell>
          <cell r="DA1031">
            <v>0</v>
          </cell>
          <cell r="DB1031">
            <v>0</v>
          </cell>
        </row>
        <row r="1032">
          <cell r="A1032">
            <v>276.3</v>
          </cell>
          <cell r="B1032">
            <v>41676</v>
          </cell>
          <cell r="C1032" t="str">
            <v>Daniel</v>
          </cell>
          <cell r="D1032">
            <v>7</v>
          </cell>
          <cell r="F1032" t="str">
            <v>YES</v>
          </cell>
          <cell r="G1032">
            <v>2.15</v>
          </cell>
          <cell r="H1032">
            <v>0.67777778115123499</v>
          </cell>
          <cell r="I1032">
            <v>0</v>
          </cell>
          <cell r="J1032">
            <v>15.003684210499999</v>
          </cell>
          <cell r="K1032">
            <v>29.9989473684</v>
          </cell>
          <cell r="L1032">
            <v>1.99943873434805</v>
          </cell>
          <cell r="M1032">
            <v>-21.159612622381001</v>
          </cell>
          <cell r="N1032">
            <v>0.98424637889145405</v>
          </cell>
          <cell r="O1032">
            <v>4.7264161854793603E-2</v>
          </cell>
          <cell r="P1032">
            <v>1.1982157827974E-2</v>
          </cell>
          <cell r="Q1032">
            <v>0.99997935082272704</v>
          </cell>
          <cell r="R1032">
            <v>0.12869973334868801</v>
          </cell>
          <cell r="S1032">
            <v>97.645848637813103</v>
          </cell>
          <cell r="T1032">
            <v>0.99993124348311802</v>
          </cell>
          <cell r="U1032">
            <v>0.234847125961132</v>
          </cell>
          <cell r="V1032">
            <v>32190.5841837193</v>
          </cell>
          <cell r="W1032">
            <v>0.99999683400108297</v>
          </cell>
          <cell r="X1032">
            <v>5.0390269614658298E-2</v>
          </cell>
          <cell r="Y1032">
            <v>-2.5496323297914798</v>
          </cell>
          <cell r="Z1032">
            <v>0.11856236982662299</v>
          </cell>
          <cell r="AA1032">
            <v>0.127974598021558</v>
          </cell>
          <cell r="AB1032">
            <v>1.19819103656409E-2</v>
          </cell>
          <cell r="AC1032">
            <v>0.87422166372857002</v>
          </cell>
          <cell r="AD1032">
            <v>1.72709355331249E-2</v>
          </cell>
          <cell r="AE1032">
            <v>9.8090121496857403</v>
          </cell>
          <cell r="AF1032">
            <v>3.0471584604563302E-4</v>
          </cell>
          <cell r="AG1032">
            <v>835.88607862577703</v>
          </cell>
          <cell r="AH1032">
            <v>58.974410872022901</v>
          </cell>
          <cell r="AI1032">
            <v>0.60392076176822496</v>
          </cell>
          <cell r="AJ1032">
            <v>331.17803646621701</v>
          </cell>
          <cell r="AK1032">
            <v>2021.47518517669</v>
          </cell>
          <cell r="AL1032">
            <v>22.951603264119999</v>
          </cell>
          <cell r="AM1032">
            <v>26.667136503999899</v>
          </cell>
          <cell r="AN1032">
            <v>-2.324543393451</v>
          </cell>
          <cell r="AO1032">
            <v>67.966052350165896</v>
          </cell>
          <cell r="AP1032">
            <v>74.581694916730598</v>
          </cell>
          <cell r="AQ1032">
            <v>73.695869883956306</v>
          </cell>
          <cell r="AR1032">
            <v>-1095.0316042126301</v>
          </cell>
          <cell r="AS1032">
            <v>-570.19886918557302</v>
          </cell>
          <cell r="AT1032">
            <v>3452.2979557297599</v>
          </cell>
          <cell r="AU1032">
            <v>2.4378361373309998</v>
          </cell>
          <cell r="AV1032">
            <v>1.4981895040661199</v>
          </cell>
          <cell r="AW1032">
            <v>1.0017027895356301</v>
          </cell>
          <cell r="AX1032">
            <v>0.32770409393197097</v>
          </cell>
          <cell r="AY1032">
            <v>0.48413730570102098</v>
          </cell>
          <cell r="AZ1032">
            <v>0.167606333150739</v>
          </cell>
          <cell r="BA1032">
            <v>1.80003306855514</v>
          </cell>
          <cell r="BB1032">
            <v>1.8362815372035699</v>
          </cell>
          <cell r="BC1032">
            <v>35.569271439258699</v>
          </cell>
          <cell r="BD1032">
            <v>13.7948117098267</v>
          </cell>
          <cell r="BE1032">
            <v>47.220281010417203</v>
          </cell>
          <cell r="BF1032">
            <v>61.038116754027797</v>
          </cell>
          <cell r="BH1032" t="str">
            <v>NO</v>
          </cell>
          <cell r="BI1032" t="str">
            <v>YES</v>
          </cell>
          <cell r="BJ1032" t="str">
            <v>YES</v>
          </cell>
          <cell r="BK1032" t="str">
            <v/>
          </cell>
          <cell r="BL1032" t="str">
            <v>YES</v>
          </cell>
          <cell r="BM1032" t="str">
            <v>NO</v>
          </cell>
          <cell r="BO1032" t="str">
            <v>NO</v>
          </cell>
          <cell r="BQ1032" t="str">
            <v>NO</v>
          </cell>
          <cell r="BR1032" t="str">
            <v>YES</v>
          </cell>
          <cell r="BT1032" t="str">
            <v/>
          </cell>
          <cell r="BU1032" t="str">
            <v>NO</v>
          </cell>
          <cell r="BW1032" t="str">
            <v/>
          </cell>
          <cell r="CA1032" t="str">
            <v>SINGLE CORR</v>
          </cell>
          <cell r="CC1032">
            <v>0</v>
          </cell>
          <cell r="CD1032">
            <v>103.40332539320633</v>
          </cell>
          <cell r="CE1032">
            <v>0</v>
          </cell>
          <cell r="CF1032">
            <v>0</v>
          </cell>
          <cell r="CL1032">
            <v>0.47</v>
          </cell>
          <cell r="CY1032">
            <v>0</v>
          </cell>
          <cell r="CZ1032">
            <v>4.66702376092306</v>
          </cell>
          <cell r="DA1032">
            <v>0</v>
          </cell>
          <cell r="DB1032">
            <v>0</v>
          </cell>
        </row>
        <row r="1033">
          <cell r="A1033">
            <v>276.3</v>
          </cell>
          <cell r="B1033">
            <v>41676</v>
          </cell>
          <cell r="C1033" t="str">
            <v>Daniel</v>
          </cell>
          <cell r="D1033">
            <v>9</v>
          </cell>
          <cell r="F1033" t="str">
            <v>YES</v>
          </cell>
          <cell r="G1033">
            <v>2.15</v>
          </cell>
          <cell r="H1033">
            <v>1.0055555580183899</v>
          </cell>
          <cell r="I1033">
            <v>1</v>
          </cell>
          <cell r="J1033">
            <v>15.000999999999999</v>
          </cell>
          <cell r="K1033">
            <v>44.999499999999998</v>
          </cell>
          <cell r="L1033">
            <v>2.9997666822211899</v>
          </cell>
          <cell r="M1033">
            <v>30.009544518348299</v>
          </cell>
          <cell r="N1033">
            <v>0.64254780190650396</v>
          </cell>
          <cell r="O1033">
            <v>0.225074004309776</v>
          </cell>
          <cell r="P1033">
            <v>1.098475074886E-2</v>
          </cell>
          <cell r="Q1033">
            <v>0.99996615015113699</v>
          </cell>
          <cell r="R1033">
            <v>0.17032319562839399</v>
          </cell>
          <cell r="S1033">
            <v>462.560939648459</v>
          </cell>
          <cell r="T1033">
            <v>0.99989846541674299</v>
          </cell>
          <cell r="U1033">
            <v>0.29497957048654599</v>
          </cell>
          <cell r="V1033">
            <v>153.383399044322</v>
          </cell>
          <cell r="W1033">
            <v>0.99998333431981701</v>
          </cell>
          <cell r="X1033">
            <v>0.119505047805924</v>
          </cell>
          <cell r="Y1033">
            <v>2.65244960118299E-2</v>
          </cell>
          <cell r="Z1033">
            <v>3.91926495626582E-4</v>
          </cell>
          <cell r="AA1033">
            <v>9.3824893019443897E-2</v>
          </cell>
          <cell r="AB1033">
            <v>1.0984378859253401E-2</v>
          </cell>
          <cell r="AC1033">
            <v>0.78086916261394901</v>
          </cell>
          <cell r="AD1033">
            <v>2.9920162938020502E-2</v>
          </cell>
          <cell r="AE1033">
            <v>110.18017538332199</v>
          </cell>
          <cell r="AF1033">
            <v>0.71831984252264003</v>
          </cell>
          <cell r="AG1033">
            <v>248.91093485713799</v>
          </cell>
          <cell r="AH1033">
            <v>20.351027395293901</v>
          </cell>
          <cell r="AI1033">
            <v>4.39919567315614E-2</v>
          </cell>
          <cell r="AJ1033">
            <v>844.79097822151903</v>
          </cell>
          <cell r="AK1033">
            <v>1153.39276576</v>
          </cell>
          <cell r="AL1033">
            <v>21.878215003826</v>
          </cell>
          <cell r="AM1033">
            <v>28.788470029198798</v>
          </cell>
          <cell r="AN1033">
            <v>10.936016598730999</v>
          </cell>
          <cell r="AO1033">
            <v>26.9850875356268</v>
          </cell>
          <cell r="AP1033">
            <v>48.709052069185297</v>
          </cell>
          <cell r="AQ1033">
            <v>326.55288036617998</v>
          </cell>
          <cell r="AR1033">
            <v>-205.09585002984599</v>
          </cell>
          <cell r="AS1033">
            <v>121.163392006302</v>
          </cell>
          <cell r="AT1033">
            <v>2629.8580584487199</v>
          </cell>
          <cell r="AU1033">
            <v>2.0005246545681299</v>
          </cell>
          <cell r="AV1033">
            <v>0.92656946234556403</v>
          </cell>
          <cell r="AW1033">
            <v>1.1940805190722501</v>
          </cell>
          <cell r="AX1033">
            <v>0.39371308620617601</v>
          </cell>
          <cell r="AY1033">
            <v>0.78015255084702695</v>
          </cell>
          <cell r="AZ1033">
            <v>0.167427139816753</v>
          </cell>
          <cell r="BA1033">
            <v>1.4587582297630799</v>
          </cell>
          <cell r="BB1033">
            <v>1.43370400561876</v>
          </cell>
          <cell r="BC1033">
            <v>42.553775500746902</v>
          </cell>
          <cell r="BD1033">
            <v>-1.1717982800000799</v>
          </cell>
          <cell r="BE1033">
            <v>19.22335137</v>
          </cell>
          <cell r="BF1033">
            <v>30.5313832900001</v>
          </cell>
          <cell r="BH1033" t="str">
            <v>NO</v>
          </cell>
          <cell r="BI1033" t="str">
            <v>NO</v>
          </cell>
          <cell r="BJ1033" t="str">
            <v>YES</v>
          </cell>
          <cell r="BK1033" t="str">
            <v/>
          </cell>
          <cell r="BL1033" t="str">
            <v>YES</v>
          </cell>
          <cell r="BM1033" t="str">
            <v>NO</v>
          </cell>
          <cell r="BO1033" t="str">
            <v>NO</v>
          </cell>
          <cell r="BQ1033" t="str">
            <v>YES</v>
          </cell>
          <cell r="BR1033" t="str">
            <v>NO</v>
          </cell>
          <cell r="BT1033" t="str">
            <v/>
          </cell>
          <cell r="BU1033" t="str">
            <v>YES</v>
          </cell>
          <cell r="BW1033" t="str">
            <v/>
          </cell>
          <cell r="CA1033" t="str">
            <v>SINGLE CORRx</v>
          </cell>
          <cell r="CC1033">
            <v>81.221924227954759</v>
          </cell>
          <cell r="CD1033">
            <v>0</v>
          </cell>
          <cell r="CE1033">
            <v>55.848688479992184</v>
          </cell>
          <cell r="CF1033">
            <v>63.641591552770464</v>
          </cell>
          <cell r="CL1033">
            <v>0.3</v>
          </cell>
          <cell r="CY1033">
            <v>11.464087048682035</v>
          </cell>
          <cell r="CZ1033">
            <v>0</v>
          </cell>
          <cell r="DA1033">
            <v>11.464087048682035</v>
          </cell>
          <cell r="DB1033">
            <v>11.464087048682035</v>
          </cell>
        </row>
        <row r="1034">
          <cell r="A1034">
            <v>276.3</v>
          </cell>
          <cell r="B1034">
            <v>41676</v>
          </cell>
          <cell r="C1034" t="str">
            <v>Daniel</v>
          </cell>
          <cell r="D1034">
            <v>10</v>
          </cell>
          <cell r="F1034" t="str">
            <v>YES</v>
          </cell>
          <cell r="G1034">
            <v>2.15</v>
          </cell>
          <cell r="H1034">
            <v>1.1222222233191099</v>
          </cell>
          <cell r="I1034">
            <v>1</v>
          </cell>
          <cell r="J1034">
            <v>15</v>
          </cell>
          <cell r="K1034">
            <v>44.999499999999998</v>
          </cell>
          <cell r="L1034">
            <v>2.99996666666667</v>
          </cell>
          <cell r="M1034">
            <v>-75.736756637072205</v>
          </cell>
          <cell r="N1034">
            <v>0.91098335500094996</v>
          </cell>
          <cell r="O1034">
            <v>0.17456238286558701</v>
          </cell>
          <cell r="P1034">
            <v>9.6820218481689507E-3</v>
          </cell>
          <cell r="Q1034">
            <v>0.99999071145344698</v>
          </cell>
          <cell r="R1034">
            <v>0.20482995554241901</v>
          </cell>
          <cell r="S1034">
            <v>173.438306567149</v>
          </cell>
          <cell r="T1034">
            <v>0.99996420868033198</v>
          </cell>
          <cell r="U1034">
            <v>0.402069439500085</v>
          </cell>
          <cell r="V1034">
            <v>982.73230054921396</v>
          </cell>
          <cell r="W1034">
            <v>0.99999427768383498</v>
          </cell>
          <cell r="X1034">
            <v>0.16076244783204499</v>
          </cell>
          <cell r="Y1034">
            <v>-0.121703244926753</v>
          </cell>
          <cell r="Z1034">
            <v>1.44987928053553E-3</v>
          </cell>
          <cell r="AA1034">
            <v>0.31769913165372998</v>
          </cell>
          <cell r="AB1034">
            <v>9.6819319069925795E-3</v>
          </cell>
          <cell r="AC1034">
            <v>0.90982861162788997</v>
          </cell>
          <cell r="AD1034">
            <v>4.2815554700720099E-2</v>
          </cell>
          <cell r="AE1034">
            <v>150.576416512686</v>
          </cell>
          <cell r="AF1034">
            <v>0.15322133482012201</v>
          </cell>
          <cell r="AG1034">
            <v>3902.4582716234399</v>
          </cell>
          <cell r="AH1034">
            <v>83.5144511884357</v>
          </cell>
          <cell r="AI1034">
            <v>0.48150528878306298</v>
          </cell>
          <cell r="AJ1034">
            <v>2389.53112281321</v>
          </cell>
          <cell r="AK1034">
            <v>12529.471386246199</v>
          </cell>
          <cell r="AL1034">
            <v>111.77397541503299</v>
          </cell>
          <cell r="AM1034">
            <v>69.543004317226803</v>
          </cell>
          <cell r="AN1034">
            <v>20.287844058632398</v>
          </cell>
          <cell r="AO1034">
            <v>-47.785737794306101</v>
          </cell>
          <cell r="AP1034">
            <v>150.40726455973299</v>
          </cell>
          <cell r="AQ1034">
            <v>2760.7887322543402</v>
          </cell>
          <cell r="AR1034">
            <v>783.99481072037202</v>
          </cell>
          <cell r="AS1034">
            <v>463.37503563725897</v>
          </cell>
          <cell r="AT1034">
            <v>1857.9346065801101</v>
          </cell>
          <cell r="AU1034">
            <v>1.9707441476485199</v>
          </cell>
          <cell r="AV1034">
            <v>0.89011974968624097</v>
          </cell>
          <cell r="AW1034">
            <v>1.0869770085260699</v>
          </cell>
          <cell r="AX1034">
            <v>0.38868767211949601</v>
          </cell>
          <cell r="AY1034">
            <v>1.2707706897478599</v>
          </cell>
          <cell r="AZ1034">
            <v>0.16868788432776699</v>
          </cell>
          <cell r="BA1034">
            <v>1.3817826208213599</v>
          </cell>
          <cell r="BB1034">
            <v>1.3333715818618701</v>
          </cell>
          <cell r="BC1034">
            <v>45.747744830923097</v>
          </cell>
          <cell r="BD1034">
            <v>78.693084148461793</v>
          </cell>
          <cell r="BE1034">
            <v>138.483089978462</v>
          </cell>
          <cell r="BF1034">
            <v>179.88505993846201</v>
          </cell>
          <cell r="BH1034" t="str">
            <v>NO</v>
          </cell>
          <cell r="BI1034" t="str">
            <v>YES</v>
          </cell>
          <cell r="BJ1034" t="str">
            <v>YES</v>
          </cell>
          <cell r="BK1034" t="str">
            <v/>
          </cell>
          <cell r="BL1034" t="str">
            <v>YES</v>
          </cell>
          <cell r="BM1034" t="str">
            <v>NO</v>
          </cell>
          <cell r="BO1034" t="str">
            <v>NO</v>
          </cell>
          <cell r="BQ1034" t="str">
            <v>NO</v>
          </cell>
          <cell r="BR1034" t="str">
            <v>NO</v>
          </cell>
          <cell r="BT1034" t="str">
            <v/>
          </cell>
          <cell r="BU1034" t="str">
            <v>YES</v>
          </cell>
          <cell r="BW1034" t="str">
            <v/>
          </cell>
          <cell r="CA1034" t="str">
            <v>DUAL AREA</v>
          </cell>
          <cell r="CC1034">
            <v>0</v>
          </cell>
          <cell r="CD1034">
            <v>0</v>
          </cell>
          <cell r="CE1034">
            <v>327.01134136500178</v>
          </cell>
          <cell r="CF1034">
            <v>286.19477037680838</v>
          </cell>
          <cell r="CL1034">
            <v>0.36</v>
          </cell>
          <cell r="CY1034">
            <v>0</v>
          </cell>
          <cell r="CZ1034">
            <v>0</v>
          </cell>
          <cell r="DA1034">
            <v>1.5913724448765263</v>
          </cell>
          <cell r="DB1034">
            <v>1.5913724448765263</v>
          </cell>
        </row>
        <row r="1035">
          <cell r="A1035">
            <v>276.3</v>
          </cell>
          <cell r="B1035">
            <v>41676</v>
          </cell>
          <cell r="C1035" t="str">
            <v>Daniel</v>
          </cell>
          <cell r="D1035">
            <v>11</v>
          </cell>
          <cell r="F1035" t="str">
            <v>YES</v>
          </cell>
          <cell r="G1035">
            <v>2.15</v>
          </cell>
          <cell r="H1035">
            <v>1.2388888914138101</v>
          </cell>
          <cell r="I1035">
            <v>0</v>
          </cell>
          <cell r="J1035">
            <v>15.0025</v>
          </cell>
          <cell r="K1035">
            <v>45</v>
          </cell>
          <cell r="L1035">
            <v>2.9995000833194498</v>
          </cell>
          <cell r="M1035">
            <v>60.353600058549397</v>
          </cell>
          <cell r="N1035">
            <v>0.92784261230973997</v>
          </cell>
          <cell r="O1035">
            <v>0.119980212103279</v>
          </cell>
          <cell r="P1035">
            <v>1.0034306088969399E-2</v>
          </cell>
          <cell r="Q1035">
            <v>0.99999383841690404</v>
          </cell>
          <cell r="R1035">
            <v>0.13990061779169199</v>
          </cell>
          <cell r="S1035">
            <v>145.95993266068899</v>
          </cell>
          <cell r="T1035">
            <v>0.99998867474013897</v>
          </cell>
          <cell r="U1035">
            <v>0.189664921736107</v>
          </cell>
          <cell r="V1035">
            <v>2391.7658866326701</v>
          </cell>
          <cell r="W1035">
            <v>0.99999562777599205</v>
          </cell>
          <cell r="X1035">
            <v>0.11784264083509501</v>
          </cell>
          <cell r="Y1035">
            <v>0.19579412059444701</v>
          </cell>
          <cell r="Z1035">
            <v>2.9917611101415399E-3</v>
          </cell>
          <cell r="AA1035">
            <v>0.19065228276621199</v>
          </cell>
          <cell r="AB1035">
            <v>1.00342442551524E-2</v>
          </cell>
          <cell r="AC1035">
            <v>0.94232171997259795</v>
          </cell>
          <cell r="AD1035">
            <v>2.02266253004607E-2</v>
          </cell>
          <cell r="AE1035">
            <v>91.949536474968397</v>
          </cell>
          <cell r="AF1035">
            <v>3.8444036250814703E-2</v>
          </cell>
          <cell r="AG1035">
            <v>3155.8442275757802</v>
          </cell>
          <cell r="AH1035">
            <v>117.58695845237401</v>
          </cell>
          <cell r="AI1035">
            <v>0.80560208906969499</v>
          </cell>
          <cell r="AJ1035">
            <v>638.01749267941398</v>
          </cell>
          <cell r="AK1035">
            <v>5941.6041579499997</v>
          </cell>
          <cell r="AL1035">
            <v>60.267647830080001</v>
          </cell>
          <cell r="AM1035">
            <v>60.829080586664602</v>
          </cell>
          <cell r="AN1035">
            <v>0.185525010835662</v>
          </cell>
          <cell r="AO1035">
            <v>88.038074158360502</v>
          </cell>
          <cell r="AP1035">
            <v>94.954693354062201</v>
          </cell>
          <cell r="AQ1035">
            <v>43.384669691316098</v>
          </cell>
          <cell r="AR1035">
            <v>-608.57015082784596</v>
          </cell>
          <cell r="AS1035">
            <v>-357.21244507859899</v>
          </cell>
          <cell r="AT1035">
            <v>4550.4428028747798</v>
          </cell>
          <cell r="AU1035">
            <v>2.0178264479136501</v>
          </cell>
          <cell r="AV1035">
            <v>1.05378180370696</v>
          </cell>
          <cell r="AW1035">
            <v>1.02833779487897</v>
          </cell>
          <cell r="AX1035">
            <v>0.374874300429895</v>
          </cell>
          <cell r="AY1035">
            <v>0.77242212664026</v>
          </cell>
          <cell r="AZ1035">
            <v>0.166964268449624</v>
          </cell>
          <cell r="BA1035">
            <v>1.61468349736459</v>
          </cell>
          <cell r="BB1035">
            <v>1.61186105332212</v>
          </cell>
          <cell r="BC1035">
            <v>44.850317030724803</v>
          </cell>
          <cell r="BD1035">
            <v>53.988263292459102</v>
          </cell>
          <cell r="BE1035">
            <v>91.606887226065496</v>
          </cell>
          <cell r="BF1035">
            <v>145.70655586786901</v>
          </cell>
          <cell r="BH1035" t="str">
            <v>NO</v>
          </cell>
          <cell r="BI1035" t="str">
            <v>YES</v>
          </cell>
          <cell r="BJ1035" t="str">
            <v>YES</v>
          </cell>
          <cell r="BK1035" t="str">
            <v/>
          </cell>
          <cell r="BL1035" t="str">
            <v>YES</v>
          </cell>
          <cell r="BM1035" t="str">
            <v>NO</v>
          </cell>
          <cell r="BO1035" t="str">
            <v>NO</v>
          </cell>
          <cell r="BQ1035" t="str">
            <v>NO</v>
          </cell>
          <cell r="BR1035" t="str">
            <v>YES</v>
          </cell>
          <cell r="BT1035" t="str">
            <v/>
          </cell>
          <cell r="BU1035" t="str">
            <v>NO</v>
          </cell>
          <cell r="BW1035" t="str">
            <v/>
          </cell>
          <cell r="CA1035" t="str">
            <v>SINGLE CORR</v>
          </cell>
          <cell r="CC1035">
            <v>0</v>
          </cell>
          <cell r="CD1035">
            <v>231.85735303150446</v>
          </cell>
          <cell r="CE1035">
            <v>0</v>
          </cell>
          <cell r="CF1035">
            <v>0</v>
          </cell>
          <cell r="CL1035">
            <v>0.47</v>
          </cell>
          <cell r="CY1035">
            <v>0</v>
          </cell>
          <cell r="CZ1035">
            <v>2.4056943767692549</v>
          </cell>
          <cell r="DA1035">
            <v>0</v>
          </cell>
          <cell r="DB1035">
            <v>0</v>
          </cell>
        </row>
        <row r="1036">
          <cell r="A1036">
            <v>276.3</v>
          </cell>
          <cell r="B1036">
            <v>41676</v>
          </cell>
          <cell r="C1036" t="str">
            <v>Daniel</v>
          </cell>
          <cell r="D1036">
            <v>12</v>
          </cell>
          <cell r="F1036" t="str">
            <v>YES</v>
          </cell>
          <cell r="G1036">
            <v>2.15</v>
          </cell>
          <cell r="H1036">
            <v>1.4777777809649699</v>
          </cell>
          <cell r="I1036">
            <v>0</v>
          </cell>
          <cell r="J1036">
            <v>13.557</v>
          </cell>
          <cell r="K1036">
            <v>44.998421052600001</v>
          </cell>
          <cell r="L1036">
            <v>3.3192019659659202</v>
          </cell>
          <cell r="M1036">
            <v>-1.5824315337532299E-2</v>
          </cell>
          <cell r="N1036">
            <v>0.82576637353175997</v>
          </cell>
          <cell r="O1036">
            <v>0.208929446197226</v>
          </cell>
          <cell r="P1036">
            <v>9.0852875351241594E-3</v>
          </cell>
          <cell r="Q1036">
            <v>0.99999521260892998</v>
          </cell>
          <cell r="R1036">
            <v>0.152673496214662</v>
          </cell>
          <cell r="S1036">
            <v>-24764.024145310101</v>
          </cell>
          <cell r="T1036">
            <v>0.99999102710891596</v>
          </cell>
          <cell r="U1036">
            <v>0.20900822769464</v>
          </cell>
          <cell r="V1036">
            <v>158.474440108832</v>
          </cell>
          <cell r="W1036">
            <v>0.99999733196385299</v>
          </cell>
          <cell r="X1036">
            <v>0.113972563298227</v>
          </cell>
          <cell r="Y1036">
            <v>-1.24847841542332E-2</v>
          </cell>
          <cell r="Z1036">
            <v>7.3789595184359203E-4</v>
          </cell>
          <cell r="AA1036">
            <v>4.4551160631921702E-2</v>
          </cell>
          <cell r="AB1036">
            <v>9.0852440365013602E-3</v>
          </cell>
          <cell r="AC1036">
            <v>0.94517105428473902</v>
          </cell>
          <cell r="AD1036">
            <v>2.3786857587111802E-2</v>
          </cell>
          <cell r="AE1036">
            <v>148.522193566688</v>
          </cell>
          <cell r="AF1036">
            <v>0.93719717315470097</v>
          </cell>
          <cell r="AG1036">
            <v>311.99209341986801</v>
          </cell>
          <cell r="AH1036">
            <v>-4.4994525373511696</v>
          </cell>
          <cell r="AI1036">
            <v>1.81691478633672E-4</v>
          </cell>
          <cell r="AJ1036">
            <v>4966.9007397306596</v>
          </cell>
          <cell r="AK1036">
            <v>9285.9501541207792</v>
          </cell>
          <cell r="AL1036">
            <v>90.918054630030696</v>
          </cell>
          <cell r="AM1036">
            <v>24.027118028459999</v>
          </cell>
          <cell r="AN1036">
            <v>51.910062446133601</v>
          </cell>
          <cell r="AO1036">
            <v>367.42257031224301</v>
          </cell>
          <cell r="AP1036">
            <v>224.42666423312301</v>
          </cell>
          <cell r="AQ1036">
            <v>2377.81774157583</v>
          </cell>
          <cell r="AR1036">
            <v>168.999875540907</v>
          </cell>
          <cell r="AS1036">
            <v>168.81972527594999</v>
          </cell>
          <cell r="AT1036">
            <v>554.58340022237996</v>
          </cell>
          <cell r="AU1036">
            <v>2.0487806846524501</v>
          </cell>
          <cell r="AV1036">
            <v>1.14988546029745</v>
          </cell>
          <cell r="AW1036">
            <v>1.58525492334584</v>
          </cell>
          <cell r="AX1036">
            <v>0.59178878818529901</v>
          </cell>
          <cell r="AY1036">
            <v>1.1778828595463999</v>
          </cell>
          <cell r="AZ1036">
            <v>9.14227457368572E-2</v>
          </cell>
          <cell r="BA1036">
            <v>1.54669232023871</v>
          </cell>
          <cell r="BB1036">
            <v>1.54344809502636</v>
          </cell>
          <cell r="BC1036">
            <v>42.403782943670301</v>
          </cell>
          <cell r="BD1036">
            <v>23.865309012307801</v>
          </cell>
          <cell r="BE1036">
            <v>81.763341892308105</v>
          </cell>
          <cell r="BF1036">
            <v>149.50401039230701</v>
          </cell>
          <cell r="BH1036" t="str">
            <v>NO</v>
          </cell>
          <cell r="BI1036" t="str">
            <v>YES</v>
          </cell>
          <cell r="BJ1036" t="str">
            <v>YES</v>
          </cell>
          <cell r="BK1036" t="str">
            <v/>
          </cell>
          <cell r="BL1036" t="str">
            <v>YES</v>
          </cell>
          <cell r="BM1036" t="str">
            <v>NO</v>
          </cell>
          <cell r="BO1036" t="str">
            <v>NO</v>
          </cell>
          <cell r="BQ1036" t="str">
            <v>YES</v>
          </cell>
          <cell r="BR1036" t="str">
            <v>NO</v>
          </cell>
          <cell r="BT1036" t="str">
            <v/>
          </cell>
          <cell r="BU1036" t="str">
            <v>NO</v>
          </cell>
          <cell r="BW1036" t="str">
            <v/>
          </cell>
          <cell r="CA1036" t="str">
            <v>SINGLE CORR</v>
          </cell>
          <cell r="CC1036">
            <v>75.839860854806858</v>
          </cell>
          <cell r="CD1036">
            <v>0</v>
          </cell>
          <cell r="CE1036">
            <v>0</v>
          </cell>
          <cell r="CF1036">
            <v>0</v>
          </cell>
          <cell r="CL1036">
            <v>0.47</v>
          </cell>
          <cell r="CY1036">
            <v>2.6953175882089666</v>
          </cell>
          <cell r="CZ1036">
            <v>0</v>
          </cell>
          <cell r="DA1036">
            <v>0</v>
          </cell>
          <cell r="DB1036">
            <v>0</v>
          </cell>
        </row>
        <row r="1037">
          <cell r="A1037">
            <v>276.3</v>
          </cell>
          <cell r="B1037">
            <v>41676</v>
          </cell>
          <cell r="C1037" t="str">
            <v>Daniel</v>
          </cell>
          <cell r="D1037">
            <v>13</v>
          </cell>
          <cell r="F1037" t="str">
            <v>YES</v>
          </cell>
          <cell r="G1037">
            <v>2.15</v>
          </cell>
          <cell r="H1037">
            <v>1.6611111145466599</v>
          </cell>
          <cell r="I1037">
            <v>0</v>
          </cell>
          <cell r="J1037">
            <v>14.998421052599999</v>
          </cell>
          <cell r="K1037">
            <v>44.996315789500002</v>
          </cell>
          <cell r="L1037">
            <v>3.0000701828343299</v>
          </cell>
          <cell r="M1037">
            <v>23.754577667529599</v>
          </cell>
          <cell r="N1037">
            <v>0.98439299853359796</v>
          </cell>
          <cell r="O1037">
            <v>5.4136905292591998E-2</v>
          </cell>
          <cell r="P1037">
            <v>1.06749651657113E-2</v>
          </cell>
          <cell r="Q1037">
            <v>0.99999091652874095</v>
          </cell>
          <cell r="R1037">
            <v>0.178271346582487</v>
          </cell>
          <cell r="S1037">
            <v>312.81043015326298</v>
          </cell>
          <cell r="T1037">
            <v>0.99995747163304105</v>
          </cell>
          <cell r="U1037">
            <v>0.38572671038895401</v>
          </cell>
          <cell r="V1037">
            <v>2092.9394348482601</v>
          </cell>
          <cell r="W1037">
            <v>0.99999929851517599</v>
          </cell>
          <cell r="X1037">
            <v>4.9537974791139902E-2</v>
          </cell>
          <cell r="Y1037">
            <v>2.3504076120149699</v>
          </cell>
          <cell r="Z1037">
            <v>9.7373998972752701E-2</v>
          </cell>
          <cell r="AA1037">
            <v>0.16925278985133699</v>
          </cell>
          <cell r="AB1037">
            <v>1.06748681880416E-2</v>
          </cell>
          <cell r="AC1037">
            <v>0.92615621205064502</v>
          </cell>
          <cell r="AD1037">
            <v>3.22969444542252E-2</v>
          </cell>
          <cell r="AE1037">
            <v>513.88397369274003</v>
          </cell>
          <cell r="AF1037">
            <v>0.24553200377145901</v>
          </cell>
          <cell r="AG1037">
            <v>2681.9303442590999</v>
          </cell>
          <cell r="AH1037">
            <v>60.600886714111802</v>
          </cell>
          <cell r="AI1037">
            <v>0.19372215079824301</v>
          </cell>
          <cell r="AJ1037">
            <v>2866.10040516965</v>
          </cell>
          <cell r="AK1037">
            <v>12084.81522318</v>
          </cell>
          <cell r="AL1037">
            <v>151.15768847899</v>
          </cell>
          <cell r="AM1037">
            <v>53.7326564900047</v>
          </cell>
          <cell r="AN1037">
            <v>3.9123892069909898</v>
          </cell>
          <cell r="AO1037">
            <v>3404.5282340252802</v>
          </cell>
          <cell r="AP1037">
            <v>149.53528471447399</v>
          </cell>
          <cell r="AQ1037">
            <v>38338.644601029002</v>
          </cell>
          <cell r="AR1037">
            <v>-1325.9392564873899</v>
          </cell>
          <cell r="AS1037">
            <v>1133.6034261703401</v>
          </cell>
          <cell r="AT1037">
            <v>29285.858365894499</v>
          </cell>
          <cell r="AU1037">
            <v>1.8963281677527799</v>
          </cell>
          <cell r="AV1037">
            <v>1.16948130483128</v>
          </cell>
          <cell r="AW1037">
            <v>2.5711704944273199</v>
          </cell>
          <cell r="AX1037">
            <v>0.71431186848577599</v>
          </cell>
          <cell r="AY1037">
            <v>1.53325691980123</v>
          </cell>
          <cell r="AZ1037">
            <v>3.45690483195615E-2</v>
          </cell>
          <cell r="BA1037">
            <v>1.4994051143598299</v>
          </cell>
          <cell r="BB1037">
            <v>1.49613954535793</v>
          </cell>
          <cell r="BC1037">
            <v>43.807340565749499</v>
          </cell>
          <cell r="BD1037">
            <v>44.998604653093501</v>
          </cell>
          <cell r="BE1037">
            <v>100.846162079013</v>
          </cell>
          <cell r="BF1037">
            <v>135.20122276781299</v>
          </cell>
          <cell r="BH1037" t="str">
            <v>NO</v>
          </cell>
          <cell r="BI1037" t="str">
            <v>YES</v>
          </cell>
          <cell r="BJ1037" t="str">
            <v>YES</v>
          </cell>
          <cell r="BK1037" t="str">
            <v/>
          </cell>
          <cell r="BL1037" t="str">
            <v>YES</v>
          </cell>
          <cell r="BM1037" t="str">
            <v>NO</v>
          </cell>
          <cell r="BO1037" t="str">
            <v>NO</v>
          </cell>
          <cell r="BQ1037" t="str">
            <v>NO</v>
          </cell>
          <cell r="BR1037" t="str">
            <v>NO</v>
          </cell>
          <cell r="BT1037" t="str">
            <v/>
          </cell>
          <cell r="BU1037" t="str">
            <v>NO</v>
          </cell>
          <cell r="BW1037" t="str">
            <v>YES</v>
          </cell>
          <cell r="CA1037" t="str">
            <v>TRASH</v>
          </cell>
          <cell r="CC1037">
            <v>0</v>
          </cell>
          <cell r="CD1037">
            <v>0</v>
          </cell>
          <cell r="CE1037">
            <v>0</v>
          </cell>
          <cell r="CF1037">
            <v>0</v>
          </cell>
          <cell r="CL1037">
            <v>0</v>
          </cell>
          <cell r="CY1037">
            <v>0</v>
          </cell>
          <cell r="CZ1037">
            <v>0</v>
          </cell>
          <cell r="DA1037">
            <v>0</v>
          </cell>
          <cell r="DB1037">
            <v>0</v>
          </cell>
        </row>
        <row r="1038">
          <cell r="A1038">
            <v>276.3</v>
          </cell>
          <cell r="B1038">
            <v>41676</v>
          </cell>
          <cell r="C1038" t="str">
            <v>Daniel</v>
          </cell>
          <cell r="D1038">
            <v>14</v>
          </cell>
          <cell r="F1038" t="str">
            <v>YES</v>
          </cell>
          <cell r="G1038">
            <v>2.15</v>
          </cell>
          <cell r="H1038">
            <v>1.7944444455206401</v>
          </cell>
          <cell r="I1038">
            <v>1</v>
          </cell>
          <cell r="J1038">
            <v>14.998421052599999</v>
          </cell>
          <cell r="K1038">
            <v>44.996315789500002</v>
          </cell>
          <cell r="L1038">
            <v>3.0000701828343299</v>
          </cell>
          <cell r="M1038">
            <v>32.672801668022402</v>
          </cell>
          <cell r="N1038">
            <v>0.94220747845647002</v>
          </cell>
          <cell r="O1038">
            <v>3.8966998973590003E-2</v>
          </cell>
          <cell r="P1038">
            <v>1.16156264759743E-2</v>
          </cell>
          <cell r="Q1038">
            <v>0.99998188903246399</v>
          </cell>
          <cell r="R1038">
            <v>0.14538897794341801</v>
          </cell>
          <cell r="S1038">
            <v>293.46983656245601</v>
          </cell>
          <cell r="T1038">
            <v>0.99999041623934304</v>
          </cell>
          <cell r="U1038">
            <v>0.105754781211577</v>
          </cell>
          <cell r="V1038">
            <v>3925.90701844353</v>
          </cell>
          <cell r="W1038">
            <v>0.99999874506226805</v>
          </cell>
          <cell r="X1038">
            <v>3.8268267795808102E-2</v>
          </cell>
          <cell r="Y1038">
            <v>0.461334098509176</v>
          </cell>
          <cell r="Z1038">
            <v>1.3252986566925201E-2</v>
          </cell>
          <cell r="AA1038">
            <v>2.6358258598774002E-2</v>
          </cell>
          <cell r="AB1038">
            <v>1.16154160735465E-2</v>
          </cell>
          <cell r="AC1038">
            <v>0.88161993851229103</v>
          </cell>
          <cell r="AD1038">
            <v>2.2832071395168099E-2</v>
          </cell>
          <cell r="AE1038">
            <v>192.99431620965601</v>
          </cell>
          <cell r="AF1038">
            <v>4.91591046621375E-2</v>
          </cell>
          <cell r="AG1038">
            <v>1198.35768694946</v>
          </cell>
          <cell r="AH1038">
            <v>160.768177058356</v>
          </cell>
          <cell r="AI1038">
            <v>0.54781315226498695</v>
          </cell>
          <cell r="AJ1038">
            <v>569.89722210901505</v>
          </cell>
          <cell r="AK1038">
            <v>1145.88811878</v>
          </cell>
          <cell r="AL1038">
            <v>12.159540914580001</v>
          </cell>
          <cell r="AM1038">
            <v>4.5740661210006701</v>
          </cell>
          <cell r="AN1038">
            <v>0.66292202164799996</v>
          </cell>
          <cell r="AO1038">
            <v>466.90901658212499</v>
          </cell>
          <cell r="AP1038">
            <v>218.75036713874499</v>
          </cell>
          <cell r="AQ1038">
            <v>1420.1279043669799</v>
          </cell>
          <cell r="AR1038">
            <v>6493.3380488658704</v>
          </cell>
          <cell r="AS1038">
            <v>520.61359060210805</v>
          </cell>
          <cell r="AT1038">
            <v>31761.7314225466</v>
          </cell>
          <cell r="AU1038">
            <v>1.8313050796552801</v>
          </cell>
          <cell r="AV1038">
            <v>1.34813256914493</v>
          </cell>
          <cell r="AW1038">
            <v>2.1619470746378702</v>
          </cell>
          <cell r="AX1038">
            <v>0.66121493211262805</v>
          </cell>
          <cell r="AY1038">
            <v>0.32707198388318498</v>
          </cell>
          <cell r="AZ1038">
            <v>0.28423019715871001</v>
          </cell>
          <cell r="BA1038">
            <v>1.8852324079478799</v>
          </cell>
          <cell r="BB1038">
            <v>1.6323137359362601</v>
          </cell>
          <cell r="BC1038">
            <v>43.609597851091401</v>
          </cell>
          <cell r="BD1038">
            <v>7.66197983333337</v>
          </cell>
          <cell r="BE1038">
            <v>40.814915133333201</v>
          </cell>
          <cell r="BF1038">
            <v>75.815950808333199</v>
          </cell>
          <cell r="BH1038" t="str">
            <v>NO</v>
          </cell>
          <cell r="BI1038" t="str">
            <v>YES</v>
          </cell>
          <cell r="BJ1038" t="str">
            <v>YES</v>
          </cell>
          <cell r="BK1038" t="str">
            <v/>
          </cell>
          <cell r="BL1038" t="str">
            <v>YES</v>
          </cell>
          <cell r="BM1038" t="str">
            <v>NO</v>
          </cell>
          <cell r="BO1038" t="str">
            <v>NO</v>
          </cell>
          <cell r="BQ1038" t="str">
            <v>NO</v>
          </cell>
          <cell r="BR1038" t="str">
            <v>NO</v>
          </cell>
          <cell r="BT1038" t="str">
            <v/>
          </cell>
          <cell r="BU1038" t="str">
            <v>NO</v>
          </cell>
          <cell r="BW1038" t="str">
            <v>YES</v>
          </cell>
          <cell r="CA1038" t="str">
            <v>TRASH</v>
          </cell>
          <cell r="CC1038">
            <v>0</v>
          </cell>
          <cell r="CD1038">
            <v>0</v>
          </cell>
          <cell r="CE1038">
            <v>0</v>
          </cell>
          <cell r="CF1038">
            <v>0</v>
          </cell>
          <cell r="CL1038">
            <v>0</v>
          </cell>
          <cell r="CY1038">
            <v>0</v>
          </cell>
          <cell r="CZ1038">
            <v>0</v>
          </cell>
          <cell r="DA1038">
            <v>0</v>
          </cell>
          <cell r="DB1038">
            <v>0</v>
          </cell>
        </row>
        <row r="1039">
          <cell r="BH1039" t="str">
            <v/>
          </cell>
          <cell r="BI1039" t="str">
            <v/>
          </cell>
          <cell r="BJ1039" t="str">
            <v>YES</v>
          </cell>
          <cell r="BK1039" t="str">
            <v/>
          </cell>
          <cell r="BL1039" t="str">
            <v>NO</v>
          </cell>
          <cell r="BM1039" t="str">
            <v/>
          </cell>
          <cell r="BO1039" t="str">
            <v/>
          </cell>
          <cell r="BQ1039" t="str">
            <v/>
          </cell>
          <cell r="BR1039" t="str">
            <v/>
          </cell>
          <cell r="BT1039" t="str">
            <v/>
          </cell>
          <cell r="BU1039" t="str">
            <v/>
          </cell>
          <cell r="BW1039" t="str">
            <v/>
          </cell>
          <cell r="CA1039" t="str">
            <v/>
          </cell>
          <cell r="CC1039">
            <v>0</v>
          </cell>
          <cell r="CD1039">
            <v>0</v>
          </cell>
          <cell r="CE1039">
            <v>0</v>
          </cell>
          <cell r="CF1039">
            <v>0</v>
          </cell>
          <cell r="CL1039">
            <v>0</v>
          </cell>
          <cell r="CY1039">
            <v>0</v>
          </cell>
          <cell r="CZ1039">
            <v>0</v>
          </cell>
          <cell r="DA1039">
            <v>0</v>
          </cell>
          <cell r="DB1039">
            <v>0</v>
          </cell>
        </row>
        <row r="1040">
          <cell r="A1040">
            <v>406</v>
          </cell>
          <cell r="B1040">
            <v>41715</v>
          </cell>
          <cell r="C1040" t="str">
            <v>Daniel</v>
          </cell>
          <cell r="D1040">
            <v>30</v>
          </cell>
          <cell r="F1040" t="str">
            <v>YES</v>
          </cell>
          <cell r="G1040">
            <v>14.42</v>
          </cell>
          <cell r="H1040">
            <v>0.16666666790842999</v>
          </cell>
          <cell r="I1040">
            <v>-1</v>
          </cell>
          <cell r="J1040">
            <v>8.7626755852800002</v>
          </cell>
          <cell r="K1040">
            <v>19.898829431399999</v>
          </cell>
          <cell r="L1040">
            <v>2.2708622769085598</v>
          </cell>
          <cell r="M1040">
            <v>1.8501282664452201</v>
          </cell>
          <cell r="N1040">
            <v>0.84434125090330603</v>
          </cell>
          <cell r="O1040">
            <v>0.62730614949604202</v>
          </cell>
          <cell r="P1040">
            <v>0.107856282985761</v>
          </cell>
          <cell r="Q1040">
            <v>0.998267507466989</v>
          </cell>
          <cell r="R1040">
            <v>0.47512887098883499</v>
          </cell>
          <cell r="S1040">
            <v>11.678729627722699</v>
          </cell>
          <cell r="T1040">
            <v>0.99383032369110003</v>
          </cell>
          <cell r="U1040">
            <v>0.89669252154539103</v>
          </cell>
          <cell r="V1040">
            <v>13.4662810392506</v>
          </cell>
          <cell r="W1040">
            <v>0.99939315184008004</v>
          </cell>
          <cell r="X1040">
            <v>0.28019305762657498</v>
          </cell>
          <cell r="Y1040">
            <v>0.92520372197815504</v>
          </cell>
          <cell r="Z1040">
            <v>0.38703870132007701</v>
          </cell>
          <cell r="AA1040">
            <v>1.08061482931997</v>
          </cell>
          <cell r="AB1040">
            <v>0.107666924794921</v>
          </cell>
          <cell r="AC1040">
            <v>0.86714445364271198</v>
          </cell>
          <cell r="AD1040">
            <v>0.231259694684774</v>
          </cell>
          <cell r="AE1040">
            <v>12.1231827653077</v>
          </cell>
          <cell r="AF1040">
            <v>0.89971245677124001</v>
          </cell>
          <cell r="AG1040">
            <v>13.058523760734399</v>
          </cell>
          <cell r="AH1040">
            <v>6.2847695579128899</v>
          </cell>
          <cell r="AI1040">
            <v>0.53477302612896804</v>
          </cell>
          <cell r="AJ1040">
            <v>60.577588171361498</v>
          </cell>
          <cell r="AK1040">
            <v>1825.89249137001</v>
          </cell>
          <cell r="AL1040">
            <v>137.02173829208999</v>
          </cell>
          <cell r="AM1040">
            <v>411.24562867633199</v>
          </cell>
          <cell r="AN1040">
            <v>126.274152789664</v>
          </cell>
          <cell r="AO1040">
            <v>4.11192261464761</v>
          </cell>
          <cell r="AP1040">
            <v>3.0126049686906602</v>
          </cell>
          <cell r="AQ1040">
            <v>5.5719191098751804</v>
          </cell>
          <cell r="AR1040">
            <v>487.868297002259</v>
          </cell>
          <cell r="AS1040">
            <v>14.7437150620145</v>
          </cell>
          <cell r="AT1040">
            <v>5823.42714933769</v>
          </cell>
          <cell r="AU1040">
            <v>2.4805522817269701</v>
          </cell>
          <cell r="AV1040">
            <v>1.16101136712575</v>
          </cell>
          <cell r="AW1040">
            <v>4.2936441377434198</v>
          </cell>
          <cell r="AX1040">
            <v>1.2251076458901</v>
          </cell>
          <cell r="AY1040">
            <v>1.0061871376442799</v>
          </cell>
          <cell r="AZ1040">
            <v>4.41576165371605E-2</v>
          </cell>
          <cell r="BA1040">
            <v>1.3121431338546801</v>
          </cell>
          <cell r="BB1040">
            <v>1.3218859056604799</v>
          </cell>
          <cell r="BC1040">
            <v>22.6392105969962</v>
          </cell>
          <cell r="BD1040">
            <v>1.7414933612683401</v>
          </cell>
          <cell r="BE1040">
            <v>8.2145526152096409</v>
          </cell>
          <cell r="BF1040">
            <v>19.251380999077401</v>
          </cell>
          <cell r="BH1040" t="str">
            <v>NO</v>
          </cell>
          <cell r="BI1040" t="str">
            <v>YES</v>
          </cell>
          <cell r="BJ1040" t="str">
            <v>YES</v>
          </cell>
          <cell r="BK1040" t="str">
            <v/>
          </cell>
          <cell r="BL1040" t="str">
            <v>YES</v>
          </cell>
          <cell r="BM1040" t="str">
            <v>NO</v>
          </cell>
          <cell r="BO1040" t="str">
            <v>NO</v>
          </cell>
          <cell r="BQ1040" t="str">
            <v>YES</v>
          </cell>
          <cell r="BR1040" t="str">
            <v>NO</v>
          </cell>
          <cell r="BT1040" t="str">
            <v/>
          </cell>
          <cell r="BU1040" t="str">
            <v>YES</v>
          </cell>
          <cell r="BW1040" t="str">
            <v/>
          </cell>
          <cell r="CA1040" t="str">
            <v>SINGLE CORRx</v>
          </cell>
          <cell r="CC1040">
            <v>4.1654230186767558</v>
          </cell>
          <cell r="CD1040">
            <v>0</v>
          </cell>
          <cell r="CE1040">
            <v>4.4727248057566404</v>
          </cell>
          <cell r="CF1040">
            <v>3.1187182577636268</v>
          </cell>
          <cell r="CL1040">
            <v>0.3</v>
          </cell>
          <cell r="CY1040">
            <v>0.95185515860680714</v>
          </cell>
          <cell r="CZ1040">
            <v>0</v>
          </cell>
          <cell r="DA1040">
            <v>0.95185515860680714</v>
          </cell>
          <cell r="DB1040">
            <v>0.95185515860680714</v>
          </cell>
        </row>
        <row r="1041">
          <cell r="A1041">
            <v>406</v>
          </cell>
          <cell r="B1041">
            <v>41715</v>
          </cell>
          <cell r="C1041" t="str">
            <v>Daniel</v>
          </cell>
          <cell r="D1041">
            <v>31</v>
          </cell>
          <cell r="F1041" t="str">
            <v>YES</v>
          </cell>
          <cell r="G1041">
            <v>14.42</v>
          </cell>
          <cell r="H1041">
            <v>0.336111112497747</v>
          </cell>
          <cell r="I1041">
            <v>-1</v>
          </cell>
          <cell r="J1041">
            <v>19.999531772600001</v>
          </cell>
          <cell r="K1041">
            <v>44.999197324400001</v>
          </cell>
          <cell r="L1041">
            <v>2.2500125420961301</v>
          </cell>
          <cell r="M1041">
            <v>0.54077796395021205</v>
          </cell>
          <cell r="N1041">
            <v>0.80867990814560797</v>
          </cell>
          <cell r="O1041">
            <v>0.79122514367136398</v>
          </cell>
          <cell r="P1041">
            <v>0.14419305440138899</v>
          </cell>
          <cell r="Q1041">
            <v>0.99863108417804303</v>
          </cell>
          <cell r="R1041">
            <v>0.43442829398565602</v>
          </cell>
          <cell r="S1041">
            <v>13.2444061964874</v>
          </cell>
          <cell r="T1041">
            <v>0.99767562494365203</v>
          </cell>
          <cell r="U1041">
            <v>0.56215987271919599</v>
          </cell>
          <cell r="V1041">
            <v>9.1022997501710599</v>
          </cell>
          <cell r="W1041">
            <v>0.99585613541826701</v>
          </cell>
          <cell r="X1041">
            <v>0.75364825401846203</v>
          </cell>
          <cell r="Y1041">
            <v>0.38612434963918901</v>
          </cell>
          <cell r="Z1041">
            <v>0.30132314342232103</v>
          </cell>
          <cell r="AA1041">
            <v>0.80558165167267304</v>
          </cell>
          <cell r="AB1041">
            <v>0.14399129177148901</v>
          </cell>
          <cell r="AC1041">
            <v>0.935551007944321</v>
          </cell>
          <cell r="AD1041">
            <v>0.20507521581820201</v>
          </cell>
          <cell r="AE1041">
            <v>6.7405740479494298</v>
          </cell>
          <cell r="AF1041">
            <v>0.73741679230185597</v>
          </cell>
          <cell r="AG1041">
            <v>37.701533229128401</v>
          </cell>
          <cell r="AH1041">
            <v>9.3801028244743598</v>
          </cell>
          <cell r="AI1041">
            <v>0.70657187050802095</v>
          </cell>
          <cell r="AJ1041">
            <v>42.130227867122798</v>
          </cell>
          <cell r="AK1041">
            <v>249.34930151000199</v>
          </cell>
          <cell r="AL1041">
            <v>35.973167178899999</v>
          </cell>
          <cell r="AM1041">
            <v>25.560605652000401</v>
          </cell>
          <cell r="AN1041">
            <v>35.960588332721002</v>
          </cell>
          <cell r="AO1041">
            <v>4.5181885662130501</v>
          </cell>
          <cell r="AP1041">
            <v>2.0738653496308701</v>
          </cell>
          <cell r="AQ1041">
            <v>13.6997966145837</v>
          </cell>
          <cell r="AR1041">
            <v>4.3995045496258296</v>
          </cell>
          <cell r="AS1041">
            <v>5.6194065856947102</v>
          </cell>
          <cell r="AT1041">
            <v>38.712018253480899</v>
          </cell>
          <cell r="AU1041">
            <v>2.7773478676852199</v>
          </cell>
          <cell r="AV1041">
            <v>1.37363987919113</v>
          </cell>
          <cell r="AW1041">
            <v>4.8142288496852101</v>
          </cell>
          <cell r="AX1041">
            <v>1.3517764440698199</v>
          </cell>
          <cell r="AY1041">
            <v>0.86727625164898203</v>
          </cell>
          <cell r="AZ1041">
            <v>4.4468202036866897E-2</v>
          </cell>
          <cell r="BA1041">
            <v>1.46270640169918</v>
          </cell>
          <cell r="BB1041">
            <v>1.4682839694484</v>
          </cell>
          <cell r="BC1041">
            <v>94.611954725343494</v>
          </cell>
          <cell r="BD1041">
            <v>-0.48990345625003301</v>
          </cell>
          <cell r="BE1041">
            <v>1.85582296000007</v>
          </cell>
          <cell r="BF1041">
            <v>12.9055518516668</v>
          </cell>
          <cell r="BH1041" t="str">
            <v>NO</v>
          </cell>
          <cell r="BI1041" t="str">
            <v>NO</v>
          </cell>
          <cell r="BJ1041" t="str">
            <v>YES</v>
          </cell>
          <cell r="BK1041" t="str">
            <v/>
          </cell>
          <cell r="BL1041" t="str">
            <v>YES</v>
          </cell>
          <cell r="BM1041" t="str">
            <v>NO</v>
          </cell>
          <cell r="BO1041" t="str">
            <v>NO</v>
          </cell>
          <cell r="BQ1041" t="str">
            <v>NO</v>
          </cell>
          <cell r="BR1041" t="str">
            <v>NO</v>
          </cell>
          <cell r="BT1041" t="str">
            <v/>
          </cell>
          <cell r="BU1041" t="str">
            <v>NO</v>
          </cell>
          <cell r="BW1041" t="str">
            <v>YES</v>
          </cell>
          <cell r="CA1041" t="str">
            <v>TRASH</v>
          </cell>
          <cell r="CC1041">
            <v>0</v>
          </cell>
          <cell r="CD1041">
            <v>0</v>
          </cell>
          <cell r="CE1041">
            <v>0</v>
          </cell>
          <cell r="CF1041">
            <v>0</v>
          </cell>
          <cell r="CL1041">
            <v>0</v>
          </cell>
          <cell r="CY1041">
            <v>0</v>
          </cell>
          <cell r="CZ1041">
            <v>0</v>
          </cell>
          <cell r="DA1041">
            <v>0</v>
          </cell>
          <cell r="DB1041">
            <v>0</v>
          </cell>
        </row>
        <row r="1042">
          <cell r="A1042">
            <v>406</v>
          </cell>
          <cell r="B1042">
            <v>41715</v>
          </cell>
          <cell r="C1042" t="str">
            <v>Daniel</v>
          </cell>
          <cell r="D1042">
            <v>32</v>
          </cell>
          <cell r="F1042" t="str">
            <v>YES</v>
          </cell>
          <cell r="G1042">
            <v>14.42</v>
          </cell>
          <cell r="H1042">
            <v>0.36944444384425901</v>
          </cell>
          <cell r="I1042">
            <v>-1</v>
          </cell>
          <cell r="J1042">
            <v>19.9997993311</v>
          </cell>
          <cell r="K1042">
            <v>44.999130434800001</v>
          </cell>
          <cell r="L1042">
            <v>2.2499790967815199</v>
          </cell>
          <cell r="M1042">
            <v>1.7854524871391</v>
          </cell>
          <cell r="N1042">
            <v>0.93576425767999405</v>
          </cell>
          <cell r="O1042">
            <v>0.150491653256801</v>
          </cell>
          <cell r="P1042">
            <v>0.140255858600417</v>
          </cell>
          <cell r="Q1042">
            <v>0.99487963343766905</v>
          </cell>
          <cell r="R1042">
            <v>0.27428540298544601</v>
          </cell>
          <cell r="S1042">
            <v>8.9199388335335801</v>
          </cell>
          <cell r="T1042">
            <v>0.99470100642344295</v>
          </cell>
          <cell r="U1042">
            <v>0.27808481867468299</v>
          </cell>
          <cell r="V1042">
            <v>14.228976399531801</v>
          </cell>
          <cell r="W1042">
            <v>0.99824474007583597</v>
          </cell>
          <cell r="X1042">
            <v>0.159165684251066</v>
          </cell>
          <cell r="Y1042">
            <v>1.3643327536988601</v>
          </cell>
          <cell r="Z1042">
            <v>0.69668195563394597</v>
          </cell>
          <cell r="AA1042">
            <v>7.9891631288159501E-2</v>
          </cell>
          <cell r="AB1042">
            <v>0.13951987536080199</v>
          </cell>
          <cell r="AC1042">
            <v>0.78440779454637699</v>
          </cell>
          <cell r="AD1042">
            <v>7.8750125412131E-2</v>
          </cell>
          <cell r="AE1042">
            <v>10.4748835579645</v>
          </cell>
          <cell r="AF1042">
            <v>0.73486482659669505</v>
          </cell>
          <cell r="AG1042">
            <v>3.9026111959247598</v>
          </cell>
          <cell r="AH1042">
            <v>6.2312356775515996</v>
          </cell>
          <cell r="AI1042">
            <v>0.69480583420957298</v>
          </cell>
          <cell r="AJ1042">
            <v>4.4922525859399602</v>
          </cell>
          <cell r="AK1042">
            <v>330.39088639000403</v>
          </cell>
          <cell r="AL1042">
            <v>35.314138282996701</v>
          </cell>
          <cell r="AM1042">
            <v>54.105904599999903</v>
          </cell>
          <cell r="AN1042">
            <v>44.311242641345302</v>
          </cell>
          <cell r="AO1042">
            <v>6.31539948340229</v>
          </cell>
          <cell r="AP1042">
            <v>5.9382095493081399</v>
          </cell>
          <cell r="AQ1042">
            <v>13.5221088912949</v>
          </cell>
          <cell r="AR1042">
            <v>5.0426074531748304</v>
          </cell>
          <cell r="AS1042">
            <v>6.4750500257304298</v>
          </cell>
          <cell r="AT1042">
            <v>8.1824683407059506</v>
          </cell>
          <cell r="AU1042">
            <v>2.8712031789149401</v>
          </cell>
          <cell r="AV1042">
            <v>1.3773586073948101</v>
          </cell>
          <cell r="AW1042">
            <v>5.09194688141074</v>
          </cell>
          <cell r="AX1042">
            <v>1.2257496545852</v>
          </cell>
          <cell r="AY1042">
            <v>0.50045085924458099</v>
          </cell>
          <cell r="AZ1042">
            <v>4.10764476447011E-2</v>
          </cell>
          <cell r="BA1042">
            <v>1.2854185207068201</v>
          </cell>
          <cell r="BB1042">
            <v>1.29515527818526</v>
          </cell>
          <cell r="BC1042">
            <v>23.397702510136199</v>
          </cell>
          <cell r="BD1042">
            <v>0.94678926842118505</v>
          </cell>
          <cell r="BE1042">
            <v>4.01414014789475</v>
          </cell>
          <cell r="BF1042">
            <v>6.8430534222369497</v>
          </cell>
          <cell r="BH1042" t="str">
            <v>NO</v>
          </cell>
          <cell r="BI1042" t="str">
            <v>NO</v>
          </cell>
          <cell r="BJ1042" t="str">
            <v>YES</v>
          </cell>
          <cell r="BK1042" t="str">
            <v/>
          </cell>
          <cell r="BL1042" t="str">
            <v>YES</v>
          </cell>
          <cell r="BM1042" t="str">
            <v>NO</v>
          </cell>
          <cell r="BO1042" t="str">
            <v>NO</v>
          </cell>
          <cell r="BQ1042" t="str">
            <v>NO</v>
          </cell>
          <cell r="BR1042" t="str">
            <v>NO</v>
          </cell>
          <cell r="BT1042" t="str">
            <v/>
          </cell>
          <cell r="BU1042" t="str">
            <v>YES</v>
          </cell>
          <cell r="BW1042" t="str">
            <v/>
          </cell>
          <cell r="CA1042" t="str">
            <v>DUAL AREA</v>
          </cell>
          <cell r="CC1042">
            <v>0</v>
          </cell>
          <cell r="CD1042">
            <v>0</v>
          </cell>
          <cell r="CE1042">
            <v>5.2639829426222899</v>
          </cell>
          <cell r="CF1042">
            <v>9.6997875804297173</v>
          </cell>
          <cell r="CL1042">
            <v>0.36</v>
          </cell>
          <cell r="CY1042">
            <v>0</v>
          </cell>
          <cell r="CZ1042">
            <v>0</v>
          </cell>
          <cell r="DA1042">
            <v>1.9478802419330352</v>
          </cell>
          <cell r="DB1042">
            <v>1.9478802419330352</v>
          </cell>
        </row>
        <row r="1043">
          <cell r="A1043">
            <v>406</v>
          </cell>
          <cell r="B1043">
            <v>41715</v>
          </cell>
          <cell r="C1043" t="str">
            <v>Daniel</v>
          </cell>
          <cell r="D1043">
            <v>33</v>
          </cell>
          <cell r="F1043" t="str">
            <v>YES</v>
          </cell>
          <cell r="G1043">
            <v>14.42</v>
          </cell>
          <cell r="H1043">
            <v>0.42222222313284902</v>
          </cell>
          <cell r="I1043">
            <v>-1</v>
          </cell>
          <cell r="J1043">
            <v>19.999966443000002</v>
          </cell>
          <cell r="K1043">
            <v>44.998929765900002</v>
          </cell>
          <cell r="L1043">
            <v>2.2499502633740498</v>
          </cell>
          <cell r="M1043">
            <v>3.25268954655871</v>
          </cell>
          <cell r="N1043">
            <v>0.899261811313118</v>
          </cell>
          <cell r="O1043">
            <v>0.43822404375669699</v>
          </cell>
          <cell r="P1043">
            <v>0.15072410786242799</v>
          </cell>
          <cell r="Q1043">
            <v>0.99561833164122604</v>
          </cell>
          <cell r="R1043">
            <v>0.34060833667451401</v>
          </cell>
          <cell r="S1043">
            <v>5.0311795968455</v>
          </cell>
          <cell r="T1043">
            <v>0.97852171911043695</v>
          </cell>
          <cell r="U1043">
            <v>0.76659420585097005</v>
          </cell>
          <cell r="V1043">
            <v>10.062624415097201</v>
          </cell>
          <cell r="W1043">
            <v>0.99733349526201898</v>
          </cell>
          <cell r="X1043">
            <v>0.26381836635054501</v>
          </cell>
          <cell r="Y1043">
            <v>1.3217587284093499</v>
          </cell>
          <cell r="Z1043">
            <v>0.35705651448162301</v>
          </cell>
          <cell r="AA1043">
            <v>1.09305685153706</v>
          </cell>
          <cell r="AB1043">
            <v>0.15004577677820499</v>
          </cell>
          <cell r="AC1043">
            <v>0.83027501091394296</v>
          </cell>
          <cell r="AD1043">
            <v>0.127425738301335</v>
          </cell>
          <cell r="AE1043">
            <v>7.8976487829426301</v>
          </cell>
          <cell r="AF1043">
            <v>0.78273073351626399</v>
          </cell>
          <cell r="AG1043">
            <v>6.0156710758176803</v>
          </cell>
          <cell r="AH1043">
            <v>3.1632299351693201</v>
          </cell>
          <cell r="AI1043">
            <v>0.61439219598009398</v>
          </cell>
          <cell r="AJ1043">
            <v>10.6765662295167</v>
          </cell>
          <cell r="AK1043">
            <v>2.9465914716686301</v>
          </cell>
          <cell r="AL1043">
            <v>11.1321874349734</v>
          </cell>
          <cell r="AM1043">
            <v>34.659652958667003</v>
          </cell>
          <cell r="AN1043">
            <v>9.9860445089920002</v>
          </cell>
          <cell r="AO1043">
            <v>-4.6308920665322999</v>
          </cell>
          <cell r="AP1043">
            <v>-0.84663062883519902</v>
          </cell>
          <cell r="AQ1043">
            <v>13.4708958565269</v>
          </cell>
          <cell r="AR1043">
            <v>24.9976574252345</v>
          </cell>
          <cell r="AS1043">
            <v>3.3580598822655401</v>
          </cell>
          <cell r="AT1043">
            <v>144.238470558833</v>
          </cell>
          <cell r="AU1043">
            <v>2.7912980288122702</v>
          </cell>
          <cell r="AV1043">
            <v>1.2708494242060999</v>
          </cell>
          <cell r="AW1043">
            <v>4.9546338746391303</v>
          </cell>
          <cell r="AX1043">
            <v>1.22301839977053</v>
          </cell>
          <cell r="AY1043">
            <v>0.78624216945010705</v>
          </cell>
          <cell r="AZ1043">
            <v>3.78115947922242E-2</v>
          </cell>
          <cell r="BA1043">
            <v>4.4265737031871701</v>
          </cell>
          <cell r="BB1043">
            <v>4.4251964635853502</v>
          </cell>
          <cell r="BC1043">
            <v>97.602476207599494</v>
          </cell>
          <cell r="BD1043">
            <v>-3.2391247161307302</v>
          </cell>
          <cell r="BE1043">
            <v>-1.5455332780950399</v>
          </cell>
          <cell r="BF1043">
            <v>1.25982203967277</v>
          </cell>
          <cell r="BH1043" t="str">
            <v>NO</v>
          </cell>
          <cell r="BI1043" t="str">
            <v>NO</v>
          </cell>
          <cell r="BJ1043" t="str">
            <v>YES</v>
          </cell>
          <cell r="BK1043" t="str">
            <v/>
          </cell>
          <cell r="BL1043" t="str">
            <v>YES</v>
          </cell>
          <cell r="BM1043" t="str">
            <v>NO</v>
          </cell>
          <cell r="BO1043" t="str">
            <v>NO</v>
          </cell>
          <cell r="BQ1043" t="str">
            <v>YES</v>
          </cell>
          <cell r="BR1043" t="str">
            <v>NO</v>
          </cell>
          <cell r="BT1043" t="str">
            <v/>
          </cell>
          <cell r="BU1043" t="str">
            <v>YES</v>
          </cell>
          <cell r="BW1043" t="str">
            <v/>
          </cell>
          <cell r="CA1043" t="str">
            <v>SINGLE CORRx</v>
          </cell>
          <cell r="CC1043">
            <v>7.104200917255115</v>
          </cell>
          <cell r="CD1043">
            <v>0</v>
          </cell>
          <cell r="CE1043">
            <v>0.20831972926860684</v>
          </cell>
          <cell r="CF1043">
            <v>0.13504316498122601</v>
          </cell>
          <cell r="CL1043">
            <v>0.38</v>
          </cell>
          <cell r="CY1043">
            <v>-5.0591367997405978</v>
          </cell>
          <cell r="CZ1043">
            <v>0</v>
          </cell>
          <cell r="DA1043">
            <v>-5.0591367997405978</v>
          </cell>
          <cell r="DB1043">
            <v>-5.0591367997405978</v>
          </cell>
        </row>
        <row r="1044">
          <cell r="A1044">
            <v>406</v>
          </cell>
          <cell r="B1044">
            <v>41715</v>
          </cell>
          <cell r="C1044" t="str">
            <v>Daniel</v>
          </cell>
          <cell r="D1044">
            <v>34</v>
          </cell>
          <cell r="F1044" t="str">
            <v>YES</v>
          </cell>
          <cell r="G1044">
            <v>14.42</v>
          </cell>
          <cell r="H1044">
            <v>0.477777779102325</v>
          </cell>
          <cell r="I1044">
            <v>-1</v>
          </cell>
          <cell r="J1044">
            <v>19.999933110400001</v>
          </cell>
          <cell r="K1044">
            <v>44.998494983299999</v>
          </cell>
          <cell r="L1044">
            <v>2.2499322740184899</v>
          </cell>
          <cell r="M1044">
            <v>1.4209998412217499</v>
          </cell>
          <cell r="N1044">
            <v>0.91693511872792299</v>
          </cell>
          <cell r="O1044">
            <v>0.28727815111970201</v>
          </cell>
          <cell r="P1044">
            <v>0.138666867397581</v>
          </cell>
          <cell r="Q1044">
            <v>0.997718376181713</v>
          </cell>
          <cell r="R1044">
            <v>0.23818103210500999</v>
          </cell>
          <cell r="S1044">
            <v>6.8740299359985402</v>
          </cell>
          <cell r="T1044">
            <v>0.99503031723354196</v>
          </cell>
          <cell r="U1044">
            <v>0.35231705469302799</v>
          </cell>
          <cell r="V1044">
            <v>8.7526935891526794</v>
          </cell>
          <cell r="W1044">
            <v>0.99839124667817802</v>
          </cell>
          <cell r="X1044">
            <v>0.19932822917156301</v>
          </cell>
          <cell r="Y1044">
            <v>1.09244011370998</v>
          </cell>
          <cell r="Z1044">
            <v>0.66912001276390498</v>
          </cell>
          <cell r="AA1044">
            <v>0.21683819308570501</v>
          </cell>
          <cell r="AB1044">
            <v>0.13834367492456801</v>
          </cell>
          <cell r="AC1044">
            <v>0.88958912654952804</v>
          </cell>
          <cell r="AD1044">
            <v>5.9519042433452601E-2</v>
          </cell>
          <cell r="AE1044">
            <v>7.7783896727800297</v>
          </cell>
          <cell r="AF1044">
            <v>0.88723460755722705</v>
          </cell>
          <cell r="AG1044">
            <v>2.8254704884339801</v>
          </cell>
          <cell r="AH1044">
            <v>5.5337281370869196</v>
          </cell>
          <cell r="AI1044">
            <v>0.80091417071341098</v>
          </cell>
          <cell r="AJ1044">
            <v>4.98833128790048</v>
          </cell>
          <cell r="AK1044">
            <v>325.92753586666498</v>
          </cell>
          <cell r="AL1044">
            <v>41.499912376959998</v>
          </cell>
          <cell r="AM1044">
            <v>42.051974084663897</v>
          </cell>
          <cell r="AN1044">
            <v>51.720615820619003</v>
          </cell>
          <cell r="AO1044">
            <v>11.259385170249899</v>
          </cell>
          <cell r="AP1044">
            <v>5.5735902076627504</v>
          </cell>
          <cell r="AQ1044">
            <v>36.752526549727897</v>
          </cell>
          <cell r="AR1044">
            <v>4.8298051747147897</v>
          </cell>
          <cell r="AS1044">
            <v>5.5083830433483003</v>
          </cell>
          <cell r="AT1044">
            <v>5.1819330625286302</v>
          </cell>
          <cell r="AU1044">
            <v>2.7362165609895199</v>
          </cell>
          <cell r="AV1044">
            <v>1.1763571719918999</v>
          </cell>
          <cell r="AW1044">
            <v>4.9058517542271698</v>
          </cell>
          <cell r="AX1044">
            <v>1.21272796970581</v>
          </cell>
          <cell r="AY1044">
            <v>0.569811069383653</v>
          </cell>
          <cell r="AZ1044">
            <v>4.0957786681620603E-2</v>
          </cell>
          <cell r="BA1044">
            <v>1.2808332904239801</v>
          </cell>
          <cell r="BB1044">
            <v>1.2874095929545999</v>
          </cell>
          <cell r="BC1044">
            <v>29.304569282587899</v>
          </cell>
          <cell r="BD1044">
            <v>0.79643743840574599</v>
          </cell>
          <cell r="BE1044">
            <v>3.5016317565217601</v>
          </cell>
          <cell r="BF1044">
            <v>6.0283270999998404</v>
          </cell>
          <cell r="BH1044" t="str">
            <v>NO</v>
          </cell>
          <cell r="BI1044" t="str">
            <v>NO</v>
          </cell>
          <cell r="BJ1044" t="str">
            <v>YES</v>
          </cell>
          <cell r="BK1044" t="str">
            <v/>
          </cell>
          <cell r="BL1044" t="str">
            <v>YES</v>
          </cell>
          <cell r="BM1044" t="str">
            <v>NO</v>
          </cell>
          <cell r="BO1044" t="str">
            <v>NO</v>
          </cell>
          <cell r="BQ1044" t="str">
            <v>YES</v>
          </cell>
          <cell r="BR1044" t="str">
            <v>YES</v>
          </cell>
          <cell r="BT1044" t="str">
            <v/>
          </cell>
          <cell r="BU1044" t="str">
            <v>NO</v>
          </cell>
          <cell r="BW1044" t="str">
            <v/>
          </cell>
          <cell r="CA1044" t="str">
            <v>TRASH</v>
          </cell>
          <cell r="CC1044">
            <v>0</v>
          </cell>
          <cell r="CD1044">
            <v>0</v>
          </cell>
          <cell r="CE1044">
            <v>0</v>
          </cell>
          <cell r="CF1044">
            <v>0</v>
          </cell>
          <cell r="CL1044">
            <v>0</v>
          </cell>
          <cell r="CY1044">
            <v>0</v>
          </cell>
          <cell r="CZ1044">
            <v>0</v>
          </cell>
          <cell r="DA1044">
            <v>0</v>
          </cell>
          <cell r="DB1044">
            <v>0</v>
          </cell>
        </row>
        <row r="1045">
          <cell r="A1045">
            <v>406</v>
          </cell>
          <cell r="B1045">
            <v>41715</v>
          </cell>
          <cell r="C1045" t="str">
            <v>Daniel</v>
          </cell>
          <cell r="D1045">
            <v>35</v>
          </cell>
          <cell r="F1045" t="str">
            <v>YES</v>
          </cell>
          <cell r="G1045">
            <v>14.42</v>
          </cell>
          <cell r="H1045">
            <v>0.52222222276032004</v>
          </cell>
          <cell r="I1045">
            <v>0</v>
          </cell>
          <cell r="J1045">
            <v>20.000100334399999</v>
          </cell>
          <cell r="K1045">
            <v>44.998394648800002</v>
          </cell>
          <cell r="L1045">
            <v>2.2499084452793001</v>
          </cell>
          <cell r="M1045">
            <v>4.0963301003444803</v>
          </cell>
          <cell r="N1045">
            <v>0.96958314890950004</v>
          </cell>
          <cell r="O1045">
            <v>0.28638906148428001</v>
          </cell>
          <cell r="P1045">
            <v>0.162774175189971</v>
          </cell>
          <cell r="Q1045">
            <v>0.99285010168885801</v>
          </cell>
          <cell r="R1045">
            <v>0.35263120486348298</v>
          </cell>
          <cell r="S1045">
            <v>3.1087985235642899</v>
          </cell>
          <cell r="T1045">
            <v>0.95773651374505897</v>
          </cell>
          <cell r="U1045">
            <v>0.90308006547821795</v>
          </cell>
          <cell r="V1045">
            <v>9.2182587245752092</v>
          </cell>
          <cell r="W1045">
            <v>0.99842970860583102</v>
          </cell>
          <cell r="X1045">
            <v>0.163622639680049</v>
          </cell>
          <cell r="Y1045">
            <v>2.5994587154509401</v>
          </cell>
          <cell r="Z1045">
            <v>0.61352778672569797</v>
          </cell>
          <cell r="AA1045">
            <v>1.0236144845353099</v>
          </cell>
          <cell r="AB1045">
            <v>0.16157114687884</v>
          </cell>
          <cell r="AC1045">
            <v>0.77485699800034402</v>
          </cell>
          <cell r="AD1045">
            <v>0.13673474006896</v>
          </cell>
          <cell r="AE1045">
            <v>8.1187153409747399</v>
          </cell>
          <cell r="AF1045">
            <v>0.87931970230159895</v>
          </cell>
          <cell r="AG1045">
            <v>2.1754581539759599</v>
          </cell>
          <cell r="AH1045">
            <v>2.0831698272089798</v>
          </cell>
          <cell r="AI1045">
            <v>0.63760709426025597</v>
          </cell>
          <cell r="AJ1045">
            <v>6.5327200609401403</v>
          </cell>
          <cell r="AK1045">
            <v>57.196908090002999</v>
          </cell>
          <cell r="AL1045">
            <v>17.199493807490001</v>
          </cell>
          <cell r="AM1045">
            <v>20.099832207999299</v>
          </cell>
          <cell r="AN1045">
            <v>8.2929462048720008</v>
          </cell>
          <cell r="AO1045">
            <v>3.88128948211466</v>
          </cell>
          <cell r="AP1045">
            <v>1.0694436344824401</v>
          </cell>
          <cell r="AQ1045">
            <v>13.471604748419299</v>
          </cell>
          <cell r="AR1045">
            <v>-98.131058952067406</v>
          </cell>
          <cell r="AS1045">
            <v>6.6652004600047796</v>
          </cell>
          <cell r="AT1045">
            <v>643.98074200103395</v>
          </cell>
          <cell r="AU1045">
            <v>2.6129703907669799</v>
          </cell>
          <cell r="AV1045">
            <v>1.09524984919368</v>
          </cell>
          <cell r="AW1045">
            <v>4.8638580291647102</v>
          </cell>
          <cell r="AX1045">
            <v>1.1225432321976001</v>
          </cell>
          <cell r="AY1045">
            <v>0.74483186376970301</v>
          </cell>
          <cell r="AZ1045">
            <v>4.2478334049042998E-2</v>
          </cell>
          <cell r="BA1045">
            <v>1.37335132835925</v>
          </cell>
          <cell r="BB1045">
            <v>1.3758316135815101</v>
          </cell>
          <cell r="BC1045">
            <v>89.379823652364294</v>
          </cell>
          <cell r="BD1045">
            <v>-1.05278556781605</v>
          </cell>
          <cell r="BE1045">
            <v>0.48415667385052102</v>
          </cell>
          <cell r="BF1045">
            <v>4.1482917781611404</v>
          </cell>
          <cell r="BH1045" t="str">
            <v>NO</v>
          </cell>
          <cell r="BI1045" t="str">
            <v>NO</v>
          </cell>
          <cell r="BJ1045" t="str">
            <v>YES</v>
          </cell>
          <cell r="BK1045" t="str">
            <v/>
          </cell>
          <cell r="BL1045" t="str">
            <v>YES</v>
          </cell>
          <cell r="BM1045" t="str">
            <v>NO</v>
          </cell>
          <cell r="BO1045" t="str">
            <v>NO</v>
          </cell>
          <cell r="BQ1045" t="str">
            <v>YES</v>
          </cell>
          <cell r="BR1045" t="str">
            <v>NO</v>
          </cell>
          <cell r="BT1045" t="str">
            <v/>
          </cell>
          <cell r="BU1045" t="str">
            <v>YES</v>
          </cell>
          <cell r="BW1045" t="str">
            <v/>
          </cell>
          <cell r="CA1045" t="str">
            <v>SINGLE CORRx</v>
          </cell>
          <cell r="CC1045">
            <v>6.5081233088186705</v>
          </cell>
          <cell r="CD1045">
            <v>0</v>
          </cell>
          <cell r="CE1045">
            <v>4.8693454285371853</v>
          </cell>
          <cell r="CF1045">
            <v>4.5201395850010107</v>
          </cell>
          <cell r="CL1045">
            <v>0.3</v>
          </cell>
          <cell r="CY1045">
            <v>16.149863679971496</v>
          </cell>
          <cell r="CZ1045">
            <v>0</v>
          </cell>
          <cell r="DA1045">
            <v>16.149863679971496</v>
          </cell>
          <cell r="DB1045">
            <v>16.149863679971496</v>
          </cell>
        </row>
        <row r="1046">
          <cell r="A1046">
            <v>406</v>
          </cell>
          <cell r="B1046">
            <v>41715</v>
          </cell>
          <cell r="C1046" t="str">
            <v>Daniel</v>
          </cell>
          <cell r="D1046">
            <v>36</v>
          </cell>
          <cell r="F1046" t="str">
            <v>YES</v>
          </cell>
          <cell r="G1046">
            <v>14.42</v>
          </cell>
          <cell r="H1046">
            <v>0.55000000074505795</v>
          </cell>
          <cell r="I1046">
            <v>-1</v>
          </cell>
          <cell r="J1046">
            <v>20.0001672241</v>
          </cell>
          <cell r="K1046">
            <v>44.998394648800002</v>
          </cell>
          <cell r="L1046">
            <v>2.2499009205571698</v>
          </cell>
          <cell r="M1046">
            <v>1.3523801628704799</v>
          </cell>
          <cell r="N1046">
            <v>0.90606003038694705</v>
          </cell>
          <cell r="O1046">
            <v>0.31841311023437502</v>
          </cell>
          <cell r="P1046">
            <v>0.15302298824289901</v>
          </cell>
          <cell r="Q1046">
            <v>0.99752825406104695</v>
          </cell>
          <cell r="R1046">
            <v>0.27908209492782099</v>
          </cell>
          <cell r="S1046">
            <v>8.6387157119096099</v>
          </cell>
          <cell r="T1046">
            <v>0.99171700186932399</v>
          </cell>
          <cell r="U1046">
            <v>0.50985323909149705</v>
          </cell>
          <cell r="V1046">
            <v>8.9136478166659305</v>
          </cell>
          <cell r="W1046">
            <v>0.99919850748146</v>
          </cell>
          <cell r="X1046">
            <v>0.15794896199380401</v>
          </cell>
          <cell r="Y1046">
            <v>1.01894960062564</v>
          </cell>
          <cell r="Z1046">
            <v>0.63910195881484499</v>
          </cell>
          <cell r="AA1046">
            <v>0.25114458516777299</v>
          </cell>
          <cell r="AB1046">
            <v>0.15263496090720899</v>
          </cell>
          <cell r="AC1046">
            <v>0.89977863786438295</v>
          </cell>
          <cell r="AD1046">
            <v>8.3027074388712596E-2</v>
          </cell>
          <cell r="AE1046">
            <v>8.3728763675132392</v>
          </cell>
          <cell r="AF1046">
            <v>0.938569247674649</v>
          </cell>
          <cell r="AG1046">
            <v>1.96549935913153</v>
          </cell>
          <cell r="AH1046">
            <v>5.2772474079575398</v>
          </cell>
          <cell r="AI1046">
            <v>0.60571333099059099</v>
          </cell>
          <cell r="AJ1046">
            <v>12.615345993936099</v>
          </cell>
          <cell r="AK1046">
            <v>267.09205013332797</v>
          </cell>
          <cell r="AL1046">
            <v>21.2473956156066</v>
          </cell>
          <cell r="AM1046">
            <v>61.615649332333597</v>
          </cell>
          <cell r="AN1046">
            <v>29.5687179502197</v>
          </cell>
          <cell r="AO1046">
            <v>3.72967893741711</v>
          </cell>
          <cell r="AP1046">
            <v>3.42410955343906</v>
          </cell>
          <cell r="AQ1046">
            <v>3.4564331060796398</v>
          </cell>
          <cell r="AR1046">
            <v>-11.8412585809221</v>
          </cell>
          <cell r="AS1046">
            <v>7.7458058079647598</v>
          </cell>
          <cell r="AT1046">
            <v>144.95036517869201</v>
          </cell>
          <cell r="AU1046">
            <v>2.5748113505289001</v>
          </cell>
          <cell r="AV1046">
            <v>1.0442931489404399</v>
          </cell>
          <cell r="AW1046">
            <v>4.6399719592776201</v>
          </cell>
          <cell r="AX1046">
            <v>1.0162612620496601</v>
          </cell>
          <cell r="AY1046">
            <v>0.40007893611560902</v>
          </cell>
          <cell r="AZ1046">
            <v>4.3260527080165E-2</v>
          </cell>
          <cell r="BA1046">
            <v>1.28239059080278</v>
          </cell>
          <cell r="BB1046">
            <v>1.2939920953002799</v>
          </cell>
          <cell r="BC1046">
            <v>28.805683400323801</v>
          </cell>
          <cell r="BD1046">
            <v>0.30713836972768199</v>
          </cell>
          <cell r="BE1046">
            <v>2.0543338459182201</v>
          </cell>
          <cell r="BF1046">
            <v>10.4793764840135</v>
          </cell>
          <cell r="BH1046" t="str">
            <v>NO</v>
          </cell>
          <cell r="BI1046" t="str">
            <v>NO</v>
          </cell>
          <cell r="BJ1046" t="str">
            <v>YES</v>
          </cell>
          <cell r="BK1046" t="str">
            <v/>
          </cell>
          <cell r="BL1046" t="str">
            <v>YES</v>
          </cell>
          <cell r="BM1046" t="str">
            <v>NO</v>
          </cell>
          <cell r="BO1046" t="str">
            <v>NO</v>
          </cell>
          <cell r="BQ1046" t="str">
            <v>YES</v>
          </cell>
          <cell r="BR1046" t="str">
            <v>NO</v>
          </cell>
          <cell r="BT1046" t="str">
            <v/>
          </cell>
          <cell r="BU1046" t="str">
            <v>YES</v>
          </cell>
          <cell r="BW1046" t="str">
            <v/>
          </cell>
          <cell r="CA1046" t="str">
            <v>SINGLE CORRx</v>
          </cell>
          <cell r="CC1046">
            <v>6.2930879759248519</v>
          </cell>
          <cell r="CD1046">
            <v>0</v>
          </cell>
          <cell r="CE1046">
            <v>6.3772992917322719</v>
          </cell>
          <cell r="CF1046">
            <v>6.8855979028396055</v>
          </cell>
          <cell r="CL1046">
            <v>0.3</v>
          </cell>
          <cell r="CY1046">
            <v>3.806131266332454</v>
          </cell>
          <cell r="CZ1046">
            <v>0</v>
          </cell>
          <cell r="DA1046">
            <v>3.806131266332454</v>
          </cell>
          <cell r="DB1046">
            <v>3.806131266332454</v>
          </cell>
        </row>
        <row r="1047">
          <cell r="A1047">
            <v>406</v>
          </cell>
          <cell r="B1047">
            <v>41715</v>
          </cell>
          <cell r="C1047" t="str">
            <v>Daniel</v>
          </cell>
          <cell r="D1047">
            <v>37</v>
          </cell>
          <cell r="F1047" t="str">
            <v>YES</v>
          </cell>
          <cell r="G1047">
            <v>14.42</v>
          </cell>
          <cell r="H1047">
            <v>0.59166666772216603</v>
          </cell>
          <cell r="I1047">
            <v>0</v>
          </cell>
          <cell r="J1047">
            <v>20.000702341099998</v>
          </cell>
          <cell r="K1047">
            <v>44.998361203999998</v>
          </cell>
          <cell r="L1047">
            <v>2.2498390524782499</v>
          </cell>
          <cell r="M1047">
            <v>2.86474140670044</v>
          </cell>
          <cell r="N1047">
            <v>0.978377184981569</v>
          </cell>
          <cell r="O1047">
            <v>0.33477088851715597</v>
          </cell>
          <cell r="P1047">
            <v>0.15743222511218399</v>
          </cell>
          <cell r="Q1047">
            <v>0.99742428175391595</v>
          </cell>
          <cell r="R1047">
            <v>0.446726868062294</v>
          </cell>
          <cell r="S1047">
            <v>4.42920362081425</v>
          </cell>
          <cell r="T1047">
            <v>0.99093076849870598</v>
          </cell>
          <cell r="U1047">
            <v>0.85150792521038299</v>
          </cell>
          <cell r="V1047">
            <v>11.484944032953599</v>
          </cell>
          <cell r="W1047">
            <v>0.99895429786358403</v>
          </cell>
          <cell r="X1047">
            <v>0.28203298955463602</v>
          </cell>
          <cell r="Y1047">
            <v>2.3713294126863298</v>
          </cell>
          <cell r="Z1047">
            <v>0.80729566596631996</v>
          </cell>
          <cell r="AA1047">
            <v>0.92798866024747895</v>
          </cell>
          <cell r="AB1047">
            <v>0.15701562730871299</v>
          </cell>
          <cell r="AC1047">
            <v>0.90091121518237705</v>
          </cell>
          <cell r="AD1047">
            <v>0.21727912824852399</v>
          </cell>
          <cell r="AE1047">
            <v>10.0809747307169</v>
          </cell>
          <cell r="AF1047">
            <v>0.87682987842320703</v>
          </cell>
          <cell r="AG1047">
            <v>9.8694991487788197</v>
          </cell>
          <cell r="AH1047">
            <v>3.7206368415667499</v>
          </cell>
          <cell r="AI1047">
            <v>0.83194766546691301</v>
          </cell>
          <cell r="AJ1047">
            <v>13.465866164551199</v>
          </cell>
          <cell r="AK1047">
            <v>230.76318399666201</v>
          </cell>
          <cell r="AL1047">
            <v>31.9008870498667</v>
          </cell>
          <cell r="AM1047">
            <v>92.836500150666296</v>
          </cell>
          <cell r="AN1047">
            <v>21.557986905383299</v>
          </cell>
          <cell r="AO1047">
            <v>4.3856839598931501</v>
          </cell>
          <cell r="AP1047">
            <v>1.79645481506857</v>
          </cell>
          <cell r="AQ1047">
            <v>14.0939610328849</v>
          </cell>
          <cell r="AR1047">
            <v>21.4879056516865</v>
          </cell>
          <cell r="AS1047">
            <v>11.274527804003499</v>
          </cell>
          <cell r="AT1047">
            <v>48.386738231210501</v>
          </cell>
          <cell r="AU1047">
            <v>2.4792185087081999</v>
          </cell>
          <cell r="AV1047">
            <v>1.0620713160588799</v>
          </cell>
          <cell r="AW1047">
            <v>4.4970190574454403</v>
          </cell>
          <cell r="AX1047">
            <v>1.1221350625622499</v>
          </cell>
          <cell r="AY1047">
            <v>0.88193324552233499</v>
          </cell>
          <cell r="AZ1047">
            <v>4.24855575359607E-2</v>
          </cell>
          <cell r="BA1047">
            <v>1.3739719707437299</v>
          </cell>
          <cell r="BB1047">
            <v>1.37760184276877</v>
          </cell>
          <cell r="BC1047">
            <v>93.381167172953099</v>
          </cell>
          <cell r="BD1047">
            <v>1.7655243557574101</v>
          </cell>
          <cell r="BE1047">
            <v>2.4094857589391299</v>
          </cell>
          <cell r="BF1047">
            <v>8.6772181793937797</v>
          </cell>
          <cell r="BH1047" t="str">
            <v>NO</v>
          </cell>
          <cell r="BI1047" t="str">
            <v>NO</v>
          </cell>
          <cell r="BJ1047" t="str">
            <v>YES</v>
          </cell>
          <cell r="BK1047" t="str">
            <v/>
          </cell>
          <cell r="BL1047" t="str">
            <v>YES</v>
          </cell>
          <cell r="BM1047" t="str">
            <v>YES</v>
          </cell>
          <cell r="BO1047" t="str">
            <v>YES</v>
          </cell>
          <cell r="BQ1047" t="str">
            <v>YES</v>
          </cell>
          <cell r="BR1047" t="str">
            <v>YES</v>
          </cell>
          <cell r="BT1047" t="str">
            <v/>
          </cell>
          <cell r="BU1047" t="str">
            <v>YES</v>
          </cell>
          <cell r="BW1047" t="str">
            <v/>
          </cell>
          <cell r="CA1047" t="str">
            <v>DUAL CORR</v>
          </cell>
          <cell r="CC1047">
            <v>8.108655229357602</v>
          </cell>
          <cell r="CD1047">
            <v>7.035533724453888</v>
          </cell>
          <cell r="CE1047">
            <v>7.5575019989318513</v>
          </cell>
          <cell r="CF1047">
            <v>3.9483820226879924</v>
          </cell>
          <cell r="CL1047">
            <v>0.19</v>
          </cell>
          <cell r="CY1047">
            <v>3.2451174502384208</v>
          </cell>
          <cell r="CZ1047">
            <v>3.2451174502384208</v>
          </cell>
          <cell r="DA1047">
            <v>3.2451174502384208</v>
          </cell>
          <cell r="DB1047">
            <v>3.2451174502384208</v>
          </cell>
        </row>
        <row r="1048">
          <cell r="A1048">
            <v>406</v>
          </cell>
          <cell r="B1048">
            <v>41715</v>
          </cell>
          <cell r="C1048" t="str">
            <v>Daniel</v>
          </cell>
          <cell r="D1048">
            <v>38</v>
          </cell>
          <cell r="F1048" t="str">
            <v>YES</v>
          </cell>
          <cell r="G1048">
            <v>14.42</v>
          </cell>
          <cell r="H1048">
            <v>0.62222222238779101</v>
          </cell>
          <cell r="I1048">
            <v>-1</v>
          </cell>
          <cell r="J1048">
            <v>20.0007692308</v>
          </cell>
          <cell r="K1048">
            <v>44.998127090300002</v>
          </cell>
          <cell r="L1048">
            <v>2.24981982297989</v>
          </cell>
          <cell r="M1048">
            <v>1.00552399325468</v>
          </cell>
          <cell r="N1048">
            <v>0.83987646433532404</v>
          </cell>
          <cell r="O1048">
            <v>0.30235794982284597</v>
          </cell>
          <cell r="P1048">
            <v>0.112732019334268</v>
          </cell>
          <cell r="Q1048">
            <v>0.99582984262076901</v>
          </cell>
          <cell r="R1048">
            <v>0.31079193370383001</v>
          </cell>
          <cell r="S1048">
            <v>11.6461014770529</v>
          </cell>
          <cell r="T1048">
            <v>0.99481970895409999</v>
          </cell>
          <cell r="U1048">
            <v>0.34565838602090598</v>
          </cell>
          <cell r="V1048">
            <v>9.6232245447719897</v>
          </cell>
          <cell r="W1048">
            <v>0.99831516759529504</v>
          </cell>
          <cell r="X1048">
            <v>0.19711888856409901</v>
          </cell>
          <cell r="Y1048">
            <v>0.68229753205413401</v>
          </cell>
          <cell r="Z1048">
            <v>0.46205650105912499</v>
          </cell>
          <cell r="AA1048">
            <v>0.159365869575261</v>
          </cell>
          <cell r="AB1048">
            <v>0.112253966451211</v>
          </cell>
          <cell r="AC1048">
            <v>0.74582905268266197</v>
          </cell>
          <cell r="AD1048">
            <v>0.101129683345262</v>
          </cell>
          <cell r="AE1048">
            <v>8.3084575634175195</v>
          </cell>
          <cell r="AF1048">
            <v>0.86190282530947804</v>
          </cell>
          <cell r="AG1048">
            <v>3.2521714940855602</v>
          </cell>
          <cell r="AH1048">
            <v>6.7899308753099596</v>
          </cell>
          <cell r="AI1048">
            <v>0.57996356932870696</v>
          </cell>
          <cell r="AJ1048">
            <v>9.8918063267255008</v>
          </cell>
          <cell r="AK1048">
            <v>237.76733771333801</v>
          </cell>
          <cell r="AL1048">
            <v>7.3685488267600601</v>
          </cell>
          <cell r="AM1048">
            <v>44.949632400666097</v>
          </cell>
          <cell r="AN1048">
            <v>22.499739316635999</v>
          </cell>
          <cell r="AO1048">
            <v>3.9457313719149401</v>
          </cell>
          <cell r="AP1048">
            <v>4.0266514250506997</v>
          </cell>
          <cell r="AQ1048">
            <v>6.2724995167495701</v>
          </cell>
          <cell r="AR1048">
            <v>6.9789412895652303</v>
          </cell>
          <cell r="AS1048">
            <v>9.4287408644490291</v>
          </cell>
          <cell r="AT1048">
            <v>42.490963505006199</v>
          </cell>
          <cell r="AU1048">
            <v>2.60782004698742</v>
          </cell>
          <cell r="AV1048">
            <v>1.12827647897914</v>
          </cell>
          <cell r="AW1048">
            <v>4.5377835015339203</v>
          </cell>
          <cell r="AX1048">
            <v>1.2017552586515701</v>
          </cell>
          <cell r="AY1048">
            <v>0.63241004629695197</v>
          </cell>
          <cell r="AZ1048">
            <v>4.1526596866769003E-2</v>
          </cell>
          <cell r="BA1048">
            <v>1.3548444473638099</v>
          </cell>
          <cell r="BB1048">
            <v>1.37504490821445</v>
          </cell>
          <cell r="BC1048">
            <v>37.3225601093283</v>
          </cell>
          <cell r="BD1048">
            <v>0.224578002333544</v>
          </cell>
          <cell r="BE1048">
            <v>2.1231962050001099</v>
          </cell>
          <cell r="BF1048">
            <v>6.2936617532500403</v>
          </cell>
          <cell r="BH1048" t="str">
            <v>NO</v>
          </cell>
          <cell r="BI1048" t="str">
            <v>NO</v>
          </cell>
          <cell r="BJ1048" t="str">
            <v>YES</v>
          </cell>
          <cell r="BK1048" t="str">
            <v/>
          </cell>
          <cell r="BL1048" t="str">
            <v>YES</v>
          </cell>
          <cell r="BM1048" t="str">
            <v>NO</v>
          </cell>
          <cell r="BO1048" t="str">
            <v>NO</v>
          </cell>
          <cell r="BQ1048" t="str">
            <v>YES</v>
          </cell>
          <cell r="BR1048" t="str">
            <v>NO</v>
          </cell>
          <cell r="BT1048" t="str">
            <v/>
          </cell>
          <cell r="BU1048" t="str">
            <v>YES</v>
          </cell>
          <cell r="BW1048" t="str">
            <v/>
          </cell>
          <cell r="CA1048" t="str">
            <v>SINGLE CORRx</v>
          </cell>
          <cell r="CC1048">
            <v>6.7942578361782697</v>
          </cell>
          <cell r="CD1048">
            <v>0</v>
          </cell>
          <cell r="CE1048">
            <v>7.4609840745782607</v>
          </cell>
          <cell r="CF1048">
            <v>8.4022421565043697</v>
          </cell>
          <cell r="CL1048">
            <v>0.3</v>
          </cell>
          <cell r="CY1048">
            <v>3.682685690573722</v>
          </cell>
          <cell r="CZ1048">
            <v>0</v>
          </cell>
          <cell r="DA1048">
            <v>3.682685690573722</v>
          </cell>
          <cell r="DB1048">
            <v>3.682685690573722</v>
          </cell>
        </row>
        <row r="1049">
          <cell r="A1049">
            <v>406</v>
          </cell>
          <cell r="B1049">
            <v>41715</v>
          </cell>
          <cell r="C1049" t="str">
            <v>Daniel</v>
          </cell>
          <cell r="D1049">
            <v>39</v>
          </cell>
          <cell r="F1049" t="str">
            <v>YES</v>
          </cell>
          <cell r="G1049">
            <v>14.42</v>
          </cell>
          <cell r="H1049">
            <v>0.68611111119389501</v>
          </cell>
          <cell r="I1049">
            <v>-1</v>
          </cell>
          <cell r="J1049">
            <v>20.000463576200001</v>
          </cell>
          <cell r="K1049">
            <v>44.997913907300003</v>
          </cell>
          <cell r="L1049">
            <v>2.2498435466689002</v>
          </cell>
          <cell r="M1049">
            <v>2.2622521937121198</v>
          </cell>
          <cell r="N1049">
            <v>0.91405259536092298</v>
          </cell>
          <cell r="O1049">
            <v>0.199407448649464</v>
          </cell>
          <cell r="P1049">
            <v>0.127205482623857</v>
          </cell>
          <cell r="Q1049">
            <v>0.99439236803175102</v>
          </cell>
          <cell r="R1049">
            <v>0.28356924839516201</v>
          </cell>
          <cell r="S1049">
            <v>8.9634585204921304</v>
          </cell>
          <cell r="T1049">
            <v>0.98694356497204605</v>
          </cell>
          <cell r="U1049">
            <v>0.43350982580240999</v>
          </cell>
          <cell r="V1049">
            <v>13.667306046564001</v>
          </cell>
          <cell r="W1049">
            <v>0.99806120106047302</v>
          </cell>
          <cell r="X1049">
            <v>0.16554933085632401</v>
          </cell>
          <cell r="Y1049">
            <v>1.38368039720975</v>
          </cell>
          <cell r="Z1049">
            <v>0.54412944030007204</v>
          </cell>
          <cell r="AA1049">
            <v>0.16823751559108399</v>
          </cell>
          <cell r="AB1049">
            <v>0.126476597488062</v>
          </cell>
          <cell r="AC1049">
            <v>0.73315446354861802</v>
          </cell>
          <cell r="AD1049">
            <v>8.3698030950456304E-2</v>
          </cell>
          <cell r="AE1049">
            <v>10.0089054031743</v>
          </cell>
          <cell r="AF1049">
            <v>0.730894481640875</v>
          </cell>
          <cell r="AG1049">
            <v>3.8685929658408802</v>
          </cell>
          <cell r="AH1049">
            <v>4.2876400994533199</v>
          </cell>
          <cell r="AI1049">
            <v>0.47194078857591798</v>
          </cell>
          <cell r="AJ1049">
            <v>7.5912458552279798</v>
          </cell>
          <cell r="AK1049">
            <v>473.00433227000201</v>
          </cell>
          <cell r="AL1049">
            <v>62.5796536973101</v>
          </cell>
          <cell r="AM1049">
            <v>37.128700524997299</v>
          </cell>
          <cell r="AN1049">
            <v>28.365864494728001</v>
          </cell>
          <cell r="AO1049">
            <v>41.6829030604069</v>
          </cell>
          <cell r="AP1049">
            <v>8.0205599528688705</v>
          </cell>
          <cell r="AQ1049">
            <v>246.43955319641299</v>
          </cell>
          <cell r="AR1049">
            <v>278.51755759959599</v>
          </cell>
          <cell r="AS1049">
            <v>14.042291757989201</v>
          </cell>
          <cell r="AT1049">
            <v>2735.4353406785299</v>
          </cell>
          <cell r="AU1049">
            <v>2.6029065355953001</v>
          </cell>
          <cell r="AV1049">
            <v>1.1303611940681799</v>
          </cell>
          <cell r="AW1049">
            <v>4.6168423610512699</v>
          </cell>
          <cell r="AX1049">
            <v>1.26187326433384</v>
          </cell>
          <cell r="AY1049">
            <v>0.86099237937551298</v>
          </cell>
          <cell r="AZ1049">
            <v>4.22538281016182E-2</v>
          </cell>
          <cell r="BA1049">
            <v>1.3544829239343299</v>
          </cell>
          <cell r="BB1049">
            <v>1.3750360867343201</v>
          </cell>
          <cell r="BC1049">
            <v>36.899673401807703</v>
          </cell>
          <cell r="BD1049">
            <v>2.5128871993172202</v>
          </cell>
          <cell r="BE1049">
            <v>5.5236281639157596</v>
          </cell>
          <cell r="BF1049">
            <v>9.3156682914057001</v>
          </cell>
          <cell r="BH1049" t="str">
            <v>NO</v>
          </cell>
          <cell r="BI1049" t="str">
            <v>NO</v>
          </cell>
          <cell r="BJ1049" t="str">
            <v>YES</v>
          </cell>
          <cell r="BK1049" t="str">
            <v/>
          </cell>
          <cell r="BL1049" t="str">
            <v>YES</v>
          </cell>
          <cell r="BM1049" t="str">
            <v>NO</v>
          </cell>
          <cell r="BO1049" t="str">
            <v>NO</v>
          </cell>
          <cell r="BQ1049" t="str">
            <v>NO</v>
          </cell>
          <cell r="BR1049" t="str">
            <v>NO</v>
          </cell>
          <cell r="BT1049" t="str">
            <v/>
          </cell>
          <cell r="BU1049" t="str">
            <v>YES</v>
          </cell>
          <cell r="BW1049" t="str">
            <v/>
          </cell>
          <cell r="CA1049" t="str">
            <v>DUAL AREA</v>
          </cell>
          <cell r="CC1049">
            <v>0</v>
          </cell>
          <cell r="CD1049">
            <v>0</v>
          </cell>
          <cell r="CE1049">
            <v>11.772911028360737</v>
          </cell>
          <cell r="CF1049">
            <v>20.235896747984174</v>
          </cell>
          <cell r="CL1049">
            <v>0.36</v>
          </cell>
          <cell r="CY1049">
            <v>0</v>
          </cell>
          <cell r="CZ1049">
            <v>0</v>
          </cell>
          <cell r="DA1049">
            <v>1.415566734472459</v>
          </cell>
          <cell r="DB1049">
            <v>1.415566734472459</v>
          </cell>
        </row>
        <row r="1050">
          <cell r="A1050">
            <v>406</v>
          </cell>
          <cell r="B1050">
            <v>41715</v>
          </cell>
          <cell r="C1050" t="str">
            <v>Daniel</v>
          </cell>
          <cell r="D1050">
            <v>40</v>
          </cell>
          <cell r="F1050" t="str">
            <v>YES</v>
          </cell>
          <cell r="G1050">
            <v>14.42</v>
          </cell>
          <cell r="H1050">
            <v>0.808333332650363</v>
          </cell>
          <cell r="I1050">
            <v>0</v>
          </cell>
          <cell r="J1050">
            <v>20.000629139099999</v>
          </cell>
          <cell r="K1050">
            <v>44.9976821192</v>
          </cell>
          <cell r="L1050">
            <v>2.2498133336831998</v>
          </cell>
          <cell r="M1050">
            <v>3.0307684352522202</v>
          </cell>
          <cell r="N1050">
            <v>0.88600160079755796</v>
          </cell>
          <cell r="O1050">
            <v>0.18757657696391999</v>
          </cell>
          <cell r="P1050">
            <v>6.3592241190708207E-2</v>
          </cell>
          <cell r="Q1050">
            <v>0.981160063536617</v>
          </cell>
          <cell r="R1050">
            <v>0.24019213318840599</v>
          </cell>
          <cell r="S1050">
            <v>7.6752547913472</v>
          </cell>
          <cell r="T1050">
            <v>0.93748924636576403</v>
          </cell>
          <cell r="U1050">
            <v>0.45022876435942699</v>
          </cell>
          <cell r="V1050">
            <v>12.696955688580999</v>
          </cell>
          <cell r="W1050">
            <v>0.98680389535084601</v>
          </cell>
          <cell r="X1050">
            <v>0.200660423776643</v>
          </cell>
          <cell r="Y1050">
            <v>1.2103429732026101</v>
          </cell>
          <cell r="Z1050">
            <v>0.343161969327688</v>
          </cell>
          <cell r="AA1050">
            <v>0.17082304192011999</v>
          </cell>
          <cell r="AB1050">
            <v>6.2366319543732798E-2</v>
          </cell>
          <cell r="AC1050">
            <v>0.167336976009508</v>
          </cell>
          <cell r="AD1050">
            <v>6.0237911928270597E-2</v>
          </cell>
          <cell r="AE1050">
            <v>3.9695334612727602</v>
          </cell>
          <cell r="AF1050">
            <v>0.30843029220544299</v>
          </cell>
          <cell r="AG1050">
            <v>2.1524262364967401</v>
          </cell>
          <cell r="AH1050">
            <v>1.45362084450594</v>
          </cell>
          <cell r="AI1050">
            <v>0.17656236190384</v>
          </cell>
          <cell r="AJ1050">
            <v>2.5628490611731598</v>
          </cell>
          <cell r="AK1050">
            <v>140.97960064666501</v>
          </cell>
          <cell r="AL1050">
            <v>14.4670848314266</v>
          </cell>
          <cell r="AM1050">
            <v>29.775203075666301</v>
          </cell>
          <cell r="AN1050">
            <v>16.5689819487317</v>
          </cell>
          <cell r="AO1050">
            <v>5.3330493799722003</v>
          </cell>
          <cell r="AP1050">
            <v>3.3078841907304599</v>
          </cell>
          <cell r="AQ1050">
            <v>22.1213410856063</v>
          </cell>
          <cell r="AR1050">
            <v>16.3383550784324</v>
          </cell>
          <cell r="AS1050">
            <v>7.5145479807421598</v>
          </cell>
          <cell r="AT1050">
            <v>39.783965520836901</v>
          </cell>
          <cell r="AU1050">
            <v>2.8935229832169602</v>
          </cell>
          <cell r="AV1050">
            <v>1.27650306980637</v>
          </cell>
          <cell r="AW1050">
            <v>5.0515094039483603</v>
          </cell>
          <cell r="AX1050">
            <v>1.32187212256399</v>
          </cell>
          <cell r="AY1050">
            <v>0.52842691526362995</v>
          </cell>
          <cell r="AZ1050">
            <v>4.4557130374777501E-2</v>
          </cell>
          <cell r="BA1050">
            <v>1.3153440505488301</v>
          </cell>
          <cell r="BB1050">
            <v>1.3356678697575</v>
          </cell>
          <cell r="BC1050">
            <v>36.583401825943596</v>
          </cell>
          <cell r="BD1050">
            <v>1.52215259611103</v>
          </cell>
          <cell r="BE1050">
            <v>2.5480043753269701</v>
          </cell>
          <cell r="BF1050">
            <v>4.0816499704247899</v>
          </cell>
          <cell r="BH1050" t="str">
            <v>NO</v>
          </cell>
          <cell r="BI1050" t="str">
            <v>NO</v>
          </cell>
          <cell r="BJ1050" t="str">
            <v>YES</v>
          </cell>
          <cell r="BK1050" t="str">
            <v/>
          </cell>
          <cell r="BL1050" t="str">
            <v>YES</v>
          </cell>
          <cell r="BM1050" t="str">
            <v>NO</v>
          </cell>
          <cell r="BO1050" t="str">
            <v>NO</v>
          </cell>
          <cell r="BQ1050" t="str">
            <v>NO</v>
          </cell>
          <cell r="BR1050" t="str">
            <v>NO</v>
          </cell>
          <cell r="BT1050" t="str">
            <v/>
          </cell>
          <cell r="BU1050" t="str">
            <v>YES</v>
          </cell>
          <cell r="BW1050" t="str">
            <v/>
          </cell>
          <cell r="CA1050" t="str">
            <v>DUAL AREA</v>
          </cell>
          <cell r="CC1050">
            <v>0</v>
          </cell>
          <cell r="CD1050">
            <v>0</v>
          </cell>
          <cell r="CE1050">
            <v>6.0072929842962184</v>
          </cell>
          <cell r="CF1050">
            <v>7.5208407458765834</v>
          </cell>
          <cell r="CL1050">
            <v>0.36</v>
          </cell>
          <cell r="CY1050">
            <v>0</v>
          </cell>
          <cell r="CZ1050">
            <v>0</v>
          </cell>
          <cell r="DA1050">
            <v>3.068701277811174</v>
          </cell>
          <cell r="DB1050">
            <v>3.068701277811174</v>
          </cell>
        </row>
        <row r="1051">
          <cell r="A1051">
            <v>406</v>
          </cell>
          <cell r="B1051">
            <v>41715</v>
          </cell>
          <cell r="C1051" t="str">
            <v>Daniel</v>
          </cell>
          <cell r="D1051">
            <v>41</v>
          </cell>
          <cell r="F1051" t="str">
            <v>YES</v>
          </cell>
          <cell r="G1051">
            <v>14.42</v>
          </cell>
          <cell r="H1051">
            <v>0.87777777761220899</v>
          </cell>
          <cell r="I1051">
            <v>-1</v>
          </cell>
          <cell r="J1051">
            <v>19.999834983500001</v>
          </cell>
          <cell r="K1051">
            <v>44.997986798699998</v>
          </cell>
          <cell r="L1051">
            <v>2.2499179036138899</v>
          </cell>
          <cell r="M1051">
            <v>0.60131800405967795</v>
          </cell>
          <cell r="N1051">
            <v>0.83156749944555997</v>
          </cell>
          <cell r="O1051">
            <v>0.38429976021375001</v>
          </cell>
          <cell r="P1051">
            <v>0.128576995787023</v>
          </cell>
          <cell r="Q1051">
            <v>0.99774339388559596</v>
          </cell>
          <cell r="R1051">
            <v>0.29020223354769098</v>
          </cell>
          <cell r="S1051">
            <v>17.319262364678501</v>
          </cell>
          <cell r="T1051">
            <v>0.99511084658209903</v>
          </cell>
          <cell r="U1051">
            <v>0.42494248519654798</v>
          </cell>
          <cell r="V1051">
            <v>8.4293819672571395</v>
          </cell>
          <cell r="W1051">
            <v>0.99838664597003002</v>
          </cell>
          <cell r="X1051">
            <v>0.245005122027637</v>
          </cell>
          <cell r="Y1051">
            <v>0.44679940495008202</v>
          </cell>
          <cell r="Z1051">
            <v>0.37978766252904</v>
          </cell>
          <cell r="AA1051">
            <v>0.209407905213118</v>
          </cell>
          <cell r="AB1051">
            <v>0.128281395392841</v>
          </cell>
          <cell r="AC1051">
            <v>0.87564900177666105</v>
          </cell>
          <cell r="AD1051">
            <v>9.5677763719839007E-2</v>
          </cell>
          <cell r="AE1051">
            <v>7.5489771926181097</v>
          </cell>
          <cell r="AF1051">
            <v>0.89408772390112001</v>
          </cell>
          <cell r="AG1051">
            <v>4.3362144024519296</v>
          </cell>
          <cell r="AH1051">
            <v>6.9668465750266302</v>
          </cell>
          <cell r="AI1051">
            <v>0.40027707549963099</v>
          </cell>
          <cell r="AJ1051">
            <v>24.553595470568801</v>
          </cell>
          <cell r="AK1051">
            <v>140.07261248667001</v>
          </cell>
          <cell r="AL1051">
            <v>19.5657558235533</v>
          </cell>
          <cell r="AM1051">
            <v>4.7293630046667703</v>
          </cell>
          <cell r="AN1051">
            <v>18.200552213389301</v>
          </cell>
          <cell r="AO1051">
            <v>4.6605481553169801</v>
          </cell>
          <cell r="AP1051">
            <v>6.7097393673830199</v>
          </cell>
          <cell r="AQ1051">
            <v>22.9939052487927</v>
          </cell>
          <cell r="AR1051">
            <v>7.6084144490770198</v>
          </cell>
          <cell r="AS1051">
            <v>7.29282866182802</v>
          </cell>
          <cell r="AT1051">
            <v>6.8080583040267699</v>
          </cell>
          <cell r="AU1051">
            <v>2.9632522917893098</v>
          </cell>
          <cell r="AV1051">
            <v>1.31837765219178</v>
          </cell>
          <cell r="AW1051">
            <v>5.0354808622684999</v>
          </cell>
          <cell r="AX1051">
            <v>1.43187849387106</v>
          </cell>
          <cell r="AY1051">
            <v>0.18330750875853599</v>
          </cell>
          <cell r="AZ1051">
            <v>4.5289108636263599E-2</v>
          </cell>
          <cell r="BA1051">
            <v>1.2744258859493101</v>
          </cell>
          <cell r="BB1051">
            <v>1.2833313331789999</v>
          </cell>
          <cell r="BC1051">
            <v>34.731949027933197</v>
          </cell>
          <cell r="BD1051">
            <v>1.5249657483333301</v>
          </cell>
          <cell r="BE1051">
            <v>6.1822569659261699</v>
          </cell>
          <cell r="BF1051">
            <v>12.3325133684259</v>
          </cell>
          <cell r="BH1051" t="str">
            <v>NO</v>
          </cell>
          <cell r="BI1051" t="str">
            <v>NO</v>
          </cell>
          <cell r="BJ1051" t="str">
            <v>YES</v>
          </cell>
          <cell r="BK1051" t="str">
            <v/>
          </cell>
          <cell r="BL1051" t="str">
            <v>YES</v>
          </cell>
          <cell r="BM1051" t="str">
            <v>NO</v>
          </cell>
          <cell r="BO1051" t="str">
            <v>NO</v>
          </cell>
          <cell r="BQ1051" t="str">
            <v>YES</v>
          </cell>
          <cell r="BR1051" t="str">
            <v>NO</v>
          </cell>
          <cell r="BT1051" t="str">
            <v/>
          </cell>
          <cell r="BU1051" t="str">
            <v>NO</v>
          </cell>
          <cell r="BW1051" t="str">
            <v/>
          </cell>
          <cell r="CA1051" t="str">
            <v>SINGLE CORR</v>
          </cell>
          <cell r="CC1051">
            <v>5.9510945670385791</v>
          </cell>
          <cell r="CD1051">
            <v>0</v>
          </cell>
          <cell r="CE1051">
            <v>0</v>
          </cell>
          <cell r="CF1051">
            <v>0</v>
          </cell>
          <cell r="CL1051">
            <v>0.47</v>
          </cell>
          <cell r="CY1051">
            <v>1.2647588616147005</v>
          </cell>
          <cell r="CZ1051">
            <v>0</v>
          </cell>
          <cell r="DA1051">
            <v>0</v>
          </cell>
          <cell r="DB1051">
            <v>0</v>
          </cell>
        </row>
        <row r="1052">
          <cell r="A1052">
            <v>406</v>
          </cell>
          <cell r="B1052">
            <v>41715</v>
          </cell>
          <cell r="C1052" t="str">
            <v>Daniel</v>
          </cell>
          <cell r="D1052">
            <v>42</v>
          </cell>
          <cell r="F1052" t="str">
            <v>YES</v>
          </cell>
          <cell r="G1052">
            <v>14.42</v>
          </cell>
          <cell r="H1052">
            <v>0.91388888843357596</v>
          </cell>
          <cell r="I1052">
            <v>0</v>
          </cell>
          <cell r="J1052">
            <v>19.999801324500002</v>
          </cell>
          <cell r="K1052">
            <v>44.997920792099997</v>
          </cell>
          <cell r="L1052">
            <v>2.2499183897880499</v>
          </cell>
          <cell r="M1052">
            <v>2.4897452812003502</v>
          </cell>
          <cell r="N1052">
            <v>0.93846869956102197</v>
          </cell>
          <cell r="O1052">
            <v>0.33037885606225598</v>
          </cell>
          <cell r="P1052">
            <v>0.13542838514287001</v>
          </cell>
          <cell r="Q1052">
            <v>0.99648187811689803</v>
          </cell>
          <cell r="R1052">
            <v>0.29639138886399502</v>
          </cell>
          <cell r="S1052">
            <v>5.2639393758835498</v>
          </cell>
          <cell r="T1052">
            <v>0.97728314654941295</v>
          </cell>
          <cell r="U1052">
            <v>0.76681872497145398</v>
          </cell>
          <cell r="V1052">
            <v>11.443598405457999</v>
          </cell>
          <cell r="W1052">
            <v>0.99435754470486404</v>
          </cell>
          <cell r="X1052">
            <v>0.37378129209261302</v>
          </cell>
          <cell r="Y1052">
            <v>1.65419036225202</v>
          </cell>
          <cell r="Z1052">
            <v>0.61434158901938496</v>
          </cell>
          <cell r="AA1052">
            <v>0.58733721653439097</v>
          </cell>
          <cell r="AB1052">
            <v>0.13494151155036399</v>
          </cell>
          <cell r="AC1052">
            <v>0.83261239557149203</v>
          </cell>
          <cell r="AD1052">
            <v>9.4040614163774794E-2</v>
          </cell>
          <cell r="AE1052">
            <v>6.5278083958939099</v>
          </cell>
          <cell r="AF1052">
            <v>0.56717171046131898</v>
          </cell>
          <cell r="AG1052">
            <v>11.118841314949901</v>
          </cell>
          <cell r="AH1052">
            <v>3.1273019360419698</v>
          </cell>
          <cell r="AI1052">
            <v>0.57980298497690297</v>
          </cell>
          <cell r="AJ1052">
            <v>10.794358973248</v>
          </cell>
          <cell r="AK1052">
            <v>190.25313289833201</v>
          </cell>
          <cell r="AL1052">
            <v>26.023083043269999</v>
          </cell>
          <cell r="AM1052">
            <v>40.746373515667202</v>
          </cell>
          <cell r="AN1052">
            <v>16.765615737849</v>
          </cell>
          <cell r="AO1052">
            <v>0.33716951208524998</v>
          </cell>
          <cell r="AP1052">
            <v>2.1221273589543501</v>
          </cell>
          <cell r="AQ1052">
            <v>10.1879446906139</v>
          </cell>
          <cell r="AR1052">
            <v>29.707649216516</v>
          </cell>
          <cell r="AS1052">
            <v>6.5256130061736002</v>
          </cell>
          <cell r="AT1052">
            <v>232.405736972749</v>
          </cell>
          <cell r="AU1052">
            <v>2.9861871991925</v>
          </cell>
          <cell r="AV1052">
            <v>1.2760310710889999</v>
          </cell>
          <cell r="AW1052">
            <v>5.02040697625542</v>
          </cell>
          <cell r="AX1052">
            <v>1.4753625876222001</v>
          </cell>
          <cell r="AY1052">
            <v>1.00071937702028</v>
          </cell>
          <cell r="AZ1052">
            <v>4.2544586305396197E-2</v>
          </cell>
          <cell r="BA1052">
            <v>1.33002363684724</v>
          </cell>
          <cell r="BB1052">
            <v>1.3386504519384299</v>
          </cell>
          <cell r="BC1052">
            <v>87.868042860317502</v>
          </cell>
          <cell r="BD1052">
            <v>0.31681920185400297</v>
          </cell>
          <cell r="BE1052">
            <v>2.0516056686667499</v>
          </cell>
          <cell r="BF1052">
            <v>8.9502758591665401</v>
          </cell>
          <cell r="BH1052" t="str">
            <v>NO</v>
          </cell>
          <cell r="BI1052" t="str">
            <v>NO</v>
          </cell>
          <cell r="BJ1052" t="str">
            <v>YES</v>
          </cell>
          <cell r="BK1052" t="str">
            <v/>
          </cell>
          <cell r="BL1052" t="str">
            <v>YES</v>
          </cell>
          <cell r="BM1052" t="str">
            <v>NO</v>
          </cell>
          <cell r="BO1052" t="str">
            <v>NO</v>
          </cell>
          <cell r="BQ1052" t="str">
            <v>NO</v>
          </cell>
          <cell r="BR1052" t="str">
            <v>NO</v>
          </cell>
          <cell r="BT1052" t="str">
            <v/>
          </cell>
          <cell r="BU1052" t="str">
            <v>YES</v>
          </cell>
          <cell r="BW1052" t="str">
            <v/>
          </cell>
          <cell r="CA1052" t="str">
            <v>DUAL AREA</v>
          </cell>
          <cell r="CC1052">
            <v>0</v>
          </cell>
          <cell r="CD1052">
            <v>0</v>
          </cell>
          <cell r="CE1052">
            <v>8.0114789480194499</v>
          </cell>
          <cell r="CF1052">
            <v>7.4166879579225444</v>
          </cell>
          <cell r="CL1052">
            <v>0.36</v>
          </cell>
          <cell r="CY1052">
            <v>0</v>
          </cell>
          <cell r="CZ1052">
            <v>0</v>
          </cell>
          <cell r="DA1052">
            <v>3.8111925707027359</v>
          </cell>
          <cell r="DB1052">
            <v>3.8111925707027359</v>
          </cell>
        </row>
        <row r="1053">
          <cell r="A1053">
            <v>406</v>
          </cell>
          <cell r="B1053">
            <v>41715</v>
          </cell>
          <cell r="C1053" t="str">
            <v>Daniel</v>
          </cell>
          <cell r="D1053">
            <v>43</v>
          </cell>
          <cell r="F1053" t="str">
            <v>YES</v>
          </cell>
          <cell r="G1053">
            <v>14.42</v>
          </cell>
          <cell r="H1053">
            <v>0.97500000055879399</v>
          </cell>
          <cell r="I1053">
            <v>-1</v>
          </cell>
          <cell r="J1053">
            <v>20.000503355700001</v>
          </cell>
          <cell r="K1053">
            <v>44.997818791900002</v>
          </cell>
          <cell r="L1053">
            <v>2.2498343162486401</v>
          </cell>
          <cell r="M1053">
            <v>5.8927525375311003</v>
          </cell>
          <cell r="N1053">
            <v>0.98145188435879405</v>
          </cell>
          <cell r="O1053">
            <v>0.201902597966405</v>
          </cell>
          <cell r="P1053">
            <v>0.14624641210052799</v>
          </cell>
          <cell r="Q1053">
            <v>0.99649715313476706</v>
          </cell>
          <cell r="R1053">
            <v>0.23331995056926</v>
          </cell>
          <cell r="S1053">
            <v>2.89565457709935</v>
          </cell>
          <cell r="T1053">
            <v>0.98096886970950703</v>
          </cell>
          <cell r="U1053">
            <v>0.57315122789340001</v>
          </cell>
          <cell r="V1053">
            <v>14.8111855618048</v>
          </cell>
          <cell r="W1053">
            <v>0.99796761904600295</v>
          </cell>
          <cell r="X1053">
            <v>0.17612873172871901</v>
          </cell>
          <cell r="Y1053">
            <v>3.4906558140806601</v>
          </cell>
          <cell r="Z1053">
            <v>0.58085321844792104</v>
          </cell>
          <cell r="AA1053">
            <v>0.93991594239603404</v>
          </cell>
          <cell r="AB1053">
            <v>0.14572137690617801</v>
          </cell>
          <cell r="AC1053">
            <v>0.85275543704666101</v>
          </cell>
          <cell r="AD1053">
            <v>5.9432712809223097E-2</v>
          </cell>
          <cell r="AE1053">
            <v>10.2166807413849</v>
          </cell>
          <cell r="AF1053">
            <v>0.68838376056252504</v>
          </cell>
          <cell r="AG1053">
            <v>5.0510810085812796</v>
          </cell>
          <cell r="AH1053">
            <v>2.4422081088868901</v>
          </cell>
          <cell r="AI1053">
            <v>0.82513301913414905</v>
          </cell>
          <cell r="AJ1053">
            <v>2.8344712960849199</v>
          </cell>
          <cell r="AK1053">
            <v>76.074557968336904</v>
          </cell>
          <cell r="AL1053">
            <v>15.601986559126701</v>
          </cell>
          <cell r="AM1053">
            <v>27.606325157666099</v>
          </cell>
          <cell r="AN1053">
            <v>7.54710757601267</v>
          </cell>
          <cell r="AO1053">
            <v>-5.1554969341669601</v>
          </cell>
          <cell r="AP1053">
            <v>1.7179423830402101</v>
          </cell>
          <cell r="AQ1053">
            <v>43.737296789070697</v>
          </cell>
          <cell r="AR1053">
            <v>-2.5722189397130699</v>
          </cell>
          <cell r="AS1053">
            <v>10.0145938350257</v>
          </cell>
          <cell r="AT1053">
            <v>57.850295352580503</v>
          </cell>
          <cell r="AU1053">
            <v>3.0575382921662801</v>
          </cell>
          <cell r="AV1053">
            <v>1.2423774270589101</v>
          </cell>
          <cell r="AW1053">
            <v>4.8101921363985003</v>
          </cell>
          <cell r="AX1053">
            <v>1.3758815997816101</v>
          </cell>
          <cell r="AY1053">
            <v>0.78773000334887899</v>
          </cell>
          <cell r="AZ1053">
            <v>4.54696878238229E-2</v>
          </cell>
          <cell r="BA1053">
            <v>3.12771168233159</v>
          </cell>
          <cell r="BB1053">
            <v>3.1295171708398901</v>
          </cell>
          <cell r="BC1053">
            <v>91.478322969547193</v>
          </cell>
          <cell r="BD1053">
            <v>-0.61736856366650295</v>
          </cell>
          <cell r="BE1053">
            <v>0.90773150766653998</v>
          </cell>
          <cell r="BF1053">
            <v>5.0972632760000396</v>
          </cell>
          <cell r="BH1053" t="str">
            <v>NO</v>
          </cell>
          <cell r="BI1053" t="str">
            <v>NO</v>
          </cell>
          <cell r="BJ1053" t="str">
            <v>YES</v>
          </cell>
          <cell r="BK1053" t="str">
            <v/>
          </cell>
          <cell r="BL1053" t="str">
            <v>YES</v>
          </cell>
          <cell r="BM1053" t="str">
            <v>NO</v>
          </cell>
          <cell r="BO1053" t="str">
            <v>NO</v>
          </cell>
          <cell r="BQ1053" t="str">
            <v>NO</v>
          </cell>
          <cell r="BR1053" t="str">
            <v>YES</v>
          </cell>
          <cell r="BT1053" t="str">
            <v/>
          </cell>
          <cell r="BU1053" t="str">
            <v>YES</v>
          </cell>
          <cell r="BW1053" t="str">
            <v/>
          </cell>
          <cell r="CA1053" t="str">
            <v>SINGLE CORRx</v>
          </cell>
          <cell r="CC1053">
            <v>0</v>
          </cell>
          <cell r="CD1053">
            <v>4.5995243400321097</v>
          </cell>
          <cell r="CE1053">
            <v>7.1166323140545682</v>
          </cell>
          <cell r="CF1053">
            <v>4.3772062075180944</v>
          </cell>
          <cell r="CL1053">
            <v>0.38</v>
          </cell>
          <cell r="CY1053">
            <v>0</v>
          </cell>
          <cell r="CZ1053">
            <v>8.6138513606676632</v>
          </cell>
          <cell r="DA1053">
            <v>8.6138513606676632</v>
          </cell>
          <cell r="DB1053">
            <v>8.6138513606676632</v>
          </cell>
        </row>
        <row r="1054">
          <cell r="A1054">
            <v>406</v>
          </cell>
          <cell r="B1054">
            <v>41715</v>
          </cell>
          <cell r="C1054" t="str">
            <v>Daniel</v>
          </cell>
          <cell r="D1054">
            <v>44</v>
          </cell>
          <cell r="F1054" t="str">
            <v>YES</v>
          </cell>
          <cell r="G1054">
            <v>14.42</v>
          </cell>
          <cell r="H1054">
            <v>0.99722222238779101</v>
          </cell>
          <cell r="I1054">
            <v>-1</v>
          </cell>
          <cell r="J1054">
            <v>20.0003344482</v>
          </cell>
          <cell r="K1054">
            <v>44.997725752500003</v>
          </cell>
          <cell r="L1054">
            <v>2.2498486647331899</v>
          </cell>
          <cell r="M1054">
            <v>2.90162030877711</v>
          </cell>
          <cell r="N1054">
            <v>0.91841945579540196</v>
          </cell>
          <cell r="O1054">
            <v>0.44762851785857799</v>
          </cell>
          <cell r="P1054">
            <v>0.15107416688663799</v>
          </cell>
          <cell r="Q1054">
            <v>0.99853227786455401</v>
          </cell>
          <cell r="R1054">
            <v>0.35828342542750802</v>
          </cell>
          <cell r="S1054">
            <v>7.0255507147602598</v>
          </cell>
          <cell r="T1054">
            <v>0.996408460545118</v>
          </cell>
          <cell r="U1054">
            <v>0.56034305660250905</v>
          </cell>
          <cell r="V1054">
            <v>16.874344888431601</v>
          </cell>
          <cell r="W1054">
            <v>0.99861164497121302</v>
          </cell>
          <cell r="X1054">
            <v>0.34514769069322798</v>
          </cell>
          <cell r="Y1054">
            <v>1.51262752399135</v>
          </cell>
          <cell r="Z1054">
            <v>0.47003941429554602</v>
          </cell>
          <cell r="AA1054">
            <v>1.1164189569513101</v>
          </cell>
          <cell r="AB1054">
            <v>0.15084704549976899</v>
          </cell>
          <cell r="AC1054">
            <v>0.93670312582148596</v>
          </cell>
          <cell r="AD1054">
            <v>0.13574296974029801</v>
          </cell>
          <cell r="AE1054">
            <v>12.071917817010901</v>
          </cell>
          <cell r="AF1054">
            <v>0.71440258141047897</v>
          </cell>
          <cell r="AG1054">
            <v>25.2126045998418</v>
          </cell>
          <cell r="AH1054">
            <v>5.9429144878125202</v>
          </cell>
          <cell r="AI1054">
            <v>0.84278958121646996</v>
          </cell>
          <cell r="AJ1054">
            <v>13.878571267696</v>
          </cell>
          <cell r="AK1054">
            <v>582.07322945500005</v>
          </cell>
          <cell r="AL1054">
            <v>58.504470277826599</v>
          </cell>
          <cell r="AM1054">
            <v>106.087418254334</v>
          </cell>
          <cell r="AN1054">
            <v>37.317143904838296</v>
          </cell>
          <cell r="AO1054">
            <v>5.1854224589329796</v>
          </cell>
          <cell r="AP1054">
            <v>5.2650328812109501</v>
          </cell>
          <cell r="AQ1054">
            <v>4.8294423460067204</v>
          </cell>
          <cell r="AR1054">
            <v>-7.3083406873296104</v>
          </cell>
          <cell r="AS1054">
            <v>10.849622414541599</v>
          </cell>
          <cell r="AT1054">
            <v>62.143249531078403</v>
          </cell>
          <cell r="AU1054">
            <v>2.9343144250877899</v>
          </cell>
          <cell r="AV1054">
            <v>1.2488304119337399</v>
          </cell>
          <cell r="AW1054">
            <v>4.5760556965325696</v>
          </cell>
          <cell r="AX1054">
            <v>1.35523420412898</v>
          </cell>
          <cell r="AY1054">
            <v>0.75729061336765002</v>
          </cell>
          <cell r="AZ1054">
            <v>4.2413455796688801E-2</v>
          </cell>
          <cell r="BA1054">
            <v>1.3231495768477399</v>
          </cell>
          <cell r="BB1054">
            <v>1.33842647204125</v>
          </cell>
          <cell r="BC1054">
            <v>44.692560788910498</v>
          </cell>
          <cell r="BD1054">
            <v>2.2236567205140401</v>
          </cell>
          <cell r="BE1054">
            <v>7.2770615197778197</v>
          </cell>
          <cell r="BF1054">
            <v>14.100869318736001</v>
          </cell>
          <cell r="BH1054" t="str">
            <v>NO</v>
          </cell>
          <cell r="BI1054" t="str">
            <v>NO</v>
          </cell>
          <cell r="BJ1054" t="str">
            <v>YES</v>
          </cell>
          <cell r="BK1054" t="str">
            <v/>
          </cell>
          <cell r="BL1054" t="str">
            <v>YES</v>
          </cell>
          <cell r="BM1054" t="str">
            <v>NO</v>
          </cell>
          <cell r="BO1054" t="str">
            <v>NO</v>
          </cell>
          <cell r="BQ1054" t="str">
            <v>NO</v>
          </cell>
          <cell r="BR1054" t="str">
            <v>YES</v>
          </cell>
          <cell r="BT1054" t="str">
            <v/>
          </cell>
          <cell r="BU1054" t="str">
            <v>YES</v>
          </cell>
          <cell r="BW1054" t="str">
            <v/>
          </cell>
          <cell r="CA1054" t="str">
            <v>SINGLE CORRx</v>
          </cell>
          <cell r="CC1054">
            <v>0</v>
          </cell>
          <cell r="CD1054">
            <v>11.159523292604106</v>
          </cell>
          <cell r="CE1054">
            <v>11.012380074215356</v>
          </cell>
          <cell r="CF1054">
            <v>8.7152332559226746</v>
          </cell>
          <cell r="CL1054">
            <v>0.3</v>
          </cell>
          <cell r="CY1054">
            <v>0</v>
          </cell>
          <cell r="CZ1054">
            <v>1.0744809922498861</v>
          </cell>
          <cell r="DA1054">
            <v>1.0744809922498861</v>
          </cell>
          <cell r="DB1054">
            <v>1.0744809922498861</v>
          </cell>
        </row>
        <row r="1055">
          <cell r="A1055">
            <v>406</v>
          </cell>
          <cell r="B1055">
            <v>41715</v>
          </cell>
          <cell r="C1055" t="str">
            <v>Daniel</v>
          </cell>
          <cell r="D1055">
            <v>45</v>
          </cell>
          <cell r="F1055" t="str">
            <v>YES</v>
          </cell>
          <cell r="G1055">
            <v>14.42</v>
          </cell>
          <cell r="H1055">
            <v>1.05000000167638</v>
          </cell>
          <cell r="I1055">
            <v>-1</v>
          </cell>
          <cell r="J1055">
            <v>20.000469798699999</v>
          </cell>
          <cell r="K1055">
            <v>44.997919463099997</v>
          </cell>
          <cell r="L1055">
            <v>2.24984312448625</v>
          </cell>
          <cell r="M1055">
            <v>3.1217236507188399</v>
          </cell>
          <cell r="N1055">
            <v>0.97201280769278298</v>
          </cell>
          <cell r="O1055">
            <v>0.27283329482373803</v>
          </cell>
          <cell r="P1055">
            <v>0.12602466059465001</v>
          </cell>
          <cell r="Q1055">
            <v>0.99809025131103801</v>
          </cell>
          <cell r="R1055">
            <v>0.32453173364086502</v>
          </cell>
          <cell r="S1055">
            <v>5.1812755756997699</v>
          </cell>
          <cell r="T1055">
            <v>0.99387805570518495</v>
          </cell>
          <cell r="U1055">
            <v>0.58831365972444205</v>
          </cell>
          <cell r="V1055">
            <v>14.993111058797099</v>
          </cell>
          <cell r="W1055">
            <v>0.998763754430674</v>
          </cell>
          <cell r="X1055">
            <v>0.259550889728281</v>
          </cell>
          <cell r="Y1055">
            <v>2.3675286825024999</v>
          </cell>
          <cell r="Z1055">
            <v>0.73439770651969605</v>
          </cell>
          <cell r="AA1055">
            <v>0.64060740000424299</v>
          </cell>
          <cell r="AB1055">
            <v>0.12577970232646099</v>
          </cell>
          <cell r="AC1055">
            <v>0.88903989681842999</v>
          </cell>
          <cell r="AD1055">
            <v>0.109733664752401</v>
          </cell>
          <cell r="AE1055">
            <v>11.714942789101601</v>
          </cell>
          <cell r="AF1055">
            <v>0.78038359386342404</v>
          </cell>
          <cell r="AG1055">
            <v>12.2050043262391</v>
          </cell>
          <cell r="AH1055">
            <v>4.4186878514031296</v>
          </cell>
          <cell r="AI1055">
            <v>0.84737104254045204</v>
          </cell>
          <cell r="AJ1055">
            <v>8.4822309902688602</v>
          </cell>
          <cell r="AK1055">
            <v>349.98064028000698</v>
          </cell>
          <cell r="AL1055">
            <v>53.209397113906597</v>
          </cell>
          <cell r="AM1055">
            <v>31.4214153803313</v>
          </cell>
          <cell r="AN1055">
            <v>34.993110992999704</v>
          </cell>
          <cell r="AO1055">
            <v>155.15470552988299</v>
          </cell>
          <cell r="AP1055">
            <v>2.0772969732847999</v>
          </cell>
          <cell r="AQ1055">
            <v>1404.5310964233599</v>
          </cell>
          <cell r="AR1055">
            <v>7.6456724715667903</v>
          </cell>
          <cell r="AS1055">
            <v>7.1128243239411004</v>
          </cell>
          <cell r="AT1055">
            <v>57.758288808050601</v>
          </cell>
          <cell r="AU1055">
            <v>2.9094411310919899</v>
          </cell>
          <cell r="AV1055">
            <v>1.2887967726135401</v>
          </cell>
          <cell r="AW1055">
            <v>4.5844550915672304</v>
          </cell>
          <cell r="AX1055">
            <v>1.29295715080276</v>
          </cell>
          <cell r="AY1055">
            <v>1.02646702774566</v>
          </cell>
          <cell r="AZ1055">
            <v>4.0943336142302902E-2</v>
          </cell>
          <cell r="BA1055">
            <v>1.3640357973633599</v>
          </cell>
          <cell r="BB1055">
            <v>1.3706125647265901</v>
          </cell>
          <cell r="BC1055">
            <v>46.191016248554803</v>
          </cell>
          <cell r="BD1055">
            <v>-0.30309344025306501</v>
          </cell>
          <cell r="BE1055">
            <v>2.1427803690505698</v>
          </cell>
          <cell r="BF1055">
            <v>5.3196496886708902</v>
          </cell>
          <cell r="BH1055" t="str">
            <v>NO</v>
          </cell>
          <cell r="BI1055" t="str">
            <v>NO</v>
          </cell>
          <cell r="BJ1055" t="str">
            <v>YES</v>
          </cell>
          <cell r="BK1055" t="str">
            <v/>
          </cell>
          <cell r="BL1055" t="str">
            <v>YES</v>
          </cell>
          <cell r="BM1055" t="str">
            <v>NO</v>
          </cell>
          <cell r="BO1055" t="str">
            <v>NO</v>
          </cell>
          <cell r="BQ1055" t="str">
            <v>YES</v>
          </cell>
          <cell r="BR1055" t="str">
            <v>YES</v>
          </cell>
          <cell r="BT1055" t="str">
            <v/>
          </cell>
          <cell r="BU1055" t="str">
            <v>NO</v>
          </cell>
          <cell r="BW1055" t="str">
            <v/>
          </cell>
          <cell r="CA1055" t="str">
            <v>TRASH</v>
          </cell>
          <cell r="CC1055">
            <v>0</v>
          </cell>
          <cell r="CD1055">
            <v>0</v>
          </cell>
          <cell r="CE1055">
            <v>0</v>
          </cell>
          <cell r="CF1055">
            <v>0</v>
          </cell>
          <cell r="CL1055">
            <v>0</v>
          </cell>
          <cell r="CY1055">
            <v>0</v>
          </cell>
          <cell r="CZ1055">
            <v>0</v>
          </cell>
          <cell r="DA1055">
            <v>0</v>
          </cell>
          <cell r="DB1055">
            <v>0</v>
          </cell>
        </row>
        <row r="1056">
          <cell r="A1056">
            <v>406</v>
          </cell>
          <cell r="B1056">
            <v>41715</v>
          </cell>
          <cell r="C1056" t="str">
            <v>Daniel</v>
          </cell>
          <cell r="D1056">
            <v>46</v>
          </cell>
          <cell r="F1056" t="str">
            <v>YES</v>
          </cell>
          <cell r="G1056">
            <v>14.42</v>
          </cell>
          <cell r="H1056">
            <v>1.0888888891786299</v>
          </cell>
          <cell r="I1056">
            <v>-1</v>
          </cell>
          <cell r="J1056">
            <v>20.000367893</v>
          </cell>
          <cell r="K1056">
            <v>44.997926421400003</v>
          </cell>
          <cell r="L1056">
            <v>2.2498549357759101</v>
          </cell>
          <cell r="M1056">
            <v>2.7743868332215902</v>
          </cell>
          <cell r="N1056">
            <v>0.97601687786438196</v>
          </cell>
          <cell r="O1056">
            <v>0.20698938423956301</v>
          </cell>
          <cell r="P1056">
            <v>0.11786986616706099</v>
          </cell>
          <cell r="Q1056">
            <v>0.998484323100853</v>
          </cell>
          <cell r="R1056">
            <v>0.259147848592722</v>
          </cell>
          <cell r="S1056">
            <v>6.0465297282881796</v>
          </cell>
          <cell r="T1056">
            <v>0.99193328614493803</v>
          </cell>
          <cell r="U1056">
            <v>0.60372864617768895</v>
          </cell>
          <cell r="V1056">
            <v>14.319373938900499</v>
          </cell>
          <cell r="W1056">
            <v>0.99941404101666298</v>
          </cell>
          <cell r="X1056">
            <v>0.160339337303714</v>
          </cell>
          <cell r="Y1056">
            <v>2.2757743559792099</v>
          </cell>
          <cell r="Z1056">
            <v>0.79757765828710603</v>
          </cell>
          <cell r="AA1056">
            <v>0.33574310658117401</v>
          </cell>
          <cell r="AB1056">
            <v>0.117688460325578</v>
          </cell>
          <cell r="AC1056">
            <v>0.89874839018164698</v>
          </cell>
          <cell r="AD1056">
            <v>7.2952727779219795E-2</v>
          </cell>
          <cell r="AE1056">
            <v>12.775171687752801</v>
          </cell>
          <cell r="AF1056">
            <v>0.89163430740851901</v>
          </cell>
          <cell r="AG1056">
            <v>5.0664268026868999</v>
          </cell>
          <cell r="AH1056">
            <v>4.6228761563815199</v>
          </cell>
          <cell r="AI1056">
            <v>0.75816410081709196</v>
          </cell>
          <cell r="AJ1056">
            <v>11.3065662403978</v>
          </cell>
          <cell r="AK1056">
            <v>182.26921173000201</v>
          </cell>
          <cell r="AL1056">
            <v>30.343767663600001</v>
          </cell>
          <cell r="AM1056">
            <v>47.621610163</v>
          </cell>
          <cell r="AN1056">
            <v>14.77251131695</v>
          </cell>
          <cell r="AO1056">
            <v>-1.60445304719498E-2</v>
          </cell>
          <cell r="AP1056">
            <v>3.9529552314296699</v>
          </cell>
          <cell r="AQ1056">
            <v>20.407219780251701</v>
          </cell>
          <cell r="AR1056">
            <v>14.374141100039299</v>
          </cell>
          <cell r="AS1056">
            <v>12.2803491163769</v>
          </cell>
          <cell r="AT1056">
            <v>26.369733888142601</v>
          </cell>
          <cell r="AU1056">
            <v>2.8951628613709302</v>
          </cell>
          <cell r="AV1056">
            <v>1.30395470671656</v>
          </cell>
          <cell r="AW1056">
            <v>4.6197884293355598</v>
          </cell>
          <cell r="AX1056">
            <v>1.24662021879493</v>
          </cell>
          <cell r="AY1056">
            <v>0.70248260595256995</v>
          </cell>
          <cell r="AZ1056">
            <v>4.1172483449566699E-2</v>
          </cell>
          <cell r="BA1056">
            <v>1.3130579485457201</v>
          </cell>
          <cell r="BB1056">
            <v>1.31890709200485</v>
          </cell>
          <cell r="BC1056">
            <v>84.297912714308396</v>
          </cell>
          <cell r="BD1056">
            <v>-0.30555586689638398</v>
          </cell>
          <cell r="BE1056">
            <v>2.4182684678160098</v>
          </cell>
          <cell r="BF1056">
            <v>13.109334298275799</v>
          </cell>
          <cell r="BH1056" t="str">
            <v>NO</v>
          </cell>
          <cell r="BI1056" t="str">
            <v>NO</v>
          </cell>
          <cell r="BJ1056" t="str">
            <v>YES</v>
          </cell>
          <cell r="BK1056" t="str">
            <v/>
          </cell>
          <cell r="BL1056" t="str">
            <v>YES</v>
          </cell>
          <cell r="BM1056" t="str">
            <v>YES</v>
          </cell>
          <cell r="BO1056" t="str">
            <v>YES</v>
          </cell>
          <cell r="BQ1056" t="str">
            <v>YES</v>
          </cell>
          <cell r="BR1056" t="str">
            <v>YES</v>
          </cell>
          <cell r="BT1056" t="str">
            <v/>
          </cell>
          <cell r="BU1056" t="str">
            <v>YES</v>
          </cell>
          <cell r="BW1056" t="str">
            <v/>
          </cell>
          <cell r="CA1056" t="str">
            <v>DUAL CORR</v>
          </cell>
          <cell r="CC1056">
            <v>10.109663961173259</v>
          </cell>
          <cell r="CD1056">
            <v>9.6044698835866704</v>
          </cell>
          <cell r="CE1056">
            <v>8.7110734107373968</v>
          </cell>
          <cell r="CF1056">
            <v>6.0796201603322144</v>
          </cell>
          <cell r="CL1056">
            <v>0.19</v>
          </cell>
          <cell r="CY1056">
            <v>3.2333317770528183</v>
          </cell>
          <cell r="CZ1056">
            <v>3.2333317770528183</v>
          </cell>
          <cell r="DA1056">
            <v>3.2333317770528183</v>
          </cell>
          <cell r="DB1056">
            <v>3.2333317770528183</v>
          </cell>
        </row>
        <row r="1057">
          <cell r="A1057">
            <v>406</v>
          </cell>
          <cell r="B1057">
            <v>41715</v>
          </cell>
          <cell r="C1057" t="str">
            <v>Daniel</v>
          </cell>
          <cell r="D1057">
            <v>47</v>
          </cell>
          <cell r="F1057" t="str">
            <v>YES</v>
          </cell>
          <cell r="G1057">
            <v>14.42</v>
          </cell>
          <cell r="H1057">
            <v>1.1749999998137399</v>
          </cell>
          <cell r="I1057">
            <v>0</v>
          </cell>
          <cell r="J1057">
            <v>20.0004013378</v>
          </cell>
          <cell r="K1057">
            <v>44.998595317700001</v>
          </cell>
          <cell r="L1057">
            <v>2.2498846176978602</v>
          </cell>
          <cell r="M1057">
            <v>0.365421487359606</v>
          </cell>
          <cell r="N1057">
            <v>0.92584383041517604</v>
          </cell>
          <cell r="O1057">
            <v>0.45218574493327401</v>
          </cell>
          <cell r="P1057">
            <v>0.108947052573965</v>
          </cell>
          <cell r="Q1057">
            <v>0.99931340170255301</v>
          </cell>
          <cell r="R1057">
            <v>0.37514306894823302</v>
          </cell>
          <cell r="S1057">
            <v>26.223310588848101</v>
          </cell>
          <cell r="T1057">
            <v>0.99907833200559204</v>
          </cell>
          <cell r="U1057">
            <v>0.4324527737494</v>
          </cell>
          <cell r="V1057">
            <v>9.9549814361760305</v>
          </cell>
          <cell r="W1057">
            <v>0.99884739147349</v>
          </cell>
          <cell r="X1057">
            <v>0.485741197644663</v>
          </cell>
          <cell r="Y1057">
            <v>0.332595526113528</v>
          </cell>
          <cell r="Z1057">
            <v>0.52335171401096703</v>
          </cell>
          <cell r="AA1057">
            <v>0.24078911628600699</v>
          </cell>
          <cell r="AB1057">
            <v>0.10887131045642701</v>
          </cell>
          <cell r="AC1057">
            <v>0.94397565386718896</v>
          </cell>
          <cell r="AD1057">
            <v>0.14952165645863399</v>
          </cell>
          <cell r="AE1057">
            <v>8.9230758341214198</v>
          </cell>
          <cell r="AF1057">
            <v>0.89529804056781304</v>
          </cell>
          <cell r="AG1057">
            <v>22.2544059089538</v>
          </cell>
          <cell r="AH1057">
            <v>16.029997245071701</v>
          </cell>
          <cell r="AI1057">
            <v>0.61072333872463302</v>
          </cell>
          <cell r="AJ1057">
            <v>82.740770830704406</v>
          </cell>
          <cell r="AK1057">
            <v>527.60683453999798</v>
          </cell>
          <cell r="AL1057">
            <v>62.49148992496</v>
          </cell>
          <cell r="AM1057">
            <v>42.188038675999898</v>
          </cell>
          <cell r="AN1057">
            <v>73.762851539804998</v>
          </cell>
          <cell r="AO1057">
            <v>9.19881953684569</v>
          </cell>
          <cell r="AP1057">
            <v>8.9707397751743105</v>
          </cell>
          <cell r="AQ1057">
            <v>9.4292632368636102</v>
          </cell>
          <cell r="AR1057">
            <v>9.2309116942671992</v>
          </cell>
          <cell r="AS1057">
            <v>5.4168397790589502</v>
          </cell>
          <cell r="AT1057">
            <v>22.222083519290202</v>
          </cell>
          <cell r="AU1057">
            <v>2.9476930581444898</v>
          </cell>
          <cell r="AV1057">
            <v>1.3160494182615801</v>
          </cell>
          <cell r="AW1057">
            <v>4.82875417554067</v>
          </cell>
          <cell r="AX1057">
            <v>1.1984335054695401</v>
          </cell>
          <cell r="AY1057">
            <v>0.43620440516317099</v>
          </cell>
          <cell r="AZ1057">
            <v>4.0870957238422399E-2</v>
          </cell>
          <cell r="BA1057">
            <v>1.2805110998043701</v>
          </cell>
          <cell r="BB1057">
            <v>1.2907169821545099</v>
          </cell>
          <cell r="BC1057">
            <v>37.3889490139861</v>
          </cell>
          <cell r="BD1057">
            <v>1.7105656017886299</v>
          </cell>
          <cell r="BE1057">
            <v>7.2948280369105296</v>
          </cell>
          <cell r="BF1057">
            <v>17.050814728617802</v>
          </cell>
          <cell r="BH1057" t="str">
            <v>NO</v>
          </cell>
          <cell r="BI1057" t="str">
            <v>YES</v>
          </cell>
          <cell r="BJ1057" t="str">
            <v>YES</v>
          </cell>
          <cell r="BK1057" t="str">
            <v/>
          </cell>
          <cell r="BL1057" t="str">
            <v>YES</v>
          </cell>
          <cell r="BM1057" t="str">
            <v>NO</v>
          </cell>
          <cell r="BO1057" t="str">
            <v>NO</v>
          </cell>
          <cell r="BQ1057" t="str">
            <v>YES</v>
          </cell>
          <cell r="BR1057" t="str">
            <v>NO</v>
          </cell>
          <cell r="BT1057" t="str">
            <v/>
          </cell>
          <cell r="BU1057" t="str">
            <v>NO</v>
          </cell>
          <cell r="BW1057" t="str">
            <v/>
          </cell>
          <cell r="CA1057" t="str">
            <v>SINGLE CORR</v>
          </cell>
          <cell r="CC1057">
            <v>7.0283579283955842</v>
          </cell>
          <cell r="CD1057">
            <v>0</v>
          </cell>
          <cell r="CE1057">
            <v>0</v>
          </cell>
          <cell r="CF1057">
            <v>0</v>
          </cell>
          <cell r="CL1057">
            <v>0.47</v>
          </cell>
          <cell r="CY1057">
            <v>1.0718640991770148</v>
          </cell>
          <cell r="CZ1057">
            <v>0</v>
          </cell>
          <cell r="DA1057">
            <v>0</v>
          </cell>
          <cell r="DB1057">
            <v>0</v>
          </cell>
        </row>
        <row r="1058">
          <cell r="A1058">
            <v>406</v>
          </cell>
          <cell r="B1058">
            <v>41715</v>
          </cell>
          <cell r="C1058" t="str">
            <v>Daniel</v>
          </cell>
          <cell r="D1058">
            <v>48</v>
          </cell>
          <cell r="F1058" t="str">
            <v>YES</v>
          </cell>
          <cell r="G1058">
            <v>14.42</v>
          </cell>
          <cell r="H1058">
            <v>1.2111111106351</v>
          </cell>
          <cell r="I1058">
            <v>-1</v>
          </cell>
          <cell r="J1058">
            <v>19.999698996700001</v>
          </cell>
          <cell r="K1058">
            <v>44.998428093599998</v>
          </cell>
          <cell r="L1058">
            <v>2.2499552668780098</v>
          </cell>
          <cell r="M1058">
            <v>3.22295669959037</v>
          </cell>
          <cell r="N1058">
            <v>0.965697735922038</v>
          </cell>
          <cell r="O1058">
            <v>0.44157963628477997</v>
          </cell>
          <cell r="P1058">
            <v>0.14924041568091001</v>
          </cell>
          <cell r="Q1058">
            <v>0.99800090787815499</v>
          </cell>
          <cell r="R1058">
            <v>0.40734285398828501</v>
          </cell>
          <cell r="S1058">
            <v>4.2475844493812902</v>
          </cell>
          <cell r="T1058">
            <v>0.99344136525903703</v>
          </cell>
          <cell r="U1058">
            <v>0.75128650621923398</v>
          </cell>
          <cell r="V1058">
            <v>11.768089841781</v>
          </cell>
          <cell r="W1058">
            <v>0.99907773442095504</v>
          </cell>
          <cell r="X1058">
            <v>0.27448886864187899</v>
          </cell>
          <cell r="Y1058">
            <v>2.27066776601042</v>
          </cell>
          <cell r="Z1058">
            <v>0.67718832518410199</v>
          </cell>
          <cell r="AA1058">
            <v>1.7378568179528</v>
          </cell>
          <cell r="AB1058">
            <v>0.14893482809353001</v>
          </cell>
          <cell r="AC1058">
            <v>0.91377315309254004</v>
          </cell>
          <cell r="AD1058">
            <v>0.18173175287558499</v>
          </cell>
          <cell r="AE1058">
            <v>10.4245466223846</v>
          </cell>
          <cell r="AF1058">
            <v>0.88500803993827903</v>
          </cell>
          <cell r="AG1058">
            <v>9.9839326836972209</v>
          </cell>
          <cell r="AH1058">
            <v>3.7704380359643999</v>
          </cell>
          <cell r="AI1058">
            <v>0.88148354057345901</v>
          </cell>
          <cell r="AJ1058">
            <v>10.2899398548352</v>
          </cell>
          <cell r="AK1058">
            <v>361.68780779000099</v>
          </cell>
          <cell r="AL1058">
            <v>53.845495876649998</v>
          </cell>
          <cell r="AM1058">
            <v>73.635316225000096</v>
          </cell>
          <cell r="AN1058">
            <v>30.162393925823999</v>
          </cell>
          <cell r="AO1058">
            <v>12.376238449130501</v>
          </cell>
          <cell r="AP1058">
            <v>4.2724098143618097</v>
          </cell>
          <cell r="AQ1058">
            <v>47.148799333210299</v>
          </cell>
          <cell r="AR1058">
            <v>9.8059494984803006</v>
          </cell>
          <cell r="AS1058">
            <v>10.734318832486901</v>
          </cell>
          <cell r="AT1058">
            <v>7.3612380024287098</v>
          </cell>
          <cell r="AU1058">
            <v>3.0794653009028199</v>
          </cell>
          <cell r="AV1058">
            <v>1.26957287841199</v>
          </cell>
          <cell r="AW1058">
            <v>4.8977274380000502</v>
          </cell>
          <cell r="AX1058">
            <v>1.19698207802728</v>
          </cell>
          <cell r="AY1058">
            <v>0.70668241838286305</v>
          </cell>
          <cell r="AZ1058">
            <v>4.1354570847232597E-2</v>
          </cell>
          <cell r="BA1058">
            <v>1.3126115855043801</v>
          </cell>
          <cell r="BB1058">
            <v>1.3187151165837701</v>
          </cell>
          <cell r="BC1058">
            <v>84.801890205943494</v>
          </cell>
          <cell r="BD1058">
            <v>1.39992953425281</v>
          </cell>
          <cell r="BE1058">
            <v>13.717886900344901</v>
          </cell>
          <cell r="BF1058">
            <v>18.578708615517101</v>
          </cell>
          <cell r="BH1058" t="str">
            <v>NO</v>
          </cell>
          <cell r="BI1058" t="str">
            <v>NO</v>
          </cell>
          <cell r="BJ1058" t="str">
            <v>YES</v>
          </cell>
          <cell r="BK1058" t="str">
            <v/>
          </cell>
          <cell r="BL1058" t="str">
            <v>YES</v>
          </cell>
          <cell r="BM1058" t="str">
            <v>NO</v>
          </cell>
          <cell r="BO1058" t="str">
            <v>NO</v>
          </cell>
          <cell r="BQ1058" t="str">
            <v>YES</v>
          </cell>
          <cell r="BR1058" t="str">
            <v>YES</v>
          </cell>
          <cell r="BT1058" t="str">
            <v/>
          </cell>
          <cell r="BU1058" t="str">
            <v>YES</v>
          </cell>
          <cell r="BW1058" t="str">
            <v/>
          </cell>
          <cell r="CA1058" t="str">
            <v>DUAL AREA</v>
          </cell>
          <cell r="CC1058">
            <v>8.3081463874415249</v>
          </cell>
          <cell r="CD1058">
            <v>6.7470522066193057</v>
          </cell>
          <cell r="CE1058">
            <v>8.465765344889407</v>
          </cell>
          <cell r="CF1058">
            <v>7.802248196759292</v>
          </cell>
          <cell r="CL1058">
            <v>0.36</v>
          </cell>
          <cell r="CY1058">
            <v>0.56999043214430822</v>
          </cell>
          <cell r="CZ1058">
            <v>0.56999043214430822</v>
          </cell>
          <cell r="DA1058">
            <v>0.56999043214430822</v>
          </cell>
          <cell r="DB1058">
            <v>0.56999043214430822</v>
          </cell>
        </row>
        <row r="1059">
          <cell r="BH1059" t="str">
            <v/>
          </cell>
          <cell r="BI1059" t="str">
            <v/>
          </cell>
          <cell r="BJ1059" t="str">
            <v>YES</v>
          </cell>
          <cell r="BK1059" t="str">
            <v/>
          </cell>
          <cell r="BL1059" t="str">
            <v>NO</v>
          </cell>
          <cell r="BM1059" t="str">
            <v/>
          </cell>
          <cell r="BO1059" t="str">
            <v/>
          </cell>
          <cell r="BQ1059" t="str">
            <v/>
          </cell>
          <cell r="BR1059" t="str">
            <v/>
          </cell>
          <cell r="BT1059" t="str">
            <v/>
          </cell>
          <cell r="BU1059" t="str">
            <v/>
          </cell>
          <cell r="BW1059" t="str">
            <v/>
          </cell>
          <cell r="CA1059" t="str">
            <v/>
          </cell>
          <cell r="CC1059">
            <v>0</v>
          </cell>
          <cell r="CD1059">
            <v>0</v>
          </cell>
          <cell r="CE1059">
            <v>0</v>
          </cell>
          <cell r="CF1059">
            <v>0</v>
          </cell>
          <cell r="CL1059">
            <v>0</v>
          </cell>
          <cell r="CY1059">
            <v>0</v>
          </cell>
          <cell r="CZ1059">
            <v>0</v>
          </cell>
          <cell r="DA1059">
            <v>0</v>
          </cell>
          <cell r="DB1059">
            <v>0</v>
          </cell>
        </row>
        <row r="1060">
          <cell r="A1060">
            <v>415.1</v>
          </cell>
          <cell r="B1060">
            <v>41716</v>
          </cell>
          <cell r="C1060" t="str">
            <v>Daniel</v>
          </cell>
          <cell r="D1060">
            <v>48</v>
          </cell>
          <cell r="F1060" t="str">
            <v>YES</v>
          </cell>
          <cell r="G1060">
            <v>7.13</v>
          </cell>
          <cell r="H1060">
            <v>0.16666666790842999</v>
          </cell>
          <cell r="I1060">
            <v>-2</v>
          </cell>
          <cell r="J1060">
            <v>9.9979999999999993</v>
          </cell>
          <cell r="K1060">
            <v>19.9985</v>
          </cell>
          <cell r="L1060">
            <v>2.00025005001</v>
          </cell>
          <cell r="M1060">
            <v>-2.6317792877667898</v>
          </cell>
          <cell r="N1060">
            <v>0.61143501599607697</v>
          </cell>
          <cell r="O1060">
            <v>0.27200045088957098</v>
          </cell>
          <cell r="P1060">
            <v>0.127664549194971</v>
          </cell>
          <cell r="Q1060">
            <v>0.99129993718222398</v>
          </cell>
          <cell r="R1060">
            <v>0.20367723206074501</v>
          </cell>
          <cell r="S1060">
            <v>40.402917094183302</v>
          </cell>
          <cell r="T1060">
            <v>0.97726462279472404</v>
          </cell>
          <cell r="U1060">
            <v>0.32906309900612801</v>
          </cell>
          <cell r="V1060">
            <v>-8.3421434010712403</v>
          </cell>
          <cell r="W1060">
            <v>0.99732031955325995</v>
          </cell>
          <cell r="X1060">
            <v>0.11259476550563</v>
          </cell>
          <cell r="Y1060">
            <v>-0.17759348056308899</v>
          </cell>
          <cell r="Z1060">
            <v>2.2529679857531501E-2</v>
          </cell>
          <cell r="AA1060">
            <v>0.11999124588045899</v>
          </cell>
          <cell r="AB1060">
            <v>0.126526013421666</v>
          </cell>
          <cell r="AC1060">
            <v>0.63853806834756399</v>
          </cell>
          <cell r="AD1060">
            <v>4.6591824524614397E-2</v>
          </cell>
          <cell r="AE1060">
            <v>-7.0091353261218501</v>
          </cell>
          <cell r="AF1060">
            <v>0.83791807459710199</v>
          </cell>
          <cell r="AG1060">
            <v>0.83331439627579396</v>
          </cell>
          <cell r="AH1060">
            <v>1.0124800259786</v>
          </cell>
          <cell r="AI1060">
            <v>2.4476234999855601E-2</v>
          </cell>
          <cell r="AJ1060">
            <v>5.0154759407198499</v>
          </cell>
          <cell r="AK1060">
            <v>1</v>
          </cell>
          <cell r="AL1060">
            <v>1</v>
          </cell>
          <cell r="AM1060">
            <v>1</v>
          </cell>
          <cell r="AN1060">
            <v>1</v>
          </cell>
          <cell r="AO1060">
            <v>6.3345902690074203</v>
          </cell>
          <cell r="AP1060">
            <v>6.3350261507633601</v>
          </cell>
          <cell r="AQ1060">
            <v>9.3911915175220097E-3</v>
          </cell>
          <cell r="AR1060">
            <v>6135.2703959681103</v>
          </cell>
          <cell r="AS1060">
            <v>5923.8705532800795</v>
          </cell>
          <cell r="AT1060">
            <v>3216.6530636605498</v>
          </cell>
          <cell r="AU1060">
            <v>5.6993571330149901</v>
          </cell>
          <cell r="AV1060">
            <v>1.24668004565888</v>
          </cell>
          <cell r="AW1060">
            <v>6.1585123941395796</v>
          </cell>
          <cell r="AX1060">
            <v>1.64862623109997</v>
          </cell>
          <cell r="AY1060" t="str">
            <v>NaN</v>
          </cell>
          <cell r="AZ1060">
            <v>6.3722674399599097E-2</v>
          </cell>
          <cell r="BA1060" t="str">
            <v>NaN</v>
          </cell>
          <cell r="BB1060" t="str">
            <v>NaN</v>
          </cell>
          <cell r="BC1060" t="str">
            <v>NaN</v>
          </cell>
          <cell r="BD1060">
            <v>1913.2195764799999</v>
          </cell>
          <cell r="BE1060">
            <v>1915.6808575</v>
          </cell>
          <cell r="BF1060">
            <v>1915.9183564524999</v>
          </cell>
          <cell r="BH1060" t="str">
            <v>YES</v>
          </cell>
          <cell r="BI1060" t="str">
            <v>NO</v>
          </cell>
          <cell r="BJ1060" t="str">
            <v>YES</v>
          </cell>
          <cell r="BK1060" t="str">
            <v>YES</v>
          </cell>
          <cell r="BL1060" t="str">
            <v>YES</v>
          </cell>
          <cell r="BM1060" t="str">
            <v>NO</v>
          </cell>
          <cell r="BO1060" t="str">
            <v>NO</v>
          </cell>
          <cell r="BQ1060" t="str">
            <v>YES</v>
          </cell>
          <cell r="BR1060" t="str">
            <v>NO</v>
          </cell>
          <cell r="BT1060" t="str">
            <v/>
          </cell>
          <cell r="BU1060" t="str">
            <v>NO</v>
          </cell>
          <cell r="BW1060" t="str">
            <v/>
          </cell>
          <cell r="CA1060" t="str">
            <v>TRASH</v>
          </cell>
          <cell r="CC1060">
            <v>0</v>
          </cell>
          <cell r="CD1060">
            <v>0</v>
          </cell>
          <cell r="CE1060">
            <v>0</v>
          </cell>
          <cell r="CF1060">
            <v>0</v>
          </cell>
          <cell r="CL1060">
            <v>0</v>
          </cell>
          <cell r="CY1060">
            <v>0</v>
          </cell>
          <cell r="CZ1060">
            <v>0</v>
          </cell>
          <cell r="DA1060">
            <v>0</v>
          </cell>
          <cell r="DB1060">
            <v>0</v>
          </cell>
        </row>
        <row r="1061">
          <cell r="A1061">
            <v>415.1</v>
          </cell>
          <cell r="B1061">
            <v>41716</v>
          </cell>
          <cell r="C1061" t="str">
            <v>Daniel</v>
          </cell>
          <cell r="D1061">
            <v>49</v>
          </cell>
          <cell r="F1061" t="str">
            <v>YES</v>
          </cell>
          <cell r="G1061">
            <v>7.13</v>
          </cell>
          <cell r="H1061">
            <v>0.24444444570690399</v>
          </cell>
          <cell r="I1061">
            <v>3</v>
          </cell>
          <cell r="J1061">
            <v>9.9990000000000006</v>
          </cell>
          <cell r="K1061">
            <v>20</v>
          </cell>
          <cell r="L1061">
            <v>2.000200020002</v>
          </cell>
          <cell r="M1061">
            <v>0.58908938831469804</v>
          </cell>
          <cell r="N1061">
            <v>0.77385984699282895</v>
          </cell>
          <cell r="O1061">
            <v>0.45563778036165198</v>
          </cell>
          <cell r="P1061">
            <v>9.5214788152941099E-2</v>
          </cell>
          <cell r="Q1061">
            <v>0.97946515422788405</v>
          </cell>
          <cell r="R1061">
            <v>0.22449134909902899</v>
          </cell>
          <cell r="S1061">
            <v>76.717607585150105</v>
          </cell>
          <cell r="T1061">
            <v>0.87616748035766601</v>
          </cell>
          <cell r="U1061">
            <v>0.58034381818650205</v>
          </cell>
          <cell r="V1061">
            <v>3.3574970925364398</v>
          </cell>
          <cell r="W1061">
            <v>0.86316948770605495</v>
          </cell>
          <cell r="X1061">
            <v>0.63679107416589098</v>
          </cell>
          <cell r="Y1061">
            <v>0.37855458059125802</v>
          </cell>
          <cell r="Z1061">
            <v>0.24690792950628501</v>
          </cell>
          <cell r="AA1061">
            <v>0.262657648495145</v>
          </cell>
          <cell r="AB1061">
            <v>9.3200860645247199E-2</v>
          </cell>
          <cell r="AC1061">
            <v>0.28930062775652499</v>
          </cell>
          <cell r="AD1061">
            <v>5.25968154004227E-2</v>
          </cell>
          <cell r="AE1061">
            <v>1.0137387372423601</v>
          </cell>
          <cell r="AF1061">
            <v>0.25054690344206798</v>
          </cell>
          <cell r="AG1061">
            <v>1.84725778935973</v>
          </cell>
          <cell r="AH1061">
            <v>7.9096944139483399E-2</v>
          </cell>
          <cell r="AI1061">
            <v>8.8527528347459605E-4</v>
          </cell>
          <cell r="AJ1061">
            <v>2.4626257015590798</v>
          </cell>
          <cell r="AK1061">
            <v>76.004814279996296</v>
          </cell>
          <cell r="AL1061">
            <v>11.23095572964</v>
          </cell>
          <cell r="AM1061">
            <v>50.350642199998703</v>
          </cell>
          <cell r="AN1061">
            <v>51.462572990014998</v>
          </cell>
          <cell r="AO1061">
            <v>2.7356849692875298</v>
          </cell>
          <cell r="AP1061">
            <v>0.98071562461039896</v>
          </cell>
          <cell r="AQ1061">
            <v>8.4575794075018393</v>
          </cell>
          <cell r="AR1061">
            <v>0.32249135003840601</v>
          </cell>
          <cell r="AS1061">
            <v>1.0718250683461701</v>
          </cell>
          <cell r="AT1061">
            <v>4.8560152546304201</v>
          </cell>
          <cell r="AU1061">
            <v>5.9057093666848699</v>
          </cell>
          <cell r="AV1061">
            <v>1.4312426063641699</v>
          </cell>
          <cell r="AW1061">
            <v>6.6003865177502101</v>
          </cell>
          <cell r="AX1061">
            <v>1.6338095679276901</v>
          </cell>
          <cell r="AY1061" t="str">
            <v>NaN</v>
          </cell>
          <cell r="AZ1061">
            <v>6.3765704711686896E-2</v>
          </cell>
          <cell r="BA1061" t="str">
            <v>NaN</v>
          </cell>
          <cell r="BB1061" t="str">
            <v>NaN</v>
          </cell>
          <cell r="BC1061" t="str">
            <v>NaN</v>
          </cell>
          <cell r="BD1061">
            <v>5.3902601666550302E-2</v>
          </cell>
          <cell r="BE1061">
            <v>0.91823712166660698</v>
          </cell>
          <cell r="BF1061">
            <v>2.4078277016666298</v>
          </cell>
          <cell r="BH1061" t="str">
            <v>NO</v>
          </cell>
          <cell r="BI1061" t="str">
            <v>NO</v>
          </cell>
          <cell r="BJ1061" t="str">
            <v>YES</v>
          </cell>
          <cell r="BK1061" t="str">
            <v/>
          </cell>
          <cell r="BL1061" t="str">
            <v>YES</v>
          </cell>
          <cell r="BM1061" t="str">
            <v>NO</v>
          </cell>
          <cell r="BO1061" t="str">
            <v>NO</v>
          </cell>
          <cell r="BQ1061" t="str">
            <v>NO</v>
          </cell>
          <cell r="BR1061" t="str">
            <v>NO</v>
          </cell>
          <cell r="BT1061" t="str">
            <v/>
          </cell>
          <cell r="BU1061" t="str">
            <v>NO</v>
          </cell>
          <cell r="BW1061" t="str">
            <v>YES</v>
          </cell>
          <cell r="CA1061" t="str">
            <v>TRASH</v>
          </cell>
          <cell r="CC1061">
            <v>0</v>
          </cell>
          <cell r="CD1061">
            <v>0</v>
          </cell>
          <cell r="CE1061">
            <v>0</v>
          </cell>
          <cell r="CF1061">
            <v>0</v>
          </cell>
          <cell r="CL1061">
            <v>0</v>
          </cell>
          <cell r="CY1061">
            <v>0</v>
          </cell>
          <cell r="CZ1061">
            <v>0</v>
          </cell>
          <cell r="DA1061">
            <v>0</v>
          </cell>
          <cell r="DB1061">
            <v>0</v>
          </cell>
        </row>
        <row r="1062">
          <cell r="A1062">
            <v>415.1</v>
          </cell>
          <cell r="B1062">
            <v>41716</v>
          </cell>
          <cell r="C1062" t="str">
            <v>Daniel</v>
          </cell>
          <cell r="D1062">
            <v>50</v>
          </cell>
          <cell r="F1062" t="str">
            <v>YES</v>
          </cell>
          <cell r="G1062">
            <v>7.13</v>
          </cell>
          <cell r="H1062">
            <v>0.36111111380159899</v>
          </cell>
          <cell r="I1062">
            <v>-5</v>
          </cell>
          <cell r="J1062">
            <v>10</v>
          </cell>
          <cell r="K1062">
            <v>39.997999999999998</v>
          </cell>
          <cell r="L1062">
            <v>3.9998</v>
          </cell>
          <cell r="M1062">
            <v>-19.517095262242901</v>
          </cell>
          <cell r="N1062">
            <v>0.94488107745060301</v>
          </cell>
          <cell r="O1062">
            <v>0.69947396727195199</v>
          </cell>
          <cell r="P1062">
            <v>2.8100059430324498E-2</v>
          </cell>
          <cell r="Q1062">
            <v>0.97839242894546996</v>
          </cell>
          <cell r="R1062">
            <v>0.199230064135511</v>
          </cell>
          <cell r="S1062">
            <v>1.2933528449549699E-2</v>
          </cell>
          <cell r="T1062">
            <v>0.82338947337419099</v>
          </cell>
          <cell r="U1062">
            <v>1.3397009742452599</v>
          </cell>
          <cell r="V1062">
            <v>2.6930270099203399</v>
          </cell>
          <cell r="W1062">
            <v>0.86804393984658901</v>
          </cell>
          <cell r="X1062">
            <v>0.55160654753553295</v>
          </cell>
          <cell r="Y1062">
            <v>-0.79148063348328901</v>
          </cell>
          <cell r="Z1062">
            <v>3.8181710915269902E-2</v>
          </cell>
          <cell r="AA1062">
            <v>8.2300084381902607</v>
          </cell>
          <cell r="AB1062">
            <v>2.74789969106463E-2</v>
          </cell>
          <cell r="AC1062">
            <v>3.3011095930793398E-2</v>
          </cell>
          <cell r="AD1062">
            <v>4.0626069100683802E-2</v>
          </cell>
          <cell r="AE1062">
            <v>1.08616966449201</v>
          </cell>
          <cell r="AF1062">
            <v>0.33499311674492899</v>
          </cell>
          <cell r="AG1062">
            <v>1.2214273625210601</v>
          </cell>
          <cell r="AH1062">
            <v>1.01590244392384E-2</v>
          </cell>
          <cell r="AI1062">
            <v>4.8080586358556499E-4</v>
          </cell>
          <cell r="AJ1062">
            <v>1.8358307617922001</v>
          </cell>
          <cell r="AK1062">
            <v>172.13091418855899</v>
          </cell>
          <cell r="AL1062">
            <v>-2.19553788296871</v>
          </cell>
          <cell r="AM1062">
            <v>183.87173605643</v>
          </cell>
          <cell r="AN1062">
            <v>80.331446092208594</v>
          </cell>
          <cell r="AO1062">
            <v>0.96128922275066597</v>
          </cell>
          <cell r="AP1062">
            <v>0.54305274980108498</v>
          </cell>
          <cell r="AQ1062">
            <v>10.8283814200996</v>
          </cell>
          <cell r="AR1062">
            <v>18.581718618137501</v>
          </cell>
          <cell r="AS1062">
            <v>2.0094204481809301</v>
          </cell>
          <cell r="AT1062">
            <v>127.39737227064199</v>
          </cell>
          <cell r="AU1062">
            <v>6.2479484635557103</v>
          </cell>
          <cell r="AV1062">
            <v>1.34237267879906</v>
          </cell>
          <cell r="AW1062">
            <v>7.1066995328361298</v>
          </cell>
          <cell r="AX1062">
            <v>1.41170074552879</v>
          </cell>
          <cell r="AY1062" t="str">
            <v>NaN</v>
          </cell>
          <cell r="AZ1062">
            <v>6.6960253289762406E-2</v>
          </cell>
          <cell r="BA1062" t="str">
            <v>NaN</v>
          </cell>
          <cell r="BB1062" t="str">
            <v>NaN</v>
          </cell>
          <cell r="BC1062" t="str">
            <v>NaN</v>
          </cell>
          <cell r="BD1062">
            <v>0.78173187142851897</v>
          </cell>
          <cell r="BE1062">
            <v>1.82063497142838</v>
          </cell>
          <cell r="BF1062">
            <v>3.0122421514286102</v>
          </cell>
          <cell r="BH1062" t="str">
            <v>NO</v>
          </cell>
          <cell r="BI1062" t="str">
            <v>NO</v>
          </cell>
          <cell r="BJ1062" t="str">
            <v>YES</v>
          </cell>
          <cell r="BK1062" t="str">
            <v/>
          </cell>
          <cell r="BL1062" t="str">
            <v>YES</v>
          </cell>
          <cell r="BM1062" t="str">
            <v>NO</v>
          </cell>
          <cell r="BO1062" t="str">
            <v>NO</v>
          </cell>
          <cell r="BQ1062" t="str">
            <v>NO</v>
          </cell>
          <cell r="BR1062" t="str">
            <v>NO</v>
          </cell>
          <cell r="BT1062" t="str">
            <v/>
          </cell>
          <cell r="BU1062" t="str">
            <v>YES</v>
          </cell>
          <cell r="BW1062" t="str">
            <v/>
          </cell>
          <cell r="CA1062" t="str">
            <v>DUAL AREA</v>
          </cell>
          <cell r="CC1062">
            <v>0</v>
          </cell>
          <cell r="CD1062">
            <v>0</v>
          </cell>
          <cell r="CE1062">
            <v>0.75639386148750898</v>
          </cell>
          <cell r="CF1062">
            <v>1.3217730120148314</v>
          </cell>
          <cell r="CL1062">
            <v>0.36</v>
          </cell>
          <cell r="CY1062">
            <v>0</v>
          </cell>
          <cell r="CZ1062">
            <v>0</v>
          </cell>
          <cell r="DA1062">
            <v>1.4312082636972527</v>
          </cell>
          <cell r="DB1062">
            <v>1.4312082636972527</v>
          </cell>
        </row>
        <row r="1063">
          <cell r="A1063">
            <v>415.1</v>
          </cell>
          <cell r="B1063">
            <v>41716</v>
          </cell>
          <cell r="C1063" t="str">
            <v>Daniel</v>
          </cell>
          <cell r="D1063">
            <v>50</v>
          </cell>
          <cell r="F1063" t="str">
            <v>YES</v>
          </cell>
          <cell r="G1063">
            <v>7.13</v>
          </cell>
          <cell r="H1063">
            <v>0.38888888899236901</v>
          </cell>
          <cell r="I1063">
            <v>0</v>
          </cell>
          <cell r="J1063">
            <v>9.9990000000000006</v>
          </cell>
          <cell r="K1063">
            <v>39.9985</v>
          </cell>
          <cell r="L1063">
            <v>4.0002500250024999</v>
          </cell>
          <cell r="M1063">
            <v>2.6584871688171798</v>
          </cell>
          <cell r="N1063">
            <v>0.98499206316059396</v>
          </cell>
          <cell r="O1063">
            <v>0.13431716063772001</v>
          </cell>
          <cell r="P1063">
            <v>2.6174402083081898E-2</v>
          </cell>
          <cell r="Q1063">
            <v>0.99470288778600202</v>
          </cell>
          <cell r="R1063">
            <v>0.25491235947243601</v>
          </cell>
          <cell r="S1063">
            <v>-26.645162855917501</v>
          </cell>
          <cell r="T1063">
            <v>0.92263512161612804</v>
          </cell>
          <cell r="U1063">
            <v>1.01182871360683</v>
          </cell>
          <cell r="V1063">
            <v>-41.212298969539802</v>
          </cell>
          <cell r="W1063">
            <v>0.98741660385887298</v>
          </cell>
          <cell r="X1063">
            <v>0.39431652335132999</v>
          </cell>
          <cell r="Y1063">
            <v>2.3634693647879899</v>
          </cell>
          <cell r="Z1063">
            <v>0.87359881785183302</v>
          </cell>
          <cell r="AA1063">
            <v>0.13324856727725301</v>
          </cell>
          <cell r="AB1063">
            <v>2.6034920003914001E-2</v>
          </cell>
          <cell r="AC1063">
            <v>0.11277406433673801</v>
          </cell>
          <cell r="AD1063">
            <v>6.5940431065309904E-2</v>
          </cell>
          <cell r="AE1063">
            <v>-1.7967621241373899</v>
          </cell>
          <cell r="AF1063">
            <v>4.30417948318359E-2</v>
          </cell>
          <cell r="AG1063">
            <v>11.833337766060801</v>
          </cell>
          <cell r="AH1063">
            <v>-0.40327268461586602</v>
          </cell>
          <cell r="AI1063">
            <v>1.3864197445313199E-2</v>
          </cell>
          <cell r="AJ1063">
            <v>12.1941355137703</v>
          </cell>
          <cell r="AK1063">
            <v>357.05109767001301</v>
          </cell>
          <cell r="AL1063">
            <v>-18.94971338657</v>
          </cell>
          <cell r="AM1063">
            <v>94.638317341001397</v>
          </cell>
          <cell r="AN1063">
            <v>41.762748924825999</v>
          </cell>
          <cell r="AO1063">
            <v>83.648718526272802</v>
          </cell>
          <cell r="AP1063">
            <v>1.0212253890627501</v>
          </cell>
          <cell r="AQ1063">
            <v>1218.05681644076</v>
          </cell>
          <cell r="AR1063">
            <v>-44.583997238705997</v>
          </cell>
          <cell r="AS1063">
            <v>1.4212601179639099</v>
          </cell>
          <cell r="AT1063">
            <v>368.91189311058298</v>
          </cell>
          <cell r="AU1063">
            <v>6.0790832045912699</v>
          </cell>
          <cell r="AV1063">
            <v>1.2712588703555401</v>
          </cell>
          <cell r="AW1063">
            <v>6.7759852071968503</v>
          </cell>
          <cell r="AX1063">
            <v>1.2897246283696999</v>
          </cell>
          <cell r="AY1063" t="str">
            <v>NaN</v>
          </cell>
          <cell r="AZ1063">
            <v>6.3335825372917195E-2</v>
          </cell>
          <cell r="BA1063" t="str">
            <v>NaN</v>
          </cell>
          <cell r="BB1063" t="str">
            <v>NaN</v>
          </cell>
          <cell r="BC1063" t="str">
            <v>NaN</v>
          </cell>
          <cell r="BD1063">
            <v>-0.29178443522118902</v>
          </cell>
          <cell r="BE1063">
            <v>1.2344288524242299</v>
          </cell>
          <cell r="BF1063">
            <v>5.2973116707227099</v>
          </cell>
          <cell r="BH1063" t="str">
            <v>NO</v>
          </cell>
          <cell r="BI1063" t="str">
            <v>NO</v>
          </cell>
          <cell r="BJ1063" t="str">
            <v>YES</v>
          </cell>
          <cell r="BK1063" t="str">
            <v/>
          </cell>
          <cell r="BL1063" t="str">
            <v>YES</v>
          </cell>
          <cell r="BM1063" t="str">
            <v>YES</v>
          </cell>
          <cell r="BO1063" t="str">
            <v>YES</v>
          </cell>
          <cell r="BQ1063" t="str">
            <v>NO</v>
          </cell>
          <cell r="BR1063" t="str">
            <v>NO</v>
          </cell>
          <cell r="BT1063" t="str">
            <v/>
          </cell>
          <cell r="BU1063" t="str">
            <v>YES</v>
          </cell>
          <cell r="BW1063" t="str">
            <v/>
          </cell>
          <cell r="CA1063" t="str">
            <v>DUAL AREA</v>
          </cell>
          <cell r="CC1063">
            <v>0</v>
          </cell>
          <cell r="CD1063">
            <v>0</v>
          </cell>
          <cell r="CE1063">
            <v>3.0176757234208313</v>
          </cell>
          <cell r="CF1063">
            <v>5.3269886682148639</v>
          </cell>
          <cell r="CL1063">
            <v>0.36</v>
          </cell>
          <cell r="CY1063">
            <v>0</v>
          </cell>
          <cell r="CZ1063">
            <v>0</v>
          </cell>
          <cell r="DA1063">
            <v>2.1108610764948472</v>
          </cell>
          <cell r="DB1063">
            <v>2.1108610764948472</v>
          </cell>
        </row>
        <row r="1064">
          <cell r="A1064">
            <v>415.1</v>
          </cell>
          <cell r="B1064">
            <v>41716</v>
          </cell>
          <cell r="C1064" t="str">
            <v>Daniel</v>
          </cell>
          <cell r="D1064">
            <v>51</v>
          </cell>
          <cell r="F1064" t="str">
            <v>YES</v>
          </cell>
          <cell r="G1064">
            <v>7.13</v>
          </cell>
          <cell r="H1064">
            <v>0.433333335444331</v>
          </cell>
          <cell r="I1064">
            <v>5</v>
          </cell>
          <cell r="J1064">
            <v>10</v>
          </cell>
          <cell r="K1064">
            <v>39.9957894737</v>
          </cell>
          <cell r="L1064">
            <v>3.9995789473699999</v>
          </cell>
          <cell r="M1064">
            <v>5.1206496713272296</v>
          </cell>
          <cell r="N1064">
            <v>0.91396877627283801</v>
          </cell>
          <cell r="O1064">
            <v>0.34542924738962499</v>
          </cell>
          <cell r="P1064">
            <v>8.0356939893881305E-3</v>
          </cell>
          <cell r="Q1064">
            <v>0.95797378393732102</v>
          </cell>
          <cell r="R1064">
            <v>0.250082126095312</v>
          </cell>
          <cell r="S1064">
            <v>-1.45113188470452</v>
          </cell>
          <cell r="T1064">
            <v>0.60598459701641605</v>
          </cell>
          <cell r="U1064">
            <v>1.0220177854742101</v>
          </cell>
          <cell r="V1064">
            <v>-6.8188352154980798</v>
          </cell>
          <cell r="W1064">
            <v>0.91573931035082701</v>
          </cell>
          <cell r="X1064">
            <v>0.36568223657709797</v>
          </cell>
          <cell r="Y1064">
            <v>1.33749156210178</v>
          </cell>
          <cell r="Z1064">
            <v>0.23576316542926501</v>
          </cell>
          <cell r="AA1064">
            <v>0.96329067338286001</v>
          </cell>
          <cell r="AB1064">
            <v>7.6831471165174402E-3</v>
          </cell>
          <cell r="AC1064">
            <v>1.3436126780002099E-3</v>
          </cell>
          <cell r="AD1064">
            <v>6.4331929071432897E-2</v>
          </cell>
          <cell r="AE1064">
            <v>-1.1729877690199499</v>
          </cell>
          <cell r="AF1064">
            <v>0.155884855159655</v>
          </cell>
          <cell r="AG1064">
            <v>1.2376788726741701</v>
          </cell>
          <cell r="AH1064">
            <v>-0.21424820627490501</v>
          </cell>
          <cell r="AI1064">
            <v>3.9460037490493899E-2</v>
          </cell>
          <cell r="AJ1064">
            <v>1.40838607768626</v>
          </cell>
          <cell r="AK1064">
            <v>-155.642892130006</v>
          </cell>
          <cell r="AL1064">
            <v>5.8392622385699902</v>
          </cell>
          <cell r="AM1064">
            <v>85.730630970000007</v>
          </cell>
          <cell r="AN1064">
            <v>42.617722215801997</v>
          </cell>
          <cell r="AO1064">
            <v>0.80828102954150605</v>
          </cell>
          <cell r="AP1064">
            <v>-1.05133903494087</v>
          </cell>
          <cell r="AQ1064">
            <v>10.150083571426499</v>
          </cell>
          <cell r="AR1064">
            <v>-9.4615971856372294</v>
          </cell>
          <cell r="AS1064">
            <v>-4.0566454967433296</v>
          </cell>
          <cell r="AT1064">
            <v>17.255064584641499</v>
          </cell>
          <cell r="AU1064">
            <v>6.0400330839058904</v>
          </cell>
          <cell r="AV1064">
            <v>1.28589004741264</v>
          </cell>
          <cell r="AW1064">
            <v>6.7699302390346601</v>
          </cell>
          <cell r="AX1064">
            <v>1.3001715532437499</v>
          </cell>
          <cell r="AY1064" t="str">
            <v>NaN</v>
          </cell>
          <cell r="AZ1064">
            <v>6.1063614366412299E-2</v>
          </cell>
          <cell r="BA1064" t="str">
            <v>NaN</v>
          </cell>
          <cell r="BB1064" t="str">
            <v>NaN</v>
          </cell>
          <cell r="BC1064" t="str">
            <v>NaN</v>
          </cell>
          <cell r="BD1064">
            <v>-2.8867984534975899</v>
          </cell>
          <cell r="BE1064">
            <v>-1.99103874723028</v>
          </cell>
          <cell r="BF1064">
            <v>-1.3490270788499901</v>
          </cell>
          <cell r="BH1064" t="str">
            <v>NO</v>
          </cell>
          <cell r="BI1064" t="str">
            <v>NO</v>
          </cell>
          <cell r="BJ1064" t="str">
            <v>YES</v>
          </cell>
          <cell r="BK1064" t="str">
            <v/>
          </cell>
          <cell r="BL1064" t="str">
            <v>YES</v>
          </cell>
          <cell r="BM1064" t="str">
            <v>NO</v>
          </cell>
          <cell r="BO1064" t="str">
            <v>NO</v>
          </cell>
          <cell r="BQ1064" t="str">
            <v>NO</v>
          </cell>
          <cell r="BR1064" t="str">
            <v>NO</v>
          </cell>
          <cell r="BT1064" t="str">
            <v/>
          </cell>
          <cell r="BU1064" t="str">
            <v>NO</v>
          </cell>
          <cell r="BW1064" t="str">
            <v>YES</v>
          </cell>
          <cell r="CA1064" t="str">
            <v>TRASH</v>
          </cell>
          <cell r="CC1064">
            <v>0</v>
          </cell>
          <cell r="CD1064">
            <v>0</v>
          </cell>
          <cell r="CE1064">
            <v>0</v>
          </cell>
          <cell r="CF1064">
            <v>0</v>
          </cell>
          <cell r="CL1064">
            <v>0</v>
          </cell>
          <cell r="CY1064">
            <v>0</v>
          </cell>
          <cell r="CZ1064">
            <v>0</v>
          </cell>
          <cell r="DA1064">
            <v>0</v>
          </cell>
          <cell r="DB1064">
            <v>0</v>
          </cell>
        </row>
        <row r="1065">
          <cell r="A1065">
            <v>415.1</v>
          </cell>
          <cell r="B1065">
            <v>41716</v>
          </cell>
          <cell r="C1065" t="str">
            <v>Daniel</v>
          </cell>
          <cell r="D1065">
            <v>52</v>
          </cell>
          <cell r="F1065" t="str">
            <v>YES</v>
          </cell>
          <cell r="G1065">
            <v>7.13</v>
          </cell>
          <cell r="H1065">
            <v>0.48611111193895301</v>
          </cell>
          <cell r="I1065">
            <v>-2</v>
          </cell>
          <cell r="J1065">
            <v>9.9994999999999994</v>
          </cell>
          <cell r="K1065">
            <v>39.999000000000002</v>
          </cell>
          <cell r="L1065">
            <v>4.0001000050002498</v>
          </cell>
          <cell r="M1065">
            <v>10.917765693864901</v>
          </cell>
          <cell r="N1065">
            <v>0.95587293487328495</v>
          </cell>
          <cell r="O1065">
            <v>0.56460468779331896</v>
          </cell>
          <cell r="P1065">
            <v>4.0972710620699501E-2</v>
          </cell>
          <cell r="Q1065">
            <v>0.97627753645118698</v>
          </cell>
          <cell r="R1065">
            <v>0.18261786327554699</v>
          </cell>
          <cell r="S1065">
            <v>0.28047713376084099</v>
          </cell>
          <cell r="T1065">
            <v>0.89024303909784097</v>
          </cell>
          <cell r="U1065">
            <v>0.94988621123945804</v>
          </cell>
          <cell r="V1065">
            <v>2.5664849713778399</v>
          </cell>
          <cell r="W1065">
            <v>0.88806841412462101</v>
          </cell>
          <cell r="X1065">
            <v>0.441798029480237</v>
          </cell>
          <cell r="Y1065">
            <v>1.6014617987869599</v>
          </cell>
          <cell r="Z1065">
            <v>0.13985831375750801</v>
          </cell>
          <cell r="AA1065">
            <v>6.03440967393915</v>
          </cell>
          <cell r="AB1065">
            <v>3.9975488419568599E-2</v>
          </cell>
          <cell r="AC1065">
            <v>6.1518439199995202E-2</v>
          </cell>
          <cell r="AD1065">
            <v>3.4208820336617797E-2</v>
          </cell>
          <cell r="AE1065">
            <v>1.2255516215365501</v>
          </cell>
          <cell r="AF1065">
            <v>0.40949917245016298</v>
          </cell>
          <cell r="AG1065">
            <v>0.82861084994367795</v>
          </cell>
          <cell r="AH1065">
            <v>0.24353545173215199</v>
          </cell>
          <cell r="AI1065">
            <v>0.29652346856168599</v>
          </cell>
          <cell r="AJ1065">
            <v>0.98714220105193096</v>
          </cell>
          <cell r="AK1065">
            <v>-1.2778385816689</v>
          </cell>
          <cell r="AL1065">
            <v>-9.6816285095834296</v>
          </cell>
          <cell r="AM1065">
            <v>198.53868743867099</v>
          </cell>
          <cell r="AN1065">
            <v>70.530965765356001</v>
          </cell>
          <cell r="AO1065">
            <v>-0.60203132260557002</v>
          </cell>
          <cell r="AP1065">
            <v>8.9546383109275596E-2</v>
          </cell>
          <cell r="AQ1065">
            <v>7.0929744109554704</v>
          </cell>
          <cell r="AR1065">
            <v>-26.512254155793698</v>
          </cell>
          <cell r="AS1065">
            <v>-0.25067202706011099</v>
          </cell>
          <cell r="AT1065">
            <v>221.657760406503</v>
          </cell>
          <cell r="AU1065">
            <v>6.1000015644260799</v>
          </cell>
          <cell r="AV1065">
            <v>1.3185106207547499</v>
          </cell>
          <cell r="AW1065">
            <v>6.9036353459138304</v>
          </cell>
          <cell r="AX1065">
            <v>1.2593872046674399</v>
          </cell>
          <cell r="AY1065" t="str">
            <v>NaN</v>
          </cell>
          <cell r="AZ1065">
            <v>6.5750762071494495E-2</v>
          </cell>
          <cell r="BA1065" t="str">
            <v>NaN</v>
          </cell>
          <cell r="BB1065" t="str">
            <v>NaN</v>
          </cell>
          <cell r="BC1065" t="str">
            <v>NaN</v>
          </cell>
          <cell r="BD1065">
            <v>-0.84214166490067999</v>
          </cell>
          <cell r="BE1065">
            <v>-0.23369313853163501</v>
          </cell>
          <cell r="BF1065">
            <v>0.75610202193445297</v>
          </cell>
          <cell r="BH1065" t="str">
            <v>NO</v>
          </cell>
          <cell r="BI1065" t="str">
            <v>NO</v>
          </cell>
          <cell r="BJ1065" t="str">
            <v>YES</v>
          </cell>
          <cell r="BK1065" t="str">
            <v/>
          </cell>
          <cell r="BL1065" t="str">
            <v>YES</v>
          </cell>
          <cell r="BM1065" t="str">
            <v>NO</v>
          </cell>
          <cell r="BO1065" t="str">
            <v>NO</v>
          </cell>
          <cell r="BQ1065" t="str">
            <v>NO</v>
          </cell>
          <cell r="BR1065" t="str">
            <v>NO</v>
          </cell>
          <cell r="BT1065" t="str">
            <v/>
          </cell>
          <cell r="BU1065" t="str">
            <v>NO</v>
          </cell>
          <cell r="BW1065" t="str">
            <v>YES</v>
          </cell>
          <cell r="CA1065" t="str">
            <v>TRASH</v>
          </cell>
          <cell r="CC1065">
            <v>0</v>
          </cell>
          <cell r="CD1065">
            <v>0</v>
          </cell>
          <cell r="CE1065">
            <v>0</v>
          </cell>
          <cell r="CF1065">
            <v>0</v>
          </cell>
          <cell r="CL1065">
            <v>0</v>
          </cell>
          <cell r="CY1065">
            <v>0</v>
          </cell>
          <cell r="CZ1065">
            <v>0</v>
          </cell>
          <cell r="DA1065">
            <v>0</v>
          </cell>
          <cell r="DB1065">
            <v>0</v>
          </cell>
        </row>
        <row r="1066">
          <cell r="A1066">
            <v>415.1</v>
          </cell>
          <cell r="B1066">
            <v>41716</v>
          </cell>
          <cell r="C1066" t="str">
            <v>Daniel</v>
          </cell>
          <cell r="D1066">
            <v>54</v>
          </cell>
          <cell r="F1066" t="str">
            <v>YES</v>
          </cell>
          <cell r="G1066">
            <v>7.13</v>
          </cell>
          <cell r="H1066">
            <v>0.62500000186264504</v>
          </cell>
          <cell r="I1066">
            <v>-3</v>
          </cell>
          <cell r="J1066">
            <v>9.9990000000000006</v>
          </cell>
          <cell r="K1066">
            <v>39.997500000000002</v>
          </cell>
          <cell r="L1066">
            <v>4.0001500150015001</v>
          </cell>
          <cell r="M1066">
            <v>46.131616855392402</v>
          </cell>
          <cell r="N1066">
            <v>0.83437919961145102</v>
          </cell>
          <cell r="O1066">
            <v>0.82913426298325399</v>
          </cell>
          <cell r="P1066">
            <v>4.3313511052888602E-2</v>
          </cell>
          <cell r="Q1066">
            <v>0.95699513242045497</v>
          </cell>
          <cell r="R1066">
            <v>0.17919142316581399</v>
          </cell>
          <cell r="S1066">
            <v>-5.6025052464291798E-2</v>
          </cell>
          <cell r="T1066">
            <v>0.83124494016686301</v>
          </cell>
          <cell r="U1066">
            <v>0.83940872639866104</v>
          </cell>
          <cell r="V1066">
            <v>1.0369908013931299</v>
          </cell>
          <cell r="W1066">
            <v>0.74059906784428597</v>
          </cell>
          <cell r="X1066">
            <v>0.60306530856479901</v>
          </cell>
          <cell r="Y1066">
            <v>8.7323032384547306E-2</v>
          </cell>
          <cell r="Z1066">
            <v>1.51703432357153E-3</v>
          </cell>
          <cell r="AA1066">
            <v>3.6952102207941602</v>
          </cell>
          <cell r="AB1066">
            <v>4.1363627558189002E-2</v>
          </cell>
          <cell r="AC1066">
            <v>3.6551327919880902E-2</v>
          </cell>
          <cell r="AD1066">
            <v>3.4385514020777802E-2</v>
          </cell>
          <cell r="AE1066">
            <v>0.48943168688933603</v>
          </cell>
          <cell r="AF1066">
            <v>0.231317018735929</v>
          </cell>
          <cell r="AG1066">
            <v>0.58608435141582704</v>
          </cell>
          <cell r="AH1066">
            <v>-4.4622700644942101E-2</v>
          </cell>
          <cell r="AI1066">
            <v>9.6648992788411804E-3</v>
          </cell>
          <cell r="AJ1066">
            <v>0.75508359016353999</v>
          </cell>
          <cell r="AK1066">
            <v>20.844496325002901</v>
          </cell>
          <cell r="AL1066">
            <v>4.8475331600001503E-2</v>
          </cell>
          <cell r="AM1066">
            <v>60.258807737000403</v>
          </cell>
          <cell r="AN1066">
            <v>19.2151030329787</v>
          </cell>
          <cell r="AO1066">
            <v>15.445698753352699</v>
          </cell>
          <cell r="AP1066">
            <v>0.49725375767964902</v>
          </cell>
          <cell r="AQ1066">
            <v>67.9700599548068</v>
          </cell>
          <cell r="AR1066">
            <v>-4.4382300942273103</v>
          </cell>
          <cell r="AS1066">
            <v>0.79419812703995996</v>
          </cell>
          <cell r="AT1066">
            <v>17.165383249746899</v>
          </cell>
          <cell r="AU1066">
            <v>6.4825680268984502</v>
          </cell>
          <cell r="AV1066">
            <v>1.33366263773312</v>
          </cell>
          <cell r="AW1066">
            <v>7.20389482367644</v>
          </cell>
          <cell r="AX1066">
            <v>1.4110598237330001</v>
          </cell>
          <cell r="AY1066" t="str">
            <v>NaN</v>
          </cell>
          <cell r="AZ1066">
            <v>6.4295097243739802E-2</v>
          </cell>
          <cell r="BA1066" t="str">
            <v>NaN</v>
          </cell>
          <cell r="BB1066" t="str">
            <v>NaN</v>
          </cell>
          <cell r="BC1066" t="str">
            <v>NaN</v>
          </cell>
          <cell r="BD1066">
            <v>0.37375496977796302</v>
          </cell>
          <cell r="BE1066">
            <v>0.775002742777815</v>
          </cell>
          <cell r="BF1066">
            <v>1.1360666739166201</v>
          </cell>
          <cell r="BH1066" t="str">
            <v>NO</v>
          </cell>
          <cell r="BI1066" t="str">
            <v>NO</v>
          </cell>
          <cell r="BJ1066" t="str">
            <v>YES</v>
          </cell>
          <cell r="BK1066" t="str">
            <v/>
          </cell>
          <cell r="BL1066" t="str">
            <v>YES</v>
          </cell>
          <cell r="BM1066" t="str">
            <v>NO</v>
          </cell>
          <cell r="BO1066" t="str">
            <v>NO</v>
          </cell>
          <cell r="BQ1066" t="str">
            <v>NO</v>
          </cell>
          <cell r="BR1066" t="str">
            <v>NO</v>
          </cell>
          <cell r="BT1066" t="str">
            <v/>
          </cell>
          <cell r="BU1066" t="str">
            <v>YES</v>
          </cell>
          <cell r="BW1066" t="str">
            <v/>
          </cell>
          <cell r="CA1066" t="str">
            <v>DUAL AREA</v>
          </cell>
          <cell r="CC1066">
            <v>0</v>
          </cell>
          <cell r="CD1066">
            <v>0</v>
          </cell>
          <cell r="CE1066">
            <v>0.38289523503352357</v>
          </cell>
          <cell r="CF1066">
            <v>0.48840311299475486</v>
          </cell>
          <cell r="CL1066">
            <v>0.36</v>
          </cell>
          <cell r="CY1066">
            <v>0</v>
          </cell>
          <cell r="CZ1066">
            <v>0</v>
          </cell>
          <cell r="DA1066">
            <v>3.362191734889818</v>
          </cell>
          <cell r="DB1066">
            <v>3.362191734889818</v>
          </cell>
        </row>
        <row r="1067">
          <cell r="A1067">
            <v>415.1</v>
          </cell>
          <cell r="B1067">
            <v>41716</v>
          </cell>
          <cell r="C1067" t="str">
            <v>Daniel</v>
          </cell>
          <cell r="D1067">
            <v>55</v>
          </cell>
          <cell r="F1067" t="str">
            <v>YES</v>
          </cell>
          <cell r="G1067">
            <v>7.13</v>
          </cell>
          <cell r="H1067">
            <v>0.66944444552063898</v>
          </cell>
          <cell r="I1067">
            <v>-2</v>
          </cell>
          <cell r="J1067">
            <v>9.9989473684199996</v>
          </cell>
          <cell r="K1067">
            <v>39.996842105299997</v>
          </cell>
          <cell r="L1067">
            <v>4.0001052742435004</v>
          </cell>
          <cell r="M1067">
            <v>1.3514032117944199</v>
          </cell>
          <cell r="N1067">
            <v>0.97658840563976301</v>
          </cell>
          <cell r="O1067">
            <v>0.64010178227402503</v>
          </cell>
          <cell r="P1067">
            <v>2.8480860922763699E-2</v>
          </cell>
          <cell r="Q1067">
            <v>0.99138976465949002</v>
          </cell>
          <cell r="R1067">
            <v>0.19587714060060399</v>
          </cell>
          <cell r="S1067">
            <v>0.59491974483031396</v>
          </cell>
          <cell r="T1067">
            <v>0.95496365157729801</v>
          </cell>
          <cell r="U1067">
            <v>0.83828040331737397</v>
          </cell>
          <cell r="V1067">
            <v>0.81910540180143998</v>
          </cell>
          <cell r="W1067">
            <v>0.94923510199811101</v>
          </cell>
          <cell r="X1067">
            <v>0.73791295391534595</v>
          </cell>
          <cell r="Y1067">
            <v>1.26368057971438</v>
          </cell>
          <cell r="Z1067">
            <v>0.90084606566223502</v>
          </cell>
          <cell r="AA1067">
            <v>1.16783570212012</v>
          </cell>
          <cell r="AB1067">
            <v>2.8233305306269701E-2</v>
          </cell>
          <cell r="AC1067">
            <v>8.3941709212776106E-2</v>
          </cell>
          <cell r="AD1067">
            <v>4.0419690674400502E-2</v>
          </cell>
          <cell r="AE1067">
            <v>0.74844457852290203</v>
          </cell>
          <cell r="AF1067">
            <v>0.801019002632404</v>
          </cell>
          <cell r="AG1067">
            <v>0.92456157135434902</v>
          </cell>
          <cell r="AH1067">
            <v>0.55755675615112199</v>
          </cell>
          <cell r="AI1067">
            <v>0.78799911030824399</v>
          </cell>
          <cell r="AJ1067">
            <v>0.98505826332665802</v>
          </cell>
          <cell r="AK1067">
            <v>75.120457263332597</v>
          </cell>
          <cell r="AL1067">
            <v>-5.4495992197433596</v>
          </cell>
          <cell r="AM1067">
            <v>153.65129067933299</v>
          </cell>
          <cell r="AN1067">
            <v>119.72004845607201</v>
          </cell>
          <cell r="AO1067">
            <v>-1.2853181137415799</v>
          </cell>
          <cell r="AP1067">
            <v>0.49197804907068299</v>
          </cell>
          <cell r="AQ1067">
            <v>8.1273767650284707</v>
          </cell>
          <cell r="AR1067">
            <v>-0.615264419807249</v>
          </cell>
          <cell r="AS1067">
            <v>0.57829663006280796</v>
          </cell>
          <cell r="AT1067">
            <v>7.6944225981606902</v>
          </cell>
          <cell r="AU1067">
            <v>6.2400501672570696</v>
          </cell>
          <cell r="AV1067">
            <v>1.4167444718882001</v>
          </cell>
          <cell r="AW1067">
            <v>6.7318841890736696</v>
          </cell>
          <cell r="AX1067">
            <v>1.6268387093130099</v>
          </cell>
          <cell r="AY1067" t="str">
            <v>NaN</v>
          </cell>
          <cell r="AZ1067">
            <v>6.5871054989325398E-2</v>
          </cell>
          <cell r="BA1067" t="str">
            <v>NaN</v>
          </cell>
          <cell r="BB1067" t="str">
            <v>NaN</v>
          </cell>
          <cell r="BC1067" t="str">
            <v>NaN</v>
          </cell>
          <cell r="BD1067">
            <v>-0.29945057615384502</v>
          </cell>
          <cell r="BE1067">
            <v>1.5870488252563699</v>
          </cell>
          <cell r="BF1067">
            <v>3.79570587867522</v>
          </cell>
          <cell r="BH1067" t="str">
            <v>NO</v>
          </cell>
          <cell r="BI1067" t="str">
            <v>NO</v>
          </cell>
          <cell r="BJ1067" t="str">
            <v>YES</v>
          </cell>
          <cell r="BK1067" t="str">
            <v/>
          </cell>
          <cell r="BL1067" t="str">
            <v>YES</v>
          </cell>
          <cell r="BM1067" t="str">
            <v>YES</v>
          </cell>
          <cell r="BO1067" t="str">
            <v>NO</v>
          </cell>
          <cell r="BQ1067" t="str">
            <v>YES</v>
          </cell>
          <cell r="BR1067" t="str">
            <v>YES</v>
          </cell>
          <cell r="BT1067" t="str">
            <v>YES</v>
          </cell>
          <cell r="BU1067" t="str">
            <v>NO</v>
          </cell>
          <cell r="BW1067" t="str">
            <v/>
          </cell>
          <cell r="CA1067" t="str">
            <v>TRASH</v>
          </cell>
          <cell r="CC1067">
            <v>0</v>
          </cell>
          <cell r="CD1067">
            <v>0</v>
          </cell>
          <cell r="CE1067">
            <v>0</v>
          </cell>
          <cell r="CF1067">
            <v>0</v>
          </cell>
          <cell r="CL1067">
            <v>0</v>
          </cell>
          <cell r="CY1067">
            <v>0</v>
          </cell>
          <cell r="CZ1067">
            <v>0</v>
          </cell>
          <cell r="DA1067">
            <v>0</v>
          </cell>
          <cell r="DB1067">
            <v>0</v>
          </cell>
        </row>
        <row r="1068">
          <cell r="A1068">
            <v>415.1</v>
          </cell>
          <cell r="B1068">
            <v>41716</v>
          </cell>
          <cell r="C1068" t="str">
            <v>Daniel</v>
          </cell>
          <cell r="D1068">
            <v>56</v>
          </cell>
          <cell r="F1068" t="str">
            <v>YES</v>
          </cell>
          <cell r="G1068">
            <v>7.13</v>
          </cell>
          <cell r="H1068">
            <v>0.70000000018626496</v>
          </cell>
          <cell r="I1068">
            <v>-2</v>
          </cell>
          <cell r="J1068">
            <v>10</v>
          </cell>
          <cell r="K1068">
            <v>39.999499999999998</v>
          </cell>
          <cell r="L1068">
            <v>3.9999500000000001</v>
          </cell>
          <cell r="M1068">
            <v>-0.91270009356409298</v>
          </cell>
          <cell r="N1068">
            <v>0.80210229366591801</v>
          </cell>
          <cell r="O1068">
            <v>0.36574877891636998</v>
          </cell>
          <cell r="P1068">
            <v>6.3867224440417397E-2</v>
          </cell>
          <cell r="Q1068">
            <v>0.95916882455819397</v>
          </cell>
          <cell r="R1068">
            <v>0.182235509197122</v>
          </cell>
          <cell r="S1068">
            <v>6.08486458116972</v>
          </cell>
          <cell r="T1068">
            <v>0.72030940797894105</v>
          </cell>
          <cell r="U1068">
            <v>0.55378262533281697</v>
          </cell>
          <cell r="V1068">
            <v>-3.0073479958035501</v>
          </cell>
          <cell r="W1068">
            <v>0.73157465688409495</v>
          </cell>
          <cell r="X1068">
            <v>0.55164287146877</v>
          </cell>
          <cell r="Y1068">
            <v>-0.57030305975135898</v>
          </cell>
          <cell r="Z1068">
            <v>0.36313387162827798</v>
          </cell>
          <cell r="AA1068">
            <v>0.209298407513972</v>
          </cell>
          <cell r="AB1068">
            <v>6.1137823357246601E-2</v>
          </cell>
          <cell r="AC1068">
            <v>8.0141788418474594E-2</v>
          </cell>
          <cell r="AD1068">
            <v>3.4305816164686503E-2</v>
          </cell>
          <cell r="AE1068">
            <v>-0.44088010423617002</v>
          </cell>
          <cell r="AF1068">
            <v>8.9192467730341299E-2</v>
          </cell>
          <cell r="AG1068">
            <v>0.728303780050231</v>
          </cell>
          <cell r="AH1068">
            <v>0.24206412133677899</v>
          </cell>
          <cell r="AI1068">
            <v>2.4082006443803702E-2</v>
          </cell>
          <cell r="AJ1068">
            <v>0.78036768312054605</v>
          </cell>
          <cell r="AK1068">
            <v>46.583807805016001</v>
          </cell>
          <cell r="AL1068">
            <v>9.8981294037666903</v>
          </cell>
          <cell r="AM1068">
            <v>28.620742521669499</v>
          </cell>
          <cell r="AN1068">
            <v>19.838547179022299</v>
          </cell>
          <cell r="AO1068">
            <v>2.6025045952712502</v>
          </cell>
          <cell r="AP1068">
            <v>1.9940466718916501</v>
          </cell>
          <cell r="AQ1068">
            <v>5.63647502259884</v>
          </cell>
          <cell r="AR1068">
            <v>-2.1434679188776999</v>
          </cell>
          <cell r="AS1068">
            <v>-1.17700343326491</v>
          </cell>
          <cell r="AT1068">
            <v>17.644701138578998</v>
          </cell>
          <cell r="AU1068">
            <v>5.9586317073730601</v>
          </cell>
          <cell r="AV1068">
            <v>1.5482435625437001</v>
          </cell>
          <cell r="AW1068">
            <v>6.4100567624548797</v>
          </cell>
          <cell r="AX1068">
            <v>1.8416668378860399</v>
          </cell>
          <cell r="AY1068" t="str">
            <v>NaN</v>
          </cell>
          <cell r="AZ1068">
            <v>6.6224778696123504E-2</v>
          </cell>
          <cell r="BA1068" t="str">
            <v>NaN</v>
          </cell>
          <cell r="BB1068" t="str">
            <v>NaN</v>
          </cell>
          <cell r="BC1068" t="str">
            <v>NaN</v>
          </cell>
          <cell r="BD1068">
            <v>0.17410065416686399</v>
          </cell>
          <cell r="BE1068">
            <v>0.68990028166695105</v>
          </cell>
          <cell r="BF1068">
            <v>1.3806441396668601</v>
          </cell>
          <cell r="BH1068" t="str">
            <v>NO</v>
          </cell>
          <cell r="BI1068" t="str">
            <v>NO</v>
          </cell>
          <cell r="BJ1068" t="str">
            <v>YES</v>
          </cell>
          <cell r="BK1068" t="str">
            <v/>
          </cell>
          <cell r="BL1068" t="str">
            <v>YES</v>
          </cell>
          <cell r="BM1068" t="str">
            <v>NO</v>
          </cell>
          <cell r="BO1068" t="str">
            <v>NO</v>
          </cell>
          <cell r="BQ1068" t="str">
            <v>NO</v>
          </cell>
          <cell r="BR1068" t="str">
            <v>NO</v>
          </cell>
          <cell r="BT1068" t="str">
            <v/>
          </cell>
          <cell r="BU1068" t="str">
            <v>NO</v>
          </cell>
          <cell r="BW1068" t="str">
            <v>YES</v>
          </cell>
          <cell r="CA1068" t="str">
            <v>TRASH</v>
          </cell>
          <cell r="CC1068">
            <v>0</v>
          </cell>
          <cell r="CD1068">
            <v>0</v>
          </cell>
          <cell r="CE1068">
            <v>0</v>
          </cell>
          <cell r="CF1068">
            <v>0</v>
          </cell>
          <cell r="CL1068">
            <v>0</v>
          </cell>
          <cell r="CY1068">
            <v>0</v>
          </cell>
          <cell r="CZ1068">
            <v>0</v>
          </cell>
          <cell r="DA1068">
            <v>0</v>
          </cell>
          <cell r="DB1068">
            <v>0</v>
          </cell>
        </row>
        <row r="1069">
          <cell r="A1069">
            <v>415.1</v>
          </cell>
          <cell r="B1069">
            <v>41716</v>
          </cell>
          <cell r="C1069" t="str">
            <v>Daniel</v>
          </cell>
          <cell r="D1069">
            <v>57</v>
          </cell>
          <cell r="F1069" t="str">
            <v>YES</v>
          </cell>
          <cell r="G1069">
            <v>7.13</v>
          </cell>
          <cell r="H1069">
            <v>0.75555555615574099</v>
          </cell>
          <cell r="I1069">
            <v>-4</v>
          </cell>
          <cell r="J1069">
            <v>10</v>
          </cell>
          <cell r="K1069">
            <v>40</v>
          </cell>
          <cell r="L1069">
            <v>4</v>
          </cell>
          <cell r="M1069">
            <v>4.4154947959092796</v>
          </cell>
          <cell r="N1069">
            <v>0.96209498233272295</v>
          </cell>
          <cell r="O1069">
            <v>0.25404144356768998</v>
          </cell>
          <cell r="P1069">
            <v>1.6856144093183999E-2</v>
          </cell>
          <cell r="Q1069">
            <v>0.96073854502600498</v>
          </cell>
          <cell r="R1069">
            <v>0.222166420661049</v>
          </cell>
          <cell r="S1069">
            <v>0.57886519062577901</v>
          </cell>
          <cell r="T1069">
            <v>0.62829457340205397</v>
          </cell>
          <cell r="U1069">
            <v>1.0144776570054199</v>
          </cell>
          <cell r="V1069">
            <v>11.1831911323728</v>
          </cell>
          <cell r="W1069">
            <v>0.90160481474536402</v>
          </cell>
          <cell r="X1069">
            <v>0.36429856299230501</v>
          </cell>
          <cell r="Y1069">
            <v>2.3988731024688099</v>
          </cell>
          <cell r="Z1069">
            <v>0.52082817068121601</v>
          </cell>
          <cell r="AA1069">
            <v>0.76172951744501705</v>
          </cell>
          <cell r="AB1069">
            <v>1.6167114704846799E-2</v>
          </cell>
          <cell r="AC1069">
            <v>6.3518440068505199E-3</v>
          </cell>
          <cell r="AD1069">
            <v>5.0269030512255099E-2</v>
          </cell>
          <cell r="AE1069">
            <v>0.68011345440529303</v>
          </cell>
          <cell r="AF1069">
            <v>5.4131429177121097E-2</v>
          </cell>
          <cell r="AG1069">
            <v>1.1628761359928399</v>
          </cell>
          <cell r="AH1069">
            <v>0.19729166234169701</v>
          </cell>
          <cell r="AI1069">
            <v>5.0329696128295902E-2</v>
          </cell>
          <cell r="AJ1069">
            <v>1.1675500883518299</v>
          </cell>
          <cell r="AK1069">
            <v>132.05164310999101</v>
          </cell>
          <cell r="AL1069">
            <v>-0.312424290530045</v>
          </cell>
          <cell r="AM1069">
            <v>238.88330045633001</v>
          </cell>
          <cell r="AN1069">
            <v>62.894061891847301</v>
          </cell>
          <cell r="AO1069">
            <v>1.01339009127702</v>
          </cell>
          <cell r="AP1069">
            <v>0.49420734110993098</v>
          </cell>
          <cell r="AQ1069">
            <v>3.7645284290926502</v>
          </cell>
          <cell r="AR1069">
            <v>-36.865534567360498</v>
          </cell>
          <cell r="AS1069">
            <v>1.5920452666562399</v>
          </cell>
          <cell r="AT1069">
            <v>417.20199392830602</v>
          </cell>
          <cell r="AU1069">
            <v>6.07339208027983</v>
          </cell>
          <cell r="AV1069">
            <v>1.66719159195138</v>
          </cell>
          <cell r="AW1069">
            <v>6.0167006820283797</v>
          </cell>
          <cell r="AX1069">
            <v>1.70111488657849</v>
          </cell>
          <cell r="AY1069" t="str">
            <v>NaN</v>
          </cell>
          <cell r="AZ1069">
            <v>6.6213130639741005E-2</v>
          </cell>
          <cell r="BA1069" t="str">
            <v>NaN</v>
          </cell>
          <cell r="BB1069" t="str">
            <v>NaN</v>
          </cell>
          <cell r="BC1069" t="str">
            <v>NaN</v>
          </cell>
          <cell r="BD1069">
            <v>0.27351364824312402</v>
          </cell>
          <cell r="BE1069">
            <v>1.1140897183182701</v>
          </cell>
          <cell r="BF1069">
            <v>2.0517264731230398</v>
          </cell>
          <cell r="BH1069" t="str">
            <v>NO</v>
          </cell>
          <cell r="BI1069" t="str">
            <v>NO</v>
          </cell>
          <cell r="BJ1069" t="str">
            <v>YES</v>
          </cell>
          <cell r="BK1069" t="str">
            <v/>
          </cell>
          <cell r="BL1069" t="str">
            <v>YES</v>
          </cell>
          <cell r="BM1069" t="str">
            <v>NO</v>
          </cell>
          <cell r="BO1069" t="str">
            <v>NO</v>
          </cell>
          <cell r="BQ1069" t="str">
            <v>NO</v>
          </cell>
          <cell r="BR1069" t="str">
            <v>NO</v>
          </cell>
          <cell r="BT1069" t="str">
            <v/>
          </cell>
          <cell r="BU1069" t="str">
            <v>YES</v>
          </cell>
          <cell r="BW1069" t="str">
            <v/>
          </cell>
          <cell r="CA1069" t="str">
            <v>DUAL AREA</v>
          </cell>
          <cell r="CC1069">
            <v>0</v>
          </cell>
          <cell r="CD1069">
            <v>0</v>
          </cell>
          <cell r="CE1069">
            <v>0.74115470706892339</v>
          </cell>
          <cell r="CF1069">
            <v>0.78053559924500981</v>
          </cell>
          <cell r="CL1069">
            <v>0.36</v>
          </cell>
          <cell r="CY1069">
            <v>0</v>
          </cell>
          <cell r="CZ1069">
            <v>0</v>
          </cell>
          <cell r="DA1069">
            <v>2.3388671248289157</v>
          </cell>
          <cell r="DB1069">
            <v>2.3388671248289157</v>
          </cell>
        </row>
        <row r="1070">
          <cell r="A1070">
            <v>415.1</v>
          </cell>
          <cell r="B1070">
            <v>41716</v>
          </cell>
          <cell r="C1070" t="str">
            <v>Daniel</v>
          </cell>
          <cell r="D1070">
            <v>58</v>
          </cell>
          <cell r="F1070" t="str">
            <v>YES</v>
          </cell>
          <cell r="G1070">
            <v>7.13</v>
          </cell>
          <cell r="H1070">
            <v>0.82777777779847395</v>
          </cell>
          <cell r="I1070">
            <v>0</v>
          </cell>
          <cell r="J1070">
            <v>10</v>
          </cell>
          <cell r="K1070">
            <v>39.999499999999998</v>
          </cell>
          <cell r="L1070">
            <v>3.9999500000000001</v>
          </cell>
          <cell r="M1070">
            <v>7.6190145022207796</v>
          </cell>
          <cell r="N1070">
            <v>0.99099031362615897</v>
          </cell>
          <cell r="O1070">
            <v>0.188245206771295</v>
          </cell>
          <cell r="P1070">
            <v>6.5577308752051602E-2</v>
          </cell>
          <cell r="Q1070">
            <v>0.989222171359603</v>
          </cell>
          <cell r="R1070">
            <v>0.24739943827897201</v>
          </cell>
          <cell r="S1070">
            <v>1.77046341228169</v>
          </cell>
          <cell r="T1070">
            <v>0.68099765007311297</v>
          </cell>
          <cell r="U1070">
            <v>1.73406561115466</v>
          </cell>
          <cell r="V1070">
            <v>44.1945902949466</v>
          </cell>
          <cell r="W1070">
            <v>0.98278602095397605</v>
          </cell>
          <cell r="X1070">
            <v>0.31309685397183401</v>
          </cell>
          <cell r="Y1070">
            <v>4.94170361282392</v>
          </cell>
          <cell r="Z1070">
            <v>0.64260395091326095</v>
          </cell>
          <cell r="AA1070">
            <v>1.3903958433918999</v>
          </cell>
          <cell r="AB1070">
            <v>6.4859788269748697E-2</v>
          </cell>
          <cell r="AC1070">
            <v>0.27685503488262903</v>
          </cell>
          <cell r="AD1070">
            <v>6.2398128804477898E-2</v>
          </cell>
          <cell r="AE1070">
            <v>1.2331660531481199</v>
          </cell>
          <cell r="AF1070">
            <v>2.7414117249209901E-2</v>
          </cell>
          <cell r="AG1070">
            <v>5.5230062368811002</v>
          </cell>
          <cell r="AH1070">
            <v>0.381278169583674</v>
          </cell>
          <cell r="AI1070">
            <v>9.9592130154019395E-2</v>
          </cell>
          <cell r="AJ1070">
            <v>5.1131302326032504</v>
          </cell>
          <cell r="AK1070">
            <v>-172.67263738998599</v>
          </cell>
          <cell r="AL1070">
            <v>-56.161560428893601</v>
          </cell>
          <cell r="AM1070">
            <v>290.01281477266798</v>
          </cell>
          <cell r="AN1070">
            <v>64.617428709533996</v>
          </cell>
          <cell r="AO1070">
            <v>-1.36829905224342</v>
          </cell>
          <cell r="AP1070">
            <v>-0.72035226152034704</v>
          </cell>
          <cell r="AQ1070">
            <v>5.81262349674288</v>
          </cell>
          <cell r="AR1070">
            <v>18.8475451775899</v>
          </cell>
          <cell r="AS1070">
            <v>-2.5655122169055198</v>
          </cell>
          <cell r="AT1070">
            <v>239.93650650261199</v>
          </cell>
          <cell r="AU1070">
            <v>5.9293613696004899</v>
          </cell>
          <cell r="AV1070">
            <v>1.6677977986666299</v>
          </cell>
          <cell r="AW1070">
            <v>6.1044048182700701</v>
          </cell>
          <cell r="AX1070">
            <v>1.66642809082776</v>
          </cell>
          <cell r="AY1070" t="str">
            <v>NaN</v>
          </cell>
          <cell r="AZ1070">
            <v>6.73992434298753E-2</v>
          </cell>
          <cell r="BA1070" t="str">
            <v>NaN</v>
          </cell>
          <cell r="BB1070" t="str">
            <v>NaN</v>
          </cell>
          <cell r="BC1070" t="str">
            <v>NaN</v>
          </cell>
          <cell r="BD1070">
            <v>-3.6684814691229799</v>
          </cell>
          <cell r="BE1070">
            <v>-0.49809874403490501</v>
          </cell>
          <cell r="BF1070">
            <v>0.328410144035161</v>
          </cell>
          <cell r="BH1070" t="str">
            <v>NO</v>
          </cell>
          <cell r="BI1070" t="str">
            <v>NO</v>
          </cell>
          <cell r="BJ1070" t="str">
            <v>YES</v>
          </cell>
          <cell r="BK1070" t="str">
            <v/>
          </cell>
          <cell r="BL1070" t="str">
            <v>YES</v>
          </cell>
          <cell r="BM1070" t="str">
            <v>NO</v>
          </cell>
          <cell r="BO1070" t="str">
            <v>NO</v>
          </cell>
          <cell r="BQ1070" t="str">
            <v>NO</v>
          </cell>
          <cell r="BR1070" t="str">
            <v>NO</v>
          </cell>
          <cell r="BT1070" t="str">
            <v/>
          </cell>
          <cell r="BU1070" t="str">
            <v>NO</v>
          </cell>
          <cell r="BW1070" t="str">
            <v>YES</v>
          </cell>
          <cell r="CA1070" t="str">
            <v>TRASH</v>
          </cell>
          <cell r="CC1070">
            <v>0</v>
          </cell>
          <cell r="CD1070">
            <v>0</v>
          </cell>
          <cell r="CE1070">
            <v>0</v>
          </cell>
          <cell r="CF1070">
            <v>0</v>
          </cell>
          <cell r="CL1070">
            <v>0</v>
          </cell>
          <cell r="CY1070">
            <v>0</v>
          </cell>
          <cell r="CZ1070">
            <v>0</v>
          </cell>
          <cell r="DA1070">
            <v>0</v>
          </cell>
          <cell r="DB1070">
            <v>0</v>
          </cell>
        </row>
        <row r="1071">
          <cell r="A1071">
            <v>415.1</v>
          </cell>
          <cell r="B1071">
            <v>41716</v>
          </cell>
          <cell r="C1071" t="str">
            <v>Daniel</v>
          </cell>
          <cell r="D1071">
            <v>59</v>
          </cell>
          <cell r="F1071" t="str">
            <v>YES</v>
          </cell>
          <cell r="G1071">
            <v>7.13</v>
          </cell>
          <cell r="H1071">
            <v>0.905555555596948</v>
          </cell>
          <cell r="I1071">
            <v>-1</v>
          </cell>
          <cell r="J1071">
            <v>10.000500000000001</v>
          </cell>
          <cell r="K1071">
            <v>39.997500000000002</v>
          </cell>
          <cell r="L1071">
            <v>3.9995500224988798</v>
          </cell>
          <cell r="M1071">
            <v>5.3526578484422496</v>
          </cell>
          <cell r="N1071">
            <v>0.96436295919429904</v>
          </cell>
          <cell r="O1071">
            <v>0.17804009512247701</v>
          </cell>
          <cell r="P1071">
            <v>6.3873250203346402E-2</v>
          </cell>
          <cell r="Q1071">
            <v>0.99529723486220001</v>
          </cell>
          <cell r="R1071">
            <v>0.22000106223131899</v>
          </cell>
          <cell r="S1071">
            <v>11.1456374012526</v>
          </cell>
          <cell r="T1071">
            <v>0.93166612762613399</v>
          </cell>
          <cell r="U1071">
            <v>0.86825103478148802</v>
          </cell>
          <cell r="V1071">
            <v>33.882731941759701</v>
          </cell>
          <cell r="W1071">
            <v>0.995057710836042</v>
          </cell>
          <cell r="X1071">
            <v>0.22520222105974799</v>
          </cell>
          <cell r="Y1071">
            <v>2.5038568314504999</v>
          </cell>
          <cell r="Z1071">
            <v>0.44991167420380301</v>
          </cell>
          <cell r="AA1071">
            <v>0.46230655352896899</v>
          </cell>
          <cell r="AB1071">
            <v>6.3570224573026898E-2</v>
          </cell>
          <cell r="AC1071">
            <v>0.45898391521897902</v>
          </cell>
          <cell r="AD1071">
            <v>4.9212146252854701E-2</v>
          </cell>
          <cell r="AE1071">
            <v>5.0304109081968598</v>
          </cell>
          <cell r="AF1071">
            <v>0.14772728574692201</v>
          </cell>
          <cell r="AG1071">
            <v>8.8050269258600906</v>
          </cell>
          <cell r="AH1071">
            <v>1.0214353630393</v>
          </cell>
          <cell r="AI1071">
            <v>8.4872558993137004E-2</v>
          </cell>
          <cell r="AJ1071">
            <v>9.4543936745887294</v>
          </cell>
          <cell r="AK1071">
            <v>536.10394749665602</v>
          </cell>
          <cell r="AL1071">
            <v>38.269692182610001</v>
          </cell>
          <cell r="AM1071">
            <v>149.45312474033301</v>
          </cell>
          <cell r="AN1071">
            <v>40.185776214032998</v>
          </cell>
          <cell r="AO1071">
            <v>5.6851697569596</v>
          </cell>
          <cell r="AP1071">
            <v>2.4072589273957501</v>
          </cell>
          <cell r="AQ1071">
            <v>10.068271519085</v>
          </cell>
          <cell r="AR1071">
            <v>229.79387667187299</v>
          </cell>
          <cell r="AS1071">
            <v>9.31898563181805</v>
          </cell>
          <cell r="AT1071">
            <v>2907.2200549793301</v>
          </cell>
          <cell r="AU1071">
            <v>6.1662270161131296</v>
          </cell>
          <cell r="AV1071">
            <v>1.30817118055531</v>
          </cell>
          <cell r="AW1071">
            <v>6.4747815001050704</v>
          </cell>
          <cell r="AX1071">
            <v>1.3763287992081601</v>
          </cell>
          <cell r="AY1071" t="str">
            <v>NaN</v>
          </cell>
          <cell r="AZ1071">
            <v>53.111883716712804</v>
          </cell>
          <cell r="BA1071" t="str">
            <v>NaN</v>
          </cell>
          <cell r="BB1071" t="str">
            <v>NaN</v>
          </cell>
          <cell r="BC1071" t="str">
            <v>NaN</v>
          </cell>
          <cell r="BD1071">
            <v>0.63576137987411097</v>
          </cell>
          <cell r="BE1071">
            <v>3.1278785659119399</v>
          </cell>
          <cell r="BF1071">
            <v>5.1721619351571899</v>
          </cell>
          <cell r="BH1071" t="str">
            <v>NO</v>
          </cell>
          <cell r="BI1071" t="str">
            <v>NO</v>
          </cell>
          <cell r="BJ1071" t="str">
            <v>YES</v>
          </cell>
          <cell r="BK1071" t="str">
            <v/>
          </cell>
          <cell r="BL1071" t="str">
            <v>YES</v>
          </cell>
          <cell r="BM1071" t="str">
            <v>NO</v>
          </cell>
          <cell r="BO1071" t="str">
            <v>NO</v>
          </cell>
          <cell r="BQ1071" t="str">
            <v>NO</v>
          </cell>
          <cell r="BR1071" t="str">
            <v>NO</v>
          </cell>
          <cell r="BT1071" t="str">
            <v/>
          </cell>
          <cell r="BU1071" t="str">
            <v>YES</v>
          </cell>
          <cell r="BW1071" t="str">
            <v/>
          </cell>
          <cell r="CA1071" t="str">
            <v>DUAL AREA</v>
          </cell>
          <cell r="CC1071">
            <v>0</v>
          </cell>
          <cell r="CD1071">
            <v>0</v>
          </cell>
          <cell r="CE1071">
            <v>4.7094811530579506</v>
          </cell>
          <cell r="CF1071">
            <v>5.0646747199634703</v>
          </cell>
          <cell r="CL1071">
            <v>0.36</v>
          </cell>
          <cell r="CY1071">
            <v>0</v>
          </cell>
          <cell r="CZ1071">
            <v>0</v>
          </cell>
          <cell r="DA1071">
            <v>0.83305913620876426</v>
          </cell>
          <cell r="DB1071">
            <v>0.83305913620876426</v>
          </cell>
        </row>
        <row r="1072">
          <cell r="A1072">
            <v>415.1</v>
          </cell>
          <cell r="B1072">
            <v>41716</v>
          </cell>
          <cell r="C1072" t="str">
            <v>Daniel</v>
          </cell>
          <cell r="D1072">
            <v>60</v>
          </cell>
          <cell r="F1072" t="str">
            <v>YES</v>
          </cell>
          <cell r="G1072">
            <v>7.13</v>
          </cell>
          <cell r="H1072">
            <v>1.07222222350538</v>
          </cell>
          <cell r="I1072">
            <v>4</v>
          </cell>
          <cell r="J1072">
            <v>10</v>
          </cell>
          <cell r="K1072">
            <v>39.9985</v>
          </cell>
          <cell r="L1072">
            <v>3.9998499999999999</v>
          </cell>
          <cell r="M1072">
            <v>6.0491073632941204</v>
          </cell>
          <cell r="N1072">
            <v>0.98128210250302295</v>
          </cell>
          <cell r="O1072">
            <v>0.30994831242041199</v>
          </cell>
          <cell r="P1072">
            <v>4.2528665747613E-2</v>
          </cell>
          <cell r="Q1072">
            <v>0.98644430609283396</v>
          </cell>
          <cell r="R1072">
            <v>0.16483814717512499</v>
          </cell>
          <cell r="S1072">
            <v>0.50088118733245901</v>
          </cell>
          <cell r="T1072">
            <v>0.85577290702317199</v>
          </cell>
          <cell r="U1072">
            <v>0.996037799289899</v>
          </cell>
          <cell r="V1072">
            <v>3.5475718528187201</v>
          </cell>
          <cell r="W1072">
            <v>0.96513057908154598</v>
          </cell>
          <cell r="X1072">
            <v>0.27704853142877101</v>
          </cell>
          <cell r="Y1072">
            <v>3.4945672570537898</v>
          </cell>
          <cell r="Z1072">
            <v>0.56638482029980097</v>
          </cell>
          <cell r="AA1072">
            <v>2.1813842969119102</v>
          </cell>
          <cell r="AB1072">
            <v>4.1943195351167001E-2</v>
          </cell>
          <cell r="AC1072">
            <v>0.113131853205265</v>
          </cell>
          <cell r="AD1072">
            <v>2.7918034018632E-2</v>
          </cell>
          <cell r="AE1072">
            <v>2.35059490685012</v>
          </cell>
          <cell r="AF1072">
            <v>0.63682548501853797</v>
          </cell>
          <cell r="AG1072">
            <v>0.73519579679456903</v>
          </cell>
          <cell r="AH1072">
            <v>0.39957078513043698</v>
          </cell>
          <cell r="AI1072">
            <v>0.39675965953953701</v>
          </cell>
          <cell r="AJ1072">
            <v>1.22117534262032</v>
          </cell>
          <cell r="AK1072">
            <v>1</v>
          </cell>
          <cell r="AL1072">
            <v>1</v>
          </cell>
          <cell r="AM1072">
            <v>1</v>
          </cell>
          <cell r="AN1072">
            <v>1</v>
          </cell>
          <cell r="AO1072">
            <v>6.2455926418088197</v>
          </cell>
          <cell r="AP1072">
            <v>6.2718320209964498</v>
          </cell>
          <cell r="AQ1072">
            <v>4.2686506859913903E-2</v>
          </cell>
          <cell r="AR1072">
            <v>4261.5612485810598</v>
          </cell>
          <cell r="AS1072">
            <v>3366.1141882438601</v>
          </cell>
          <cell r="AT1072">
            <v>2801.45213830388</v>
          </cell>
          <cell r="AU1072">
            <v>6.00873774888972</v>
          </cell>
          <cell r="AV1072">
            <v>1.3078614846796499</v>
          </cell>
          <cell r="AW1072">
            <v>6.1284926059223803</v>
          </cell>
          <cell r="AX1072">
            <v>1.5092093445574899</v>
          </cell>
          <cell r="AY1072" t="str">
            <v>NaN</v>
          </cell>
          <cell r="AZ1072">
            <v>6.4683214824875698E-2</v>
          </cell>
          <cell r="BA1072" t="str">
            <v>NaN</v>
          </cell>
          <cell r="BB1072" t="str">
            <v>NaN</v>
          </cell>
          <cell r="BC1072" t="str">
            <v>NaN</v>
          </cell>
          <cell r="BD1072">
            <v>1903.5917023649999</v>
          </cell>
          <cell r="BE1072">
            <v>1904.7313384500001</v>
          </cell>
          <cell r="BF1072">
            <v>1905.9727248500001</v>
          </cell>
          <cell r="BH1072" t="str">
            <v>YES</v>
          </cell>
          <cell r="BI1072" t="str">
            <v>NO</v>
          </cell>
          <cell r="BJ1072" t="str">
            <v>YES</v>
          </cell>
          <cell r="BK1072" t="str">
            <v>YES</v>
          </cell>
          <cell r="BL1072" t="str">
            <v>YES</v>
          </cell>
          <cell r="BM1072" t="str">
            <v>NO</v>
          </cell>
          <cell r="BO1072" t="str">
            <v>NO</v>
          </cell>
          <cell r="BQ1072" t="str">
            <v>NO</v>
          </cell>
          <cell r="BR1072" t="str">
            <v>NO</v>
          </cell>
          <cell r="BT1072" t="str">
            <v/>
          </cell>
          <cell r="BU1072" t="str">
            <v>NO</v>
          </cell>
          <cell r="BW1072" t="str">
            <v>YES</v>
          </cell>
          <cell r="CA1072" t="str">
            <v>TRASH</v>
          </cell>
          <cell r="CC1072">
            <v>0</v>
          </cell>
          <cell r="CD1072">
            <v>0</v>
          </cell>
          <cell r="CE1072">
            <v>0</v>
          </cell>
          <cell r="CF1072">
            <v>0</v>
          </cell>
          <cell r="CL1072">
            <v>0</v>
          </cell>
          <cell r="CY1072">
            <v>0</v>
          </cell>
          <cell r="CZ1072">
            <v>0</v>
          </cell>
          <cell r="DA1072">
            <v>0</v>
          </cell>
          <cell r="DB1072">
            <v>0</v>
          </cell>
        </row>
        <row r="1073">
          <cell r="A1073">
            <v>415.1</v>
          </cell>
          <cell r="B1073">
            <v>41716</v>
          </cell>
          <cell r="C1073" t="str">
            <v>Daniel</v>
          </cell>
          <cell r="D1073">
            <v>62</v>
          </cell>
          <cell r="F1073" t="str">
            <v>YES</v>
          </cell>
          <cell r="G1073">
            <v>7.13</v>
          </cell>
          <cell r="H1073">
            <v>1.2194444462656999</v>
          </cell>
          <cell r="I1073">
            <v>0</v>
          </cell>
          <cell r="J1073">
            <v>9.9990000000000006</v>
          </cell>
          <cell r="K1073">
            <v>39.999000000000002</v>
          </cell>
          <cell r="L1073">
            <v>4.0003000300030003</v>
          </cell>
          <cell r="M1073">
            <v>3.4803063023139802</v>
          </cell>
          <cell r="N1073">
            <v>0.90536365787277095</v>
          </cell>
          <cell r="O1073">
            <v>1.02256578520041</v>
          </cell>
          <cell r="P1073">
            <v>0.10063091273569399</v>
          </cell>
          <cell r="Q1073">
            <v>0.99102768381491102</v>
          </cell>
          <cell r="R1073">
            <v>0.12550050208701999</v>
          </cell>
          <cell r="S1073">
            <v>-9.87959104543948E-2</v>
          </cell>
          <cell r="T1073">
            <v>0.85080431513351296</v>
          </cell>
          <cell r="U1073">
            <v>1.28355667258951</v>
          </cell>
          <cell r="V1073">
            <v>-0.99661561452333602</v>
          </cell>
          <cell r="W1073">
            <v>0.77252992351322003</v>
          </cell>
          <cell r="X1073">
            <v>0.88602674828629102</v>
          </cell>
          <cell r="Y1073">
            <v>1.3752736793539999</v>
          </cell>
          <cell r="Z1073">
            <v>0.35082587991886099</v>
          </cell>
          <cell r="AA1073">
            <v>6.4826445963005899</v>
          </cell>
          <cell r="AB1073">
            <v>9.9710704364955202E-2</v>
          </cell>
          <cell r="AC1073">
            <v>0.51840822149969901</v>
          </cell>
          <cell r="AD1073">
            <v>1.7044730324304501E-2</v>
          </cell>
          <cell r="AE1073">
            <v>-0.544051408956154</v>
          </cell>
          <cell r="AF1073">
            <v>0.29708783680505402</v>
          </cell>
          <cell r="AG1073">
            <v>1.2971805871695801</v>
          </cell>
          <cell r="AH1073">
            <v>-8.1332008918719806E-2</v>
          </cell>
          <cell r="AI1073">
            <v>3.5794362462939003E-2</v>
          </cell>
          <cell r="AJ1073">
            <v>1.7793814085781601</v>
          </cell>
          <cell r="AK1073">
            <v>-19.036502579999301</v>
          </cell>
          <cell r="AL1073">
            <v>2.0599139637400099</v>
          </cell>
          <cell r="AM1073">
            <v>54.299959292998501</v>
          </cell>
          <cell r="AN1073">
            <v>23.457077205257001</v>
          </cell>
          <cell r="AO1073">
            <v>-0.33025998334760098</v>
          </cell>
          <cell r="AP1073">
            <v>-0.44541408647970399</v>
          </cell>
          <cell r="AQ1073">
            <v>5.3560988861363201</v>
          </cell>
          <cell r="AR1073">
            <v>-0.58976614851736697</v>
          </cell>
          <cell r="AS1073">
            <v>-0.77351455616340903</v>
          </cell>
          <cell r="AT1073">
            <v>10.308784614597201</v>
          </cell>
          <cell r="AU1073">
            <v>6.2209198402721197</v>
          </cell>
          <cell r="AV1073">
            <v>1.38028155287536</v>
          </cell>
          <cell r="AW1073">
            <v>6.6261184325537998</v>
          </cell>
          <cell r="AX1073">
            <v>1.58857700594971</v>
          </cell>
          <cell r="AY1073" t="str">
            <v>NaN</v>
          </cell>
          <cell r="AZ1073">
            <v>6.5299794090938501E-2</v>
          </cell>
          <cell r="BA1073" t="str">
            <v>NaN</v>
          </cell>
          <cell r="BB1073" t="str">
            <v>NaN</v>
          </cell>
          <cell r="BC1073" t="str">
            <v>NaN</v>
          </cell>
          <cell r="BD1073">
            <v>-1.8986482006894201</v>
          </cell>
          <cell r="BE1073">
            <v>-0.26150086620680202</v>
          </cell>
          <cell r="BF1073">
            <v>0.123768795862134</v>
          </cell>
          <cell r="BH1073" t="str">
            <v>NO</v>
          </cell>
          <cell r="BI1073" t="str">
            <v>NO</v>
          </cell>
          <cell r="BJ1073" t="str">
            <v>YES</v>
          </cell>
          <cell r="BK1073" t="str">
            <v/>
          </cell>
          <cell r="BL1073" t="str">
            <v>YES</v>
          </cell>
          <cell r="BM1073" t="str">
            <v>NO</v>
          </cell>
          <cell r="BO1073" t="str">
            <v>NO</v>
          </cell>
          <cell r="BQ1073" t="str">
            <v>NO</v>
          </cell>
          <cell r="BR1073" t="str">
            <v>NO</v>
          </cell>
          <cell r="BT1073" t="str">
            <v/>
          </cell>
          <cell r="BU1073" t="str">
            <v>NO</v>
          </cell>
          <cell r="BW1073" t="str">
            <v>YES</v>
          </cell>
          <cell r="CA1073" t="str">
            <v>TRASH</v>
          </cell>
          <cell r="CC1073">
            <v>0</v>
          </cell>
          <cell r="CD1073">
            <v>0</v>
          </cell>
          <cell r="CE1073">
            <v>0</v>
          </cell>
          <cell r="CF1073">
            <v>0</v>
          </cell>
          <cell r="CL1073">
            <v>0</v>
          </cell>
          <cell r="CY1073">
            <v>0</v>
          </cell>
          <cell r="CZ1073">
            <v>0</v>
          </cell>
          <cell r="DA1073">
            <v>0</v>
          </cell>
          <cell r="DB1073">
            <v>0</v>
          </cell>
        </row>
        <row r="1074">
          <cell r="A1074">
            <v>415.1</v>
          </cell>
          <cell r="B1074">
            <v>41716</v>
          </cell>
          <cell r="C1074" t="str">
            <v>Daniel</v>
          </cell>
          <cell r="D1074">
            <v>64</v>
          </cell>
          <cell r="F1074" t="str">
            <v>YES</v>
          </cell>
          <cell r="G1074">
            <v>7.13</v>
          </cell>
          <cell r="H1074">
            <v>1.3055555569007999</v>
          </cell>
          <cell r="I1074">
            <v>-3</v>
          </cell>
          <cell r="J1074">
            <v>10.000500000000001</v>
          </cell>
          <cell r="K1074">
            <v>39.997</v>
          </cell>
          <cell r="L1074">
            <v>3.99950002499875</v>
          </cell>
          <cell r="M1074">
            <v>2.5486430499325299</v>
          </cell>
          <cell r="N1074">
            <v>0.67531635977275095</v>
          </cell>
          <cell r="O1074">
            <v>0.86229675539698403</v>
          </cell>
          <cell r="P1074">
            <v>5.2792863149717401E-2</v>
          </cell>
          <cell r="Q1074">
            <v>0.99348860052545496</v>
          </cell>
          <cell r="R1074">
            <v>0.19619490541513801</v>
          </cell>
          <cell r="S1074">
            <v>4.7129450784734903</v>
          </cell>
          <cell r="T1074">
            <v>0.83126161582880698</v>
          </cell>
          <cell r="U1074">
            <v>1.109575167272</v>
          </cell>
          <cell r="V1074">
            <v>2.7865897643700799</v>
          </cell>
          <cell r="W1074">
            <v>0.98349853404733401</v>
          </cell>
          <cell r="X1074">
            <v>0.33269194014701797</v>
          </cell>
          <cell r="Y1074">
            <v>0.32095302240024998</v>
          </cell>
          <cell r="Z1074">
            <v>6.0878818998955003E-2</v>
          </cell>
          <cell r="AA1074">
            <v>1.39839341793382</v>
          </cell>
          <cell r="AB1074">
            <v>5.2445896711892898E-2</v>
          </cell>
          <cell r="AC1074">
            <v>0.294462541461806</v>
          </cell>
          <cell r="AD1074">
            <v>3.9930018196371903E-2</v>
          </cell>
          <cell r="AE1074">
            <v>2.4240214570216798</v>
          </cell>
          <cell r="AF1074">
            <v>0.85344880982523996</v>
          </cell>
          <cell r="AG1074">
            <v>0.88792402489523503</v>
          </cell>
          <cell r="AH1074">
            <v>0.68186563448633097</v>
          </cell>
          <cell r="AI1074">
            <v>0.114266489164824</v>
          </cell>
          <cell r="AJ1074">
            <v>5.3664802243332996</v>
          </cell>
          <cell r="AK1074">
            <v>96.546527130002502</v>
          </cell>
          <cell r="AL1074">
            <v>8.3438563136000301</v>
          </cell>
          <cell r="AM1074">
            <v>81.847223901000206</v>
          </cell>
          <cell r="AN1074">
            <v>50.725932079781998</v>
          </cell>
          <cell r="AO1074">
            <v>-8.1469067040391607</v>
          </cell>
          <cell r="AP1074">
            <v>0.50473098623773305</v>
          </cell>
          <cell r="AQ1074">
            <v>97.184894933902001</v>
          </cell>
          <cell r="AR1074">
            <v>11.6109311085189</v>
          </cell>
          <cell r="AS1074">
            <v>1.80069081657965</v>
          </cell>
          <cell r="AT1074">
            <v>42.457954845167599</v>
          </cell>
          <cell r="AU1074">
            <v>6.3957145699422702</v>
          </cell>
          <cell r="AV1074">
            <v>1.32482301248979</v>
          </cell>
          <cell r="AW1074" t="str">
            <v>NaN</v>
          </cell>
          <cell r="AX1074" t="str">
            <v>NaN</v>
          </cell>
          <cell r="AY1074" t="str">
            <v>NaN</v>
          </cell>
          <cell r="AZ1074" t="str">
            <v>NaN</v>
          </cell>
          <cell r="BA1074" t="str">
            <v>NaN</v>
          </cell>
          <cell r="BB1074" t="str">
            <v>NaN</v>
          </cell>
          <cell r="BC1074" t="str">
            <v>NaN</v>
          </cell>
          <cell r="BD1074">
            <v>-9.5831701553493104E-2</v>
          </cell>
          <cell r="BE1074">
            <v>0.77112848991521299</v>
          </cell>
          <cell r="BF1074">
            <v>2.74487236039556</v>
          </cell>
          <cell r="BH1074" t="str">
            <v>NO</v>
          </cell>
          <cell r="BI1074" t="str">
            <v>NO</v>
          </cell>
          <cell r="BJ1074" t="str">
            <v>YES</v>
          </cell>
          <cell r="BK1074" t="str">
            <v/>
          </cell>
          <cell r="BL1074" t="str">
            <v>YES</v>
          </cell>
          <cell r="BM1074" t="str">
            <v>NO</v>
          </cell>
          <cell r="BO1074" t="str">
            <v>NO</v>
          </cell>
          <cell r="BQ1074" t="str">
            <v>YES</v>
          </cell>
          <cell r="BR1074" t="str">
            <v>NO</v>
          </cell>
          <cell r="BT1074" t="str">
            <v/>
          </cell>
          <cell r="BU1074" t="str">
            <v>NO</v>
          </cell>
          <cell r="BW1074" t="str">
            <v/>
          </cell>
          <cell r="CA1074" t="str">
            <v>SINGLE CORR</v>
          </cell>
          <cell r="CC1074">
            <v>0.98371537013197941</v>
          </cell>
          <cell r="CD1074">
            <v>0</v>
          </cell>
          <cell r="CE1074">
            <v>0</v>
          </cell>
          <cell r="CF1074">
            <v>0</v>
          </cell>
          <cell r="CL1074">
            <v>0.47</v>
          </cell>
          <cell r="CY1074">
            <v>3.379083836691096</v>
          </cell>
          <cell r="CZ1074">
            <v>0</v>
          </cell>
          <cell r="DA1074">
            <v>0</v>
          </cell>
          <cell r="DB1074">
            <v>0</v>
          </cell>
        </row>
        <row r="1075">
          <cell r="A1075">
            <v>415.1</v>
          </cell>
          <cell r="B1075">
            <v>41716</v>
          </cell>
          <cell r="C1075" t="str">
            <v>Daniel</v>
          </cell>
          <cell r="D1075">
            <v>65</v>
          </cell>
          <cell r="F1075" t="str">
            <v>YES</v>
          </cell>
          <cell r="G1075">
            <v>7.13</v>
          </cell>
          <cell r="H1075">
            <v>1.3444444471970201</v>
          </cell>
          <cell r="I1075">
            <v>4</v>
          </cell>
          <cell r="J1075">
            <v>9.9990000000000006</v>
          </cell>
          <cell r="K1075">
            <v>39.997999999999998</v>
          </cell>
          <cell r="L1075">
            <v>4.0002000200019996</v>
          </cell>
          <cell r="M1075">
            <v>3.16056229681312</v>
          </cell>
          <cell r="N1075">
            <v>0.75875317845383405</v>
          </cell>
          <cell r="O1075">
            <v>1.01108401683934</v>
          </cell>
          <cell r="P1075">
            <v>2.8629088241102E-2</v>
          </cell>
          <cell r="Q1075">
            <v>0.99410175241844101</v>
          </cell>
          <cell r="R1075">
            <v>0.17629360637682001</v>
          </cell>
          <cell r="S1075">
            <v>1.9759650714383401</v>
          </cell>
          <cell r="T1075">
            <v>0.72702413240886499</v>
          </cell>
          <cell r="U1075">
            <v>1.5006476967275899</v>
          </cell>
          <cell r="V1075">
            <v>2.6256028007259098</v>
          </cell>
          <cell r="W1075">
            <v>0.91618080083135101</v>
          </cell>
          <cell r="X1075">
            <v>0.73560680983139803</v>
          </cell>
          <cell r="Y1075">
            <v>0.51619282406858902</v>
          </cell>
          <cell r="Z1075">
            <v>0.107957981157558</v>
          </cell>
          <cell r="AA1075">
            <v>2.7321502317625499</v>
          </cell>
          <cell r="AB1075">
            <v>2.84590864970794E-2</v>
          </cell>
          <cell r="AC1075">
            <v>0.119937712589407</v>
          </cell>
          <cell r="AD1075">
            <v>3.1590769700352003E-2</v>
          </cell>
          <cell r="AE1075">
            <v>1.4628060789947499</v>
          </cell>
          <cell r="AF1075">
            <v>0.49953159102663802</v>
          </cell>
          <cell r="AG1075">
            <v>2.6603410506071401</v>
          </cell>
          <cell r="AH1075">
            <v>0.500425456214033</v>
          </cell>
          <cell r="AI1075">
            <v>0.14429038908896899</v>
          </cell>
          <cell r="AJ1075">
            <v>4.5486975091505704</v>
          </cell>
          <cell r="AK1075">
            <v>280.03581603665202</v>
          </cell>
          <cell r="AL1075">
            <v>-2.5196677530999501</v>
          </cell>
          <cell r="AM1075">
            <v>354.32718209199902</v>
          </cell>
          <cell r="AN1075">
            <v>144.034950717383</v>
          </cell>
          <cell r="AO1075">
            <v>0.942201230621314</v>
          </cell>
          <cell r="AP1075">
            <v>0.86704506335711895</v>
          </cell>
          <cell r="AQ1075">
            <v>1.15946398895201</v>
          </cell>
          <cell r="AR1075">
            <v>-8.8876373428274604</v>
          </cell>
          <cell r="AS1075">
            <v>1.74169577608445</v>
          </cell>
          <cell r="AT1075">
            <v>79.971578622529705</v>
          </cell>
          <cell r="AU1075">
            <v>6.1392736000257804</v>
          </cell>
          <cell r="AV1075">
            <v>1.21472162046135</v>
          </cell>
          <cell r="AW1075" t="str">
            <v>NaN</v>
          </cell>
          <cell r="AX1075" t="str">
            <v>NaN</v>
          </cell>
          <cell r="AY1075" t="str">
            <v>NaN</v>
          </cell>
          <cell r="AZ1075" t="str">
            <v>NaN</v>
          </cell>
          <cell r="BA1075" t="str">
            <v>NaN</v>
          </cell>
          <cell r="BB1075" t="str">
            <v>NaN</v>
          </cell>
          <cell r="BC1075" t="str">
            <v>NaN</v>
          </cell>
          <cell r="BD1075">
            <v>0.18637716147281899</v>
          </cell>
          <cell r="BE1075">
            <v>1.7242095410074401</v>
          </cell>
          <cell r="BF1075">
            <v>4.1752750140826702</v>
          </cell>
          <cell r="BH1075" t="str">
            <v>NO</v>
          </cell>
          <cell r="BI1075" t="str">
            <v>NO</v>
          </cell>
          <cell r="BJ1075" t="str">
            <v>YES</v>
          </cell>
          <cell r="BK1075" t="str">
            <v/>
          </cell>
          <cell r="BL1075" t="str">
            <v>YES</v>
          </cell>
          <cell r="BM1075" t="str">
            <v>NO</v>
          </cell>
          <cell r="BO1075" t="str">
            <v>NO</v>
          </cell>
          <cell r="BQ1075" t="str">
            <v>NO</v>
          </cell>
          <cell r="BR1075" t="str">
            <v>NO</v>
          </cell>
          <cell r="BT1075" t="str">
            <v/>
          </cell>
          <cell r="BU1075" t="str">
            <v>YES</v>
          </cell>
          <cell r="BW1075" t="str">
            <v/>
          </cell>
          <cell r="CA1075" t="str">
            <v>DUAL AREA</v>
          </cell>
          <cell r="CC1075">
            <v>0</v>
          </cell>
          <cell r="CD1075">
            <v>0</v>
          </cell>
          <cell r="CE1075">
            <v>0.68624148030970333</v>
          </cell>
          <cell r="CF1075">
            <v>1.1158918132690128</v>
          </cell>
          <cell r="CL1075">
            <v>0.36</v>
          </cell>
          <cell r="CY1075">
            <v>0</v>
          </cell>
          <cell r="CZ1075">
            <v>0</v>
          </cell>
          <cell r="DA1075">
            <v>1.5112477656062717</v>
          </cell>
          <cell r="DB1075">
            <v>1.5112477656062717</v>
          </cell>
        </row>
        <row r="1076">
          <cell r="BH1076" t="str">
            <v/>
          </cell>
          <cell r="BI1076" t="str">
            <v/>
          </cell>
          <cell r="BJ1076" t="str">
            <v>YES</v>
          </cell>
          <cell r="BK1076" t="str">
            <v/>
          </cell>
          <cell r="BL1076" t="str">
            <v>NO</v>
          </cell>
          <cell r="BM1076" t="str">
            <v/>
          </cell>
          <cell r="BO1076" t="str">
            <v/>
          </cell>
          <cell r="BQ1076" t="str">
            <v/>
          </cell>
          <cell r="BR1076" t="str">
            <v/>
          </cell>
          <cell r="BT1076" t="str">
            <v/>
          </cell>
          <cell r="BU1076" t="str">
            <v/>
          </cell>
          <cell r="BW1076" t="str">
            <v/>
          </cell>
          <cell r="CA1076" t="str">
            <v/>
          </cell>
          <cell r="CC1076">
            <v>0</v>
          </cell>
          <cell r="CD1076">
            <v>0</v>
          </cell>
          <cell r="CE1076">
            <v>0</v>
          </cell>
          <cell r="CF1076">
            <v>0</v>
          </cell>
          <cell r="CL1076">
            <v>0</v>
          </cell>
          <cell r="CY1076">
            <v>0</v>
          </cell>
          <cell r="CZ1076">
            <v>0</v>
          </cell>
          <cell r="DA1076">
            <v>0</v>
          </cell>
          <cell r="DB1076">
            <v>0</v>
          </cell>
        </row>
        <row r="1077">
          <cell r="A1077">
            <v>305</v>
          </cell>
          <cell r="B1077">
            <v>41717</v>
          </cell>
          <cell r="C1077" t="str">
            <v>Daniel</v>
          </cell>
          <cell r="D1077">
            <v>3</v>
          </cell>
          <cell r="F1077" t="str">
            <v>YES</v>
          </cell>
          <cell r="G1077">
            <v>10.210000000000001</v>
          </cell>
          <cell r="H1077">
            <v>0.16666666790842999</v>
          </cell>
          <cell r="I1077">
            <v>0</v>
          </cell>
          <cell r="J1077">
            <v>15</v>
          </cell>
          <cell r="K1077">
            <v>29.999500000000001</v>
          </cell>
          <cell r="L1077">
            <v>2</v>
          </cell>
          <cell r="M1077">
            <v>2.6907957770402802</v>
          </cell>
          <cell r="N1077">
            <v>0.996533767193436</v>
          </cell>
          <cell r="O1077">
            <v>0.10442190719853001</v>
          </cell>
          <cell r="P1077">
            <v>7.7250339450344402E-2</v>
          </cell>
          <cell r="Q1077">
            <v>0.99984068238055901</v>
          </cell>
          <cell r="R1077">
            <v>0.32736998546736601</v>
          </cell>
          <cell r="S1077">
            <v>15.8392453150151</v>
          </cell>
          <cell r="T1077">
            <v>0.99986423262638602</v>
          </cell>
          <cell r="U1077">
            <v>0.30190579810746598</v>
          </cell>
          <cell r="V1077">
            <v>42.560916589047999</v>
          </cell>
          <cell r="W1077">
            <v>0.99996872503302003</v>
          </cell>
          <cell r="X1077">
            <v>0.14464573208318801</v>
          </cell>
          <cell r="Y1077">
            <v>2.6155656307164499</v>
          </cell>
          <cell r="Z1077">
            <v>0.96819550904239404</v>
          </cell>
          <cell r="AA1077">
            <v>9.7383682391994297E-2</v>
          </cell>
          <cell r="AB1077">
            <v>7.7237956703678098E-2</v>
          </cell>
          <cell r="AC1077">
            <v>0.97368182978456297</v>
          </cell>
          <cell r="AD1077">
            <v>0.119789511966902</v>
          </cell>
          <cell r="AE1077">
            <v>40.277684039476398</v>
          </cell>
          <cell r="AF1077">
            <v>0.94632415956466598</v>
          </cell>
          <cell r="AG1077">
            <v>39.874703842246497</v>
          </cell>
          <cell r="AH1077">
            <v>15.315358896794599</v>
          </cell>
          <cell r="AI1077">
            <v>0.96679296871627896</v>
          </cell>
          <cell r="AJ1077">
            <v>24.668836615866699</v>
          </cell>
          <cell r="AK1077">
            <v>389.27287250333598</v>
          </cell>
          <cell r="AL1077">
            <v>33.848184570240001</v>
          </cell>
          <cell r="AM1077">
            <v>18.4684507529998</v>
          </cell>
          <cell r="AN1077">
            <v>9.597833191945</v>
          </cell>
          <cell r="AO1077">
            <v>1.5374531540922201</v>
          </cell>
          <cell r="AP1077">
            <v>7.3134760564285903</v>
          </cell>
          <cell r="AQ1077">
            <v>41.4700535085504</v>
          </cell>
          <cell r="AR1077">
            <v>34.815884955311098</v>
          </cell>
          <cell r="AS1077">
            <v>33.646834947760503</v>
          </cell>
          <cell r="AT1077">
            <v>20.573771475749599</v>
          </cell>
          <cell r="AU1077" t="str">
            <v>NaN</v>
          </cell>
          <cell r="AV1077" t="str">
            <v>NaN</v>
          </cell>
          <cell r="AW1077">
            <v>4.2275733852886299</v>
          </cell>
          <cell r="AX1077">
            <v>1.23582562089532</v>
          </cell>
          <cell r="AY1077">
            <v>9.5261126852839897E-2</v>
          </cell>
          <cell r="AZ1077">
            <v>4.3774307458697502E-2</v>
          </cell>
          <cell r="BA1077">
            <v>0.88804215127998198</v>
          </cell>
          <cell r="BB1077">
            <v>0.88262507109312005</v>
          </cell>
          <cell r="BC1077">
            <v>17.147002833511198</v>
          </cell>
          <cell r="BD1077">
            <v>1.7742258278071901</v>
          </cell>
          <cell r="BE1077">
            <v>7.9792071397370101</v>
          </cell>
          <cell r="BF1077">
            <v>28.466652745526499</v>
          </cell>
          <cell r="BH1077" t="str">
            <v>NO</v>
          </cell>
          <cell r="BI1077" t="str">
            <v>YES</v>
          </cell>
          <cell r="BJ1077" t="str">
            <v>YES</v>
          </cell>
          <cell r="BK1077" t="str">
            <v/>
          </cell>
          <cell r="BL1077" t="str">
            <v>YES</v>
          </cell>
          <cell r="BM1077" t="str">
            <v>YES</v>
          </cell>
          <cell r="BO1077" t="str">
            <v>YES</v>
          </cell>
          <cell r="BQ1077" t="str">
            <v>YES</v>
          </cell>
          <cell r="BR1077" t="str">
            <v>YES</v>
          </cell>
          <cell r="BT1077" t="str">
            <v/>
          </cell>
          <cell r="BU1077" t="str">
            <v>YES</v>
          </cell>
          <cell r="BW1077" t="str">
            <v/>
          </cell>
          <cell r="CA1077" t="str">
            <v>DUAL CORR</v>
          </cell>
          <cell r="CC1077">
            <v>22.536005333900913</v>
          </cell>
          <cell r="CD1077">
            <v>16.773481225921181</v>
          </cell>
          <cell r="CE1077">
            <v>21.475679131775596</v>
          </cell>
          <cell r="CF1077">
            <v>22.320935677177729</v>
          </cell>
          <cell r="CL1077">
            <v>0.19</v>
          </cell>
          <cell r="CY1077">
            <v>2.4800953827539463</v>
          </cell>
          <cell r="CZ1077">
            <v>2.4800953827539463</v>
          </cell>
          <cell r="DA1077">
            <v>2.4800953827539463</v>
          </cell>
          <cell r="DB1077">
            <v>2.4800953827539463</v>
          </cell>
        </row>
        <row r="1078">
          <cell r="A1078">
            <v>305</v>
          </cell>
          <cell r="B1078">
            <v>41717</v>
          </cell>
          <cell r="C1078" t="str">
            <v>Daniel</v>
          </cell>
          <cell r="D1078">
            <v>4</v>
          </cell>
          <cell r="F1078" t="str">
            <v>YES</v>
          </cell>
          <cell r="G1078">
            <v>10.210000000000001</v>
          </cell>
          <cell r="H1078">
            <v>0.19074116740375799</v>
          </cell>
          <cell r="I1078">
            <v>0</v>
          </cell>
          <cell r="J1078">
            <v>15</v>
          </cell>
          <cell r="K1078">
            <v>29.998999999999999</v>
          </cell>
          <cell r="L1078">
            <v>2</v>
          </cell>
          <cell r="M1078">
            <v>2.4978018309435299</v>
          </cell>
          <cell r="N1078">
            <v>0.94606975629923995</v>
          </cell>
          <cell r="O1078">
            <v>0.229761869016778</v>
          </cell>
          <cell r="P1078">
            <v>6.7504427171451595E-2</v>
          </cell>
          <cell r="Q1078">
            <v>0.99919249228517804</v>
          </cell>
          <cell r="R1078">
            <v>0.32035914840569801</v>
          </cell>
          <cell r="S1078">
            <v>14.286853680756099</v>
          </cell>
          <cell r="T1078">
            <v>0.99853001618633397</v>
          </cell>
          <cell r="U1078">
            <v>0.43245140672968901</v>
          </cell>
          <cell r="V1078">
            <v>28.994153021426602</v>
          </cell>
          <cell r="W1078">
            <v>0.999817707345524</v>
          </cell>
          <cell r="X1078">
            <v>0.15190923938773199</v>
          </cell>
          <cell r="Y1078">
            <v>1.73747832229403</v>
          </cell>
          <cell r="Z1078">
            <v>0.65001143138170103</v>
          </cell>
          <cell r="AA1078">
            <v>0.29043710794601602</v>
          </cell>
          <cell r="AB1078">
            <v>6.7449624378362105E-2</v>
          </cell>
          <cell r="AC1078">
            <v>0.84798915199432801</v>
          </cell>
          <cell r="AD1078">
            <v>0.10622143330282301</v>
          </cell>
          <cell r="AE1078">
            <v>25.136143159455401</v>
          </cell>
          <cell r="AF1078">
            <v>0.86678009599210704</v>
          </cell>
          <cell r="AG1078">
            <v>17.351535675807199</v>
          </cell>
          <cell r="AH1078">
            <v>10.969605547039601</v>
          </cell>
          <cell r="AI1078">
            <v>0.76667528839800203</v>
          </cell>
          <cell r="AJ1078">
            <v>30.389918740442901</v>
          </cell>
          <cell r="AK1078">
            <v>396.89308140666998</v>
          </cell>
          <cell r="AL1078">
            <v>55.472201574000003</v>
          </cell>
          <cell r="AM1078">
            <v>15.455458883335799</v>
          </cell>
          <cell r="AN1078">
            <v>15.9874341035047</v>
          </cell>
          <cell r="AO1078">
            <v>10.609825021875899</v>
          </cell>
          <cell r="AP1078">
            <v>5.2611329310433597</v>
          </cell>
          <cell r="AQ1078">
            <v>34.402903094845698</v>
          </cell>
          <cell r="AR1078">
            <v>11.5926955834979</v>
          </cell>
          <cell r="AS1078">
            <v>13.3668127471134</v>
          </cell>
          <cell r="AT1078">
            <v>31.5036584551471</v>
          </cell>
          <cell r="AU1078" t="str">
            <v>NaN</v>
          </cell>
          <cell r="AV1078" t="str">
            <v>NaN</v>
          </cell>
          <cell r="AW1078">
            <v>4.2135143818985297</v>
          </cell>
          <cell r="AX1078">
            <v>1.17207675343672</v>
          </cell>
          <cell r="AY1078">
            <v>0.20519913346917601</v>
          </cell>
          <cell r="AZ1078">
            <v>4.3664297035461201E-2</v>
          </cell>
          <cell r="BA1078">
            <v>0.89523228478785999</v>
          </cell>
          <cell r="BB1078">
            <v>0.89226806482640497</v>
          </cell>
          <cell r="BC1078">
            <v>10.8634835366034</v>
          </cell>
          <cell r="BD1078">
            <v>-0.44428147771134302</v>
          </cell>
          <cell r="BE1078">
            <v>0.92667105960208596</v>
          </cell>
          <cell r="BF1078">
            <v>6.2647981217661499</v>
          </cell>
          <cell r="BH1078" t="str">
            <v>NO</v>
          </cell>
          <cell r="BI1078" t="str">
            <v>NO</v>
          </cell>
          <cell r="BJ1078" t="str">
            <v>YES</v>
          </cell>
          <cell r="BK1078" t="str">
            <v/>
          </cell>
          <cell r="BL1078" t="str">
            <v>YES</v>
          </cell>
          <cell r="BM1078" t="str">
            <v>NO</v>
          </cell>
          <cell r="BO1078" t="str">
            <v>NO</v>
          </cell>
          <cell r="BQ1078" t="str">
            <v>YES</v>
          </cell>
          <cell r="BR1078" t="str">
            <v>YES</v>
          </cell>
          <cell r="BT1078" t="str">
            <v/>
          </cell>
          <cell r="BU1078" t="str">
            <v>NO</v>
          </cell>
          <cell r="BW1078" t="str">
            <v/>
          </cell>
          <cell r="CA1078" t="str">
            <v>TRASH</v>
          </cell>
          <cell r="CC1078">
            <v>0</v>
          </cell>
          <cell r="CD1078">
            <v>0</v>
          </cell>
          <cell r="CE1078">
            <v>0</v>
          </cell>
          <cell r="CF1078">
            <v>0</v>
          </cell>
          <cell r="CL1078">
            <v>0</v>
          </cell>
          <cell r="CY1078">
            <v>0</v>
          </cell>
          <cell r="CZ1078">
            <v>0</v>
          </cell>
          <cell r="DA1078">
            <v>0</v>
          </cell>
          <cell r="DB1078">
            <v>0</v>
          </cell>
        </row>
        <row r="1079">
          <cell r="A1079">
            <v>305</v>
          </cell>
          <cell r="B1079">
            <v>41717</v>
          </cell>
          <cell r="C1079" t="str">
            <v>Daniel</v>
          </cell>
          <cell r="D1079">
            <v>5</v>
          </cell>
          <cell r="F1079" t="str">
            <v>YES</v>
          </cell>
          <cell r="G1079">
            <v>10.210000000000001</v>
          </cell>
          <cell r="H1079">
            <v>0.23518561385572001</v>
          </cell>
          <cell r="I1079">
            <v>0</v>
          </cell>
          <cell r="J1079">
            <v>15</v>
          </cell>
          <cell r="K1079">
            <v>29.997499999999999</v>
          </cell>
          <cell r="L1079">
            <v>2</v>
          </cell>
          <cell r="M1079">
            <v>45.0685622778457</v>
          </cell>
          <cell r="N1079">
            <v>0.917985112360032</v>
          </cell>
          <cell r="O1079">
            <v>1.73843210003396</v>
          </cell>
          <cell r="P1079">
            <v>6.5259282606347196E-2</v>
          </cell>
          <cell r="Q1079">
            <v>0.99996520745078699</v>
          </cell>
          <cell r="R1079">
            <v>0.35243462545665</v>
          </cell>
          <cell r="S1079">
            <v>66.185815584448605</v>
          </cell>
          <cell r="T1079">
            <v>0.99080204954312301</v>
          </cell>
          <cell r="U1079">
            <v>5.7452151078974403</v>
          </cell>
          <cell r="V1079">
            <v>34.764113777144097</v>
          </cell>
          <cell r="W1079">
            <v>0.99997300969602998</v>
          </cell>
          <cell r="X1079">
            <v>0.30988064455992598</v>
          </cell>
          <cell r="Y1079">
            <v>0.22492502430707301</v>
          </cell>
          <cell r="Z1079">
            <v>4.5446468482822598E-3</v>
          </cell>
          <cell r="AA1079">
            <v>34.2534983184214</v>
          </cell>
          <cell r="AB1079">
            <v>6.5257002320843402E-2</v>
          </cell>
          <cell r="AC1079">
            <v>0.99182713645332199</v>
          </cell>
          <cell r="AD1079">
            <v>0.126946901963125</v>
          </cell>
          <cell r="AE1079">
            <v>33.665027651477402</v>
          </cell>
          <cell r="AF1079">
            <v>0.96835830366881204</v>
          </cell>
          <cell r="AG1079">
            <v>114.46938868538</v>
          </cell>
          <cell r="AH1079">
            <v>1.5737294813697</v>
          </cell>
          <cell r="AI1079">
            <v>2.3556659392735001E-2</v>
          </cell>
          <cell r="AJ1079">
            <v>3532.45512235875</v>
          </cell>
          <cell r="AK1079">
            <v>6532.9661886149897</v>
          </cell>
          <cell r="AL1079">
            <v>464.97045650270701</v>
          </cell>
          <cell r="AM1079">
            <v>661.768453478335</v>
          </cell>
          <cell r="AN1079">
            <v>188.581823902135</v>
          </cell>
          <cell r="AO1079">
            <v>-25.976340097432299</v>
          </cell>
          <cell r="AP1079">
            <v>1.9724457753931199</v>
          </cell>
          <cell r="AQ1079">
            <v>286.44075611984601</v>
          </cell>
          <cell r="AR1079">
            <v>134.11596519111001</v>
          </cell>
          <cell r="AS1079">
            <v>33.664763607662103</v>
          </cell>
          <cell r="AT1079">
            <v>1085.9844690047601</v>
          </cell>
          <cell r="AU1079" t="str">
            <v>NaN</v>
          </cell>
          <cell r="AV1079" t="str">
            <v>NaN</v>
          </cell>
          <cell r="AW1079">
            <v>4.1935807738743502</v>
          </cell>
          <cell r="AX1079">
            <v>1.3342834715537899</v>
          </cell>
          <cell r="AY1079">
            <v>0.44773244469975798</v>
          </cell>
          <cell r="AZ1079">
            <v>4.4658622700570798E-2</v>
          </cell>
          <cell r="BA1079">
            <v>0.89945451773187701</v>
          </cell>
          <cell r="BB1079">
            <v>0.89475050614229501</v>
          </cell>
          <cell r="BC1079">
            <v>14.0159721819055</v>
          </cell>
          <cell r="BD1079">
            <v>8.1975547401606796</v>
          </cell>
          <cell r="BE1079">
            <v>37.892870569064399</v>
          </cell>
          <cell r="BF1079">
            <v>77.951269696015899</v>
          </cell>
          <cell r="BH1079" t="str">
            <v>NO</v>
          </cell>
          <cell r="BI1079" t="str">
            <v>YES</v>
          </cell>
          <cell r="BJ1079" t="str">
            <v>YES</v>
          </cell>
          <cell r="BK1079" t="str">
            <v/>
          </cell>
          <cell r="BL1079" t="str">
            <v>YES</v>
          </cell>
          <cell r="BM1079" t="str">
            <v>NO</v>
          </cell>
          <cell r="BO1079" t="str">
            <v>NO</v>
          </cell>
          <cell r="BQ1079" t="str">
            <v>YES</v>
          </cell>
          <cell r="BR1079" t="str">
            <v>NO</v>
          </cell>
          <cell r="BT1079" t="str">
            <v/>
          </cell>
          <cell r="BU1079" t="str">
            <v>YES</v>
          </cell>
          <cell r="BW1079" t="str">
            <v/>
          </cell>
          <cell r="CA1079" t="str">
            <v>SINGLE CORRx</v>
          </cell>
          <cell r="CC1079">
            <v>18.4075982449978</v>
          </cell>
          <cell r="CD1079">
            <v>0</v>
          </cell>
          <cell r="CE1079">
            <v>18.343260900195769</v>
          </cell>
          <cell r="CF1079">
            <v>10.453557619913965</v>
          </cell>
          <cell r="CL1079">
            <v>0.38</v>
          </cell>
          <cell r="CY1079">
            <v>0.52224058214937419</v>
          </cell>
          <cell r="CZ1079">
            <v>0</v>
          </cell>
          <cell r="DA1079">
            <v>0.52224058214937419</v>
          </cell>
          <cell r="DB1079">
            <v>0.52224058214937419</v>
          </cell>
        </row>
        <row r="1080">
          <cell r="A1080">
            <v>305</v>
          </cell>
          <cell r="B1080">
            <v>41717</v>
          </cell>
          <cell r="C1080" t="str">
            <v>Daniel</v>
          </cell>
          <cell r="D1080">
            <v>6</v>
          </cell>
          <cell r="F1080" t="str">
            <v>YES</v>
          </cell>
          <cell r="G1080">
            <v>10.210000000000001</v>
          </cell>
          <cell r="H1080">
            <v>0.28796339035034202</v>
          </cell>
          <cell r="I1080">
            <v>0</v>
          </cell>
          <cell r="J1080">
            <v>15</v>
          </cell>
          <cell r="K1080">
            <v>29.9989473684</v>
          </cell>
          <cell r="L1080">
            <v>2</v>
          </cell>
          <cell r="M1080">
            <v>2.08921064652744</v>
          </cell>
          <cell r="N1080">
            <v>0.92903481875702298</v>
          </cell>
          <cell r="O1080">
            <v>0.96300462117615204</v>
          </cell>
          <cell r="P1080">
            <v>5.0327067733024401E-2</v>
          </cell>
          <cell r="Q1080">
            <v>0.99987632475077004</v>
          </cell>
          <cell r="R1080">
            <v>0.71639436274770196</v>
          </cell>
          <cell r="S1080">
            <v>23.814034331307401</v>
          </cell>
          <cell r="T1080">
            <v>0.99933537503698899</v>
          </cell>
          <cell r="U1080">
            <v>1.66054129366717</v>
          </cell>
          <cell r="V1080">
            <v>38.135126159515004</v>
          </cell>
          <cell r="W1080">
            <v>0.99995852878495795</v>
          </cell>
          <cell r="X1080">
            <v>0.41444444043652001</v>
          </cell>
          <cell r="Y1080">
            <v>1.44713575963368</v>
          </cell>
          <cell r="Z1080">
            <v>0.62875721991409195</v>
          </cell>
          <cell r="AA1080">
            <v>3.8409265123673402</v>
          </cell>
          <cell r="AB1080">
            <v>5.0320826985737102E-2</v>
          </cell>
          <cell r="AC1080">
            <v>0.95320245791328595</v>
          </cell>
          <cell r="AD1080">
            <v>0.52965357394814305</v>
          </cell>
          <cell r="AE1080">
            <v>35.964402523712202</v>
          </cell>
          <cell r="AF1080">
            <v>0.94303896618505501</v>
          </cell>
          <cell r="AG1080">
            <v>242.68131549449799</v>
          </cell>
          <cell r="AH1080">
            <v>17.2805706562831</v>
          </cell>
          <cell r="AI1080">
            <v>0.72516304574985901</v>
          </cell>
          <cell r="AJ1080">
            <v>1170.93720280101</v>
          </cell>
          <cell r="AK1080">
            <v>4340.6915437633297</v>
          </cell>
          <cell r="AL1080">
            <v>232.25207061296999</v>
          </cell>
          <cell r="AM1080">
            <v>206.730038663665</v>
          </cell>
          <cell r="AN1080">
            <v>112.796344101077</v>
          </cell>
          <cell r="AO1080">
            <v>170.057816085523</v>
          </cell>
          <cell r="AP1080">
            <v>14.313274631464299</v>
          </cell>
          <cell r="AQ1080">
            <v>6767.5968812892297</v>
          </cell>
          <cell r="AR1080">
            <v>38.048268052104099</v>
          </cell>
          <cell r="AS1080">
            <v>37.012862699891102</v>
          </cell>
          <cell r="AT1080">
            <v>30.8111335796719</v>
          </cell>
          <cell r="AU1080">
            <v>7.7950601860438997</v>
          </cell>
          <cell r="AV1080">
            <v>1.9176517509723501</v>
          </cell>
          <cell r="AW1080">
            <v>4.4457461862924204</v>
          </cell>
          <cell r="AX1080">
            <v>1.50215769981679</v>
          </cell>
          <cell r="AY1080">
            <v>0.286036162754921</v>
          </cell>
          <cell r="AZ1080">
            <v>4.3757028415133299E-2</v>
          </cell>
          <cell r="BA1080">
            <v>0.89460773018228901</v>
          </cell>
          <cell r="BB1080">
            <v>0.88812713606194704</v>
          </cell>
          <cell r="BC1080">
            <v>14.710431227395899</v>
          </cell>
          <cell r="BD1080">
            <v>3.4928024879709501</v>
          </cell>
          <cell r="BE1080">
            <v>34.8237054611593</v>
          </cell>
          <cell r="BF1080">
            <v>104.182434163672</v>
          </cell>
          <cell r="BH1080" t="str">
            <v>NO</v>
          </cell>
          <cell r="BI1080" t="str">
            <v>YES</v>
          </cell>
          <cell r="BJ1080" t="str">
            <v>YES</v>
          </cell>
          <cell r="BK1080" t="str">
            <v/>
          </cell>
          <cell r="BL1080" t="str">
            <v>YES</v>
          </cell>
          <cell r="BM1080" t="str">
            <v>NO</v>
          </cell>
          <cell r="BO1080" t="str">
            <v>NO</v>
          </cell>
          <cell r="BQ1080" t="str">
            <v>YES</v>
          </cell>
          <cell r="BR1080" t="str">
            <v>NO</v>
          </cell>
          <cell r="BT1080" t="str">
            <v/>
          </cell>
          <cell r="BU1080" t="str">
            <v>YES</v>
          </cell>
          <cell r="BW1080" t="str">
            <v/>
          </cell>
          <cell r="CA1080" t="str">
            <v>SINGLE CORRx</v>
          </cell>
          <cell r="CC1080">
            <v>20.192549301463192</v>
          </cell>
          <cell r="CD1080">
            <v>0</v>
          </cell>
          <cell r="CE1080">
            <v>20.376513004385021</v>
          </cell>
          <cell r="CF1080">
            <v>22.234945069405526</v>
          </cell>
          <cell r="CL1080">
            <v>0.3</v>
          </cell>
          <cell r="CY1080">
            <v>0.56826792333661924</v>
          </cell>
          <cell r="CZ1080">
            <v>0</v>
          </cell>
          <cell r="DA1080">
            <v>0.56826792333661924</v>
          </cell>
          <cell r="DB1080">
            <v>0.56826792333661924</v>
          </cell>
        </row>
        <row r="1081">
          <cell r="A1081">
            <v>305</v>
          </cell>
          <cell r="B1081">
            <v>41717</v>
          </cell>
          <cell r="C1081" t="str">
            <v>Daniel</v>
          </cell>
          <cell r="D1081">
            <v>7</v>
          </cell>
          <cell r="F1081" t="str">
            <v>YES</v>
          </cell>
          <cell r="G1081">
            <v>10.210000000000001</v>
          </cell>
          <cell r="H1081">
            <v>0.32963005732744899</v>
          </cell>
          <cell r="I1081">
            <v>0</v>
          </cell>
          <cell r="J1081">
            <v>15</v>
          </cell>
          <cell r="K1081">
            <v>29.9985</v>
          </cell>
          <cell r="L1081">
            <v>2</v>
          </cell>
          <cell r="M1081">
            <v>23.040569745107302</v>
          </cell>
          <cell r="N1081">
            <v>0.96851729012728205</v>
          </cell>
          <cell r="O1081">
            <v>1.4063931321146199</v>
          </cell>
          <cell r="P1081">
            <v>3.07064226494938E-2</v>
          </cell>
          <cell r="Q1081">
            <v>0.99997382311440397</v>
          </cell>
          <cell r="R1081">
            <v>0.28687689420877399</v>
          </cell>
          <cell r="S1081">
            <v>27.583344714726401</v>
          </cell>
          <cell r="T1081">
            <v>0.98229525404183704</v>
          </cell>
          <cell r="U1081">
            <v>7.5288761924928096</v>
          </cell>
          <cell r="V1081">
            <v>39.0705462621777</v>
          </cell>
          <cell r="W1081">
            <v>0.99999011025749696</v>
          </cell>
          <cell r="X1081">
            <v>0.17630437862426199</v>
          </cell>
          <cell r="Y1081">
            <v>1.22102738975242</v>
          </cell>
          <cell r="Z1081">
            <v>5.1268881189185198E-2</v>
          </cell>
          <cell r="AA1081">
            <v>60.024691300812499</v>
          </cell>
          <cell r="AB1081">
            <v>3.0705618072050401E-2</v>
          </cell>
          <cell r="AC1081">
            <v>0.97293572617447899</v>
          </cell>
          <cell r="AD1081">
            <v>8.5808279405857196E-2</v>
          </cell>
          <cell r="AE1081">
            <v>38.489093243429203</v>
          </cell>
          <cell r="AF1081">
            <v>0.98510811916505503</v>
          </cell>
          <cell r="AG1081">
            <v>48.722642091663801</v>
          </cell>
          <cell r="AH1081">
            <v>1.8409339732318599</v>
          </cell>
          <cell r="AI1081">
            <v>6.5536302567947402E-2</v>
          </cell>
          <cell r="AJ1081">
            <v>3057.3398204205</v>
          </cell>
          <cell r="AK1081">
            <v>1980.29270765</v>
          </cell>
          <cell r="AL1081">
            <v>59.057609534059999</v>
          </cell>
          <cell r="AM1081">
            <v>234.609190804332</v>
          </cell>
          <cell r="AN1081">
            <v>51.585814814852</v>
          </cell>
          <cell r="AO1081">
            <v>4.6995996678277701</v>
          </cell>
          <cell r="AP1081">
            <v>0.15825865297268399</v>
          </cell>
          <cell r="AQ1081">
            <v>52.532656753718697</v>
          </cell>
          <cell r="AR1081">
            <v>36.6741287944729</v>
          </cell>
          <cell r="AS1081">
            <v>35.867011755357801</v>
          </cell>
          <cell r="AT1081">
            <v>74.011269031493299</v>
          </cell>
          <cell r="AU1081">
            <v>7.8633221339957204</v>
          </cell>
          <cell r="AV1081">
            <v>1.9337170395788901</v>
          </cell>
          <cell r="AW1081">
            <v>4.5195963933588601</v>
          </cell>
          <cell r="AX1081">
            <v>1.4775485898051799</v>
          </cell>
          <cell r="AY1081">
            <v>0.197558040085028</v>
          </cell>
          <cell r="AZ1081">
            <v>4.4728532531603402E-2</v>
          </cell>
          <cell r="BA1081">
            <v>0.88949008040216004</v>
          </cell>
          <cell r="BB1081">
            <v>0.88365216032915594</v>
          </cell>
          <cell r="BC1081">
            <v>14.224178886122001</v>
          </cell>
          <cell r="BD1081">
            <v>4.0362608932655402</v>
          </cell>
          <cell r="BE1081">
            <v>11.5854406413265</v>
          </cell>
          <cell r="BF1081">
            <v>39.411077405510198</v>
          </cell>
          <cell r="BH1081" t="str">
            <v>NO</v>
          </cell>
          <cell r="BI1081" t="str">
            <v>NO</v>
          </cell>
          <cell r="BJ1081" t="str">
            <v>YES</v>
          </cell>
          <cell r="BK1081" t="str">
            <v/>
          </cell>
          <cell r="BL1081" t="str">
            <v>YES</v>
          </cell>
          <cell r="BM1081" t="str">
            <v>NO</v>
          </cell>
          <cell r="BO1081" t="str">
            <v>NO</v>
          </cell>
          <cell r="BQ1081" t="str">
            <v>YES</v>
          </cell>
          <cell r="BR1081" t="str">
            <v>NO</v>
          </cell>
          <cell r="BT1081" t="str">
            <v/>
          </cell>
          <cell r="BU1081" t="str">
            <v>NO</v>
          </cell>
          <cell r="BW1081" t="str">
            <v/>
          </cell>
          <cell r="CA1081" t="str">
            <v>SINGLE CORR</v>
          </cell>
          <cell r="CC1081">
            <v>20.687854245823093</v>
          </cell>
          <cell r="CD1081">
            <v>0</v>
          </cell>
          <cell r="CE1081">
            <v>0</v>
          </cell>
          <cell r="CF1081">
            <v>0</v>
          </cell>
          <cell r="CL1081">
            <v>0.47</v>
          </cell>
          <cell r="CY1081">
            <v>1.7081089444892512</v>
          </cell>
          <cell r="CZ1081">
            <v>0</v>
          </cell>
          <cell r="DA1081">
            <v>0</v>
          </cell>
          <cell r="DB1081">
            <v>0</v>
          </cell>
        </row>
        <row r="1082">
          <cell r="A1082">
            <v>305</v>
          </cell>
          <cell r="B1082">
            <v>41717</v>
          </cell>
          <cell r="C1082" t="str">
            <v>Daniel</v>
          </cell>
          <cell r="D1082">
            <v>8</v>
          </cell>
          <cell r="F1082" t="str">
            <v>YES</v>
          </cell>
          <cell r="G1082">
            <v>10.210000000000001</v>
          </cell>
          <cell r="H1082">
            <v>0.37685228046029801</v>
          </cell>
          <cell r="I1082">
            <v>0</v>
          </cell>
          <cell r="J1082">
            <v>15</v>
          </cell>
          <cell r="K1082">
            <v>29.998999999999999</v>
          </cell>
          <cell r="L1082">
            <v>2</v>
          </cell>
          <cell r="M1082">
            <v>0.28178987040381798</v>
          </cell>
          <cell r="N1082">
            <v>0.98411490598397999</v>
          </cell>
          <cell r="O1082">
            <v>0.28027070667723097</v>
          </cell>
          <cell r="P1082">
            <v>3.0299363547758501E-2</v>
          </cell>
          <cell r="Q1082">
            <v>0.99996290520445796</v>
          </cell>
          <cell r="R1082">
            <v>0.29920845979202698</v>
          </cell>
          <cell r="S1082">
            <v>85.155226594758702</v>
          </cell>
          <cell r="T1082">
            <v>0.99995924724695395</v>
          </cell>
          <cell r="U1082">
            <v>0.313492631350277</v>
          </cell>
          <cell r="V1082">
            <v>24.5768820375106</v>
          </cell>
          <cell r="W1082">
            <v>0.99978336584123095</v>
          </cell>
          <cell r="X1082">
            <v>0.72340200902523</v>
          </cell>
          <cell r="Y1082">
            <v>0.27688646607011203</v>
          </cell>
          <cell r="Z1082">
            <v>0.80341980725172801</v>
          </cell>
          <cell r="AA1082">
            <v>9.0729180904249807E-2</v>
          </cell>
          <cell r="AB1082">
            <v>3.0298238525525802E-2</v>
          </cell>
          <cell r="AC1082">
            <v>0.96109050173367705</v>
          </cell>
          <cell r="AD1082">
            <v>9.6008452027134594E-2</v>
          </cell>
          <cell r="AE1082">
            <v>21.7278120476136</v>
          </cell>
          <cell r="AF1082">
            <v>0.883883326434034</v>
          </cell>
          <cell r="AG1082">
            <v>299.97008587806602</v>
          </cell>
          <cell r="AH1082">
            <v>65.727500444050193</v>
          </cell>
          <cell r="AI1082">
            <v>0.77182369206390899</v>
          </cell>
          <cell r="AJ1082">
            <v>589.45941685148705</v>
          </cell>
          <cell r="AK1082">
            <v>929.24838086000295</v>
          </cell>
          <cell r="AL1082">
            <v>24.071920104010001</v>
          </cell>
          <cell r="AM1082">
            <v>16.174245594999899</v>
          </cell>
          <cell r="AN1082">
            <v>40.191470004924</v>
          </cell>
          <cell r="AO1082">
            <v>-121.458110766535</v>
          </cell>
          <cell r="AP1082">
            <v>15.0789049862474</v>
          </cell>
          <cell r="AQ1082">
            <v>828.24572833687705</v>
          </cell>
          <cell r="AR1082">
            <v>-4.3340412642194801</v>
          </cell>
          <cell r="AS1082">
            <v>23.597406883323401</v>
          </cell>
          <cell r="AT1082">
            <v>215.32659917668801</v>
          </cell>
          <cell r="AU1082">
            <v>7.3467741221928504</v>
          </cell>
          <cell r="AV1082">
            <v>1.8760987696076501</v>
          </cell>
          <cell r="AW1082">
            <v>4.5998303547349098</v>
          </cell>
          <cell r="AX1082">
            <v>1.4745443933856399</v>
          </cell>
          <cell r="AY1082">
            <v>0.10679522039108399</v>
          </cell>
          <cell r="AZ1082">
            <v>4.3873774704363599E-2</v>
          </cell>
          <cell r="BA1082">
            <v>0.89844968653324297</v>
          </cell>
          <cell r="BB1082">
            <v>0.89924979831470297</v>
          </cell>
          <cell r="BC1082">
            <v>12.8154264469301</v>
          </cell>
          <cell r="BD1082">
            <v>5.2472281608970696E-3</v>
          </cell>
          <cell r="BE1082">
            <v>3.3664446351725701</v>
          </cell>
          <cell r="BF1082">
            <v>37.937360592299001</v>
          </cell>
          <cell r="BH1082" t="str">
            <v>NO</v>
          </cell>
          <cell r="BI1082" t="str">
            <v>NO</v>
          </cell>
          <cell r="BJ1082" t="str">
            <v>YES</v>
          </cell>
          <cell r="BK1082" t="str">
            <v/>
          </cell>
          <cell r="BL1082" t="str">
            <v>YES</v>
          </cell>
          <cell r="BM1082" t="str">
            <v>YES</v>
          </cell>
          <cell r="BO1082" t="str">
            <v>NO</v>
          </cell>
          <cell r="BQ1082" t="str">
            <v>YES</v>
          </cell>
          <cell r="BR1082" t="str">
            <v>YES</v>
          </cell>
          <cell r="BT1082" t="str">
            <v>YES</v>
          </cell>
          <cell r="BU1082" t="str">
            <v>NO</v>
          </cell>
          <cell r="BW1082" t="str">
            <v/>
          </cell>
          <cell r="CA1082" t="str">
            <v>TRASH</v>
          </cell>
          <cell r="CC1082">
            <v>0</v>
          </cell>
          <cell r="CD1082">
            <v>0</v>
          </cell>
          <cell r="CE1082">
            <v>0</v>
          </cell>
          <cell r="CF1082">
            <v>0</v>
          </cell>
          <cell r="CL1082">
            <v>0</v>
          </cell>
          <cell r="CY1082">
            <v>0</v>
          </cell>
          <cell r="CZ1082">
            <v>0</v>
          </cell>
          <cell r="DA1082">
            <v>0</v>
          </cell>
          <cell r="DB1082">
            <v>0</v>
          </cell>
        </row>
        <row r="1083">
          <cell r="A1083">
            <v>305</v>
          </cell>
          <cell r="B1083">
            <v>41717</v>
          </cell>
          <cell r="C1083" t="str">
            <v>Daniel</v>
          </cell>
          <cell r="D1083">
            <v>9</v>
          </cell>
          <cell r="F1083" t="str">
            <v>YES</v>
          </cell>
          <cell r="G1083">
            <v>10.210000000000001</v>
          </cell>
          <cell r="H1083">
            <v>0.440741169266403</v>
          </cell>
          <cell r="I1083">
            <v>0</v>
          </cell>
          <cell r="J1083">
            <v>15</v>
          </cell>
          <cell r="K1083">
            <v>29.997894736799999</v>
          </cell>
          <cell r="L1083">
            <v>2</v>
          </cell>
          <cell r="M1083">
            <v>4.9415320508593097E-2</v>
          </cell>
          <cell r="N1083">
            <v>0.59692886069873197</v>
          </cell>
          <cell r="O1083">
            <v>4.2547161474928501</v>
          </cell>
          <cell r="P1083">
            <v>2.33483795246818E-2</v>
          </cell>
          <cell r="Q1083">
            <v>0.99999452189748295</v>
          </cell>
          <cell r="R1083">
            <v>0.38614999579468501</v>
          </cell>
          <cell r="S1083">
            <v>857.76434561038798</v>
          </cell>
          <cell r="T1083">
            <v>0.99933559746682599</v>
          </cell>
          <cell r="U1083">
            <v>4.2528658017281602</v>
          </cell>
          <cell r="V1083">
            <v>32.206415475134598</v>
          </cell>
          <cell r="W1083">
            <v>0.99997940427295395</v>
          </cell>
          <cell r="X1083">
            <v>0.74889977874364</v>
          </cell>
          <cell r="Y1083">
            <v>1.6021628029573801E-2</v>
          </cell>
          <cell r="Z1083">
            <v>3.7940404520697701E-4</v>
          </cell>
          <cell r="AA1083">
            <v>18.366830432434401</v>
          </cell>
          <cell r="AB1083">
            <v>2.33482515494376E-2</v>
          </cell>
          <cell r="AC1083">
            <v>0.99004021372055495</v>
          </cell>
          <cell r="AD1083">
            <v>0.15125094259541499</v>
          </cell>
          <cell r="AE1083">
            <v>31.532118145760901</v>
          </cell>
          <cell r="AF1083">
            <v>0.97904307617618702</v>
          </cell>
          <cell r="AG1083">
            <v>577.98918638413295</v>
          </cell>
          <cell r="AH1083">
            <v>1.7487846513577101</v>
          </cell>
          <cell r="AI1083">
            <v>2.03741504212551E-3</v>
          </cell>
          <cell r="AJ1083">
            <v>27523.676059087698</v>
          </cell>
          <cell r="AK1083">
            <v>24468.567375514998</v>
          </cell>
          <cell r="AL1083">
            <v>625.76475640365004</v>
          </cell>
          <cell r="AM1083">
            <v>1081.4607886159999</v>
          </cell>
          <cell r="AN1083">
            <v>738.46882157938205</v>
          </cell>
          <cell r="AO1083">
            <v>45.969254282578</v>
          </cell>
          <cell r="AP1083">
            <v>12.0042724772517</v>
          </cell>
          <cell r="AQ1083">
            <v>115.375408400618</v>
          </cell>
          <cell r="AR1083">
            <v>57.687838941017297</v>
          </cell>
          <cell r="AS1083">
            <v>34.102817139751799</v>
          </cell>
          <cell r="AT1083">
            <v>96.862088143605106</v>
          </cell>
          <cell r="AU1083">
            <v>7.1410768402964901</v>
          </cell>
          <cell r="AV1083">
            <v>1.95007132403451</v>
          </cell>
          <cell r="AW1083">
            <v>4.8250971798331603</v>
          </cell>
          <cell r="AX1083">
            <v>1.2681790798227599</v>
          </cell>
          <cell r="AY1083">
            <v>6.8822977781811401E-4</v>
          </cell>
          <cell r="AZ1083">
            <v>1.50456542190134E-2</v>
          </cell>
          <cell r="BA1083">
            <v>0.91765844870989299</v>
          </cell>
          <cell r="BB1083">
            <v>0.91908864954164604</v>
          </cell>
          <cell r="BC1083">
            <v>1.6854606803708899E-2</v>
          </cell>
          <cell r="BD1083">
            <v>12.698495605827601</v>
          </cell>
          <cell r="BE1083">
            <v>113.21258860440599</v>
          </cell>
          <cell r="BF1083">
            <v>322.85599319147798</v>
          </cell>
          <cell r="BH1083" t="str">
            <v>NO</v>
          </cell>
          <cell r="BI1083" t="str">
            <v>NO</v>
          </cell>
          <cell r="BJ1083" t="str">
            <v>YES</v>
          </cell>
          <cell r="BK1083" t="str">
            <v/>
          </cell>
          <cell r="BL1083" t="str">
            <v>YES</v>
          </cell>
          <cell r="BM1083" t="str">
            <v>NO</v>
          </cell>
          <cell r="BO1083" t="str">
            <v>NO</v>
          </cell>
          <cell r="BQ1083" t="str">
            <v>YES</v>
          </cell>
          <cell r="BR1083" t="str">
            <v>NO</v>
          </cell>
          <cell r="BT1083" t="str">
            <v/>
          </cell>
          <cell r="BU1083" t="str">
            <v>YES</v>
          </cell>
          <cell r="BW1083" t="str">
            <v/>
          </cell>
          <cell r="CA1083" t="str">
            <v>SINGLE CORRx</v>
          </cell>
          <cell r="CC1083">
            <v>17.05329699408377</v>
          </cell>
          <cell r="CD1083">
            <v>0</v>
          </cell>
          <cell r="CE1083">
            <v>17.5445544168346</v>
          </cell>
          <cell r="CF1083">
            <v>23.958699864551775</v>
          </cell>
          <cell r="CL1083">
            <v>0.3</v>
          </cell>
          <cell r="CY1083">
            <v>0.17479676976954953</v>
          </cell>
          <cell r="CZ1083">
            <v>0</v>
          </cell>
          <cell r="DA1083">
            <v>0.17479676976954953</v>
          </cell>
          <cell r="DB1083">
            <v>0.17479676976954953</v>
          </cell>
        </row>
        <row r="1084">
          <cell r="A1084">
            <v>305</v>
          </cell>
          <cell r="B1084">
            <v>41717</v>
          </cell>
          <cell r="C1084" t="str">
            <v>Daniel</v>
          </cell>
          <cell r="D1084">
            <v>10</v>
          </cell>
          <cell r="F1084" t="str">
            <v>YES</v>
          </cell>
          <cell r="G1084">
            <v>10.210000000000001</v>
          </cell>
          <cell r="H1084">
            <v>0.54351894557475999</v>
          </cell>
          <cell r="I1084">
            <v>0</v>
          </cell>
          <cell r="J1084">
            <v>15</v>
          </cell>
          <cell r="K1084">
            <v>29.997499999999999</v>
          </cell>
          <cell r="L1084">
            <v>2</v>
          </cell>
          <cell r="M1084">
            <v>2.1049688316016599</v>
          </cell>
          <cell r="N1084">
            <v>0.980229041273182</v>
          </cell>
          <cell r="O1084">
            <v>0.48954788585350301</v>
          </cell>
          <cell r="P1084">
            <v>2.43863137005834E-2</v>
          </cell>
          <cell r="Q1084">
            <v>0.99995276132196598</v>
          </cell>
          <cell r="R1084">
            <v>0.354723965322572</v>
          </cell>
          <cell r="S1084">
            <v>17.486073995597799</v>
          </cell>
          <cell r="T1084">
            <v>0.99961236556037902</v>
          </cell>
          <cell r="U1084">
            <v>1.0176687276777501</v>
          </cell>
          <cell r="V1084">
            <v>33.843099456317397</v>
          </cell>
          <cell r="W1084">
            <v>0.99997774851133203</v>
          </cell>
          <cell r="X1084">
            <v>0.243487226998953</v>
          </cell>
          <cell r="Y1084">
            <v>1.8933073886460501</v>
          </cell>
          <cell r="Z1084">
            <v>0.87731157248273295</v>
          </cell>
          <cell r="AA1084">
            <v>1.2186709229953701</v>
          </cell>
          <cell r="AB1084">
            <v>2.43851609838697E-2</v>
          </cell>
          <cell r="AC1084">
            <v>0.92632081934230504</v>
          </cell>
          <cell r="AD1084">
            <v>0.12842199598097701</v>
          </cell>
          <cell r="AE1084">
            <v>33.001262045395698</v>
          </cell>
          <cell r="AF1084">
            <v>0.97510356884738802</v>
          </cell>
          <cell r="AG1084">
            <v>67.599252767827394</v>
          </cell>
          <cell r="AH1084">
            <v>15.626461340899899</v>
          </cell>
          <cell r="AI1084">
            <v>0.89330411335853199</v>
          </cell>
          <cell r="AJ1084">
            <v>289.70265521801201</v>
          </cell>
          <cell r="AK1084">
            <v>7442.4473432799796</v>
          </cell>
          <cell r="AL1084">
            <v>135.05197791736001</v>
          </cell>
          <cell r="AM1084">
            <v>335.99684111600101</v>
          </cell>
          <cell r="AN1084">
            <v>223.017905714709</v>
          </cell>
          <cell r="AO1084">
            <v>22.968724333776301</v>
          </cell>
          <cell r="AP1084">
            <v>20.470251746855698</v>
          </cell>
          <cell r="AQ1084">
            <v>116.725306220872</v>
          </cell>
          <cell r="AR1084">
            <v>34.079239888614197</v>
          </cell>
          <cell r="AS1084">
            <v>32.866594509357199</v>
          </cell>
          <cell r="AT1084">
            <v>20.079666345322199</v>
          </cell>
          <cell r="AU1084">
            <v>7.0748760867030498</v>
          </cell>
          <cell r="AV1084">
            <v>1.69475091386014</v>
          </cell>
          <cell r="AW1084">
            <v>4.9892717593786298</v>
          </cell>
          <cell r="AX1084">
            <v>1.2645899207658999</v>
          </cell>
          <cell r="AY1084">
            <v>0.40552047415430797</v>
          </cell>
          <cell r="AZ1084">
            <v>1.3382236818733699E-2</v>
          </cell>
          <cell r="BA1084">
            <v>0.89608402011046495</v>
          </cell>
          <cell r="BB1084">
            <v>0.89125215079714604</v>
          </cell>
          <cell r="BC1084">
            <v>14.312487323093199</v>
          </cell>
          <cell r="BD1084">
            <v>37.870350043531097</v>
          </cell>
          <cell r="BE1084">
            <v>64.282443809339597</v>
          </cell>
          <cell r="BF1084">
            <v>102.30043640973599</v>
          </cell>
          <cell r="BH1084" t="str">
            <v>YES</v>
          </cell>
          <cell r="BI1084" t="str">
            <v>NO</v>
          </cell>
          <cell r="BJ1084" t="str">
            <v>YES</v>
          </cell>
          <cell r="BK1084" t="str">
            <v>YES</v>
          </cell>
          <cell r="BL1084" t="str">
            <v>YES</v>
          </cell>
          <cell r="BM1084" t="str">
            <v>YES</v>
          </cell>
          <cell r="BO1084" t="str">
            <v>YES</v>
          </cell>
          <cell r="BQ1084" t="str">
            <v>YES</v>
          </cell>
          <cell r="BR1084" t="str">
            <v>YES</v>
          </cell>
          <cell r="BT1084" t="str">
            <v/>
          </cell>
          <cell r="BU1084" t="str">
            <v>YES</v>
          </cell>
          <cell r="BW1084" t="str">
            <v/>
          </cell>
          <cell r="CA1084" t="str">
            <v>TRASH</v>
          </cell>
          <cell r="CC1084">
            <v>0</v>
          </cell>
          <cell r="CD1084">
            <v>0</v>
          </cell>
          <cell r="CE1084">
            <v>0</v>
          </cell>
          <cell r="CF1084">
            <v>0</v>
          </cell>
          <cell r="CL1084">
            <v>0</v>
          </cell>
          <cell r="CY1084">
            <v>0</v>
          </cell>
          <cell r="CZ1084">
            <v>0</v>
          </cell>
          <cell r="DA1084">
            <v>0</v>
          </cell>
          <cell r="DB1084">
            <v>0</v>
          </cell>
        </row>
        <row r="1085">
          <cell r="A1085">
            <v>305</v>
          </cell>
          <cell r="B1085">
            <v>41717</v>
          </cell>
          <cell r="C1085" t="str">
            <v>Daniel</v>
          </cell>
          <cell r="D1085">
            <v>11</v>
          </cell>
          <cell r="F1085" t="str">
            <v>YES</v>
          </cell>
          <cell r="G1085">
            <v>10.210000000000001</v>
          </cell>
          <cell r="H1085">
            <v>0.60185227822512399</v>
          </cell>
          <cell r="I1085">
            <v>1</v>
          </cell>
          <cell r="J1085">
            <v>15</v>
          </cell>
          <cell r="K1085">
            <v>29.9985</v>
          </cell>
          <cell r="L1085">
            <v>2</v>
          </cell>
          <cell r="M1085">
            <v>1.7304751459752601</v>
          </cell>
          <cell r="N1085">
            <v>0.96749214047180798</v>
          </cell>
          <cell r="O1085">
            <v>0.63137667496649597</v>
          </cell>
          <cell r="P1085">
            <v>2.71161588338386E-2</v>
          </cell>
          <cell r="Q1085">
            <v>0.99997175173456698</v>
          </cell>
          <cell r="R1085">
            <v>0.29479139904573398</v>
          </cell>
          <cell r="S1085">
            <v>20.282983468817299</v>
          </cell>
          <cell r="T1085">
            <v>0.99950520636568996</v>
          </cell>
          <cell r="U1085">
            <v>1.2350928989830501</v>
          </cell>
          <cell r="V1085">
            <v>31.041775219018099</v>
          </cell>
          <cell r="W1085">
            <v>0.99997437923656596</v>
          </cell>
          <cell r="X1085">
            <v>0.280788945129816</v>
          </cell>
          <cell r="Y1085">
            <v>1.5194485052742199</v>
          </cell>
          <cell r="Z1085">
            <v>0.83913462390010995</v>
          </cell>
          <cell r="AA1085">
            <v>1.5209933234118</v>
          </cell>
          <cell r="AB1085">
            <v>2.7115392264530299E-2</v>
          </cell>
          <cell r="AC1085">
            <v>0.962947847248247</v>
          </cell>
          <cell r="AD1085">
            <v>9.1425652898443302E-2</v>
          </cell>
          <cell r="AE1085">
            <v>30.293086287795202</v>
          </cell>
          <cell r="AF1085">
            <v>0.97585621687950297</v>
          </cell>
          <cell r="AG1085">
            <v>78.0244883483183</v>
          </cell>
          <cell r="AH1085">
            <v>16.842768295602699</v>
          </cell>
          <cell r="AI1085">
            <v>0.82997702209504498</v>
          </cell>
          <cell r="AJ1085">
            <v>549.45638768720403</v>
          </cell>
          <cell r="AK1085">
            <v>1707.26913830167</v>
          </cell>
          <cell r="AL1085">
            <v>40.67118255183</v>
          </cell>
          <cell r="AM1085">
            <v>74.300847264667496</v>
          </cell>
          <cell r="AN1085">
            <v>50.964970285342702</v>
          </cell>
          <cell r="AO1085">
            <v>30.556032129254799</v>
          </cell>
          <cell r="AP1085">
            <v>18.7397544677623</v>
          </cell>
          <cell r="AQ1085">
            <v>64.019450477739696</v>
          </cell>
          <cell r="AR1085">
            <v>20.744695590349799</v>
          </cell>
          <cell r="AS1085">
            <v>28.840386509061499</v>
          </cell>
          <cell r="AT1085">
            <v>41.980662070091903</v>
          </cell>
          <cell r="AU1085">
            <v>6.5462698487709901</v>
          </cell>
          <cell r="AV1085">
            <v>1.4134879689722399</v>
          </cell>
          <cell r="AW1085">
            <v>4.7160534709403397</v>
          </cell>
          <cell r="AX1085">
            <v>1.31676812227208</v>
          </cell>
          <cell r="AY1085">
            <v>0.180697290257088</v>
          </cell>
          <cell r="AZ1085">
            <v>1.2240345418622499E-2</v>
          </cell>
          <cell r="BA1085">
            <v>0.88940261318357705</v>
          </cell>
          <cell r="BB1085">
            <v>0.88691304349343403</v>
          </cell>
          <cell r="BC1085">
            <v>15.866103534768699</v>
          </cell>
          <cell r="BD1085">
            <v>0.28103977243768002</v>
          </cell>
          <cell r="BE1085">
            <v>6.3703044264166202</v>
          </cell>
          <cell r="BF1085">
            <v>90.886563869874905</v>
          </cell>
          <cell r="BH1085" t="str">
            <v>NO</v>
          </cell>
          <cell r="BI1085" t="str">
            <v>NO</v>
          </cell>
          <cell r="BJ1085" t="str">
            <v>YES</v>
          </cell>
          <cell r="BK1085" t="str">
            <v/>
          </cell>
          <cell r="BL1085" t="str">
            <v>YES</v>
          </cell>
          <cell r="BM1085" t="str">
            <v>YES</v>
          </cell>
          <cell r="BO1085" t="str">
            <v>YES</v>
          </cell>
          <cell r="BQ1085" t="str">
            <v>YES</v>
          </cell>
          <cell r="BR1085" t="str">
            <v>YES</v>
          </cell>
          <cell r="BT1085" t="str">
            <v/>
          </cell>
          <cell r="BU1085" t="str">
            <v>YES</v>
          </cell>
          <cell r="BW1085" t="str">
            <v/>
          </cell>
          <cell r="CA1085" t="str">
            <v>DUAL CORR</v>
          </cell>
          <cell r="CC1085">
            <v>16.43661997847008</v>
          </cell>
          <cell r="CD1085">
            <v>21.478605509502842</v>
          </cell>
          <cell r="CE1085">
            <v>17.737653993898636</v>
          </cell>
          <cell r="CF1085">
            <v>24.332261126453062</v>
          </cell>
          <cell r="CL1085">
            <v>0.19</v>
          </cell>
          <cell r="CY1085">
            <v>3.1064755246604068</v>
          </cell>
          <cell r="CZ1085">
            <v>3.1064755246604068</v>
          </cell>
          <cell r="DA1085">
            <v>3.1064755246604068</v>
          </cell>
          <cell r="DB1085">
            <v>3.1064755246604068</v>
          </cell>
        </row>
        <row r="1086">
          <cell r="A1086">
            <v>305</v>
          </cell>
          <cell r="B1086">
            <v>41717</v>
          </cell>
          <cell r="C1086" t="str">
            <v>Daniel</v>
          </cell>
          <cell r="D1086">
            <v>12</v>
          </cell>
          <cell r="F1086" t="str">
            <v>YES</v>
          </cell>
          <cell r="G1086">
            <v>10.210000000000001</v>
          </cell>
          <cell r="H1086">
            <v>0.63240783568471703</v>
          </cell>
          <cell r="I1086">
            <v>0</v>
          </cell>
          <cell r="J1086">
            <v>15</v>
          </cell>
          <cell r="K1086">
            <v>29.998421052600001</v>
          </cell>
          <cell r="L1086">
            <v>2</v>
          </cell>
          <cell r="M1086">
            <v>1.8620738888827499</v>
          </cell>
          <cell r="N1086">
            <v>0.99097112540196197</v>
          </cell>
          <cell r="O1086">
            <v>0.431927464207365</v>
          </cell>
          <cell r="P1086">
            <v>2.4452036277518699E-2</v>
          </cell>
          <cell r="Q1086">
            <v>0.99997511959176599</v>
          </cell>
          <cell r="R1086">
            <v>0.35812457193761599</v>
          </cell>
          <cell r="S1086">
            <v>18.3242246056585</v>
          </cell>
          <cell r="T1086">
            <v>0.99988506845630398</v>
          </cell>
          <cell r="U1086">
            <v>0.77065574294226102</v>
          </cell>
          <cell r="V1086">
            <v>33.399247636711003</v>
          </cell>
          <cell r="W1086">
            <v>0.99997860664543803</v>
          </cell>
          <cell r="X1086">
            <v>0.332130558894287</v>
          </cell>
          <cell r="Y1086">
            <v>1.78860408605762</v>
          </cell>
          <cell r="Z1086">
            <v>0.94929796174037195</v>
          </cell>
          <cell r="AA1086">
            <v>0.84088204375751796</v>
          </cell>
          <cell r="AB1086">
            <v>2.4451427521987298E-2</v>
          </cell>
          <cell r="AC1086">
            <v>0.96000085996621498</v>
          </cell>
          <cell r="AD1086">
            <v>0.133567844669536</v>
          </cell>
          <cell r="AE1086">
            <v>32.620055284532803</v>
          </cell>
          <cell r="AF1086">
            <v>0.97664944870644799</v>
          </cell>
          <cell r="AG1086">
            <v>125.202092119395</v>
          </cell>
          <cell r="AH1086">
            <v>17.641240053654499</v>
          </cell>
          <cell r="AI1086">
            <v>0.96261678880911705</v>
          </cell>
          <cell r="AJ1086">
            <v>200.44307273088401</v>
          </cell>
          <cell r="AK1086">
            <v>3173.9155489599998</v>
          </cell>
          <cell r="AL1086">
            <v>96.232486673129998</v>
          </cell>
          <cell r="AM1086">
            <v>147.09466989000001</v>
          </cell>
          <cell r="AN1086">
            <v>93.078865066004994</v>
          </cell>
          <cell r="AO1086">
            <v>10.751304337446401</v>
          </cell>
          <cell r="AP1086">
            <v>16.761483953599502</v>
          </cell>
          <cell r="AQ1086">
            <v>33.241996423521002</v>
          </cell>
          <cell r="AR1086">
            <v>60.555761054410702</v>
          </cell>
          <cell r="AS1086">
            <v>34.1967264917471</v>
          </cell>
          <cell r="AT1086">
            <v>130.20335747253699</v>
          </cell>
          <cell r="AU1086">
            <v>6.5107003822837504</v>
          </cell>
          <cell r="AV1086">
            <v>1.4186150248868501</v>
          </cell>
          <cell r="AW1086">
            <v>4.55149398304874</v>
          </cell>
          <cell r="AX1086">
            <v>1.29609500274865</v>
          </cell>
          <cell r="AY1086">
            <v>0.216512932695611</v>
          </cell>
          <cell r="AZ1086">
            <v>1.3345615418454601E-2</v>
          </cell>
          <cell r="BA1086">
            <v>0.88855220093824905</v>
          </cell>
          <cell r="BB1086">
            <v>0.88434190575730798</v>
          </cell>
          <cell r="BC1086">
            <v>15.283265837337201</v>
          </cell>
          <cell r="BD1086">
            <v>1.11325603649993</v>
          </cell>
          <cell r="BE1086">
            <v>27.141426548799899</v>
          </cell>
          <cell r="BF1086">
            <v>127.633868018133</v>
          </cell>
          <cell r="BH1086" t="str">
            <v>NO</v>
          </cell>
          <cell r="BI1086" t="str">
            <v>NO</v>
          </cell>
          <cell r="BJ1086" t="str">
            <v>YES</v>
          </cell>
          <cell r="BK1086" t="str">
            <v/>
          </cell>
          <cell r="BL1086" t="str">
            <v>YES</v>
          </cell>
          <cell r="BM1086" t="str">
            <v>YES</v>
          </cell>
          <cell r="BO1086" t="str">
            <v>YES</v>
          </cell>
          <cell r="BQ1086" t="str">
            <v>YES</v>
          </cell>
          <cell r="BR1086" t="str">
            <v>YES</v>
          </cell>
          <cell r="BT1086" t="str">
            <v/>
          </cell>
          <cell r="BU1086" t="str">
            <v>YES</v>
          </cell>
          <cell r="BW1086" t="str">
            <v/>
          </cell>
          <cell r="CA1086" t="str">
            <v>DUAL CORR</v>
          </cell>
          <cell r="CC1086">
            <v>17.684901623638474</v>
          </cell>
          <cell r="CD1086">
            <v>19.404332522958377</v>
          </cell>
          <cell r="CE1086">
            <v>18.055530457774328</v>
          </cell>
          <cell r="CF1086">
            <v>22.84922808439428</v>
          </cell>
          <cell r="CL1086">
            <v>0.19</v>
          </cell>
          <cell r="CY1086">
            <v>0.72911402610759568</v>
          </cell>
          <cell r="CZ1086">
            <v>0.72911402610759568</v>
          </cell>
          <cell r="DA1086">
            <v>0.72911402610759568</v>
          </cell>
          <cell r="DB1086">
            <v>0.72911402610759568</v>
          </cell>
        </row>
        <row r="1087">
          <cell r="A1087">
            <v>305</v>
          </cell>
          <cell r="B1087">
            <v>41717</v>
          </cell>
          <cell r="C1087" t="str">
            <v>Daniel</v>
          </cell>
          <cell r="D1087">
            <v>13</v>
          </cell>
          <cell r="F1087" t="str">
            <v>YES</v>
          </cell>
          <cell r="G1087">
            <v>10.210000000000001</v>
          </cell>
          <cell r="H1087">
            <v>0.83240783493965897</v>
          </cell>
          <cell r="I1087">
            <v>0</v>
          </cell>
          <cell r="J1087">
            <v>15</v>
          </cell>
          <cell r="K1087">
            <v>30</v>
          </cell>
          <cell r="L1087">
            <v>2</v>
          </cell>
          <cell r="M1087">
            <v>1.7250590867608999</v>
          </cell>
          <cell r="N1087">
            <v>0.99049426314797195</v>
          </cell>
          <cell r="O1087">
            <v>0.68485457942743</v>
          </cell>
          <cell r="P1087">
            <v>2.6298293547712299E-2</v>
          </cell>
          <cell r="Q1087">
            <v>0.99998220141204397</v>
          </cell>
          <cell r="R1087">
            <v>0.48668763367353601</v>
          </cell>
          <cell r="S1087">
            <v>19.6650401319738</v>
          </cell>
          <cell r="T1087">
            <v>0.99982639505600801</v>
          </cell>
          <cell r="U1087">
            <v>1.52153865412968</v>
          </cell>
          <cell r="V1087">
            <v>32.614003135267403</v>
          </cell>
          <cell r="W1087">
            <v>0.99998940825110705</v>
          </cell>
          <cell r="X1087">
            <v>0.37548598854903897</v>
          </cell>
          <cell r="Y1087">
            <v>1.6610655218028201</v>
          </cell>
          <cell r="Z1087">
            <v>0.95059695401394195</v>
          </cell>
          <cell r="AA1087">
            <v>1.88698883567611</v>
          </cell>
          <cell r="AB1087">
            <v>2.6297825143171302E-2</v>
          </cell>
          <cell r="AC1087">
            <v>0.97487517070997298</v>
          </cell>
          <cell r="AD1087">
            <v>0.24670330505683999</v>
          </cell>
          <cell r="AE1087">
            <v>32.250316634539899</v>
          </cell>
          <cell r="AF1087">
            <v>0.98883827872247099</v>
          </cell>
          <cell r="AG1087">
            <v>154.49426556518699</v>
          </cell>
          <cell r="AH1087">
            <v>18.424475747402301</v>
          </cell>
          <cell r="AI1087">
            <v>0.93675213562403403</v>
          </cell>
          <cell r="AJ1087">
            <v>875.44135105789303</v>
          </cell>
          <cell r="AK1087">
            <v>4316.9786001450002</v>
          </cell>
          <cell r="AL1087">
            <v>114.94119426093999</v>
          </cell>
          <cell r="AM1087">
            <v>185.23125960900001</v>
          </cell>
          <cell r="AN1087">
            <v>138.86501869442901</v>
          </cell>
          <cell r="AO1087">
            <v>31.542625140689101</v>
          </cell>
          <cell r="AP1087">
            <v>32.4053313641</v>
          </cell>
          <cell r="AQ1087">
            <v>28.471297523075801</v>
          </cell>
          <cell r="AR1087">
            <v>21.8743530210192</v>
          </cell>
          <cell r="AS1087">
            <v>27.587984383580299</v>
          </cell>
          <cell r="AT1087">
            <v>20.121485759360599</v>
          </cell>
          <cell r="AU1087">
            <v>6.4792886113927803</v>
          </cell>
          <cell r="AV1087">
            <v>1.24066423062082</v>
          </cell>
          <cell r="AW1087">
            <v>5.2876519380450802</v>
          </cell>
          <cell r="AX1087">
            <v>1.9985224265724</v>
          </cell>
          <cell r="AY1087">
            <v>0.18964408751245099</v>
          </cell>
          <cell r="AZ1087">
            <v>1.47088537712336E-2</v>
          </cell>
          <cell r="BA1087">
            <v>0.90908172204352999</v>
          </cell>
          <cell r="BB1087">
            <v>0.90090751340027397</v>
          </cell>
          <cell r="BC1087">
            <v>13.386641471467099</v>
          </cell>
          <cell r="BD1087">
            <v>8.61077800766674</v>
          </cell>
          <cell r="BE1087">
            <v>27.0120866285333</v>
          </cell>
          <cell r="BF1087">
            <v>110.775298341583</v>
          </cell>
          <cell r="BH1087" t="str">
            <v>NO</v>
          </cell>
          <cell r="BI1087" t="str">
            <v>NO</v>
          </cell>
          <cell r="BJ1087" t="str">
            <v>YES</v>
          </cell>
          <cell r="BK1087" t="str">
            <v/>
          </cell>
          <cell r="BL1087" t="str">
            <v>YES</v>
          </cell>
          <cell r="BM1087" t="str">
            <v>YES</v>
          </cell>
          <cell r="BO1087" t="str">
            <v>YES</v>
          </cell>
          <cell r="BQ1087" t="str">
            <v>YES</v>
          </cell>
          <cell r="BR1087" t="str">
            <v>YES</v>
          </cell>
          <cell r="BT1087" t="str">
            <v/>
          </cell>
          <cell r="BU1087" t="str">
            <v>YES</v>
          </cell>
          <cell r="BW1087" t="str">
            <v/>
          </cell>
          <cell r="CA1087" t="str">
            <v>DUAL CORR</v>
          </cell>
          <cell r="CC1087">
            <v>17.269114660124089</v>
          </cell>
          <cell r="CD1087">
            <v>20.825277499760254</v>
          </cell>
          <cell r="CE1087">
            <v>16.46087827062296</v>
          </cell>
          <cell r="CF1087">
            <v>24.680933160006578</v>
          </cell>
          <cell r="CL1087">
            <v>0.19</v>
          </cell>
          <cell r="CY1087">
            <v>0.7326051873532583</v>
          </cell>
          <cell r="CZ1087">
            <v>0.7326051873532583</v>
          </cell>
          <cell r="DA1087">
            <v>0.7326051873532583</v>
          </cell>
          <cell r="DB1087">
            <v>0.7326051873532583</v>
          </cell>
        </row>
        <row r="1088">
          <cell r="A1088">
            <v>305</v>
          </cell>
          <cell r="B1088">
            <v>41717</v>
          </cell>
          <cell r="C1088" t="str">
            <v>Daniel</v>
          </cell>
          <cell r="D1088">
            <v>14</v>
          </cell>
          <cell r="F1088" t="str">
            <v>YES</v>
          </cell>
          <cell r="G1088">
            <v>10.210000000000001</v>
          </cell>
          <cell r="H1088">
            <v>0.85185228008776903</v>
          </cell>
          <cell r="I1088">
            <v>0</v>
          </cell>
          <cell r="J1088">
            <v>15</v>
          </cell>
          <cell r="K1088">
            <v>29.9985</v>
          </cell>
          <cell r="L1088">
            <v>2</v>
          </cell>
          <cell r="M1088">
            <v>2.5100304790431101</v>
          </cell>
          <cell r="N1088">
            <v>0.91227784707336201</v>
          </cell>
          <cell r="O1088">
            <v>1.2990065854466399</v>
          </cell>
          <cell r="P1088">
            <v>2.38058428861209E-2</v>
          </cell>
          <cell r="Q1088">
            <v>0.99995609994196</v>
          </cell>
          <cell r="R1088">
            <v>0.41329004336198799</v>
          </cell>
          <cell r="S1088">
            <v>26.413402344053701</v>
          </cell>
          <cell r="T1088">
            <v>0.99748546560144902</v>
          </cell>
          <cell r="U1088">
            <v>3.1331095747226798</v>
          </cell>
          <cell r="V1088">
            <v>32.872564493672698</v>
          </cell>
          <cell r="W1088">
            <v>0.99993271044318899</v>
          </cell>
          <cell r="X1088">
            <v>0.51177507531797195</v>
          </cell>
          <cell r="Y1088">
            <v>1.4127857486094599</v>
          </cell>
          <cell r="Z1088">
            <v>0.50108552103012904</v>
          </cell>
          <cell r="AA1088">
            <v>7.8070050136331304</v>
          </cell>
          <cell r="AB1088">
            <v>2.3804797170090899E-2</v>
          </cell>
          <cell r="AC1088">
            <v>0.92802111245733099</v>
          </cell>
          <cell r="AD1088">
            <v>0.17393033138719999</v>
          </cell>
          <cell r="AE1088">
            <v>30.6421085418533</v>
          </cell>
          <cell r="AF1088">
            <v>0.93208561829738101</v>
          </cell>
          <cell r="AG1088">
            <v>268.75764761027102</v>
          </cell>
          <cell r="AH1088">
            <v>9.5503355288112495</v>
          </cell>
          <cell r="AI1088">
            <v>0.360658797328065</v>
          </cell>
          <cell r="AJ1088">
            <v>2530.06555228351</v>
          </cell>
          <cell r="AK1088">
            <v>9246.4453419433303</v>
          </cell>
          <cell r="AL1088">
            <v>306.31270808275701</v>
          </cell>
          <cell r="AM1088">
            <v>401.54221129399701</v>
          </cell>
          <cell r="AN1088">
            <v>283.46122615410701</v>
          </cell>
          <cell r="AO1088">
            <v>184.51932443589899</v>
          </cell>
          <cell r="AP1088">
            <v>16.073532635084501</v>
          </cell>
          <cell r="AQ1088">
            <v>1548.31486809945</v>
          </cell>
          <cell r="AR1088">
            <v>30.518698692549801</v>
          </cell>
          <cell r="AS1088">
            <v>32.156343877117997</v>
          </cell>
          <cell r="AT1088">
            <v>30.283944292820099</v>
          </cell>
          <cell r="AU1088">
            <v>6.2982376493531103</v>
          </cell>
          <cell r="AV1088">
            <v>1.2451425272271901</v>
          </cell>
          <cell r="AW1088">
            <v>5.2372682204262899</v>
          </cell>
          <cell r="AX1088">
            <v>1.9540091465173599</v>
          </cell>
          <cell r="AY1088">
            <v>0.43099339727479902</v>
          </cell>
          <cell r="AZ1088">
            <v>1.56144078874581E-2</v>
          </cell>
          <cell r="BA1088">
            <v>0.91435581619000195</v>
          </cell>
          <cell r="BB1088">
            <v>0.90799214311707199</v>
          </cell>
          <cell r="BC1088">
            <v>13.4919672190372</v>
          </cell>
          <cell r="BD1088">
            <v>29.166369247075899</v>
          </cell>
          <cell r="BE1088">
            <v>62.080944582339001</v>
          </cell>
          <cell r="BF1088">
            <v>130.00756557102301</v>
          </cell>
          <cell r="BH1088" t="str">
            <v>YES</v>
          </cell>
          <cell r="BI1088" t="str">
            <v>NO</v>
          </cell>
          <cell r="BJ1088" t="str">
            <v>YES</v>
          </cell>
          <cell r="BK1088" t="str">
            <v>YES</v>
          </cell>
          <cell r="BL1088" t="str">
            <v>YES</v>
          </cell>
          <cell r="BM1088" t="str">
            <v>NO</v>
          </cell>
          <cell r="BO1088" t="str">
            <v>NO</v>
          </cell>
          <cell r="BQ1088" t="str">
            <v>YES</v>
          </cell>
          <cell r="BR1088" t="str">
            <v>NO</v>
          </cell>
          <cell r="BT1088" t="str">
            <v/>
          </cell>
          <cell r="BU1088" t="str">
            <v>YES</v>
          </cell>
          <cell r="BW1088" t="str">
            <v/>
          </cell>
          <cell r="CA1088" t="str">
            <v>TRASH</v>
          </cell>
          <cell r="CC1088">
            <v>0</v>
          </cell>
          <cell r="CD1088">
            <v>0</v>
          </cell>
          <cell r="CE1088">
            <v>0</v>
          </cell>
          <cell r="CF1088">
            <v>0</v>
          </cell>
          <cell r="CL1088">
            <v>0</v>
          </cell>
          <cell r="CY1088">
            <v>0</v>
          </cell>
          <cell r="CZ1088">
            <v>0</v>
          </cell>
          <cell r="DA1088">
            <v>0</v>
          </cell>
          <cell r="DB1088">
            <v>0</v>
          </cell>
        </row>
        <row r="1089">
          <cell r="BH1089" t="str">
            <v/>
          </cell>
          <cell r="BI1089" t="str">
            <v/>
          </cell>
          <cell r="BJ1089" t="str">
            <v>YES</v>
          </cell>
          <cell r="BK1089" t="str">
            <v/>
          </cell>
          <cell r="BL1089" t="str">
            <v>NO</v>
          </cell>
          <cell r="BM1089" t="str">
            <v/>
          </cell>
          <cell r="BO1089" t="str">
            <v/>
          </cell>
          <cell r="BQ1089" t="str">
            <v/>
          </cell>
          <cell r="BR1089" t="str">
            <v/>
          </cell>
          <cell r="BT1089" t="str">
            <v/>
          </cell>
          <cell r="BU1089" t="str">
            <v/>
          </cell>
          <cell r="BW1089" t="str">
            <v/>
          </cell>
          <cell r="CA1089" t="str">
            <v/>
          </cell>
          <cell r="CC1089">
            <v>0</v>
          </cell>
          <cell r="CD1089">
            <v>0</v>
          </cell>
          <cell r="CE1089">
            <v>0</v>
          </cell>
          <cell r="CF1089">
            <v>0</v>
          </cell>
          <cell r="CL1089">
            <v>0</v>
          </cell>
          <cell r="CY1089">
            <v>0</v>
          </cell>
          <cell r="CZ1089">
            <v>0</v>
          </cell>
          <cell r="DA1089">
            <v>0</v>
          </cell>
          <cell r="DB1089">
            <v>0</v>
          </cell>
        </row>
        <row r="1090">
          <cell r="A1090">
            <v>296</v>
          </cell>
          <cell r="B1090">
            <v>41718</v>
          </cell>
          <cell r="C1090" t="str">
            <v>Daniel</v>
          </cell>
          <cell r="D1090">
            <v>2</v>
          </cell>
          <cell r="F1090" t="str">
            <v>YES</v>
          </cell>
          <cell r="G1090">
            <v>19.61</v>
          </cell>
          <cell r="H1090">
            <v>0.16666666790842999</v>
          </cell>
          <cell r="I1090">
            <v>-1</v>
          </cell>
          <cell r="J1090">
            <v>15</v>
          </cell>
          <cell r="K1090">
            <v>29.9985</v>
          </cell>
          <cell r="L1090">
            <v>1.9999</v>
          </cell>
          <cell r="M1090">
            <v>-8.1023402962734803</v>
          </cell>
          <cell r="N1090">
            <v>0.84690099868664503</v>
          </cell>
          <cell r="O1090">
            <v>3.18142430567617</v>
          </cell>
          <cell r="P1090">
            <v>0.140858075644718</v>
          </cell>
          <cell r="Q1090">
            <v>0.99976526691075995</v>
          </cell>
          <cell r="R1090">
            <v>1.9316099651057901</v>
          </cell>
          <cell r="S1090">
            <v>33.094272843872297</v>
          </cell>
          <cell r="T1090">
            <v>0.997371020010692</v>
          </cell>
          <cell r="U1090">
            <v>6.4117857433151899</v>
          </cell>
          <cell r="V1090">
            <v>92.934153375798402</v>
          </cell>
          <cell r="W1090">
            <v>0.99942240434167096</v>
          </cell>
          <cell r="X1090">
            <v>3.0010872827733901</v>
          </cell>
          <cell r="Y1090">
            <v>-0.51584340589581801</v>
          </cell>
          <cell r="Z1090">
            <v>5.2013493658621603E-2</v>
          </cell>
          <cell r="AA1090">
            <v>53.404395260423001</v>
          </cell>
          <cell r="AB1090">
            <v>0.14082434780976399</v>
          </cell>
          <cell r="AC1090">
            <v>0.98783627398972895</v>
          </cell>
          <cell r="AD1090">
            <v>3.8762523110901501</v>
          </cell>
          <cell r="AE1090">
            <v>15.502200034102399</v>
          </cell>
          <cell r="AF1090">
            <v>0.166712013359651</v>
          </cell>
          <cell r="AG1090">
            <v>13227.2634140053</v>
          </cell>
          <cell r="AH1090">
            <v>8.4918023048168099</v>
          </cell>
          <cell r="AI1090">
            <v>0.25591734064992999</v>
          </cell>
          <cell r="AJ1090">
            <v>11811.255526074099</v>
          </cell>
          <cell r="AK1090">
            <v>11076.946373053301</v>
          </cell>
          <cell r="AL1090">
            <v>1789.3074276929301</v>
          </cell>
          <cell r="AM1090">
            <v>434.47071442333498</v>
          </cell>
          <cell r="AN1090">
            <v>365.69924762162702</v>
          </cell>
          <cell r="AO1090">
            <v>-27.706993841358202</v>
          </cell>
          <cell r="AP1090">
            <v>-15.417672879418699</v>
          </cell>
          <cell r="AQ1090">
            <v>144.41125931308099</v>
          </cell>
          <cell r="AR1090">
            <v>62.839502301609102</v>
          </cell>
          <cell r="AS1090">
            <v>39.261381034311</v>
          </cell>
          <cell r="AT1090">
            <v>108.655748662047</v>
          </cell>
          <cell r="AU1090">
            <v>3.5846513964104401</v>
          </cell>
          <cell r="AV1090">
            <v>0.99325780376128203</v>
          </cell>
          <cell r="AW1090">
            <v>5.7698044856336503</v>
          </cell>
          <cell r="AX1090">
            <v>1.0170337847779201</v>
          </cell>
          <cell r="AY1090">
            <v>0.269474269183897</v>
          </cell>
          <cell r="AZ1090">
            <v>0.123230955386082</v>
          </cell>
          <cell r="BA1090">
            <v>0.65399063345386099</v>
          </cell>
          <cell r="BB1090">
            <v>0.61751492036046296</v>
          </cell>
          <cell r="BC1090">
            <v>8.9000676060736605</v>
          </cell>
          <cell r="BD1090">
            <v>30.211246835061701</v>
          </cell>
          <cell r="BE1090">
            <v>59.974254985925697</v>
          </cell>
          <cell r="BF1090">
            <v>105.669386530617</v>
          </cell>
          <cell r="BH1090" t="str">
            <v>YES</v>
          </cell>
          <cell r="BI1090" t="str">
            <v>YES</v>
          </cell>
          <cell r="BJ1090" t="str">
            <v>YES</v>
          </cell>
          <cell r="BK1090" t="str">
            <v/>
          </cell>
          <cell r="BL1090" t="str">
            <v>YES</v>
          </cell>
          <cell r="BM1090" t="str">
            <v>NO</v>
          </cell>
          <cell r="BO1090" t="str">
            <v>NO</v>
          </cell>
          <cell r="BQ1090" t="str">
            <v>NO</v>
          </cell>
          <cell r="BR1090" t="str">
            <v>NO</v>
          </cell>
          <cell r="BT1090" t="str">
            <v/>
          </cell>
          <cell r="BU1090" t="str">
            <v>YES</v>
          </cell>
          <cell r="BW1090" t="str">
            <v/>
          </cell>
          <cell r="CA1090" t="str">
            <v>DUAL AREA</v>
          </cell>
          <cell r="CC1090">
            <v>0</v>
          </cell>
          <cell r="CD1090">
            <v>0</v>
          </cell>
          <cell r="CE1090">
            <v>16.038433610889548</v>
          </cell>
          <cell r="CF1090">
            <v>26.998136572500339</v>
          </cell>
          <cell r="CL1090">
            <v>0.36</v>
          </cell>
          <cell r="CY1090">
            <v>0</v>
          </cell>
          <cell r="CZ1090">
            <v>0</v>
          </cell>
          <cell r="DA1090">
            <v>1.6004007062278895</v>
          </cell>
          <cell r="DB1090">
            <v>1.6004007062278895</v>
          </cell>
        </row>
        <row r="1091">
          <cell r="A1091">
            <v>296</v>
          </cell>
          <cell r="B1091">
            <v>41718</v>
          </cell>
          <cell r="C1091" t="str">
            <v>Daniel</v>
          </cell>
          <cell r="D1091">
            <v>3</v>
          </cell>
          <cell r="F1091" t="str">
            <v>YES</v>
          </cell>
          <cell r="G1091">
            <v>19.61</v>
          </cell>
          <cell r="H1091">
            <v>0.234854559414089</v>
          </cell>
          <cell r="I1091">
            <v>-1</v>
          </cell>
          <cell r="J1091">
            <v>15.0015</v>
          </cell>
          <cell r="K1091">
            <v>29.999500000000001</v>
          </cell>
          <cell r="L1091">
            <v>1.99976668999767</v>
          </cell>
          <cell r="M1091">
            <v>16.0209937140792</v>
          </cell>
          <cell r="N1091">
            <v>0.98220089498181196</v>
          </cell>
          <cell r="O1091">
            <v>1.1941596771702601</v>
          </cell>
          <cell r="P1091">
            <v>0.151528173379501</v>
          </cell>
          <cell r="Q1091">
            <v>0.99958464715735995</v>
          </cell>
          <cell r="R1091">
            <v>9.0746590230672801</v>
          </cell>
          <cell r="S1091">
            <v>81.506532071059098</v>
          </cell>
          <cell r="T1091">
            <v>0.99974595934560995</v>
          </cell>
          <cell r="U1091">
            <v>7.0168718904548202</v>
          </cell>
          <cell r="V1091">
            <v>359.85810833080899</v>
          </cell>
          <cell r="W1091">
            <v>0.99999881370047095</v>
          </cell>
          <cell r="X1091">
            <v>0.479405710092485</v>
          </cell>
          <cell r="Y1091">
            <v>2.78353575321146</v>
          </cell>
          <cell r="Z1091">
            <v>0.17058246076255901</v>
          </cell>
          <cell r="AA1091">
            <v>67.116668827245704</v>
          </cell>
          <cell r="AB1091">
            <v>0.15146376448561699</v>
          </cell>
          <cell r="AC1091">
            <v>0.98139903694548503</v>
          </cell>
          <cell r="AD1091">
            <v>86.956841878117103</v>
          </cell>
          <cell r="AE1091">
            <v>311.93686948725298</v>
          </cell>
          <cell r="AF1091">
            <v>0.86683193239775103</v>
          </cell>
          <cell r="AG1091">
            <v>26631.5571499828</v>
          </cell>
          <cell r="AH1091">
            <v>30.313527855155598</v>
          </cell>
          <cell r="AI1091">
            <v>0.37182079890553799</v>
          </cell>
          <cell r="AJ1091">
            <v>125626.13992677</v>
          </cell>
          <cell r="AK1091">
            <v>20681.060504109999</v>
          </cell>
          <cell r="AL1091">
            <v>3061.2660920488001</v>
          </cell>
          <cell r="AM1091">
            <v>442.63351036199799</v>
          </cell>
          <cell r="AN1091">
            <v>62.011990701841299</v>
          </cell>
          <cell r="AO1091">
            <v>-6.7343475204677299</v>
          </cell>
          <cell r="AP1091">
            <v>9.8928042714550504</v>
          </cell>
          <cell r="AQ1091">
            <v>140.54072422092401</v>
          </cell>
          <cell r="AR1091">
            <v>230.016176387907</v>
          </cell>
          <cell r="AS1091">
            <v>224.76016381193301</v>
          </cell>
          <cell r="AT1091">
            <v>226.83851530483301</v>
          </cell>
          <cell r="AU1091">
            <v>3.77094363786202</v>
          </cell>
          <cell r="AV1091">
            <v>0.93096325589527895</v>
          </cell>
          <cell r="AW1091">
            <v>5.9694434163969303</v>
          </cell>
          <cell r="AX1091">
            <v>1.15943468626891</v>
          </cell>
          <cell r="AY1091">
            <v>0.19378127290151301</v>
          </cell>
          <cell r="AZ1091">
            <v>0.121315431068424</v>
          </cell>
          <cell r="BA1091">
            <v>0.73846237221392697</v>
          </cell>
          <cell r="BB1091">
            <v>0.70929876995913299</v>
          </cell>
          <cell r="BC1091">
            <v>10.9001966007101</v>
          </cell>
          <cell r="BD1091">
            <v>14.9015167405291</v>
          </cell>
          <cell r="BE1091">
            <v>76.961035783227501</v>
          </cell>
          <cell r="BF1091">
            <v>542.01636507486796</v>
          </cell>
          <cell r="BH1091" t="str">
            <v>YES</v>
          </cell>
          <cell r="BI1091" t="str">
            <v>YES</v>
          </cell>
          <cell r="BJ1091" t="str">
            <v>YES</v>
          </cell>
          <cell r="BK1091" t="str">
            <v/>
          </cell>
          <cell r="BL1091" t="str">
            <v>YES</v>
          </cell>
          <cell r="BM1091" t="str">
            <v>NO</v>
          </cell>
          <cell r="BO1091" t="str">
            <v>NO</v>
          </cell>
          <cell r="BQ1091" t="str">
            <v>YES</v>
          </cell>
          <cell r="BR1091" t="str">
            <v>NO</v>
          </cell>
          <cell r="BT1091" t="str">
            <v/>
          </cell>
          <cell r="BU1091" t="str">
            <v>NO</v>
          </cell>
          <cell r="BW1091" t="str">
            <v/>
          </cell>
          <cell r="CA1091" t="str">
            <v>SINGLE CORR</v>
          </cell>
          <cell r="CC1091">
            <v>190.56392284799946</v>
          </cell>
          <cell r="CD1091">
            <v>0</v>
          </cell>
          <cell r="CE1091">
            <v>0</v>
          </cell>
          <cell r="CF1091">
            <v>0</v>
          </cell>
          <cell r="CL1091">
            <v>0.47</v>
          </cell>
          <cell r="CY1091">
            <v>1.2471614896831342</v>
          </cell>
          <cell r="CZ1091">
            <v>0</v>
          </cell>
          <cell r="DA1091">
            <v>0</v>
          </cell>
          <cell r="DB1091">
            <v>0</v>
          </cell>
        </row>
        <row r="1092">
          <cell r="A1092">
            <v>296</v>
          </cell>
          <cell r="B1092">
            <v>41718</v>
          </cell>
          <cell r="C1092" t="str">
            <v>Daniel</v>
          </cell>
          <cell r="D1092">
            <v>5</v>
          </cell>
          <cell r="F1092" t="str">
            <v>YES</v>
          </cell>
          <cell r="G1092">
            <v>19.61</v>
          </cell>
          <cell r="H1092">
            <v>0.298743448220193</v>
          </cell>
          <cell r="I1092">
            <v>-1</v>
          </cell>
          <cell r="J1092">
            <v>15</v>
          </cell>
          <cell r="K1092">
            <v>29.997894736799999</v>
          </cell>
          <cell r="L1092">
            <v>1.99985964912</v>
          </cell>
          <cell r="M1092">
            <v>7.0782794446463102</v>
          </cell>
          <cell r="N1092">
            <v>0.757730866940026</v>
          </cell>
          <cell r="O1092">
            <v>1.0101798721081301</v>
          </cell>
          <cell r="P1092">
            <v>0.14437010460059599</v>
          </cell>
          <cell r="Q1092">
            <v>0.99964031299384504</v>
          </cell>
          <cell r="R1092">
            <v>2.0234140494741299</v>
          </cell>
          <cell r="S1092">
            <v>136.85820585274701</v>
          </cell>
          <cell r="T1092">
            <v>0.99977091447673005</v>
          </cell>
          <cell r="U1092">
            <v>1.59818349314429</v>
          </cell>
          <cell r="V1092">
            <v>519.80565532532103</v>
          </cell>
          <cell r="W1092">
            <v>0.99990834635026504</v>
          </cell>
          <cell r="X1092">
            <v>1.01079262656841</v>
          </cell>
          <cell r="Y1092">
            <v>0.28292556174751099</v>
          </cell>
          <cell r="Z1092">
            <v>2.7018625890609198E-2</v>
          </cell>
          <cell r="AA1092">
            <v>3.1917396362380899</v>
          </cell>
          <cell r="AB1092">
            <v>0.144317075551395</v>
          </cell>
          <cell r="AC1092">
            <v>0.98231490305775404</v>
          </cell>
          <cell r="AD1092">
            <v>4.3536536005173598</v>
          </cell>
          <cell r="AE1092">
            <v>20.1715418238647</v>
          </cell>
          <cell r="AF1092">
            <v>3.8802372858959398E-2</v>
          </cell>
          <cell r="AG1092">
            <v>11160.2625083482</v>
          </cell>
          <cell r="AH1092">
            <v>25.856421413996799</v>
          </cell>
          <cell r="AI1092">
            <v>0.188885249865654</v>
          </cell>
          <cell r="AJ1092">
            <v>9417.6819420761203</v>
          </cell>
          <cell r="AK1092">
            <v>9733.6052315100005</v>
          </cell>
          <cell r="AL1092">
            <v>1448.2277577372199</v>
          </cell>
          <cell r="AM1092">
            <v>133.98028221500101</v>
          </cell>
          <cell r="AN1092">
            <v>43.9356984643305</v>
          </cell>
          <cell r="AO1092">
            <v>140.157712241236</v>
          </cell>
          <cell r="AP1092">
            <v>57.311462904739599</v>
          </cell>
          <cell r="AQ1092">
            <v>374.65558102828498</v>
          </cell>
          <cell r="AR1092">
            <v>211.198512785606</v>
          </cell>
          <cell r="AS1092">
            <v>488.25785743530901</v>
          </cell>
          <cell r="AT1092">
            <v>3383.2188375953201</v>
          </cell>
          <cell r="AU1092">
            <v>4.0729589262675701</v>
          </cell>
          <cell r="AV1092">
            <v>1.0588167339607499</v>
          </cell>
          <cell r="AW1092">
            <v>6.7639778041124403</v>
          </cell>
          <cell r="AX1092">
            <v>1.32939875871137</v>
          </cell>
          <cell r="AY1092">
            <v>0.13777177606599</v>
          </cell>
          <cell r="AZ1092">
            <v>0.117117534383471</v>
          </cell>
          <cell r="BA1092">
            <v>0.77675894293929104</v>
          </cell>
          <cell r="BB1092">
            <v>0.73773314611884799</v>
          </cell>
          <cell r="BC1092">
            <v>9.9195678767512891</v>
          </cell>
          <cell r="BD1092">
            <v>147.80164515000001</v>
          </cell>
          <cell r="BE1092">
            <v>185.471536155</v>
          </cell>
          <cell r="BF1092">
            <v>224.62574855</v>
          </cell>
          <cell r="BH1092" t="str">
            <v>YES</v>
          </cell>
          <cell r="BI1092" t="str">
            <v>YES</v>
          </cell>
          <cell r="BJ1092" t="str">
            <v>YES</v>
          </cell>
          <cell r="BK1092" t="str">
            <v/>
          </cell>
          <cell r="BL1092" t="str">
            <v>YES</v>
          </cell>
          <cell r="BM1092" t="str">
            <v>NO</v>
          </cell>
          <cell r="BO1092" t="str">
            <v>NO</v>
          </cell>
          <cell r="BQ1092" t="str">
            <v>NO</v>
          </cell>
          <cell r="BR1092" t="str">
            <v>NO</v>
          </cell>
          <cell r="BT1092" t="str">
            <v/>
          </cell>
          <cell r="BU1092" t="str">
            <v>YES</v>
          </cell>
          <cell r="BW1092" t="str">
            <v/>
          </cell>
          <cell r="CA1092" t="str">
            <v>DUAL AREA</v>
          </cell>
          <cell r="CC1092">
            <v>0</v>
          </cell>
          <cell r="CD1092">
            <v>0</v>
          </cell>
          <cell r="CE1092">
            <v>117.30652180865658</v>
          </cell>
          <cell r="CF1092">
            <v>76.930458789878429</v>
          </cell>
          <cell r="CL1092">
            <v>0.36</v>
          </cell>
          <cell r="CY1092">
            <v>0</v>
          </cell>
          <cell r="CZ1092">
            <v>0</v>
          </cell>
          <cell r="DA1092">
            <v>0.51750711739807564</v>
          </cell>
          <cell r="DB1092">
            <v>0.51750711739807564</v>
          </cell>
        </row>
        <row r="1093">
          <cell r="A1093">
            <v>296</v>
          </cell>
          <cell r="B1093">
            <v>41718</v>
          </cell>
          <cell r="C1093" t="str">
            <v>Daniel</v>
          </cell>
          <cell r="D1093">
            <v>6</v>
          </cell>
          <cell r="F1093" t="str">
            <v>YES</v>
          </cell>
          <cell r="G1093">
            <v>19.61</v>
          </cell>
          <cell r="H1093">
            <v>0.35429900418966997</v>
          </cell>
          <cell r="I1093">
            <v>-1</v>
          </cell>
          <cell r="J1093">
            <v>14.997894736799999</v>
          </cell>
          <cell r="K1093">
            <v>29.999473684200002</v>
          </cell>
          <cell r="L1093">
            <v>2.0002456485169899</v>
          </cell>
          <cell r="M1093">
            <v>-13.0137321271599</v>
          </cell>
          <cell r="N1093">
            <v>0.97833926411308103</v>
          </cell>
          <cell r="O1093">
            <v>1.7223881896167601</v>
          </cell>
          <cell r="P1093">
            <v>0.17011354658264499</v>
          </cell>
          <cell r="Q1093">
            <v>0.99891327220371295</v>
          </cell>
          <cell r="R1093">
            <v>34.109221298212098</v>
          </cell>
          <cell r="S1093">
            <v>654.87227263837303</v>
          </cell>
          <cell r="T1093">
            <v>0.99987417256599498</v>
          </cell>
          <cell r="U1093">
            <v>11.436757489540399</v>
          </cell>
          <cell r="V1093">
            <v>10226.9144880269</v>
          </cell>
          <cell r="W1093">
            <v>0.999996415376043</v>
          </cell>
          <cell r="X1093">
            <v>1.9302341414428299</v>
          </cell>
          <cell r="Y1093">
            <v>-2.67928794196715</v>
          </cell>
          <cell r="Z1093">
            <v>0.20129699765397899</v>
          </cell>
          <cell r="AA1093">
            <v>108.79651924247401</v>
          </cell>
          <cell r="AB1093">
            <v>0.169923128719912</v>
          </cell>
          <cell r="AC1093">
            <v>0.96164224980762703</v>
          </cell>
          <cell r="AD1093">
            <v>1223.97004830014</v>
          </cell>
          <cell r="AE1093">
            <v>27.205193798559399</v>
          </cell>
          <cell r="AF1093">
            <v>2.6601470374725301E-3</v>
          </cell>
          <cell r="AG1093">
            <v>1059910.95585895</v>
          </cell>
          <cell r="AH1093">
            <v>11.912015897932701</v>
          </cell>
          <cell r="AI1093">
            <v>1.8187541823134101E-2</v>
          </cell>
          <cell r="AJ1093">
            <v>1043409.4034539399</v>
          </cell>
          <cell r="AK1093">
            <v>36947.386520940003</v>
          </cell>
          <cell r="AL1093">
            <v>7064.6411115771398</v>
          </cell>
          <cell r="AM1093">
            <v>677.89466638800002</v>
          </cell>
          <cell r="AN1093">
            <v>170.03594589139601</v>
          </cell>
          <cell r="AO1093">
            <v>2.8227929393337199</v>
          </cell>
          <cell r="AP1093">
            <v>-1.5545788259109401</v>
          </cell>
          <cell r="AQ1093">
            <v>160.64217641165601</v>
          </cell>
          <cell r="AR1093">
            <v>298.67942871280098</v>
          </cell>
          <cell r="AS1093">
            <v>67.406167933743802</v>
          </cell>
          <cell r="AT1093">
            <v>874.72872198149003</v>
          </cell>
          <cell r="AU1093">
            <v>4.2896869787058503</v>
          </cell>
          <cell r="AV1093">
            <v>1.0819254223439001</v>
          </cell>
          <cell r="AW1093">
            <v>7.02255041235337</v>
          </cell>
          <cell r="AX1093">
            <v>1.3697916553420799</v>
          </cell>
          <cell r="AY1093">
            <v>0.25351005125412102</v>
          </cell>
          <cell r="AZ1093">
            <v>0.11890778987183601</v>
          </cell>
          <cell r="BA1093">
            <v>0.70054213958058398</v>
          </cell>
          <cell r="BB1093">
            <v>0.68371099811605895</v>
          </cell>
          <cell r="BC1093">
            <v>10.0289690606026</v>
          </cell>
          <cell r="BD1093">
            <v>-5.4276571319999798</v>
          </cell>
          <cell r="BE1093">
            <v>26.324580193999701</v>
          </cell>
          <cell r="BF1093">
            <v>200.546844346</v>
          </cell>
          <cell r="BH1093" t="str">
            <v>NO</v>
          </cell>
          <cell r="BI1093" t="str">
            <v>NO</v>
          </cell>
          <cell r="BJ1093" t="str">
            <v>YES</v>
          </cell>
          <cell r="BK1093" t="str">
            <v/>
          </cell>
          <cell r="BL1093" t="str">
            <v>YES</v>
          </cell>
          <cell r="BM1093" t="str">
            <v>NO</v>
          </cell>
          <cell r="BO1093" t="str">
            <v>NO</v>
          </cell>
          <cell r="BQ1093" t="str">
            <v>NO</v>
          </cell>
          <cell r="BR1093" t="str">
            <v>NO</v>
          </cell>
          <cell r="BT1093" t="str">
            <v/>
          </cell>
          <cell r="BU1093" t="str">
            <v>YES</v>
          </cell>
          <cell r="BW1093" t="str">
            <v/>
          </cell>
          <cell r="CA1093" t="str">
            <v>DUAL AREA</v>
          </cell>
          <cell r="CC1093">
            <v>0</v>
          </cell>
          <cell r="CD1093">
            <v>0</v>
          </cell>
          <cell r="CE1093">
            <v>115.03976577445746</v>
          </cell>
          <cell r="CF1093">
            <v>57.717810483137285</v>
          </cell>
          <cell r="CL1093">
            <v>0.36</v>
          </cell>
          <cell r="CY1093">
            <v>0</v>
          </cell>
          <cell r="CZ1093">
            <v>0</v>
          </cell>
          <cell r="DA1093">
            <v>3.6461299412039581</v>
          </cell>
          <cell r="DB1093">
            <v>3.6461299412039581</v>
          </cell>
        </row>
        <row r="1094">
          <cell r="A1094">
            <v>296</v>
          </cell>
          <cell r="B1094">
            <v>41718</v>
          </cell>
          <cell r="C1094" t="str">
            <v>Daniel</v>
          </cell>
          <cell r="D1094">
            <v>7</v>
          </cell>
          <cell r="F1094" t="str">
            <v>YES</v>
          </cell>
          <cell r="G1094">
            <v>19.61</v>
          </cell>
          <cell r="H1094">
            <v>0.44596567098051298</v>
          </cell>
          <cell r="I1094">
            <v>-1</v>
          </cell>
          <cell r="J1094">
            <v>15.0015</v>
          </cell>
          <cell r="K1094">
            <v>29.997894736799999</v>
          </cell>
          <cell r="L1094">
            <v>1.99965968315168</v>
          </cell>
          <cell r="M1094">
            <v>-20.7451967274914</v>
          </cell>
          <cell r="N1094">
            <v>0.96000230770660999</v>
          </cell>
          <cell r="O1094">
            <v>1.2924669151158299</v>
          </cell>
          <cell r="P1094">
            <v>0.122879210456127</v>
          </cell>
          <cell r="Q1094">
            <v>0.99933728265337396</v>
          </cell>
          <cell r="R1094">
            <v>9.0019421990419293</v>
          </cell>
          <cell r="S1094">
            <v>-279.90506194947898</v>
          </cell>
          <cell r="T1094">
            <v>0.99968054446269095</v>
          </cell>
          <cell r="U1094">
            <v>6.2023085404006597</v>
          </cell>
          <cell r="V1094">
            <v>302.83285366328602</v>
          </cell>
          <cell r="W1094">
            <v>0.99999628755411896</v>
          </cell>
          <cell r="X1094">
            <v>0.66851205884471099</v>
          </cell>
          <cell r="Y1094">
            <v>-1.0501905660123101</v>
          </cell>
          <cell r="Z1094">
            <v>4.8509437797429E-2</v>
          </cell>
          <cell r="AA1094">
            <v>39.151574426681698</v>
          </cell>
          <cell r="AB1094">
            <v>0.122796492681827</v>
          </cell>
          <cell r="AC1094">
            <v>0.95664840943245699</v>
          </cell>
          <cell r="AD1094">
            <v>84.6079312558429</v>
          </cell>
          <cell r="AE1094">
            <v>225.91605961791299</v>
          </cell>
          <cell r="AF1094">
            <v>0.74600631395066197</v>
          </cell>
          <cell r="AG1094">
            <v>31449.1845577487</v>
          </cell>
          <cell r="AH1094">
            <v>-10.7471216144259</v>
          </cell>
          <cell r="AI1094">
            <v>3.8383326014734001E-2</v>
          </cell>
          <cell r="AJ1094">
            <v>119066.18910242</v>
          </cell>
          <cell r="AK1094">
            <v>17948.512127450002</v>
          </cell>
          <cell r="AL1094">
            <v>3125.3552978591001</v>
          </cell>
          <cell r="AM1094">
            <v>335.01900558499898</v>
          </cell>
          <cell r="AN1094">
            <v>63.310181388608001</v>
          </cell>
          <cell r="AO1094">
            <v>435.99141446879202</v>
          </cell>
          <cell r="AP1094">
            <v>5.86959636546948</v>
          </cell>
          <cell r="AQ1094">
            <v>1936.02956496875</v>
          </cell>
          <cell r="AR1094">
            <v>-85824.576175794296</v>
          </cell>
          <cell r="AS1094">
            <v>251.61559855346701</v>
          </cell>
          <cell r="AT1094">
            <v>730971.26918402803</v>
          </cell>
          <cell r="AU1094">
            <v>4.7004971357096403</v>
          </cell>
          <cell r="AV1094">
            <v>1.1956914552226099</v>
          </cell>
          <cell r="AW1094">
            <v>7.3983637221774003</v>
          </cell>
          <cell r="AX1094">
            <v>1.35857928629041</v>
          </cell>
          <cell r="AY1094">
            <v>0.16351949832981899</v>
          </cell>
          <cell r="AZ1094">
            <v>0.12126482044041299</v>
          </cell>
          <cell r="BA1094">
            <v>0.66625681528097802</v>
          </cell>
          <cell r="BB1094">
            <v>0.63039553721581099</v>
          </cell>
          <cell r="BC1094">
            <v>8.1759749164909596</v>
          </cell>
          <cell r="BD1094">
            <v>3.2159936049295101</v>
          </cell>
          <cell r="BE1094">
            <v>65.507372781455601</v>
          </cell>
          <cell r="BF1094">
            <v>443.72657093920202</v>
          </cell>
          <cell r="BH1094" t="str">
            <v>NO</v>
          </cell>
          <cell r="BI1094" t="str">
            <v>YES</v>
          </cell>
          <cell r="BJ1094" t="str">
            <v>YES</v>
          </cell>
          <cell r="BK1094" t="str">
            <v/>
          </cell>
          <cell r="BL1094" t="str">
            <v>YES</v>
          </cell>
          <cell r="BM1094" t="str">
            <v>NO</v>
          </cell>
          <cell r="BO1094" t="str">
            <v>NO</v>
          </cell>
          <cell r="BQ1094" t="str">
            <v>NO</v>
          </cell>
          <cell r="BR1094" t="str">
            <v>NO</v>
          </cell>
          <cell r="BT1094" t="str">
            <v/>
          </cell>
          <cell r="BU1094" t="str">
            <v>NO</v>
          </cell>
          <cell r="BW1094" t="str">
            <v>YES</v>
          </cell>
          <cell r="CA1094" t="str">
            <v>TRASH</v>
          </cell>
          <cell r="CC1094">
            <v>0</v>
          </cell>
          <cell r="CD1094">
            <v>0</v>
          </cell>
          <cell r="CE1094">
            <v>0</v>
          </cell>
          <cell r="CF1094">
            <v>0</v>
          </cell>
          <cell r="CL1094">
            <v>0</v>
          </cell>
          <cell r="CY1094">
            <v>0</v>
          </cell>
          <cell r="CZ1094">
            <v>0</v>
          </cell>
          <cell r="DA1094">
            <v>0</v>
          </cell>
          <cell r="DB1094">
            <v>0</v>
          </cell>
        </row>
        <row r="1095">
          <cell r="A1095">
            <v>296</v>
          </cell>
          <cell r="B1095">
            <v>41718</v>
          </cell>
          <cell r="C1095" t="str">
            <v>Daniel</v>
          </cell>
          <cell r="D1095">
            <v>8</v>
          </cell>
          <cell r="F1095" t="str">
            <v>YES</v>
          </cell>
          <cell r="G1095">
            <v>19.61</v>
          </cell>
          <cell r="H1095">
            <v>0.47096566949039698</v>
          </cell>
          <cell r="I1095">
            <v>-1</v>
          </cell>
          <cell r="J1095">
            <v>14.9975</v>
          </cell>
          <cell r="K1095">
            <v>29.999500000000001</v>
          </cell>
          <cell r="L1095">
            <v>2.0003000500083301</v>
          </cell>
          <cell r="M1095">
            <v>-8.4095315367259804</v>
          </cell>
          <cell r="N1095">
            <v>0.93366137203322397</v>
          </cell>
          <cell r="O1095">
            <v>1.7192855152894999</v>
          </cell>
          <cell r="P1095">
            <v>0.12670571220149399</v>
          </cell>
          <cell r="Q1095">
            <v>0.99771212091067996</v>
          </cell>
          <cell r="R1095">
            <v>6.82779928629924</v>
          </cell>
          <cell r="S1095">
            <v>156.80736715621299</v>
          </cell>
          <cell r="T1095">
            <v>0.99799248560297804</v>
          </cell>
          <cell r="U1095">
            <v>6.3444046454193304</v>
          </cell>
          <cell r="V1095">
            <v>151.11869778907101</v>
          </cell>
          <cell r="W1095">
            <v>0.99986914784786896</v>
          </cell>
          <cell r="X1095">
            <v>1.61824666510283</v>
          </cell>
          <cell r="Y1095">
            <v>-1.2966384955169401</v>
          </cell>
          <cell r="Z1095">
            <v>0.14308771148353699</v>
          </cell>
          <cell r="AA1095">
            <v>35.676624148447402</v>
          </cell>
          <cell r="AB1095">
            <v>0.12641050635043499</v>
          </cell>
          <cell r="AC1095">
            <v>0.87097624395658102</v>
          </cell>
          <cell r="AD1095">
            <v>48.023388630174999</v>
          </cell>
          <cell r="AE1095">
            <v>37.882283194790404</v>
          </cell>
          <cell r="AF1095">
            <v>0.250646186771664</v>
          </cell>
          <cell r="AG1095">
            <v>15202.324916170701</v>
          </cell>
          <cell r="AH1095">
            <v>3.1012353232629501</v>
          </cell>
          <cell r="AI1095">
            <v>1.9737572463349499E-2</v>
          </cell>
          <cell r="AJ1095">
            <v>19886.824706109099</v>
          </cell>
          <cell r="AK1095">
            <v>12762.90485895</v>
          </cell>
          <cell r="AL1095">
            <v>26.761616628699901</v>
          </cell>
          <cell r="AM1095">
            <v>801.421536155333</v>
          </cell>
          <cell r="AN1095">
            <v>167.095367044809</v>
          </cell>
          <cell r="AO1095">
            <v>59.753795461633601</v>
          </cell>
          <cell r="AP1095">
            <v>0.155720390031612</v>
          </cell>
          <cell r="AQ1095">
            <v>2746.0361356952599</v>
          </cell>
          <cell r="AR1095">
            <v>12.297720594190899</v>
          </cell>
          <cell r="AS1095">
            <v>35.937804722116901</v>
          </cell>
          <cell r="AT1095">
            <v>530.39154202708403</v>
          </cell>
          <cell r="AU1095">
            <v>5.0388365978968901</v>
          </cell>
          <cell r="AV1095">
            <v>1.3199514455039401</v>
          </cell>
          <cell r="AW1095">
            <v>7.6403051206447996</v>
          </cell>
          <cell r="AX1095">
            <v>1.3402075557892399</v>
          </cell>
          <cell r="AY1095">
            <v>0.31977143038824302</v>
          </cell>
          <cell r="AZ1095">
            <v>0.122724617289454</v>
          </cell>
          <cell r="BA1095">
            <v>0.66942488127825805</v>
          </cell>
          <cell r="BB1095">
            <v>0.62483714972644799</v>
          </cell>
          <cell r="BC1095">
            <v>7.8847749958744897</v>
          </cell>
          <cell r="BD1095">
            <v>-5.3352858236780802</v>
          </cell>
          <cell r="BE1095">
            <v>24.044189584884901</v>
          </cell>
          <cell r="BF1095">
            <v>169.827526070115</v>
          </cell>
          <cell r="BH1095" t="str">
            <v>NO</v>
          </cell>
          <cell r="BI1095" t="str">
            <v>YES</v>
          </cell>
          <cell r="BJ1095" t="str">
            <v>YES</v>
          </cell>
          <cell r="BK1095" t="str">
            <v/>
          </cell>
          <cell r="BL1095" t="str">
            <v>YES</v>
          </cell>
          <cell r="BM1095" t="str">
            <v>NO</v>
          </cell>
          <cell r="BO1095" t="str">
            <v>NO</v>
          </cell>
          <cell r="BQ1095" t="str">
            <v>NO</v>
          </cell>
          <cell r="BR1095" t="str">
            <v>NO</v>
          </cell>
          <cell r="BT1095" t="str">
            <v/>
          </cell>
          <cell r="BU1095" t="str">
            <v>NO</v>
          </cell>
          <cell r="BW1095" t="str">
            <v>YES</v>
          </cell>
          <cell r="CA1095" t="str">
            <v>TRASH</v>
          </cell>
          <cell r="CC1095">
            <v>0</v>
          </cell>
          <cell r="CD1095">
            <v>0</v>
          </cell>
          <cell r="CE1095">
            <v>0</v>
          </cell>
          <cell r="CF1095">
            <v>0</v>
          </cell>
          <cell r="CL1095">
            <v>0</v>
          </cell>
          <cell r="CY1095">
            <v>0</v>
          </cell>
          <cell r="CZ1095">
            <v>0</v>
          </cell>
          <cell r="DA1095">
            <v>0</v>
          </cell>
          <cell r="DB1095">
            <v>0</v>
          </cell>
        </row>
        <row r="1096">
          <cell r="A1096">
            <v>296</v>
          </cell>
          <cell r="B1096">
            <v>41718</v>
          </cell>
          <cell r="C1096" t="str">
            <v>Daniel</v>
          </cell>
          <cell r="D1096">
            <v>9</v>
          </cell>
          <cell r="F1096" t="str">
            <v>YES</v>
          </cell>
          <cell r="G1096">
            <v>19.61</v>
          </cell>
          <cell r="H1096">
            <v>0.52096566930413302</v>
          </cell>
          <cell r="I1096">
            <v>-1</v>
          </cell>
          <cell r="J1096">
            <v>15.000500000000001</v>
          </cell>
          <cell r="K1096">
            <v>30</v>
          </cell>
          <cell r="L1096">
            <v>1.99993333555548</v>
          </cell>
          <cell r="M1096">
            <v>-2.2279020503483999</v>
          </cell>
          <cell r="N1096">
            <v>0.83079266069483004</v>
          </cell>
          <cell r="O1096">
            <v>5.33580635524737</v>
          </cell>
          <cell r="P1096">
            <v>0.111533506590448</v>
          </cell>
          <cell r="Q1096">
            <v>0.99968550771032205</v>
          </cell>
          <cell r="R1096">
            <v>2.71068978955129</v>
          </cell>
          <cell r="S1096">
            <v>68.048276701727104</v>
          </cell>
          <cell r="T1096">
            <v>0.99499091685668195</v>
          </cell>
          <cell r="U1096">
            <v>10.778020212125</v>
          </cell>
          <cell r="V1096">
            <v>-75.436047106673897</v>
          </cell>
          <cell r="W1096">
            <v>0.99813597022369605</v>
          </cell>
          <cell r="X1096">
            <v>6.5643606309593103</v>
          </cell>
          <cell r="Y1096">
            <v>-0.88225378992301196</v>
          </cell>
          <cell r="Z1096">
            <v>0.30291871766887601</v>
          </cell>
          <cell r="AA1096">
            <v>85.501145175469404</v>
          </cell>
          <cell r="AB1096">
            <v>0.111497982788549</v>
          </cell>
          <cell r="AC1096">
            <v>0.97471714326353598</v>
          </cell>
          <cell r="AD1096">
            <v>7.5333823863449902</v>
          </cell>
          <cell r="AE1096">
            <v>-6.4757492590255996</v>
          </cell>
          <cell r="AF1096">
            <v>8.5683885272117302E-2</v>
          </cell>
          <cell r="AG1096">
            <v>21360.1759985508</v>
          </cell>
          <cell r="AH1096">
            <v>2.78490540518386</v>
          </cell>
          <cell r="AI1096">
            <v>4.0719360969848198E-2</v>
          </cell>
          <cell r="AJ1096">
            <v>22410.633424944801</v>
          </cell>
          <cell r="AK1096">
            <v>12429.309928029999</v>
          </cell>
          <cell r="AL1096">
            <v>1518.43770465017</v>
          </cell>
          <cell r="AM1096">
            <v>1076.44863879434</v>
          </cell>
          <cell r="AN1096">
            <v>890.95758159319496</v>
          </cell>
          <cell r="AO1096">
            <v>-4.87379816536997</v>
          </cell>
          <cell r="AP1096">
            <v>2.7918111961791698</v>
          </cell>
          <cell r="AQ1096">
            <v>423.72033757867001</v>
          </cell>
          <cell r="AR1096">
            <v>58.345473270155097</v>
          </cell>
          <cell r="AS1096">
            <v>13.138588804323801</v>
          </cell>
          <cell r="AT1096">
            <v>1092.4703443691899</v>
          </cell>
          <cell r="AU1096">
            <v>5.5389770654663497</v>
          </cell>
          <cell r="AV1096">
            <v>1.4053155360575</v>
          </cell>
          <cell r="AW1096">
            <v>7.5283042823649904</v>
          </cell>
          <cell r="AX1096">
            <v>1.2506994157671401</v>
          </cell>
          <cell r="AY1096">
            <v>0.249699173078064</v>
          </cell>
          <cell r="AZ1096">
            <v>0.120366026933607</v>
          </cell>
          <cell r="BA1096">
            <v>0.65046211314992197</v>
          </cell>
          <cell r="BB1096">
            <v>0.62104528885378496</v>
          </cell>
          <cell r="BC1096">
            <v>5.6182313942564299</v>
          </cell>
          <cell r="BD1096">
            <v>-5.42465152689749</v>
          </cell>
          <cell r="BE1096">
            <v>10.765144379769101</v>
          </cell>
          <cell r="BF1096">
            <v>77.721760651341597</v>
          </cell>
          <cell r="BH1096" t="str">
            <v>NO</v>
          </cell>
          <cell r="BI1096" t="str">
            <v>YES</v>
          </cell>
          <cell r="BJ1096" t="str">
            <v>YES</v>
          </cell>
          <cell r="BK1096" t="str">
            <v/>
          </cell>
          <cell r="BL1096" t="str">
            <v>YES</v>
          </cell>
          <cell r="BM1096" t="str">
            <v>NO</v>
          </cell>
          <cell r="BO1096" t="str">
            <v>NO</v>
          </cell>
          <cell r="BQ1096" t="str">
            <v>NO</v>
          </cell>
          <cell r="BR1096" t="str">
            <v>NO</v>
          </cell>
          <cell r="BT1096" t="str">
            <v/>
          </cell>
          <cell r="BU1096" t="str">
            <v>YES</v>
          </cell>
          <cell r="BW1096" t="str">
            <v/>
          </cell>
          <cell r="CA1096" t="str">
            <v>DUAL AREA</v>
          </cell>
          <cell r="CC1096">
            <v>0</v>
          </cell>
          <cell r="CD1096">
            <v>0</v>
          </cell>
          <cell r="CE1096">
            <v>7.387039652822887</v>
          </cell>
          <cell r="CF1096">
            <v>12.227837668619642</v>
          </cell>
          <cell r="CL1096">
            <v>0.36</v>
          </cell>
          <cell r="CY1096">
            <v>0</v>
          </cell>
          <cell r="CZ1096">
            <v>0</v>
          </cell>
          <cell r="DA1096">
            <v>8.9160754978212129</v>
          </cell>
          <cell r="DB1096">
            <v>8.9160754978212129</v>
          </cell>
        </row>
        <row r="1097">
          <cell r="A1097">
            <v>296</v>
          </cell>
          <cell r="B1097">
            <v>41718</v>
          </cell>
          <cell r="C1097" t="str">
            <v>Daniel</v>
          </cell>
          <cell r="D1097">
            <v>10</v>
          </cell>
          <cell r="F1097" t="str">
            <v>YES</v>
          </cell>
          <cell r="G1097">
            <v>19.61</v>
          </cell>
          <cell r="H1097">
            <v>0.87652122415602196</v>
          </cell>
          <cell r="I1097">
            <v>-1</v>
          </cell>
          <cell r="J1097">
            <v>14.999000000000001</v>
          </cell>
          <cell r="K1097">
            <v>29.999500000000001</v>
          </cell>
          <cell r="L1097">
            <v>2.0001000066671102</v>
          </cell>
          <cell r="M1097">
            <v>0.60917641529866895</v>
          </cell>
          <cell r="N1097">
            <v>0.92802180725859496</v>
          </cell>
          <cell r="O1097">
            <v>0.48022136253083803</v>
          </cell>
          <cell r="P1097">
            <v>0.17386893903242101</v>
          </cell>
          <cell r="Q1097">
            <v>0.99912723999560904</v>
          </cell>
          <cell r="R1097">
            <v>18.634243865762599</v>
          </cell>
          <cell r="S1097">
            <v>-1390.5720206868</v>
          </cell>
          <cell r="T1097">
            <v>0.99999799564394698</v>
          </cell>
          <cell r="U1097">
            <v>0.87943003154332</v>
          </cell>
          <cell r="V1097">
            <v>-1049.1696044326</v>
          </cell>
          <cell r="W1097">
            <v>0.99999512660626599</v>
          </cell>
          <cell r="X1097">
            <v>1.37129317498124</v>
          </cell>
          <cell r="Y1097">
            <v>0.54620693752263905</v>
          </cell>
          <cell r="Z1097">
            <v>0.68410656558267402</v>
          </cell>
          <cell r="AA1097">
            <v>0.31695029995528401</v>
          </cell>
          <cell r="AB1097">
            <v>0.173712473408528</v>
          </cell>
          <cell r="AC1097">
            <v>0.97019315386106297</v>
          </cell>
          <cell r="AD1097">
            <v>368.90148811369698</v>
          </cell>
          <cell r="AE1097">
            <v>-164.84768785886499</v>
          </cell>
          <cell r="AF1097">
            <v>0.157121292677632</v>
          </cell>
          <cell r="AG1097">
            <v>335394.28790508601</v>
          </cell>
          <cell r="AH1097">
            <v>-285.19746051631699</v>
          </cell>
          <cell r="AI1097">
            <v>0.20509321677331099</v>
          </cell>
          <cell r="AJ1097">
            <v>316305.52794267097</v>
          </cell>
          <cell r="AK1097">
            <v>30164.288286629999</v>
          </cell>
          <cell r="AL1097">
            <v>4444.8527793086996</v>
          </cell>
          <cell r="AM1097">
            <v>79.036300772001297</v>
          </cell>
          <cell r="AN1097">
            <v>102.273803820496</v>
          </cell>
          <cell r="AO1097">
            <v>-7879.8795229659399</v>
          </cell>
          <cell r="AP1097">
            <v>113.03461130414399</v>
          </cell>
          <cell r="AQ1097">
            <v>90703.114139385798</v>
          </cell>
          <cell r="AR1097">
            <v>8958.3701209517094</v>
          </cell>
          <cell r="AS1097">
            <v>67.095549416151002</v>
          </cell>
          <cell r="AT1097">
            <v>82130.294641433298</v>
          </cell>
          <cell r="AU1097">
            <v>7.0457788176281397</v>
          </cell>
          <cell r="AV1097">
            <v>1.25105478481336</v>
          </cell>
          <cell r="AW1097">
            <v>7.8163973468303602</v>
          </cell>
          <cell r="AX1097">
            <v>1.77955257198334</v>
          </cell>
          <cell r="AY1097">
            <v>0.18675767156749601</v>
          </cell>
          <cell r="AZ1097">
            <v>6.5419321712321996E-2</v>
          </cell>
          <cell r="BA1097">
            <v>0.73129956390713602</v>
          </cell>
          <cell r="BB1097">
            <v>0.73199337013840504</v>
          </cell>
          <cell r="BC1097">
            <v>10.1867820854998</v>
          </cell>
          <cell r="BD1097">
            <v>125.02360949282</v>
          </cell>
          <cell r="BE1097">
            <v>204.55674684397499</v>
          </cell>
          <cell r="BF1097">
            <v>495.25531565359</v>
          </cell>
          <cell r="BH1097" t="str">
            <v>YES</v>
          </cell>
          <cell r="BI1097" t="str">
            <v>NO</v>
          </cell>
          <cell r="BJ1097" t="str">
            <v>YES</v>
          </cell>
          <cell r="BK1097" t="str">
            <v>YES</v>
          </cell>
          <cell r="BL1097" t="str">
            <v>YES</v>
          </cell>
          <cell r="BM1097" t="str">
            <v>NO</v>
          </cell>
          <cell r="BO1097" t="str">
            <v>NO</v>
          </cell>
          <cell r="BQ1097" t="str">
            <v>NO</v>
          </cell>
          <cell r="BR1097" t="str">
            <v>NO</v>
          </cell>
          <cell r="BT1097" t="str">
            <v/>
          </cell>
          <cell r="BU1097" t="str">
            <v>NO</v>
          </cell>
          <cell r="BW1097" t="str">
            <v>YES</v>
          </cell>
          <cell r="CA1097" t="str">
            <v>TRASH</v>
          </cell>
          <cell r="CC1097">
            <v>0</v>
          </cell>
          <cell r="CD1097">
            <v>0</v>
          </cell>
          <cell r="CE1097">
            <v>0</v>
          </cell>
          <cell r="CF1097">
            <v>0</v>
          </cell>
          <cell r="CL1097">
            <v>0</v>
          </cell>
          <cell r="CY1097">
            <v>0</v>
          </cell>
          <cell r="CZ1097">
            <v>0</v>
          </cell>
          <cell r="DA1097">
            <v>0</v>
          </cell>
          <cell r="DB1097">
            <v>0</v>
          </cell>
        </row>
        <row r="1098">
          <cell r="A1098">
            <v>296</v>
          </cell>
          <cell r="B1098">
            <v>41718</v>
          </cell>
          <cell r="C1098" t="str">
            <v>Daniel</v>
          </cell>
          <cell r="D1098">
            <v>12</v>
          </cell>
          <cell r="F1098" t="str">
            <v>YES</v>
          </cell>
          <cell r="G1098">
            <v>19.61</v>
          </cell>
          <cell r="H1098">
            <v>0.92096567060798395</v>
          </cell>
          <cell r="I1098">
            <v>-1</v>
          </cell>
          <cell r="J1098">
            <v>14.997368421099999</v>
          </cell>
          <cell r="K1098">
            <v>29.9989473684</v>
          </cell>
          <cell r="L1098">
            <v>2.0002807510012302</v>
          </cell>
          <cell r="M1098">
            <v>-5.4580624142701097</v>
          </cell>
          <cell r="N1098">
            <v>0.66141131002463305</v>
          </cell>
          <cell r="O1098">
            <v>1.5515114640155101</v>
          </cell>
          <cell r="P1098">
            <v>0.14014739678174001</v>
          </cell>
          <cell r="Q1098">
            <v>0.99712578939853203</v>
          </cell>
          <cell r="R1098">
            <v>7.80110043633562</v>
          </cell>
          <cell r="S1098">
            <v>113.170360395968</v>
          </cell>
          <cell r="T1098">
            <v>0.99985461467014602</v>
          </cell>
          <cell r="U1098">
            <v>1.73527757078348</v>
          </cell>
          <cell r="V1098">
            <v>148.32328079074699</v>
          </cell>
          <cell r="W1098">
            <v>0.99992561168188498</v>
          </cell>
          <cell r="X1098">
            <v>1.2411907477712401</v>
          </cell>
          <cell r="Y1098">
            <v>-0.16393435745113399</v>
          </cell>
          <cell r="Z1098">
            <v>1.4412001980120499E-2</v>
          </cell>
          <cell r="AA1098">
            <v>4.61117417788304</v>
          </cell>
          <cell r="AB1098">
            <v>0.139735511284026</v>
          </cell>
          <cell r="AC1098">
            <v>0.86695534140817099</v>
          </cell>
          <cell r="AD1098">
            <v>62.730825311614197</v>
          </cell>
          <cell r="AE1098">
            <v>56.2502691511948</v>
          </cell>
          <cell r="AF1098">
            <v>0.37921278431091099</v>
          </cell>
          <cell r="AG1098">
            <v>12995.993113925901</v>
          </cell>
          <cell r="AH1098">
            <v>39.532540941885898</v>
          </cell>
          <cell r="AI1098">
            <v>0.34926805983129999</v>
          </cell>
          <cell r="AJ1098">
            <v>13622.8768887527</v>
          </cell>
          <cell r="AK1098">
            <v>38677.131813690001</v>
          </cell>
          <cell r="AL1098">
            <v>7409.1652555865003</v>
          </cell>
          <cell r="AM1098">
            <v>638.32925927865995</v>
          </cell>
          <cell r="AN1098">
            <v>373.74854984944301</v>
          </cell>
          <cell r="AO1098">
            <v>61.325816285566901</v>
          </cell>
          <cell r="AP1098">
            <v>64.2550506036049</v>
          </cell>
          <cell r="AQ1098">
            <v>197.08242511863199</v>
          </cell>
          <cell r="AR1098">
            <v>188.50227680528599</v>
          </cell>
          <cell r="AS1098">
            <v>104.215913452018</v>
          </cell>
          <cell r="AT1098">
            <v>917.16026882219398</v>
          </cell>
          <cell r="AU1098">
            <v>7.2148029812810801</v>
          </cell>
          <cell r="AV1098">
            <v>1.30323525644501</v>
          </cell>
          <cell r="AW1098">
            <v>8.8315081975357899</v>
          </cell>
          <cell r="AX1098">
            <v>1.76706828562661</v>
          </cell>
          <cell r="AY1098">
            <v>0.100493805980754</v>
          </cell>
          <cell r="AZ1098">
            <v>6.2795442329603005E-2</v>
          </cell>
          <cell r="BA1098">
            <v>0.88018694398599995</v>
          </cell>
          <cell r="BB1098">
            <v>0.86357038821764898</v>
          </cell>
          <cell r="BC1098">
            <v>1.96618316049301</v>
          </cell>
          <cell r="BD1098">
            <v>83.886076914071495</v>
          </cell>
          <cell r="BE1098">
            <v>182.51790650155701</v>
          </cell>
          <cell r="BF1098">
            <v>316.09577624653002</v>
          </cell>
          <cell r="BH1098" t="str">
            <v>YES</v>
          </cell>
          <cell r="BI1098" t="str">
            <v>YES</v>
          </cell>
          <cell r="BJ1098" t="str">
            <v>YES</v>
          </cell>
          <cell r="BK1098" t="str">
            <v/>
          </cell>
          <cell r="BL1098" t="str">
            <v>YES</v>
          </cell>
          <cell r="BM1098" t="str">
            <v>NO</v>
          </cell>
          <cell r="BO1098" t="str">
            <v>NO</v>
          </cell>
          <cell r="BQ1098" t="str">
            <v>NO</v>
          </cell>
          <cell r="BR1098" t="str">
            <v>NO</v>
          </cell>
          <cell r="BT1098" t="str">
            <v/>
          </cell>
          <cell r="BU1098" t="str">
            <v>YES</v>
          </cell>
          <cell r="BW1098" t="str">
            <v/>
          </cell>
          <cell r="CA1098" t="str">
            <v>DUAL AREA</v>
          </cell>
          <cell r="CC1098">
            <v>0</v>
          </cell>
          <cell r="CD1098">
            <v>0</v>
          </cell>
          <cell r="CE1098">
            <v>54.785358770435906</v>
          </cell>
          <cell r="CF1098">
            <v>64.16382272083257</v>
          </cell>
          <cell r="CL1098">
            <v>0.36</v>
          </cell>
          <cell r="CY1098">
            <v>0</v>
          </cell>
          <cell r="CZ1098">
            <v>0</v>
          </cell>
          <cell r="DA1098">
            <v>0.52588177168330719</v>
          </cell>
          <cell r="DB1098">
            <v>0.52588177168330719</v>
          </cell>
        </row>
        <row r="1099">
          <cell r="A1099">
            <v>296</v>
          </cell>
          <cell r="B1099">
            <v>41718</v>
          </cell>
          <cell r="C1099" t="str">
            <v>Daniel</v>
          </cell>
          <cell r="D1099">
            <v>13</v>
          </cell>
          <cell r="F1099" t="str">
            <v>YES</v>
          </cell>
          <cell r="G1099">
            <v>19.61</v>
          </cell>
          <cell r="H1099">
            <v>0.99874344840645801</v>
          </cell>
          <cell r="I1099">
            <v>0</v>
          </cell>
          <cell r="J1099">
            <v>14.9955</v>
          </cell>
          <cell r="K1099">
            <v>29.998999999999999</v>
          </cell>
          <cell r="L1099">
            <v>2.0005334933813499</v>
          </cell>
          <cell r="M1099">
            <v>7.7593400679383597</v>
          </cell>
          <cell r="N1099">
            <v>0.98236227073457005</v>
          </cell>
          <cell r="O1099">
            <v>0.39581964363577798</v>
          </cell>
          <cell r="P1099">
            <v>0.13461479908558599</v>
          </cell>
          <cell r="Q1099">
            <v>0.99879059223074096</v>
          </cell>
          <cell r="R1099">
            <v>6.04906750356818</v>
          </cell>
          <cell r="S1099">
            <v>68.832640776851207</v>
          </cell>
          <cell r="T1099">
            <v>0.99992179391248603</v>
          </cell>
          <cell r="U1099">
            <v>1.52379799409271</v>
          </cell>
          <cell r="V1099">
            <v>343.48797455819198</v>
          </cell>
          <cell r="W1099">
            <v>0.99999848031322303</v>
          </cell>
          <cell r="X1099">
            <v>0.212384845261053</v>
          </cell>
          <cell r="Y1099">
            <v>3.6617359169081598</v>
          </cell>
          <cell r="Z1099">
            <v>0.46330223443054702</v>
          </cell>
          <cell r="AA1099">
            <v>4.8572648777655898</v>
          </cell>
          <cell r="AB1099">
            <v>0.13444884763762999</v>
          </cell>
          <cell r="AC1099">
            <v>0.93507521172469399</v>
          </cell>
          <cell r="AD1099">
            <v>39.267176311000497</v>
          </cell>
          <cell r="AE1099">
            <v>291.26409706376398</v>
          </cell>
          <cell r="AF1099">
            <v>0.84795881079614899</v>
          </cell>
          <cell r="AG1099">
            <v>4756.7766938396499</v>
          </cell>
          <cell r="AH1099">
            <v>50.2181950188873</v>
          </cell>
          <cell r="AI1099">
            <v>0.72951242241357805</v>
          </cell>
          <cell r="AJ1099">
            <v>8462.5029031517897</v>
          </cell>
          <cell r="AK1099">
            <v>3101.9827320200102</v>
          </cell>
          <cell r="AL1099">
            <v>349.38913809140001</v>
          </cell>
          <cell r="AM1099">
            <v>-30.443348893001598</v>
          </cell>
          <cell r="AN1099">
            <v>20.385719911327001</v>
          </cell>
          <cell r="AO1099">
            <v>705.24373566476095</v>
          </cell>
          <cell r="AP1099">
            <v>5.6567029376966298</v>
          </cell>
          <cell r="AQ1099">
            <v>4381.59766660281</v>
          </cell>
          <cell r="AR1099">
            <v>179.11393474346201</v>
          </cell>
          <cell r="AS1099">
            <v>65.909673540076597</v>
          </cell>
          <cell r="AT1099">
            <v>522.88239288000295</v>
          </cell>
          <cell r="AU1099">
            <v>7.4004170526964304</v>
          </cell>
          <cell r="AV1099">
            <v>1.2043061067230301</v>
          </cell>
          <cell r="AW1099">
            <v>9.0073044077625806</v>
          </cell>
          <cell r="AX1099">
            <v>1.6521147362208199</v>
          </cell>
          <cell r="AY1099">
            <v>0.11058548332632399</v>
          </cell>
          <cell r="AZ1099">
            <v>6.1116882428895201E-2</v>
          </cell>
          <cell r="BA1099">
            <v>0.82451096528130796</v>
          </cell>
          <cell r="BB1099">
            <v>0.81328967883905701</v>
          </cell>
          <cell r="BC1099">
            <v>10.207890768583701</v>
          </cell>
          <cell r="BD1099">
            <v>-14.3689120166666</v>
          </cell>
          <cell r="BE1099">
            <v>7.9871152910527599</v>
          </cell>
          <cell r="BF1099">
            <v>36.255662598684303</v>
          </cell>
          <cell r="BH1099" t="str">
            <v>NO</v>
          </cell>
          <cell r="BI1099" t="str">
            <v>YES</v>
          </cell>
          <cell r="BJ1099" t="str">
            <v>YES</v>
          </cell>
          <cell r="BK1099" t="str">
            <v/>
          </cell>
          <cell r="BL1099" t="str">
            <v>YES</v>
          </cell>
          <cell r="BM1099" t="str">
            <v>NO</v>
          </cell>
          <cell r="BO1099" t="str">
            <v>NO</v>
          </cell>
          <cell r="BQ1099" t="str">
            <v>YES</v>
          </cell>
          <cell r="BR1099" t="str">
            <v>NO</v>
          </cell>
          <cell r="BT1099" t="str">
            <v/>
          </cell>
          <cell r="BU1099" t="str">
            <v>NO</v>
          </cell>
          <cell r="BW1099" t="str">
            <v/>
          </cell>
          <cell r="CA1099" t="str">
            <v>SINGLE CORR</v>
          </cell>
          <cell r="CC1099">
            <v>181.82231946380406</v>
          </cell>
          <cell r="CD1099">
            <v>0</v>
          </cell>
          <cell r="CE1099">
            <v>0</v>
          </cell>
          <cell r="CF1099">
            <v>0</v>
          </cell>
          <cell r="CL1099">
            <v>0.47</v>
          </cell>
          <cell r="CY1099">
            <v>12.017209785676673</v>
          </cell>
          <cell r="CZ1099">
            <v>0</v>
          </cell>
          <cell r="DA1099">
            <v>0</v>
          </cell>
          <cell r="DB1099">
            <v>0</v>
          </cell>
        </row>
        <row r="1100">
          <cell r="A1100">
            <v>296</v>
          </cell>
          <cell r="B1100">
            <v>41718</v>
          </cell>
          <cell r="C1100" t="str">
            <v>Daniel</v>
          </cell>
          <cell r="D1100">
            <v>14</v>
          </cell>
          <cell r="F1100" t="str">
            <v>YES</v>
          </cell>
          <cell r="G1100">
            <v>19.61</v>
          </cell>
          <cell r="H1100">
            <v>1.05707678105682</v>
          </cell>
          <cell r="I1100">
            <v>-1</v>
          </cell>
          <cell r="J1100">
            <v>14.997999999999999</v>
          </cell>
          <cell r="K1100">
            <v>29.998999999999999</v>
          </cell>
          <cell r="L1100">
            <v>2.0002000266702198</v>
          </cell>
          <cell r="M1100">
            <v>1.65896217487095</v>
          </cell>
          <cell r="N1100">
            <v>0.96502505883147904</v>
          </cell>
          <cell r="O1100">
            <v>0.513561926062025</v>
          </cell>
          <cell r="P1100">
            <v>0.17588925051815199</v>
          </cell>
          <cell r="Q1100">
            <v>0.99931620902206497</v>
          </cell>
          <cell r="R1100">
            <v>15.3062836803091</v>
          </cell>
          <cell r="S1100">
            <v>-5549.8894912691403</v>
          </cell>
          <cell r="T1100">
            <v>0.99998374933232204</v>
          </cell>
          <cell r="U1100">
            <v>2.3232032614805802</v>
          </cell>
          <cell r="V1100">
            <v>17463.011844801698</v>
          </cell>
          <cell r="W1100">
            <v>0.99999358114308901</v>
          </cell>
          <cell r="X1100">
            <v>1.46008557403315</v>
          </cell>
          <cell r="Y1100">
            <v>1.4538253181659999</v>
          </cell>
          <cell r="Z1100">
            <v>0.83360768071622005</v>
          </cell>
          <cell r="AA1100">
            <v>0.921806746612301</v>
          </cell>
          <cell r="AB1100">
            <v>0.175765175976931</v>
          </cell>
          <cell r="AC1100">
            <v>0.977001687439221</v>
          </cell>
          <cell r="AD1100">
            <v>247.41606475696599</v>
          </cell>
          <cell r="AE1100">
            <v>8.9165279418071801</v>
          </cell>
          <cell r="AF1100">
            <v>5.1059180322243802E-4</v>
          </cell>
          <cell r="AG1100">
            <v>340047.64098799601</v>
          </cell>
          <cell r="AH1100">
            <v>-11.0653096014778</v>
          </cell>
          <cell r="AI1100">
            <v>1.9937567761101299E-3</v>
          </cell>
          <cell r="AJ1100">
            <v>339543.03659090103</v>
          </cell>
          <cell r="AK1100">
            <v>30686.402542749998</v>
          </cell>
          <cell r="AL1100">
            <v>3818.5381466500999</v>
          </cell>
          <cell r="AM1100">
            <v>138.50706847799401</v>
          </cell>
          <cell r="AN1100">
            <v>86.815374903749998</v>
          </cell>
          <cell r="AO1100">
            <v>-1430.5719546875901</v>
          </cell>
          <cell r="AP1100">
            <v>12.165033201934399</v>
          </cell>
          <cell r="AQ1100">
            <v>3911.1277654299101</v>
          </cell>
          <cell r="AR1100">
            <v>4888.69737765834</v>
          </cell>
          <cell r="AS1100">
            <v>118.88320647937201</v>
          </cell>
          <cell r="AT1100">
            <v>97321.301042109393</v>
          </cell>
          <cell r="AU1100">
            <v>7.5011791041620901</v>
          </cell>
          <cell r="AV1100">
            <v>1.1784001437204199</v>
          </cell>
          <cell r="AW1100">
            <v>9.2540165867600699</v>
          </cell>
          <cell r="AX1100">
            <v>1.4826091274518201</v>
          </cell>
          <cell r="AY1100">
            <v>0.30421919571585998</v>
          </cell>
          <cell r="AZ1100">
            <v>6.5007650888068896E-2</v>
          </cell>
          <cell r="BA1100">
            <v>0.752153823372675</v>
          </cell>
          <cell r="BB1100">
            <v>0.74911181107142399</v>
          </cell>
          <cell r="BC1100">
            <v>13.037965530679701</v>
          </cell>
          <cell r="BD1100">
            <v>27.565540385100402</v>
          </cell>
          <cell r="BE1100">
            <v>145.78394899204801</v>
          </cell>
          <cell r="BF1100">
            <v>446.48640211921702</v>
          </cell>
          <cell r="BH1100" t="str">
            <v>YES</v>
          </cell>
          <cell r="BI1100" t="str">
            <v>NO</v>
          </cell>
          <cell r="BJ1100" t="str">
            <v>YES</v>
          </cell>
          <cell r="BK1100" t="str">
            <v>YES</v>
          </cell>
          <cell r="BL1100" t="str">
            <v>YES</v>
          </cell>
          <cell r="BM1100" t="str">
            <v>YES</v>
          </cell>
          <cell r="BO1100" t="str">
            <v>YES</v>
          </cell>
          <cell r="BQ1100" t="str">
            <v>NO</v>
          </cell>
          <cell r="BR1100" t="str">
            <v>NO</v>
          </cell>
          <cell r="BT1100" t="str">
            <v/>
          </cell>
          <cell r="BU1100" t="str">
            <v>YES</v>
          </cell>
          <cell r="BW1100" t="str">
            <v/>
          </cell>
          <cell r="CA1100" t="str">
            <v>TRASH</v>
          </cell>
          <cell r="CC1100">
            <v>0</v>
          </cell>
          <cell r="CD1100">
            <v>0</v>
          </cell>
          <cell r="CE1100">
            <v>0</v>
          </cell>
          <cell r="CF1100">
            <v>0</v>
          </cell>
          <cell r="CL1100">
            <v>0</v>
          </cell>
          <cell r="CY1100">
            <v>0</v>
          </cell>
          <cell r="CZ1100">
            <v>0</v>
          </cell>
          <cell r="DA1100">
            <v>0</v>
          </cell>
          <cell r="DB1100">
            <v>0</v>
          </cell>
        </row>
        <row r="1101">
          <cell r="A1101">
            <v>296</v>
          </cell>
          <cell r="B1101">
            <v>41718</v>
          </cell>
          <cell r="C1101" t="str">
            <v>Daniel</v>
          </cell>
          <cell r="D1101">
            <v>15</v>
          </cell>
          <cell r="F1101" t="str">
            <v>YES</v>
          </cell>
          <cell r="G1101">
            <v>19.61</v>
          </cell>
          <cell r="H1101">
            <v>1.09874344803393</v>
          </cell>
          <cell r="I1101">
            <v>-1</v>
          </cell>
          <cell r="J1101">
            <v>15.000999999999999</v>
          </cell>
          <cell r="K1101">
            <v>29.997</v>
          </cell>
          <cell r="L1101">
            <v>1.9996666888874099</v>
          </cell>
          <cell r="M1101">
            <v>-0.13476631985371801</v>
          </cell>
          <cell r="N1101">
            <v>0.83598465248535603</v>
          </cell>
          <cell r="O1101">
            <v>1.1079515885731199</v>
          </cell>
          <cell r="P1101">
            <v>0.19081726658192599</v>
          </cell>
          <cell r="Q1101">
            <v>0.99631730901592797</v>
          </cell>
          <cell r="R1101">
            <v>7.0847757038213599</v>
          </cell>
          <cell r="S1101">
            <v>1372.7013637197399</v>
          </cell>
          <cell r="T1101">
            <v>0.99990001813098395</v>
          </cell>
          <cell r="U1101">
            <v>1.1446900948693</v>
          </cell>
          <cell r="V1101">
            <v>55.332082823755798</v>
          </cell>
          <cell r="W1101">
            <v>0.99985602099365201</v>
          </cell>
          <cell r="X1101">
            <v>1.3739066591197799</v>
          </cell>
          <cell r="Y1101">
            <v>-0.107941324098193</v>
          </cell>
          <cell r="Z1101">
            <v>5.4548680862942199E-2</v>
          </cell>
          <cell r="AA1101">
            <v>1.2724880255912601</v>
          </cell>
          <cell r="AB1101">
            <v>0.190086364940946</v>
          </cell>
          <cell r="AC1101">
            <v>0.901020004051998</v>
          </cell>
          <cell r="AD1101">
            <v>53.145426985846697</v>
          </cell>
          <cell r="AE1101">
            <v>38.3961859992285</v>
          </cell>
          <cell r="AF1101">
            <v>0.69382270092902099</v>
          </cell>
          <cell r="AG1101">
            <v>4099.4345625308297</v>
          </cell>
          <cell r="AH1101">
            <v>7.2463106008565203</v>
          </cell>
          <cell r="AI1101">
            <v>5.2783411016044104E-3</v>
          </cell>
          <cell r="AJ1101">
            <v>13318.4150521909</v>
          </cell>
          <cell r="AK1101">
            <v>14260.769517914299</v>
          </cell>
          <cell r="AL1101">
            <v>3043.36002571054</v>
          </cell>
          <cell r="AM1101">
            <v>94.1124544391418</v>
          </cell>
          <cell r="AN1101">
            <v>316.94406516354297</v>
          </cell>
          <cell r="AO1101">
            <v>-200.730878462921</v>
          </cell>
          <cell r="AP1101">
            <v>59.483225823923704</v>
          </cell>
          <cell r="AQ1101">
            <v>1330.94985263643</v>
          </cell>
          <cell r="AR1101">
            <v>30.944635568643701</v>
          </cell>
          <cell r="AS1101">
            <v>45.579283824086602</v>
          </cell>
          <cell r="AT1101">
            <v>368.44950886391001</v>
          </cell>
          <cell r="AU1101">
            <v>7.3821073379545998</v>
          </cell>
          <cell r="AV1101">
            <v>1.1049976867425999</v>
          </cell>
          <cell r="AW1101">
            <v>8.9712474689097697</v>
          </cell>
          <cell r="AX1101">
            <v>1.4800645160924599</v>
          </cell>
          <cell r="AY1101">
            <v>0.27555332205583</v>
          </cell>
          <cell r="AZ1101">
            <v>6.4669361686283997E-2</v>
          </cell>
          <cell r="BA1101">
            <v>0.79438321326577199</v>
          </cell>
          <cell r="BB1101">
            <v>0.78922561398084801</v>
          </cell>
          <cell r="BC1101">
            <v>10.553105951074301</v>
          </cell>
          <cell r="BD1101">
            <v>32.773138966428199</v>
          </cell>
          <cell r="BE1101">
            <v>127.192652591428</v>
          </cell>
          <cell r="BF1101">
            <v>261.70937256642901</v>
          </cell>
          <cell r="BH1101" t="str">
            <v>YES</v>
          </cell>
          <cell r="BI1101" t="str">
            <v>NO</v>
          </cell>
          <cell r="BJ1101" t="str">
            <v>YES</v>
          </cell>
          <cell r="BK1101" t="str">
            <v>YES</v>
          </cell>
          <cell r="BL1101" t="str">
            <v>YES</v>
          </cell>
          <cell r="BM1101" t="str">
            <v>NO</v>
          </cell>
          <cell r="BO1101" t="str">
            <v>NO</v>
          </cell>
          <cell r="BQ1101" t="str">
            <v>NO</v>
          </cell>
          <cell r="BR1101" t="str">
            <v>NO</v>
          </cell>
          <cell r="BT1101" t="str">
            <v/>
          </cell>
          <cell r="BU1101" t="str">
            <v>NO</v>
          </cell>
          <cell r="BW1101" t="str">
            <v>YES</v>
          </cell>
          <cell r="CA1101" t="str">
            <v>TRASH</v>
          </cell>
          <cell r="CC1101">
            <v>0</v>
          </cell>
          <cell r="CD1101">
            <v>0</v>
          </cell>
          <cell r="CE1101">
            <v>0</v>
          </cell>
          <cell r="CF1101">
            <v>0</v>
          </cell>
          <cell r="CL1101">
            <v>0</v>
          </cell>
          <cell r="CY1101">
            <v>0</v>
          </cell>
          <cell r="CZ1101">
            <v>0</v>
          </cell>
          <cell r="DA1101">
            <v>0</v>
          </cell>
          <cell r="DB1101">
            <v>0</v>
          </cell>
        </row>
        <row r="1102">
          <cell r="A1102">
            <v>296</v>
          </cell>
          <cell r="B1102">
            <v>41718</v>
          </cell>
          <cell r="C1102" t="str">
            <v>Daniel</v>
          </cell>
          <cell r="D1102">
            <v>16</v>
          </cell>
          <cell r="F1102" t="str">
            <v>YES</v>
          </cell>
          <cell r="G1102">
            <v>19.61</v>
          </cell>
          <cell r="H1102">
            <v>1.2459656707942499</v>
          </cell>
          <cell r="I1102">
            <v>-1</v>
          </cell>
          <cell r="J1102">
            <v>14.999499999999999</v>
          </cell>
          <cell r="K1102">
            <v>29.999500000000001</v>
          </cell>
          <cell r="L1102">
            <v>2.0000333344444798</v>
          </cell>
          <cell r="M1102">
            <v>12.8461867519477</v>
          </cell>
          <cell r="N1102">
            <v>0.970968475420253</v>
          </cell>
          <cell r="O1102">
            <v>1.1202419140851001</v>
          </cell>
          <cell r="P1102">
            <v>0.121843165168454</v>
          </cell>
          <cell r="Q1102">
            <v>0.99976466848720802</v>
          </cell>
          <cell r="R1102">
            <v>4.0012869209480399</v>
          </cell>
          <cell r="S1102">
            <v>43.779286423318403</v>
          </cell>
          <cell r="T1102">
            <v>0.99989918018791601</v>
          </cell>
          <cell r="U1102">
            <v>2.6002635826315799</v>
          </cell>
          <cell r="V1102">
            <v>543.59695037751203</v>
          </cell>
          <cell r="W1102">
            <v>0.99998100101608201</v>
          </cell>
          <cell r="X1102">
            <v>1.12844222950707</v>
          </cell>
          <cell r="Y1102">
            <v>2.1000601165252202</v>
          </cell>
          <cell r="Z1102">
            <v>0.15856068760768599</v>
          </cell>
          <cell r="AA1102">
            <v>36.261633118278297</v>
          </cell>
          <cell r="AB1102">
            <v>0.121814059203857</v>
          </cell>
          <cell r="AC1102">
            <v>0.98392516278853503</v>
          </cell>
          <cell r="AD1102">
            <v>16.780644082678499</v>
          </cell>
          <cell r="AE1102">
            <v>82.184021486838901</v>
          </cell>
          <cell r="AF1102">
            <v>0.15118270987707599</v>
          </cell>
          <cell r="AG1102">
            <v>58754.819506524997</v>
          </cell>
          <cell r="AH1102">
            <v>36.685312638566103</v>
          </cell>
          <cell r="AI1102">
            <v>0.83787596204452597</v>
          </cell>
          <cell r="AJ1102">
            <v>11222.166063987001</v>
          </cell>
          <cell r="AK1102">
            <v>16565.82233219</v>
          </cell>
          <cell r="AL1102">
            <v>1861.1895176815999</v>
          </cell>
          <cell r="AM1102">
            <v>371.97879130899997</v>
          </cell>
          <cell r="AN1102">
            <v>89.312965322474</v>
          </cell>
          <cell r="AO1102">
            <v>41.127497127725299</v>
          </cell>
          <cell r="AP1102">
            <v>38.534121431164699</v>
          </cell>
          <cell r="AQ1102">
            <v>41.430963224670499</v>
          </cell>
          <cell r="AR1102">
            <v>232.51221748982601</v>
          </cell>
          <cell r="AS1102">
            <v>106.050919725395</v>
          </cell>
          <cell r="AT1102">
            <v>257.63011244590001</v>
          </cell>
          <cell r="AU1102">
            <v>7.7372471215976999</v>
          </cell>
          <cell r="AV1102">
            <v>1.0933350695392401</v>
          </cell>
          <cell r="AW1102">
            <v>9.3354100098126906</v>
          </cell>
          <cell r="AX1102">
            <v>1.77439252264798</v>
          </cell>
          <cell r="AY1102">
            <v>0.16125418743039799</v>
          </cell>
          <cell r="AZ1102">
            <v>6.0734781959462802E-2</v>
          </cell>
          <cell r="BA1102">
            <v>0.63441116182288604</v>
          </cell>
          <cell r="BB1102">
            <v>0.626776311747825</v>
          </cell>
          <cell r="BC1102">
            <v>9.2145249960227709</v>
          </cell>
          <cell r="BD1102">
            <v>6.8221909111559302</v>
          </cell>
          <cell r="BE1102">
            <v>132.56386529677499</v>
          </cell>
          <cell r="BF1102">
            <v>492.39209272333397</v>
          </cell>
          <cell r="BH1102" t="str">
            <v>NO</v>
          </cell>
          <cell r="BI1102" t="str">
            <v>YES</v>
          </cell>
          <cell r="BJ1102" t="str">
            <v>YES</v>
          </cell>
          <cell r="BK1102" t="str">
            <v/>
          </cell>
          <cell r="BL1102" t="str">
            <v>YES</v>
          </cell>
          <cell r="BM1102" t="str">
            <v>NO</v>
          </cell>
          <cell r="BO1102" t="str">
            <v>NO</v>
          </cell>
          <cell r="BQ1102" t="str">
            <v>NO</v>
          </cell>
          <cell r="BR1102" t="str">
            <v>YES</v>
          </cell>
          <cell r="BT1102" t="str">
            <v/>
          </cell>
          <cell r="BU1102" t="str">
            <v>NO</v>
          </cell>
          <cell r="BW1102" t="str">
            <v/>
          </cell>
          <cell r="CA1102" t="str">
            <v>SINGLE CORR</v>
          </cell>
          <cell r="CC1102">
            <v>0</v>
          </cell>
          <cell r="CD1102">
            <v>46.361491617888817</v>
          </cell>
          <cell r="CE1102">
            <v>0</v>
          </cell>
          <cell r="CF1102">
            <v>0</v>
          </cell>
          <cell r="CL1102">
            <v>0.47</v>
          </cell>
          <cell r="CY1102">
            <v>0</v>
          </cell>
          <cell r="CZ1102">
            <v>0.72404979909183498</v>
          </cell>
          <cell r="DA1102">
            <v>0</v>
          </cell>
          <cell r="DB1102">
            <v>0</v>
          </cell>
        </row>
        <row r="1103">
          <cell r="A1103">
            <v>296</v>
          </cell>
          <cell r="B1103">
            <v>41718</v>
          </cell>
          <cell r="C1103" t="str">
            <v>Daniel</v>
          </cell>
          <cell r="D1103">
            <v>17</v>
          </cell>
          <cell r="F1103" t="str">
            <v>YES</v>
          </cell>
          <cell r="G1103">
            <v>19.61</v>
          </cell>
          <cell r="H1103">
            <v>1.27929900214076</v>
          </cell>
          <cell r="I1103">
            <v>-1</v>
          </cell>
          <cell r="J1103">
            <v>14.999000000000001</v>
          </cell>
          <cell r="K1103">
            <v>29.998999999999999</v>
          </cell>
          <cell r="L1103">
            <v>2.0000666711114099</v>
          </cell>
          <cell r="M1103">
            <v>-1.1541573338493201</v>
          </cell>
          <cell r="N1103">
            <v>0.75579350302432802</v>
          </cell>
          <cell r="O1103">
            <v>3.2036856827214</v>
          </cell>
          <cell r="P1103">
            <v>0.12598242168534701</v>
          </cell>
          <cell r="Q1103">
            <v>0.99958314561858697</v>
          </cell>
          <cell r="R1103">
            <v>7.9371037858686702</v>
          </cell>
          <cell r="S1103">
            <v>252.15547594520601</v>
          </cell>
          <cell r="T1103">
            <v>0.99986413601378799</v>
          </cell>
          <cell r="U1103">
            <v>4.49517357076635</v>
          </cell>
          <cell r="V1103">
            <v>192.27145740451499</v>
          </cell>
          <cell r="W1103">
            <v>0.99989604004186305</v>
          </cell>
          <cell r="X1103">
            <v>3.93208472592248</v>
          </cell>
          <cell r="Y1103">
            <v>-0.54616052326303899</v>
          </cell>
          <cell r="Z1103">
            <v>0.25778243795422001</v>
          </cell>
          <cell r="AA1103">
            <v>17.198130891125398</v>
          </cell>
          <cell r="AB1103">
            <v>0.125929049949209</v>
          </cell>
          <cell r="AC1103">
            <v>0.97357856153089195</v>
          </cell>
          <cell r="AD1103">
            <v>65.774760257493099</v>
          </cell>
          <cell r="AE1103">
            <v>39.691658804051002</v>
          </cell>
          <cell r="AF1103">
            <v>0.206414058831043</v>
          </cell>
          <cell r="AG1103">
            <v>121287.467812309</v>
          </cell>
          <cell r="AH1103">
            <v>26.154385342637202</v>
          </cell>
          <cell r="AI1103">
            <v>0.10370915510291499</v>
          </cell>
          <cell r="AJ1103">
            <v>136984.34077699701</v>
          </cell>
          <cell r="AK1103">
            <v>20794.468409203299</v>
          </cell>
          <cell r="AL1103">
            <v>2433.3412300273299</v>
          </cell>
          <cell r="AM1103">
            <v>396.03854275666799</v>
          </cell>
          <cell r="AN1103">
            <v>251.82517977846101</v>
          </cell>
          <cell r="AO1103">
            <v>84.213982888892801</v>
          </cell>
          <cell r="AP1103">
            <v>23.544812672325001</v>
          </cell>
          <cell r="AQ1103">
            <v>128.89160739452399</v>
          </cell>
          <cell r="AR1103">
            <v>-22.160984560731301</v>
          </cell>
          <cell r="AS1103">
            <v>12.815191982925301</v>
          </cell>
          <cell r="AT1103">
            <v>1454.4719380968399</v>
          </cell>
          <cell r="AU1103">
            <v>7.5856034235659999</v>
          </cell>
          <cell r="AV1103">
            <v>1.1359091275591999</v>
          </cell>
          <cell r="AW1103">
            <v>9.27300865328416</v>
          </cell>
          <cell r="AX1103">
            <v>1.7175320543049599</v>
          </cell>
          <cell r="AY1103">
            <v>0.207721970102381</v>
          </cell>
          <cell r="AZ1103">
            <v>6.2621429922954899E-2</v>
          </cell>
          <cell r="BA1103">
            <v>0.64806803283941905</v>
          </cell>
          <cell r="BB1103">
            <v>0.63663388299826296</v>
          </cell>
          <cell r="BC1103">
            <v>10.105393140115799</v>
          </cell>
          <cell r="BD1103">
            <v>20.412915579680401</v>
          </cell>
          <cell r="BE1103">
            <v>120.41479187488601</v>
          </cell>
          <cell r="BF1103">
            <v>379.68565374917802</v>
          </cell>
          <cell r="BH1103" t="str">
            <v>YES</v>
          </cell>
          <cell r="BI1103" t="str">
            <v>YES</v>
          </cell>
          <cell r="BJ1103" t="str">
            <v>YES</v>
          </cell>
          <cell r="BK1103" t="str">
            <v/>
          </cell>
          <cell r="BL1103" t="str">
            <v>YES</v>
          </cell>
          <cell r="BM1103" t="str">
            <v>NO</v>
          </cell>
          <cell r="BO1103" t="str">
            <v>NO</v>
          </cell>
          <cell r="BQ1103" t="str">
            <v>NO</v>
          </cell>
          <cell r="BR1103" t="str">
            <v>NO</v>
          </cell>
          <cell r="BT1103" t="str">
            <v/>
          </cell>
          <cell r="BU1103" t="str">
            <v>YES</v>
          </cell>
          <cell r="BW1103" t="str">
            <v/>
          </cell>
          <cell r="CA1103" t="str">
            <v>DUAL AREA</v>
          </cell>
          <cell r="CC1103">
            <v>0</v>
          </cell>
          <cell r="CD1103">
            <v>0</v>
          </cell>
          <cell r="CE1103">
            <v>43.720556409903523</v>
          </cell>
          <cell r="CF1103">
            <v>55.602184189787899</v>
          </cell>
          <cell r="CL1103">
            <v>0.36</v>
          </cell>
          <cell r="CY1103">
            <v>0</v>
          </cell>
          <cell r="CZ1103">
            <v>0</v>
          </cell>
          <cell r="DA1103">
            <v>0.79710173925056971</v>
          </cell>
          <cell r="DB1103">
            <v>0.79710173925056971</v>
          </cell>
        </row>
        <row r="1104">
          <cell r="A1104">
            <v>296</v>
          </cell>
          <cell r="B1104">
            <v>41718</v>
          </cell>
          <cell r="C1104" t="str">
            <v>Daniel</v>
          </cell>
          <cell r="D1104">
            <v>18</v>
          </cell>
          <cell r="F1104" t="str">
            <v>YES</v>
          </cell>
          <cell r="G1104">
            <v>19.61</v>
          </cell>
          <cell r="H1104">
            <v>1.30429900344461</v>
          </cell>
          <cell r="I1104">
            <v>-1</v>
          </cell>
          <cell r="J1104">
            <v>14.999499999999999</v>
          </cell>
          <cell r="K1104">
            <v>29.998000000000001</v>
          </cell>
          <cell r="L1104">
            <v>1.9999333311110401</v>
          </cell>
          <cell r="M1104">
            <v>2.4304754976827301</v>
          </cell>
          <cell r="N1104">
            <v>0.83152935451093102</v>
          </cell>
          <cell r="O1104">
            <v>1.8922672022014499</v>
          </cell>
          <cell r="P1104">
            <v>0.12675567305727301</v>
          </cell>
          <cell r="Q1104">
            <v>0.99962069141746601</v>
          </cell>
          <cell r="R1104">
            <v>4.8275190306949103</v>
          </cell>
          <cell r="S1104">
            <v>67.406358966885904</v>
          </cell>
          <cell r="T1104">
            <v>0.99996146413386</v>
          </cell>
          <cell r="U1104">
            <v>1.5264203378141601</v>
          </cell>
          <cell r="V1104">
            <v>132.60485714111499</v>
          </cell>
          <cell r="W1104">
            <v>0.99996388037205297</v>
          </cell>
          <cell r="X1104">
            <v>1.4776693138645101</v>
          </cell>
          <cell r="Y1104">
            <v>0.88220802197565495</v>
          </cell>
          <cell r="Z1104">
            <v>0.27983924645145702</v>
          </cell>
          <cell r="AA1104">
            <v>11.5846327584535</v>
          </cell>
          <cell r="AB1104">
            <v>0.12670680280993299</v>
          </cell>
          <cell r="AC1104">
            <v>0.97618079700719096</v>
          </cell>
          <cell r="AD1104">
            <v>24.365590783381801</v>
          </cell>
          <cell r="AE1104">
            <v>81.093408840913895</v>
          </cell>
          <cell r="AF1104">
            <v>0.61151967773312998</v>
          </cell>
          <cell r="AG1104">
            <v>24162.904693259701</v>
          </cell>
          <cell r="AH1104">
            <v>57.3600716684033</v>
          </cell>
          <cell r="AI1104">
            <v>0.85092655286223995</v>
          </cell>
          <cell r="AJ1104">
            <v>9272.1491643814607</v>
          </cell>
          <cell r="AK1104">
            <v>19172.051726638299</v>
          </cell>
          <cell r="AL1104">
            <v>2387.8584483124</v>
          </cell>
          <cell r="AM1104">
            <v>218.35071381233499</v>
          </cell>
          <cell r="AN1104">
            <v>243.400516711726</v>
          </cell>
          <cell r="AO1104">
            <v>-23.2725343712229</v>
          </cell>
          <cell r="AP1104">
            <v>55.724623959925999</v>
          </cell>
          <cell r="AQ1104">
            <v>611.74736727812206</v>
          </cell>
          <cell r="AR1104">
            <v>70.390199109796299</v>
          </cell>
          <cell r="AS1104">
            <v>78.314883796974598</v>
          </cell>
          <cell r="AT1104">
            <v>208.26908233129799</v>
          </cell>
          <cell r="AU1104">
            <v>7.3384522830909802</v>
          </cell>
          <cell r="AV1104">
            <v>1.1198664960762801</v>
          </cell>
          <cell r="AW1104">
            <v>9.2537878130696196</v>
          </cell>
          <cell r="AX1104">
            <v>1.64822120034254</v>
          </cell>
          <cell r="AY1104">
            <v>0.18737113632531899</v>
          </cell>
          <cell r="AZ1104">
            <v>6.2953513379973597E-2</v>
          </cell>
          <cell r="BA1104">
            <v>0.77482667366612701</v>
          </cell>
          <cell r="BB1104">
            <v>0.76010157549089796</v>
          </cell>
          <cell r="BC1104">
            <v>9.5005083207204102</v>
          </cell>
          <cell r="BD1104">
            <v>30.904751514774102</v>
          </cell>
          <cell r="BE1104">
            <v>172.95382802699999</v>
          </cell>
          <cell r="BF1104">
            <v>501.331159535751</v>
          </cell>
          <cell r="BH1104" t="str">
            <v>YES</v>
          </cell>
          <cell r="BI1104" t="str">
            <v>YES</v>
          </cell>
          <cell r="BJ1104" t="str">
            <v>YES</v>
          </cell>
          <cell r="BK1104" t="str">
            <v/>
          </cell>
          <cell r="BL1104" t="str">
            <v>YES</v>
          </cell>
          <cell r="BM1104" t="str">
            <v>NO</v>
          </cell>
          <cell r="BO1104" t="str">
            <v>NO</v>
          </cell>
          <cell r="BQ1104" t="str">
            <v>NO</v>
          </cell>
          <cell r="BR1104" t="str">
            <v>YES</v>
          </cell>
          <cell r="BT1104" t="str">
            <v/>
          </cell>
          <cell r="BU1104" t="str">
            <v>NO</v>
          </cell>
          <cell r="BW1104" t="str">
            <v/>
          </cell>
          <cell r="CA1104" t="str">
            <v>SINGLE CORR</v>
          </cell>
          <cell r="CC1104">
            <v>0</v>
          </cell>
          <cell r="CD1104">
            <v>71.378575256989109</v>
          </cell>
          <cell r="CE1104">
            <v>0</v>
          </cell>
          <cell r="CF1104">
            <v>0</v>
          </cell>
          <cell r="CL1104">
            <v>0.47</v>
          </cell>
          <cell r="CY1104">
            <v>0</v>
          </cell>
          <cell r="CZ1104">
            <v>0.55496221812438307</v>
          </cell>
          <cell r="DA1104">
            <v>0</v>
          </cell>
          <cell r="DB1104">
            <v>0</v>
          </cell>
        </row>
        <row r="1105">
          <cell r="A1105">
            <v>296</v>
          </cell>
          <cell r="B1105">
            <v>41718</v>
          </cell>
          <cell r="C1105" t="str">
            <v>Daniel</v>
          </cell>
          <cell r="D1105">
            <v>19</v>
          </cell>
          <cell r="F1105" t="str">
            <v>YES</v>
          </cell>
          <cell r="G1105">
            <v>19.61</v>
          </cell>
          <cell r="H1105">
            <v>1.3862434476614001</v>
          </cell>
          <cell r="I1105">
            <v>0</v>
          </cell>
          <cell r="J1105">
            <v>14.999499999999999</v>
          </cell>
          <cell r="K1105">
            <v>29.998999999999999</v>
          </cell>
          <cell r="L1105">
            <v>2</v>
          </cell>
          <cell r="M1105">
            <v>0.73522410053714105</v>
          </cell>
          <cell r="N1105">
            <v>0.74396791543340801</v>
          </cell>
          <cell r="O1105">
            <v>1.63437123220016</v>
          </cell>
          <cell r="P1105">
            <v>0.117330217837502</v>
          </cell>
          <cell r="Q1105">
            <v>0.99830828161643903</v>
          </cell>
          <cell r="R1105">
            <v>6.7476943212439204</v>
          </cell>
          <cell r="S1105">
            <v>86.927820650303403</v>
          </cell>
          <cell r="T1105">
            <v>0.99996416426443102</v>
          </cell>
          <cell r="U1105">
            <v>0.97466305315985802</v>
          </cell>
          <cell r="V1105">
            <v>104.663037324453</v>
          </cell>
          <cell r="W1105">
            <v>0.99986585102354397</v>
          </cell>
          <cell r="X1105">
            <v>1.8858296487289301</v>
          </cell>
          <cell r="Y1105">
            <v>0.40656790079032301</v>
          </cell>
          <cell r="Z1105">
            <v>0.221598110521319</v>
          </cell>
          <cell r="AA1105">
            <v>3.5467342214650501</v>
          </cell>
          <cell r="AB1105">
            <v>0.117128659380501</v>
          </cell>
          <cell r="AC1105">
            <v>0.88736005470557</v>
          </cell>
          <cell r="AD1105">
            <v>47.182817572799202</v>
          </cell>
          <cell r="AE1105">
            <v>42.372951631267298</v>
          </cell>
          <cell r="AF1105">
            <v>0.40479683319612197</v>
          </cell>
          <cell r="AG1105">
            <v>16126.1317514681</v>
          </cell>
          <cell r="AH1105">
            <v>68.401535146341303</v>
          </cell>
          <cell r="AI1105">
            <v>0.78684916984105102</v>
          </cell>
          <cell r="AJ1105">
            <v>5775.0001374079002</v>
          </cell>
          <cell r="AK1105">
            <v>28178.011748739998</v>
          </cell>
          <cell r="AL1105">
            <v>4070.0487074297998</v>
          </cell>
          <cell r="AM1105">
            <v>369.24500950733301</v>
          </cell>
          <cell r="AN1105">
            <v>236.03176972276901</v>
          </cell>
          <cell r="AO1105">
            <v>78.325270289120198</v>
          </cell>
          <cell r="AP1105">
            <v>76.165707459659203</v>
          </cell>
          <cell r="AQ1105">
            <v>29.877039921084702</v>
          </cell>
          <cell r="AR1105">
            <v>537.83552651766195</v>
          </cell>
          <cell r="AS1105">
            <v>104.441476577335</v>
          </cell>
          <cell r="AT1105">
            <v>2739.7927501260901</v>
          </cell>
          <cell r="AU1105">
            <v>7.35901601324771</v>
          </cell>
          <cell r="AV1105">
            <v>1.25452567016422</v>
          </cell>
          <cell r="AW1105">
            <v>9.4855377636464002</v>
          </cell>
          <cell r="AX1105">
            <v>1.58207283692956</v>
          </cell>
          <cell r="AY1105">
            <v>0.31887144106017101</v>
          </cell>
          <cell r="AZ1105">
            <v>6.10483749285642E-2</v>
          </cell>
          <cell r="BA1105">
            <v>0.883438192740436</v>
          </cell>
          <cell r="BB1105">
            <v>0.86775510258954103</v>
          </cell>
          <cell r="BC1105">
            <v>12.4775781284415</v>
          </cell>
          <cell r="BD1105">
            <v>200.28686244857201</v>
          </cell>
          <cell r="BE1105">
            <v>297.57225978461503</v>
          </cell>
          <cell r="BF1105">
            <v>406.727620208791</v>
          </cell>
          <cell r="BH1105" t="str">
            <v>YES</v>
          </cell>
          <cell r="BI1105" t="str">
            <v>YES</v>
          </cell>
          <cell r="BJ1105" t="str">
            <v>YES</v>
          </cell>
          <cell r="BK1105" t="str">
            <v/>
          </cell>
          <cell r="BL1105" t="str">
            <v>YES</v>
          </cell>
          <cell r="BM1105" t="str">
            <v>NO</v>
          </cell>
          <cell r="BO1105" t="str">
            <v>NO</v>
          </cell>
          <cell r="BQ1105" t="str">
            <v>NO</v>
          </cell>
          <cell r="BR1105" t="str">
            <v>YES</v>
          </cell>
          <cell r="BT1105" t="str">
            <v/>
          </cell>
          <cell r="BU1105" t="str">
            <v>YES</v>
          </cell>
          <cell r="BW1105" t="str">
            <v/>
          </cell>
          <cell r="CA1105" t="str">
            <v>SINGLE CORRx</v>
          </cell>
          <cell r="CC1105">
            <v>0</v>
          </cell>
          <cell r="CD1105">
            <v>92.05349351660233</v>
          </cell>
          <cell r="CE1105">
            <v>63.210812241820072</v>
          </cell>
          <cell r="CF1105">
            <v>80.812249291911783</v>
          </cell>
          <cell r="CL1105">
            <v>0.3</v>
          </cell>
          <cell r="CY1105">
            <v>0</v>
          </cell>
          <cell r="CZ1105">
            <v>0.32255305015474256</v>
          </cell>
          <cell r="DA1105">
            <v>0.32255305015474256</v>
          </cell>
          <cell r="DB1105">
            <v>0.32255305015474256</v>
          </cell>
        </row>
        <row r="1106">
          <cell r="A1106">
            <v>296</v>
          </cell>
          <cell r="B1106">
            <v>41718</v>
          </cell>
          <cell r="C1106" t="str">
            <v>Daniel</v>
          </cell>
          <cell r="D1106">
            <v>21</v>
          </cell>
          <cell r="F1106" t="str">
            <v>YES</v>
          </cell>
          <cell r="G1106">
            <v>19.61</v>
          </cell>
          <cell r="H1106">
            <v>1.4904101137071799</v>
          </cell>
          <cell r="I1106">
            <v>0</v>
          </cell>
          <cell r="J1106">
            <v>15.000999999999999</v>
          </cell>
          <cell r="K1106">
            <v>30</v>
          </cell>
          <cell r="L1106">
            <v>1.9998666755549599</v>
          </cell>
          <cell r="M1106">
            <v>40.558394640317402</v>
          </cell>
          <cell r="N1106">
            <v>0.85396471607521296</v>
          </cell>
          <cell r="O1106">
            <v>1.72384951751462</v>
          </cell>
          <cell r="P1106">
            <v>0.139282999950327</v>
          </cell>
          <cell r="Q1106">
            <v>0.99746668056998</v>
          </cell>
          <cell r="R1106">
            <v>20.404619361746501</v>
          </cell>
          <cell r="S1106">
            <v>164.11701674536999</v>
          </cell>
          <cell r="T1106">
            <v>0.99992913327134203</v>
          </cell>
          <cell r="U1106">
            <v>3.3761038630327902</v>
          </cell>
          <cell r="V1106">
            <v>1122.8866166755399</v>
          </cell>
          <cell r="W1106">
            <v>0.99998226093374198</v>
          </cell>
          <cell r="X1106">
            <v>1.68904242388929</v>
          </cell>
          <cell r="Y1106">
            <v>0.119099599391598</v>
          </cell>
          <cell r="Z1106">
            <v>2.4340777117234399E-3</v>
          </cell>
          <cell r="AA1106">
            <v>17.733888652264501</v>
          </cell>
          <cell r="AB1106">
            <v>0.13892241068309499</v>
          </cell>
          <cell r="AC1106">
            <v>0.87970922201291502</v>
          </cell>
          <cell r="AD1106">
            <v>434.39063047584602</v>
          </cell>
          <cell r="AE1106">
            <v>48.053255764113402</v>
          </cell>
          <cell r="AF1106">
            <v>4.2793637946005998E-2</v>
          </cell>
          <cell r="AG1106">
            <v>157560.81367021901</v>
          </cell>
          <cell r="AH1106">
            <v>56.415166031353102</v>
          </cell>
          <cell r="AI1106">
            <v>0.34372528065652702</v>
          </cell>
          <cell r="AJ1106">
            <v>108026.004496113</v>
          </cell>
          <cell r="AK1106">
            <v>44621.803641699997</v>
          </cell>
          <cell r="AL1106">
            <v>4941.2775079090998</v>
          </cell>
          <cell r="AM1106">
            <v>416.406070661</v>
          </cell>
          <cell r="AN1106">
            <v>166.10859171713699</v>
          </cell>
          <cell r="AO1106">
            <v>-538.92975326748603</v>
          </cell>
          <cell r="AP1106">
            <v>95.644007119883995</v>
          </cell>
          <cell r="AQ1106">
            <v>2990.89003223076</v>
          </cell>
          <cell r="AR1106">
            <v>910.33109801235503</v>
          </cell>
          <cell r="AS1106">
            <v>380.130271302126</v>
          </cell>
          <cell r="AT1106">
            <v>1825.08523292171</v>
          </cell>
          <cell r="AU1106">
            <v>7.9557502781613296</v>
          </cell>
          <cell r="AV1106">
            <v>1.4273871486221399</v>
          </cell>
          <cell r="AW1106">
            <v>9.6887075016362605</v>
          </cell>
          <cell r="AX1106">
            <v>1.64554281666816</v>
          </cell>
          <cell r="AY1106">
            <v>0.33621468621827599</v>
          </cell>
          <cell r="AZ1106">
            <v>6.1136588354232697E-2</v>
          </cell>
          <cell r="BA1106">
            <v>0.77155067555799695</v>
          </cell>
          <cell r="BB1106">
            <v>0.76726312209151404</v>
          </cell>
          <cell r="BC1106">
            <v>13.912331843514901</v>
          </cell>
          <cell r="BD1106">
            <v>163.152459817985</v>
          </cell>
          <cell r="BE1106">
            <v>473.58160344108501</v>
          </cell>
          <cell r="BF1106">
            <v>840.26377893778999</v>
          </cell>
          <cell r="BH1106" t="str">
            <v>YES</v>
          </cell>
          <cell r="BI1106" t="str">
            <v>YES</v>
          </cell>
          <cell r="BJ1106" t="str">
            <v>YES</v>
          </cell>
          <cell r="BK1106" t="str">
            <v/>
          </cell>
          <cell r="BL1106" t="str">
            <v>YES</v>
          </cell>
          <cell r="BM1106" t="str">
            <v>NO</v>
          </cell>
          <cell r="BO1106" t="str">
            <v>NO</v>
          </cell>
          <cell r="BQ1106" t="str">
            <v>NO</v>
          </cell>
          <cell r="BR1106" t="str">
            <v>NO</v>
          </cell>
          <cell r="BT1106" t="str">
            <v/>
          </cell>
          <cell r="BU1106" t="str">
            <v>YES</v>
          </cell>
          <cell r="BW1106" t="str">
            <v/>
          </cell>
          <cell r="CA1106" t="str">
            <v>DUAL AREA</v>
          </cell>
          <cell r="CC1106">
            <v>0</v>
          </cell>
          <cell r="CD1106">
            <v>0</v>
          </cell>
          <cell r="CE1106">
            <v>142.24923547714945</v>
          </cell>
          <cell r="CF1106">
            <v>113.48175107425513</v>
          </cell>
          <cell r="CL1106">
            <v>0.36</v>
          </cell>
          <cell r="CY1106">
            <v>0</v>
          </cell>
          <cell r="CZ1106">
            <v>0</v>
          </cell>
          <cell r="DA1106">
            <v>0.20267434236792006</v>
          </cell>
          <cell r="DB1106">
            <v>0.20267434236792006</v>
          </cell>
        </row>
        <row r="1107">
          <cell r="A1107">
            <v>296</v>
          </cell>
          <cell r="B1107">
            <v>41718</v>
          </cell>
          <cell r="C1107" t="str">
            <v>Daniel</v>
          </cell>
          <cell r="D1107">
            <v>22</v>
          </cell>
          <cell r="F1107" t="str">
            <v>YES</v>
          </cell>
          <cell r="G1107">
            <v>19.61</v>
          </cell>
          <cell r="H1107">
            <v>1.4904101137071799</v>
          </cell>
          <cell r="I1107">
            <v>0</v>
          </cell>
          <cell r="J1107">
            <v>15.0010526316</v>
          </cell>
          <cell r="K1107">
            <v>29.999473684200002</v>
          </cell>
          <cell r="L1107">
            <v>1.9998245737106199</v>
          </cell>
          <cell r="M1107">
            <v>62.442456261916099</v>
          </cell>
          <cell r="N1107">
            <v>0.85263577229374399</v>
          </cell>
          <cell r="O1107">
            <v>1.7236530861367301</v>
          </cell>
          <cell r="P1107">
            <v>0.14051353394202901</v>
          </cell>
          <cell r="Q1107">
            <v>0.997425145976917</v>
          </cell>
          <cell r="R1107">
            <v>20.4917704189318</v>
          </cell>
          <cell r="S1107">
            <v>166.627227106877</v>
          </cell>
          <cell r="T1107">
            <v>0.99992828603421702</v>
          </cell>
          <cell r="U1107">
            <v>3.3824709226488099</v>
          </cell>
          <cell r="V1107">
            <v>1198.1065477786899</v>
          </cell>
          <cell r="W1107">
            <v>0.99998204971662796</v>
          </cell>
          <cell r="X1107">
            <v>1.6921876157460101</v>
          </cell>
          <cell r="Y1107">
            <v>7.6531518237918997E-2</v>
          </cell>
          <cell r="Z1107">
            <v>1.0137571083310699E-3</v>
          </cell>
          <cell r="AA1107">
            <v>17.5775261556205</v>
          </cell>
          <cell r="AB1107">
            <v>0.140143655088981</v>
          </cell>
          <cell r="AC1107">
            <v>0.87976517432697598</v>
          </cell>
          <cell r="AD1107">
            <v>438.37640879933298</v>
          </cell>
          <cell r="AE1107">
            <v>44.759172139147502</v>
          </cell>
          <cell r="AF1107">
            <v>3.7357586240826697E-2</v>
          </cell>
          <cell r="AG1107">
            <v>157217.82189757799</v>
          </cell>
          <cell r="AH1107">
            <v>55.700798454914001</v>
          </cell>
          <cell r="AI1107">
            <v>0.33425991938088101</v>
          </cell>
          <cell r="AJ1107">
            <v>108728.021878995</v>
          </cell>
          <cell r="AK1107">
            <v>44331.570529586599</v>
          </cell>
          <cell r="AL1107">
            <v>4916.8480575201002</v>
          </cell>
          <cell r="AM1107">
            <v>408.62862122466902</v>
          </cell>
          <cell r="AN1107">
            <v>166.43827704222701</v>
          </cell>
          <cell r="AO1107">
            <v>1123.0873372236199</v>
          </cell>
          <cell r="AP1107">
            <v>90.742214954649</v>
          </cell>
          <cell r="AQ1107">
            <v>11588.820193494201</v>
          </cell>
          <cell r="AR1107">
            <v>802.22749707413504</v>
          </cell>
          <cell r="AS1107">
            <v>387.87088793372499</v>
          </cell>
          <cell r="AT1107">
            <v>1357.7667014976901</v>
          </cell>
          <cell r="AU1107">
            <v>7.9603879730981104</v>
          </cell>
          <cell r="AV1107">
            <v>1.42439611790246</v>
          </cell>
          <cell r="AW1107">
            <v>9.69723943882952</v>
          </cell>
          <cell r="AX1107">
            <v>1.64663405498392</v>
          </cell>
          <cell r="AY1107">
            <v>0.32894226595439602</v>
          </cell>
          <cell r="AZ1107">
            <v>6.1093121282072102E-2</v>
          </cell>
          <cell r="BA1107">
            <v>0.774686678944846</v>
          </cell>
          <cell r="BB1107">
            <v>0.76998369203878902</v>
          </cell>
          <cell r="BC1107">
            <v>13.7696762492538</v>
          </cell>
          <cell r="BD1107">
            <v>180.14259617156901</v>
          </cell>
          <cell r="BE1107">
            <v>480.974495460882</v>
          </cell>
          <cell r="BF1107">
            <v>844.99907807019599</v>
          </cell>
          <cell r="BH1107" t="str">
            <v>YES</v>
          </cell>
          <cell r="BI1107" t="str">
            <v>YES</v>
          </cell>
          <cell r="BJ1107" t="str">
            <v>YES</v>
          </cell>
          <cell r="BK1107" t="str">
            <v/>
          </cell>
          <cell r="BL1107" t="str">
            <v>YES</v>
          </cell>
          <cell r="BM1107" t="str">
            <v>NO</v>
          </cell>
          <cell r="BO1107" t="str">
            <v>NO</v>
          </cell>
          <cell r="BQ1107" t="str">
            <v>NO</v>
          </cell>
          <cell r="BR1107" t="str">
            <v>NO</v>
          </cell>
          <cell r="BT1107" t="str">
            <v/>
          </cell>
          <cell r="BU1107" t="str">
            <v>YES</v>
          </cell>
          <cell r="BW1107" t="str">
            <v/>
          </cell>
          <cell r="CA1107" t="str">
            <v>DUAL AREA</v>
          </cell>
          <cell r="CC1107">
            <v>0</v>
          </cell>
          <cell r="CD1107">
            <v>0</v>
          </cell>
          <cell r="CE1107">
            <v>141.04456186676586</v>
          </cell>
          <cell r="CF1107">
            <v>114.88747267922882</v>
          </cell>
          <cell r="CL1107">
            <v>0.36</v>
          </cell>
          <cell r="CY1107">
            <v>0</v>
          </cell>
          <cell r="CZ1107">
            <v>0</v>
          </cell>
          <cell r="DA1107">
            <v>0.19955910540119973</v>
          </cell>
          <cell r="DB1107">
            <v>0.19955910540119973</v>
          </cell>
        </row>
        <row r="1108">
          <cell r="A1108">
            <v>296</v>
          </cell>
          <cell r="B1108">
            <v>41718</v>
          </cell>
          <cell r="C1108" t="str">
            <v>Daniel</v>
          </cell>
          <cell r="D1108">
            <v>23</v>
          </cell>
          <cell r="F1108" t="str">
            <v>YES</v>
          </cell>
          <cell r="G1108">
            <v>19.61</v>
          </cell>
          <cell r="H1108">
            <v>1.60429900232703</v>
          </cell>
          <cell r="I1108">
            <v>-1</v>
          </cell>
          <cell r="J1108">
            <v>14.999499999999999</v>
          </cell>
          <cell r="K1108">
            <v>30.001000000000001</v>
          </cell>
          <cell r="L1108">
            <v>2.00013333777793</v>
          </cell>
          <cell r="M1108">
            <v>2.60871778214814</v>
          </cell>
          <cell r="N1108">
            <v>0.97407713346661895</v>
          </cell>
          <cell r="O1108">
            <v>0.22825172562902499</v>
          </cell>
          <cell r="P1108">
            <v>0.14960716021985099</v>
          </cell>
          <cell r="Q1108">
            <v>0.99462850038438999</v>
          </cell>
          <cell r="R1108">
            <v>2.75066884968422</v>
          </cell>
          <cell r="S1108">
            <v>30.756045543919001</v>
          </cell>
          <cell r="T1108">
            <v>0.99980690246995296</v>
          </cell>
          <cell r="U1108">
            <v>0.51475462339704103</v>
          </cell>
          <cell r="V1108">
            <v>81.213272784466895</v>
          </cell>
          <cell r="W1108">
            <v>0.99993547197460197</v>
          </cell>
          <cell r="X1108">
            <v>0.29741419174656297</v>
          </cell>
          <cell r="Y1108">
            <v>2.1499194382821201</v>
          </cell>
          <cell r="Z1108">
            <v>0.79907167118025701</v>
          </cell>
          <cell r="AA1108">
            <v>0.35753916607890002</v>
          </cell>
          <cell r="AB1108">
            <v>0.148781221436595</v>
          </cell>
          <cell r="AC1108">
            <v>0.79684261156208702</v>
          </cell>
          <cell r="AD1108">
            <v>8.0320770392352507</v>
          </cell>
          <cell r="AE1108">
            <v>56.962979681366498</v>
          </cell>
          <cell r="AF1108">
            <v>0.701354608986551</v>
          </cell>
          <cell r="AG1108">
            <v>425.03762014065899</v>
          </cell>
          <cell r="AH1108">
            <v>26.000077007583599</v>
          </cell>
          <cell r="AI1108">
            <v>0.84520131636122497</v>
          </cell>
          <cell r="AJ1108">
            <v>220.31233722193599</v>
          </cell>
          <cell r="AK1108">
            <v>2565.09597174999</v>
          </cell>
          <cell r="AL1108">
            <v>31.316483396900001</v>
          </cell>
          <cell r="AM1108">
            <v>77.596247960000696</v>
          </cell>
          <cell r="AN1108">
            <v>29.855018143357</v>
          </cell>
          <cell r="AO1108">
            <v>22.080816358359499</v>
          </cell>
          <cell r="AP1108">
            <v>26.384621836649501</v>
          </cell>
          <cell r="AQ1108">
            <v>77.935900879293698</v>
          </cell>
          <cell r="AR1108">
            <v>64.159805956406004</v>
          </cell>
          <cell r="AS1108">
            <v>65.452053946806402</v>
          </cell>
          <cell r="AT1108">
            <v>335.89756542485497</v>
          </cell>
          <cell r="AU1108">
            <v>8.6738297587300401</v>
          </cell>
          <cell r="AV1108">
            <v>1.2643264840591399</v>
          </cell>
          <cell r="AW1108">
            <v>10.403650646713601</v>
          </cell>
          <cell r="AX1108">
            <v>1.8159856617369201</v>
          </cell>
          <cell r="AY1108">
            <v>0.14952692793026701</v>
          </cell>
          <cell r="AZ1108">
            <v>6.21045216850723E-2</v>
          </cell>
          <cell r="BA1108">
            <v>0.79942278360559604</v>
          </cell>
          <cell r="BB1108">
            <v>0.78685544895066095</v>
          </cell>
          <cell r="BC1108">
            <v>9.9684618620177901</v>
          </cell>
          <cell r="BD1108">
            <v>4.3715639655342802</v>
          </cell>
          <cell r="BE1108">
            <v>53.188302796163498</v>
          </cell>
          <cell r="BF1108">
            <v>83.273096867861597</v>
          </cell>
          <cell r="BH1108" t="str">
            <v>NO</v>
          </cell>
          <cell r="BI1108" t="str">
            <v>NO</v>
          </cell>
          <cell r="BJ1108" t="str">
            <v>YES</v>
          </cell>
          <cell r="BK1108" t="str">
            <v/>
          </cell>
          <cell r="BL1108" t="str">
            <v>YES</v>
          </cell>
          <cell r="BM1108" t="str">
            <v>YES</v>
          </cell>
          <cell r="BO1108" t="str">
            <v>YES</v>
          </cell>
          <cell r="BQ1108" t="str">
            <v>NO</v>
          </cell>
          <cell r="BR1108" t="str">
            <v>YES</v>
          </cell>
          <cell r="BT1108" t="str">
            <v/>
          </cell>
          <cell r="BU1108" t="str">
            <v>YES</v>
          </cell>
          <cell r="BW1108" t="str">
            <v/>
          </cell>
          <cell r="CA1108" t="str">
            <v>SINGLE CORRx</v>
          </cell>
          <cell r="CC1108">
            <v>0</v>
          </cell>
          <cell r="CD1108">
            <v>32.57173791941792</v>
          </cell>
          <cell r="CE1108">
            <v>45.492286642603275</v>
          </cell>
          <cell r="CF1108">
            <v>35.008486278503533</v>
          </cell>
          <cell r="CL1108">
            <v>0.3</v>
          </cell>
          <cell r="CY1108">
            <v>0</v>
          </cell>
          <cell r="CZ1108">
            <v>1.8045855007407814</v>
          </cell>
          <cell r="DA1108">
            <v>1.8045855007407814</v>
          </cell>
          <cell r="DB1108">
            <v>1.8045855007407814</v>
          </cell>
        </row>
        <row r="1109">
          <cell r="A1109">
            <v>296</v>
          </cell>
          <cell r="B1109">
            <v>41718</v>
          </cell>
          <cell r="C1109" t="str">
            <v>Daniel</v>
          </cell>
          <cell r="D1109">
            <v>24</v>
          </cell>
          <cell r="F1109" t="str">
            <v>YES</v>
          </cell>
          <cell r="G1109">
            <v>19.61</v>
          </cell>
          <cell r="H1109">
            <v>1.6515212254598699</v>
          </cell>
          <cell r="I1109">
            <v>0</v>
          </cell>
          <cell r="J1109">
            <v>14.999000000000001</v>
          </cell>
          <cell r="K1109">
            <v>29.998999999999999</v>
          </cell>
          <cell r="L1109">
            <v>2.0000666711114099</v>
          </cell>
          <cell r="M1109">
            <v>4.3633357066912097</v>
          </cell>
          <cell r="N1109">
            <v>0.71401254221089105</v>
          </cell>
          <cell r="O1109">
            <v>1.3014639902911</v>
          </cell>
          <cell r="P1109">
            <v>0.12360531621075301</v>
          </cell>
          <cell r="Q1109">
            <v>0.99158059439871904</v>
          </cell>
          <cell r="R1109">
            <v>11.1030852080175</v>
          </cell>
          <cell r="S1109">
            <v>80.501012000813702</v>
          </cell>
          <cell r="T1109">
            <v>0.99986749668874098</v>
          </cell>
          <cell r="U1109">
            <v>1.37682337039406</v>
          </cell>
          <cell r="V1109">
            <v>115.433345805326</v>
          </cell>
          <cell r="W1109">
            <v>0.99994777585606298</v>
          </cell>
          <cell r="X1109">
            <v>0.864302736449859</v>
          </cell>
          <cell r="Y1109">
            <v>0.30324162869115501</v>
          </cell>
          <cell r="Z1109">
            <v>4.08029609323739E-2</v>
          </cell>
          <cell r="AA1109">
            <v>4.0506970350238296</v>
          </cell>
          <cell r="AB1109">
            <v>0.12253989995153999</v>
          </cell>
          <cell r="AC1109">
            <v>0.63182585962219695</v>
          </cell>
          <cell r="AD1109">
            <v>128.82650652547699</v>
          </cell>
          <cell r="AE1109">
            <v>68.061946227919094</v>
          </cell>
          <cell r="AF1109">
            <v>0.58959038936137198</v>
          </cell>
          <cell r="AG1109">
            <v>6042.4327374285804</v>
          </cell>
          <cell r="AH1109">
            <v>43.302549225370797</v>
          </cell>
          <cell r="AI1109">
            <v>0.53784180810062199</v>
          </cell>
          <cell r="AJ1109">
            <v>6804.3235738514304</v>
          </cell>
          <cell r="AK1109">
            <v>6547.0595246533303</v>
          </cell>
          <cell r="AL1109">
            <v>1693.2909255424699</v>
          </cell>
          <cell r="AM1109">
            <v>104.19324317666501</v>
          </cell>
          <cell r="AN1109">
            <v>82.647282777036395</v>
          </cell>
          <cell r="AO1109">
            <v>54.785549296733699</v>
          </cell>
          <cell r="AP1109">
            <v>20.719404108204699</v>
          </cell>
          <cell r="AQ1109">
            <v>257.17230604657999</v>
          </cell>
          <cell r="AR1109">
            <v>54.702938711404101</v>
          </cell>
          <cell r="AS1109">
            <v>70.989314971512599</v>
          </cell>
          <cell r="AT1109">
            <v>764.45398667450604</v>
          </cell>
          <cell r="AU1109">
            <v>8.6811486898998709</v>
          </cell>
          <cell r="AV1109">
            <v>1.1153511812616701</v>
          </cell>
          <cell r="AW1109">
            <v>10.532379568923099</v>
          </cell>
          <cell r="AX1109">
            <v>1.70666540813929</v>
          </cell>
          <cell r="AY1109">
            <v>0.216010503927</v>
          </cell>
          <cell r="AZ1109">
            <v>6.4920170551039699E-2</v>
          </cell>
          <cell r="BA1109">
            <v>0.78255689940317397</v>
          </cell>
          <cell r="BB1109">
            <v>0.77409697948695499</v>
          </cell>
          <cell r="BC1109">
            <v>11.1091116305314</v>
          </cell>
          <cell r="BD1109">
            <v>6.05433264256044</v>
          </cell>
          <cell r="BE1109">
            <v>44.310384359251103</v>
          </cell>
          <cell r="BF1109">
            <v>125.07454500212501</v>
          </cell>
          <cell r="BH1109" t="str">
            <v>NO</v>
          </cell>
          <cell r="BI1109" t="str">
            <v>NO</v>
          </cell>
          <cell r="BJ1109" t="str">
            <v>YES</v>
          </cell>
          <cell r="BK1109" t="str">
            <v/>
          </cell>
          <cell r="BL1109" t="str">
            <v>YES</v>
          </cell>
          <cell r="BM1109" t="str">
            <v>NO</v>
          </cell>
          <cell r="BO1109" t="str">
            <v>NO</v>
          </cell>
          <cell r="BQ1109" t="str">
            <v>NO</v>
          </cell>
          <cell r="BR1109" t="str">
            <v>NO</v>
          </cell>
          <cell r="BT1109" t="str">
            <v/>
          </cell>
          <cell r="BU1109" t="str">
            <v>YES</v>
          </cell>
          <cell r="BW1109" t="str">
            <v/>
          </cell>
          <cell r="CA1109" t="str">
            <v>DUAL AREA</v>
          </cell>
          <cell r="CC1109">
            <v>0</v>
          </cell>
          <cell r="CD1109">
            <v>0</v>
          </cell>
          <cell r="CE1109">
            <v>41.942539314382273</v>
          </cell>
          <cell r="CF1109">
            <v>66.540830422671647</v>
          </cell>
          <cell r="CL1109">
            <v>0.36</v>
          </cell>
          <cell r="CY1109">
            <v>0</v>
          </cell>
          <cell r="CZ1109">
            <v>0</v>
          </cell>
          <cell r="DA1109">
            <v>2.1661477647491396</v>
          </cell>
          <cell r="DB1109">
            <v>2.1661477647491396</v>
          </cell>
        </row>
        <row r="1110">
          <cell r="A1110">
            <v>296</v>
          </cell>
          <cell r="B1110">
            <v>41718</v>
          </cell>
          <cell r="C1110" t="str">
            <v>Daniel</v>
          </cell>
          <cell r="D1110">
            <v>25</v>
          </cell>
          <cell r="F1110" t="str">
            <v>YES</v>
          </cell>
          <cell r="G1110">
            <v>19.61</v>
          </cell>
          <cell r="H1110">
            <v>1.7001323355361799</v>
          </cell>
          <cell r="I1110">
            <v>-1</v>
          </cell>
          <cell r="J1110">
            <v>14.9975</v>
          </cell>
          <cell r="K1110">
            <v>29.998999999999999</v>
          </cell>
          <cell r="L1110">
            <v>2.0002667111185199</v>
          </cell>
          <cell r="M1110">
            <v>10.090083771390001</v>
          </cell>
          <cell r="N1110">
            <v>0.86992649398799604</v>
          </cell>
          <cell r="O1110">
            <v>1.67830376143755</v>
          </cell>
          <cell r="P1110">
            <v>0.13707462875637</v>
          </cell>
          <cell r="Q1110">
            <v>0.99952788320973496</v>
          </cell>
          <cell r="R1110">
            <v>5.6041309270086996</v>
          </cell>
          <cell r="S1110">
            <v>72.678586032931904</v>
          </cell>
          <cell r="T1110">
            <v>0.99990307504654197</v>
          </cell>
          <cell r="U1110">
            <v>2.5154788140436501</v>
          </cell>
          <cell r="V1110">
            <v>418.81656121442802</v>
          </cell>
          <cell r="W1110">
            <v>0.99996015705204999</v>
          </cell>
          <cell r="X1110">
            <v>1.6125988127593101</v>
          </cell>
          <cell r="Y1110">
            <v>0.52896948681426903</v>
          </cell>
          <cell r="Z1110">
            <v>4.4520636729955501E-2</v>
          </cell>
          <cell r="AA1110">
            <v>18.308129212189201</v>
          </cell>
          <cell r="AB1110">
            <v>0.13700866700219999</v>
          </cell>
          <cell r="AC1110">
            <v>0.97454794616163698</v>
          </cell>
          <cell r="AD1110">
            <v>32.816519379266502</v>
          </cell>
          <cell r="AE1110">
            <v>52.421914523524102</v>
          </cell>
          <cell r="AF1110">
            <v>0.12516177878158299</v>
          </cell>
          <cell r="AG1110">
            <v>58560.4709659441</v>
          </cell>
          <cell r="AH1110">
            <v>48.062413664136798</v>
          </cell>
          <cell r="AI1110">
            <v>0.66123677559813898</v>
          </cell>
          <cell r="AJ1110">
            <v>22676.345735426999</v>
          </cell>
          <cell r="AK1110">
            <v>37634.729782859999</v>
          </cell>
          <cell r="AL1110">
            <v>5097.9893328484304</v>
          </cell>
          <cell r="AM1110">
            <v>673.17978929800199</v>
          </cell>
          <cell r="AN1110">
            <v>194.682996563882</v>
          </cell>
          <cell r="AO1110">
            <v>62.2508748054384</v>
          </cell>
          <cell r="AP1110">
            <v>53.679525458830497</v>
          </cell>
          <cell r="AQ1110">
            <v>46.753665809250499</v>
          </cell>
          <cell r="AR1110">
            <v>132.957075115999</v>
          </cell>
          <cell r="AS1110">
            <v>155.43169592847701</v>
          </cell>
          <cell r="AT1110">
            <v>577.60868163437897</v>
          </cell>
          <cell r="AU1110">
            <v>8.4770052616843401</v>
          </cell>
          <cell r="AV1110">
            <v>1.1596485913339001</v>
          </cell>
          <cell r="AW1110">
            <v>10.5121835829398</v>
          </cell>
          <cell r="AX1110">
            <v>1.55470341454591</v>
          </cell>
          <cell r="AY1110">
            <v>0.235269685855788</v>
          </cell>
          <cell r="AZ1110">
            <v>6.10875168035412E-2</v>
          </cell>
          <cell r="BA1110">
            <v>0.78507739800283804</v>
          </cell>
          <cell r="BB1110">
            <v>0.77493382062524296</v>
          </cell>
          <cell r="BC1110">
            <v>10.587135863510399</v>
          </cell>
          <cell r="BD1110">
            <v>288.21051779149798</v>
          </cell>
          <cell r="BE1110">
            <v>433.30062198930398</v>
          </cell>
          <cell r="BF1110">
            <v>735.91169770500005</v>
          </cell>
          <cell r="BH1110" t="str">
            <v>YES</v>
          </cell>
          <cell r="BI1110" t="str">
            <v>YES</v>
          </cell>
          <cell r="BJ1110" t="str">
            <v>YES</v>
          </cell>
          <cell r="BK1110" t="str">
            <v/>
          </cell>
          <cell r="BL1110" t="str">
            <v>YES</v>
          </cell>
          <cell r="BM1110" t="str">
            <v>NO</v>
          </cell>
          <cell r="BO1110" t="str">
            <v>NO</v>
          </cell>
          <cell r="BQ1110" t="str">
            <v>NO</v>
          </cell>
          <cell r="BR1110" t="str">
            <v>NO</v>
          </cell>
          <cell r="BT1110" t="str">
            <v/>
          </cell>
          <cell r="BU1110" t="str">
            <v>YES</v>
          </cell>
          <cell r="BW1110" t="str">
            <v/>
          </cell>
          <cell r="CA1110" t="str">
            <v>DUAL AREA</v>
          </cell>
          <cell r="CC1110">
            <v>0</v>
          </cell>
          <cell r="CD1110">
            <v>0</v>
          </cell>
          <cell r="CE1110">
            <v>102.3421074607469</v>
          </cell>
          <cell r="CF1110">
            <v>59.202386892285276</v>
          </cell>
          <cell r="CL1110">
            <v>0.36</v>
          </cell>
          <cell r="CY1110">
            <v>0</v>
          </cell>
          <cell r="CZ1110">
            <v>0</v>
          </cell>
          <cell r="DA1110">
            <v>0.22151558332481772</v>
          </cell>
          <cell r="DB1110">
            <v>0.22151558332481772</v>
          </cell>
        </row>
        <row r="1111">
          <cell r="A1111">
            <v>296</v>
          </cell>
          <cell r="B1111">
            <v>41718</v>
          </cell>
          <cell r="C1111" t="str">
            <v>Daniel</v>
          </cell>
          <cell r="D1111">
            <v>26</v>
          </cell>
          <cell r="F1111" t="str">
            <v>YES</v>
          </cell>
          <cell r="G1111">
            <v>19.61</v>
          </cell>
          <cell r="H1111">
            <v>1.77374344691634</v>
          </cell>
          <cell r="I1111">
            <v>0</v>
          </cell>
          <cell r="J1111">
            <v>15</v>
          </cell>
          <cell r="K1111">
            <v>29.9985</v>
          </cell>
          <cell r="L1111">
            <v>1.9999</v>
          </cell>
          <cell r="M1111">
            <v>-8.2897877264238105</v>
          </cell>
          <cell r="N1111">
            <v>0.96602578500306702</v>
          </cell>
          <cell r="O1111">
            <v>1.0182634421775201</v>
          </cell>
          <cell r="P1111">
            <v>0.1348929645686</v>
          </cell>
          <cell r="Q1111">
            <v>0.99924338669075796</v>
          </cell>
          <cell r="R1111">
            <v>5.4350947829331098</v>
          </cell>
          <cell r="S1111">
            <v>67.457091276048899</v>
          </cell>
          <cell r="T1111">
            <v>0.99946125849191603</v>
          </cell>
          <cell r="U1111">
            <v>4.54514743484029</v>
          </cell>
          <cell r="V1111">
            <v>589.74777398244396</v>
          </cell>
          <cell r="W1111">
            <v>0.99996516811523695</v>
          </cell>
          <cell r="X1111">
            <v>1.1552865717718901</v>
          </cell>
          <cell r="Y1111">
            <v>-2.3408320304043002</v>
          </cell>
          <cell r="Z1111">
            <v>0.272305155385546</v>
          </cell>
          <cell r="AA1111">
            <v>21.660879267764201</v>
          </cell>
          <cell r="AB1111">
            <v>0.134788968374982</v>
          </cell>
          <cell r="AC1111">
            <v>0.95858336738418104</v>
          </cell>
          <cell r="AD1111">
            <v>30.793486276806799</v>
          </cell>
          <cell r="AE1111">
            <v>44.9657334974154</v>
          </cell>
          <cell r="AF1111">
            <v>7.6243046910501405E-2</v>
          </cell>
          <cell r="AG1111">
            <v>36237.896921791697</v>
          </cell>
          <cell r="AH1111">
            <v>19.5261516359488</v>
          </cell>
          <cell r="AI1111">
            <v>0.28930426344030402</v>
          </cell>
          <cell r="AJ1111">
            <v>27879.756420855701</v>
          </cell>
          <cell r="AK1111">
            <v>22507.125162433302</v>
          </cell>
          <cell r="AL1111">
            <v>3355.4872853901002</v>
          </cell>
          <cell r="AM1111">
            <v>236.38209914433301</v>
          </cell>
          <cell r="AN1111">
            <v>106.825680790585</v>
          </cell>
          <cell r="AO1111">
            <v>76.436005540960593</v>
          </cell>
          <cell r="AP1111">
            <v>6.3423416161247799</v>
          </cell>
          <cell r="AQ1111">
            <v>1520.3406901077799</v>
          </cell>
          <cell r="AR1111">
            <v>562.43578283655302</v>
          </cell>
          <cell r="AS1111">
            <v>143.24208984873599</v>
          </cell>
          <cell r="AT1111">
            <v>730.28877509066297</v>
          </cell>
          <cell r="AU1111">
            <v>8.1502229578571406</v>
          </cell>
          <cell r="AV1111">
            <v>1.13391277543555</v>
          </cell>
          <cell r="AW1111">
            <v>10.1948231739783</v>
          </cell>
          <cell r="AX1111">
            <v>1.5646015054459701</v>
          </cell>
          <cell r="AY1111">
            <v>0.20766598737613801</v>
          </cell>
          <cell r="AZ1111">
            <v>6.08601126376805E-2</v>
          </cell>
          <cell r="BA1111">
            <v>0.78938587383688796</v>
          </cell>
          <cell r="BB1111">
            <v>0.77795874117878905</v>
          </cell>
          <cell r="BC1111">
            <v>8.6929948203964607</v>
          </cell>
          <cell r="BD1111">
            <v>80.697930731293994</v>
          </cell>
          <cell r="BE1111">
            <v>263.14048241572601</v>
          </cell>
          <cell r="BF1111">
            <v>426.645552199843</v>
          </cell>
          <cell r="BH1111" t="str">
            <v>YES</v>
          </cell>
          <cell r="BI1111" t="str">
            <v>YES</v>
          </cell>
          <cell r="BJ1111" t="str">
            <v>YES</v>
          </cell>
          <cell r="BK1111" t="str">
            <v/>
          </cell>
          <cell r="BL1111" t="str">
            <v>YES</v>
          </cell>
          <cell r="BM1111" t="str">
            <v>NO</v>
          </cell>
          <cell r="BO1111" t="str">
            <v>NO</v>
          </cell>
          <cell r="BQ1111" t="str">
            <v>NO</v>
          </cell>
          <cell r="BR1111" t="str">
            <v>NO</v>
          </cell>
          <cell r="BT1111" t="str">
            <v/>
          </cell>
          <cell r="BU1111" t="str">
            <v>YES</v>
          </cell>
          <cell r="BW1111" t="str">
            <v/>
          </cell>
          <cell r="CA1111" t="str">
            <v>DUAL AREA</v>
          </cell>
          <cell r="CC1111">
            <v>0</v>
          </cell>
          <cell r="CD1111">
            <v>0</v>
          </cell>
          <cell r="CE1111">
            <v>111.56046640948509</v>
          </cell>
          <cell r="CF1111">
            <v>100.82765945904708</v>
          </cell>
          <cell r="CL1111">
            <v>0.36</v>
          </cell>
          <cell r="CY1111">
            <v>0</v>
          </cell>
          <cell r="CZ1111">
            <v>0</v>
          </cell>
          <cell r="DA1111">
            <v>0.36475892707123353</v>
          </cell>
          <cell r="DB1111">
            <v>0.36475892707123353</v>
          </cell>
        </row>
        <row r="1112">
          <cell r="A1112">
            <v>296</v>
          </cell>
          <cell r="B1112">
            <v>41718</v>
          </cell>
          <cell r="C1112" t="str">
            <v>Daniel</v>
          </cell>
          <cell r="D1112">
            <v>28</v>
          </cell>
          <cell r="F1112" t="str">
            <v>YES</v>
          </cell>
          <cell r="G1112">
            <v>19.61</v>
          </cell>
          <cell r="H1112">
            <v>1.9181878929957701</v>
          </cell>
          <cell r="I1112">
            <v>-1</v>
          </cell>
          <cell r="J1112">
            <v>15</v>
          </cell>
          <cell r="K1112">
            <v>29.998000000000001</v>
          </cell>
          <cell r="L1112">
            <v>1.99986666666667</v>
          </cell>
          <cell r="M1112">
            <v>-14.310969871105</v>
          </cell>
          <cell r="N1112">
            <v>0.590485777178547</v>
          </cell>
          <cell r="O1112">
            <v>3.0863032756225701</v>
          </cell>
          <cell r="P1112">
            <v>0.12915575079152999</v>
          </cell>
          <cell r="Q1112">
            <v>0.99942220080814503</v>
          </cell>
          <cell r="R1112">
            <v>5.1384673220828203</v>
          </cell>
          <cell r="S1112">
            <v>61.290328862769201</v>
          </cell>
          <cell r="T1112">
            <v>0.99996091702192502</v>
          </cell>
          <cell r="U1112">
            <v>1.3252244300745299</v>
          </cell>
          <cell r="V1112">
            <v>255.30965583462199</v>
          </cell>
          <cell r="W1112">
            <v>0.99980288460399902</v>
          </cell>
          <cell r="X1112">
            <v>2.9760192603965598</v>
          </cell>
          <cell r="Y1112">
            <v>-3.0663754608671701E-2</v>
          </cell>
          <cell r="Z1112">
            <v>6.5446885653086496E-4</v>
          </cell>
          <cell r="AA1112">
            <v>14.212823671505801</v>
          </cell>
          <cell r="AB1112">
            <v>0.12907983671839801</v>
          </cell>
          <cell r="AC1112">
            <v>0.96537664669296397</v>
          </cell>
          <cell r="AD1112">
            <v>27.838259130818201</v>
          </cell>
          <cell r="AE1112">
            <v>18.4287988491124</v>
          </cell>
          <cell r="AF1112">
            <v>7.2167914750363701E-2</v>
          </cell>
          <cell r="AG1112">
            <v>43223.7364334878</v>
          </cell>
          <cell r="AH1112">
            <v>53.441580740148098</v>
          </cell>
          <cell r="AI1112">
            <v>0.87190740265120203</v>
          </cell>
          <cell r="AJ1112">
            <v>5967.2873517794897</v>
          </cell>
          <cell r="AK1112">
            <v>8459.7792643666708</v>
          </cell>
          <cell r="AL1112">
            <v>1052.3857352432001</v>
          </cell>
          <cell r="AM1112">
            <v>90.490649161667093</v>
          </cell>
          <cell r="AN1112">
            <v>189.25666459902001</v>
          </cell>
          <cell r="AO1112">
            <v>-3.3186451205399301</v>
          </cell>
          <cell r="AP1112">
            <v>17.292731532781499</v>
          </cell>
          <cell r="AQ1112">
            <v>217.088370152289</v>
          </cell>
          <cell r="AR1112">
            <v>-3725.90219610124</v>
          </cell>
          <cell r="AS1112">
            <v>18.729621087110701</v>
          </cell>
          <cell r="AT1112">
            <v>29697.505391142899</v>
          </cell>
          <cell r="AU1112">
            <v>8.9375577887309596</v>
          </cell>
          <cell r="AV1112">
            <v>1.4302473709547801</v>
          </cell>
          <cell r="AW1112">
            <v>10.303822728180601</v>
          </cell>
          <cell r="AX1112">
            <v>1.7228764863113799</v>
          </cell>
          <cell r="AY1112">
            <v>0.22916895713141</v>
          </cell>
          <cell r="AZ1112">
            <v>6.2044837962424701E-2</v>
          </cell>
          <cell r="BA1112">
            <v>0.78859874635956295</v>
          </cell>
          <cell r="BB1112">
            <v>0.77730866518043695</v>
          </cell>
          <cell r="BC1112">
            <v>14.732290101304899</v>
          </cell>
          <cell r="BD1112">
            <v>12.533118358636299</v>
          </cell>
          <cell r="BE1112">
            <v>69.152684692151496</v>
          </cell>
          <cell r="BF1112">
            <v>171.01432338730299</v>
          </cell>
          <cell r="BH1112" t="str">
            <v>YES</v>
          </cell>
          <cell r="BI1112" t="str">
            <v>YES</v>
          </cell>
          <cell r="BJ1112" t="str">
            <v>YES</v>
          </cell>
          <cell r="BK1112" t="str">
            <v/>
          </cell>
          <cell r="BL1112" t="str">
            <v>YES</v>
          </cell>
          <cell r="BM1112" t="str">
            <v>NO</v>
          </cell>
          <cell r="BO1112" t="str">
            <v>NO</v>
          </cell>
          <cell r="BQ1112" t="str">
            <v>NO</v>
          </cell>
          <cell r="BR1112" t="str">
            <v>YES</v>
          </cell>
          <cell r="BT1112" t="str">
            <v/>
          </cell>
          <cell r="BU1112" t="str">
            <v>NO</v>
          </cell>
          <cell r="BW1112" t="str">
            <v/>
          </cell>
          <cell r="CA1112" t="str">
            <v>SINGLE CORR</v>
          </cell>
          <cell r="CC1112">
            <v>0</v>
          </cell>
          <cell r="CD1112">
            <v>64.902131168454872</v>
          </cell>
          <cell r="CE1112">
            <v>0</v>
          </cell>
          <cell r="CF1112">
            <v>0</v>
          </cell>
          <cell r="CL1112">
            <v>0.47</v>
          </cell>
          <cell r="CY1112">
            <v>0</v>
          </cell>
          <cell r="CZ1112">
            <v>1.3879842910258062</v>
          </cell>
          <cell r="DA1112">
            <v>0</v>
          </cell>
          <cell r="DB1112">
            <v>0</v>
          </cell>
        </row>
        <row r="1113">
          <cell r="A1113">
            <v>296</v>
          </cell>
          <cell r="B1113">
            <v>41718</v>
          </cell>
          <cell r="C1113" t="str">
            <v>Daniel</v>
          </cell>
          <cell r="D1113">
            <v>29</v>
          </cell>
          <cell r="F1113" t="str">
            <v>YES</v>
          </cell>
          <cell r="G1113">
            <v>19.61</v>
          </cell>
          <cell r="H1113">
            <v>2.2181878918781899</v>
          </cell>
          <cell r="I1113">
            <v>-1</v>
          </cell>
          <cell r="J1113">
            <v>15</v>
          </cell>
          <cell r="K1113">
            <v>29.999500000000001</v>
          </cell>
          <cell r="L1113">
            <v>1.99996666666667</v>
          </cell>
          <cell r="M1113">
            <v>1.4077008774406601</v>
          </cell>
          <cell r="N1113">
            <v>0.79242717519333095</v>
          </cell>
          <cell r="O1113">
            <v>0.55703689531926603</v>
          </cell>
          <cell r="P1113">
            <v>0.13754342420479501</v>
          </cell>
          <cell r="Q1113">
            <v>0.99922429373102695</v>
          </cell>
          <cell r="R1113">
            <v>2.81424835604167</v>
          </cell>
          <cell r="S1113">
            <v>136.489803530833</v>
          </cell>
          <cell r="T1113">
            <v>0.99996466002457096</v>
          </cell>
          <cell r="U1113">
            <v>0.59488256996640199</v>
          </cell>
          <cell r="V1113">
            <v>136.81087375222401</v>
          </cell>
          <cell r="W1113">
            <v>0.99999315328871996</v>
          </cell>
          <cell r="X1113">
            <v>0.26183812853544303</v>
          </cell>
          <cell r="Y1113">
            <v>0.68394144093788301</v>
          </cell>
          <cell r="Z1113">
            <v>0.31672223105785502</v>
          </cell>
          <cell r="AA1113">
            <v>0.641087104140594</v>
          </cell>
          <cell r="AB1113">
            <v>0.13743462966790301</v>
          </cell>
          <cell r="AC1113">
            <v>0.95907755542719597</v>
          </cell>
          <cell r="AD1113">
            <v>8.4944287059449408</v>
          </cell>
          <cell r="AE1113">
            <v>121.26903754571801</v>
          </cell>
          <cell r="AF1113">
            <v>0.88639304666099195</v>
          </cell>
          <cell r="AG1113">
            <v>1197.3990089787601</v>
          </cell>
          <cell r="AH1113">
            <v>82.299779717773504</v>
          </cell>
          <cell r="AI1113">
            <v>0.60295251995200205</v>
          </cell>
          <cell r="AJ1113">
            <v>4184.8165552710698</v>
          </cell>
          <cell r="AK1113">
            <v>5216.8973278366602</v>
          </cell>
          <cell r="AL1113">
            <v>563.62343520826698</v>
          </cell>
          <cell r="AM1113">
            <v>55.1614859280009</v>
          </cell>
          <cell r="AN1113">
            <v>30.430267357089999</v>
          </cell>
          <cell r="AO1113">
            <v>44.614027583666399</v>
          </cell>
          <cell r="AP1113">
            <v>72.807431658392204</v>
          </cell>
          <cell r="AQ1113">
            <v>335.69589721243199</v>
          </cell>
          <cell r="AR1113">
            <v>148.460566566436</v>
          </cell>
          <cell r="AS1113">
            <v>175.84230846178099</v>
          </cell>
          <cell r="AT1113">
            <v>249.855576863571</v>
          </cell>
          <cell r="AU1113">
            <v>7.8952561756357902</v>
          </cell>
          <cell r="AV1113">
            <v>2.0179600772600002</v>
          </cell>
          <cell r="AW1113">
            <v>5.9857394433102797</v>
          </cell>
          <cell r="AX1113">
            <v>1.67867045890793</v>
          </cell>
          <cell r="AY1113">
            <v>0.15047647735290701</v>
          </cell>
          <cell r="AZ1113">
            <v>3.4158990989083898E-2</v>
          </cell>
          <cell r="BA1113">
            <v>0.68800264008269896</v>
          </cell>
          <cell r="BB1113">
            <v>0.67642165122436404</v>
          </cell>
          <cell r="BC1113">
            <v>13.542882961761601</v>
          </cell>
          <cell r="BD1113">
            <v>42.321314849102201</v>
          </cell>
          <cell r="BE1113">
            <v>115.900859000427</v>
          </cell>
          <cell r="BF1113">
            <v>197.85327215508499</v>
          </cell>
          <cell r="BH1113" t="str">
            <v>YES</v>
          </cell>
          <cell r="BI1113" t="str">
            <v>YES</v>
          </cell>
          <cell r="BJ1113" t="str">
            <v>YES</v>
          </cell>
          <cell r="BK1113" t="str">
            <v/>
          </cell>
          <cell r="BL1113" t="str">
            <v>YES</v>
          </cell>
          <cell r="BM1113" t="str">
            <v>NO</v>
          </cell>
          <cell r="BO1113" t="str">
            <v>NO</v>
          </cell>
          <cell r="BQ1113" t="str">
            <v>YES</v>
          </cell>
          <cell r="BR1113" t="str">
            <v>NO</v>
          </cell>
          <cell r="BT1113" t="str">
            <v/>
          </cell>
          <cell r="BU1113" t="str">
            <v>YES</v>
          </cell>
          <cell r="BW1113" t="str">
            <v/>
          </cell>
          <cell r="CA1113" t="str">
            <v>SINGLE CORRx</v>
          </cell>
          <cell r="CC1113">
            <v>72.441357651802619</v>
          </cell>
          <cell r="CD1113">
            <v>0</v>
          </cell>
          <cell r="CE1113">
            <v>90.776301853486913</v>
          </cell>
          <cell r="CF1113">
            <v>100.15325183864935</v>
          </cell>
          <cell r="CL1113">
            <v>0.3</v>
          </cell>
          <cell r="CY1113">
            <v>0.82814606261557899</v>
          </cell>
          <cell r="CZ1113">
            <v>0</v>
          </cell>
          <cell r="DA1113">
            <v>0.82814606261557899</v>
          </cell>
          <cell r="DB1113">
            <v>0.82814606261557899</v>
          </cell>
        </row>
        <row r="1114">
          <cell r="A1114">
            <v>296</v>
          </cell>
          <cell r="B1114">
            <v>41718</v>
          </cell>
          <cell r="C1114" t="str">
            <v>Daniel</v>
          </cell>
          <cell r="D1114">
            <v>30</v>
          </cell>
          <cell r="F1114" t="str">
            <v>YES</v>
          </cell>
          <cell r="G1114">
            <v>19.61</v>
          </cell>
          <cell r="H1114">
            <v>2.26818789169192</v>
          </cell>
          <cell r="I1114">
            <v>0</v>
          </cell>
          <cell r="J1114">
            <v>15.0005263158</v>
          </cell>
          <cell r="K1114">
            <v>29.9989473684</v>
          </cell>
          <cell r="L1114">
            <v>1.99985965404442</v>
          </cell>
          <cell r="M1114">
            <v>2.5406056215511401</v>
          </cell>
          <cell r="N1114">
            <v>0.854632877693281</v>
          </cell>
          <cell r="O1114">
            <v>1.1363225431509101</v>
          </cell>
          <cell r="P1114">
            <v>0.14146154745199399</v>
          </cell>
          <cell r="Q1114">
            <v>0.99904634115647595</v>
          </cell>
          <cell r="R1114">
            <v>5.5959179246988304</v>
          </cell>
          <cell r="S1114">
            <v>85.776367383338595</v>
          </cell>
          <cell r="T1114">
            <v>0.99992616086333996</v>
          </cell>
          <cell r="U1114">
            <v>1.5411968871541499</v>
          </cell>
          <cell r="V1114">
            <v>139.09249909699</v>
          </cell>
          <cell r="W1114">
            <v>0.99998526330957205</v>
          </cell>
          <cell r="X1114">
            <v>0.68846787170757295</v>
          </cell>
          <cell r="Y1114">
            <v>1.00503860956767</v>
          </cell>
          <cell r="Z1114">
            <v>0.31987374310066802</v>
          </cell>
          <cell r="AA1114">
            <v>4.7015519651095898</v>
          </cell>
          <cell r="AB1114">
            <v>0.14132381301819699</v>
          </cell>
          <cell r="AC1114">
            <v>0.95263093343120697</v>
          </cell>
          <cell r="AD1114">
            <v>32.728979366878299</v>
          </cell>
          <cell r="AE1114">
            <v>108.232256177723</v>
          </cell>
          <cell r="AF1114">
            <v>0.77812004090207398</v>
          </cell>
          <cell r="AG1114">
            <v>7312.2275749257597</v>
          </cell>
          <cell r="AH1114">
            <v>55.5750928798412</v>
          </cell>
          <cell r="AI1114">
            <v>0.647858962758871</v>
          </cell>
          <cell r="AJ1114">
            <v>11605.083276769001</v>
          </cell>
          <cell r="AK1114">
            <v>26760.636886476699</v>
          </cell>
          <cell r="AL1114">
            <v>4045.5545934811298</v>
          </cell>
          <cell r="AM1114">
            <v>388.45489071400698</v>
          </cell>
          <cell r="AN1114">
            <v>209.17604293610199</v>
          </cell>
          <cell r="AO1114">
            <v>70.359840430858199</v>
          </cell>
          <cell r="AP1114">
            <v>69.884594857206395</v>
          </cell>
          <cell r="AQ1114">
            <v>36.650980048454301</v>
          </cell>
          <cell r="AR1114">
            <v>156.32399224969399</v>
          </cell>
          <cell r="AS1114">
            <v>140.52154983858699</v>
          </cell>
          <cell r="AT1114">
            <v>252.946725143214</v>
          </cell>
          <cell r="AU1114">
            <v>6.2915832209765199</v>
          </cell>
          <cell r="AV1114">
            <v>2.4215937731736599</v>
          </cell>
          <cell r="AW1114">
            <v>6.4241625371899804</v>
          </cell>
          <cell r="AX1114">
            <v>1.82571853245226</v>
          </cell>
          <cell r="AY1114">
            <v>0.20708170438616899</v>
          </cell>
          <cell r="AZ1114">
            <v>3.4614724437742397E-2</v>
          </cell>
          <cell r="BA1114">
            <v>0.76059582567459405</v>
          </cell>
          <cell r="BB1114">
            <v>0.749766325961019</v>
          </cell>
          <cell r="BC1114">
            <v>8.9818570577133503</v>
          </cell>
          <cell r="BD1114">
            <v>222.95457488481699</v>
          </cell>
          <cell r="BE1114">
            <v>312.26384796406501</v>
          </cell>
          <cell r="BF1114">
            <v>450.06461868936998</v>
          </cell>
          <cell r="BH1114" t="str">
            <v>YES</v>
          </cell>
          <cell r="BI1114" t="str">
            <v>YES</v>
          </cell>
          <cell r="BJ1114" t="str">
            <v>YES</v>
          </cell>
          <cell r="BK1114" t="str">
            <v/>
          </cell>
          <cell r="BL1114" t="str">
            <v>YES</v>
          </cell>
          <cell r="BM1114" t="str">
            <v>NO</v>
          </cell>
          <cell r="BO1114" t="str">
            <v>NO</v>
          </cell>
          <cell r="BQ1114" t="str">
            <v>YES</v>
          </cell>
          <cell r="BR1114" t="str">
            <v>NO</v>
          </cell>
          <cell r="BT1114" t="str">
            <v/>
          </cell>
          <cell r="BU1114" t="str">
            <v>YES</v>
          </cell>
          <cell r="BW1114" t="str">
            <v/>
          </cell>
          <cell r="CA1114" t="str">
            <v>SINGLE CORRx</v>
          </cell>
          <cell r="CC1114">
            <v>73.652062464127951</v>
          </cell>
          <cell r="CD1114">
            <v>0</v>
          </cell>
          <cell r="CE1114">
            <v>67.743199541222182</v>
          </cell>
          <cell r="CF1114">
            <v>72.951894212844778</v>
          </cell>
          <cell r="CL1114">
            <v>0.3</v>
          </cell>
          <cell r="CY1114">
            <v>0.3073773690446952</v>
          </cell>
          <cell r="CZ1114">
            <v>0</v>
          </cell>
          <cell r="DA1114">
            <v>0.3073773690446952</v>
          </cell>
          <cell r="DB1114">
            <v>0.3073773690446952</v>
          </cell>
        </row>
        <row r="1115">
          <cell r="A1115">
            <v>296</v>
          </cell>
          <cell r="B1115">
            <v>41718</v>
          </cell>
          <cell r="C1115" t="str">
            <v>Daniel</v>
          </cell>
          <cell r="D1115">
            <v>31</v>
          </cell>
          <cell r="F1115" t="str">
            <v>YES</v>
          </cell>
          <cell r="G1115">
            <v>19.61</v>
          </cell>
          <cell r="H1115">
            <v>2.3348545599728801</v>
          </cell>
          <cell r="I1115">
            <v>0</v>
          </cell>
          <cell r="J1115">
            <v>14.999499999999999</v>
          </cell>
          <cell r="K1115">
            <v>29.998999999999999</v>
          </cell>
          <cell r="L1115">
            <v>2</v>
          </cell>
          <cell r="M1115">
            <v>2.6517775131374499</v>
          </cell>
          <cell r="N1115">
            <v>0.98917461163267395</v>
          </cell>
          <cell r="O1115">
            <v>0.485386870023094</v>
          </cell>
          <cell r="P1115">
            <v>0.12844514761487699</v>
          </cell>
          <cell r="Q1115">
            <v>0.99976397561525898</v>
          </cell>
          <cell r="R1115">
            <v>5.2754233202594198</v>
          </cell>
          <cell r="S1115">
            <v>79.708060141963898</v>
          </cell>
          <cell r="T1115">
            <v>0.99999462265359795</v>
          </cell>
          <cell r="U1115">
            <v>0.78975888028029095</v>
          </cell>
          <cell r="V1115">
            <v>204.95108817169</v>
          </cell>
          <cell r="W1115">
            <v>0.99999891621452797</v>
          </cell>
          <cell r="X1115">
            <v>0.35452938330067602</v>
          </cell>
          <cell r="Y1115">
            <v>2.43534172209552</v>
          </cell>
          <cell r="Z1115">
            <v>0.90691878432365303</v>
          </cell>
          <cell r="AA1115">
            <v>1.83031688837066</v>
          </cell>
          <cell r="AB1115">
            <v>0.12841432411168499</v>
          </cell>
          <cell r="AC1115">
            <v>0.98542310591312898</v>
          </cell>
          <cell r="AD1115">
            <v>29.467839801811198</v>
          </cell>
          <cell r="AE1115">
            <v>196.026860389538</v>
          </cell>
          <cell r="AF1115">
            <v>0.956455755770237</v>
          </cell>
          <cell r="AG1115">
            <v>5260.2920872703999</v>
          </cell>
          <cell r="AH1115">
            <v>77.074423824777796</v>
          </cell>
          <cell r="AI1115">
            <v>0.96695377059944698</v>
          </cell>
          <cell r="AJ1115">
            <v>3992.0963632441299</v>
          </cell>
          <cell r="AK1115">
            <v>17788.1048590766</v>
          </cell>
          <cell r="AL1115">
            <v>2866.0124301907999</v>
          </cell>
          <cell r="AM1115">
            <v>289.19805679499899</v>
          </cell>
          <cell r="AN1115">
            <v>108.700464292435</v>
          </cell>
          <cell r="AO1115">
            <v>50.911157674190697</v>
          </cell>
          <cell r="AP1115">
            <v>55.227646589615297</v>
          </cell>
          <cell r="AQ1115">
            <v>22.478468511769801</v>
          </cell>
          <cell r="AR1115">
            <v>139.91216180389301</v>
          </cell>
          <cell r="AS1115">
            <v>154.46098138106601</v>
          </cell>
          <cell r="AT1115">
            <v>60.466584875041299</v>
          </cell>
          <cell r="AU1115">
            <v>6.1401237572590803</v>
          </cell>
          <cell r="AV1115">
            <v>2.5256463089477399</v>
          </cell>
          <cell r="AW1115">
            <v>6.8811168144458303</v>
          </cell>
          <cell r="AX1115">
            <v>1.7261772107448401</v>
          </cell>
          <cell r="AY1115">
            <v>0.13990635988101999</v>
          </cell>
          <cell r="AZ1115">
            <v>3.7292289052830503E-2</v>
          </cell>
          <cell r="BA1115">
            <v>0.77287010619409902</v>
          </cell>
          <cell r="BB1115">
            <v>0.75927184708648698</v>
          </cell>
          <cell r="BC1115">
            <v>10.0732579114334</v>
          </cell>
          <cell r="BD1115">
            <v>81.988226931223394</v>
          </cell>
          <cell r="BE1115">
            <v>135.48030909819701</v>
          </cell>
          <cell r="BF1115">
            <v>764.61334074979595</v>
          </cell>
          <cell r="BH1115" t="str">
            <v>YES</v>
          </cell>
          <cell r="BI1115" t="str">
            <v>YES</v>
          </cell>
          <cell r="BJ1115" t="str">
            <v>YES</v>
          </cell>
          <cell r="BK1115" t="str">
            <v/>
          </cell>
          <cell r="BL1115" t="str">
            <v>YES</v>
          </cell>
          <cell r="BM1115" t="str">
            <v>YES</v>
          </cell>
          <cell r="BO1115" t="str">
            <v>YES</v>
          </cell>
          <cell r="BQ1115" t="str">
            <v>YES</v>
          </cell>
          <cell r="BR1115" t="str">
            <v>YES</v>
          </cell>
          <cell r="BT1115" t="str">
            <v/>
          </cell>
          <cell r="BU1115" t="str">
            <v>YES</v>
          </cell>
          <cell r="BW1115" t="str">
            <v/>
          </cell>
          <cell r="CA1115" t="str">
            <v>DUAL CORR</v>
          </cell>
          <cell r="CC1115">
            <v>108.51798380020362</v>
          </cell>
          <cell r="CD1115">
            <v>84.408021995816753</v>
          </cell>
          <cell r="CE1115">
            <v>86.646249619430321</v>
          </cell>
          <cell r="CF1115">
            <v>65.135206420191736</v>
          </cell>
          <cell r="CL1115">
            <v>0.19</v>
          </cell>
          <cell r="CY1115">
            <v>0.70846339718193307</v>
          </cell>
          <cell r="CZ1115">
            <v>0.70846339718193307</v>
          </cell>
          <cell r="DA1115">
            <v>0.70846339718193307</v>
          </cell>
          <cell r="DB1115">
            <v>0.70846339718193307</v>
          </cell>
        </row>
        <row r="1116">
          <cell r="A1116">
            <v>296</v>
          </cell>
          <cell r="B1116">
            <v>41718</v>
          </cell>
          <cell r="C1116" t="str">
            <v>Daniel</v>
          </cell>
          <cell r="D1116">
            <v>32</v>
          </cell>
          <cell r="F1116" t="str">
            <v>YES</v>
          </cell>
          <cell r="G1116">
            <v>19.61</v>
          </cell>
          <cell r="H1116">
            <v>2.38485455978662</v>
          </cell>
          <cell r="I1116">
            <v>0</v>
          </cell>
          <cell r="J1116">
            <v>14.999499999999999</v>
          </cell>
          <cell r="K1116">
            <v>29.9985</v>
          </cell>
          <cell r="L1116">
            <v>1.9999666655555199</v>
          </cell>
          <cell r="M1116">
            <v>-25.3854531041614</v>
          </cell>
          <cell r="N1116">
            <v>0.90435906402728305</v>
          </cell>
          <cell r="O1116">
            <v>2.7544833294458302</v>
          </cell>
          <cell r="P1116">
            <v>0.124686927008807</v>
          </cell>
          <cell r="Q1116">
            <v>0.99984285496194603</v>
          </cell>
          <cell r="R1116">
            <v>6.5411082589536402</v>
          </cell>
          <cell r="S1116">
            <v>63.947092761299302</v>
          </cell>
          <cell r="T1116">
            <v>0.99997728134382402</v>
          </cell>
          <cell r="U1116">
            <v>2.4681228630720899</v>
          </cell>
          <cell r="V1116">
            <v>1505.0310794293</v>
          </cell>
          <cell r="W1116">
            <v>0.99997176761631201</v>
          </cell>
          <cell r="X1116">
            <v>2.7510433127697</v>
          </cell>
          <cell r="Y1116">
            <v>-0.32827833092773701</v>
          </cell>
          <cell r="Z1116">
            <v>1.1562248890476899E-2</v>
          </cell>
          <cell r="AA1116">
            <v>72.337786277726806</v>
          </cell>
          <cell r="AB1116">
            <v>0.124667025374573</v>
          </cell>
          <cell r="AC1116">
            <v>0.98967815102110201</v>
          </cell>
          <cell r="AD1116">
            <v>44.385613215633498</v>
          </cell>
          <cell r="AE1116">
            <v>23.170959141695601</v>
          </cell>
          <cell r="AF1116">
            <v>1.5395233539173599E-2</v>
          </cell>
          <cell r="AG1116">
            <v>269610.89989257499</v>
          </cell>
          <cell r="AH1116">
            <v>58.5098450198698</v>
          </cell>
          <cell r="AI1116">
            <v>0.91495192155103799</v>
          </cell>
          <cell r="AJ1116">
            <v>23288.419623622802</v>
          </cell>
          <cell r="AK1116">
            <v>64399.715757663398</v>
          </cell>
          <cell r="AL1116">
            <v>7724.24468769133</v>
          </cell>
          <cell r="AM1116">
            <v>775.13005769166602</v>
          </cell>
          <cell r="AN1116">
            <v>337.17785755001</v>
          </cell>
          <cell r="AO1116">
            <v>79.608574022189401</v>
          </cell>
          <cell r="AP1116">
            <v>88.308647138662096</v>
          </cell>
          <cell r="AQ1116">
            <v>322.76251135339601</v>
          </cell>
          <cell r="AR1116">
            <v>567.05794285626905</v>
          </cell>
          <cell r="AS1116">
            <v>162.736896193761</v>
          </cell>
          <cell r="AT1116">
            <v>816.58548599102198</v>
          </cell>
          <cell r="AU1116">
            <v>6.4666783673791199</v>
          </cell>
          <cell r="AV1116">
            <v>2.48337637230224</v>
          </cell>
          <cell r="AW1116">
            <v>6.5141603730399398</v>
          </cell>
          <cell r="AX1116">
            <v>1.7483694482765899</v>
          </cell>
          <cell r="AY1116">
            <v>0.31499823468018301</v>
          </cell>
          <cell r="AZ1116">
            <v>3.53986481194642E-2</v>
          </cell>
          <cell r="BA1116">
            <v>0.71398604314498504</v>
          </cell>
          <cell r="BB1116">
            <v>0.69511873445416095</v>
          </cell>
          <cell r="BC1116">
            <v>11.9367752089332</v>
          </cell>
          <cell r="BD1116">
            <v>225.64180649019499</v>
          </cell>
          <cell r="BE1116">
            <v>552.30804994588698</v>
          </cell>
          <cell r="BF1116">
            <v>1007.57277282833</v>
          </cell>
          <cell r="BH1116" t="str">
            <v>YES</v>
          </cell>
          <cell r="BI1116" t="str">
            <v>YES</v>
          </cell>
          <cell r="BJ1116" t="str">
            <v>YES</v>
          </cell>
          <cell r="BK1116" t="str">
            <v/>
          </cell>
          <cell r="BL1116" t="str">
            <v>YES</v>
          </cell>
          <cell r="BM1116" t="str">
            <v>NO</v>
          </cell>
          <cell r="BO1116" t="str">
            <v>NO</v>
          </cell>
          <cell r="BQ1116" t="str">
            <v>NO</v>
          </cell>
          <cell r="BR1116" t="str">
            <v>YES</v>
          </cell>
          <cell r="BT1116" t="str">
            <v/>
          </cell>
          <cell r="BU1116" t="str">
            <v>YES</v>
          </cell>
          <cell r="BW1116" t="str">
            <v/>
          </cell>
          <cell r="CA1116" t="str">
            <v>SINGLE CORRx</v>
          </cell>
          <cell r="CC1116">
            <v>0</v>
          </cell>
          <cell r="CD1116">
            <v>67.71658523565425</v>
          </cell>
          <cell r="CE1116">
            <v>101.12915802498144</v>
          </cell>
          <cell r="CF1116">
            <v>87.979931039577068</v>
          </cell>
          <cell r="CL1116">
            <v>0.3</v>
          </cell>
          <cell r="CY1116">
            <v>0</v>
          </cell>
          <cell r="CZ1116">
            <v>0.17378497388254804</v>
          </cell>
          <cell r="DA1116">
            <v>0.17378497388254804</v>
          </cell>
          <cell r="DB1116">
            <v>0.17378497388254804</v>
          </cell>
        </row>
        <row r="1117">
          <cell r="A1117">
            <v>296</v>
          </cell>
          <cell r="B1117">
            <v>41718</v>
          </cell>
          <cell r="C1117" t="str">
            <v>Daniel</v>
          </cell>
          <cell r="D1117">
            <v>33</v>
          </cell>
          <cell r="F1117" t="str">
            <v>YES</v>
          </cell>
          <cell r="G1117">
            <v>19.61</v>
          </cell>
          <cell r="H1117">
            <v>2.45152122527361</v>
          </cell>
          <cell r="I1117">
            <v>0</v>
          </cell>
          <cell r="J1117">
            <v>14.999000000000001</v>
          </cell>
          <cell r="K1117">
            <v>30.000499999999999</v>
          </cell>
          <cell r="L1117">
            <v>2.0001666777785201</v>
          </cell>
          <cell r="M1117">
            <v>1.2294797182111601</v>
          </cell>
          <cell r="N1117">
            <v>0.968526213122756</v>
          </cell>
          <cell r="O1117">
            <v>0.42689685479362699</v>
          </cell>
          <cell r="P1117">
            <v>0.12895524817184201</v>
          </cell>
          <cell r="Q1117">
            <v>0.99936984619543601</v>
          </cell>
          <cell r="R1117">
            <v>4.78609663576988</v>
          </cell>
          <cell r="S1117">
            <v>104.676533121886</v>
          </cell>
          <cell r="T1117">
            <v>0.99999478158824195</v>
          </cell>
          <cell r="U1117">
            <v>0.43184943629560302</v>
          </cell>
          <cell r="V1117">
            <v>129.45412271048801</v>
          </cell>
          <cell r="W1117">
            <v>0.99999411818926898</v>
          </cell>
          <cell r="X1117">
            <v>0.45847112869767098</v>
          </cell>
          <cell r="Y1117">
            <v>1.13382931815595</v>
          </cell>
          <cell r="Z1117">
            <v>0.87345667890837198</v>
          </cell>
          <cell r="AA1117">
            <v>0.45987160506623997</v>
          </cell>
          <cell r="AB1117">
            <v>0.1288725839698</v>
          </cell>
          <cell r="AC1117">
            <v>0.96224276585703294</v>
          </cell>
          <cell r="AD1117">
            <v>24.546181679126398</v>
          </cell>
          <cell r="AE1117">
            <v>117.83804839920001</v>
          </cell>
          <cell r="AF1117">
            <v>0.91026344148343097</v>
          </cell>
          <cell r="AG1117">
            <v>3380.0004878029699</v>
          </cell>
          <cell r="AH1117">
            <v>99.014406712985306</v>
          </cell>
          <cell r="AI1117">
            <v>0.94590341323108995</v>
          </cell>
          <cell r="AJ1117">
            <v>2037.59195460602</v>
          </cell>
          <cell r="AK1117">
            <v>8233.8312615550003</v>
          </cell>
          <cell r="AL1117">
            <v>1090.8790387638001</v>
          </cell>
          <cell r="AM1117">
            <v>82.311988442998896</v>
          </cell>
          <cell r="AN1117">
            <v>68.356479756178004</v>
          </cell>
          <cell r="AO1117">
            <v>84.661404100557704</v>
          </cell>
          <cell r="AP1117">
            <v>91.044092495639305</v>
          </cell>
          <cell r="AQ1117">
            <v>64.767943966499502</v>
          </cell>
          <cell r="AR1117">
            <v>116.801923277318</v>
          </cell>
          <cell r="AS1117">
            <v>116.75929553861</v>
          </cell>
          <cell r="AT1117">
            <v>108.951206876404</v>
          </cell>
          <cell r="AU1117">
            <v>7.4822505906369496</v>
          </cell>
          <cell r="AV1117">
            <v>1.82117207718356</v>
          </cell>
          <cell r="AW1117">
            <v>5.7877559977826998</v>
          </cell>
          <cell r="AX1117">
            <v>1.61725225398316</v>
          </cell>
          <cell r="AY1117">
            <v>0.13856863851038201</v>
          </cell>
          <cell r="AZ1117">
            <v>3.3385505827741899E-2</v>
          </cell>
          <cell r="BA1117">
            <v>0.65479554421546304</v>
          </cell>
          <cell r="BB1117">
            <v>0.63912226454687304</v>
          </cell>
          <cell r="BC1117">
            <v>12.790951247112201</v>
          </cell>
          <cell r="BD1117">
            <v>70.668977085964798</v>
          </cell>
          <cell r="BE1117">
            <v>130.50585834736901</v>
          </cell>
          <cell r="BF1117">
            <v>352.71353423059202</v>
          </cell>
          <cell r="BH1117" t="str">
            <v>YES</v>
          </cell>
          <cell r="BI1117" t="str">
            <v>YES</v>
          </cell>
          <cell r="BJ1117" t="str">
            <v>YES</v>
          </cell>
          <cell r="BK1117" t="str">
            <v/>
          </cell>
          <cell r="BL1117" t="str">
            <v>YES</v>
          </cell>
          <cell r="BM1117" t="str">
            <v>YES</v>
          </cell>
          <cell r="BO1117" t="str">
            <v>YES</v>
          </cell>
          <cell r="BQ1117" t="str">
            <v>YES</v>
          </cell>
          <cell r="BR1117" t="str">
            <v>YES</v>
          </cell>
          <cell r="BT1117" t="str">
            <v/>
          </cell>
          <cell r="BU1117" t="str">
            <v>YES</v>
          </cell>
          <cell r="BW1117" t="str">
            <v/>
          </cell>
          <cell r="CA1117" t="str">
            <v>DUAL CORR</v>
          </cell>
          <cell r="CC1117">
            <v>68.541388244671722</v>
          </cell>
          <cell r="CD1117">
            <v>110.85429611688687</v>
          </cell>
          <cell r="CE1117">
            <v>63.776294717046618</v>
          </cell>
          <cell r="CF1117">
            <v>105.93563341197812</v>
          </cell>
          <cell r="CL1117">
            <v>0.32</v>
          </cell>
          <cell r="CY1117">
            <v>0.73546767363874443</v>
          </cell>
          <cell r="CZ1117">
            <v>0.73546767363874443</v>
          </cell>
          <cell r="DA1117">
            <v>0.73546767363874443</v>
          </cell>
          <cell r="DB1117">
            <v>0.73546767363874443</v>
          </cell>
        </row>
        <row r="1118">
          <cell r="A1118">
            <v>296</v>
          </cell>
          <cell r="B1118">
            <v>41718</v>
          </cell>
          <cell r="C1118" t="str">
            <v>Daniel</v>
          </cell>
          <cell r="D1118">
            <v>34</v>
          </cell>
          <cell r="F1118" t="str">
            <v>YES</v>
          </cell>
          <cell r="G1118">
            <v>19.61</v>
          </cell>
          <cell r="H1118">
            <v>2.4765212265774599</v>
          </cell>
          <cell r="I1118">
            <v>-1</v>
          </cell>
          <cell r="J1118">
            <v>15</v>
          </cell>
          <cell r="K1118">
            <v>29.998999999999999</v>
          </cell>
          <cell r="L1118">
            <v>1.99993333333333</v>
          </cell>
          <cell r="M1118">
            <v>3.0170705848014001</v>
          </cell>
          <cell r="N1118">
            <v>0.988572381100707</v>
          </cell>
          <cell r="O1118">
            <v>0.38677596662333802</v>
          </cell>
          <cell r="P1118">
            <v>0.12709889330957699</v>
          </cell>
          <cell r="Q1118">
            <v>0.99977526519309401</v>
          </cell>
          <cell r="R1118">
            <v>2.90728462597562</v>
          </cell>
          <cell r="S1118">
            <v>57.193215114111098</v>
          </cell>
          <cell r="T1118">
            <v>0.99999020580791798</v>
          </cell>
          <cell r="U1118">
            <v>0.60211213405364405</v>
          </cell>
          <cell r="V1118">
            <v>164.79876660152101</v>
          </cell>
          <cell r="W1118">
            <v>0.99999856157704203</v>
          </cell>
          <cell r="X1118">
            <v>0.230715185963902</v>
          </cell>
          <cell r="Y1118">
            <v>2.6982691901875802</v>
          </cell>
          <cell r="Z1118">
            <v>0.88287469653501505</v>
          </cell>
          <cell r="AA1118">
            <v>1.4617399698078599</v>
          </cell>
          <cell r="AB1118">
            <v>0.127069861926179</v>
          </cell>
          <cell r="AC1118">
            <v>0.98582900171201904</v>
          </cell>
          <cell r="AD1118">
            <v>9.1811441971189591</v>
          </cell>
          <cell r="AE1118">
            <v>158.602614059014</v>
          </cell>
          <cell r="AF1118">
            <v>0.96240032121199404</v>
          </cell>
          <cell r="AG1118">
            <v>1487.29449994845</v>
          </cell>
          <cell r="AH1118">
            <v>55.417212615311001</v>
          </cell>
          <cell r="AI1118">
            <v>0.96893782884339996</v>
          </cell>
          <cell r="AJ1118">
            <v>1228.69656887617</v>
          </cell>
          <cell r="AK1118">
            <v>5182.2036717266701</v>
          </cell>
          <cell r="AL1118">
            <v>652.66062514473299</v>
          </cell>
          <cell r="AM1118">
            <v>90.974484290333706</v>
          </cell>
          <cell r="AN1118">
            <v>32.627902180710002</v>
          </cell>
          <cell r="AO1118">
            <v>67.732769873071206</v>
          </cell>
          <cell r="AP1118">
            <v>56.268773911090001</v>
          </cell>
          <cell r="AQ1118">
            <v>62.812281732784498</v>
          </cell>
          <cell r="AR1118">
            <v>400.11987804210202</v>
          </cell>
          <cell r="AS1118">
            <v>148.95691061351599</v>
          </cell>
          <cell r="AT1118">
            <v>1389.5592809589</v>
          </cell>
          <cell r="AU1118">
            <v>7.8101962791567701</v>
          </cell>
          <cell r="AV1118">
            <v>1.57479113757597</v>
          </cell>
          <cell r="AW1118">
            <v>5.3817479466915499</v>
          </cell>
          <cell r="AX1118">
            <v>1.4659047720013001</v>
          </cell>
          <cell r="AY1118">
            <v>0.13830042835835199</v>
          </cell>
          <cell r="AZ1118">
            <v>3.3468371320258698E-2</v>
          </cell>
          <cell r="BA1118">
            <v>0.71179786877141005</v>
          </cell>
          <cell r="BB1118">
            <v>0.69883017323642604</v>
          </cell>
          <cell r="BC1118">
            <v>16.0606949061312</v>
          </cell>
          <cell r="BD1118">
            <v>3.9334070308334499</v>
          </cell>
          <cell r="BE1118">
            <v>48.505246040000202</v>
          </cell>
          <cell r="BF1118">
            <v>388.241721598889</v>
          </cell>
          <cell r="BH1118" t="str">
            <v>NO</v>
          </cell>
          <cell r="BI1118" t="str">
            <v>YES</v>
          </cell>
          <cell r="BJ1118" t="str">
            <v>YES</v>
          </cell>
          <cell r="BK1118" t="str">
            <v/>
          </cell>
          <cell r="BL1118" t="str">
            <v>YES</v>
          </cell>
          <cell r="BM1118" t="str">
            <v>YES</v>
          </cell>
          <cell r="BO1118" t="str">
            <v>YES</v>
          </cell>
          <cell r="BQ1118" t="str">
            <v>YES</v>
          </cell>
          <cell r="BR1118" t="str">
            <v>YES</v>
          </cell>
          <cell r="BT1118" t="str">
            <v/>
          </cell>
          <cell r="BU1118" t="str">
            <v>YES</v>
          </cell>
          <cell r="BW1118" t="str">
            <v/>
          </cell>
          <cell r="CA1118" t="str">
            <v>DUAL CORR</v>
          </cell>
          <cell r="CC1118">
            <v>87.260946915505372</v>
          </cell>
          <cell r="CD1118">
            <v>60.56559588535012</v>
          </cell>
          <cell r="CE1118">
            <v>84.099088840640917</v>
          </cell>
          <cell r="CF1118">
            <v>60.32208700469679</v>
          </cell>
          <cell r="CL1118">
            <v>0.32</v>
          </cell>
          <cell r="CY1118">
            <v>1.9788135896850017</v>
          </cell>
          <cell r="CZ1118">
            <v>1.9788135896850017</v>
          </cell>
          <cell r="DA1118">
            <v>1.9788135896850017</v>
          </cell>
          <cell r="DB1118">
            <v>1.9788135896850017</v>
          </cell>
        </row>
        <row r="1119">
          <cell r="A1119">
            <v>296</v>
          </cell>
          <cell r="B1119">
            <v>41718</v>
          </cell>
          <cell r="C1119" t="str">
            <v>Daniel</v>
          </cell>
          <cell r="D1119">
            <v>35</v>
          </cell>
          <cell r="F1119" t="str">
            <v>YES</v>
          </cell>
          <cell r="G1119">
            <v>19.61</v>
          </cell>
          <cell r="H1119">
            <v>2.5070767812430899</v>
          </cell>
          <cell r="I1119">
            <v>-1</v>
          </cell>
          <cell r="J1119">
            <v>14.999499999999999</v>
          </cell>
          <cell r="K1119">
            <v>29.998999999999999</v>
          </cell>
          <cell r="L1119">
            <v>2</v>
          </cell>
          <cell r="M1119">
            <v>0.33632248942978199</v>
          </cell>
          <cell r="N1119">
            <v>0.91912189030848002</v>
          </cell>
          <cell r="O1119">
            <v>0.74380081995993297</v>
          </cell>
          <cell r="P1119">
            <v>0.15230962742545001</v>
          </cell>
          <cell r="Q1119">
            <v>0.99916171698472001</v>
          </cell>
          <cell r="R1119">
            <v>2.6534374939872398</v>
          </cell>
          <cell r="S1119">
            <v>89.278095337679801</v>
          </cell>
          <cell r="T1119">
            <v>0.999986966730539</v>
          </cell>
          <cell r="U1119">
            <v>0.32697347098061602</v>
          </cell>
          <cell r="V1119">
            <v>48.246441465225899</v>
          </cell>
          <cell r="W1119">
            <v>0.99973416144565197</v>
          </cell>
          <cell r="X1119">
            <v>1.47711979604806</v>
          </cell>
          <cell r="Y1119">
            <v>0.30370491539801497</v>
          </cell>
          <cell r="Z1119">
            <v>0.46320800700023401</v>
          </cell>
          <cell r="AA1119">
            <v>0.63515531659437496</v>
          </cell>
          <cell r="AB1119">
            <v>0.15217887987489401</v>
          </cell>
          <cell r="AC1119">
            <v>0.96345887243528106</v>
          </cell>
          <cell r="AD1119">
            <v>7.50408620714735</v>
          </cell>
          <cell r="AE1119">
            <v>29.792923769013601</v>
          </cell>
          <cell r="AF1119">
            <v>0.61735119209048706</v>
          </cell>
          <cell r="AG1119">
            <v>3269.19366809131</v>
          </cell>
          <cell r="AH1119">
            <v>80.875280185057093</v>
          </cell>
          <cell r="AI1119">
            <v>0.90586863064070899</v>
          </cell>
          <cell r="AJ1119">
            <v>804.21961421850301</v>
          </cell>
          <cell r="AK1119">
            <v>4101.2807415133402</v>
          </cell>
          <cell r="AL1119">
            <v>868.47069334343303</v>
          </cell>
          <cell r="AM1119">
            <v>33.039793680003299</v>
          </cell>
          <cell r="AN1119">
            <v>96.505513569125995</v>
          </cell>
          <cell r="AO1119">
            <v>9.6116479383537303</v>
          </cell>
          <cell r="AP1119">
            <v>80.112331541193697</v>
          </cell>
          <cell r="AQ1119">
            <v>434.048749010591</v>
          </cell>
          <cell r="AR1119">
            <v>148.56957084472299</v>
          </cell>
          <cell r="AS1119">
            <v>35.727301841629703</v>
          </cell>
          <cell r="AT1119">
            <v>565.94896876416999</v>
          </cell>
          <cell r="AU1119">
            <v>7.7005881420579003</v>
          </cell>
          <cell r="AV1119">
            <v>1.61155459045018</v>
          </cell>
          <cell r="AW1119">
            <v>5.3776995468842603</v>
          </cell>
          <cell r="AX1119">
            <v>1.4980775700290601</v>
          </cell>
          <cell r="AY1119">
            <v>0.156577343171934</v>
          </cell>
          <cell r="AZ1119">
            <v>3.6417528740326603E-2</v>
          </cell>
          <cell r="BA1119">
            <v>0.62329297150482899</v>
          </cell>
          <cell r="BB1119">
            <v>0.60376583323196598</v>
          </cell>
          <cell r="BC1119">
            <v>11.273568708379299</v>
          </cell>
          <cell r="BD1119">
            <v>5.5660358328573203</v>
          </cell>
          <cell r="BE1119">
            <v>39.466437448605703</v>
          </cell>
          <cell r="BF1119">
            <v>173.82897236503399</v>
          </cell>
          <cell r="BH1119" t="str">
            <v>NO</v>
          </cell>
          <cell r="BI1119" t="str">
            <v>NO</v>
          </cell>
          <cell r="BJ1119" t="str">
            <v>YES</v>
          </cell>
          <cell r="BK1119" t="str">
            <v/>
          </cell>
          <cell r="BL1119" t="str">
            <v>YES</v>
          </cell>
          <cell r="BM1119" t="str">
            <v>NO</v>
          </cell>
          <cell r="BO1119" t="str">
            <v>NO</v>
          </cell>
          <cell r="BQ1119" t="str">
            <v>NO</v>
          </cell>
          <cell r="BR1119" t="str">
            <v>YES</v>
          </cell>
          <cell r="BT1119" t="str">
            <v/>
          </cell>
          <cell r="BU1119" t="str">
            <v>NO</v>
          </cell>
          <cell r="BW1119" t="str">
            <v/>
          </cell>
          <cell r="CA1119" t="str">
            <v>SINGLE CORR</v>
          </cell>
          <cell r="CC1119">
            <v>0</v>
          </cell>
          <cell r="CD1119">
            <v>94.542351445837483</v>
          </cell>
          <cell r="CE1119">
            <v>0</v>
          </cell>
          <cell r="CF1119">
            <v>0</v>
          </cell>
          <cell r="CL1119">
            <v>0.47</v>
          </cell>
          <cell r="CY1119">
            <v>0</v>
          </cell>
          <cell r="CZ1119">
            <v>2.4320117608780509</v>
          </cell>
          <cell r="DA1119">
            <v>0</v>
          </cell>
          <cell r="DB1119">
            <v>0</v>
          </cell>
        </row>
        <row r="1120">
          <cell r="A1120">
            <v>296</v>
          </cell>
          <cell r="B1120">
            <v>41718</v>
          </cell>
          <cell r="C1120" t="str">
            <v>Daniel</v>
          </cell>
          <cell r="D1120">
            <v>36</v>
          </cell>
          <cell r="F1120" t="str">
            <v>YES</v>
          </cell>
          <cell r="G1120">
            <v>19.61</v>
          </cell>
          <cell r="H1120">
            <v>2.5904101151973</v>
          </cell>
          <cell r="I1120">
            <v>0</v>
          </cell>
          <cell r="J1120">
            <v>14.999000000000001</v>
          </cell>
          <cell r="K1120">
            <v>29.998999999999999</v>
          </cell>
          <cell r="L1120">
            <v>2.0000666711114099</v>
          </cell>
          <cell r="M1120">
            <v>3.4005173430902502</v>
          </cell>
          <cell r="N1120">
            <v>0.73785083149120501</v>
          </cell>
          <cell r="O1120">
            <v>1.7391575936249</v>
          </cell>
          <cell r="P1120">
            <v>0.13787659673807401</v>
          </cell>
          <cell r="Q1120">
            <v>0.99902563873372396</v>
          </cell>
          <cell r="R1120">
            <v>5.6279439061703496</v>
          </cell>
          <cell r="S1120">
            <v>71.307372719414303</v>
          </cell>
          <cell r="T1120">
            <v>0.99994325426981401</v>
          </cell>
          <cell r="U1120">
            <v>1.3449758921328101</v>
          </cell>
          <cell r="V1120">
            <v>140.85857774635801</v>
          </cell>
          <cell r="W1120">
            <v>0.99994179028572405</v>
          </cell>
          <cell r="X1120">
            <v>1.3621163363258399</v>
          </cell>
          <cell r="Y1120">
            <v>0.42916911788782702</v>
          </cell>
          <cell r="Z1120">
            <v>7.8941762176517702E-2</v>
          </cell>
          <cell r="AA1120">
            <v>7.7424893159401602</v>
          </cell>
          <cell r="AB1120">
            <v>0.137739570319344</v>
          </cell>
          <cell r="AC1120">
            <v>0.94932634691723505</v>
          </cell>
          <cell r="AD1120">
            <v>33.592628842167301</v>
          </cell>
          <cell r="AE1120">
            <v>65.359371627223794</v>
          </cell>
          <cell r="AF1120">
            <v>0.46398002669979699</v>
          </cell>
          <cell r="AG1120">
            <v>17780.371747924</v>
          </cell>
          <cell r="AH1120">
            <v>55.335935164657599</v>
          </cell>
          <cell r="AI1120">
            <v>0.775975781755325</v>
          </cell>
          <cell r="AJ1120">
            <v>7431.1295834820103</v>
          </cell>
          <cell r="AK1120">
            <v>16866.572721349999</v>
          </cell>
          <cell r="AL1120">
            <v>2558.2458042642002</v>
          </cell>
          <cell r="AM1120">
            <v>205.50351619000099</v>
          </cell>
          <cell r="AN1120">
            <v>144.29683569999401</v>
          </cell>
          <cell r="AO1120">
            <v>113.90721966109</v>
          </cell>
          <cell r="AP1120">
            <v>76.967357243699297</v>
          </cell>
          <cell r="AQ1120">
            <v>176.783486272651</v>
          </cell>
          <cell r="AR1120">
            <v>134.29876510914499</v>
          </cell>
          <cell r="AS1120">
            <v>92.257644212656004</v>
          </cell>
          <cell r="AT1120">
            <v>120.45978957376001</v>
          </cell>
          <cell r="AU1120">
            <v>6.1547409149260703</v>
          </cell>
          <cell r="AV1120">
            <v>2.4285216708341899</v>
          </cell>
          <cell r="AW1120">
            <v>6.4818923901596799</v>
          </cell>
          <cell r="AX1120">
            <v>2.1079870914313301</v>
          </cell>
          <cell r="AY1120">
            <v>0.16249504431034101</v>
          </cell>
          <cell r="AZ1120">
            <v>3.6492890201889797E-2</v>
          </cell>
          <cell r="BA1120">
            <v>0.75573554456090797</v>
          </cell>
          <cell r="BB1120">
            <v>0.74685173142461003</v>
          </cell>
          <cell r="BC1120">
            <v>11.4702384219064</v>
          </cell>
          <cell r="BD1120">
            <v>241.56948220316701</v>
          </cell>
          <cell r="BE1120">
            <v>319.62436408799999</v>
          </cell>
          <cell r="BF1120">
            <v>446.71399746883299</v>
          </cell>
          <cell r="BH1120" t="str">
            <v>YES</v>
          </cell>
          <cell r="BI1120" t="str">
            <v>YES</v>
          </cell>
          <cell r="BJ1120" t="str">
            <v>YES</v>
          </cell>
          <cell r="BK1120" t="str">
            <v/>
          </cell>
          <cell r="BL1120" t="str">
            <v>YES</v>
          </cell>
          <cell r="BM1120" t="str">
            <v>NO</v>
          </cell>
          <cell r="BO1120" t="str">
            <v>NO</v>
          </cell>
          <cell r="BQ1120" t="str">
            <v>NO</v>
          </cell>
          <cell r="BR1120" t="str">
            <v>YES</v>
          </cell>
          <cell r="BT1120" t="str">
            <v/>
          </cell>
          <cell r="BU1120" t="str">
            <v>YES</v>
          </cell>
          <cell r="BW1120" t="str">
            <v/>
          </cell>
          <cell r="CA1120" t="str">
            <v>SINGLE CORRx</v>
          </cell>
          <cell r="CC1120">
            <v>0</v>
          </cell>
          <cell r="CD1120">
            <v>75.511990559602751</v>
          </cell>
          <cell r="CE1120">
            <v>61.888085228040325</v>
          </cell>
          <cell r="CF1120">
            <v>86.913866259002901</v>
          </cell>
          <cell r="CL1120">
            <v>0.3</v>
          </cell>
          <cell r="CY1120">
            <v>0</v>
          </cell>
          <cell r="CZ1120">
            <v>0.30029888462614418</v>
          </cell>
          <cell r="DA1120">
            <v>0.30029888462614418</v>
          </cell>
          <cell r="DB1120">
            <v>0.30029888462614418</v>
          </cell>
        </row>
        <row r="1121">
          <cell r="BH1121" t="str">
            <v/>
          </cell>
          <cell r="BI1121" t="str">
            <v/>
          </cell>
          <cell r="BJ1121" t="str">
            <v>YES</v>
          </cell>
          <cell r="BK1121" t="str">
            <v/>
          </cell>
          <cell r="BL1121" t="str">
            <v>NO</v>
          </cell>
          <cell r="BM1121" t="str">
            <v/>
          </cell>
          <cell r="BO1121" t="str">
            <v/>
          </cell>
          <cell r="BQ1121" t="str">
            <v/>
          </cell>
          <cell r="BR1121" t="str">
            <v/>
          </cell>
          <cell r="BT1121" t="str">
            <v/>
          </cell>
          <cell r="BU1121" t="str">
            <v/>
          </cell>
          <cell r="BW1121" t="str">
            <v/>
          </cell>
          <cell r="CA1121" t="str">
            <v/>
          </cell>
          <cell r="CC1121">
            <v>0</v>
          </cell>
          <cell r="CD1121">
            <v>0</v>
          </cell>
          <cell r="CE1121">
            <v>0</v>
          </cell>
          <cell r="CF1121">
            <v>0</v>
          </cell>
          <cell r="CL1121">
            <v>0</v>
          </cell>
          <cell r="CY1121">
            <v>0</v>
          </cell>
          <cell r="CZ1121">
            <v>0</v>
          </cell>
          <cell r="DA1121">
            <v>0</v>
          </cell>
          <cell r="DB1121">
            <v>0</v>
          </cell>
        </row>
        <row r="1122">
          <cell r="A1122">
            <v>306</v>
          </cell>
          <cell r="B1122">
            <v>41719</v>
          </cell>
          <cell r="C1122" t="str">
            <v>Daniel</v>
          </cell>
          <cell r="D1122">
            <v>3</v>
          </cell>
          <cell r="F1122" t="str">
            <v>YES</v>
          </cell>
          <cell r="G1122">
            <v>6.24</v>
          </cell>
          <cell r="H1122">
            <v>0.16666666790842999</v>
          </cell>
          <cell r="I1122">
            <v>0</v>
          </cell>
          <cell r="J1122">
            <v>4.9995000000000003</v>
          </cell>
          <cell r="K1122">
            <v>10</v>
          </cell>
          <cell r="L1122">
            <v>2.000200020002</v>
          </cell>
          <cell r="M1122">
            <v>-8.0246116845518891</v>
          </cell>
          <cell r="N1122">
            <v>0.88595220350828696</v>
          </cell>
          <cell r="O1122">
            <v>31.5902491491556</v>
          </cell>
          <cell r="P1122">
            <v>4.3012705726306298E-2</v>
          </cell>
          <cell r="Q1122">
            <v>0.99996681455037195</v>
          </cell>
          <cell r="R1122">
            <v>0.68226185964567398</v>
          </cell>
          <cell r="S1122">
            <v>-3.85614890831084</v>
          </cell>
          <cell r="T1122">
            <v>0.66783795722789796</v>
          </cell>
          <cell r="U1122">
            <v>84.800200740456503</v>
          </cell>
          <cell r="V1122">
            <v>5.1967581047504803</v>
          </cell>
          <cell r="W1122">
            <v>0.959922471309273</v>
          </cell>
          <cell r="X1122">
            <v>24.601463704153801</v>
          </cell>
          <cell r="Y1122">
            <v>-0.75264156151042605</v>
          </cell>
          <cell r="Z1122">
            <v>8.1554903689049801E-2</v>
          </cell>
          <cell r="AA1122">
            <v>7415.4694860194404</v>
          </cell>
          <cell r="AB1122">
            <v>4.3011275642141703E-2</v>
          </cell>
          <cell r="AC1122">
            <v>0.98231305519414003</v>
          </cell>
          <cell r="AD1122">
            <v>0.49225031113203499</v>
          </cell>
          <cell r="AE1122">
            <v>2.3406387408059399</v>
          </cell>
          <cell r="AF1122">
            <v>0.43093271701987701</v>
          </cell>
          <cell r="AG1122">
            <v>8409.7302585557009</v>
          </cell>
          <cell r="AH1122">
            <v>-0.23085517526263499</v>
          </cell>
          <cell r="AI1122">
            <v>2.9116973681211598E-2</v>
          </cell>
          <cell r="AJ1122">
            <v>14347.801407933701</v>
          </cell>
          <cell r="AK1122">
            <v>4271.88344446666</v>
          </cell>
          <cell r="AL1122">
            <v>193.99776701938001</v>
          </cell>
          <cell r="AM1122">
            <v>2005.7645385626699</v>
          </cell>
          <cell r="AN1122">
            <v>763.71664281384301</v>
          </cell>
          <cell r="AO1122">
            <v>54.818233370727</v>
          </cell>
          <cell r="AP1122">
            <v>4.6784483164995203</v>
          </cell>
          <cell r="AQ1122">
            <v>249.243883651429</v>
          </cell>
          <cell r="AR1122">
            <v>15.753861716421801</v>
          </cell>
          <cell r="AS1122">
            <v>14.424762577492499</v>
          </cell>
          <cell r="AT1122">
            <v>13.3819535041451</v>
          </cell>
          <cell r="AU1122">
            <v>2.6382953958191999</v>
          </cell>
          <cell r="AV1122">
            <v>0.70968926183480097</v>
          </cell>
          <cell r="AW1122" t="str">
            <v>NaN</v>
          </cell>
          <cell r="AX1122" t="str">
            <v>NaN</v>
          </cell>
          <cell r="AY1122">
            <v>0.13468579586426599</v>
          </cell>
          <cell r="AZ1122" t="str">
            <v>NaN</v>
          </cell>
          <cell r="BA1122">
            <v>0.19570927160135301</v>
          </cell>
          <cell r="BB1122" t="str">
            <v>NaN</v>
          </cell>
          <cell r="BC1122">
            <v>12.7597069766146</v>
          </cell>
          <cell r="BD1122">
            <v>3.8110599036035602</v>
          </cell>
          <cell r="BE1122">
            <v>62.311028767117001</v>
          </cell>
          <cell r="BF1122">
            <v>193.15590582441499</v>
          </cell>
          <cell r="BH1122" t="str">
            <v>NO</v>
          </cell>
          <cell r="BI1122" t="str">
            <v>YES</v>
          </cell>
          <cell r="BJ1122" t="str">
            <v>YES</v>
          </cell>
          <cell r="BK1122" t="str">
            <v/>
          </cell>
          <cell r="BL1122" t="str">
            <v>YES</v>
          </cell>
          <cell r="BM1122" t="str">
            <v>NO</v>
          </cell>
          <cell r="BO1122" t="str">
            <v>NO</v>
          </cell>
          <cell r="BQ1122" t="str">
            <v>NO</v>
          </cell>
          <cell r="BR1122" t="str">
            <v>NO</v>
          </cell>
          <cell r="BT1122" t="str">
            <v/>
          </cell>
          <cell r="BU1122" t="str">
            <v>YES</v>
          </cell>
          <cell r="BW1122" t="str">
            <v/>
          </cell>
          <cell r="CA1122" t="str">
            <v>DUAL AREA</v>
          </cell>
          <cell r="CC1122">
            <v>0</v>
          </cell>
          <cell r="CD1122">
            <v>0</v>
          </cell>
          <cell r="CE1122">
            <v>0.98716197466622146</v>
          </cell>
          <cell r="CF1122">
            <v>0.75182047887701964</v>
          </cell>
          <cell r="CL1122">
            <v>0.36</v>
          </cell>
          <cell r="CY1122">
            <v>0</v>
          </cell>
          <cell r="CZ1122">
            <v>0</v>
          </cell>
          <cell r="DA1122">
            <v>1.0835998218699202E-2</v>
          </cell>
          <cell r="DB1122">
            <v>1.0835998218699202E-2</v>
          </cell>
        </row>
        <row r="1123">
          <cell r="A1123">
            <v>306</v>
          </cell>
          <cell r="B1123">
            <v>41719</v>
          </cell>
          <cell r="C1123" t="str">
            <v>Daniel</v>
          </cell>
          <cell r="D1123">
            <v>4</v>
          </cell>
          <cell r="F1123" t="str">
            <v>YES</v>
          </cell>
          <cell r="G1123">
            <v>6.24</v>
          </cell>
          <cell r="H1123">
            <v>0.21971264015883199</v>
          </cell>
          <cell r="I1123">
            <v>0</v>
          </cell>
          <cell r="J1123">
            <v>5.0019999999999998</v>
          </cell>
          <cell r="K1123">
            <v>10</v>
          </cell>
          <cell r="L1123">
            <v>1.99920031987205</v>
          </cell>
          <cell r="M1123">
            <v>-5.93369192982908</v>
          </cell>
          <cell r="N1123">
            <v>0.82430212323567098</v>
          </cell>
          <cell r="O1123">
            <v>22.398685375477999</v>
          </cell>
          <cell r="P1123">
            <v>4.9780079832276898E-2</v>
          </cell>
          <cell r="Q1123">
            <v>0.99980016579821196</v>
          </cell>
          <cell r="R1123">
            <v>0.36681027431526397</v>
          </cell>
          <cell r="S1123">
            <v>0.37359790329488202</v>
          </cell>
          <cell r="T1123">
            <v>0.86318228731878799</v>
          </cell>
          <cell r="U1123">
            <v>20.172114441447299</v>
          </cell>
          <cell r="V1123">
            <v>12.3158211311214</v>
          </cell>
          <cell r="W1123">
            <v>0.54910022434971095</v>
          </cell>
          <cell r="X1123">
            <v>23.496033586259799</v>
          </cell>
          <cell r="Y1123">
            <v>-0.54898722048180604</v>
          </cell>
          <cell r="Z1123">
            <v>7.2361805025248596E-2</v>
          </cell>
          <cell r="AA1123">
            <v>2240.1982859144</v>
          </cell>
          <cell r="AB1123">
            <v>4.9770105430355399E-2</v>
          </cell>
          <cell r="AC1123">
            <v>0.92499212702478595</v>
          </cell>
          <cell r="AD1123">
            <v>0.141462797463909</v>
          </cell>
          <cell r="AE1123">
            <v>1.7542730269481398E-2</v>
          </cell>
          <cell r="AF1123">
            <v>2.5336745271264998E-4</v>
          </cell>
          <cell r="AG1123">
            <v>704.086888124903</v>
          </cell>
          <cell r="AH1123">
            <v>0.30757660850141799</v>
          </cell>
          <cell r="AI1123">
            <v>0.32439797864057301</v>
          </cell>
          <cell r="AJ1123">
            <v>475.80307784368</v>
          </cell>
          <cell r="AK1123">
            <v>904.210213528331</v>
          </cell>
          <cell r="AL1123">
            <v>38.933338926929999</v>
          </cell>
          <cell r="AM1123">
            <v>706.45221800599995</v>
          </cell>
          <cell r="AN1123">
            <v>895.62679091066298</v>
          </cell>
          <cell r="AO1123">
            <v>-35.047159109205097</v>
          </cell>
          <cell r="AP1123">
            <v>0.55514620185033903</v>
          </cell>
          <cell r="AQ1123">
            <v>307.860251128355</v>
          </cell>
          <cell r="AR1123">
            <v>-49.4842494957459</v>
          </cell>
          <cell r="AS1123">
            <v>0.40234933979394399</v>
          </cell>
          <cell r="AT1123">
            <v>411.43627295942201</v>
          </cell>
          <cell r="AU1123">
            <v>3.0800277625544799</v>
          </cell>
          <cell r="AV1123">
            <v>0.61484892862697405</v>
          </cell>
          <cell r="AW1123" t="str">
            <v>NaN</v>
          </cell>
          <cell r="AX1123" t="str">
            <v>NaN</v>
          </cell>
          <cell r="AY1123">
            <v>0.127823021646958</v>
          </cell>
          <cell r="AZ1123" t="str">
            <v>NaN</v>
          </cell>
          <cell r="BA1123">
            <v>0.20696214884175401</v>
          </cell>
          <cell r="BB1123" t="str">
            <v>NaN</v>
          </cell>
          <cell r="BC1123">
            <v>10.7014622774198</v>
          </cell>
          <cell r="BD1123">
            <v>1.4651956248016</v>
          </cell>
          <cell r="BE1123">
            <v>13.985208767301399</v>
          </cell>
          <cell r="BF1123">
            <v>28.413838031329401</v>
          </cell>
          <cell r="BH1123" t="str">
            <v>NO</v>
          </cell>
          <cell r="BI1123" t="str">
            <v>NO</v>
          </cell>
          <cell r="BJ1123" t="str">
            <v>YES</v>
          </cell>
          <cell r="BK1123" t="str">
            <v/>
          </cell>
          <cell r="BL1123" t="str">
            <v>YES</v>
          </cell>
          <cell r="BM1123" t="str">
            <v>NO</v>
          </cell>
          <cell r="BO1123" t="str">
            <v>NO</v>
          </cell>
          <cell r="BQ1123" t="str">
            <v>NO</v>
          </cell>
          <cell r="BR1123" t="str">
            <v>NO</v>
          </cell>
          <cell r="BT1123" t="str">
            <v/>
          </cell>
          <cell r="BU1123" t="str">
            <v>NO</v>
          </cell>
          <cell r="BW1123" t="str">
            <v>YES</v>
          </cell>
          <cell r="CA1123" t="str">
            <v>TRASH</v>
          </cell>
          <cell r="CC1123">
            <v>0</v>
          </cell>
          <cell r="CD1123">
            <v>0</v>
          </cell>
          <cell r="CE1123">
            <v>0</v>
          </cell>
          <cell r="CF1123">
            <v>0</v>
          </cell>
          <cell r="CL1123">
            <v>0</v>
          </cell>
          <cell r="CY1123">
            <v>0</v>
          </cell>
          <cell r="CZ1123">
            <v>0</v>
          </cell>
          <cell r="DA1123">
            <v>0</v>
          </cell>
          <cell r="DB1123">
            <v>0</v>
          </cell>
        </row>
        <row r="1124">
          <cell r="A1124">
            <v>306</v>
          </cell>
          <cell r="B1124">
            <v>41719</v>
          </cell>
          <cell r="C1124" t="str">
            <v>Daniel</v>
          </cell>
          <cell r="D1124">
            <v>5</v>
          </cell>
          <cell r="F1124" t="str">
            <v>YES</v>
          </cell>
          <cell r="G1124">
            <v>6.24</v>
          </cell>
          <cell r="H1124">
            <v>0.24372452963143601</v>
          </cell>
          <cell r="I1124">
            <v>0</v>
          </cell>
          <cell r="J1124">
            <v>5</v>
          </cell>
          <cell r="K1124">
            <v>10</v>
          </cell>
          <cell r="L1124">
            <v>2</v>
          </cell>
          <cell r="M1124">
            <v>3.8864705277736702</v>
          </cell>
          <cell r="N1124">
            <v>0.83776460958794496</v>
          </cell>
          <cell r="O1124">
            <v>4.9863624124866304</v>
          </cell>
          <cell r="P1124">
            <v>2.8107957336223399E-2</v>
          </cell>
          <cell r="Q1124">
            <v>0.99987302314682602</v>
          </cell>
          <cell r="R1124">
            <v>0.249870882188611</v>
          </cell>
          <cell r="S1124">
            <v>2.2924524494720502</v>
          </cell>
          <cell r="T1124">
            <v>0.942627501381052</v>
          </cell>
          <cell r="U1124">
            <v>5.9314488458549004</v>
          </cell>
          <cell r="V1124">
            <v>4.8541958426652201</v>
          </cell>
          <cell r="W1124">
            <v>0.97912771612137595</v>
          </cell>
          <cell r="X1124">
            <v>3.3025439914654098</v>
          </cell>
          <cell r="Y1124">
            <v>0.79842022616889596</v>
          </cell>
          <cell r="Z1124">
            <v>0.16355570500968</v>
          </cell>
          <cell r="AA1124">
            <v>107.248772252219</v>
          </cell>
          <cell r="AB1124">
            <v>2.8104385003244799E-2</v>
          </cell>
          <cell r="AC1124">
            <v>0.861301265511486</v>
          </cell>
          <cell r="AD1124">
            <v>6.5689126728858793E-2</v>
          </cell>
          <cell r="AE1124">
            <v>3.1622914278987899</v>
          </cell>
          <cell r="AF1124">
            <v>0.63699177047857503</v>
          </cell>
          <cell r="AG1124">
            <v>187.47543651310301</v>
          </cell>
          <cell r="AH1124">
            <v>1.63117173273016</v>
          </cell>
          <cell r="AI1124">
            <v>0.660582062502996</v>
          </cell>
          <cell r="AJ1124">
            <v>175.292240830238</v>
          </cell>
          <cell r="AK1124">
            <v>806.14600624666798</v>
          </cell>
          <cell r="AL1124">
            <v>19.9159996092033</v>
          </cell>
          <cell r="AM1124">
            <v>411.056598274333</v>
          </cell>
          <cell r="AN1124">
            <v>233.591571446827</v>
          </cell>
          <cell r="AO1124">
            <v>49.410321123304001</v>
          </cell>
          <cell r="AP1124">
            <v>1.5609176269538301</v>
          </cell>
          <cell r="AQ1124">
            <v>187.29186592601701</v>
          </cell>
          <cell r="AR1124">
            <v>4.5335866946217998</v>
          </cell>
          <cell r="AS1124">
            <v>3.8846185977756602</v>
          </cell>
          <cell r="AT1124">
            <v>10.161357864587499</v>
          </cell>
          <cell r="AU1124">
            <v>3.22745287133906</v>
          </cell>
          <cell r="AV1124">
            <v>0.56904904187391303</v>
          </cell>
          <cell r="AW1124" t="str">
            <v>NaN</v>
          </cell>
          <cell r="AX1124" t="str">
            <v>NaN</v>
          </cell>
          <cell r="AY1124">
            <v>0.36053554765213502</v>
          </cell>
          <cell r="AZ1124" t="str">
            <v>NaN</v>
          </cell>
          <cell r="BA1124">
            <v>0.60343426086020802</v>
          </cell>
          <cell r="BB1124" t="str">
            <v>NaN</v>
          </cell>
          <cell r="BC1124">
            <v>31.656779793845999</v>
          </cell>
          <cell r="BD1124">
            <v>2.0594481737499</v>
          </cell>
          <cell r="BE1124">
            <v>9.5784806733331607</v>
          </cell>
          <cell r="BF1124">
            <v>37.891812007916698</v>
          </cell>
          <cell r="BH1124" t="str">
            <v>NO</v>
          </cell>
          <cell r="BI1124" t="str">
            <v>YES</v>
          </cell>
          <cell r="BJ1124" t="str">
            <v>YES</v>
          </cell>
          <cell r="BK1124" t="str">
            <v/>
          </cell>
          <cell r="BL1124" t="str">
            <v>YES</v>
          </cell>
          <cell r="BM1124" t="str">
            <v>NO</v>
          </cell>
          <cell r="BO1124" t="str">
            <v>NO</v>
          </cell>
          <cell r="BQ1124" t="str">
            <v>NO</v>
          </cell>
          <cell r="BR1124" t="str">
            <v>NO</v>
          </cell>
          <cell r="BT1124" t="str">
            <v/>
          </cell>
          <cell r="BU1124" t="str">
            <v>YES</v>
          </cell>
          <cell r="BW1124" t="str">
            <v/>
          </cell>
          <cell r="CA1124" t="str">
            <v>DUAL AREA</v>
          </cell>
          <cell r="CC1124">
            <v>0</v>
          </cell>
          <cell r="CD1124">
            <v>0</v>
          </cell>
          <cell r="CE1124">
            <v>0.60911774008475095</v>
          </cell>
          <cell r="CF1124">
            <v>0.69228797542657705</v>
          </cell>
          <cell r="CL1124">
            <v>0.36</v>
          </cell>
          <cell r="CY1124">
            <v>0</v>
          </cell>
          <cell r="CZ1124">
            <v>0</v>
          </cell>
          <cell r="DA1124">
            <v>7.0491575830557568E-2</v>
          </cell>
          <cell r="DB1124">
            <v>7.0491575830557568E-2</v>
          </cell>
        </row>
        <row r="1125">
          <cell r="A1125">
            <v>306</v>
          </cell>
          <cell r="B1125">
            <v>41719</v>
          </cell>
          <cell r="C1125" t="str">
            <v>Daniel</v>
          </cell>
          <cell r="D1125">
            <v>7</v>
          </cell>
          <cell r="F1125" t="str">
            <v>YES</v>
          </cell>
          <cell r="G1125">
            <v>6.24</v>
          </cell>
          <cell r="H1125">
            <v>0.47280353028327199</v>
          </cell>
          <cell r="I1125">
            <v>0</v>
          </cell>
          <cell r="J1125">
            <v>5</v>
          </cell>
          <cell r="K1125">
            <v>10</v>
          </cell>
          <cell r="L1125">
            <v>2</v>
          </cell>
          <cell r="M1125">
            <v>26.703296586621398</v>
          </cell>
          <cell r="N1125">
            <v>0.73962346862656803</v>
          </cell>
          <cell r="O1125">
            <v>5.3470086586917898</v>
          </cell>
          <cell r="P1125">
            <v>1.4276900395627699E-2</v>
          </cell>
          <cell r="Q1125">
            <v>0.99874372304558801</v>
          </cell>
          <cell r="R1125">
            <v>0.52345880144595103</v>
          </cell>
          <cell r="S1125">
            <v>2.1478503832117202</v>
          </cell>
          <cell r="T1125">
            <v>0.85508409350389503</v>
          </cell>
          <cell r="U1125">
            <v>6.5818145151825203</v>
          </cell>
          <cell r="V1125">
            <v>21.718485575493201</v>
          </cell>
          <cell r="W1125">
            <v>0.88532569566817398</v>
          </cell>
          <cell r="X1125">
            <v>5.3162379602226801</v>
          </cell>
          <cell r="Y1125">
            <v>6.8654023991989596E-2</v>
          </cell>
          <cell r="Z1125">
            <v>1.6650812242449101E-3</v>
          </cell>
          <cell r="AA1125">
            <v>82.4388663593258</v>
          </cell>
          <cell r="AB1125">
            <v>1.4258938438246599E-2</v>
          </cell>
          <cell r="AC1125">
            <v>0.1390977477966</v>
          </cell>
          <cell r="AD1125">
            <v>0.27891560394637099</v>
          </cell>
          <cell r="AE1125">
            <v>0.304446942305232</v>
          </cell>
          <cell r="AF1125">
            <v>1.2198817483100401E-2</v>
          </cell>
          <cell r="AG1125">
            <v>218.94459051663901</v>
          </cell>
          <cell r="AH1125">
            <v>1.0011262529659399</v>
          </cell>
          <cell r="AI1125">
            <v>0.37339523542177899</v>
          </cell>
          <cell r="AJ1125">
            <v>138.88596817306001</v>
          </cell>
          <cell r="AK1125">
            <v>2249.7412087566599</v>
          </cell>
          <cell r="AL1125">
            <v>75.122820859696802</v>
          </cell>
          <cell r="AM1125">
            <v>1166.2019212933301</v>
          </cell>
          <cell r="AN1125">
            <v>703.65192444941499</v>
          </cell>
          <cell r="AO1125">
            <v>8.7012897150821704</v>
          </cell>
          <cell r="AP1125">
            <v>2.0623819872337599</v>
          </cell>
          <cell r="AQ1125">
            <v>39.6196085685337</v>
          </cell>
          <cell r="AR1125">
            <v>-36.535433983611298</v>
          </cell>
          <cell r="AS1125">
            <v>1.7302775560824299</v>
          </cell>
          <cell r="AT1125">
            <v>329.16393167734901</v>
          </cell>
          <cell r="AU1125">
            <v>3.43559501456363</v>
          </cell>
          <cell r="AV1125">
            <v>0.60149536941513104</v>
          </cell>
          <cell r="AW1125" t="str">
            <v>NaN</v>
          </cell>
          <cell r="AX1125" t="str">
            <v>NaN</v>
          </cell>
          <cell r="AY1125">
            <v>0.51821748739677098</v>
          </cell>
          <cell r="AZ1125" t="str">
            <v>NaN</v>
          </cell>
          <cell r="BA1125">
            <v>0.61582637663501805</v>
          </cell>
          <cell r="BB1125" t="str">
            <v>NaN</v>
          </cell>
          <cell r="BC1125">
            <v>16.222460475029301</v>
          </cell>
          <cell r="BD1125">
            <v>10.0656408979823</v>
          </cell>
          <cell r="BE1125">
            <v>18.836693562456102</v>
          </cell>
          <cell r="BF1125">
            <v>26.680734275350801</v>
          </cell>
          <cell r="BH1125" t="str">
            <v>NO</v>
          </cell>
          <cell r="BI1125" t="str">
            <v>NO</v>
          </cell>
          <cell r="BJ1125" t="str">
            <v>YES</v>
          </cell>
          <cell r="BK1125" t="str">
            <v/>
          </cell>
          <cell r="BL1125" t="str">
            <v>YES</v>
          </cell>
          <cell r="BM1125" t="str">
            <v>NO</v>
          </cell>
          <cell r="BO1125" t="str">
            <v>NO</v>
          </cell>
          <cell r="BQ1125" t="str">
            <v>NO</v>
          </cell>
          <cell r="BR1125" t="str">
            <v>NO</v>
          </cell>
          <cell r="BT1125" t="str">
            <v/>
          </cell>
          <cell r="BU1125" t="str">
            <v>YES</v>
          </cell>
          <cell r="BW1125" t="str">
            <v/>
          </cell>
          <cell r="CA1125" t="str">
            <v>DUAL AREA</v>
          </cell>
          <cell r="CC1125">
            <v>0</v>
          </cell>
          <cell r="CD1125">
            <v>0</v>
          </cell>
          <cell r="CE1125">
            <v>0.56431214006307484</v>
          </cell>
          <cell r="CF1125">
            <v>0.68097868147084739</v>
          </cell>
          <cell r="CL1125">
            <v>0.36</v>
          </cell>
          <cell r="CY1125">
            <v>0</v>
          </cell>
          <cell r="CZ1125">
            <v>0</v>
          </cell>
          <cell r="DA1125">
            <v>3.5845048627406534E-2</v>
          </cell>
          <cell r="DB1125">
            <v>3.5845048627406534E-2</v>
          </cell>
        </row>
        <row r="1126">
          <cell r="A1126">
            <v>306</v>
          </cell>
          <cell r="B1126">
            <v>41719</v>
          </cell>
          <cell r="C1126" t="str">
            <v>Daniel</v>
          </cell>
          <cell r="D1126">
            <v>8</v>
          </cell>
          <cell r="F1126" t="str">
            <v>YES</v>
          </cell>
          <cell r="G1126">
            <v>6.24</v>
          </cell>
          <cell r="H1126">
            <v>0.52838039305061102</v>
          </cell>
          <cell r="I1126">
            <v>0</v>
          </cell>
          <cell r="J1126">
            <v>5</v>
          </cell>
          <cell r="K1126">
            <v>10</v>
          </cell>
          <cell r="L1126">
            <v>2</v>
          </cell>
          <cell r="M1126">
            <v>-0.27453651831578002</v>
          </cell>
          <cell r="N1126">
            <v>0.540367408156045</v>
          </cell>
          <cell r="O1126">
            <v>6.7703424929049598</v>
          </cell>
          <cell r="P1126">
            <v>2.0291921558766E-2</v>
          </cell>
          <cell r="Q1126">
            <v>0.99890901086509198</v>
          </cell>
          <cell r="R1126">
            <v>0.778156224421788</v>
          </cell>
          <cell r="S1126">
            <v>8.0531031590775406</v>
          </cell>
          <cell r="T1126">
            <v>0.93598125589425196</v>
          </cell>
          <cell r="U1126">
            <v>6.2007486603547903</v>
          </cell>
          <cell r="V1126">
            <v>10.8230990075125</v>
          </cell>
          <cell r="W1126">
            <v>0.91932407522260995</v>
          </cell>
          <cell r="X1126">
            <v>7.00085650857232</v>
          </cell>
          <cell r="Y1126">
            <v>-3.8546552718442199E-2</v>
          </cell>
          <cell r="Z1126">
            <v>1.7075118672141799E-3</v>
          </cell>
          <cell r="AA1126">
            <v>47.188453478261998</v>
          </cell>
          <cell r="AB1126">
            <v>2.02697499981489E-2</v>
          </cell>
          <cell r="AC1126">
            <v>0.273190547680148</v>
          </cell>
          <cell r="AD1126">
            <v>0.61709908935069802</v>
          </cell>
          <cell r="AE1126">
            <v>0.87532017082695601</v>
          </cell>
          <cell r="AF1126">
            <v>7.3722700073507702E-2</v>
          </cell>
          <cell r="AG1126">
            <v>522.93082657244497</v>
          </cell>
          <cell r="AH1126">
            <v>1.38017732796695</v>
          </cell>
          <cell r="AI1126">
            <v>0.159494053660832</v>
          </cell>
          <cell r="AJ1126">
            <v>474.50851844590801</v>
          </cell>
          <cell r="AK1126">
            <v>2337.8372897966601</v>
          </cell>
          <cell r="AL1126">
            <v>70.332443002356698</v>
          </cell>
          <cell r="AM1126">
            <v>541.21742134332806</v>
          </cell>
          <cell r="AN1126">
            <v>678.08280617787796</v>
          </cell>
          <cell r="AO1126">
            <v>27.003433638357102</v>
          </cell>
          <cell r="AP1126">
            <v>1.6145878683214501</v>
          </cell>
          <cell r="AQ1126">
            <v>137.61993198623</v>
          </cell>
          <cell r="AR1126">
            <v>173.82971623953301</v>
          </cell>
          <cell r="AS1126">
            <v>1.0663354965085201</v>
          </cell>
          <cell r="AT1126">
            <v>1638.52946395866</v>
          </cell>
          <cell r="AU1126">
            <v>3.5781400399939698</v>
          </cell>
          <cell r="AV1126">
            <v>0.62534938613963797</v>
          </cell>
          <cell r="AW1126" t="str">
            <v>NaN</v>
          </cell>
          <cell r="AX1126" t="str">
            <v>NaN</v>
          </cell>
          <cell r="AY1126">
            <v>0.51571584086491695</v>
          </cell>
          <cell r="AZ1126" t="str">
            <v>NaN</v>
          </cell>
          <cell r="BA1126">
            <v>80.433157714772904</v>
          </cell>
          <cell r="BB1126" t="str">
            <v>NaN</v>
          </cell>
          <cell r="BC1126">
            <v>17.032816762511001</v>
          </cell>
          <cell r="BD1126">
            <v>2.6267233743054699</v>
          </cell>
          <cell r="BE1126">
            <v>14.545241796481401</v>
          </cell>
          <cell r="BF1126">
            <v>31.6036975566665</v>
          </cell>
          <cell r="BH1126" t="str">
            <v>NO</v>
          </cell>
          <cell r="BI1126" t="str">
            <v>NO</v>
          </cell>
          <cell r="BJ1126" t="str">
            <v>YES</v>
          </cell>
          <cell r="BK1126" t="str">
            <v/>
          </cell>
          <cell r="BL1126" t="str">
            <v>YES</v>
          </cell>
          <cell r="BM1126" t="str">
            <v>NO</v>
          </cell>
          <cell r="BO1126" t="str">
            <v>NO</v>
          </cell>
          <cell r="BQ1126" t="str">
            <v>NO</v>
          </cell>
          <cell r="BR1126" t="str">
            <v>NO</v>
          </cell>
          <cell r="BT1126" t="str">
            <v/>
          </cell>
          <cell r="BU1126" t="str">
            <v>NO</v>
          </cell>
          <cell r="BW1126" t="str">
            <v>YES</v>
          </cell>
          <cell r="CA1126" t="str">
            <v>TRASH</v>
          </cell>
          <cell r="CC1126">
            <v>0</v>
          </cell>
          <cell r="CD1126">
            <v>0</v>
          </cell>
          <cell r="CE1126">
            <v>0</v>
          </cell>
          <cell r="CF1126">
            <v>0</v>
          </cell>
          <cell r="CL1126">
            <v>0</v>
          </cell>
          <cell r="CY1126">
            <v>0</v>
          </cell>
          <cell r="CZ1126">
            <v>0</v>
          </cell>
          <cell r="DA1126">
            <v>0</v>
          </cell>
          <cell r="DB1126">
            <v>0</v>
          </cell>
        </row>
        <row r="1127">
          <cell r="A1127">
            <v>306</v>
          </cell>
          <cell r="B1127">
            <v>41719</v>
          </cell>
          <cell r="C1127" t="str">
            <v>Daniel</v>
          </cell>
          <cell r="D1127">
            <v>9</v>
          </cell>
          <cell r="F1127" t="str">
            <v>YES</v>
          </cell>
          <cell r="G1127">
            <v>6.24</v>
          </cell>
          <cell r="H1127">
            <v>0.58485775161534603</v>
          </cell>
          <cell r="I1127">
            <v>0</v>
          </cell>
          <cell r="J1127">
            <v>5</v>
          </cell>
          <cell r="K1127">
            <v>10</v>
          </cell>
          <cell r="L1127">
            <v>2</v>
          </cell>
          <cell r="M1127">
            <v>0.58928306841221001</v>
          </cell>
          <cell r="N1127">
            <v>0.58243324646820105</v>
          </cell>
          <cell r="O1127">
            <v>4.6557437316625103</v>
          </cell>
          <cell r="P1127">
            <v>3.1513993999619301E-2</v>
          </cell>
          <cell r="Q1127">
            <v>0.99929496150610198</v>
          </cell>
          <cell r="R1127">
            <v>0.32587129954455402</v>
          </cell>
          <cell r="S1127">
            <v>2.9196727009057102</v>
          </cell>
          <cell r="T1127">
            <v>0.95941064640681795</v>
          </cell>
          <cell r="U1127">
            <v>2.6594179315138402</v>
          </cell>
          <cell r="V1127">
            <v>5.4827843709934596</v>
          </cell>
          <cell r="W1127">
            <v>0.86648095458473395</v>
          </cell>
          <cell r="X1127">
            <v>4.8804403535741496</v>
          </cell>
          <cell r="Y1127">
            <v>0.13355558471703599</v>
          </cell>
          <cell r="Z1127">
            <v>2.09340517143374E-2</v>
          </cell>
          <cell r="AA1127">
            <v>24.317166908467399</v>
          </cell>
          <cell r="AB1127">
            <v>3.14917376787964E-2</v>
          </cell>
          <cell r="AC1127">
            <v>0.58382826292893197</v>
          </cell>
          <cell r="AD1127">
            <v>0.11054939182809401</v>
          </cell>
          <cell r="AE1127">
            <v>0.82346684431298001</v>
          </cell>
          <cell r="AF1127">
            <v>0.126399923770489</v>
          </cell>
          <cell r="AG1127">
            <v>136.61182798595999</v>
          </cell>
          <cell r="AH1127">
            <v>2.05502405756343</v>
          </cell>
          <cell r="AI1127">
            <v>0.67074772911305502</v>
          </cell>
          <cell r="AJ1127">
            <v>51.487809832307001</v>
          </cell>
          <cell r="AK1127">
            <v>692.92820661666099</v>
          </cell>
          <cell r="AL1127">
            <v>24.968332116876599</v>
          </cell>
          <cell r="AM1127">
            <v>272.007215078331</v>
          </cell>
          <cell r="AN1127">
            <v>277.6803361899</v>
          </cell>
          <cell r="AO1127">
            <v>-5.3834702163962804</v>
          </cell>
          <cell r="AP1127">
            <v>2.70127306326608</v>
          </cell>
          <cell r="AQ1127">
            <v>54.960453146419901</v>
          </cell>
          <cell r="AR1127">
            <v>938.37776115318502</v>
          </cell>
          <cell r="AS1127">
            <v>1.4841593840310401</v>
          </cell>
          <cell r="AT1127">
            <v>6733.46183949039</v>
          </cell>
          <cell r="AU1127">
            <v>3.7083884815190902</v>
          </cell>
          <cell r="AV1127">
            <v>0.59322307840845001</v>
          </cell>
          <cell r="AW1127" t="str">
            <v>NaN</v>
          </cell>
          <cell r="AX1127" t="str">
            <v>NaN</v>
          </cell>
          <cell r="AY1127">
            <v>0.32946752759351899</v>
          </cell>
          <cell r="AZ1127" t="str">
            <v>NaN</v>
          </cell>
          <cell r="BA1127">
            <v>0.61478056666243097</v>
          </cell>
          <cell r="BB1127" t="str">
            <v>NaN</v>
          </cell>
          <cell r="BC1127">
            <v>22.809290371858999</v>
          </cell>
          <cell r="BD1127">
            <v>1.7474549126143299</v>
          </cell>
          <cell r="BE1127">
            <v>15.243777487385501</v>
          </cell>
          <cell r="BF1127">
            <v>18.2668154621567</v>
          </cell>
          <cell r="BH1127" t="str">
            <v>NO</v>
          </cell>
          <cell r="BI1127" t="str">
            <v>NO</v>
          </cell>
          <cell r="BJ1127" t="str">
            <v>YES</v>
          </cell>
          <cell r="BK1127" t="str">
            <v/>
          </cell>
          <cell r="BL1127" t="str">
            <v>YES</v>
          </cell>
          <cell r="BM1127" t="str">
            <v>NO</v>
          </cell>
          <cell r="BO1127" t="str">
            <v>NO</v>
          </cell>
          <cell r="BQ1127" t="str">
            <v>NO</v>
          </cell>
          <cell r="BR1127" t="str">
            <v>NO</v>
          </cell>
          <cell r="BT1127" t="str">
            <v/>
          </cell>
          <cell r="BU1127" t="str">
            <v>NO</v>
          </cell>
          <cell r="BW1127" t="str">
            <v>YES</v>
          </cell>
          <cell r="CA1127" t="str">
            <v>TRASH</v>
          </cell>
          <cell r="CC1127">
            <v>0</v>
          </cell>
          <cell r="CD1127">
            <v>0</v>
          </cell>
          <cell r="CE1127">
            <v>0</v>
          </cell>
          <cell r="CF1127">
            <v>0</v>
          </cell>
          <cell r="CL1127">
            <v>0</v>
          </cell>
          <cell r="CY1127">
            <v>0</v>
          </cell>
          <cell r="CZ1127">
            <v>0</v>
          </cell>
          <cell r="DA1127">
            <v>0</v>
          </cell>
          <cell r="DB1127">
            <v>0</v>
          </cell>
        </row>
        <row r="1128">
          <cell r="A1128">
            <v>306</v>
          </cell>
          <cell r="B1128">
            <v>41719</v>
          </cell>
          <cell r="C1128" t="str">
            <v>Daniel</v>
          </cell>
          <cell r="D1128">
            <v>10</v>
          </cell>
          <cell r="F1128" t="str">
            <v>YES</v>
          </cell>
          <cell r="G1128">
            <v>6.24</v>
          </cell>
          <cell r="H1128">
            <v>0.62900189124047801</v>
          </cell>
          <cell r="I1128">
            <v>0</v>
          </cell>
          <cell r="J1128">
            <v>5</v>
          </cell>
          <cell r="K1128">
            <v>10</v>
          </cell>
          <cell r="L1128">
            <v>2</v>
          </cell>
          <cell r="M1128">
            <v>1.24681305603686</v>
          </cell>
          <cell r="N1128">
            <v>0.91043878428010205</v>
          </cell>
          <cell r="O1128">
            <v>2.3873498591176898</v>
          </cell>
          <cell r="P1128">
            <v>4.8783201516458201E-2</v>
          </cell>
          <cell r="Q1128">
            <v>0.99952598866864595</v>
          </cell>
          <cell r="R1128">
            <v>0.28823054404007098</v>
          </cell>
          <cell r="S1128">
            <v>2.3098098581040598</v>
          </cell>
          <cell r="T1128">
            <v>0.97256390554941596</v>
          </cell>
          <cell r="U1128">
            <v>2.41317255289461</v>
          </cell>
          <cell r="V1128">
            <v>2.8320881310541899</v>
          </cell>
          <cell r="W1128">
            <v>0.97521067215865798</v>
          </cell>
          <cell r="X1128">
            <v>2.2317047814805799</v>
          </cell>
          <cell r="Y1128">
            <v>0.975054284933346</v>
          </cell>
          <cell r="Z1128">
            <v>0.66314338574339904</v>
          </cell>
          <cell r="AA1128">
            <v>12.999727912022699</v>
          </cell>
          <cell r="AB1128">
            <v>4.8760011730083999E-2</v>
          </cell>
          <cell r="AC1128">
            <v>0.83304509767634205</v>
          </cell>
          <cell r="AD1128">
            <v>8.57237076672836E-2</v>
          </cell>
          <cell r="AE1128">
            <v>2.2926640332436499</v>
          </cell>
          <cell r="AF1128">
            <v>0.78646099813206904</v>
          </cell>
          <cell r="AG1128">
            <v>38.416685239004401</v>
          </cell>
          <cell r="AH1128">
            <v>1.9510094496752901</v>
          </cell>
          <cell r="AI1128">
            <v>0.81651703177743895</v>
          </cell>
          <cell r="AJ1128">
            <v>33.009461387685597</v>
          </cell>
          <cell r="AK1128">
            <v>808.07087460333503</v>
          </cell>
          <cell r="AL1128">
            <v>49.338249960010003</v>
          </cell>
          <cell r="AM1128">
            <v>310.350355631664</v>
          </cell>
          <cell r="AN1128">
            <v>376.82316780047898</v>
          </cell>
          <cell r="AO1128">
            <v>3.4442554741807001</v>
          </cell>
          <cell r="AP1128">
            <v>2.2187591284219699</v>
          </cell>
          <cell r="AQ1128">
            <v>19.403492299014399</v>
          </cell>
          <cell r="AR1128">
            <v>-4.4905555535054997</v>
          </cell>
          <cell r="AS1128">
            <v>1.8109511722824301</v>
          </cell>
          <cell r="AT1128">
            <v>80.479345881444601</v>
          </cell>
          <cell r="AU1128">
            <v>3.56533909488626</v>
          </cell>
          <cell r="AV1128">
            <v>0.62986962283506298</v>
          </cell>
          <cell r="AW1128" t="str">
            <v>NaN</v>
          </cell>
          <cell r="AX1128" t="str">
            <v>NaN</v>
          </cell>
          <cell r="AY1128">
            <v>0.461365289881635</v>
          </cell>
          <cell r="AZ1128" t="str">
            <v>NaN</v>
          </cell>
          <cell r="BA1128">
            <v>0.55292196923339498</v>
          </cell>
          <cell r="BB1128" t="str">
            <v>NaN</v>
          </cell>
          <cell r="BC1128">
            <v>23.7273577653412</v>
          </cell>
          <cell r="BD1128">
            <v>0.58681908898552104</v>
          </cell>
          <cell r="BE1128">
            <v>5.1186432637680399</v>
          </cell>
          <cell r="BF1128">
            <v>19.3949309594204</v>
          </cell>
          <cell r="BH1128" t="str">
            <v>NO</v>
          </cell>
          <cell r="BI1128" t="str">
            <v>NO</v>
          </cell>
          <cell r="BJ1128" t="str">
            <v>YES</v>
          </cell>
          <cell r="BK1128" t="str">
            <v/>
          </cell>
          <cell r="BL1128" t="str">
            <v>YES</v>
          </cell>
          <cell r="BM1128" t="str">
            <v>NO</v>
          </cell>
          <cell r="BO1128" t="str">
            <v>NO</v>
          </cell>
          <cell r="BQ1128" t="str">
            <v>YES</v>
          </cell>
          <cell r="BR1128" t="str">
            <v>YES</v>
          </cell>
          <cell r="BT1128" t="str">
            <v/>
          </cell>
          <cell r="BU1128" t="str">
            <v>NO</v>
          </cell>
          <cell r="BW1128" t="str">
            <v/>
          </cell>
          <cell r="CA1128" t="str">
            <v>TRASH</v>
          </cell>
          <cell r="CC1128">
            <v>0</v>
          </cell>
          <cell r="CD1128">
            <v>0</v>
          </cell>
          <cell r="CE1128">
            <v>0</v>
          </cell>
          <cell r="CF1128">
            <v>0</v>
          </cell>
          <cell r="CL1128">
            <v>0</v>
          </cell>
          <cell r="CY1128">
            <v>0</v>
          </cell>
          <cell r="CZ1128">
            <v>0</v>
          </cell>
          <cell r="DA1128">
            <v>0</v>
          </cell>
          <cell r="DB1128">
            <v>0</v>
          </cell>
        </row>
        <row r="1129">
          <cell r="A1129">
            <v>306</v>
          </cell>
          <cell r="B1129">
            <v>41719</v>
          </cell>
          <cell r="C1129" t="str">
            <v>Daniel</v>
          </cell>
          <cell r="D1129">
            <v>11</v>
          </cell>
          <cell r="F1129" t="str">
            <v>YES</v>
          </cell>
          <cell r="G1129">
            <v>6.24</v>
          </cell>
          <cell r="H1129">
            <v>0.67475264053791795</v>
          </cell>
          <cell r="I1129">
            <v>0</v>
          </cell>
          <cell r="J1129">
            <v>5</v>
          </cell>
          <cell r="K1129">
            <v>10</v>
          </cell>
          <cell r="L1129">
            <v>2</v>
          </cell>
          <cell r="M1129">
            <v>3.5469923049570999</v>
          </cell>
          <cell r="N1129">
            <v>0.89985370410670096</v>
          </cell>
          <cell r="O1129">
            <v>1.1326949604565799</v>
          </cell>
          <cell r="P1129">
            <v>6.3281397595389102E-2</v>
          </cell>
          <cell r="Q1129">
            <v>0.99759328138138004</v>
          </cell>
          <cell r="R1129">
            <v>0.24109920372933799</v>
          </cell>
          <cell r="S1129">
            <v>1.66726326537991</v>
          </cell>
          <cell r="T1129">
            <v>0.90385548996753196</v>
          </cell>
          <cell r="U1129">
            <v>1.82844040971418</v>
          </cell>
          <cell r="V1129">
            <v>3.8437711431744401</v>
          </cell>
          <cell r="W1129">
            <v>0.98298402805017404</v>
          </cell>
          <cell r="X1129">
            <v>0.66560465247491196</v>
          </cell>
          <cell r="Y1129">
            <v>1.3133360784129</v>
          </cell>
          <cell r="Z1129">
            <v>0.32617449723664299</v>
          </cell>
          <cell r="AA1129">
            <v>7.6417959366955097</v>
          </cell>
          <cell r="AB1129">
            <v>6.3128119765439403E-2</v>
          </cell>
          <cell r="AC1129">
            <v>0.62103173432583503</v>
          </cell>
          <cell r="AD1129">
            <v>6.1432674889747303E-2</v>
          </cell>
          <cell r="AE1129">
            <v>3.0079364945114602</v>
          </cell>
          <cell r="AF1129">
            <v>0.76810201471968398</v>
          </cell>
          <cell r="AG1129">
            <v>5.8581655600942</v>
          </cell>
          <cell r="AH1129">
            <v>1.1499016478328701</v>
          </cell>
          <cell r="AI1129">
            <v>0.59361479852480104</v>
          </cell>
          <cell r="AJ1129">
            <v>10.2660305070621</v>
          </cell>
          <cell r="AK1129">
            <v>129.93399723333101</v>
          </cell>
          <cell r="AL1129">
            <v>8.0530874433033297</v>
          </cell>
          <cell r="AM1129">
            <v>172.43612313833299</v>
          </cell>
          <cell r="AN1129">
            <v>48.6973690675743</v>
          </cell>
          <cell r="AO1129">
            <v>-3.24953920845205E-2</v>
          </cell>
          <cell r="AP1129">
            <v>0.27704449917387303</v>
          </cell>
          <cell r="AQ1129">
            <v>2.17790896314236</v>
          </cell>
          <cell r="AR1129">
            <v>2.0518270443223501</v>
          </cell>
          <cell r="AS1129">
            <v>2.6760645726218302</v>
          </cell>
          <cell r="AT1129">
            <v>7.56168379154715</v>
          </cell>
          <cell r="AU1129">
            <v>3.4152380056488001</v>
          </cell>
          <cell r="AV1129">
            <v>0.62534607802726705</v>
          </cell>
          <cell r="AW1129" t="str">
            <v>NaN</v>
          </cell>
          <cell r="AX1129" t="str">
            <v>NaN</v>
          </cell>
          <cell r="AY1129">
            <v>0.262847936129121</v>
          </cell>
          <cell r="AZ1129" t="str">
            <v>NaN</v>
          </cell>
          <cell r="BA1129">
            <v>0.73107594162732903</v>
          </cell>
          <cell r="BB1129" t="str">
            <v>NaN</v>
          </cell>
          <cell r="BC1129">
            <v>23.656314251620898</v>
          </cell>
          <cell r="BD1129">
            <v>-0.63340753641011804</v>
          </cell>
          <cell r="BE1129">
            <v>1.1078113797434499</v>
          </cell>
          <cell r="BF1129">
            <v>8.2591120583332405</v>
          </cell>
          <cell r="BH1129" t="str">
            <v>NO</v>
          </cell>
          <cell r="BI1129" t="str">
            <v>NO</v>
          </cell>
          <cell r="BJ1129" t="str">
            <v>YES</v>
          </cell>
          <cell r="BK1129" t="str">
            <v/>
          </cell>
          <cell r="BL1129" t="str">
            <v>YES</v>
          </cell>
          <cell r="BM1129" t="str">
            <v>NO</v>
          </cell>
          <cell r="BO1129" t="str">
            <v>NO</v>
          </cell>
          <cell r="BQ1129" t="str">
            <v>YES</v>
          </cell>
          <cell r="BR1129" t="str">
            <v>NO</v>
          </cell>
          <cell r="BT1129" t="str">
            <v/>
          </cell>
          <cell r="BU1129" t="str">
            <v>YES</v>
          </cell>
          <cell r="BW1129" t="str">
            <v/>
          </cell>
          <cell r="CA1129" t="str">
            <v>SINGLE CORRx</v>
          </cell>
          <cell r="CC1129">
            <v>0.67842560677028874</v>
          </cell>
          <cell r="CD1129">
            <v>0</v>
          </cell>
          <cell r="CE1129">
            <v>0.47093612962662812</v>
          </cell>
          <cell r="CF1129">
            <v>0.26599241613991936</v>
          </cell>
          <cell r="CL1129">
            <v>0.38</v>
          </cell>
          <cell r="CY1129">
            <v>0.6094920209992426</v>
          </cell>
          <cell r="CZ1129">
            <v>0</v>
          </cell>
          <cell r="DA1129">
            <v>0.6094920209992426</v>
          </cell>
          <cell r="DB1129">
            <v>0.6094920209992426</v>
          </cell>
        </row>
        <row r="1130">
          <cell r="A1130">
            <v>306</v>
          </cell>
          <cell r="B1130">
            <v>41719</v>
          </cell>
          <cell r="C1130" t="str">
            <v>Daniel</v>
          </cell>
          <cell r="D1130">
            <v>12</v>
          </cell>
          <cell r="F1130" t="str">
            <v>YES</v>
          </cell>
          <cell r="G1130">
            <v>6.24</v>
          </cell>
          <cell r="H1130">
            <v>0.75815758667886302</v>
          </cell>
          <cell r="I1130">
            <v>0</v>
          </cell>
          <cell r="J1130">
            <v>5</v>
          </cell>
          <cell r="K1130">
            <v>10</v>
          </cell>
          <cell r="L1130">
            <v>2</v>
          </cell>
          <cell r="M1130">
            <v>1.70693426100755</v>
          </cell>
          <cell r="N1130">
            <v>0.92052727090809705</v>
          </cell>
          <cell r="O1130">
            <v>1.53831045122679</v>
          </cell>
          <cell r="P1130">
            <v>5.4009105368315997E-2</v>
          </cell>
          <cell r="Q1130">
            <v>0.99869939422416498</v>
          </cell>
          <cell r="R1130">
            <v>0.248319812463006</v>
          </cell>
          <cell r="S1130">
            <v>1.59086383068396</v>
          </cell>
          <cell r="T1130">
            <v>0.94289861487300897</v>
          </cell>
          <cell r="U1130">
            <v>1.9737254866599201</v>
          </cell>
          <cell r="V1130">
            <v>2.5495030268807999</v>
          </cell>
          <cell r="W1130">
            <v>0.96828718392860103</v>
          </cell>
          <cell r="X1130">
            <v>1.3323621334382501</v>
          </cell>
          <cell r="Y1130">
            <v>1.2461145125569999</v>
          </cell>
          <cell r="Z1130">
            <v>0.64780904095205405</v>
          </cell>
          <cell r="AA1130">
            <v>7.6900027303969303</v>
          </cell>
          <cell r="AB1130">
            <v>5.3938564433396799E-2</v>
          </cell>
          <cell r="AC1130">
            <v>0.68954364369300603</v>
          </cell>
          <cell r="AD1130">
            <v>6.4267554222644796E-2</v>
          </cell>
          <cell r="AE1130">
            <v>2.03317416714183</v>
          </cell>
          <cell r="AF1130">
            <v>0.76749286193981803</v>
          </cell>
          <cell r="AG1130">
            <v>11.407500573727299</v>
          </cell>
          <cell r="AH1130">
            <v>1.2959032979185201</v>
          </cell>
          <cell r="AI1130">
            <v>0.74737621450319103</v>
          </cell>
          <cell r="AJ1130">
            <v>12.3944838942798</v>
          </cell>
          <cell r="AK1130">
            <v>413.94750880665998</v>
          </cell>
          <cell r="AL1130">
            <v>22.858362391900101</v>
          </cell>
          <cell r="AM1130">
            <v>220.98511080266599</v>
          </cell>
          <cell r="AN1130">
            <v>102.141626650364</v>
          </cell>
          <cell r="AO1130">
            <v>1.56238627961321</v>
          </cell>
          <cell r="AP1130">
            <v>1.50094581730015</v>
          </cell>
          <cell r="AQ1130">
            <v>4.0706684512631597</v>
          </cell>
          <cell r="AR1130">
            <v>9.4564502946907592</v>
          </cell>
          <cell r="AS1130">
            <v>7.3922955220619002</v>
          </cell>
          <cell r="AT1130">
            <v>23.280953624078698</v>
          </cell>
          <cell r="AU1130">
            <v>3.2679837159601699</v>
          </cell>
          <cell r="AV1130">
            <v>0.54273979169405795</v>
          </cell>
          <cell r="AW1130" t="str">
            <v>NaN</v>
          </cell>
          <cell r="AX1130" t="str">
            <v>NaN</v>
          </cell>
          <cell r="AY1130">
            <v>0.34563803991452502</v>
          </cell>
          <cell r="AZ1130" t="str">
            <v>NaN</v>
          </cell>
          <cell r="BA1130">
            <v>0.65348097786063697</v>
          </cell>
          <cell r="BB1130" t="str">
            <v>NaN</v>
          </cell>
          <cell r="BC1130">
            <v>23.477300824382802</v>
          </cell>
          <cell r="BD1130">
            <v>3.7173081917945301</v>
          </cell>
          <cell r="BE1130">
            <v>6.2380522487178496</v>
          </cell>
          <cell r="BF1130">
            <v>9.0228241317948399</v>
          </cell>
          <cell r="BH1130" t="str">
            <v>NO</v>
          </cell>
          <cell r="BI1130" t="str">
            <v>NO</v>
          </cell>
          <cell r="BJ1130" t="str">
            <v>YES</v>
          </cell>
          <cell r="BK1130" t="str">
            <v/>
          </cell>
          <cell r="BL1130" t="str">
            <v>YES</v>
          </cell>
          <cell r="BM1130" t="str">
            <v>NO</v>
          </cell>
          <cell r="BO1130" t="str">
            <v>NO</v>
          </cell>
          <cell r="BQ1130" t="str">
            <v>YES</v>
          </cell>
          <cell r="BR1130" t="str">
            <v>NO</v>
          </cell>
          <cell r="BT1130" t="str">
            <v/>
          </cell>
          <cell r="BU1130" t="str">
            <v>YES</v>
          </cell>
          <cell r="BW1130" t="str">
            <v/>
          </cell>
          <cell r="CA1130" t="str">
            <v>SINGLE CORRx</v>
          </cell>
          <cell r="CC1130">
            <v>0.44998728424446116</v>
          </cell>
          <cell r="CD1130">
            <v>0</v>
          </cell>
          <cell r="CE1130">
            <v>0.71529833330802084</v>
          </cell>
          <cell r="CF1130">
            <v>0.66123672349688511</v>
          </cell>
          <cell r="CL1130">
            <v>0.3</v>
          </cell>
          <cell r="CY1130">
            <v>0.10823926600880486</v>
          </cell>
          <cell r="CZ1130">
            <v>0</v>
          </cell>
          <cell r="DA1130">
            <v>0.10823926600880486</v>
          </cell>
          <cell r="DB1130">
            <v>0.10823926600880486</v>
          </cell>
        </row>
        <row r="1131">
          <cell r="A1131">
            <v>306</v>
          </cell>
          <cell r="B1131">
            <v>41719</v>
          </cell>
          <cell r="C1131" t="str">
            <v>Daniel</v>
          </cell>
          <cell r="D1131">
            <v>13</v>
          </cell>
          <cell r="F1131" t="str">
            <v>YES</v>
          </cell>
          <cell r="G1131">
            <v>6.24</v>
          </cell>
          <cell r="H1131">
            <v>0.79616883583366904</v>
          </cell>
          <cell r="I1131">
            <v>0</v>
          </cell>
          <cell r="J1131">
            <v>5</v>
          </cell>
          <cell r="K1131">
            <v>10</v>
          </cell>
          <cell r="L1131">
            <v>2</v>
          </cell>
          <cell r="M1131">
            <v>-0.97439102982589298</v>
          </cell>
          <cell r="N1131">
            <v>0.57528555941373005</v>
          </cell>
          <cell r="O1131">
            <v>6.5202008194162699</v>
          </cell>
          <cell r="P1131">
            <v>5.2192770677127603E-2</v>
          </cell>
          <cell r="Q1131">
            <v>0.99965205222039299</v>
          </cell>
          <cell r="R1131">
            <v>0.234699816422617</v>
          </cell>
          <cell r="S1131">
            <v>3.2999775730555099</v>
          </cell>
          <cell r="T1131">
            <v>0.81251924482702897</v>
          </cell>
          <cell r="U1131">
            <v>6.2398682042603797</v>
          </cell>
          <cell r="V1131">
            <v>2.17226778893356</v>
          </cell>
          <cell r="W1131">
            <v>0.897559767662099</v>
          </cell>
          <cell r="X1131">
            <v>4.6167961451486503</v>
          </cell>
          <cell r="Y1131">
            <v>-0.149934919405488</v>
          </cell>
          <cell r="Z1131">
            <v>2.2656755786527601E-2</v>
          </cell>
          <cell r="AA1131">
            <v>50.562608739524201</v>
          </cell>
          <cell r="AB1131">
            <v>5.2174554527089703E-2</v>
          </cell>
          <cell r="AC1131">
            <v>0.886084012603645</v>
          </cell>
          <cell r="AD1131">
            <v>5.7318307058160198E-2</v>
          </cell>
          <cell r="AE1131">
            <v>1.2507428782035099</v>
          </cell>
          <cell r="AF1131">
            <v>0.49801738115252703</v>
          </cell>
          <cell r="AG1131">
            <v>82.215699684032401</v>
          </cell>
          <cell r="AH1131">
            <v>0.72266979609954396</v>
          </cell>
          <cell r="AI1131">
            <v>0.164966624502424</v>
          </cell>
          <cell r="AJ1131">
            <v>136.76340703523999</v>
          </cell>
          <cell r="AK1131">
            <v>703.93224150000196</v>
          </cell>
          <cell r="AL1131">
            <v>45.6198301125333</v>
          </cell>
          <cell r="AM1131">
            <v>202.90773944966699</v>
          </cell>
          <cell r="AN1131">
            <v>531.38227333723898</v>
          </cell>
          <cell r="AO1131">
            <v>-28.372596621553601</v>
          </cell>
          <cell r="AP1131">
            <v>1.7065739325473901</v>
          </cell>
          <cell r="AQ1131">
            <v>383.93455375054702</v>
          </cell>
          <cell r="AR1131">
            <v>-21.0570328374566</v>
          </cell>
          <cell r="AS1131">
            <v>1.20387866699908</v>
          </cell>
          <cell r="AT1131">
            <v>154.390295389957</v>
          </cell>
          <cell r="AU1131">
            <v>3.2825495226751902</v>
          </cell>
          <cell r="AV1131">
            <v>0.57190688691149805</v>
          </cell>
          <cell r="AW1131" t="str">
            <v>NaN</v>
          </cell>
          <cell r="AX1131" t="str">
            <v>NaN</v>
          </cell>
          <cell r="AY1131">
            <v>0.38605467963011703</v>
          </cell>
          <cell r="AZ1131" t="str">
            <v>NaN</v>
          </cell>
          <cell r="BA1131">
            <v>0.552534520885544</v>
          </cell>
          <cell r="BB1131" t="str">
            <v>NaN</v>
          </cell>
          <cell r="BC1131">
            <v>25.2690335757895</v>
          </cell>
          <cell r="BD1131">
            <v>1.69472356370358</v>
          </cell>
          <cell r="BE1131">
            <v>11.4187469851852</v>
          </cell>
          <cell r="BF1131">
            <v>21.561754353518399</v>
          </cell>
          <cell r="BH1131" t="str">
            <v>NO</v>
          </cell>
          <cell r="BI1131" t="str">
            <v>NO</v>
          </cell>
          <cell r="BJ1131" t="str">
            <v>YES</v>
          </cell>
          <cell r="BK1131" t="str">
            <v/>
          </cell>
          <cell r="BL1131" t="str">
            <v>YES</v>
          </cell>
          <cell r="BM1131" t="str">
            <v>NO</v>
          </cell>
          <cell r="BO1131" t="str">
            <v>NO</v>
          </cell>
          <cell r="BQ1131" t="str">
            <v>NO</v>
          </cell>
          <cell r="BR1131" t="str">
            <v>NO</v>
          </cell>
          <cell r="BT1131" t="str">
            <v/>
          </cell>
          <cell r="BU1131" t="str">
            <v>NO</v>
          </cell>
          <cell r="BW1131" t="str">
            <v>YES</v>
          </cell>
          <cell r="CA1131" t="str">
            <v>TRASH</v>
          </cell>
          <cell r="CC1131">
            <v>0</v>
          </cell>
          <cell r="CD1131">
            <v>0</v>
          </cell>
          <cell r="CE1131">
            <v>0</v>
          </cell>
          <cell r="CF1131">
            <v>0</v>
          </cell>
          <cell r="CL1131">
            <v>0</v>
          </cell>
          <cell r="CY1131">
            <v>0</v>
          </cell>
          <cell r="CZ1131">
            <v>0</v>
          </cell>
          <cell r="DA1131">
            <v>0</v>
          </cell>
          <cell r="DB1131">
            <v>0</v>
          </cell>
        </row>
        <row r="1132">
          <cell r="A1132">
            <v>306</v>
          </cell>
          <cell r="B1132">
            <v>41719</v>
          </cell>
          <cell r="C1132" t="str">
            <v>Daniel</v>
          </cell>
          <cell r="D1132">
            <v>15</v>
          </cell>
          <cell r="F1132" t="str">
            <v>YES</v>
          </cell>
          <cell r="G1132">
            <v>6.24</v>
          </cell>
          <cell r="H1132">
            <v>0.87212088983505998</v>
          </cell>
          <cell r="I1132">
            <v>0</v>
          </cell>
          <cell r="J1132">
            <v>5</v>
          </cell>
          <cell r="K1132">
            <v>10</v>
          </cell>
          <cell r="L1132">
            <v>2</v>
          </cell>
          <cell r="M1132">
            <v>0.37766913459308099</v>
          </cell>
          <cell r="N1132">
            <v>0.79713754363698297</v>
          </cell>
          <cell r="O1132">
            <v>1.0873418996420301</v>
          </cell>
          <cell r="P1132">
            <v>7.4728695081270002E-2</v>
          </cell>
          <cell r="Q1132">
            <v>0.99687645406916303</v>
          </cell>
          <cell r="R1132">
            <v>0.26096602766557098</v>
          </cell>
          <cell r="S1132">
            <v>6.07026002075132</v>
          </cell>
          <cell r="T1132">
            <v>0.95450822318823503</v>
          </cell>
          <cell r="U1132">
            <v>1.0279823713073</v>
          </cell>
          <cell r="V1132">
            <v>2.6504153976326301</v>
          </cell>
          <cell r="W1132">
            <v>0.94869317315017898</v>
          </cell>
          <cell r="X1132">
            <v>1.15115834695019</v>
          </cell>
          <cell r="Y1132">
            <v>0.27169446352071502</v>
          </cell>
          <cell r="Z1132">
            <v>0.19262910763738</v>
          </cell>
          <cell r="AA1132">
            <v>1.3370566229983301</v>
          </cell>
          <cell r="AB1132">
            <v>7.4493241730333698E-2</v>
          </cell>
          <cell r="AC1132">
            <v>0.63655932393987602</v>
          </cell>
          <cell r="AD1132">
            <v>7.0238342246773805E-2</v>
          </cell>
          <cell r="AE1132">
            <v>1.8168447434403401</v>
          </cell>
          <cell r="AF1132">
            <v>0.64346780626064704</v>
          </cell>
          <cell r="AG1132">
            <v>7.9039577219539998</v>
          </cell>
          <cell r="AH1132">
            <v>2.09745453906688</v>
          </cell>
          <cell r="AI1132">
            <v>0.32863662928167903</v>
          </cell>
          <cell r="AJ1132">
            <v>14.883446127463801</v>
          </cell>
          <cell r="AK1132">
            <v>407.14562035333603</v>
          </cell>
          <cell r="AL1132">
            <v>17.6976680669666</v>
          </cell>
          <cell r="AM1132">
            <v>92.653249253666701</v>
          </cell>
          <cell r="AN1132">
            <v>201.78322216382099</v>
          </cell>
          <cell r="AO1132">
            <v>5.8231480503993902</v>
          </cell>
          <cell r="AP1132">
            <v>5.7571188832440603</v>
          </cell>
          <cell r="AQ1132">
            <v>8.8668625773106697</v>
          </cell>
          <cell r="AR1132">
            <v>-12.525912552356999</v>
          </cell>
          <cell r="AS1132">
            <v>2.0121471551554402</v>
          </cell>
          <cell r="AT1132">
            <v>83.966976688172707</v>
          </cell>
          <cell r="AU1132">
            <v>2.8331526804242202</v>
          </cell>
          <cell r="AV1132">
            <v>0.71862415935255497</v>
          </cell>
          <cell r="AW1132" t="str">
            <v>NaN</v>
          </cell>
          <cell r="AX1132" t="str">
            <v>NaN</v>
          </cell>
          <cell r="AY1132">
            <v>0.52792159580409903</v>
          </cell>
          <cell r="AZ1132" t="str">
            <v>NaN</v>
          </cell>
          <cell r="BA1132">
            <v>0.59979817552646197</v>
          </cell>
          <cell r="BB1132" t="str">
            <v>NaN</v>
          </cell>
          <cell r="BC1132">
            <v>23.756471811184401</v>
          </cell>
          <cell r="BD1132">
            <v>1.5386958894935101</v>
          </cell>
          <cell r="BE1132">
            <v>3.44363627611824</v>
          </cell>
          <cell r="BF1132">
            <v>6.6609247839872996</v>
          </cell>
          <cell r="BH1132" t="str">
            <v>NO</v>
          </cell>
          <cell r="BI1132" t="str">
            <v>NO</v>
          </cell>
          <cell r="BJ1132" t="str">
            <v>YES</v>
          </cell>
          <cell r="BK1132" t="str">
            <v/>
          </cell>
          <cell r="BL1132" t="str">
            <v>YES</v>
          </cell>
          <cell r="BM1132" t="str">
            <v>NO</v>
          </cell>
          <cell r="BO1132" t="str">
            <v>NO</v>
          </cell>
          <cell r="BQ1132" t="str">
            <v>NO</v>
          </cell>
          <cell r="BR1132" t="str">
            <v>NO</v>
          </cell>
          <cell r="BT1132" t="str">
            <v/>
          </cell>
          <cell r="BU1132" t="str">
            <v>NO</v>
          </cell>
          <cell r="BW1132" t="str">
            <v>YES</v>
          </cell>
          <cell r="CA1132" t="str">
            <v>TRASH</v>
          </cell>
          <cell r="CC1132">
            <v>0</v>
          </cell>
          <cell r="CD1132">
            <v>0</v>
          </cell>
          <cell r="CE1132">
            <v>0</v>
          </cell>
          <cell r="CF1132">
            <v>0</v>
          </cell>
          <cell r="CL1132">
            <v>0</v>
          </cell>
          <cell r="CY1132">
            <v>0</v>
          </cell>
          <cell r="CZ1132">
            <v>0</v>
          </cell>
          <cell r="DA1132">
            <v>0</v>
          </cell>
          <cell r="DB1132">
            <v>0</v>
          </cell>
        </row>
        <row r="1133">
          <cell r="A1133">
            <v>306</v>
          </cell>
          <cell r="B1133">
            <v>41719</v>
          </cell>
          <cell r="C1133" t="str">
            <v>Daniel</v>
          </cell>
          <cell r="D1133">
            <v>16</v>
          </cell>
          <cell r="E1133" t="str">
            <v>Very bad baseline - does not look like a plume either</v>
          </cell>
          <cell r="F1133" t="str">
            <v>NO</v>
          </cell>
          <cell r="G1133">
            <v>6.24</v>
          </cell>
          <cell r="H1133">
            <v>0.933232001960278</v>
          </cell>
          <cell r="I1133">
            <v>0</v>
          </cell>
          <cell r="J1133">
            <v>5</v>
          </cell>
          <cell r="K1133">
            <v>10</v>
          </cell>
          <cell r="L1133">
            <v>2</v>
          </cell>
          <cell r="M1133">
            <v>10.7293788646869</v>
          </cell>
          <cell r="N1133">
            <v>0.650723048695654</v>
          </cell>
          <cell r="O1133">
            <v>1.2711257946643699</v>
          </cell>
          <cell r="P1133">
            <v>2.1145161392785501E-2</v>
          </cell>
          <cell r="Q1133">
            <v>0.99480022618736097</v>
          </cell>
          <cell r="R1133">
            <v>0.21955534072606001</v>
          </cell>
          <cell r="S1133">
            <v>-6.6105650962997302</v>
          </cell>
          <cell r="T1133">
            <v>0.76649696072193796</v>
          </cell>
          <cell r="U1133">
            <v>1.68895773340907</v>
          </cell>
          <cell r="V1133">
            <v>8.7805363289446596</v>
          </cell>
          <cell r="W1133">
            <v>0.85911600185697501</v>
          </cell>
          <cell r="X1133">
            <v>1.23613274377259</v>
          </cell>
          <cell r="Y1133">
            <v>7.9157659427917401E-2</v>
          </cell>
          <cell r="Z1133">
            <v>3.4018222756015998E-3</v>
          </cell>
          <cell r="AA1133">
            <v>3.1872497572880598</v>
          </cell>
          <cell r="AB1133">
            <v>2.10345874733825E-2</v>
          </cell>
          <cell r="AC1133">
            <v>7.7978391998744803E-2</v>
          </cell>
          <cell r="AD1133">
            <v>5.1441053917693998E-2</v>
          </cell>
          <cell r="AE1133">
            <v>0.538049748042291</v>
          </cell>
          <cell r="AF1133">
            <v>5.1120085203391098E-2</v>
          </cell>
          <cell r="AG1133">
            <v>9.3300998093091891</v>
          </cell>
          <cell r="AH1133">
            <v>-0.32117019025327198</v>
          </cell>
          <cell r="AI1133">
            <v>3.3549915462579002E-2</v>
          </cell>
          <cell r="AJ1133">
            <v>9.5028629111432199</v>
          </cell>
          <cell r="AK1133">
            <v>-71.083088899994905</v>
          </cell>
          <cell r="AL1133">
            <v>1.31419094716664</v>
          </cell>
          <cell r="AM1133">
            <v>52.106057082999797</v>
          </cell>
          <cell r="AN1133">
            <v>38.2904326299033</v>
          </cell>
          <cell r="AO1133">
            <v>-0.206046423279236</v>
          </cell>
          <cell r="AP1133">
            <v>-0.76265258556204496</v>
          </cell>
          <cell r="AQ1133">
            <v>12.274276120753999</v>
          </cell>
          <cell r="AR1133">
            <v>-0.223290467075835</v>
          </cell>
          <cell r="AS1133">
            <v>-0.80657891673892401</v>
          </cell>
          <cell r="AT1133">
            <v>38.242928555634798</v>
          </cell>
          <cell r="AU1133">
            <v>2.5047663742805502</v>
          </cell>
          <cell r="AV1133">
            <v>0.71995494356784495</v>
          </cell>
          <cell r="AW1133" t="str">
            <v>NaN</v>
          </cell>
          <cell r="AX1133" t="str">
            <v>NaN</v>
          </cell>
          <cell r="AY1133">
            <v>0.20319760029438699</v>
          </cell>
          <cell r="AZ1133" t="str">
            <v>NaN</v>
          </cell>
          <cell r="BA1133">
            <v>0.74587080210518497</v>
          </cell>
          <cell r="BB1133" t="str">
            <v>NaN</v>
          </cell>
          <cell r="BC1133">
            <v>22.859730033118499</v>
          </cell>
          <cell r="BD1133">
            <v>-4.50331990999985</v>
          </cell>
          <cell r="BE1133">
            <v>-2.6512694199998399</v>
          </cell>
          <cell r="BF1133">
            <v>0.20694002000016101</v>
          </cell>
          <cell r="BH1133" t="str">
            <v>NO</v>
          </cell>
          <cell r="BI1133" t="str">
            <v>NO</v>
          </cell>
          <cell r="BJ1133" t="str">
            <v>YES</v>
          </cell>
          <cell r="BK1133" t="str">
            <v/>
          </cell>
          <cell r="BL1133" t="str">
            <v>YES</v>
          </cell>
          <cell r="BM1133" t="str">
            <v>NO</v>
          </cell>
          <cell r="BO1133" t="str">
            <v>NO</v>
          </cell>
          <cell r="BQ1133" t="str">
            <v>NO</v>
          </cell>
          <cell r="BR1133" t="str">
            <v>NO</v>
          </cell>
          <cell r="BT1133" t="str">
            <v/>
          </cell>
          <cell r="BU1133" t="str">
            <v>NO</v>
          </cell>
          <cell r="BW1133" t="str">
            <v>YES</v>
          </cell>
          <cell r="CA1133" t="str">
            <v>TRASH</v>
          </cell>
          <cell r="CC1133">
            <v>0</v>
          </cell>
          <cell r="CD1133">
            <v>0</v>
          </cell>
          <cell r="CE1133">
            <v>0</v>
          </cell>
          <cell r="CF1133">
            <v>0</v>
          </cell>
          <cell r="CL1133">
            <v>0</v>
          </cell>
          <cell r="CY1133">
            <v>0</v>
          </cell>
          <cell r="CZ1133">
            <v>0</v>
          </cell>
          <cell r="DA1133">
            <v>0</v>
          </cell>
          <cell r="DB1133">
            <v>0</v>
          </cell>
        </row>
        <row r="1134">
          <cell r="A1134">
            <v>306</v>
          </cell>
          <cell r="B1134">
            <v>41719</v>
          </cell>
          <cell r="C1134" t="str">
            <v>Daniel</v>
          </cell>
          <cell r="D1134">
            <v>17</v>
          </cell>
          <cell r="F1134" t="str">
            <v>YES</v>
          </cell>
          <cell r="G1134">
            <v>6.24</v>
          </cell>
          <cell r="H1134">
            <v>1.10545422323048</v>
          </cell>
          <cell r="I1134">
            <v>0</v>
          </cell>
          <cell r="J1134">
            <v>5</v>
          </cell>
          <cell r="K1134">
            <v>10</v>
          </cell>
          <cell r="L1134">
            <v>2</v>
          </cell>
          <cell r="M1134">
            <v>-0.66782447290645797</v>
          </cell>
          <cell r="N1134">
            <v>0.689698766915112</v>
          </cell>
          <cell r="O1134">
            <v>4.1905681746437402</v>
          </cell>
          <cell r="P1134">
            <v>5.37844329320563E-2</v>
          </cell>
          <cell r="Q1134">
            <v>0.99979889671191302</v>
          </cell>
          <cell r="R1134">
            <v>0.23304654668285901</v>
          </cell>
          <cell r="S1134">
            <v>-9.9882443970792103</v>
          </cell>
          <cell r="T1134">
            <v>0.92603569628198301</v>
          </cell>
          <cell r="U1134">
            <v>4.6585577587164302</v>
          </cell>
          <cell r="V1134">
            <v>2.9452507414200402</v>
          </cell>
          <cell r="W1134">
            <v>0.99485642438747102</v>
          </cell>
          <cell r="X1134">
            <v>1.24559626760265</v>
          </cell>
          <cell r="Y1134">
            <v>-0.30597036403849698</v>
          </cell>
          <cell r="Z1134">
            <v>0.12546374328207999</v>
          </cell>
          <cell r="AA1134">
            <v>21.842566257014099</v>
          </cell>
          <cell r="AB1134">
            <v>5.37735832413457E-2</v>
          </cell>
          <cell r="AC1134">
            <v>0.93461054291846002</v>
          </cell>
          <cell r="AD1134">
            <v>5.6253597814005699E-2</v>
          </cell>
          <cell r="AE1134">
            <v>2.80425622317148</v>
          </cell>
          <cell r="AF1134">
            <v>0.94664129867922298</v>
          </cell>
          <cell r="AG1134">
            <v>14.836810340529601</v>
          </cell>
          <cell r="AH1134">
            <v>-1.0247572286683699</v>
          </cell>
          <cell r="AI1134">
            <v>9.4326241355431897E-2</v>
          </cell>
          <cell r="AJ1134">
            <v>251.829775740283</v>
          </cell>
          <cell r="AK1134">
            <v>811.14894787000605</v>
          </cell>
          <cell r="AL1134">
            <v>22.405621408800101</v>
          </cell>
          <cell r="AM1134">
            <v>425.312185906004</v>
          </cell>
          <cell r="AN1134">
            <v>275.42959264509102</v>
          </cell>
          <cell r="AO1134">
            <v>110.42137140274799</v>
          </cell>
          <cell r="AP1134">
            <v>0.48005312885901902</v>
          </cell>
          <cell r="AQ1134">
            <v>873.97970419555202</v>
          </cell>
          <cell r="AR1134">
            <v>-7.9559305807541199</v>
          </cell>
          <cell r="AS1134">
            <v>3.08835097359484</v>
          </cell>
          <cell r="AT1134">
            <v>88.660681759379599</v>
          </cell>
          <cell r="AU1134">
            <v>2.4084265393113302</v>
          </cell>
          <cell r="AV1134">
            <v>0.47904726105364798</v>
          </cell>
          <cell r="AW1134" t="str">
            <v>NaN</v>
          </cell>
          <cell r="AX1134" t="str">
            <v>NaN</v>
          </cell>
          <cell r="AY1134">
            <v>0.397564318935547</v>
          </cell>
          <cell r="AZ1134" t="str">
            <v>NaN</v>
          </cell>
          <cell r="BA1134">
            <v>0.56270967006327099</v>
          </cell>
          <cell r="BB1134" t="str">
            <v>NaN</v>
          </cell>
          <cell r="BC1134">
            <v>22.717961082031302</v>
          </cell>
          <cell r="BD1134">
            <v>1.89608621795725</v>
          </cell>
          <cell r="BE1134">
            <v>6.1622262080645704</v>
          </cell>
          <cell r="BF1134">
            <v>13.603507694757999</v>
          </cell>
          <cell r="BH1134" t="str">
            <v>NO</v>
          </cell>
          <cell r="BI1134" t="str">
            <v>NO</v>
          </cell>
          <cell r="BJ1134" t="str">
            <v>YES</v>
          </cell>
          <cell r="BK1134" t="str">
            <v/>
          </cell>
          <cell r="BL1134" t="str">
            <v>YES</v>
          </cell>
          <cell r="BM1134" t="str">
            <v>NO</v>
          </cell>
          <cell r="BO1134" t="str">
            <v>NO</v>
          </cell>
          <cell r="BQ1134" t="str">
            <v>YES</v>
          </cell>
          <cell r="BR1134" t="str">
            <v>NO</v>
          </cell>
          <cell r="BT1134" t="str">
            <v/>
          </cell>
          <cell r="BU1134" t="str">
            <v>YES</v>
          </cell>
          <cell r="BW1134" t="str">
            <v/>
          </cell>
          <cell r="CA1134" t="str">
            <v>SINGLE CORRx</v>
          </cell>
          <cell r="CC1134">
            <v>0.51983675586063705</v>
          </cell>
          <cell r="CD1134">
            <v>0</v>
          </cell>
          <cell r="CE1134">
            <v>0.51979813760802784</v>
          </cell>
          <cell r="CF1134">
            <v>0.67323624407365013</v>
          </cell>
          <cell r="CL1134">
            <v>0.3</v>
          </cell>
          <cell r="CY1134">
            <v>0.10957114749246796</v>
          </cell>
          <cell r="CZ1134">
            <v>0</v>
          </cell>
          <cell r="DA1134">
            <v>0.10957114749246796</v>
          </cell>
          <cell r="DB1134">
            <v>0.10957114749246796</v>
          </cell>
        </row>
        <row r="1135">
          <cell r="A1135">
            <v>306</v>
          </cell>
          <cell r="B1135">
            <v>41719</v>
          </cell>
          <cell r="C1135" t="str">
            <v>Daniel</v>
          </cell>
          <cell r="D1135">
            <v>18</v>
          </cell>
          <cell r="F1135" t="str">
            <v>YES</v>
          </cell>
          <cell r="G1135">
            <v>6.24</v>
          </cell>
          <cell r="H1135">
            <v>1.13600978069007</v>
          </cell>
          <cell r="I1135">
            <v>0</v>
          </cell>
          <cell r="J1135">
            <v>4.9995000000000003</v>
          </cell>
          <cell r="K1135">
            <v>10</v>
          </cell>
          <cell r="L1135">
            <v>2.000200020002</v>
          </cell>
          <cell r="M1135">
            <v>-4.2708271265290003</v>
          </cell>
          <cell r="N1135">
            <v>0.71679783343775405</v>
          </cell>
          <cell r="O1135">
            <v>4.6123264630327201</v>
          </cell>
          <cell r="P1135">
            <v>5.0386862901801298E-2</v>
          </cell>
          <cell r="Q1135">
            <v>0.99900472484467695</v>
          </cell>
          <cell r="R1135">
            <v>0.226738809263997</v>
          </cell>
          <cell r="S1135">
            <v>0.97542210998155698</v>
          </cell>
          <cell r="T1135">
            <v>0.63166369034790004</v>
          </cell>
          <cell r="U1135">
            <v>6.1780666864607001</v>
          </cell>
          <cell r="V1135">
            <v>1.7746456186428099</v>
          </cell>
          <cell r="W1135">
            <v>0.86964034080466601</v>
          </cell>
          <cell r="X1135">
            <v>3.1150994472478599</v>
          </cell>
          <cell r="Y1135">
            <v>-0.31480579867832897</v>
          </cell>
          <cell r="Z1135">
            <v>4.36427612332548E-2</v>
          </cell>
          <cell r="AA1135">
            <v>50.903809301157999</v>
          </cell>
          <cell r="AB1135">
            <v>5.03365368283177E-2</v>
          </cell>
          <cell r="AC1135">
            <v>0.71674675014873701</v>
          </cell>
          <cell r="AD1135">
            <v>5.2603578613327102E-2</v>
          </cell>
          <cell r="AE1135">
            <v>1.0248169762057</v>
          </cell>
          <cell r="AF1135">
            <v>0.46860840409392901</v>
          </cell>
          <cell r="AG1135">
            <v>27.916060936038601</v>
          </cell>
          <cell r="AH1135">
            <v>0.26153242697866702</v>
          </cell>
          <cell r="AI1135">
            <v>6.9301361332770303E-2</v>
          </cell>
          <cell r="AJ1135">
            <v>48.893208154377902</v>
          </cell>
          <cell r="AK1135">
            <v>653.36477252000498</v>
          </cell>
          <cell r="AL1135">
            <v>12.7770570583</v>
          </cell>
          <cell r="AM1135">
            <v>475.15719954100399</v>
          </cell>
          <cell r="AN1135">
            <v>491.37494596258199</v>
          </cell>
          <cell r="AO1135">
            <v>0.67829157856512701</v>
          </cell>
          <cell r="AP1135">
            <v>0.24119756596126499</v>
          </cell>
          <cell r="AQ1135">
            <v>15.580808341771201</v>
          </cell>
          <cell r="AR1135">
            <v>1.6240236216842601</v>
          </cell>
          <cell r="AS1135">
            <v>1.70686718373666</v>
          </cell>
          <cell r="AT1135">
            <v>6.9446135381390599</v>
          </cell>
          <cell r="AU1135">
            <v>2.3785794988068201</v>
          </cell>
          <cell r="AV1135">
            <v>0.48042794168360597</v>
          </cell>
          <cell r="AW1135" t="str">
            <v>NaN</v>
          </cell>
          <cell r="AX1135" t="str">
            <v>NaN</v>
          </cell>
          <cell r="AY1135">
            <v>0.59815023100890696</v>
          </cell>
          <cell r="AZ1135" t="str">
            <v>NaN</v>
          </cell>
          <cell r="BA1135">
            <v>0.52192896101206698</v>
          </cell>
          <cell r="BB1135" t="str">
            <v>NaN</v>
          </cell>
          <cell r="BC1135">
            <v>21.750917491233</v>
          </cell>
          <cell r="BD1135">
            <v>0.758326126989743</v>
          </cell>
          <cell r="BE1135">
            <v>4.6759558809524204</v>
          </cell>
          <cell r="BF1135">
            <v>9.3538860510205399</v>
          </cell>
          <cell r="BH1135" t="str">
            <v>NO</v>
          </cell>
          <cell r="BI1135" t="str">
            <v>NO</v>
          </cell>
          <cell r="BJ1135" t="str">
            <v>YES</v>
          </cell>
          <cell r="BK1135" t="str">
            <v/>
          </cell>
          <cell r="BL1135" t="str">
            <v>YES</v>
          </cell>
          <cell r="BM1135" t="str">
            <v>NO</v>
          </cell>
          <cell r="BO1135" t="str">
            <v>NO</v>
          </cell>
          <cell r="BQ1135" t="str">
            <v>NO</v>
          </cell>
          <cell r="BR1135" t="str">
            <v>NO</v>
          </cell>
          <cell r="BT1135" t="str">
            <v/>
          </cell>
          <cell r="BU1135" t="str">
            <v>NO</v>
          </cell>
          <cell r="BW1135" t="str">
            <v>YES</v>
          </cell>
          <cell r="CA1135" t="str">
            <v>TRASH</v>
          </cell>
          <cell r="CC1135">
            <v>0</v>
          </cell>
          <cell r="CD1135">
            <v>0</v>
          </cell>
          <cell r="CE1135">
            <v>0</v>
          </cell>
          <cell r="CF1135">
            <v>0</v>
          </cell>
          <cell r="CL1135">
            <v>0</v>
          </cell>
          <cell r="CY1135">
            <v>0</v>
          </cell>
          <cell r="CZ1135">
            <v>0</v>
          </cell>
          <cell r="DA1135">
            <v>0</v>
          </cell>
          <cell r="DB1135">
            <v>0</v>
          </cell>
        </row>
        <row r="1136">
          <cell r="A1136">
            <v>306</v>
          </cell>
          <cell r="B1136">
            <v>41719</v>
          </cell>
          <cell r="C1136" t="str">
            <v>Daniel</v>
          </cell>
          <cell r="D1136">
            <v>19</v>
          </cell>
          <cell r="F1136" t="str">
            <v>YES</v>
          </cell>
          <cell r="G1136">
            <v>6.24</v>
          </cell>
          <cell r="H1136">
            <v>1.18045422434807</v>
          </cell>
          <cell r="I1136">
            <v>0</v>
          </cell>
          <cell r="J1136">
            <v>5</v>
          </cell>
          <cell r="K1136">
            <v>10</v>
          </cell>
          <cell r="L1136">
            <v>2</v>
          </cell>
          <cell r="M1136">
            <v>-3.6481999509788801</v>
          </cell>
          <cell r="N1136">
            <v>0.79328883651351301</v>
          </cell>
          <cell r="O1136">
            <v>2.5910761573758001</v>
          </cell>
          <cell r="P1136">
            <v>5.0878772049713902E-2</v>
          </cell>
          <cell r="Q1136">
            <v>0.99893489010377001</v>
          </cell>
          <cell r="R1136">
            <v>0.21181845278422001</v>
          </cell>
          <cell r="S1136">
            <v>9.6899047086021604</v>
          </cell>
          <cell r="T1136">
            <v>0.63489345817055598</v>
          </cell>
          <cell r="U1136">
            <v>4.9238897644166402</v>
          </cell>
          <cell r="V1136">
            <v>2.66686784782117</v>
          </cell>
          <cell r="W1136">
            <v>0.95012556981528795</v>
          </cell>
          <cell r="X1136">
            <v>1.57940480445862</v>
          </cell>
          <cell r="Y1136">
            <v>-0.60374187296397697</v>
          </cell>
          <cell r="Z1136">
            <v>0.12001796532893</v>
          </cell>
          <cell r="AA1136">
            <v>22.115338384897001</v>
          </cell>
          <cell r="AB1136">
            <v>5.0824382502459298E-2</v>
          </cell>
          <cell r="AC1136">
            <v>0.70675764400610896</v>
          </cell>
          <cell r="AD1136">
            <v>4.6268308658620402E-2</v>
          </cell>
          <cell r="AE1136">
            <v>1.83995562001222</v>
          </cell>
          <cell r="AF1136">
            <v>0.64892562862773295</v>
          </cell>
          <cell r="AG1136">
            <v>15.1559213749878</v>
          </cell>
          <cell r="AH1136">
            <v>7.4870749294702693E-2</v>
          </cell>
          <cell r="AI1136">
            <v>3.2633294874790898E-3</v>
          </cell>
          <cell r="AJ1136">
            <v>43.0292377959898</v>
          </cell>
          <cell r="AK1136">
            <v>697.33663473999297</v>
          </cell>
          <cell r="AL1136">
            <v>37.399459918300003</v>
          </cell>
          <cell r="AM1136">
            <v>352.37682211499703</v>
          </cell>
          <cell r="AN1136">
            <v>189.44535609661</v>
          </cell>
          <cell r="AO1136">
            <v>-29.709513376300698</v>
          </cell>
          <cell r="AP1136">
            <v>1.24508236019728</v>
          </cell>
          <cell r="AQ1136">
            <v>425.88244477660697</v>
          </cell>
          <cell r="AR1136">
            <v>2.7640761783892001</v>
          </cell>
          <cell r="AS1136">
            <v>5.7156414909230504</v>
          </cell>
          <cell r="AT1136">
            <v>14.4343638058061</v>
          </cell>
          <cell r="AU1136">
            <v>2.3173900176889299</v>
          </cell>
          <cell r="AV1136">
            <v>0.49201531116597902</v>
          </cell>
          <cell r="AW1136" t="str">
            <v>NaN</v>
          </cell>
          <cell r="AX1136" t="str">
            <v>NaN</v>
          </cell>
          <cell r="AY1136">
            <v>0.47005790166740702</v>
          </cell>
          <cell r="AZ1136" t="str">
            <v>NaN</v>
          </cell>
          <cell r="BA1136">
            <v>0.50379392908528697</v>
          </cell>
          <cell r="BB1136" t="str">
            <v>NaN</v>
          </cell>
          <cell r="BC1136">
            <v>23.502895083370401</v>
          </cell>
          <cell r="BD1136">
            <v>5.4558348530045997</v>
          </cell>
          <cell r="BE1136">
            <v>9.3261060808919201</v>
          </cell>
          <cell r="BF1136">
            <v>13.691057574342601</v>
          </cell>
          <cell r="BH1136" t="str">
            <v>NO</v>
          </cell>
          <cell r="BI1136" t="str">
            <v>NO</v>
          </cell>
          <cell r="BJ1136" t="str">
            <v>YES</v>
          </cell>
          <cell r="BK1136" t="str">
            <v/>
          </cell>
          <cell r="BL1136" t="str">
            <v>YES</v>
          </cell>
          <cell r="BM1136" t="str">
            <v>NO</v>
          </cell>
          <cell r="BO1136" t="str">
            <v>NO</v>
          </cell>
          <cell r="BQ1136" t="str">
            <v>NO</v>
          </cell>
          <cell r="BR1136" t="str">
            <v>NO</v>
          </cell>
          <cell r="BT1136" t="str">
            <v/>
          </cell>
          <cell r="BU1136" t="str">
            <v>YES</v>
          </cell>
          <cell r="BW1136" t="str">
            <v/>
          </cell>
          <cell r="CA1136" t="str">
            <v>DUAL AREA</v>
          </cell>
          <cell r="CC1136">
            <v>0</v>
          </cell>
          <cell r="CD1136">
            <v>0</v>
          </cell>
          <cell r="CE1136">
            <v>0.64968557988216213</v>
          </cell>
          <cell r="CF1136">
            <v>0.6985698735397643</v>
          </cell>
          <cell r="CL1136">
            <v>0.36</v>
          </cell>
          <cell r="CY1136">
            <v>0</v>
          </cell>
          <cell r="CZ1136">
            <v>0</v>
          </cell>
          <cell r="DA1136">
            <v>7.2399154681416653E-2</v>
          </cell>
          <cell r="DB1136">
            <v>7.2399154681416653E-2</v>
          </cell>
        </row>
        <row r="1137">
          <cell r="A1137">
            <v>306</v>
          </cell>
          <cell r="B1137">
            <v>41719</v>
          </cell>
          <cell r="C1137" t="str">
            <v>Daniel</v>
          </cell>
          <cell r="D1137">
            <v>20</v>
          </cell>
          <cell r="F1137" t="str">
            <v>YES</v>
          </cell>
          <cell r="G1137">
            <v>6.24</v>
          </cell>
          <cell r="H1137">
            <v>1.23600978031755</v>
          </cell>
          <cell r="I1137">
            <v>0</v>
          </cell>
          <cell r="J1137">
            <v>5</v>
          </cell>
          <cell r="K1137">
            <v>10</v>
          </cell>
          <cell r="L1137">
            <v>2</v>
          </cell>
          <cell r="M1137">
            <v>-22.2855470823839</v>
          </cell>
          <cell r="N1137">
            <v>0.95575635144159998</v>
          </cell>
          <cell r="O1137">
            <v>3.2543966455165099</v>
          </cell>
          <cell r="P1137">
            <v>4.81971241040276E-2</v>
          </cell>
          <cell r="Q1137">
            <v>0.99916954363906196</v>
          </cell>
          <cell r="R1137">
            <v>0.33877413847032301</v>
          </cell>
          <cell r="S1137">
            <v>-0.2106510113592</v>
          </cell>
          <cell r="T1137">
            <v>0.635203544203927</v>
          </cell>
          <cell r="U1137">
            <v>11.5567175058309</v>
          </cell>
          <cell r="V1137">
            <v>4.7586095553249299</v>
          </cell>
          <cell r="W1137">
            <v>0.96522534949310002</v>
          </cell>
          <cell r="X1137">
            <v>2.2746971658517698</v>
          </cell>
          <cell r="Y1137">
            <v>-0.88592649218636399</v>
          </cell>
          <cell r="Z1137">
            <v>3.7909621051668001E-2</v>
          </cell>
          <cell r="AA1137">
            <v>229.04363194966299</v>
          </cell>
          <cell r="AB1137">
            <v>4.8156972250834401E-2</v>
          </cell>
          <cell r="AC1137">
            <v>0.73526253734351898</v>
          </cell>
          <cell r="AD1137">
            <v>0.11992937283770901</v>
          </cell>
          <cell r="AE1137">
            <v>2.5262247815209302</v>
          </cell>
          <cell r="AF1137">
            <v>0.51093558007003004</v>
          </cell>
          <cell r="AG1137">
            <v>70.242558158129</v>
          </cell>
          <cell r="AH1137">
            <v>-8.7445987964856198E-2</v>
          </cell>
          <cell r="AI1137">
            <v>1.26749973247056E-2</v>
          </cell>
          <cell r="AJ1137">
            <v>141.80592800295099</v>
          </cell>
          <cell r="AK1137">
            <v>357.24954116832401</v>
          </cell>
          <cell r="AL1137">
            <v>6.2581544026999598</v>
          </cell>
          <cell r="AM1137">
            <v>358.99248463599901</v>
          </cell>
          <cell r="AN1137">
            <v>109.368031724928</v>
          </cell>
          <cell r="AO1137">
            <v>4.5979045296405499</v>
          </cell>
          <cell r="AP1137">
            <v>0.410882644866364</v>
          </cell>
          <cell r="AQ1137">
            <v>8.9115450956444207</v>
          </cell>
          <cell r="AR1137">
            <v>15.5463878489008</v>
          </cell>
          <cell r="AS1137">
            <v>5.3829753943568601</v>
          </cell>
          <cell r="AT1137">
            <v>91.160104398395802</v>
          </cell>
          <cell r="AU1137">
            <v>2.0020277488917202</v>
          </cell>
          <cell r="AV1137">
            <v>0.57583983563605501</v>
          </cell>
          <cell r="AW1137" t="str">
            <v>NaN</v>
          </cell>
          <cell r="AX1137" t="str">
            <v>NaN</v>
          </cell>
          <cell r="AY1137">
            <v>0.15045803698313401</v>
          </cell>
          <cell r="AZ1137" t="str">
            <v>NaN</v>
          </cell>
          <cell r="BA1137">
            <v>0.24391697930575701</v>
          </cell>
          <cell r="BB1137" t="str">
            <v>NaN</v>
          </cell>
          <cell r="BC1137">
            <v>11.054059859985401</v>
          </cell>
          <cell r="BD1137">
            <v>-0.33653784904538497</v>
          </cell>
          <cell r="BE1137">
            <v>1.8573959784721401</v>
          </cell>
          <cell r="BF1137">
            <v>15.429916097916401</v>
          </cell>
          <cell r="BH1137" t="str">
            <v>NO</v>
          </cell>
          <cell r="BI1137" t="str">
            <v>NO</v>
          </cell>
          <cell r="BJ1137" t="str">
            <v>YES</v>
          </cell>
          <cell r="BK1137" t="str">
            <v/>
          </cell>
          <cell r="BL1137" t="str">
            <v>YES</v>
          </cell>
          <cell r="BM1137" t="str">
            <v>NO</v>
          </cell>
          <cell r="BO1137" t="str">
            <v>NO</v>
          </cell>
          <cell r="BQ1137" t="str">
            <v>NO</v>
          </cell>
          <cell r="BR1137" t="str">
            <v>NO</v>
          </cell>
          <cell r="BT1137" t="str">
            <v/>
          </cell>
          <cell r="BU1137" t="str">
            <v>YES</v>
          </cell>
          <cell r="BW1137" t="str">
            <v/>
          </cell>
          <cell r="CA1137" t="str">
            <v>DUAL AREA</v>
          </cell>
          <cell r="CC1137">
            <v>0</v>
          </cell>
          <cell r="CD1137">
            <v>0</v>
          </cell>
          <cell r="CE1137">
            <v>0.57653541918718931</v>
          </cell>
          <cell r="CF1137">
            <v>0.35128615062871543</v>
          </cell>
          <cell r="CL1137">
            <v>0.36</v>
          </cell>
          <cell r="CY1137">
            <v>0</v>
          </cell>
          <cell r="CZ1137">
            <v>0</v>
          </cell>
          <cell r="DA1137">
            <v>0.36352086714498194</v>
          </cell>
          <cell r="DB1137">
            <v>0.36352086714498194</v>
          </cell>
        </row>
        <row r="1138">
          <cell r="BH1138" t="str">
            <v/>
          </cell>
          <cell r="BI1138" t="str">
            <v/>
          </cell>
          <cell r="BJ1138" t="str">
            <v>YES</v>
          </cell>
          <cell r="BK1138" t="str">
            <v/>
          </cell>
          <cell r="BL1138" t="str">
            <v>NO</v>
          </cell>
          <cell r="BM1138" t="str">
            <v/>
          </cell>
          <cell r="BO1138" t="str">
            <v/>
          </cell>
          <cell r="BQ1138" t="str">
            <v/>
          </cell>
          <cell r="BR1138" t="str">
            <v/>
          </cell>
          <cell r="BT1138" t="str">
            <v/>
          </cell>
          <cell r="BU1138" t="str">
            <v/>
          </cell>
          <cell r="BW1138" t="str">
            <v/>
          </cell>
          <cell r="CA1138" t="str">
            <v/>
          </cell>
          <cell r="CC1138">
            <v>0</v>
          </cell>
          <cell r="CD1138">
            <v>0</v>
          </cell>
          <cell r="CE1138">
            <v>0</v>
          </cell>
          <cell r="CF1138">
            <v>0</v>
          </cell>
          <cell r="CL1138">
            <v>0</v>
          </cell>
          <cell r="CY1138">
            <v>0</v>
          </cell>
          <cell r="CZ1138">
            <v>0</v>
          </cell>
          <cell r="DA1138">
            <v>0</v>
          </cell>
          <cell r="DB1138">
            <v>0</v>
          </cell>
        </row>
        <row r="1139">
          <cell r="A1139">
            <v>261.10000000000002</v>
          </cell>
          <cell r="B1139">
            <v>41696</v>
          </cell>
          <cell r="C1139" t="str">
            <v>Daniel</v>
          </cell>
          <cell r="D1139">
            <v>7</v>
          </cell>
          <cell r="F1139" t="str">
            <v>YES</v>
          </cell>
          <cell r="G1139">
            <v>1.82</v>
          </cell>
          <cell r="H1139">
            <v>0.16666666790842999</v>
          </cell>
          <cell r="I1139">
            <v>0</v>
          </cell>
          <cell r="J1139">
            <v>10</v>
          </cell>
          <cell r="K1139">
            <v>19.998999999999999</v>
          </cell>
          <cell r="L1139">
            <v>1.9999</v>
          </cell>
          <cell r="M1139">
            <v>-2.0373481400667202</v>
          </cell>
          <cell r="N1139">
            <v>0.77280340727433705</v>
          </cell>
          <cell r="O1139">
            <v>0.35321706082972198</v>
          </cell>
          <cell r="P1139">
            <v>9.0676255701874903E-3</v>
          </cell>
          <cell r="Q1139">
            <v>0.99999827452067003</v>
          </cell>
          <cell r="R1139">
            <v>0.28178159771339101</v>
          </cell>
          <cell r="S1139">
            <v>-1513.49539598466</v>
          </cell>
          <cell r="T1139">
            <v>0.99999247780421696</v>
          </cell>
          <cell r="U1139">
            <v>0.58831993309351005</v>
          </cell>
          <cell r="V1139">
            <v>540.88872512320597</v>
          </cell>
          <cell r="W1139">
            <v>0.99999944244928396</v>
          </cell>
          <cell r="X1139">
            <v>0.160170514563411</v>
          </cell>
          <cell r="Y1139">
            <v>-0.64783763925038595</v>
          </cell>
          <cell r="Z1139">
            <v>0.20964868688018401</v>
          </cell>
          <cell r="AA1139">
            <v>0.29666820945222699</v>
          </cell>
          <cell r="AB1139">
            <v>9.0676099228735492E-3</v>
          </cell>
          <cell r="AC1139">
            <v>0.97944227224848801</v>
          </cell>
          <cell r="AD1139">
            <v>8.1392582215750506E-2</v>
          </cell>
          <cell r="AE1139">
            <v>465.033358544598</v>
          </cell>
          <cell r="AF1139">
            <v>0.85975742821771295</v>
          </cell>
          <cell r="AG1139">
            <v>6614.2829537021698</v>
          </cell>
          <cell r="AH1139">
            <v>-83.017127115272004</v>
          </cell>
          <cell r="AI1139">
            <v>5.4850845836375298E-2</v>
          </cell>
          <cell r="AJ1139">
            <v>44576.221468580203</v>
          </cell>
          <cell r="AK1139">
            <v>16862.5247807833</v>
          </cell>
          <cell r="AL1139">
            <v>163.513159084373</v>
          </cell>
          <cell r="AM1139">
            <v>43.075627093662902</v>
          </cell>
          <cell r="AN1139">
            <v>25.197434430082001</v>
          </cell>
          <cell r="AO1139">
            <v>1507.1467046687601</v>
          </cell>
          <cell r="AP1139">
            <v>84.182105762854505</v>
          </cell>
          <cell r="AQ1139">
            <v>8132.78502721512</v>
          </cell>
          <cell r="AR1139">
            <v>-1395.1172807872699</v>
          </cell>
          <cell r="AS1139">
            <v>463.17147861978498</v>
          </cell>
          <cell r="AT1139">
            <v>15200.0639840846</v>
          </cell>
          <cell r="AU1139">
            <v>4.4239595867679897</v>
          </cell>
          <cell r="AV1139">
            <v>1.36431106371838</v>
          </cell>
          <cell r="AW1139">
            <v>2.9312320011071198</v>
          </cell>
          <cell r="AX1139">
            <v>1.35730679742217</v>
          </cell>
          <cell r="AY1139">
            <v>0.72730958829965497</v>
          </cell>
          <cell r="AZ1139">
            <v>0.15862139711926301</v>
          </cell>
          <cell r="BA1139">
            <v>1.0605468196802099</v>
          </cell>
          <cell r="BB1139">
            <v>1.1377560600115499</v>
          </cell>
          <cell r="BC1139">
            <v>31.930664852180001</v>
          </cell>
          <cell r="BD1139">
            <v>60.4367772851854</v>
          </cell>
          <cell r="BE1139">
            <v>104.783270651132</v>
          </cell>
          <cell r="BF1139">
            <v>285.61146844781899</v>
          </cell>
          <cell r="BH1139" t="str">
            <v>NO</v>
          </cell>
          <cell r="BI1139" t="str">
            <v>YES</v>
          </cell>
          <cell r="BJ1139" t="str">
            <v>YES</v>
          </cell>
          <cell r="BK1139" t="str">
            <v/>
          </cell>
          <cell r="BL1139" t="str">
            <v>YES</v>
          </cell>
          <cell r="BM1139" t="str">
            <v>NO</v>
          </cell>
          <cell r="BO1139" t="str">
            <v>NO</v>
          </cell>
          <cell r="BQ1139" t="str">
            <v>YES</v>
          </cell>
          <cell r="BR1139" t="str">
            <v>NO</v>
          </cell>
          <cell r="BT1139" t="str">
            <v/>
          </cell>
          <cell r="BU1139" t="str">
            <v>YES</v>
          </cell>
          <cell r="BW1139" t="str">
            <v/>
          </cell>
          <cell r="CA1139" t="str">
            <v>SINGLE CORRx</v>
          </cell>
          <cell r="CC1139">
            <v>190.93371996849169</v>
          </cell>
          <cell r="CD1139">
            <v>0</v>
          </cell>
          <cell r="CE1139">
            <v>236.23322700306883</v>
          </cell>
          <cell r="CF1139">
            <v>276.35923261717443</v>
          </cell>
          <cell r="CL1139">
            <v>0.3</v>
          </cell>
          <cell r="CY1139">
            <v>2.2780651748355534</v>
          </cell>
          <cell r="CZ1139">
            <v>0</v>
          </cell>
          <cell r="DA1139">
            <v>2.2780651748355534</v>
          </cell>
          <cell r="DB1139">
            <v>2.2780651748355534</v>
          </cell>
        </row>
        <row r="1140">
          <cell r="A1140">
            <v>261.10000000000002</v>
          </cell>
          <cell r="B1140">
            <v>41696</v>
          </cell>
          <cell r="C1140" t="str">
            <v>Daniel</v>
          </cell>
          <cell r="D1140">
            <v>8</v>
          </cell>
          <cell r="F1140" t="str">
            <v>YES</v>
          </cell>
          <cell r="G1140">
            <v>1.82</v>
          </cell>
          <cell r="H1140">
            <v>0.24196122586727101</v>
          </cell>
          <cell r="I1140">
            <v>0</v>
          </cell>
          <cell r="J1140">
            <v>10.0015</v>
          </cell>
          <cell r="K1140">
            <v>19.998999999999999</v>
          </cell>
          <cell r="L1140">
            <v>1.999600059991</v>
          </cell>
          <cell r="M1140">
            <v>57.177418328517398</v>
          </cell>
          <cell r="N1140">
            <v>0.88763065993787205</v>
          </cell>
          <cell r="O1140">
            <v>0.138214680820992</v>
          </cell>
          <cell r="P1140">
            <v>9.9299525323982805E-3</v>
          </cell>
          <cell r="Q1140">
            <v>0.99999694498896197</v>
          </cell>
          <cell r="R1140">
            <v>0.14516481443319701</v>
          </cell>
          <cell r="S1140">
            <v>1010.73557763667</v>
          </cell>
          <cell r="T1140">
            <v>0.99997910617220798</v>
          </cell>
          <cell r="U1140">
            <v>0.37961787401578001</v>
          </cell>
          <cell r="V1140">
            <v>633.76206885291697</v>
          </cell>
          <cell r="W1140">
            <v>0.999999714096929</v>
          </cell>
          <cell r="X1140">
            <v>4.44061284016403E-2</v>
          </cell>
          <cell r="Y1140">
            <v>0.120372605498708</v>
          </cell>
          <cell r="Z1140">
            <v>1.83866294359958E-3</v>
          </cell>
          <cell r="AA1140">
            <v>0.15648879537524801</v>
          </cell>
          <cell r="AB1140">
            <v>9.9299221931997503E-3</v>
          </cell>
          <cell r="AC1140">
            <v>0.969942419802589</v>
          </cell>
          <cell r="AD1140">
            <v>2.1901367920843701E-2</v>
          </cell>
          <cell r="AE1140">
            <v>568.48082028687895</v>
          </cell>
          <cell r="AF1140">
            <v>0.896993817861239</v>
          </cell>
          <cell r="AG1140">
            <v>738.30324841950699</v>
          </cell>
          <cell r="AH1140">
            <v>45.231642399889203</v>
          </cell>
          <cell r="AI1140">
            <v>4.4750277241482297E-2</v>
          </cell>
          <cell r="AJ1140">
            <v>6846.8120914759602</v>
          </cell>
          <cell r="AK1140">
            <v>4340.9312841966703</v>
          </cell>
          <cell r="AL1140">
            <v>45.066363159256703</v>
          </cell>
          <cell r="AM1140">
            <v>13.1297890883358</v>
          </cell>
          <cell r="AN1140">
            <v>4.7328013181169997</v>
          </cell>
          <cell r="AO1140">
            <v>1010.81206911028</v>
          </cell>
          <cell r="AP1140">
            <v>62.000497773407503</v>
          </cell>
          <cell r="AQ1140">
            <v>4495.6115394087001</v>
          </cell>
          <cell r="AR1140">
            <v>569.43674923601202</v>
          </cell>
          <cell r="AS1140">
            <v>606.13737571445802</v>
          </cell>
          <cell r="AT1140">
            <v>1407.17280021396</v>
          </cell>
          <cell r="AU1140">
            <v>4.0491107896085801</v>
          </cell>
          <cell r="AV1140">
            <v>1.3533607649505599</v>
          </cell>
          <cell r="AW1140">
            <v>2.51943910359733</v>
          </cell>
          <cell r="AX1140">
            <v>0.96454134849375595</v>
          </cell>
          <cell r="AY1140">
            <v>0.455121507689</v>
          </cell>
          <cell r="AZ1140">
            <v>0.15893690804487801</v>
          </cell>
          <cell r="BA1140">
            <v>1.0960052691389801</v>
          </cell>
          <cell r="BB1140">
            <v>1.1855491026050999</v>
          </cell>
          <cell r="BC1140">
            <v>30.913913729818901</v>
          </cell>
          <cell r="BD1140">
            <v>4.0739225450640797</v>
          </cell>
          <cell r="BE1140">
            <v>49.343090847948801</v>
          </cell>
          <cell r="BF1140">
            <v>159.938944900064</v>
          </cell>
          <cell r="BH1140" t="str">
            <v>NO</v>
          </cell>
          <cell r="BI1140" t="str">
            <v>YES</v>
          </cell>
          <cell r="BJ1140" t="str">
            <v>YES</v>
          </cell>
          <cell r="BK1140" t="str">
            <v/>
          </cell>
          <cell r="BL1140" t="str">
            <v>YES</v>
          </cell>
          <cell r="BM1140" t="str">
            <v>NO</v>
          </cell>
          <cell r="BO1140" t="str">
            <v>NO</v>
          </cell>
          <cell r="BQ1140" t="str">
            <v>YES</v>
          </cell>
          <cell r="BR1140" t="str">
            <v>NO</v>
          </cell>
          <cell r="BT1140" t="str">
            <v/>
          </cell>
          <cell r="BU1140" t="str">
            <v>YES</v>
          </cell>
          <cell r="BW1140" t="str">
            <v/>
          </cell>
          <cell r="CA1140" t="str">
            <v>SINGLE CORRx</v>
          </cell>
          <cell r="CC1140">
            <v>223.75156800662543</v>
          </cell>
          <cell r="CD1140">
            <v>0</v>
          </cell>
          <cell r="CE1140">
            <v>323.82060699786086</v>
          </cell>
          <cell r="CF1140">
            <v>233.40392074469705</v>
          </cell>
          <cell r="CL1140">
            <v>0.3</v>
          </cell>
          <cell r="CY1140">
            <v>4.8376199316592885</v>
          </cell>
          <cell r="CZ1140">
            <v>0</v>
          </cell>
          <cell r="DA1140">
            <v>4.8376199316592885</v>
          </cell>
          <cell r="DB1140">
            <v>4.8376199316592885</v>
          </cell>
        </row>
        <row r="1141">
          <cell r="A1141">
            <v>261.10000000000002</v>
          </cell>
          <cell r="B1141">
            <v>41696</v>
          </cell>
          <cell r="C1141" t="str">
            <v>Daniel</v>
          </cell>
          <cell r="D1141">
            <v>9</v>
          </cell>
          <cell r="F1141" t="str">
            <v>YES</v>
          </cell>
          <cell r="G1141">
            <v>1.82</v>
          </cell>
          <cell r="H1141">
            <v>0.313059696927667</v>
          </cell>
          <cell r="I1141">
            <v>0</v>
          </cell>
          <cell r="J1141">
            <v>10</v>
          </cell>
          <cell r="K1141">
            <v>19.999500000000001</v>
          </cell>
          <cell r="L1141">
            <v>1.9999499999999999</v>
          </cell>
          <cell r="M1141">
            <v>-17.507205694170299</v>
          </cell>
          <cell r="N1141">
            <v>0.95174901561668201</v>
          </cell>
          <cell r="O1141">
            <v>8.6401146976433599E-2</v>
          </cell>
          <cell r="P1141">
            <v>1.00162996216429E-2</v>
          </cell>
          <cell r="Q1141">
            <v>0.99997798171576402</v>
          </cell>
          <cell r="R1141">
            <v>0.19527708450087999</v>
          </cell>
          <cell r="S1141">
            <v>53187.076163307902</v>
          </cell>
          <cell r="T1141">
            <v>0.99991523669411397</v>
          </cell>
          <cell r="U1141">
            <v>0.38313809051191</v>
          </cell>
          <cell r="V1141">
            <v>567.39667375545696</v>
          </cell>
          <cell r="W1141">
            <v>0.99999853272014505</v>
          </cell>
          <cell r="X1141">
            <v>5.0406953569573199E-2</v>
          </cell>
          <cell r="Y1141">
            <v>-1.0048880362483401</v>
          </cell>
          <cell r="Z1141">
            <v>5.4479584522608503E-2</v>
          </cell>
          <cell r="AA1141">
            <v>0.14139241180883499</v>
          </cell>
          <cell r="AB1141">
            <v>1.00160790529286E-2</v>
          </cell>
          <cell r="AC1141">
            <v>0.81999115242193898</v>
          </cell>
          <cell r="AD1141">
            <v>3.88498058769427E-2</v>
          </cell>
          <cell r="AE1141">
            <v>385.36088491559701</v>
          </cell>
          <cell r="AF1141">
            <v>0.67917267989983698</v>
          </cell>
          <cell r="AG1141">
            <v>565.95255434081696</v>
          </cell>
          <cell r="AH1141">
            <v>0.22177396196157501</v>
          </cell>
          <cell r="AI1141">
            <v>4.1693429695399703E-6</v>
          </cell>
          <cell r="AJ1141">
            <v>1764.03366930791</v>
          </cell>
          <cell r="AK1141">
            <v>3641.3307042066699</v>
          </cell>
          <cell r="AL1141">
            <v>25.188865919689999</v>
          </cell>
          <cell r="AM1141">
            <v>20.212270894329301</v>
          </cell>
          <cell r="AN1141">
            <v>4.6481551050193302</v>
          </cell>
          <cell r="AO1141">
            <v>2021.5350697946001</v>
          </cell>
          <cell r="AP1141">
            <v>16.597140649948599</v>
          </cell>
          <cell r="AQ1141">
            <v>21810.178328062499</v>
          </cell>
          <cell r="AR1141">
            <v>297.54783684441202</v>
          </cell>
          <cell r="AS1141">
            <v>285.59653729874799</v>
          </cell>
          <cell r="AT1141">
            <v>3292.8656099233499</v>
          </cell>
          <cell r="AU1141">
            <v>3.8101771703223202</v>
          </cell>
          <cell r="AV1141">
            <v>1.23367177468787</v>
          </cell>
          <cell r="AW1141">
            <v>2.2529559571109101</v>
          </cell>
          <cell r="AX1141">
            <v>0.87583163919804896</v>
          </cell>
          <cell r="AY1141">
            <v>1.0156587800882499</v>
          </cell>
          <cell r="AZ1141">
            <v>0.159521057768267</v>
          </cell>
          <cell r="BA1141">
            <v>1.2004294540713301</v>
          </cell>
          <cell r="BB1141">
            <v>1.30748651557794</v>
          </cell>
          <cell r="BC1141">
            <v>33.544693654290803</v>
          </cell>
          <cell r="BD1141">
            <v>2.30127037501535</v>
          </cell>
          <cell r="BE1141">
            <v>18.142379092839501</v>
          </cell>
          <cell r="BF1141">
            <v>52.671741591928999</v>
          </cell>
          <cell r="BH1141" t="str">
            <v>NO</v>
          </cell>
          <cell r="BI1141" t="str">
            <v>NO</v>
          </cell>
          <cell r="BJ1141" t="str">
            <v>YES</v>
          </cell>
          <cell r="BK1141" t="str">
            <v/>
          </cell>
          <cell r="BL1141" t="str">
            <v>YES</v>
          </cell>
          <cell r="BM1141" t="str">
            <v>NO</v>
          </cell>
          <cell r="BO1141" t="str">
            <v>NO</v>
          </cell>
          <cell r="BQ1141" t="str">
            <v>NO</v>
          </cell>
          <cell r="BR1141" t="str">
            <v>NO</v>
          </cell>
          <cell r="BT1141" t="str">
            <v/>
          </cell>
          <cell r="BU1141" t="str">
            <v>NO</v>
          </cell>
          <cell r="BW1141" t="str">
            <v>YES</v>
          </cell>
          <cell r="CA1141" t="str">
            <v>TRASH</v>
          </cell>
          <cell r="CC1141">
            <v>0</v>
          </cell>
          <cell r="CD1141">
            <v>0</v>
          </cell>
          <cell r="CE1141">
            <v>0</v>
          </cell>
          <cell r="CF1141">
            <v>0</v>
          </cell>
          <cell r="CL1141">
            <v>0</v>
          </cell>
          <cell r="CY1141">
            <v>0</v>
          </cell>
          <cell r="CZ1141">
            <v>0</v>
          </cell>
          <cell r="DA1141">
            <v>0</v>
          </cell>
          <cell r="DB1141">
            <v>0</v>
          </cell>
        </row>
        <row r="1142">
          <cell r="A1142">
            <v>261.10000000000002</v>
          </cell>
          <cell r="B1142">
            <v>41696</v>
          </cell>
          <cell r="C1142" t="str">
            <v>Daniel</v>
          </cell>
          <cell r="D1142">
            <v>10</v>
          </cell>
          <cell r="F1142" t="str">
            <v>YES</v>
          </cell>
          <cell r="G1142">
            <v>1.82</v>
          </cell>
          <cell r="H1142">
            <v>0.41331130731850901</v>
          </cell>
          <cell r="I1142">
            <v>0</v>
          </cell>
          <cell r="J1142">
            <v>9.9990000000000006</v>
          </cell>
          <cell r="K1142">
            <v>19.999500000000001</v>
          </cell>
          <cell r="L1142">
            <v>2.0001500150015001</v>
          </cell>
          <cell r="M1142">
            <v>-18.414816834335799</v>
          </cell>
          <cell r="N1142">
            <v>0.77417011051249296</v>
          </cell>
          <cell r="O1142">
            <v>0.17028856681784599</v>
          </cell>
          <cell r="P1142">
            <v>8.8875712259107592E-3</v>
          </cell>
          <cell r="Q1142">
            <v>0.99999395573219496</v>
          </cell>
          <cell r="R1142">
            <v>0.1437057868629</v>
          </cell>
          <cell r="S1142">
            <v>2156.4132487687798</v>
          </cell>
          <cell r="T1142">
            <v>0.99997117881655795</v>
          </cell>
          <cell r="U1142">
            <v>0.31379509725129601</v>
          </cell>
          <cell r="V1142">
            <v>391.13325066379502</v>
          </cell>
          <cell r="W1142">
            <v>0.99999798802975004</v>
          </cell>
          <cell r="X1142">
            <v>8.2908026497597001E-2</v>
          </cell>
          <cell r="Y1142">
            <v>-0.130536786384325</v>
          </cell>
          <cell r="Z1142">
            <v>5.0165574187728303E-3</v>
          </cell>
          <cell r="AA1142">
            <v>0.10257513877161201</v>
          </cell>
          <cell r="AB1142">
            <v>8.8875175024822495E-3</v>
          </cell>
          <cell r="AC1142">
            <v>0.92890709339578503</v>
          </cell>
          <cell r="AD1142">
            <v>2.1462905352868201E-2</v>
          </cell>
          <cell r="AE1142">
            <v>299.076133042489</v>
          </cell>
          <cell r="AF1142">
            <v>0.76463847243234895</v>
          </cell>
          <cell r="AG1142">
            <v>835.62044112605099</v>
          </cell>
          <cell r="AH1142">
            <v>15.969922658140501</v>
          </cell>
          <cell r="AI1142">
            <v>7.4055668048889096E-3</v>
          </cell>
          <cell r="AJ1142">
            <v>3524.07722153041</v>
          </cell>
          <cell r="AK1142">
            <v>2958.0548432599999</v>
          </cell>
          <cell r="AL1142">
            <v>32.382069723180003</v>
          </cell>
          <cell r="AM1142">
            <v>28.355095575667502</v>
          </cell>
          <cell r="AN1142">
            <v>4.7533310579086603</v>
          </cell>
          <cell r="AO1142">
            <v>133.60187473019599</v>
          </cell>
          <cell r="AP1142">
            <v>78.641951495255697</v>
          </cell>
          <cell r="AQ1142">
            <v>163.08884213127101</v>
          </cell>
          <cell r="AR1142">
            <v>-951.64077649991202</v>
          </cell>
          <cell r="AS1142">
            <v>221.30228299998001</v>
          </cell>
          <cell r="AT1142">
            <v>5311.0650500921402</v>
          </cell>
          <cell r="AU1142">
            <v>3.8609180137680101</v>
          </cell>
          <cell r="AV1142">
            <v>1.1915963293040901</v>
          </cell>
          <cell r="AW1142">
            <v>3.0275057886617698</v>
          </cell>
          <cell r="AX1142">
            <v>1.81831104971991</v>
          </cell>
          <cell r="AY1142">
            <v>0.474023821887398</v>
          </cell>
          <cell r="AZ1142">
            <v>0.15755699552663499</v>
          </cell>
          <cell r="BA1142">
            <v>1.07549168270004</v>
          </cell>
          <cell r="BB1142">
            <v>1.1636042897729399</v>
          </cell>
          <cell r="BC1142">
            <v>32.197844505559097</v>
          </cell>
          <cell r="BD1142">
            <v>5.6095377531730204</v>
          </cell>
          <cell r="BE1142">
            <v>45.4964311448716</v>
          </cell>
          <cell r="BF1142">
            <v>80.154394307371703</v>
          </cell>
          <cell r="BH1142" t="str">
            <v>NO</v>
          </cell>
          <cell r="BI1142" t="str">
            <v>YES</v>
          </cell>
          <cell r="BJ1142" t="str">
            <v>YES</v>
          </cell>
          <cell r="BK1142" t="str">
            <v/>
          </cell>
          <cell r="BL1142" t="str">
            <v>YES</v>
          </cell>
          <cell r="BM1142" t="str">
            <v>NO</v>
          </cell>
          <cell r="BO1142" t="str">
            <v>NO</v>
          </cell>
          <cell r="BQ1142" t="str">
            <v>YES</v>
          </cell>
          <cell r="BR1142" t="str">
            <v>NO</v>
          </cell>
          <cell r="BT1142" t="str">
            <v/>
          </cell>
          <cell r="BU1142" t="str">
            <v>NO</v>
          </cell>
          <cell r="BW1142" t="str">
            <v/>
          </cell>
          <cell r="CA1142" t="str">
            <v>SINGLE CORR</v>
          </cell>
          <cell r="CC1142">
            <v>138.0562304805712</v>
          </cell>
          <cell r="CD1142">
            <v>0</v>
          </cell>
          <cell r="CE1142">
            <v>0</v>
          </cell>
          <cell r="CF1142">
            <v>0</v>
          </cell>
          <cell r="CL1142">
            <v>0.47</v>
          </cell>
          <cell r="CY1142">
            <v>5.2466339396077881</v>
          </cell>
          <cell r="CZ1142">
            <v>0</v>
          </cell>
          <cell r="DA1142">
            <v>0</v>
          </cell>
          <cell r="DB1142">
            <v>0</v>
          </cell>
        </row>
        <row r="1143">
          <cell r="A1143">
            <v>261.10000000000002</v>
          </cell>
          <cell r="B1143">
            <v>41696</v>
          </cell>
          <cell r="C1143" t="str">
            <v>Daniel</v>
          </cell>
          <cell r="D1143">
            <v>12</v>
          </cell>
          <cell r="F1143" t="str">
            <v>YES</v>
          </cell>
          <cell r="G1143">
            <v>1.82</v>
          </cell>
          <cell r="H1143">
            <v>0.58576419577002503</v>
          </cell>
          <cell r="I1143">
            <v>0</v>
          </cell>
          <cell r="J1143">
            <v>10</v>
          </cell>
          <cell r="K1143">
            <v>20</v>
          </cell>
          <cell r="L1143">
            <v>2</v>
          </cell>
          <cell r="M1143">
            <v>3.3967486162779799</v>
          </cell>
          <cell r="N1143">
            <v>0.940530411322965</v>
          </cell>
          <cell r="O1143">
            <v>0.139445617522587</v>
          </cell>
          <cell r="P1143">
            <v>9.8209522474656703E-3</v>
          </cell>
          <cell r="Q1143">
            <v>0.99999658634627897</v>
          </cell>
          <cell r="R1143">
            <v>0.190647783186562</v>
          </cell>
          <cell r="S1143">
            <v>233.37074132941501</v>
          </cell>
          <cell r="T1143">
            <v>0.999991633775967</v>
          </cell>
          <cell r="U1143">
            <v>0.29844952500496602</v>
          </cell>
          <cell r="V1143">
            <v>541.370226075853</v>
          </cell>
          <cell r="W1143">
            <v>0.99999942734534297</v>
          </cell>
          <cell r="X1143">
            <v>7.8081402748565398E-2</v>
          </cell>
          <cell r="Y1143">
            <v>1.83978015316697</v>
          </cell>
          <cell r="Z1143">
            <v>0.50461720444346303</v>
          </cell>
          <cell r="AA1143">
            <v>0.14649059735464101</v>
          </cell>
          <cell r="AB1143">
            <v>9.8209187187874806E-3</v>
          </cell>
          <cell r="AC1143">
            <v>0.96581052594702699</v>
          </cell>
          <cell r="AD1143">
            <v>3.7775576336093297E-2</v>
          </cell>
          <cell r="AE1143">
            <v>463.567242802365</v>
          </cell>
          <cell r="AF1143">
            <v>0.85628458125145401</v>
          </cell>
          <cell r="AG1143">
            <v>1590.04620489485</v>
          </cell>
          <cell r="AH1143">
            <v>160.31992843405601</v>
          </cell>
          <cell r="AI1143">
            <v>0.68696952416785795</v>
          </cell>
          <cell r="AJ1143">
            <v>3463.3230341428498</v>
          </cell>
          <cell r="AK1143">
            <v>7525.9721708249999</v>
          </cell>
          <cell r="AL1143">
            <v>73.103974148239999</v>
          </cell>
          <cell r="AM1143">
            <v>23.9869825383349</v>
          </cell>
          <cell r="AN1143">
            <v>14.3563800278197</v>
          </cell>
          <cell r="AO1143">
            <v>141.818221797722</v>
          </cell>
          <cell r="AP1143">
            <v>244.76589915106001</v>
          </cell>
          <cell r="AQ1143">
            <v>1644.98267071027</v>
          </cell>
          <cell r="AR1143">
            <v>525.70767410270503</v>
          </cell>
          <cell r="AS1143">
            <v>519.41486873976999</v>
          </cell>
          <cell r="AT1143">
            <v>319.33226505682399</v>
          </cell>
          <cell r="AU1143">
            <v>4.1139397973980802</v>
          </cell>
          <cell r="AV1143">
            <v>1.3788749710622401</v>
          </cell>
          <cell r="AW1143">
            <v>2.8942213287982499</v>
          </cell>
          <cell r="AX1143">
            <v>1.6408723989346801</v>
          </cell>
          <cell r="AY1143">
            <v>0.51513226519003996</v>
          </cell>
          <cell r="AZ1143">
            <v>0.157981555383987</v>
          </cell>
          <cell r="BA1143">
            <v>1.1173254310943299</v>
          </cell>
          <cell r="BB1143">
            <v>1.2158805879457499</v>
          </cell>
          <cell r="BC1143">
            <v>34.9901161261159</v>
          </cell>
          <cell r="BD1143">
            <v>42.964361705336501</v>
          </cell>
          <cell r="BE1143">
            <v>144.034801148654</v>
          </cell>
          <cell r="BF1143">
            <v>205.07641523625</v>
          </cell>
          <cell r="BH1143" t="str">
            <v>NO</v>
          </cell>
          <cell r="BI1143" t="str">
            <v>YES</v>
          </cell>
          <cell r="BJ1143" t="str">
            <v>YES</v>
          </cell>
          <cell r="BK1143" t="str">
            <v/>
          </cell>
          <cell r="BL1143" t="str">
            <v>YES</v>
          </cell>
          <cell r="BM1143" t="str">
            <v>NO</v>
          </cell>
          <cell r="BO1143" t="str">
            <v>NO</v>
          </cell>
          <cell r="BQ1143" t="str">
            <v>YES</v>
          </cell>
          <cell r="BR1143" t="str">
            <v>NO</v>
          </cell>
          <cell r="BT1143" t="str">
            <v/>
          </cell>
          <cell r="BU1143" t="str">
            <v>YES</v>
          </cell>
          <cell r="BW1143" t="str">
            <v/>
          </cell>
          <cell r="CA1143" t="str">
            <v>SINGLE CORRx</v>
          </cell>
          <cell r="CC1143">
            <v>191.10368980477608</v>
          </cell>
          <cell r="CD1143">
            <v>0</v>
          </cell>
          <cell r="CE1143">
            <v>185.05139674159852</v>
          </cell>
          <cell r="CF1143">
            <v>221.50915998337504</v>
          </cell>
          <cell r="CL1143">
            <v>0.3</v>
          </cell>
          <cell r="CY1143">
            <v>1.6572600362696639</v>
          </cell>
          <cell r="CZ1143">
            <v>0</v>
          </cell>
          <cell r="DA1143">
            <v>1.6572600362696639</v>
          </cell>
          <cell r="DB1143">
            <v>1.6572600362696639</v>
          </cell>
        </row>
        <row r="1144">
          <cell r="A1144">
            <v>261.10000000000002</v>
          </cell>
          <cell r="B1144">
            <v>41696</v>
          </cell>
          <cell r="C1144" t="str">
            <v>Daniel</v>
          </cell>
          <cell r="D1144">
            <v>13</v>
          </cell>
          <cell r="F1144" t="str">
            <v>YES</v>
          </cell>
          <cell r="G1144">
            <v>1.82</v>
          </cell>
          <cell r="H1144">
            <v>0.66023361403495096</v>
          </cell>
          <cell r="I1144">
            <v>0</v>
          </cell>
          <cell r="J1144">
            <v>9.9989473684199996</v>
          </cell>
          <cell r="K1144">
            <v>19.999473684200002</v>
          </cell>
          <cell r="L1144">
            <v>2.0001579113582499</v>
          </cell>
          <cell r="M1144">
            <v>-8.5447395973729403</v>
          </cell>
          <cell r="N1144">
            <v>0.96116864001681301</v>
          </cell>
          <cell r="O1144" t="str">
            <v xml:space="preserve"> good,</v>
          </cell>
          <cell r="P1144">
            <v>8.9841780447339099E-3</v>
          </cell>
          <cell r="Q1144">
            <v>0.99998375351191104</v>
          </cell>
          <cell r="R1144">
            <v>0.25084742281844902</v>
          </cell>
          <cell r="S1144">
            <v>33536.025195547001</v>
          </cell>
          <cell r="T1144">
            <v>0.99982192633760403</v>
          </cell>
          <cell r="U1144">
            <v>0.83051476621999698</v>
          </cell>
          <cell r="V1144">
            <v>391.95650956281702</v>
          </cell>
          <cell r="W1144">
            <v>0.99999687957533701</v>
          </cell>
          <cell r="X1144">
            <v>0.10993039364486699</v>
          </cell>
          <cell r="Y1144">
            <v>-2.0759781729004199</v>
          </cell>
          <cell r="Z1144">
            <v>0.23300963453807499</v>
          </cell>
          <cell r="AA1144">
            <v>0.54900160372894402</v>
          </cell>
          <cell r="AB1144">
            <v>8.9840320692395805E-3</v>
          </cell>
          <cell r="AC1144">
            <v>0.83241537784083997</v>
          </cell>
          <cell r="AD1144">
            <v>6.5304206857277197E-2</v>
          </cell>
          <cell r="AE1144">
            <v>264.943487221422</v>
          </cell>
          <cell r="AF1144">
            <v>0.67594912704162602</v>
          </cell>
          <cell r="AG1144">
            <v>1302.3199635446899</v>
          </cell>
          <cell r="AH1144">
            <v>0.16739090348004301</v>
          </cell>
          <cell r="AI1144">
            <v>4.99048677604641E-6</v>
          </cell>
          <cell r="AJ1144">
            <v>4018.8549792965</v>
          </cell>
          <cell r="AK1144">
            <v>4311.5072975100102</v>
          </cell>
          <cell r="AL1144">
            <v>52.938696365230001</v>
          </cell>
          <cell r="AM1144">
            <v>10.8339826256669</v>
          </cell>
          <cell r="AN1144">
            <v>4.3236024177846701</v>
          </cell>
          <cell r="AO1144">
            <v>159.533563873172</v>
          </cell>
          <cell r="AP1144">
            <v>-46.162938422976801</v>
          </cell>
          <cell r="AQ1144">
            <v>2248.3756845120101</v>
          </cell>
          <cell r="AR1144">
            <v>-786.784486383792</v>
          </cell>
          <cell r="AS1144">
            <v>390.66456742180901</v>
          </cell>
          <cell r="AT1144">
            <v>6400.2983474238599</v>
          </cell>
          <cell r="AU1144">
            <v>4.5142730092536096</v>
          </cell>
          <cell r="AV1144">
            <v>1.4155738609042601</v>
          </cell>
          <cell r="AW1144">
            <v>3.74766282774267</v>
          </cell>
          <cell r="AX1144">
            <v>1.94752762166381</v>
          </cell>
          <cell r="AY1144">
            <v>0.51533706372751598</v>
          </cell>
          <cell r="AZ1144">
            <v>0.157100913582815</v>
          </cell>
          <cell r="BA1144">
            <v>1.0083034495794401</v>
          </cell>
          <cell r="BB1144">
            <v>1.0367348276258399</v>
          </cell>
          <cell r="BC1144">
            <v>33.731153262164703</v>
          </cell>
          <cell r="BD1144">
            <v>27.2509750480863</v>
          </cell>
          <cell r="BE1144">
            <v>58.239202824444398</v>
          </cell>
          <cell r="BF1144">
            <v>110.860339793889</v>
          </cell>
          <cell r="BH1144" t="str">
            <v>NO</v>
          </cell>
          <cell r="BI1144" t="str">
            <v>NO</v>
          </cell>
          <cell r="BJ1144" t="str">
            <v>YES</v>
          </cell>
          <cell r="BK1144" t="str">
            <v/>
          </cell>
          <cell r="BL1144" t="str">
            <v>YES</v>
          </cell>
          <cell r="BM1144" t="str">
            <v>NO</v>
          </cell>
          <cell r="BO1144" t="str">
            <v>NO</v>
          </cell>
          <cell r="BQ1144" t="str">
            <v>NO</v>
          </cell>
          <cell r="BR1144" t="str">
            <v>NO</v>
          </cell>
          <cell r="BT1144" t="str">
            <v/>
          </cell>
          <cell r="BU1144" t="str">
            <v>YES</v>
          </cell>
          <cell r="BW1144" t="str">
            <v/>
          </cell>
          <cell r="CA1144" t="str">
            <v>DUAL AREA</v>
          </cell>
          <cell r="CC1144">
            <v>0</v>
          </cell>
          <cell r="CD1144">
            <v>0</v>
          </cell>
          <cell r="CE1144">
            <v>351.9754414112611</v>
          </cell>
          <cell r="CF1144">
            <v>280.95338103663778</v>
          </cell>
          <cell r="CL1144">
            <v>0.36</v>
          </cell>
          <cell r="CY1144">
            <v>0</v>
          </cell>
          <cell r="CZ1144">
            <v>0</v>
          </cell>
          <cell r="DA1144">
            <v>4.0986673614894107</v>
          </cell>
          <cell r="DB1144">
            <v>4.0986673614894107</v>
          </cell>
        </row>
        <row r="1145">
          <cell r="A1145">
            <v>261.10000000000002</v>
          </cell>
          <cell r="B1145">
            <v>41696</v>
          </cell>
          <cell r="C1145" t="str">
            <v>Daniel</v>
          </cell>
          <cell r="D1145">
            <v>14</v>
          </cell>
          <cell r="F1145" t="str">
            <v>YES</v>
          </cell>
          <cell r="G1145">
            <v>1.82</v>
          </cell>
          <cell r="H1145">
            <v>0.86456883419305097</v>
          </cell>
          <cell r="I1145">
            <v>0</v>
          </cell>
          <cell r="J1145">
            <v>10</v>
          </cell>
          <cell r="K1145">
            <v>20</v>
          </cell>
          <cell r="L1145">
            <v>2</v>
          </cell>
          <cell r="M1145">
            <v>2.9404728592510398</v>
          </cell>
          <cell r="N1145">
            <v>0.932867783377198</v>
          </cell>
          <cell r="O1145">
            <v>5.2534968306892603E-2</v>
          </cell>
          <cell r="P1145">
            <v>1.17876696077814E-2</v>
          </cell>
          <cell r="Q1145">
            <v>0.99996620488670496</v>
          </cell>
          <cell r="R1145">
            <v>0.19893872392918099</v>
          </cell>
          <cell r="S1145">
            <v>217.55041928738601</v>
          </cell>
          <cell r="T1145">
            <v>0.99999152543527903</v>
          </cell>
          <cell r="U1145">
            <v>9.9613911852280093E-2</v>
          </cell>
          <cell r="V1145">
            <v>502.24809181341601</v>
          </cell>
          <cell r="W1145">
            <v>0.99999845591590897</v>
          </cell>
          <cell r="X1145">
            <v>4.2519831703598701E-2</v>
          </cell>
          <cell r="Y1145">
            <v>1.6821785822973401</v>
          </cell>
          <cell r="Z1145">
            <v>0.52652675327545595</v>
          </cell>
          <cell r="AA1145">
            <v>1.7298720668481999E-2</v>
          </cell>
          <cell r="AB1145">
            <v>1.17872711733357E-2</v>
          </cell>
          <cell r="AC1145">
            <v>0.80430364074602401</v>
          </cell>
          <cell r="AD1145">
            <v>4.1721688604616003E-2</v>
          </cell>
          <cell r="AE1145">
            <v>361.45885130227202</v>
          </cell>
          <cell r="AF1145">
            <v>0.71968076946047899</v>
          </cell>
          <cell r="AG1145">
            <v>345.959697332134</v>
          </cell>
          <cell r="AH1145">
            <v>155.271042699503</v>
          </cell>
          <cell r="AI1145">
            <v>0.71371835234633696</v>
          </cell>
          <cell r="AJ1145">
            <v>353.31829351622798</v>
          </cell>
          <cell r="AK1145">
            <v>1862.1338227050001</v>
          </cell>
          <cell r="AL1145">
            <v>11.91553987028</v>
          </cell>
          <cell r="AM1145">
            <v>6.3489130850019801</v>
          </cell>
          <cell r="AN1145">
            <v>2.189360708368</v>
          </cell>
          <cell r="AO1145">
            <v>270.73382046175902</v>
          </cell>
          <cell r="AP1145">
            <v>207.140690553822</v>
          </cell>
          <cell r="AQ1145">
            <v>516.87234746010597</v>
          </cell>
          <cell r="AR1145">
            <v>1421.3689123341401</v>
          </cell>
          <cell r="AS1145">
            <v>512.00214103282804</v>
          </cell>
          <cell r="AT1145">
            <v>5127.2345400274698</v>
          </cell>
          <cell r="AU1145">
            <v>3.2581461901667801</v>
          </cell>
          <cell r="AV1145">
            <v>1.3082488248034201</v>
          </cell>
          <cell r="AW1145">
            <v>3.2355272963811301</v>
          </cell>
          <cell r="AX1145">
            <v>1.84534921220101</v>
          </cell>
          <cell r="AY1145">
            <v>0.360417045530392</v>
          </cell>
          <cell r="AZ1145">
            <v>0.154328910416973</v>
          </cell>
          <cell r="BA1145">
            <v>1.0232642253689499</v>
          </cell>
          <cell r="BB1145">
            <v>1.0891147097451299</v>
          </cell>
          <cell r="BC1145">
            <v>33.269265741266899</v>
          </cell>
          <cell r="BD1145">
            <v>10.407366838903499</v>
          </cell>
          <cell r="BE1145">
            <v>49.661727491140297</v>
          </cell>
          <cell r="BF1145">
            <v>81.791823447521907</v>
          </cell>
          <cell r="BH1145" t="str">
            <v>NO</v>
          </cell>
          <cell r="BI1145" t="str">
            <v>NO</v>
          </cell>
          <cell r="BJ1145" t="str">
            <v>YES</v>
          </cell>
          <cell r="BK1145" t="str">
            <v/>
          </cell>
          <cell r="BL1145" t="str">
            <v>YES</v>
          </cell>
          <cell r="BM1145" t="str">
            <v>NO</v>
          </cell>
          <cell r="BO1145" t="str">
            <v>NO</v>
          </cell>
          <cell r="BQ1145" t="str">
            <v>NO</v>
          </cell>
          <cell r="BR1145" t="str">
            <v>NO</v>
          </cell>
          <cell r="BT1145" t="str">
            <v/>
          </cell>
          <cell r="BU1145" t="str">
            <v>YES</v>
          </cell>
          <cell r="BW1145" t="str">
            <v/>
          </cell>
          <cell r="CA1145" t="str">
            <v>DUAL AREA</v>
          </cell>
          <cell r="CC1145">
            <v>0</v>
          </cell>
          <cell r="CD1145">
            <v>0</v>
          </cell>
          <cell r="CE1145">
            <v>300.23980831594275</v>
          </cell>
          <cell r="CF1145">
            <v>207.06953477365485</v>
          </cell>
          <cell r="CL1145">
            <v>0.36</v>
          </cell>
          <cell r="CY1145">
            <v>0</v>
          </cell>
          <cell r="CZ1145">
            <v>0</v>
          </cell>
          <cell r="DA1145">
            <v>4.8065810803358993</v>
          </cell>
          <cell r="DB1145">
            <v>4.8065810803358993</v>
          </cell>
        </row>
        <row r="1146">
          <cell r="A1146">
            <v>261.10000000000002</v>
          </cell>
          <cell r="B1146">
            <v>41696</v>
          </cell>
          <cell r="C1146" t="str">
            <v>Daniel</v>
          </cell>
          <cell r="D1146">
            <v>15</v>
          </cell>
          <cell r="F1146" t="str">
            <v>YES</v>
          </cell>
          <cell r="G1146">
            <v>1.82</v>
          </cell>
          <cell r="H1146">
            <v>1.0352819189429301</v>
          </cell>
          <cell r="I1146">
            <v>0</v>
          </cell>
          <cell r="J1146">
            <v>9.9990000000000006</v>
          </cell>
          <cell r="K1146">
            <v>19.999500000000001</v>
          </cell>
          <cell r="L1146">
            <v>2.0001500150015001</v>
          </cell>
          <cell r="M1146">
            <v>11.128873273054101</v>
          </cell>
          <cell r="N1146">
            <v>0.70948621563047798</v>
          </cell>
          <cell r="O1146">
            <v>0.119685110105977</v>
          </cell>
          <cell r="P1146">
            <v>1.2016619229412001E-2</v>
          </cell>
          <cell r="Q1146">
            <v>0.99996489123273802</v>
          </cell>
          <cell r="R1146">
            <v>0.31364173658340699</v>
          </cell>
          <cell r="S1146">
            <v>1493.88091700277</v>
          </cell>
          <cell r="T1146">
            <v>0.99998801957713301</v>
          </cell>
          <cell r="U1146">
            <v>0.18320016291444</v>
          </cell>
          <cell r="V1146">
            <v>502.149477989986</v>
          </cell>
          <cell r="W1146">
            <v>0.99999879340875297</v>
          </cell>
          <cell r="X1146">
            <v>5.8139098234482101E-2</v>
          </cell>
          <cell r="Y1146">
            <v>0.12708292125119999</v>
          </cell>
          <cell r="Z1146">
            <v>6.7211565316605002E-3</v>
          </cell>
          <cell r="AA1146">
            <v>3.61555347068531E-2</v>
          </cell>
          <cell r="AB1146">
            <v>1.2016197264991301E-2</v>
          </cell>
          <cell r="AC1146">
            <v>0.80435458242097402</v>
          </cell>
          <cell r="AD1146">
            <v>0.102857404187524</v>
          </cell>
          <cell r="AE1146">
            <v>385.01047621158699</v>
          </cell>
          <cell r="AF1146">
            <v>0.76672391097575099</v>
          </cell>
          <cell r="AG1146">
            <v>683.20265712537503</v>
          </cell>
          <cell r="AH1146">
            <v>53.858534869639399</v>
          </cell>
          <cell r="AI1146">
            <v>3.60523312136918E-2</v>
          </cell>
          <cell r="AJ1146">
            <v>2823.1423606221301</v>
          </cell>
          <cell r="AK1146">
            <v>925.97828310333</v>
          </cell>
          <cell r="AL1146">
            <v>-16.187495613669999</v>
          </cell>
          <cell r="AM1146">
            <v>8.7462624239991609</v>
          </cell>
          <cell r="AN1146">
            <v>-5.0919593017776696</v>
          </cell>
          <cell r="AO1146">
            <v>172.496984054508</v>
          </cell>
          <cell r="AP1146">
            <v>30.125436861723401</v>
          </cell>
          <cell r="AQ1146">
            <v>581.12438899463996</v>
          </cell>
          <cell r="AR1146">
            <v>-230.744987766077</v>
          </cell>
          <cell r="AS1146">
            <v>34.936132359114097</v>
          </cell>
          <cell r="AT1146">
            <v>2781.94969886119</v>
          </cell>
          <cell r="AU1146">
            <v>3.4123293675365698</v>
          </cell>
          <cell r="AV1146">
            <v>1.9949509309353</v>
          </cell>
          <cell r="AW1146">
            <v>3.4654414625958698</v>
          </cell>
          <cell r="AX1146">
            <v>1.34078267671832</v>
          </cell>
          <cell r="AY1146">
            <v>0.42839504948338802</v>
          </cell>
          <cell r="AZ1146">
            <v>0.15844999921744199</v>
          </cell>
          <cell r="BA1146">
            <v>1.0152209881557701</v>
          </cell>
          <cell r="BB1146">
            <v>1.0757554759799901</v>
          </cell>
          <cell r="BC1146">
            <v>33.526569090004301</v>
          </cell>
          <cell r="BD1146">
            <v>-16.8862760570373</v>
          </cell>
          <cell r="BE1146">
            <v>4.1909702512964504</v>
          </cell>
          <cell r="BF1146">
            <v>47.062514211481599</v>
          </cell>
          <cell r="BH1146" t="str">
            <v>NO</v>
          </cell>
          <cell r="BI1146" t="str">
            <v>NO</v>
          </cell>
          <cell r="BJ1146" t="str">
            <v>YES</v>
          </cell>
          <cell r="BK1146" t="str">
            <v/>
          </cell>
          <cell r="BL1146" t="str">
            <v>YES</v>
          </cell>
          <cell r="BM1146" t="str">
            <v>NO</v>
          </cell>
          <cell r="BO1146" t="str">
            <v>NO</v>
          </cell>
          <cell r="BQ1146" t="str">
            <v>YES</v>
          </cell>
          <cell r="BR1146" t="str">
            <v>NO</v>
          </cell>
          <cell r="BT1146" t="str">
            <v/>
          </cell>
          <cell r="BU1146" t="str">
            <v>NO</v>
          </cell>
          <cell r="BW1146" t="str">
            <v/>
          </cell>
          <cell r="CA1146" t="str">
            <v>SINGLE CORR</v>
          </cell>
          <cell r="CC1146">
            <v>177.24103985389203</v>
          </cell>
          <cell r="CD1146">
            <v>0</v>
          </cell>
          <cell r="CE1146">
            <v>0</v>
          </cell>
          <cell r="CF1146">
            <v>0</v>
          </cell>
          <cell r="CL1146">
            <v>0.47</v>
          </cell>
          <cell r="CY1146">
            <v>56.956529267147822</v>
          </cell>
          <cell r="CZ1146">
            <v>0</v>
          </cell>
          <cell r="DA1146">
            <v>0</v>
          </cell>
          <cell r="DB1146">
            <v>0</v>
          </cell>
        </row>
        <row r="1147">
          <cell r="A1147">
            <v>261.10000000000002</v>
          </cell>
          <cell r="B1147">
            <v>41696</v>
          </cell>
          <cell r="C1147" t="str">
            <v>Daniel</v>
          </cell>
          <cell r="D1147">
            <v>17</v>
          </cell>
          <cell r="F1147" t="str">
            <v>YES</v>
          </cell>
          <cell r="G1147">
            <v>1.82</v>
          </cell>
          <cell r="H1147">
            <v>1.1588930301368201</v>
          </cell>
          <cell r="I1147">
            <v>0</v>
          </cell>
          <cell r="J1147">
            <v>9.9994736842100007</v>
          </cell>
          <cell r="K1147">
            <v>19.999473684200002</v>
          </cell>
          <cell r="L1147">
            <v>2.0000526343482301</v>
          </cell>
          <cell r="M1147">
            <v>-196.53810176766899</v>
          </cell>
          <cell r="N1147">
            <v>0.95580306753397304</v>
          </cell>
          <cell r="O1147">
            <v>6.1544806316339802E-2</v>
          </cell>
          <cell r="P1147">
            <v>1.207513705884E-2</v>
          </cell>
          <cell r="Q1147">
            <v>0.99984178400008705</v>
          </cell>
          <cell r="R1147">
            <v>0.130471219539294</v>
          </cell>
          <cell r="S1147">
            <v>1036.50947270502</v>
          </cell>
          <cell r="T1147">
            <v>0.99923995373179197</v>
          </cell>
          <cell r="U1147">
            <v>0.28602818499362997</v>
          </cell>
          <cell r="V1147">
            <v>383.60532132602998</v>
          </cell>
          <cell r="W1147">
            <v>0.99997156199343695</v>
          </cell>
          <cell r="X1147">
            <v>5.5307080521540701E-2</v>
          </cell>
          <cell r="Y1147">
            <v>-0.10488787249824599</v>
          </cell>
          <cell r="Z1147">
            <v>5.0899887062061399E-4</v>
          </cell>
          <cell r="AA1147">
            <v>8.7152434279424901E-2</v>
          </cell>
          <cell r="AB1147">
            <v>1.20732259980748E-2</v>
          </cell>
          <cell r="AC1147">
            <v>0.47940405586779999</v>
          </cell>
          <cell r="AD1147">
            <v>1.8123622144821699E-2</v>
          </cell>
          <cell r="AE1147">
            <v>73.983587851042699</v>
          </cell>
          <cell r="AF1147">
            <v>0.192858335685794</v>
          </cell>
          <cell r="AG1147">
            <v>92.416396023218297</v>
          </cell>
          <cell r="AH1147">
            <v>1.2658868607136999</v>
          </cell>
          <cell r="AI1147">
            <v>1.2203689678837999E-3</v>
          </cell>
          <cell r="AJ1147">
            <v>114.358628729462</v>
          </cell>
          <cell r="AK1147">
            <v>1</v>
          </cell>
          <cell r="AL1147">
            <v>1</v>
          </cell>
          <cell r="AM1147">
            <v>1</v>
          </cell>
          <cell r="AN1147">
            <v>1</v>
          </cell>
          <cell r="AO1147">
            <v>6.1406696832341199</v>
          </cell>
          <cell r="AP1147">
            <v>6.1400645188211698</v>
          </cell>
          <cell r="AQ1147">
            <v>3.3913048849533799E-2</v>
          </cell>
          <cell r="AR1147">
            <v>4583.7168240201499</v>
          </cell>
          <cell r="AS1147">
            <v>4375.5794039947104</v>
          </cell>
          <cell r="AT1147">
            <v>744.69434765788105</v>
          </cell>
          <cell r="AU1147">
            <v>4.0637461891442701</v>
          </cell>
          <cell r="AV1147">
            <v>1.35125140452849</v>
          </cell>
          <cell r="AW1147">
            <v>3.77849775127582</v>
          </cell>
          <cell r="AX1147">
            <v>1.2966121587263</v>
          </cell>
          <cell r="AY1147">
            <v>0.34102318071665799</v>
          </cell>
          <cell r="AZ1147">
            <v>0.15590126196286</v>
          </cell>
          <cell r="BA1147">
            <v>1.11329498321653</v>
          </cell>
          <cell r="BB1147">
            <v>1.0779019592153101</v>
          </cell>
          <cell r="BC1147">
            <v>37.202528805453603</v>
          </cell>
          <cell r="BD1147">
            <v>1915.563868875</v>
          </cell>
          <cell r="BE1147">
            <v>1920.1088729999999</v>
          </cell>
          <cell r="BF1147">
            <v>1929.65647195</v>
          </cell>
          <cell r="BH1147" t="str">
            <v>YES</v>
          </cell>
          <cell r="BI1147" t="str">
            <v>NO</v>
          </cell>
          <cell r="BJ1147" t="str">
            <v>YES</v>
          </cell>
          <cell r="BK1147" t="str">
            <v>YES</v>
          </cell>
          <cell r="BL1147" t="str">
            <v>YES</v>
          </cell>
          <cell r="BM1147" t="str">
            <v>NO</v>
          </cell>
          <cell r="BO1147" t="str">
            <v>NO</v>
          </cell>
          <cell r="BQ1147" t="str">
            <v>NO</v>
          </cell>
          <cell r="BR1147" t="str">
            <v>NO</v>
          </cell>
          <cell r="BT1147" t="str">
            <v/>
          </cell>
          <cell r="BU1147" t="str">
            <v>NO</v>
          </cell>
          <cell r="BW1147" t="str">
            <v>YES</v>
          </cell>
          <cell r="CA1147" t="str">
            <v>TRASH</v>
          </cell>
          <cell r="CC1147">
            <v>0</v>
          </cell>
          <cell r="CD1147">
            <v>0</v>
          </cell>
          <cell r="CE1147">
            <v>0</v>
          </cell>
          <cell r="CF1147">
            <v>0</v>
          </cell>
          <cell r="CL1147">
            <v>0</v>
          </cell>
          <cell r="CY1147">
            <v>0</v>
          </cell>
          <cell r="CZ1147">
            <v>0</v>
          </cell>
          <cell r="DA1147">
            <v>0</v>
          </cell>
          <cell r="DB1147">
            <v>0</v>
          </cell>
        </row>
        <row r="1148">
          <cell r="BH1148" t="str">
            <v/>
          </cell>
          <cell r="BI1148" t="str">
            <v/>
          </cell>
          <cell r="BJ1148" t="str">
            <v>YES</v>
          </cell>
          <cell r="BK1148" t="str">
            <v/>
          </cell>
          <cell r="BL1148" t="str">
            <v>NO</v>
          </cell>
          <cell r="BM1148" t="str">
            <v/>
          </cell>
          <cell r="BO1148" t="str">
            <v/>
          </cell>
          <cell r="BQ1148" t="str">
            <v/>
          </cell>
          <cell r="BR1148" t="str">
            <v/>
          </cell>
          <cell r="BT1148" t="str">
            <v/>
          </cell>
          <cell r="BU1148" t="str">
            <v/>
          </cell>
          <cell r="BW1148" t="str">
            <v/>
          </cell>
          <cell r="CA1148" t="str">
            <v/>
          </cell>
          <cell r="CC1148">
            <v>0</v>
          </cell>
          <cell r="CD1148">
            <v>0</v>
          </cell>
          <cell r="CE1148">
            <v>0</v>
          </cell>
          <cell r="CF1148">
            <v>0</v>
          </cell>
          <cell r="CL1148">
            <v>0</v>
          </cell>
          <cell r="CY1148">
            <v>0</v>
          </cell>
          <cell r="CZ1148">
            <v>0</v>
          </cell>
          <cell r="DA1148">
            <v>0</v>
          </cell>
          <cell r="DB1148">
            <v>0</v>
          </cell>
        </row>
        <row r="1149">
          <cell r="A1149">
            <v>299</v>
          </cell>
          <cell r="B1149">
            <v>41723</v>
          </cell>
          <cell r="C1149" t="str">
            <v>Daniel</v>
          </cell>
          <cell r="D1149">
            <v>4</v>
          </cell>
          <cell r="F1149" t="str">
            <v>YES</v>
          </cell>
          <cell r="G1149">
            <v>14.89</v>
          </cell>
          <cell r="H1149">
            <v>0.16666666790842999</v>
          </cell>
          <cell r="I1149">
            <v>0</v>
          </cell>
          <cell r="J1149">
            <v>10.0010526316</v>
          </cell>
          <cell r="K1149">
            <v>19.999473684200002</v>
          </cell>
          <cell r="L1149">
            <v>1.9997368697979201</v>
          </cell>
          <cell r="M1149">
            <v>4.6998033516134603</v>
          </cell>
          <cell r="N1149">
            <v>0.917005803253372</v>
          </cell>
          <cell r="O1149">
            <v>1.2339630707679199</v>
          </cell>
          <cell r="P1149">
            <v>8.8462326005791597E-2</v>
          </cell>
          <cell r="Q1149">
            <v>0.99989132476518405</v>
          </cell>
          <cell r="R1149">
            <v>1.60274868951201</v>
          </cell>
          <cell r="S1149">
            <v>46.268041272753997</v>
          </cell>
          <cell r="T1149">
            <v>0.99977804041868901</v>
          </cell>
          <cell r="U1149">
            <v>2.2822886683399801</v>
          </cell>
          <cell r="V1149">
            <v>115.543863250735</v>
          </cell>
          <cell r="W1149">
            <v>0.999981715956758</v>
          </cell>
          <cell r="X1149">
            <v>0.65484782144520604</v>
          </cell>
          <cell r="Y1149">
            <v>1.4252413687863701</v>
          </cell>
          <cell r="Z1149">
            <v>0.27468368728355202</v>
          </cell>
          <cell r="AA1149">
            <v>11.991484933822701</v>
          </cell>
          <cell r="AB1149">
            <v>8.8452636064397405E-2</v>
          </cell>
          <cell r="AC1149">
            <v>0.98608634629736303</v>
          </cell>
          <cell r="AD1149">
            <v>2.6484185679999199</v>
          </cell>
          <cell r="AE1149">
            <v>92.871496305972499</v>
          </cell>
          <cell r="AF1149">
            <v>0.80376227233935105</v>
          </cell>
          <cell r="AG1149">
            <v>4707.8359967946699</v>
          </cell>
          <cell r="AH1149">
            <v>31.355642961015</v>
          </cell>
          <cell r="AI1149">
            <v>0.677544966613981</v>
          </cell>
          <cell r="AJ1149">
            <v>7735.8489196710098</v>
          </cell>
          <cell r="AK1149">
            <v>16040.0580211833</v>
          </cell>
          <cell r="AL1149">
            <v>1257.87704625673</v>
          </cell>
          <cell r="AM1149">
            <v>363.06196010100001</v>
          </cell>
          <cell r="AN1149">
            <v>122.39099875798701</v>
          </cell>
          <cell r="AO1149">
            <v>30.082102797670199</v>
          </cell>
          <cell r="AP1149">
            <v>31.774579012324601</v>
          </cell>
          <cell r="AQ1149">
            <v>403.59986310741402</v>
          </cell>
          <cell r="AR1149">
            <v>340.56427866782002</v>
          </cell>
          <cell r="AS1149">
            <v>114.401218500269</v>
          </cell>
          <cell r="AT1149">
            <v>2761.1724474604898</v>
          </cell>
          <cell r="AU1149">
            <v>1.71021611029447</v>
          </cell>
          <cell r="AV1149">
            <v>0.52057335241026303</v>
          </cell>
          <cell r="AW1149" t="str">
            <v>NaN</v>
          </cell>
          <cell r="AX1149" t="str">
            <v>NaN</v>
          </cell>
          <cell r="AY1149">
            <v>0.42558946517658203</v>
          </cell>
          <cell r="AZ1149" t="str">
            <v>NaN</v>
          </cell>
          <cell r="BA1149">
            <v>1.33239513563933</v>
          </cell>
          <cell r="BB1149" t="str">
            <v>NaN</v>
          </cell>
          <cell r="BC1149">
            <v>17.2148547711876</v>
          </cell>
          <cell r="BD1149">
            <v>26.852424403920502</v>
          </cell>
          <cell r="BE1149">
            <v>126.49673557075801</v>
          </cell>
          <cell r="BF1149">
            <v>359.69508374702599</v>
          </cell>
          <cell r="BH1149" t="str">
            <v>YES</v>
          </cell>
          <cell r="BI1149" t="str">
            <v>YES</v>
          </cell>
          <cell r="BJ1149" t="str">
            <v>YES</v>
          </cell>
          <cell r="BK1149" t="str">
            <v/>
          </cell>
          <cell r="BL1149" t="str">
            <v>YES</v>
          </cell>
          <cell r="BM1149" t="str">
            <v>NO</v>
          </cell>
          <cell r="BO1149" t="str">
            <v>NO</v>
          </cell>
          <cell r="BQ1149" t="str">
            <v>YES</v>
          </cell>
          <cell r="BR1149" t="str">
            <v>NO</v>
          </cell>
          <cell r="BT1149" t="str">
            <v/>
          </cell>
          <cell r="BU1149" t="str">
            <v>YES</v>
          </cell>
          <cell r="BW1149" t="str">
            <v/>
          </cell>
          <cell r="CA1149" t="str">
            <v>SINGLE CORRx</v>
          </cell>
          <cell r="CC1149">
            <v>40.791277094303481</v>
          </cell>
          <cell r="CD1149">
            <v>0</v>
          </cell>
          <cell r="CE1149">
            <v>46.267589559216738</v>
          </cell>
          <cell r="CF1149">
            <v>31.190221504906422</v>
          </cell>
          <cell r="CL1149">
            <v>0.3</v>
          </cell>
          <cell r="CY1149">
            <v>0.35027366994221365</v>
          </cell>
          <cell r="CZ1149">
            <v>0</v>
          </cell>
          <cell r="DA1149">
            <v>0.35027366994221365</v>
          </cell>
          <cell r="DB1149">
            <v>0.35027366994221365</v>
          </cell>
        </row>
        <row r="1150">
          <cell r="A1150">
            <v>299</v>
          </cell>
          <cell r="B1150">
            <v>41723</v>
          </cell>
          <cell r="C1150" t="str">
            <v>Daniel</v>
          </cell>
          <cell r="D1150">
            <v>5</v>
          </cell>
          <cell r="F1150" t="str">
            <v>YES</v>
          </cell>
          <cell r="G1150">
            <v>14.89</v>
          </cell>
          <cell r="H1150">
            <v>0.24582441989332399</v>
          </cell>
          <cell r="I1150">
            <v>0</v>
          </cell>
          <cell r="J1150">
            <v>10</v>
          </cell>
          <cell r="K1150">
            <v>20</v>
          </cell>
          <cell r="L1150">
            <v>2</v>
          </cell>
          <cell r="M1150">
            <v>0.90986021337865797</v>
          </cell>
          <cell r="N1150">
            <v>0.884776786916179</v>
          </cell>
          <cell r="O1150">
            <v>0.60535859314810803</v>
          </cell>
          <cell r="P1150">
            <v>9.07137377559393E-2</v>
          </cell>
          <cell r="Q1150">
            <v>0.99994222376238395</v>
          </cell>
          <cell r="R1150">
            <v>0.63987490745999998</v>
          </cell>
          <cell r="S1150">
            <v>121.018035673093</v>
          </cell>
          <cell r="T1150">
            <v>0.99985844475857999</v>
          </cell>
          <cell r="U1150">
            <v>0.99755525716245397</v>
          </cell>
          <cell r="V1150">
            <v>82.552689424112799</v>
          </cell>
          <cell r="W1150">
            <v>0.99990409131969804</v>
          </cell>
          <cell r="X1150">
            <v>0.82112648873841398</v>
          </cell>
          <cell r="Y1150">
            <v>0.71435628022763398</v>
          </cell>
          <cell r="Z1150">
            <v>0.590059147271632</v>
          </cell>
          <cell r="AA1150">
            <v>0.61838624853093205</v>
          </cell>
          <cell r="AB1150">
            <v>9.0708453225757796E-2</v>
          </cell>
          <cell r="AC1150">
            <v>0.99291226220145301</v>
          </cell>
          <cell r="AD1150">
            <v>0.42219099670202098</v>
          </cell>
          <cell r="AE1150">
            <v>49.915950897650198</v>
          </cell>
          <cell r="AF1150">
            <v>0.60459765407011701</v>
          </cell>
          <cell r="AG1150">
            <v>2842.2083940869402</v>
          </cell>
          <cell r="AH1150">
            <v>39.370094723347002</v>
          </cell>
          <cell r="AI1150">
            <v>0.32527813140911699</v>
          </cell>
          <cell r="AJ1150">
            <v>4849.9969166169203</v>
          </cell>
          <cell r="AK1150">
            <v>9053.6607778800008</v>
          </cell>
          <cell r="AL1150">
            <v>785.03644835140005</v>
          </cell>
          <cell r="AM1150">
            <v>125.40189114699901</v>
          </cell>
          <cell r="AN1150">
            <v>103.684175825544</v>
          </cell>
          <cell r="AO1150">
            <v>23.570079803183798</v>
          </cell>
          <cell r="AP1150">
            <v>41.771924222389401</v>
          </cell>
          <cell r="AQ1150">
            <v>478.657644270942</v>
          </cell>
          <cell r="AR1150">
            <v>124.62181768279299</v>
          </cell>
          <cell r="AS1150">
            <v>66.336934001607801</v>
          </cell>
          <cell r="AT1150">
            <v>296.550557750753</v>
          </cell>
          <cell r="AU1150">
            <v>1.59077466362633</v>
          </cell>
          <cell r="AV1150">
            <v>0.527249751471072</v>
          </cell>
          <cell r="AW1150" t="str">
            <v>NaN</v>
          </cell>
          <cell r="AX1150" t="str">
            <v>NaN</v>
          </cell>
          <cell r="AY1150">
            <v>0.41322364924640498</v>
          </cell>
          <cell r="AZ1150" t="str">
            <v>NaN</v>
          </cell>
          <cell r="BA1150">
            <v>1.2642710431351201</v>
          </cell>
          <cell r="BB1150" t="str">
            <v>NaN</v>
          </cell>
          <cell r="BC1150">
            <v>16.528945969856199</v>
          </cell>
          <cell r="BD1150">
            <v>17.677881187827602</v>
          </cell>
          <cell r="BE1150">
            <v>92.255477095842707</v>
          </cell>
          <cell r="BF1150">
            <v>124.64253201056199</v>
          </cell>
          <cell r="BH1150" t="str">
            <v>YES</v>
          </cell>
          <cell r="BI1150" t="str">
            <v>YES</v>
          </cell>
          <cell r="BJ1150" t="str">
            <v>YES</v>
          </cell>
          <cell r="BK1150" t="str">
            <v/>
          </cell>
          <cell r="BL1150" t="str">
            <v>YES</v>
          </cell>
          <cell r="BM1150" t="str">
            <v>NO</v>
          </cell>
          <cell r="BO1150" t="str">
            <v>NO</v>
          </cell>
          <cell r="BQ1150" t="str">
            <v>NO</v>
          </cell>
          <cell r="BR1150" t="str">
            <v>NO</v>
          </cell>
          <cell r="BT1150" t="str">
            <v/>
          </cell>
          <cell r="BU1150" t="str">
            <v>YES</v>
          </cell>
          <cell r="BW1150" t="str">
            <v/>
          </cell>
          <cell r="CA1150" t="str">
            <v>DUAL AREA</v>
          </cell>
          <cell r="CC1150">
            <v>0</v>
          </cell>
          <cell r="CD1150">
            <v>0</v>
          </cell>
          <cell r="CE1150">
            <v>30.82381886286139</v>
          </cell>
          <cell r="CF1150">
            <v>50.971197090565127</v>
          </cell>
          <cell r="CL1150">
            <v>0.36</v>
          </cell>
          <cell r="CY1150">
            <v>0</v>
          </cell>
          <cell r="CZ1150">
            <v>0</v>
          </cell>
          <cell r="DA1150">
            <v>0.48028016545887908</v>
          </cell>
          <cell r="DB1150">
            <v>0.48028016545887908</v>
          </cell>
        </row>
        <row r="1151">
          <cell r="A1151">
            <v>299</v>
          </cell>
          <cell r="B1151">
            <v>41723</v>
          </cell>
          <cell r="C1151" t="str">
            <v>Daniel</v>
          </cell>
          <cell r="D1151">
            <v>6</v>
          </cell>
          <cell r="F1151" t="str">
            <v>YES</v>
          </cell>
          <cell r="G1151">
            <v>14.89</v>
          </cell>
          <cell r="H1151">
            <v>0.30415775254368799</v>
          </cell>
          <cell r="I1151">
            <v>0</v>
          </cell>
          <cell r="J1151">
            <v>10</v>
          </cell>
          <cell r="K1151">
            <v>20</v>
          </cell>
          <cell r="L1151">
            <v>2</v>
          </cell>
          <cell r="M1151">
            <v>0.54601851372557397</v>
          </cell>
          <cell r="N1151">
            <v>0.860789125106038</v>
          </cell>
          <cell r="O1151">
            <v>0.86716292835637898</v>
          </cell>
          <cell r="P1151">
            <v>8.46093476206628E-2</v>
          </cell>
          <cell r="Q1151">
            <v>0.99987306563813605</v>
          </cell>
          <cell r="R1151">
            <v>1.2175888711710201</v>
          </cell>
          <cell r="S1151">
            <v>119.077804632084</v>
          </cell>
          <cell r="T1151">
            <v>0.99992847262505802</v>
          </cell>
          <cell r="U1151">
            <v>0.91075533768800798</v>
          </cell>
          <cell r="V1151">
            <v>59.381538911297902</v>
          </cell>
          <cell r="W1151">
            <v>0.99995978878676794</v>
          </cell>
          <cell r="X1151">
            <v>0.68293383145146302</v>
          </cell>
          <cell r="Y1151">
            <v>0.43665983757592902</v>
          </cell>
          <cell r="Z1151">
            <v>0.43462105896018599</v>
          </cell>
          <cell r="AA1151">
            <v>0.952424872298261</v>
          </cell>
          <cell r="AB1151">
            <v>8.4598529540064596E-2</v>
          </cell>
          <cell r="AC1151">
            <v>0.98232501823393104</v>
          </cell>
          <cell r="AD1151">
            <v>1.5270691694515699</v>
          </cell>
          <cell r="AE1151">
            <v>52.0049909141188</v>
          </cell>
          <cell r="AF1151">
            <v>0.87574185524023695</v>
          </cell>
          <cell r="AG1151">
            <v>1473.5136930005399</v>
          </cell>
          <cell r="AH1151">
            <v>59.112090975558601</v>
          </cell>
          <cell r="AI1151">
            <v>0.49638018121727401</v>
          </cell>
          <cell r="AJ1151">
            <v>5972.1694741019501</v>
          </cell>
          <cell r="AK1151">
            <v>12878.24512403</v>
          </cell>
          <cell r="AL1151">
            <v>1009.3012550255</v>
          </cell>
          <cell r="AM1151">
            <v>211.32288592699999</v>
          </cell>
          <cell r="AN1151">
            <v>193.808149681835</v>
          </cell>
          <cell r="AO1151">
            <v>53.362559078275602</v>
          </cell>
          <cell r="AP1151">
            <v>64.221659331008098</v>
          </cell>
          <cell r="AQ1151">
            <v>56.522459117141103</v>
          </cell>
          <cell r="AR1151">
            <v>122.62821119671</v>
          </cell>
          <cell r="AS1151">
            <v>80.230045403675803</v>
          </cell>
          <cell r="AT1151">
            <v>248.93398055319599</v>
          </cell>
          <cell r="AU1151">
            <v>1.6561088409692499</v>
          </cell>
          <cell r="AV1151">
            <v>0.57143916997642796</v>
          </cell>
          <cell r="AW1151" t="str">
            <v>NaN</v>
          </cell>
          <cell r="AX1151" t="str">
            <v>NaN</v>
          </cell>
          <cell r="AY1151">
            <v>0.399508583705662</v>
          </cell>
          <cell r="AZ1151" t="str">
            <v>NaN</v>
          </cell>
          <cell r="BA1151">
            <v>1.28308516994074</v>
          </cell>
          <cell r="BB1151" t="str">
            <v>NaN</v>
          </cell>
          <cell r="BC1151">
            <v>15.9803433482265</v>
          </cell>
          <cell r="BD1151">
            <v>29.498379390150198</v>
          </cell>
          <cell r="BE1151">
            <v>128.87816841794</v>
          </cell>
          <cell r="BF1151">
            <v>242.78826476490701</v>
          </cell>
          <cell r="BH1151" t="str">
            <v>YES</v>
          </cell>
          <cell r="BI1151" t="str">
            <v>YES</v>
          </cell>
          <cell r="BJ1151" t="str">
            <v>YES</v>
          </cell>
          <cell r="BK1151" t="str">
            <v/>
          </cell>
          <cell r="BL1151" t="str">
            <v>YES</v>
          </cell>
          <cell r="BM1151" t="str">
            <v>NO</v>
          </cell>
          <cell r="BO1151" t="str">
            <v>NO</v>
          </cell>
          <cell r="BQ1151" t="str">
            <v>YES</v>
          </cell>
          <cell r="BR1151" t="str">
            <v>NO</v>
          </cell>
          <cell r="BT1151" t="str">
            <v/>
          </cell>
          <cell r="BU1151" t="str">
            <v>YES</v>
          </cell>
          <cell r="BW1151" t="str">
            <v/>
          </cell>
          <cell r="CA1151" t="str">
            <v>SINGLE CORRx</v>
          </cell>
          <cell r="CC1151">
            <v>20.961683235688159</v>
          </cell>
          <cell r="CD1151">
            <v>0</v>
          </cell>
          <cell r="CE1151">
            <v>23.456291885793039</v>
          </cell>
          <cell r="CF1151">
            <v>43.024403238113841</v>
          </cell>
          <cell r="CL1151">
            <v>0.38</v>
          </cell>
          <cell r="CY1151">
            <v>0.34380125313692284</v>
          </cell>
          <cell r="CZ1151">
            <v>0</v>
          </cell>
          <cell r="DA1151">
            <v>0.34380125313692284</v>
          </cell>
          <cell r="DB1151">
            <v>0.34380125313692284</v>
          </cell>
        </row>
        <row r="1152">
          <cell r="A1152">
            <v>299</v>
          </cell>
          <cell r="B1152">
            <v>41723</v>
          </cell>
          <cell r="C1152" t="str">
            <v>Daniel</v>
          </cell>
          <cell r="D1152">
            <v>7</v>
          </cell>
          <cell r="F1152" t="str">
            <v>YES</v>
          </cell>
          <cell r="G1152">
            <v>14.89</v>
          </cell>
          <cell r="H1152">
            <v>0.395824419334531</v>
          </cell>
          <cell r="I1152">
            <v>0</v>
          </cell>
          <cell r="J1152">
            <v>9.9990000000000006</v>
          </cell>
          <cell r="K1152">
            <v>19.999500000000001</v>
          </cell>
          <cell r="L1152">
            <v>2.0001500150015001</v>
          </cell>
          <cell r="M1152">
            <v>-169.54773759013401</v>
          </cell>
          <cell r="N1152">
            <v>0.52554151789973902</v>
          </cell>
          <cell r="O1152">
            <v>1.21763735189906</v>
          </cell>
          <cell r="P1152">
            <v>8.9137259524952495E-2</v>
          </cell>
          <cell r="Q1152">
            <v>0.99992025867500001</v>
          </cell>
          <cell r="R1152">
            <v>0.65779730520327595</v>
          </cell>
          <cell r="S1152">
            <v>79.455136024366098</v>
          </cell>
          <cell r="T1152">
            <v>0.99985334169060303</v>
          </cell>
          <cell r="U1152">
            <v>0.88865716575834397</v>
          </cell>
          <cell r="V1152">
            <v>103.592843151042</v>
          </cell>
          <cell r="W1152">
            <v>0.99981778894524997</v>
          </cell>
          <cell r="X1152">
            <v>0.99051677295521001</v>
          </cell>
          <cell r="Y1152">
            <v>-6.3499418869304399E-4</v>
          </cell>
          <cell r="Z1152">
            <v>3.64027155086433E-7</v>
          </cell>
          <cell r="AA1152">
            <v>1.6630526897359099</v>
          </cell>
          <cell r="AB1152">
            <v>8.9130094559311396E-2</v>
          </cell>
          <cell r="AC1152">
            <v>0.98990430856554701</v>
          </cell>
          <cell r="AD1152">
            <v>0.44165568967336</v>
          </cell>
          <cell r="AE1152">
            <v>35.041515482358697</v>
          </cell>
          <cell r="AF1152">
            <v>0.33820028205216202</v>
          </cell>
          <cell r="AG1152">
            <v>3607.6036618092999</v>
          </cell>
          <cell r="AH1152">
            <v>41.247761237427</v>
          </cell>
          <cell r="AI1152">
            <v>0.51905656611450102</v>
          </cell>
          <cell r="AJ1152">
            <v>2621.7196021005502</v>
          </cell>
          <cell r="AK1152">
            <v>15396.990281550001</v>
          </cell>
          <cell r="AL1152">
            <v>1205.1582604185301</v>
          </cell>
          <cell r="AM1152">
            <v>143.94198340400001</v>
          </cell>
          <cell r="AN1152">
            <v>223.64130591109199</v>
          </cell>
          <cell r="AO1152">
            <v>98.323956072420003</v>
          </cell>
          <cell r="AP1152">
            <v>76.439697071300003</v>
          </cell>
          <cell r="AQ1152">
            <v>477.674881269087</v>
          </cell>
          <cell r="AR1152">
            <v>40.463203704703297</v>
          </cell>
          <cell r="AS1152">
            <v>61.273692439086403</v>
          </cell>
          <cell r="AT1152">
            <v>1828.53443387269</v>
          </cell>
          <cell r="AU1152">
            <v>1.7258228797044599</v>
          </cell>
          <cell r="AV1152">
            <v>0.562093047264001</v>
          </cell>
          <cell r="AW1152" t="str">
            <v>NaN</v>
          </cell>
          <cell r="AX1152" t="str">
            <v>NaN</v>
          </cell>
          <cell r="AY1152">
            <v>0.749691322709793</v>
          </cell>
          <cell r="AZ1152" t="str">
            <v>NaN</v>
          </cell>
          <cell r="BA1152">
            <v>1.40647735348269</v>
          </cell>
          <cell r="BB1152" t="str">
            <v>NaN</v>
          </cell>
          <cell r="BC1152">
            <v>16.868054760970399</v>
          </cell>
          <cell r="BD1152">
            <v>30.1109814309016</v>
          </cell>
          <cell r="BE1152">
            <v>89.140077415304006</v>
          </cell>
          <cell r="BF1152">
            <v>144.643538315</v>
          </cell>
          <cell r="BH1152" t="str">
            <v>YES</v>
          </cell>
          <cell r="BI1152" t="str">
            <v>YES</v>
          </cell>
          <cell r="BJ1152" t="str">
            <v>YES</v>
          </cell>
          <cell r="BK1152" t="str">
            <v/>
          </cell>
          <cell r="BL1152" t="str">
            <v>YES</v>
          </cell>
          <cell r="BM1152" t="str">
            <v>NO</v>
          </cell>
          <cell r="BO1152" t="str">
            <v>NO</v>
          </cell>
          <cell r="BQ1152" t="str">
            <v>NO</v>
          </cell>
          <cell r="BR1152" t="str">
            <v>NO</v>
          </cell>
          <cell r="BT1152" t="str">
            <v/>
          </cell>
          <cell r="BU1152" t="str">
            <v>NO</v>
          </cell>
          <cell r="BW1152" t="str">
            <v>YES</v>
          </cell>
          <cell r="CA1152" t="str">
            <v>TRASH</v>
          </cell>
          <cell r="CC1152">
            <v>0</v>
          </cell>
          <cell r="CD1152">
            <v>0</v>
          </cell>
          <cell r="CE1152">
            <v>0</v>
          </cell>
          <cell r="CF1152">
            <v>0</v>
          </cell>
          <cell r="CL1152">
            <v>0</v>
          </cell>
          <cell r="CY1152">
            <v>0</v>
          </cell>
          <cell r="CZ1152">
            <v>0</v>
          </cell>
          <cell r="DA1152">
            <v>0</v>
          </cell>
          <cell r="DB1152">
            <v>0</v>
          </cell>
        </row>
        <row r="1153">
          <cell r="A1153">
            <v>299</v>
          </cell>
          <cell r="B1153">
            <v>41723</v>
          </cell>
          <cell r="C1153" t="str">
            <v>Daniel</v>
          </cell>
          <cell r="D1153">
            <v>8</v>
          </cell>
          <cell r="F1153" t="str">
            <v>YES</v>
          </cell>
          <cell r="G1153">
            <v>14.89</v>
          </cell>
          <cell r="H1153">
            <v>0.46804664097726301</v>
          </cell>
          <cell r="I1153">
            <v>0</v>
          </cell>
          <cell r="J1153">
            <v>10.000999999999999</v>
          </cell>
          <cell r="K1153">
            <v>20</v>
          </cell>
          <cell r="L1153">
            <v>1.9998000199979999</v>
          </cell>
          <cell r="M1153">
            <v>5.8710892142597402</v>
          </cell>
          <cell r="N1153">
            <v>0.92357675859256305</v>
          </cell>
          <cell r="O1153">
            <v>0.64928963115660399</v>
          </cell>
          <cell r="P1153">
            <v>9.6306206890012694E-2</v>
          </cell>
          <cell r="Q1153">
            <v>0.99988804037455603</v>
          </cell>
          <cell r="R1153">
            <v>0.94517115394599305</v>
          </cell>
          <cell r="S1153">
            <v>42.959935049997398</v>
          </cell>
          <cell r="T1153">
            <v>0.99991401679646497</v>
          </cell>
          <cell r="U1153">
            <v>0.82469625001653202</v>
          </cell>
          <cell r="V1153">
            <v>170.763623099591</v>
          </cell>
          <cell r="W1153">
            <v>0.99996429726040403</v>
          </cell>
          <cell r="X1153">
            <v>0.53127195382155701</v>
          </cell>
          <cell r="Y1153">
            <v>1.3979501603614399</v>
          </cell>
          <cell r="Z1153">
            <v>0.21788173480509099</v>
          </cell>
          <cell r="AA1153">
            <v>3.9485915697043898</v>
          </cell>
          <cell r="AB1153">
            <v>9.6295323270348301E-2</v>
          </cell>
          <cell r="AC1153">
            <v>0.98784910373301904</v>
          </cell>
          <cell r="AD1153">
            <v>0.91717868037282602</v>
          </cell>
          <cell r="AE1153">
            <v>83.658053560492903</v>
          </cell>
          <cell r="AF1153">
            <v>0.48988809801097799</v>
          </cell>
          <cell r="AG1153">
            <v>4101.9589859887001</v>
          </cell>
          <cell r="AH1153">
            <v>37.072774386542797</v>
          </cell>
          <cell r="AI1153">
            <v>0.86288735553703499</v>
          </cell>
          <cell r="AJ1153">
            <v>1102.56287268443</v>
          </cell>
          <cell r="AK1153">
            <v>22335.68732112</v>
          </cell>
          <cell r="AL1153">
            <v>2278.8772853231399</v>
          </cell>
          <cell r="AM1153">
            <v>510.61027831966697</v>
          </cell>
          <cell r="AN1153">
            <v>241.823263002858</v>
          </cell>
          <cell r="AO1153">
            <v>44.336967396538199</v>
          </cell>
          <cell r="AP1153">
            <v>43.171057145375002</v>
          </cell>
          <cell r="AQ1153">
            <v>11.0769734584287</v>
          </cell>
          <cell r="AR1153">
            <v>103.141382464261</v>
          </cell>
          <cell r="AS1153">
            <v>86.876583006305196</v>
          </cell>
          <cell r="AT1153">
            <v>88.363443204482195</v>
          </cell>
          <cell r="AU1153">
            <v>1.73750680037561</v>
          </cell>
          <cell r="AV1153">
            <v>0.49397510889250501</v>
          </cell>
          <cell r="AW1153" t="str">
            <v>NaN</v>
          </cell>
          <cell r="AX1153" t="str">
            <v>NaN</v>
          </cell>
          <cell r="AY1153">
            <v>0.58037494254855404</v>
          </cell>
          <cell r="AZ1153" t="str">
            <v>NaN</v>
          </cell>
          <cell r="BA1153">
            <v>1.35217725166711</v>
          </cell>
          <cell r="BB1153" t="str">
            <v>NaN</v>
          </cell>
          <cell r="BC1153">
            <v>17.706354179447398</v>
          </cell>
          <cell r="BD1153">
            <v>120.22132649176601</v>
          </cell>
          <cell r="BE1153">
            <v>208.45706907357501</v>
          </cell>
          <cell r="BF1153">
            <v>239.32362273979999</v>
          </cell>
          <cell r="BH1153" t="str">
            <v>YES</v>
          </cell>
          <cell r="BI1153" t="str">
            <v>YES</v>
          </cell>
          <cell r="BJ1153" t="str">
            <v>YES</v>
          </cell>
          <cell r="BK1153" t="str">
            <v/>
          </cell>
          <cell r="BL1153" t="str">
            <v>YES</v>
          </cell>
          <cell r="BM1153" t="str">
            <v>NO</v>
          </cell>
          <cell r="BO1153" t="str">
            <v>NO</v>
          </cell>
          <cell r="BQ1153" t="str">
            <v>NO</v>
          </cell>
          <cell r="BR1153" t="str">
            <v>YES</v>
          </cell>
          <cell r="BT1153" t="str">
            <v/>
          </cell>
          <cell r="BU1153" t="str">
            <v>YES</v>
          </cell>
          <cell r="BW1153" t="str">
            <v/>
          </cell>
          <cell r="CA1153" t="str">
            <v>SINGLE CORRx</v>
          </cell>
          <cell r="CC1153">
            <v>0</v>
          </cell>
          <cell r="CD1153">
            <v>30.329714145298162</v>
          </cell>
          <cell r="CE1153">
            <v>32.607640705040865</v>
          </cell>
          <cell r="CF1153">
            <v>30.88264360953298</v>
          </cell>
          <cell r="CL1153">
            <v>0.3</v>
          </cell>
          <cell r="CY1153">
            <v>0</v>
          </cell>
          <cell r="CZ1153">
            <v>0.21255444107026406</v>
          </cell>
          <cell r="DA1153">
            <v>0.21255444107026406</v>
          </cell>
          <cell r="DB1153">
            <v>0.21255444107026406</v>
          </cell>
        </row>
        <row r="1154">
          <cell r="A1154">
            <v>299</v>
          </cell>
          <cell r="B1154">
            <v>41723</v>
          </cell>
          <cell r="C1154" t="str">
            <v>Daniel</v>
          </cell>
          <cell r="D1154">
            <v>9</v>
          </cell>
          <cell r="F1154" t="str">
            <v>YES</v>
          </cell>
          <cell r="G1154">
            <v>14.89</v>
          </cell>
          <cell r="H1154">
            <v>0.54582441877573695</v>
          </cell>
          <cell r="I1154">
            <v>0</v>
          </cell>
          <cell r="J1154">
            <v>9.9990000000000006</v>
          </cell>
          <cell r="K1154">
            <v>20</v>
          </cell>
          <cell r="L1154">
            <v>2.000200020002</v>
          </cell>
          <cell r="M1154">
            <v>8.6122040792201098</v>
          </cell>
          <cell r="N1154">
            <v>0.92978916491174102</v>
          </cell>
          <cell r="O1154">
            <v>0.72933247496084896</v>
          </cell>
          <cell r="P1154">
            <v>9.4269060941972405E-2</v>
          </cell>
          <cell r="Q1154">
            <v>0.99947537200104497</v>
          </cell>
          <cell r="R1154">
            <v>2.25895567984898</v>
          </cell>
          <cell r="S1154">
            <v>46.153250689095898</v>
          </cell>
          <cell r="T1154">
            <v>0.999747480002386</v>
          </cell>
          <cell r="U1154">
            <v>1.5604593910023099</v>
          </cell>
          <cell r="V1154">
            <v>175.47526833341999</v>
          </cell>
          <cell r="W1154">
            <v>0.99996828468704402</v>
          </cell>
          <cell r="X1154">
            <v>0.55283596673449298</v>
          </cell>
          <cell r="Y1154">
            <v>1.2062025097203599</v>
          </cell>
          <cell r="Z1154">
            <v>0.12934956177364201</v>
          </cell>
          <cell r="AA1154">
            <v>6.1530001054000802</v>
          </cell>
          <cell r="AB1154">
            <v>9.4219139295488002E-2</v>
          </cell>
          <cell r="AC1154">
            <v>0.94323240207574699</v>
          </cell>
          <cell r="AD1154">
            <v>5.2292783775915703</v>
          </cell>
          <cell r="AE1154">
            <v>88.773714952108605</v>
          </cell>
          <cell r="AF1154">
            <v>0.50588838033032302</v>
          </cell>
          <cell r="AG1154">
            <v>4836.2278895332702</v>
          </cell>
          <cell r="AH1154">
            <v>30.000364726644499</v>
          </cell>
          <cell r="AI1154">
            <v>0.64985202812045295</v>
          </cell>
          <cell r="AJ1154">
            <v>3427.1515173017801</v>
          </cell>
          <cell r="AK1154">
            <v>22586.123710465101</v>
          </cell>
          <cell r="AL1154">
            <v>1507.7589262344</v>
          </cell>
          <cell r="AM1154">
            <v>389.07075911300097</v>
          </cell>
          <cell r="AN1154">
            <v>196.53921947427199</v>
          </cell>
          <cell r="AO1154">
            <v>323.67360592622998</v>
          </cell>
          <cell r="AP1154">
            <v>44.047430800089302</v>
          </cell>
          <cell r="AQ1154">
            <v>2579.9120335003399</v>
          </cell>
          <cell r="AR1154">
            <v>122.49852690698501</v>
          </cell>
          <cell r="AS1154">
            <v>104.938501763997</v>
          </cell>
          <cell r="AT1154">
            <v>131.42371250861299</v>
          </cell>
          <cell r="AU1154">
            <v>1.7408137294785</v>
          </cell>
          <cell r="AV1154">
            <v>0.50557603835309395</v>
          </cell>
          <cell r="AW1154" t="str">
            <v>NaN</v>
          </cell>
          <cell r="AX1154" t="str">
            <v>NaN</v>
          </cell>
          <cell r="AY1154">
            <v>0.60400060725940097</v>
          </cell>
          <cell r="AZ1154" t="str">
            <v>NaN</v>
          </cell>
          <cell r="BA1154">
            <v>1.44537835472511</v>
          </cell>
          <cell r="BB1154" t="str">
            <v>NaN</v>
          </cell>
          <cell r="BC1154">
            <v>16.855830900262401</v>
          </cell>
          <cell r="BD1154">
            <v>91.540439679785607</v>
          </cell>
          <cell r="BE1154">
            <v>184.10953999101599</v>
          </cell>
          <cell r="BF1154">
            <v>243.694047347728</v>
          </cell>
          <cell r="BH1154" t="str">
            <v>YES</v>
          </cell>
          <cell r="BI1154" t="str">
            <v>YES</v>
          </cell>
          <cell r="BJ1154" t="str">
            <v>YES</v>
          </cell>
          <cell r="BK1154" t="str">
            <v/>
          </cell>
          <cell r="BL1154" t="str">
            <v>YES</v>
          </cell>
          <cell r="BM1154" t="str">
            <v>NO</v>
          </cell>
          <cell r="BO1154" t="str">
            <v>NO</v>
          </cell>
          <cell r="BQ1154" t="str">
            <v>NO</v>
          </cell>
          <cell r="BR1154" t="str">
            <v>NO</v>
          </cell>
          <cell r="BT1154" t="str">
            <v/>
          </cell>
          <cell r="BU1154" t="str">
            <v>YES</v>
          </cell>
          <cell r="BW1154" t="str">
            <v/>
          </cell>
          <cell r="CA1154" t="str">
            <v>DUAL AREA</v>
          </cell>
          <cell r="CC1154">
            <v>0</v>
          </cell>
          <cell r="CD1154">
            <v>0</v>
          </cell>
          <cell r="CE1154">
            <v>40.562409889242446</v>
          </cell>
          <cell r="CF1154">
            <v>40.984327313472278</v>
          </cell>
          <cell r="CL1154">
            <v>0.36</v>
          </cell>
          <cell r="CY1154">
            <v>0</v>
          </cell>
          <cell r="CZ1154">
            <v>0</v>
          </cell>
          <cell r="DA1154">
            <v>0.24066366037436893</v>
          </cell>
          <cell r="DB1154">
            <v>0.24066366037436893</v>
          </cell>
        </row>
        <row r="1155">
          <cell r="A1155">
            <v>299</v>
          </cell>
          <cell r="B1155">
            <v>41723</v>
          </cell>
          <cell r="C1155" t="str">
            <v>Daniel</v>
          </cell>
          <cell r="D1155">
            <v>10</v>
          </cell>
          <cell r="F1155" t="str">
            <v>YES</v>
          </cell>
          <cell r="G1155">
            <v>14.89</v>
          </cell>
          <cell r="H1155">
            <v>0.62360219657421101</v>
          </cell>
          <cell r="I1155">
            <v>0</v>
          </cell>
          <cell r="J1155">
            <v>10.0015</v>
          </cell>
          <cell r="K1155">
            <v>19.998999999999999</v>
          </cell>
          <cell r="L1155">
            <v>1.999600059991</v>
          </cell>
          <cell r="M1155">
            <v>3.5115432863196601</v>
          </cell>
          <cell r="N1155">
            <v>0.94085268790590504</v>
          </cell>
          <cell r="O1155">
            <v>0.55110361475286596</v>
          </cell>
          <cell r="P1155">
            <v>8.4303470843890504E-2</v>
          </cell>
          <cell r="Q1155">
            <v>0.99963174197427396</v>
          </cell>
          <cell r="R1155">
            <v>1.7269183579740599</v>
          </cell>
          <cell r="S1155">
            <v>44.651767897007602</v>
          </cell>
          <cell r="T1155">
            <v>0.99994278396522196</v>
          </cell>
          <cell r="U1155">
            <v>0.67835751711324299</v>
          </cell>
          <cell r="V1155">
            <v>155.34754709784201</v>
          </cell>
          <cell r="W1155">
            <v>0.99996140357888197</v>
          </cell>
          <cell r="X1155">
            <v>0.55701816335790399</v>
          </cell>
          <cell r="Y1155">
            <v>1.85376417899792</v>
          </cell>
          <cell r="Z1155">
            <v>0.49220930633258497</v>
          </cell>
          <cell r="AA1155">
            <v>2.30964199467802</v>
          </cell>
          <cell r="AB1155">
            <v>8.4272193335619403E-2</v>
          </cell>
          <cell r="AC1155">
            <v>0.950016817923096</v>
          </cell>
          <cell r="AD1155">
            <v>3.04145235979929</v>
          </cell>
          <cell r="AE1155">
            <v>80.426259829400195</v>
          </cell>
          <cell r="AF1155">
            <v>0.51769826378083394</v>
          </cell>
          <cell r="AG1155">
            <v>3925.89464969859</v>
          </cell>
          <cell r="AH1155">
            <v>40.077106989046897</v>
          </cell>
          <cell r="AI1155">
            <v>0.89749666232756697</v>
          </cell>
          <cell r="AJ1155">
            <v>834.36835226648998</v>
          </cell>
          <cell r="AK1155">
            <v>19874.671726206601</v>
          </cell>
          <cell r="AL1155">
            <v>1379.17471040143</v>
          </cell>
          <cell r="AM1155">
            <v>373.60547804200399</v>
          </cell>
          <cell r="AN1155">
            <v>171.659496133814</v>
          </cell>
          <cell r="AO1155">
            <v>101.30114360546099</v>
          </cell>
          <cell r="AP1155">
            <v>53.898238126528597</v>
          </cell>
          <cell r="AQ1155">
            <v>596.58966599501696</v>
          </cell>
          <cell r="AR1155">
            <v>112.682924326489</v>
          </cell>
          <cell r="AS1155">
            <v>108.390894189275</v>
          </cell>
          <cell r="AT1155">
            <v>2288.7621037435401</v>
          </cell>
          <cell r="AU1155">
            <v>1.7797374483753901</v>
          </cell>
          <cell r="AV1155">
            <v>0.53286618241956496</v>
          </cell>
          <cell r="AW1155" t="str">
            <v>NaN</v>
          </cell>
          <cell r="AX1155" t="str">
            <v>NaN</v>
          </cell>
          <cell r="AY1155">
            <v>0.78449210364933597</v>
          </cell>
          <cell r="AZ1155" t="str">
            <v>NaN</v>
          </cell>
          <cell r="BA1155">
            <v>1.4226647222480699</v>
          </cell>
          <cell r="BB1155" t="str">
            <v>NaN</v>
          </cell>
          <cell r="BC1155">
            <v>17.6510723321101</v>
          </cell>
          <cell r="BD1155">
            <v>59.981130965094501</v>
          </cell>
          <cell r="BE1155">
            <v>112.211422256079</v>
          </cell>
          <cell r="BF1155">
            <v>170.95923233616301</v>
          </cell>
          <cell r="BH1155" t="str">
            <v>YES</v>
          </cell>
          <cell r="BI1155" t="str">
            <v>YES</v>
          </cell>
          <cell r="BJ1155" t="str">
            <v>YES</v>
          </cell>
          <cell r="BK1155" t="str">
            <v/>
          </cell>
          <cell r="BL1155" t="str">
            <v>YES</v>
          </cell>
          <cell r="BM1155" t="str">
            <v>NO</v>
          </cell>
          <cell r="BO1155" t="str">
            <v>NO</v>
          </cell>
          <cell r="BQ1155" t="str">
            <v>NO</v>
          </cell>
          <cell r="BR1155" t="str">
            <v>YES</v>
          </cell>
          <cell r="BT1155" t="str">
            <v/>
          </cell>
          <cell r="BU1155" t="str">
            <v>YES</v>
          </cell>
          <cell r="BW1155" t="str">
            <v/>
          </cell>
          <cell r="CA1155" t="str">
            <v>SINGLE CORRx</v>
          </cell>
          <cell r="CC1155">
            <v>0</v>
          </cell>
          <cell r="CD1155">
            <v>31.522571927880598</v>
          </cell>
          <cell r="CE1155">
            <v>40.876337407800655</v>
          </cell>
          <cell r="CF1155">
            <v>37.555168452889916</v>
          </cell>
          <cell r="CL1155">
            <v>0.3</v>
          </cell>
          <cell r="CY1155">
            <v>0</v>
          </cell>
          <cell r="CZ1155">
            <v>0.39486600306127723</v>
          </cell>
          <cell r="DA1155">
            <v>0.39486600306127723</v>
          </cell>
          <cell r="DB1155">
            <v>0.39486600306127723</v>
          </cell>
        </row>
        <row r="1156">
          <cell r="A1156">
            <v>299</v>
          </cell>
          <cell r="B1156">
            <v>41723</v>
          </cell>
          <cell r="C1156" t="str">
            <v>Daniel</v>
          </cell>
          <cell r="D1156">
            <v>11</v>
          </cell>
          <cell r="F1156" t="str">
            <v>YES</v>
          </cell>
          <cell r="G1156">
            <v>14.89</v>
          </cell>
          <cell r="H1156">
            <v>0.70971331000328097</v>
          </cell>
          <cell r="I1156">
            <v>0</v>
          </cell>
          <cell r="J1156">
            <v>10.000500000000001</v>
          </cell>
          <cell r="K1156">
            <v>19.998999999999999</v>
          </cell>
          <cell r="L1156">
            <v>1.9998000099994999</v>
          </cell>
          <cell r="M1156">
            <v>0.863352278643712</v>
          </cell>
          <cell r="N1156">
            <v>0.91719842495456305</v>
          </cell>
          <cell r="O1156">
            <v>0.55222201739444798</v>
          </cell>
          <cell r="P1156">
            <v>8.4824300556136503E-2</v>
          </cell>
          <cell r="Q1156">
            <v>0.99997886784405898</v>
          </cell>
          <cell r="R1156">
            <v>0.58776185413480697</v>
          </cell>
          <cell r="S1156">
            <v>121.79063186281201</v>
          </cell>
          <cell r="T1156">
            <v>0.999967774053515</v>
          </cell>
          <cell r="U1156">
            <v>0.72325692290147703</v>
          </cell>
          <cell r="V1156">
            <v>89.714879961246396</v>
          </cell>
          <cell r="W1156">
            <v>0.99999697771964802</v>
          </cell>
          <cell r="X1156">
            <v>0.221494593294951</v>
          </cell>
          <cell r="Y1156">
            <v>0.73589338887710598</v>
          </cell>
          <cell r="Z1156">
            <v>0.69164925776560804</v>
          </cell>
          <cell r="AA1156">
            <v>0.511647193746121</v>
          </cell>
          <cell r="AB1156">
            <v>8.4822495100436698E-2</v>
          </cell>
          <cell r="AC1156">
            <v>0.99702925121796904</v>
          </cell>
          <cell r="AD1156">
            <v>0.35698726598551</v>
          </cell>
          <cell r="AE1156">
            <v>87.584066681985604</v>
          </cell>
          <cell r="AF1156">
            <v>0.97624610301576897</v>
          </cell>
          <cell r="AG1156">
            <v>395.55554693171803</v>
          </cell>
          <cell r="AH1156">
            <v>82.398466884706195</v>
          </cell>
          <cell r="AI1156">
            <v>0.67653652823102295</v>
          </cell>
          <cell r="AJ1156">
            <v>5386.3907287695401</v>
          </cell>
          <cell r="AK1156">
            <v>14753.2077041267</v>
          </cell>
          <cell r="AL1156">
            <v>1285.5457070336299</v>
          </cell>
          <cell r="AM1156">
            <v>91.716712139337702</v>
          </cell>
          <cell r="AN1156">
            <v>161.627779650539</v>
          </cell>
          <cell r="AO1156">
            <v>83.828377560640803</v>
          </cell>
          <cell r="AP1156">
            <v>106.640577887181</v>
          </cell>
          <cell r="AQ1156">
            <v>99.754681964513196</v>
          </cell>
          <cell r="AR1156">
            <v>99.484973400186504</v>
          </cell>
          <cell r="AS1156">
            <v>93.090117863140804</v>
          </cell>
          <cell r="AT1156">
            <v>30.9861924924415</v>
          </cell>
          <cell r="AU1156">
            <v>1.84088253762799</v>
          </cell>
          <cell r="AV1156">
            <v>0.53142800568180804</v>
          </cell>
          <cell r="AW1156" t="str">
            <v>NaN</v>
          </cell>
          <cell r="AX1156" t="str">
            <v>NaN</v>
          </cell>
          <cell r="AY1156">
            <v>0.38307551599589301</v>
          </cell>
          <cell r="AZ1156" t="str">
            <v>NaN</v>
          </cell>
          <cell r="BA1156">
            <v>1.4514300774759199</v>
          </cell>
          <cell r="BB1156" t="str">
            <v>NaN</v>
          </cell>
          <cell r="BC1156">
            <v>17.4566057922179</v>
          </cell>
          <cell r="BD1156">
            <v>52.826676879359198</v>
          </cell>
          <cell r="BE1156">
            <v>183.43025349743601</v>
          </cell>
          <cell r="BF1156">
            <v>327.94325454262798</v>
          </cell>
          <cell r="BH1156" t="str">
            <v>YES</v>
          </cell>
          <cell r="BI1156" t="str">
            <v>YES</v>
          </cell>
          <cell r="BJ1156" t="str">
            <v>YES</v>
          </cell>
          <cell r="BK1156" t="str">
            <v/>
          </cell>
          <cell r="BL1156" t="str">
            <v>YES</v>
          </cell>
          <cell r="BM1156" t="str">
            <v>NO</v>
          </cell>
          <cell r="BO1156" t="str">
            <v>NO</v>
          </cell>
          <cell r="BQ1156" t="str">
            <v>YES</v>
          </cell>
          <cell r="BR1156" t="str">
            <v>NO</v>
          </cell>
          <cell r="BT1156" t="str">
            <v/>
          </cell>
          <cell r="BU1156" t="str">
            <v>NO</v>
          </cell>
          <cell r="BW1156" t="str">
            <v/>
          </cell>
          <cell r="CA1156" t="str">
            <v>SINGLE CORR</v>
          </cell>
          <cell r="CC1156">
            <v>31.670936093951294</v>
          </cell>
          <cell r="CD1156">
            <v>0</v>
          </cell>
          <cell r="CE1156">
            <v>0</v>
          </cell>
          <cell r="CF1156">
            <v>0</v>
          </cell>
          <cell r="CL1156">
            <v>0.47</v>
          </cell>
          <cell r="CY1156">
            <v>0.24155489598502086</v>
          </cell>
          <cell r="CZ1156">
            <v>0</v>
          </cell>
          <cell r="DA1156">
            <v>0</v>
          </cell>
          <cell r="DB1156">
            <v>0</v>
          </cell>
        </row>
        <row r="1157">
          <cell r="A1157">
            <v>299</v>
          </cell>
          <cell r="B1157">
            <v>41723</v>
          </cell>
          <cell r="C1157" t="str">
            <v>Daniel</v>
          </cell>
          <cell r="D1157">
            <v>12</v>
          </cell>
          <cell r="F1157" t="str">
            <v>YES</v>
          </cell>
          <cell r="G1157">
            <v>14.89</v>
          </cell>
          <cell r="H1157">
            <v>0.76526886317878995</v>
          </cell>
          <cell r="I1157">
            <v>0</v>
          </cell>
          <cell r="J1157">
            <v>10.000500000000001</v>
          </cell>
          <cell r="K1157">
            <v>20</v>
          </cell>
          <cell r="L1157">
            <v>1.99990000499975</v>
          </cell>
          <cell r="M1157">
            <v>1.6101825485133201</v>
          </cell>
          <cell r="N1157">
            <v>0.98782730013040898</v>
          </cell>
          <cell r="O1157">
            <v>0.235526561945924</v>
          </cell>
          <cell r="P1157">
            <v>0.100722750327946</v>
          </cell>
          <cell r="Q1157">
            <v>0.99844285829791701</v>
          </cell>
          <cell r="R1157">
            <v>4.0865832368599797</v>
          </cell>
          <cell r="S1157">
            <v>59.672161741990998</v>
          </cell>
          <cell r="T1157">
            <v>0.99997292825626805</v>
          </cell>
          <cell r="U1157">
            <v>0.53578976898653097</v>
          </cell>
          <cell r="V1157">
            <v>99.020472955546893</v>
          </cell>
          <cell r="W1157">
            <v>0.99998001280800897</v>
          </cell>
          <cell r="X1157">
            <v>0.46033270046281799</v>
          </cell>
          <cell r="Y1157">
            <v>1.54110414528148</v>
          </cell>
          <cell r="Z1157">
            <v>0.94083332361805605</v>
          </cell>
          <cell r="AA1157">
            <v>0.198078096798042</v>
          </cell>
          <cell r="AB1157">
            <v>0.100564075010702</v>
          </cell>
          <cell r="AC1157">
            <v>0.86404117848247497</v>
          </cell>
          <cell r="AD1157">
            <v>17.301866671741902</v>
          </cell>
          <cell r="AE1157">
            <v>82.792807736133796</v>
          </cell>
          <cell r="AF1157">
            <v>0.83610136638826504</v>
          </cell>
          <cell r="AG1157">
            <v>1782.0078648295901</v>
          </cell>
          <cell r="AH1157">
            <v>54.424126921521299</v>
          </cell>
          <cell r="AI1157">
            <v>0.91202751036829299</v>
          </cell>
          <cell r="AJ1157">
            <v>956.49161288137702</v>
          </cell>
          <cell r="AK1157">
            <v>11508.340490086701</v>
          </cell>
          <cell r="AL1157">
            <v>420.93442608843299</v>
          </cell>
          <cell r="AM1157">
            <v>173.343128944668</v>
          </cell>
          <cell r="AN1157">
            <v>71.933142954306902</v>
          </cell>
          <cell r="AO1157">
            <v>71.2205567351116</v>
          </cell>
          <cell r="AP1157">
            <v>58.847156038896998</v>
          </cell>
          <cell r="AQ1157">
            <v>125.39698176874801</v>
          </cell>
          <cell r="AR1157">
            <v>89.343076285073906</v>
          </cell>
          <cell r="AS1157">
            <v>111.335273748253</v>
          </cell>
          <cell r="AT1157">
            <v>159.07981089698799</v>
          </cell>
          <cell r="AU1157">
            <v>1.92015880007088</v>
          </cell>
          <cell r="AV1157">
            <v>0.54671495435135498</v>
          </cell>
          <cell r="AW1157" t="str">
            <v>NaN</v>
          </cell>
          <cell r="AX1157" t="str">
            <v>NaN</v>
          </cell>
          <cell r="AY1157">
            <v>0.37648237726768502</v>
          </cell>
          <cell r="AZ1157" t="str">
            <v>NaN</v>
          </cell>
          <cell r="BA1157">
            <v>1.40539121035626</v>
          </cell>
          <cell r="BB1157" t="str">
            <v>NaN</v>
          </cell>
          <cell r="BC1157">
            <v>16.941706977045801</v>
          </cell>
          <cell r="BD1157">
            <v>56.248890294029898</v>
          </cell>
          <cell r="BE1157">
            <v>168.09696812616099</v>
          </cell>
          <cell r="BF1157">
            <v>225.24729283565401</v>
          </cell>
          <cell r="BH1157" t="str">
            <v>YES</v>
          </cell>
          <cell r="BI1157" t="str">
            <v>YES</v>
          </cell>
          <cell r="BJ1157" t="str">
            <v>YES</v>
          </cell>
          <cell r="BK1157" t="str">
            <v/>
          </cell>
          <cell r="BL1157" t="str">
            <v>YES</v>
          </cell>
          <cell r="BM1157" t="str">
            <v>YES</v>
          </cell>
          <cell r="BO1157" t="str">
            <v>YES</v>
          </cell>
          <cell r="BQ1157" t="str">
            <v>YES</v>
          </cell>
          <cell r="BR1157" t="str">
            <v>YES</v>
          </cell>
          <cell r="BT1157" t="str">
            <v/>
          </cell>
          <cell r="BU1157" t="str">
            <v>YES</v>
          </cell>
          <cell r="BW1157" t="str">
            <v/>
          </cell>
          <cell r="CA1157" t="str">
            <v>DUAL CORR</v>
          </cell>
          <cell r="CC1157">
            <v>34.95597466465572</v>
          </cell>
          <cell r="CD1157">
            <v>42.128546189845643</v>
          </cell>
          <cell r="CE1157">
            <v>56.478101030437593</v>
          </cell>
          <cell r="CF1157">
            <v>46.871707205624027</v>
          </cell>
          <cell r="CL1157">
            <v>0.19</v>
          </cell>
          <cell r="CY1157">
            <v>0.2635887862702232</v>
          </cell>
          <cell r="CZ1157">
            <v>0.2635887862702232</v>
          </cell>
          <cell r="DA1157">
            <v>0.2635887862702232</v>
          </cell>
          <cell r="DB1157">
            <v>0.2635887862702232</v>
          </cell>
        </row>
        <row r="1158">
          <cell r="A1158">
            <v>299</v>
          </cell>
          <cell r="B1158">
            <v>41723</v>
          </cell>
          <cell r="C1158" t="str">
            <v>Daniel</v>
          </cell>
          <cell r="D1158">
            <v>13</v>
          </cell>
          <cell r="F1158" t="str">
            <v>YES</v>
          </cell>
          <cell r="G1158">
            <v>14.89</v>
          </cell>
          <cell r="H1158">
            <v>0.91526886541396402</v>
          </cell>
          <cell r="I1158">
            <v>0</v>
          </cell>
          <cell r="J1158">
            <v>9.9979999999999993</v>
          </cell>
          <cell r="K1158">
            <v>19.999500000000001</v>
          </cell>
          <cell r="L1158">
            <v>2.000350070014</v>
          </cell>
          <cell r="M1158">
            <v>1.7187999697896901</v>
          </cell>
          <cell r="N1158">
            <v>0.98911580663554799</v>
          </cell>
          <cell r="O1158">
            <v>0.19182117657445</v>
          </cell>
          <cell r="P1158">
            <v>8.8024719331311105E-2</v>
          </cell>
          <cell r="Q1158">
            <v>0.999310264674519</v>
          </cell>
          <cell r="R1158">
            <v>3.15710304568388</v>
          </cell>
          <cell r="S1158">
            <v>85.3540484004821</v>
          </cell>
          <cell r="T1158">
            <v>0.99996228041256596</v>
          </cell>
          <cell r="U1158">
            <v>0.73526563902150499</v>
          </cell>
          <cell r="V1158">
            <v>159.303288712322</v>
          </cell>
          <cell r="W1158">
            <v>0.99997847619798297</v>
          </cell>
          <cell r="X1158">
            <v>0.55538677546967397</v>
          </cell>
          <cell r="Y1158">
            <v>1.64636514652692</v>
          </cell>
          <cell r="Z1158">
            <v>0.94380166602022397</v>
          </cell>
          <cell r="AA1158">
            <v>0.14532155069577099</v>
          </cell>
          <cell r="AB1158">
            <v>8.7963493238761195E-2</v>
          </cell>
          <cell r="AC1158">
            <v>0.91693548869068398</v>
          </cell>
          <cell r="AD1158">
            <v>10.3583659383947</v>
          </cell>
          <cell r="AE1158">
            <v>103.024495430267</v>
          </cell>
          <cell r="AF1158">
            <v>0.64670527927617305</v>
          </cell>
          <cell r="AG1158">
            <v>5220.9162799308997</v>
          </cell>
          <cell r="AH1158">
            <v>66.951835740852403</v>
          </cell>
          <cell r="AI1158">
            <v>0.78437181549024004</v>
          </cell>
          <cell r="AJ1158">
            <v>3186.5086934004298</v>
          </cell>
          <cell r="AK1158">
            <v>13484.30014506</v>
          </cell>
          <cell r="AL1158">
            <v>796.78293567290098</v>
          </cell>
          <cell r="AM1158">
            <v>107.242725621001</v>
          </cell>
          <cell r="AN1158">
            <v>49.185494131317</v>
          </cell>
          <cell r="AO1158">
            <v>2897.21193701624</v>
          </cell>
          <cell r="AP1158">
            <v>95.442458824255894</v>
          </cell>
          <cell r="AQ1158">
            <v>24965.318551552002</v>
          </cell>
          <cell r="AR1158">
            <v>224.358740687596</v>
          </cell>
          <cell r="AS1158">
            <v>206.307768819572</v>
          </cell>
          <cell r="AT1158">
            <v>868.35330467925996</v>
          </cell>
          <cell r="AU1158">
            <v>1.8018887882286201</v>
          </cell>
          <cell r="AV1158">
            <v>0.51049982024475604</v>
          </cell>
          <cell r="AW1158" t="str">
            <v>NaN</v>
          </cell>
          <cell r="AX1158" t="str">
            <v>NaN</v>
          </cell>
          <cell r="AY1158">
            <v>2.4778194653673199E-2</v>
          </cell>
          <cell r="AZ1158" t="str">
            <v>NaN</v>
          </cell>
          <cell r="BA1158">
            <v>0.96976286054083005</v>
          </cell>
          <cell r="BB1158" t="str">
            <v>NaN</v>
          </cell>
          <cell r="BC1158">
            <v>1.3515378902003501</v>
          </cell>
          <cell r="BD1158">
            <v>87.218216354461205</v>
          </cell>
          <cell r="BE1158">
            <v>201.31421565638399</v>
          </cell>
          <cell r="BF1158">
            <v>328.94084251056398</v>
          </cell>
          <cell r="BH1158" t="str">
            <v>YES</v>
          </cell>
          <cell r="BI1158" t="str">
            <v>YES</v>
          </cell>
          <cell r="BJ1158" t="str">
            <v>YES</v>
          </cell>
          <cell r="BK1158" t="str">
            <v/>
          </cell>
          <cell r="BL1158" t="str">
            <v>YES</v>
          </cell>
          <cell r="BM1158" t="str">
            <v>YES</v>
          </cell>
          <cell r="BO1158" t="str">
            <v>YES</v>
          </cell>
          <cell r="BQ1158" t="str">
            <v>NO</v>
          </cell>
          <cell r="BR1158" t="str">
            <v>YES</v>
          </cell>
          <cell r="BT1158" t="str">
            <v/>
          </cell>
          <cell r="BU1158" t="str">
            <v>YES</v>
          </cell>
          <cell r="BW1158" t="str">
            <v/>
          </cell>
          <cell r="CA1158" t="str">
            <v>SINGLE CORRx</v>
          </cell>
          <cell r="CC1158">
            <v>0</v>
          </cell>
          <cell r="CD1158">
            <v>60.258451671786091</v>
          </cell>
          <cell r="CE1158">
            <v>96.756290521554831</v>
          </cell>
          <cell r="CF1158">
            <v>88.76758632709155</v>
          </cell>
          <cell r="CL1158">
            <v>0.3</v>
          </cell>
          <cell r="CY1158">
            <v>0</v>
          </cell>
          <cell r="CZ1158">
            <v>0.22009611025039441</v>
          </cell>
          <cell r="DA1158">
            <v>0.22009611025039441</v>
          </cell>
          <cell r="DB1158">
            <v>0.22009611025039441</v>
          </cell>
        </row>
        <row r="1159">
          <cell r="A1159">
            <v>299</v>
          </cell>
          <cell r="B1159">
            <v>41723</v>
          </cell>
          <cell r="C1159" t="str">
            <v>Daniel</v>
          </cell>
          <cell r="D1159">
            <v>14</v>
          </cell>
          <cell r="F1159" t="str">
            <v>YES</v>
          </cell>
          <cell r="G1159">
            <v>14.89</v>
          </cell>
          <cell r="H1159">
            <v>0.90971330925822302</v>
          </cell>
          <cell r="I1159">
            <v>0</v>
          </cell>
          <cell r="J1159">
            <v>9.9978947368399993</v>
          </cell>
          <cell r="K1159">
            <v>19.999473684200002</v>
          </cell>
          <cell r="L1159">
            <v>2.0003684986306598</v>
          </cell>
          <cell r="M1159">
            <v>1.7204226851897499</v>
          </cell>
          <cell r="N1159">
            <v>0.99417369788577803</v>
          </cell>
          <cell r="O1159">
            <v>0.17256194980740799</v>
          </cell>
          <cell r="P1159">
            <v>9.3187919252690599E-2</v>
          </cell>
          <cell r="Q1159">
            <v>0.99927769400335698</v>
          </cell>
          <cell r="R1159">
            <v>3.7195455712636001</v>
          </cell>
          <cell r="S1159">
            <v>76.917050345163702</v>
          </cell>
          <cell r="T1159">
            <v>0.99996848001248195</v>
          </cell>
          <cell r="U1159">
            <v>0.77345086996351897</v>
          </cell>
          <cell r="V1159">
            <v>138.68118655532399</v>
          </cell>
          <cell r="W1159">
            <v>0.99998320073570002</v>
          </cell>
          <cell r="X1159">
            <v>0.56461997628117699</v>
          </cell>
          <cell r="Y1159">
            <v>1.68117840405023</v>
          </cell>
          <cell r="Z1159">
            <v>0.96954272455801704</v>
          </cell>
          <cell r="AA1159">
            <v>0.118538766105672</v>
          </cell>
          <cell r="AB1159">
            <v>9.3119975889148193E-2</v>
          </cell>
          <cell r="AC1159">
            <v>0.92181924003528604</v>
          </cell>
          <cell r="AD1159">
            <v>14.272235596589701</v>
          </cell>
          <cell r="AE1159">
            <v>104.813840379029</v>
          </cell>
          <cell r="AF1159">
            <v>0.75577720429062201</v>
          </cell>
          <cell r="AG1159">
            <v>4739.5638197481303</v>
          </cell>
          <cell r="AH1159">
            <v>64.825595125636696</v>
          </cell>
          <cell r="AI1159">
            <v>0.84277219580072604</v>
          </cell>
          <cell r="AJ1159">
            <v>3051.27623355885</v>
          </cell>
          <cell r="AK1159">
            <v>15457.84667841</v>
          </cell>
          <cell r="AL1159">
            <v>845.85437868609995</v>
          </cell>
          <cell r="AM1159">
            <v>105.35585102400201</v>
          </cell>
          <cell r="AN1159">
            <v>73.476448409669004</v>
          </cell>
          <cell r="AO1159">
            <v>68.463126740925205</v>
          </cell>
          <cell r="AP1159">
            <v>80.688997481402495</v>
          </cell>
          <cell r="AQ1159">
            <v>284.46867457706003</v>
          </cell>
          <cell r="AR1159">
            <v>175.007133702944</v>
          </cell>
          <cell r="AS1159">
            <v>122.979682672057</v>
          </cell>
          <cell r="AT1159">
            <v>392.82650968783503</v>
          </cell>
          <cell r="AU1159">
            <v>1.7947193246698301</v>
          </cell>
          <cell r="AV1159">
            <v>0.50650950751311996</v>
          </cell>
          <cell r="AW1159" t="str">
            <v>NaN</v>
          </cell>
          <cell r="AX1159" t="str">
            <v>NaN</v>
          </cell>
          <cell r="AY1159">
            <v>3.1915464586219501E-2</v>
          </cell>
          <cell r="AZ1159" t="str">
            <v>NaN</v>
          </cell>
          <cell r="BA1159">
            <v>0.97105653118072399</v>
          </cell>
          <cell r="BB1159" t="str">
            <v>NaN</v>
          </cell>
          <cell r="BC1159">
            <v>1.27661858344878</v>
          </cell>
          <cell r="BD1159">
            <v>28.705382679588201</v>
          </cell>
          <cell r="BE1159">
            <v>154.80247128222899</v>
          </cell>
          <cell r="BF1159">
            <v>334.49784904419499</v>
          </cell>
          <cell r="BH1159" t="str">
            <v>YES</v>
          </cell>
          <cell r="BI1159" t="str">
            <v>YES</v>
          </cell>
          <cell r="BJ1159" t="str">
            <v>YES</v>
          </cell>
          <cell r="BK1159" t="str">
            <v/>
          </cell>
          <cell r="BL1159" t="str">
            <v>YES</v>
          </cell>
          <cell r="BM1159" t="str">
            <v>YES</v>
          </cell>
          <cell r="BO1159" t="str">
            <v>YES</v>
          </cell>
          <cell r="BQ1159" t="str">
            <v>YES</v>
          </cell>
          <cell r="BR1159" t="str">
            <v>YES</v>
          </cell>
          <cell r="BT1159" t="str">
            <v/>
          </cell>
          <cell r="BU1159" t="str">
            <v>YES</v>
          </cell>
          <cell r="BW1159" t="str">
            <v/>
          </cell>
          <cell r="CA1159" t="str">
            <v>DUAL CORR</v>
          </cell>
          <cell r="CC1159">
            <v>48.944152652155054</v>
          </cell>
          <cell r="CD1159">
            <v>54.302008505826898</v>
          </cell>
          <cell r="CE1159">
            <v>74.247888044085272</v>
          </cell>
          <cell r="CF1159">
            <v>103.58183677853523</v>
          </cell>
          <cell r="CL1159">
            <v>0.19</v>
          </cell>
          <cell r="CY1159">
            <v>0.28622589443871294</v>
          </cell>
          <cell r="CZ1159">
            <v>0.28622589443871294</v>
          </cell>
          <cell r="DA1159">
            <v>0.28622589443871294</v>
          </cell>
          <cell r="DB1159">
            <v>0.28622589443871294</v>
          </cell>
        </row>
        <row r="1160">
          <cell r="A1160">
            <v>299</v>
          </cell>
          <cell r="B1160">
            <v>41723</v>
          </cell>
          <cell r="C1160" t="str">
            <v>Daniel</v>
          </cell>
          <cell r="D1160">
            <v>15</v>
          </cell>
          <cell r="F1160" t="str">
            <v>YES</v>
          </cell>
          <cell r="G1160">
            <v>14.89</v>
          </cell>
          <cell r="H1160">
            <v>1.0958244195208</v>
          </cell>
          <cell r="I1160">
            <v>0</v>
          </cell>
          <cell r="J1160">
            <v>9.9979999999999993</v>
          </cell>
          <cell r="K1160">
            <v>19.998999999999999</v>
          </cell>
          <cell r="L1160">
            <v>2.000300060012</v>
          </cell>
          <cell r="M1160">
            <v>0.16987832523729901</v>
          </cell>
          <cell r="N1160">
            <v>0.866588317771398</v>
          </cell>
          <cell r="O1160">
            <v>0.62738547035591696</v>
          </cell>
          <cell r="P1160">
            <v>9.88018508212615E-2</v>
          </cell>
          <cell r="Q1160">
            <v>0.99812326533870899</v>
          </cell>
          <cell r="R1160">
            <v>3.1199190300723898</v>
          </cell>
          <cell r="S1160">
            <v>182.339562051857</v>
          </cell>
          <cell r="T1160">
            <v>0.99994147265667899</v>
          </cell>
          <cell r="U1160">
            <v>0.54780644379427701</v>
          </cell>
          <cell r="V1160">
            <v>54.710349160483602</v>
          </cell>
          <cell r="W1160">
            <v>0.99984725556612897</v>
          </cell>
          <cell r="X1160">
            <v>0.88515001514830305</v>
          </cell>
          <cell r="Y1160">
            <v>0.14308975707737301</v>
          </cell>
          <cell r="Z1160">
            <v>0.112497908214078</v>
          </cell>
          <cell r="AA1160">
            <v>0.41365262027459898</v>
          </cell>
          <cell r="AB1160">
            <v>9.8614267273829798E-2</v>
          </cell>
          <cell r="AC1160">
            <v>0.83532850448210705</v>
          </cell>
          <cell r="AD1160">
            <v>10.084026551043699</v>
          </cell>
          <cell r="AE1160">
            <v>37.537361179886197</v>
          </cell>
          <cell r="AF1160">
            <v>0.68600594478684596</v>
          </cell>
          <cell r="AG1160">
            <v>1651.6376472903601</v>
          </cell>
          <cell r="AH1160">
            <v>61.8900202819095</v>
          </cell>
          <cell r="AI1160">
            <v>0.33940192137174602</v>
          </cell>
          <cell r="AJ1160">
            <v>3474.80673049505</v>
          </cell>
          <cell r="AK1160">
            <v>15206.035825274999</v>
          </cell>
          <cell r="AL1160">
            <v>830.93323630236603</v>
          </cell>
          <cell r="AM1160">
            <v>86.402831061664401</v>
          </cell>
          <cell r="AN1160">
            <v>181.80057192314999</v>
          </cell>
          <cell r="AO1160">
            <v>248.211064443293</v>
          </cell>
          <cell r="AP1160">
            <v>147.178597630577</v>
          </cell>
          <cell r="AQ1160">
            <v>223.644670376286</v>
          </cell>
          <cell r="AR1160">
            <v>-926.04492732467997</v>
          </cell>
          <cell r="AS1160">
            <v>73.250118139865805</v>
          </cell>
          <cell r="AT1160">
            <v>7937.6738847112902</v>
          </cell>
          <cell r="AU1160">
            <v>1.81103825444481</v>
          </cell>
          <cell r="AV1160">
            <v>0.615102664697465</v>
          </cell>
          <cell r="AW1160" t="str">
            <v>NaN</v>
          </cell>
          <cell r="AX1160" t="str">
            <v>NaN</v>
          </cell>
          <cell r="AY1160">
            <v>0.33796588774209302</v>
          </cell>
          <cell r="AZ1160" t="str">
            <v>NaN</v>
          </cell>
          <cell r="BA1160">
            <v>0.95343938371393899</v>
          </cell>
          <cell r="BB1160" t="str">
            <v>NaN</v>
          </cell>
          <cell r="BC1160">
            <v>15.400977162930801</v>
          </cell>
          <cell r="BD1160">
            <v>146.50979671997899</v>
          </cell>
          <cell r="BE1160">
            <v>213.52820830529899</v>
          </cell>
          <cell r="BF1160">
            <v>240.59608215296001</v>
          </cell>
          <cell r="BH1160" t="str">
            <v>YES</v>
          </cell>
          <cell r="BI1160" t="str">
            <v>NO</v>
          </cell>
          <cell r="BJ1160" t="str">
            <v>YES</v>
          </cell>
          <cell r="BK1160" t="str">
            <v>YES</v>
          </cell>
          <cell r="BL1160" t="str">
            <v>YES</v>
          </cell>
          <cell r="BM1160" t="str">
            <v>NO</v>
          </cell>
          <cell r="BO1160" t="str">
            <v>NO</v>
          </cell>
          <cell r="BQ1160" t="str">
            <v>NO</v>
          </cell>
          <cell r="BR1160" t="str">
            <v>NO</v>
          </cell>
          <cell r="BT1160" t="str">
            <v/>
          </cell>
          <cell r="BU1160" t="str">
            <v>NO</v>
          </cell>
          <cell r="BW1160" t="str">
            <v>YES</v>
          </cell>
          <cell r="CA1160" t="str">
            <v>TRASH</v>
          </cell>
          <cell r="CC1160">
            <v>0</v>
          </cell>
          <cell r="CD1160">
            <v>0</v>
          </cell>
          <cell r="CE1160">
            <v>0</v>
          </cell>
          <cell r="CF1160">
            <v>0</v>
          </cell>
          <cell r="CL1160">
            <v>0</v>
          </cell>
          <cell r="CY1160">
            <v>0</v>
          </cell>
          <cell r="CZ1160">
            <v>0</v>
          </cell>
          <cell r="DA1160">
            <v>0</v>
          </cell>
          <cell r="DB1160">
            <v>0</v>
          </cell>
        </row>
        <row r="1161">
          <cell r="A1161">
            <v>299</v>
          </cell>
          <cell r="B1161">
            <v>41723</v>
          </cell>
          <cell r="C1161" t="str">
            <v>Daniel</v>
          </cell>
          <cell r="D1161">
            <v>16</v>
          </cell>
          <cell r="F1161" t="str">
            <v>YES</v>
          </cell>
          <cell r="G1161">
            <v>14.89</v>
          </cell>
          <cell r="H1161">
            <v>1.4236021963879499</v>
          </cell>
          <cell r="I1161">
            <v>0</v>
          </cell>
          <cell r="J1161">
            <v>9.9994999999999994</v>
          </cell>
          <cell r="K1161">
            <v>20</v>
          </cell>
          <cell r="L1161">
            <v>2.0001000050002502</v>
          </cell>
          <cell r="M1161">
            <v>5.27592845362493</v>
          </cell>
          <cell r="N1161">
            <v>0.94836921261483598</v>
          </cell>
          <cell r="O1161">
            <v>7.4462873786974401E-2</v>
          </cell>
          <cell r="P1161">
            <v>7.4934341518563097E-2</v>
          </cell>
          <cell r="Q1161">
            <v>0.99960253905590801</v>
          </cell>
          <cell r="R1161">
            <v>0.45693013170872598</v>
          </cell>
          <cell r="S1161">
            <v>103.290065311978</v>
          </cell>
          <cell r="T1161">
            <v>0.99990508562754399</v>
          </cell>
          <cell r="U1161">
            <v>0.2226423490584</v>
          </cell>
          <cell r="V1161">
            <v>375.14336765596499</v>
          </cell>
          <cell r="W1161">
            <v>0.99999009091074897</v>
          </cell>
          <cell r="X1161">
            <v>7.1931876180070797E-2</v>
          </cell>
          <cell r="Y1161">
            <v>1.9832573900628701</v>
          </cell>
          <cell r="Z1161">
            <v>0.35474798336692298</v>
          </cell>
          <cell r="AA1161">
            <v>6.4366609034140099E-2</v>
          </cell>
          <cell r="AB1161">
            <v>7.4904378963523699E-2</v>
          </cell>
          <cell r="AC1161">
            <v>0.93312637872475901</v>
          </cell>
          <cell r="AD1161">
            <v>0.21261472157844399</v>
          </cell>
          <cell r="AE1161">
            <v>156.66426065141701</v>
          </cell>
          <cell r="AF1161">
            <v>0.41760756481914801</v>
          </cell>
          <cell r="AG1161">
            <v>307.95004186180802</v>
          </cell>
          <cell r="AH1161">
            <v>51.313719996050501</v>
          </cell>
          <cell r="AI1161">
            <v>0.49674524372427697</v>
          </cell>
          <cell r="AJ1161">
            <v>266.10462962853802</v>
          </cell>
          <cell r="AK1161">
            <v>4506.9554152233004</v>
          </cell>
          <cell r="AL1161">
            <v>442.66939475003301</v>
          </cell>
          <cell r="AM1161">
            <v>68.4085380066645</v>
          </cell>
          <cell r="AN1161">
            <v>9.3387190161343305</v>
          </cell>
          <cell r="AO1161">
            <v>63.136321296539002</v>
          </cell>
          <cell r="AP1161">
            <v>62.310813336175201</v>
          </cell>
          <cell r="AQ1161">
            <v>128.44438875421801</v>
          </cell>
          <cell r="AR1161">
            <v>228.09867183422801</v>
          </cell>
          <cell r="AS1161">
            <v>260.228185666147</v>
          </cell>
          <cell r="AT1161">
            <v>2413.3767862664699</v>
          </cell>
          <cell r="AU1161">
            <v>3.0903540717012001</v>
          </cell>
          <cell r="AV1161">
            <v>0.61720690810787904</v>
          </cell>
          <cell r="AW1161" t="str">
            <v>NaN</v>
          </cell>
          <cell r="AX1161" t="str">
            <v>NaN</v>
          </cell>
          <cell r="AY1161">
            <v>0.74789507375546804</v>
          </cell>
          <cell r="AZ1161" t="str">
            <v>NaN</v>
          </cell>
          <cell r="BA1161">
            <v>0.82821267379452401</v>
          </cell>
          <cell r="BB1161" t="str">
            <v>NaN</v>
          </cell>
          <cell r="BC1161">
            <v>16.827639159497998</v>
          </cell>
          <cell r="BD1161">
            <v>3.1834372305029301</v>
          </cell>
          <cell r="BE1161">
            <v>32.784634226069102</v>
          </cell>
          <cell r="BF1161">
            <v>43.116660022389901</v>
          </cell>
          <cell r="BH1161" t="str">
            <v>NO</v>
          </cell>
          <cell r="BI1161" t="str">
            <v>YES</v>
          </cell>
          <cell r="BJ1161" t="str">
            <v>YES</v>
          </cell>
          <cell r="BK1161" t="str">
            <v/>
          </cell>
          <cell r="BL1161" t="str">
            <v>YES</v>
          </cell>
          <cell r="BM1161" t="str">
            <v>NO</v>
          </cell>
          <cell r="BO1161" t="str">
            <v>NO</v>
          </cell>
          <cell r="BQ1161" t="str">
            <v>NO</v>
          </cell>
          <cell r="BR1161" t="str">
            <v>NO</v>
          </cell>
          <cell r="BT1161" t="str">
            <v/>
          </cell>
          <cell r="BU1161" t="str">
            <v>NO</v>
          </cell>
          <cell r="BW1161" t="str">
            <v>YES</v>
          </cell>
          <cell r="CA1161" t="str">
            <v>TRASH</v>
          </cell>
          <cell r="CC1161">
            <v>0</v>
          </cell>
          <cell r="CD1161">
            <v>0</v>
          </cell>
          <cell r="CE1161">
            <v>0</v>
          </cell>
          <cell r="CF1161">
            <v>0</v>
          </cell>
          <cell r="CL1161">
            <v>0</v>
          </cell>
          <cell r="CY1161">
            <v>0</v>
          </cell>
          <cell r="CZ1161">
            <v>0</v>
          </cell>
          <cell r="DA1161">
            <v>0</v>
          </cell>
          <cell r="DB1161">
            <v>0</v>
          </cell>
        </row>
        <row r="1162">
          <cell r="A1162">
            <v>299</v>
          </cell>
          <cell r="B1162">
            <v>41723</v>
          </cell>
          <cell r="C1162" t="str">
            <v>Daniel</v>
          </cell>
          <cell r="D1162">
            <v>17</v>
          </cell>
          <cell r="F1162" t="str">
            <v>YES</v>
          </cell>
          <cell r="G1162">
            <v>14.89</v>
          </cell>
          <cell r="H1162">
            <v>1.55415775347501</v>
          </cell>
          <cell r="I1162">
            <v>0</v>
          </cell>
          <cell r="J1162">
            <v>9.9990000000000006</v>
          </cell>
          <cell r="K1162">
            <v>20</v>
          </cell>
          <cell r="L1162">
            <v>2.000200020002</v>
          </cell>
          <cell r="M1162">
            <v>2.4594749140263499</v>
          </cell>
          <cell r="N1162">
            <v>0.84439609688838202</v>
          </cell>
          <cell r="O1162">
            <v>0.19622319240143099</v>
          </cell>
          <cell r="P1162">
            <v>0.100339674878424</v>
          </cell>
          <cell r="Q1162">
            <v>0.99277273115848297</v>
          </cell>
          <cell r="R1162">
            <v>2.9612754683834899</v>
          </cell>
          <cell r="S1162">
            <v>142.44044937212999</v>
          </cell>
          <cell r="T1162">
            <v>0.99989438053972002</v>
          </cell>
          <cell r="U1162">
            <v>0.35494644520734803</v>
          </cell>
          <cell r="V1162">
            <v>186.938168916504</v>
          </cell>
          <cell r="W1162">
            <v>0.999976058987885</v>
          </cell>
          <cell r="X1162">
            <v>0.16898178265548999</v>
          </cell>
          <cell r="Y1162">
            <v>0.94871347949531504</v>
          </cell>
          <cell r="Z1162">
            <v>0.30535270666390102</v>
          </cell>
          <cell r="AA1162">
            <v>0.130964570168636</v>
          </cell>
          <cell r="AB1162">
            <v>9.9601913589329405E-2</v>
          </cell>
          <cell r="AC1162">
            <v>0.57189916439340904</v>
          </cell>
          <cell r="AD1162">
            <v>9.0375423631828102</v>
          </cell>
          <cell r="AE1162">
            <v>101.779164071604</v>
          </cell>
          <cell r="AF1162">
            <v>0.54444059143853096</v>
          </cell>
          <cell r="AG1162">
            <v>554.41297847655403</v>
          </cell>
          <cell r="AH1162">
            <v>45.312672704779303</v>
          </cell>
          <cell r="AI1162">
            <v>0.31808300425222102</v>
          </cell>
          <cell r="AJ1162">
            <v>829.88876001953497</v>
          </cell>
          <cell r="AK1162">
            <v>1186.6540774100199</v>
          </cell>
          <cell r="AL1162">
            <v>-101.869660114333</v>
          </cell>
          <cell r="AM1162">
            <v>25.981494995335201</v>
          </cell>
          <cell r="AN1162">
            <v>53.038843039677701</v>
          </cell>
          <cell r="AO1162">
            <v>26.067830028812701</v>
          </cell>
          <cell r="AP1162">
            <v>43.061898283621403</v>
          </cell>
          <cell r="AQ1162">
            <v>951.82028668113196</v>
          </cell>
          <cell r="AR1162">
            <v>-5.5595558392047204</v>
          </cell>
          <cell r="AS1162">
            <v>30.807899177530199</v>
          </cell>
          <cell r="AT1162">
            <v>147.18852376621601</v>
          </cell>
          <cell r="AU1162">
            <v>2.6066486736660202</v>
          </cell>
          <cell r="AV1162">
            <v>0.89668192743878194</v>
          </cell>
          <cell r="AW1162" t="str">
            <v>NaN</v>
          </cell>
          <cell r="AX1162" t="str">
            <v>NaN</v>
          </cell>
          <cell r="AY1162">
            <v>0.41100273092409301</v>
          </cell>
          <cell r="AZ1162" t="str">
            <v>NaN</v>
          </cell>
          <cell r="BA1162">
            <v>0.85132027940621202</v>
          </cell>
          <cell r="BB1162" t="str">
            <v>NaN</v>
          </cell>
          <cell r="BC1162">
            <v>14.7960983132674</v>
          </cell>
          <cell r="BD1162">
            <v>-15.2246570516327</v>
          </cell>
          <cell r="BE1162">
            <v>17.041664075858499</v>
          </cell>
          <cell r="BF1162">
            <v>34.069684074006801</v>
          </cell>
          <cell r="BH1162" t="str">
            <v>NO</v>
          </cell>
          <cell r="BI1162" t="str">
            <v>NO</v>
          </cell>
          <cell r="BJ1162" t="str">
            <v>YES</v>
          </cell>
          <cell r="BK1162" t="str">
            <v/>
          </cell>
          <cell r="BL1162" t="str">
            <v>YES</v>
          </cell>
          <cell r="BM1162" t="str">
            <v>NO</v>
          </cell>
          <cell r="BO1162" t="str">
            <v>NO</v>
          </cell>
          <cell r="BQ1162" t="str">
            <v>NO</v>
          </cell>
          <cell r="BR1162" t="str">
            <v>NO</v>
          </cell>
          <cell r="BT1162" t="str">
            <v/>
          </cell>
          <cell r="BU1162" t="str">
            <v>NO</v>
          </cell>
          <cell r="BW1162" t="str">
            <v>YES</v>
          </cell>
          <cell r="CA1162" t="str">
            <v>TRASH</v>
          </cell>
          <cell r="CC1162">
            <v>0</v>
          </cell>
          <cell r="CD1162">
            <v>0</v>
          </cell>
          <cell r="CE1162">
            <v>0</v>
          </cell>
          <cell r="CF1162">
            <v>0</v>
          </cell>
          <cell r="CL1162">
            <v>0</v>
          </cell>
          <cell r="CY1162">
            <v>0</v>
          </cell>
          <cell r="CZ1162">
            <v>0</v>
          </cell>
          <cell r="DA1162">
            <v>0</v>
          </cell>
          <cell r="DB1162">
            <v>0</v>
          </cell>
        </row>
        <row r="1163">
          <cell r="A1163">
            <v>299</v>
          </cell>
          <cell r="B1163">
            <v>41723</v>
          </cell>
          <cell r="C1163" t="str">
            <v>Daniel</v>
          </cell>
          <cell r="D1163">
            <v>19</v>
          </cell>
          <cell r="F1163" t="str">
            <v>YES</v>
          </cell>
          <cell r="G1163">
            <v>14.89</v>
          </cell>
          <cell r="H1163">
            <v>1.6347133079543701</v>
          </cell>
          <cell r="I1163">
            <v>0</v>
          </cell>
          <cell r="J1163">
            <v>9.9994999999999994</v>
          </cell>
          <cell r="K1163">
            <v>19.999500000000001</v>
          </cell>
          <cell r="L1163">
            <v>2.0000500025001302</v>
          </cell>
          <cell r="M1163">
            <v>1.62317048366982</v>
          </cell>
          <cell r="N1163">
            <v>0.94420899523701296</v>
          </cell>
          <cell r="O1163">
            <v>0.14222087521907301</v>
          </cell>
          <cell r="P1163">
            <v>9.9529506900775902E-2</v>
          </cell>
          <cell r="Q1163">
            <v>0.99979960880204199</v>
          </cell>
          <cell r="R1163">
            <v>0.38670004141515502</v>
          </cell>
          <cell r="S1163">
            <v>57.462847524357798</v>
          </cell>
          <cell r="T1163">
            <v>0.99995943312190505</v>
          </cell>
          <cell r="U1163">
            <v>0.173145680027113</v>
          </cell>
          <cell r="V1163">
            <v>91.160044707601202</v>
          </cell>
          <cell r="W1163">
            <v>0.99997300313085702</v>
          </cell>
          <cell r="X1163">
            <v>0.141234240489645</v>
          </cell>
          <cell r="Y1163">
            <v>1.3215296003586401</v>
          </cell>
          <cell r="Z1163">
            <v>0.74925514587355002</v>
          </cell>
          <cell r="AA1163">
            <v>6.49262279245547E-2</v>
          </cell>
          <cell r="AB1163">
            <v>9.9509360490480606E-2</v>
          </cell>
          <cell r="AC1163">
            <v>0.97977336107357804</v>
          </cell>
          <cell r="AD1163">
            <v>0.15413172552183199</v>
          </cell>
          <cell r="AE1163">
            <v>74.453605281921497</v>
          </cell>
          <cell r="AF1163">
            <v>0.81671301511915895</v>
          </cell>
          <cell r="AG1163">
            <v>138.19670952189099</v>
          </cell>
          <cell r="AH1163">
            <v>50.672597254768</v>
          </cell>
          <cell r="AI1163">
            <v>0.88179655382158695</v>
          </cell>
          <cell r="AJ1163">
            <v>89.124316855475101</v>
          </cell>
          <cell r="AK1163">
            <v>6353.2176144299801</v>
          </cell>
          <cell r="AL1163">
            <v>630.13291382980003</v>
          </cell>
          <cell r="AM1163">
            <v>108.10948719899901</v>
          </cell>
          <cell r="AN1163">
            <v>49.992280153613002</v>
          </cell>
          <cell r="AO1163">
            <v>65.875574624758301</v>
          </cell>
          <cell r="AP1163">
            <v>57.291920886197303</v>
          </cell>
          <cell r="AQ1163">
            <v>47.867890044177898</v>
          </cell>
          <cell r="AR1163">
            <v>127.11883114750501</v>
          </cell>
          <cell r="AS1163">
            <v>126.709234744192</v>
          </cell>
          <cell r="AT1163">
            <v>259.55987644597502</v>
          </cell>
          <cell r="AU1163">
            <v>2.8004555442810002</v>
          </cell>
          <cell r="AV1163">
            <v>1.31704587750364</v>
          </cell>
          <cell r="AW1163" t="str">
            <v>NaN</v>
          </cell>
          <cell r="AX1163" t="str">
            <v>NaN</v>
          </cell>
          <cell r="AY1163">
            <v>0.47714393124636501</v>
          </cell>
          <cell r="AZ1163" t="str">
            <v>NaN</v>
          </cell>
          <cell r="BA1163">
            <v>0.81231056310182403</v>
          </cell>
          <cell r="BB1163" t="str">
            <v>NaN</v>
          </cell>
          <cell r="BC1163">
            <v>17.3506884089587</v>
          </cell>
          <cell r="BD1163">
            <v>44.752981777125797</v>
          </cell>
          <cell r="BE1163">
            <v>60.975607122788901</v>
          </cell>
          <cell r="BF1163">
            <v>86.400354821003305</v>
          </cell>
          <cell r="BH1163" t="str">
            <v>YES</v>
          </cell>
          <cell r="BI1163" t="str">
            <v>YES</v>
          </cell>
          <cell r="BJ1163" t="str">
            <v>YES</v>
          </cell>
          <cell r="BK1163" t="str">
            <v/>
          </cell>
          <cell r="BL1163" t="str">
            <v>YES</v>
          </cell>
          <cell r="BM1163" t="str">
            <v>NO</v>
          </cell>
          <cell r="BO1163" t="str">
            <v>NO</v>
          </cell>
          <cell r="BQ1163" t="str">
            <v>YES</v>
          </cell>
          <cell r="BR1163" t="str">
            <v>YES</v>
          </cell>
          <cell r="BT1163" t="str">
            <v/>
          </cell>
          <cell r="BU1163" t="str">
            <v>YES</v>
          </cell>
          <cell r="BW1163" t="str">
            <v/>
          </cell>
          <cell r="CA1163" t="str">
            <v>DUAL AREA</v>
          </cell>
          <cell r="CC1163">
            <v>32.177886806994131</v>
          </cell>
          <cell r="CD1163">
            <v>40.567756132937802</v>
          </cell>
          <cell r="CE1163">
            <v>44.858399671150316</v>
          </cell>
          <cell r="CF1163">
            <v>41.488121141862202</v>
          </cell>
          <cell r="CL1163">
            <v>0.36</v>
          </cell>
          <cell r="CY1163">
            <v>0.72665903456858583</v>
          </cell>
          <cell r="CZ1163">
            <v>0.72665903456858583</v>
          </cell>
          <cell r="DA1163">
            <v>0.72665903456858583</v>
          </cell>
          <cell r="DB1163">
            <v>0.72665903456858583</v>
          </cell>
        </row>
        <row r="1164">
          <cell r="A1164">
            <v>299</v>
          </cell>
          <cell r="B1164">
            <v>41723</v>
          </cell>
          <cell r="C1164" t="str">
            <v>Daniel</v>
          </cell>
          <cell r="D1164">
            <v>20</v>
          </cell>
          <cell r="F1164" t="str">
            <v>YES</v>
          </cell>
          <cell r="G1164">
            <v>14.89</v>
          </cell>
          <cell r="H1164">
            <v>1.72915775422007</v>
          </cell>
          <cell r="I1164">
            <v>0</v>
          </cell>
          <cell r="J1164">
            <v>10.000500000000001</v>
          </cell>
          <cell r="K1164">
            <v>19.999500000000001</v>
          </cell>
          <cell r="L1164">
            <v>1.9998500074996299</v>
          </cell>
          <cell r="M1164">
            <v>3.7273500248787399</v>
          </cell>
          <cell r="N1164">
            <v>0.93788014118514096</v>
          </cell>
          <cell r="O1164">
            <v>0.124821126364784</v>
          </cell>
          <cell r="P1164">
            <v>9.1952142867512701E-2</v>
          </cell>
          <cell r="Q1164">
            <v>0.99659245971116095</v>
          </cell>
          <cell r="R1164">
            <v>1.8442347706219999</v>
          </cell>
          <cell r="S1164">
            <v>103.274460880571</v>
          </cell>
          <cell r="T1164">
            <v>0.999870260504654</v>
          </cell>
          <cell r="U1164">
            <v>0.35778086573888201</v>
          </cell>
          <cell r="V1164">
            <v>298.308164728348</v>
          </cell>
          <cell r="W1164">
            <v>0.99998049185696603</v>
          </cell>
          <cell r="X1164">
            <v>0.13872256807437999</v>
          </cell>
          <cell r="Y1164">
            <v>1.81255427555569</v>
          </cell>
          <cell r="Z1164">
            <v>0.45192171062084902</v>
          </cell>
          <cell r="AA1164">
            <v>0.122631530926829</v>
          </cell>
          <cell r="AB1164">
            <v>9.1635091734147398E-2</v>
          </cell>
          <cell r="AC1164">
            <v>0.70717184456332605</v>
          </cell>
          <cell r="AD1164">
            <v>3.4806733117772999</v>
          </cell>
          <cell r="AE1164">
            <v>109.02784435410599</v>
          </cell>
          <cell r="AF1164">
            <v>0.36548016530895899</v>
          </cell>
          <cell r="AG1164">
            <v>635.18020815261696</v>
          </cell>
          <cell r="AH1164">
            <v>43.315457514339201</v>
          </cell>
          <cell r="AI1164">
            <v>0.419366377353727</v>
          </cell>
          <cell r="AJ1164">
            <v>581.23791429222501</v>
          </cell>
          <cell r="AK1164">
            <v>7508.3605604799995</v>
          </cell>
          <cell r="AL1164">
            <v>231.99889787173299</v>
          </cell>
          <cell r="AM1164">
            <v>27.639950422996499</v>
          </cell>
          <cell r="AN1164">
            <v>39.557180158106</v>
          </cell>
          <cell r="AO1164">
            <v>-95.320214250805407</v>
          </cell>
          <cell r="AP1164">
            <v>82.193254325386803</v>
          </cell>
          <cell r="AQ1164">
            <v>1047.23670689245</v>
          </cell>
          <cell r="AR1164">
            <v>91.581638378387098</v>
          </cell>
          <cell r="AS1164">
            <v>186.32846475750699</v>
          </cell>
          <cell r="AT1164">
            <v>698.44269380663798</v>
          </cell>
          <cell r="AU1164">
            <v>2.9648637701089999</v>
          </cell>
          <cell r="AV1164">
            <v>1.30626699869829</v>
          </cell>
          <cell r="AW1164" t="str">
            <v>NaN</v>
          </cell>
          <cell r="AX1164" t="str">
            <v>NaN</v>
          </cell>
          <cell r="AY1164">
            <v>0.51750795003294403</v>
          </cell>
          <cell r="AZ1164" t="str">
            <v>NaN</v>
          </cell>
          <cell r="BA1164">
            <v>0.81841911199957096</v>
          </cell>
          <cell r="BB1164" t="str">
            <v>NaN</v>
          </cell>
          <cell r="BC1164">
            <v>13.598749051960599</v>
          </cell>
          <cell r="BD1164">
            <v>32.484758372622501</v>
          </cell>
          <cell r="BE1164">
            <v>57.766322079019602</v>
          </cell>
          <cell r="BF1164">
            <v>78.059956553235196</v>
          </cell>
          <cell r="BH1164" t="str">
            <v>YES</v>
          </cell>
          <cell r="BI1164" t="str">
            <v>NO</v>
          </cell>
          <cell r="BJ1164" t="str">
            <v>YES</v>
          </cell>
          <cell r="BK1164" t="str">
            <v>YES</v>
          </cell>
          <cell r="BL1164" t="str">
            <v>YES</v>
          </cell>
          <cell r="BM1164" t="str">
            <v>NO</v>
          </cell>
          <cell r="BO1164" t="str">
            <v>NO</v>
          </cell>
          <cell r="BQ1164" t="str">
            <v>NO</v>
          </cell>
          <cell r="BR1164" t="str">
            <v>NO</v>
          </cell>
          <cell r="BT1164" t="str">
            <v/>
          </cell>
          <cell r="BU1164" t="str">
            <v>NO</v>
          </cell>
          <cell r="BW1164" t="str">
            <v>YES</v>
          </cell>
          <cell r="CA1164" t="str">
            <v>TRASH</v>
          </cell>
          <cell r="CC1164">
            <v>0</v>
          </cell>
          <cell r="CD1164">
            <v>0</v>
          </cell>
          <cell r="CE1164">
            <v>0</v>
          </cell>
          <cell r="CF1164">
            <v>0</v>
          </cell>
          <cell r="CL1164">
            <v>0</v>
          </cell>
          <cell r="CY1164">
            <v>0</v>
          </cell>
          <cell r="CZ1164">
            <v>0</v>
          </cell>
          <cell r="DA1164">
            <v>0</v>
          </cell>
          <cell r="DB1164">
            <v>0</v>
          </cell>
        </row>
        <row r="1165">
          <cell r="A1165">
            <v>299</v>
          </cell>
          <cell r="B1165">
            <v>41723</v>
          </cell>
          <cell r="C1165" t="str">
            <v>Daniel</v>
          </cell>
          <cell r="D1165">
            <v>21</v>
          </cell>
          <cell r="F1165" t="str">
            <v>YES</v>
          </cell>
          <cell r="G1165">
            <v>14.89</v>
          </cell>
          <cell r="H1165">
            <v>1.8402688633650499</v>
          </cell>
          <cell r="I1165">
            <v>0</v>
          </cell>
          <cell r="J1165">
            <v>10.000500000000001</v>
          </cell>
          <cell r="K1165">
            <v>20</v>
          </cell>
          <cell r="L1165">
            <v>1.99990000499975</v>
          </cell>
          <cell r="M1165">
            <v>0.76315715616289503</v>
          </cell>
          <cell r="N1165">
            <v>0.95021518939234695</v>
          </cell>
          <cell r="O1165">
            <v>0.28388847497466702</v>
          </cell>
          <cell r="P1165">
            <v>9.2398169896735396E-2</v>
          </cell>
          <cell r="Q1165">
            <v>0.99970359342397297</v>
          </cell>
          <cell r="R1165">
            <v>0.99568559611531804</v>
          </cell>
          <cell r="S1165">
            <v>74.540347678061593</v>
          </cell>
          <cell r="T1165">
            <v>0.99999385271175001</v>
          </cell>
          <cell r="U1165">
            <v>0.14277450937158401</v>
          </cell>
          <cell r="V1165">
            <v>61.439897088731598</v>
          </cell>
          <cell r="W1165">
            <v>0.99996276431568398</v>
          </cell>
          <cell r="X1165">
            <v>0.35140970004067901</v>
          </cell>
          <cell r="Y1165">
            <v>0.70175924904388898</v>
          </cell>
          <cell r="Z1165">
            <v>0.79945124328817296</v>
          </cell>
          <cell r="AA1165">
            <v>0.13406713404606799</v>
          </cell>
          <cell r="AB1165">
            <v>9.2370540533957102E-2</v>
          </cell>
          <cell r="AC1165">
            <v>0.96586135820428898</v>
          </cell>
          <cell r="AD1165">
            <v>1.08317212069615</v>
          </cell>
          <cell r="AE1165">
            <v>53.865954078153798</v>
          </cell>
          <cell r="AF1165">
            <v>0.87669332614073003</v>
          </cell>
          <cell r="AG1165">
            <v>442.87956197930998</v>
          </cell>
          <cell r="AH1165">
            <v>72.077982155677503</v>
          </cell>
          <cell r="AI1165">
            <v>0.96696005900559401</v>
          </cell>
          <cell r="AJ1165">
            <v>118.66928315757799</v>
          </cell>
          <cell r="AK1165">
            <v>2567.7173993966699</v>
          </cell>
          <cell r="AL1165">
            <v>246.17884865939999</v>
          </cell>
          <cell r="AM1165">
            <v>30.251949012333199</v>
          </cell>
          <cell r="AN1165">
            <v>38.306884126145697</v>
          </cell>
          <cell r="AO1165">
            <v>85.516857225200297</v>
          </cell>
          <cell r="AP1165">
            <v>84.639181268227603</v>
          </cell>
          <cell r="AQ1165">
            <v>34.302012683309201</v>
          </cell>
          <cell r="AR1165">
            <v>93.473024130790094</v>
          </cell>
          <cell r="AS1165">
            <v>67.102344608034699</v>
          </cell>
          <cell r="AT1165">
            <v>75.936921939444701</v>
          </cell>
          <cell r="AU1165">
            <v>3.1489372665791402</v>
          </cell>
          <cell r="AV1165">
            <v>1.1667561860881199</v>
          </cell>
          <cell r="AW1165" t="str">
            <v>NaN</v>
          </cell>
          <cell r="AX1165" t="str">
            <v>NaN</v>
          </cell>
          <cell r="AY1165">
            <v>0.13436704172442601</v>
          </cell>
          <cell r="AZ1165" t="str">
            <v>NaN</v>
          </cell>
          <cell r="BA1165">
            <v>0.64971723497466805</v>
          </cell>
          <cell r="BB1165" t="str">
            <v>NaN</v>
          </cell>
          <cell r="BC1165">
            <v>18.604667315689799</v>
          </cell>
          <cell r="BD1165">
            <v>55.071491602932802</v>
          </cell>
          <cell r="BE1165">
            <v>84.435956711333404</v>
          </cell>
          <cell r="BF1165">
            <v>151.405179186933</v>
          </cell>
          <cell r="BH1165" t="str">
            <v>YES</v>
          </cell>
          <cell r="BI1165" t="str">
            <v>YES</v>
          </cell>
          <cell r="BJ1165" t="str">
            <v>YES</v>
          </cell>
          <cell r="BK1165" t="str">
            <v/>
          </cell>
          <cell r="BL1165" t="str">
            <v>YES</v>
          </cell>
          <cell r="BM1165" t="str">
            <v>YES</v>
          </cell>
          <cell r="BO1165" t="str">
            <v>NO</v>
          </cell>
          <cell r="BQ1165" t="str">
            <v>YES</v>
          </cell>
          <cell r="BR1165" t="str">
            <v>YES</v>
          </cell>
          <cell r="BT1165" t="str">
            <v>YES</v>
          </cell>
          <cell r="BU1165" t="str">
            <v>NO</v>
          </cell>
          <cell r="BW1165" t="str">
            <v/>
          </cell>
          <cell r="CA1165" t="str">
            <v>TRASH</v>
          </cell>
          <cell r="CC1165">
            <v>0</v>
          </cell>
          <cell r="CD1165">
            <v>0</v>
          </cell>
          <cell r="CE1165">
            <v>0</v>
          </cell>
          <cell r="CF1165">
            <v>0</v>
          </cell>
          <cell r="CL1165">
            <v>0</v>
          </cell>
          <cell r="CY1165">
            <v>0</v>
          </cell>
          <cell r="CZ1165">
            <v>0</v>
          </cell>
          <cell r="DA1165">
            <v>0</v>
          </cell>
          <cell r="DB1165">
            <v>0</v>
          </cell>
        </row>
        <row r="1166">
          <cell r="A1166">
            <v>299</v>
          </cell>
          <cell r="B1166">
            <v>41723</v>
          </cell>
          <cell r="C1166" t="str">
            <v>Daniel</v>
          </cell>
          <cell r="D1166">
            <v>22</v>
          </cell>
          <cell r="F1166" t="str">
            <v>YES</v>
          </cell>
          <cell r="G1166">
            <v>14.89</v>
          </cell>
          <cell r="H1166">
            <v>1.87915775366128</v>
          </cell>
          <cell r="I1166">
            <v>0</v>
          </cell>
          <cell r="J1166">
            <v>10.000999999999999</v>
          </cell>
          <cell r="K1166">
            <v>20</v>
          </cell>
          <cell r="L1166">
            <v>1.9998000199979999</v>
          </cell>
          <cell r="M1166">
            <v>-82.304998880129702</v>
          </cell>
          <cell r="N1166">
            <v>0.64850390158409299</v>
          </cell>
          <cell r="O1166">
            <v>0.574674142997739</v>
          </cell>
          <cell r="P1166">
            <v>9.2036193266886293E-2</v>
          </cell>
          <cell r="Q1166">
            <v>0.99975408384045295</v>
          </cell>
          <cell r="R1166">
            <v>0.73278824030110101</v>
          </cell>
          <cell r="S1166">
            <v>63.295865349296697</v>
          </cell>
          <cell r="T1166">
            <v>0.99996815111038495</v>
          </cell>
          <cell r="U1166">
            <v>0.26260840688123599</v>
          </cell>
          <cell r="V1166">
            <v>-18660.059403565901</v>
          </cell>
          <cell r="W1166">
            <v>0.99984744645514201</v>
          </cell>
          <cell r="X1166">
            <v>0.57470457018556398</v>
          </cell>
          <cell r="Y1166">
            <v>-1.02636744911603E-2</v>
          </cell>
          <cell r="Z1166">
            <v>5.7108029553165602E-5</v>
          </cell>
          <cell r="AA1166">
            <v>0.62179138045475202</v>
          </cell>
          <cell r="AB1166">
            <v>9.2013362794821099E-2</v>
          </cell>
          <cell r="AC1166">
            <v>0.97130075143508199</v>
          </cell>
          <cell r="AD1166">
            <v>0.55269152583764403</v>
          </cell>
          <cell r="AE1166">
            <v>-0.35117530896349097</v>
          </cell>
          <cell r="AF1166">
            <v>1.8816752946015901E-5</v>
          </cell>
          <cell r="AG1166">
            <v>2209.3067863271999</v>
          </cell>
          <cell r="AH1166">
            <v>56.131354373543701</v>
          </cell>
          <cell r="AI1166">
            <v>0.88678092698987199</v>
          </cell>
          <cell r="AJ1166">
            <v>250.14037317255401</v>
          </cell>
          <cell r="AK1166">
            <v>70.219945974991603</v>
          </cell>
          <cell r="AL1166">
            <v>-113.1827513373</v>
          </cell>
          <cell r="AM1166">
            <v>21.425924736000798</v>
          </cell>
          <cell r="AN1166">
            <v>23.094937436321</v>
          </cell>
          <cell r="AO1166">
            <v>89.372565559321103</v>
          </cell>
          <cell r="AP1166">
            <v>55.914802225617898</v>
          </cell>
          <cell r="AQ1166">
            <v>1171.1125617141599</v>
          </cell>
          <cell r="AR1166">
            <v>43.616741828143503</v>
          </cell>
          <cell r="AS1166">
            <v>27.382022888916101</v>
          </cell>
          <cell r="AT1166">
            <v>298.20355307825798</v>
          </cell>
          <cell r="AU1166">
            <v>3.8757828412209698</v>
          </cell>
          <cell r="AV1166">
            <v>1.24737508937467</v>
          </cell>
          <cell r="AW1166" t="str">
            <v>NaN</v>
          </cell>
          <cell r="AX1166" t="str">
            <v>NaN</v>
          </cell>
          <cell r="AY1166">
            <v>0.52271883272470998</v>
          </cell>
          <cell r="AZ1166" t="str">
            <v>NaN</v>
          </cell>
          <cell r="BA1166">
            <v>0.51992552975776496</v>
          </cell>
          <cell r="BB1166" t="str">
            <v>NaN</v>
          </cell>
          <cell r="BC1166">
            <v>19.007957553625801</v>
          </cell>
          <cell r="BD1166">
            <v>-27.882923409201101</v>
          </cell>
          <cell r="BE1166">
            <v>-23.599807489149999</v>
          </cell>
          <cell r="BF1166">
            <v>14.306238319243</v>
          </cell>
          <cell r="BH1166" t="str">
            <v>NO</v>
          </cell>
          <cell r="BI1166" t="str">
            <v>YES</v>
          </cell>
          <cell r="BJ1166" t="str">
            <v>YES</v>
          </cell>
          <cell r="BK1166" t="str">
            <v/>
          </cell>
          <cell r="BL1166" t="str">
            <v>YES</v>
          </cell>
          <cell r="BM1166" t="str">
            <v>NO</v>
          </cell>
          <cell r="BO1166" t="str">
            <v>NO</v>
          </cell>
          <cell r="BQ1166" t="str">
            <v>NO</v>
          </cell>
          <cell r="BR1166" t="str">
            <v>YES</v>
          </cell>
          <cell r="BT1166" t="str">
            <v/>
          </cell>
          <cell r="BU1166" t="str">
            <v>NO</v>
          </cell>
          <cell r="BW1166" t="str">
            <v/>
          </cell>
          <cell r="CA1166" t="str">
            <v>SINGLE CORR</v>
          </cell>
          <cell r="CC1166">
            <v>0</v>
          </cell>
          <cell r="CD1166">
            <v>44.686880936603465</v>
          </cell>
          <cell r="CE1166">
            <v>0</v>
          </cell>
          <cell r="CF1166">
            <v>0</v>
          </cell>
          <cell r="CL1166">
            <v>0.47</v>
          </cell>
          <cell r="CY1166">
            <v>0</v>
          </cell>
          <cell r="CZ1166">
            <v>-1.8774931034691689</v>
          </cell>
          <cell r="DA1166">
            <v>0</v>
          </cell>
          <cell r="DB1166">
            <v>0</v>
          </cell>
        </row>
        <row r="1167">
          <cell r="A1167">
            <v>299</v>
          </cell>
          <cell r="B1167">
            <v>41723</v>
          </cell>
          <cell r="C1167" t="str">
            <v>Daniel</v>
          </cell>
          <cell r="D1167">
            <v>23</v>
          </cell>
          <cell r="F1167" t="str">
            <v>YES</v>
          </cell>
          <cell r="G1167">
            <v>14.89</v>
          </cell>
          <cell r="H1167">
            <v>1.95137997530401</v>
          </cell>
          <cell r="I1167">
            <v>0</v>
          </cell>
          <cell r="J1167">
            <v>10</v>
          </cell>
          <cell r="K1167">
            <v>20</v>
          </cell>
          <cell r="L1167">
            <v>2</v>
          </cell>
          <cell r="M1167">
            <v>-35.053481999712098</v>
          </cell>
          <cell r="N1167">
            <v>0.93176912527759004</v>
          </cell>
          <cell r="O1167">
            <v>0.39031620863587702</v>
          </cell>
          <cell r="P1167">
            <v>8.7172888920043295E-2</v>
          </cell>
          <cell r="Q1167">
            <v>0.99977290138332897</v>
          </cell>
          <cell r="R1167">
            <v>0.79719391534917095</v>
          </cell>
          <cell r="S1167">
            <v>37.541350784085097</v>
          </cell>
          <cell r="T1167">
            <v>0.99996085125571699</v>
          </cell>
          <cell r="U1167">
            <v>0.329826337798025</v>
          </cell>
          <cell r="V1167">
            <v>-792.94359319962496</v>
          </cell>
          <cell r="W1167">
            <v>0.99994616240488299</v>
          </cell>
          <cell r="X1167">
            <v>0.38665066409607801</v>
          </cell>
          <cell r="Y1167">
            <v>-0.35708319411601103</v>
          </cell>
          <cell r="Z1167">
            <v>9.4402963731609092E-3</v>
          </cell>
          <cell r="AA1167">
            <v>2.2176779055479598</v>
          </cell>
          <cell r="AB1167">
            <v>8.7152937142534595E-2</v>
          </cell>
          <cell r="AC1167">
            <v>0.97053316403183798</v>
          </cell>
          <cell r="AD1167">
            <v>0.68960382315309598</v>
          </cell>
          <cell r="AE1167">
            <v>-22.750040893272701</v>
          </cell>
          <cell r="AF1167">
            <v>2.86890722278185E-2</v>
          </cell>
          <cell r="AG1167">
            <v>2904.4958101972802</v>
          </cell>
          <cell r="AH1167">
            <v>35.576871602704202</v>
          </cell>
          <cell r="AI1167">
            <v>0.94763446245416405</v>
          </cell>
          <cell r="AJ1167">
            <v>156.587844377968</v>
          </cell>
          <cell r="AK1167">
            <v>2860.1945902533398</v>
          </cell>
          <cell r="AL1167">
            <v>238.92976286276701</v>
          </cell>
          <cell r="AM1167">
            <v>71.978351014000694</v>
          </cell>
          <cell r="AN1167">
            <v>-0.66712581885766697</v>
          </cell>
          <cell r="AO1167">
            <v>30.374357699798399</v>
          </cell>
          <cell r="AP1167">
            <v>39.106885625233097</v>
          </cell>
          <cell r="AQ1167">
            <v>59.905034874267898</v>
          </cell>
          <cell r="AR1167">
            <v>-166.419994475707</v>
          </cell>
          <cell r="AS1167">
            <v>-365.90491836104599</v>
          </cell>
          <cell r="AT1167">
            <v>1198.93757017746</v>
          </cell>
          <cell r="AU1167">
            <v>4.1224220486459897</v>
          </cell>
          <cell r="AV1167">
            <v>1.13591348497092</v>
          </cell>
          <cell r="AW1167" t="str">
            <v>NaN</v>
          </cell>
          <cell r="AX1167" t="str">
            <v>NaN</v>
          </cell>
          <cell r="AY1167">
            <v>0.13348876443122101</v>
          </cell>
          <cell r="AZ1167" t="str">
            <v>NaN</v>
          </cell>
          <cell r="BA1167">
            <v>0.61501793391090098</v>
          </cell>
          <cell r="BB1167" t="str">
            <v>NaN</v>
          </cell>
          <cell r="BC1167">
            <v>17.162841141156999</v>
          </cell>
          <cell r="BD1167">
            <v>70.070626253271598</v>
          </cell>
          <cell r="BE1167">
            <v>100.745512990864</v>
          </cell>
          <cell r="BF1167">
            <v>141.03626948549399</v>
          </cell>
          <cell r="BH1167" t="str">
            <v>YES</v>
          </cell>
          <cell r="BI1167" t="str">
            <v>YES</v>
          </cell>
          <cell r="BJ1167" t="str">
            <v>YES</v>
          </cell>
          <cell r="BK1167" t="str">
            <v/>
          </cell>
          <cell r="BL1167" t="str">
            <v>YES</v>
          </cell>
          <cell r="BM1167" t="str">
            <v>NO</v>
          </cell>
          <cell r="BO1167" t="str">
            <v>NO</v>
          </cell>
          <cell r="BQ1167" t="str">
            <v>NO</v>
          </cell>
          <cell r="BR1167" t="str">
            <v>YES</v>
          </cell>
          <cell r="BT1167" t="str">
            <v/>
          </cell>
          <cell r="BU1167" t="str">
            <v>NO</v>
          </cell>
          <cell r="BW1167" t="str">
            <v/>
          </cell>
          <cell r="CA1167" t="str">
            <v>SINGLE CORR</v>
          </cell>
          <cell r="CC1167">
            <v>0</v>
          </cell>
          <cell r="CD1167">
            <v>26.504193653564077</v>
          </cell>
          <cell r="CE1167">
            <v>0</v>
          </cell>
          <cell r="CF1167">
            <v>0</v>
          </cell>
          <cell r="CL1167">
            <v>0.47</v>
          </cell>
          <cell r="CY1167">
            <v>0</v>
          </cell>
          <cell r="CZ1167">
            <v>0.43980594756708652</v>
          </cell>
          <cell r="DA1167">
            <v>0</v>
          </cell>
          <cell r="DB1167">
            <v>0</v>
          </cell>
        </row>
        <row r="1168">
          <cell r="A1168">
            <v>299</v>
          </cell>
          <cell r="B1168">
            <v>41723</v>
          </cell>
          <cell r="C1168" t="str">
            <v>Daniel</v>
          </cell>
          <cell r="D1168">
            <v>24</v>
          </cell>
          <cell r="F1168" t="str">
            <v>YES</v>
          </cell>
          <cell r="G1168">
            <v>14.89</v>
          </cell>
          <cell r="H1168">
            <v>2.2374910851940499</v>
          </cell>
          <cell r="I1168">
            <v>0</v>
          </cell>
          <cell r="J1168">
            <v>10</v>
          </cell>
          <cell r="K1168">
            <v>19.999500000000001</v>
          </cell>
          <cell r="L1168">
            <v>1.9999499999999999</v>
          </cell>
          <cell r="M1168">
            <v>0.62614920040761901</v>
          </cell>
          <cell r="N1168">
            <v>0.89306459444841402</v>
          </cell>
          <cell r="O1168">
            <v>1.0103798628597001</v>
          </cell>
          <cell r="P1168">
            <v>8.2360391218571097E-2</v>
          </cell>
          <cell r="Q1168">
            <v>0.99982841744623596</v>
          </cell>
          <cell r="R1168">
            <v>1.69352592342854</v>
          </cell>
          <cell r="S1168">
            <v>78.865437657544703</v>
          </cell>
          <cell r="T1168">
            <v>0.99997194752834395</v>
          </cell>
          <cell r="U1168">
            <v>0.68245945540844399</v>
          </cell>
          <cell r="V1168">
            <v>54.430160900818699</v>
          </cell>
          <cell r="W1168">
            <v>0.99995126495986597</v>
          </cell>
          <cell r="X1168">
            <v>0.89961111980724795</v>
          </cell>
          <cell r="Y1168">
            <v>0.52645928583280099</v>
          </cell>
          <cell r="Z1168">
            <v>0.56695832472397301</v>
          </cell>
          <cell r="AA1168">
            <v>1.4543446318506399</v>
          </cell>
          <cell r="AB1168">
            <v>8.2346161329285503E-2</v>
          </cell>
          <cell r="AC1168">
            <v>0.97498897015960795</v>
          </cell>
          <cell r="AD1168">
            <v>3.0937298690818502</v>
          </cell>
          <cell r="AE1168">
            <v>47.560215625787599</v>
          </cell>
          <cell r="AF1168">
            <v>0.87374161851375798</v>
          </cell>
          <cell r="AG1168">
            <v>2245.5566658450498</v>
          </cell>
          <cell r="AH1168">
            <v>67.147099843733301</v>
          </cell>
          <cell r="AI1168">
            <v>0.851389630746621</v>
          </cell>
          <cell r="AJ1168">
            <v>2643.09585916071</v>
          </cell>
          <cell r="AK1168">
            <v>5187.8930375899999</v>
          </cell>
          <cell r="AL1168">
            <v>430.93185357840002</v>
          </cell>
          <cell r="AM1168">
            <v>76.850539605000293</v>
          </cell>
          <cell r="AN1168">
            <v>89.727939182843002</v>
          </cell>
          <cell r="AO1168">
            <v>59.885433503524403</v>
          </cell>
          <cell r="AP1168">
            <v>62.970396403648401</v>
          </cell>
          <cell r="AQ1168">
            <v>23.070885532334302</v>
          </cell>
          <cell r="AR1168">
            <v>100.47978925341801</v>
          </cell>
          <cell r="AS1168">
            <v>55.258942542362398</v>
          </cell>
          <cell r="AT1168">
            <v>219.36050257273899</v>
          </cell>
          <cell r="AU1168">
            <v>2.7210613887774202</v>
          </cell>
          <cell r="AV1168">
            <v>1.1189212174093699</v>
          </cell>
          <cell r="AW1168" t="str">
            <v>NaN</v>
          </cell>
          <cell r="AX1168" t="str">
            <v>NaN</v>
          </cell>
          <cell r="AY1168">
            <v>0.171455399260242</v>
          </cell>
          <cell r="AZ1168" t="str">
            <v>NaN</v>
          </cell>
          <cell r="BA1168">
            <v>0.52917645874188202</v>
          </cell>
          <cell r="BB1168" t="str">
            <v>NaN</v>
          </cell>
          <cell r="BC1168">
            <v>20.574647911229</v>
          </cell>
          <cell r="BD1168">
            <v>34.731275600460101</v>
          </cell>
          <cell r="BE1168">
            <v>170.29982097655201</v>
          </cell>
          <cell r="BF1168">
            <v>291.574639701379</v>
          </cell>
          <cell r="BH1168" t="str">
            <v>YES</v>
          </cell>
          <cell r="BI1168" t="str">
            <v>YES</v>
          </cell>
          <cell r="BJ1168" t="str">
            <v>YES</v>
          </cell>
          <cell r="BK1168" t="str">
            <v/>
          </cell>
          <cell r="BL1168" t="str">
            <v>YES</v>
          </cell>
          <cell r="BM1168" t="str">
            <v>NO</v>
          </cell>
          <cell r="BO1168" t="str">
            <v>NO</v>
          </cell>
          <cell r="BQ1168" t="str">
            <v>YES</v>
          </cell>
          <cell r="BR1168" t="str">
            <v>YES</v>
          </cell>
          <cell r="BT1168" t="str">
            <v/>
          </cell>
          <cell r="BU1168" t="str">
            <v>NO</v>
          </cell>
          <cell r="BW1168" t="str">
            <v/>
          </cell>
          <cell r="CA1168" t="str">
            <v>TRASH</v>
          </cell>
          <cell r="CC1168">
            <v>0</v>
          </cell>
          <cell r="CD1168">
            <v>0</v>
          </cell>
          <cell r="CE1168">
            <v>0</v>
          </cell>
          <cell r="CF1168">
            <v>0</v>
          </cell>
          <cell r="CL1168">
            <v>0</v>
          </cell>
          <cell r="CY1168">
            <v>0</v>
          </cell>
          <cell r="CZ1168">
            <v>0</v>
          </cell>
          <cell r="DA1168">
            <v>0</v>
          </cell>
          <cell r="DB1168">
            <v>0</v>
          </cell>
        </row>
        <row r="1169">
          <cell r="A1169">
            <v>299</v>
          </cell>
          <cell r="B1169">
            <v>41723</v>
          </cell>
          <cell r="C1169" t="str">
            <v>Daniel</v>
          </cell>
          <cell r="D1169">
            <v>25</v>
          </cell>
          <cell r="F1169" t="str">
            <v>YES</v>
          </cell>
          <cell r="G1169">
            <v>14.89</v>
          </cell>
          <cell r="H1169">
            <v>2.2819355316460102</v>
          </cell>
          <cell r="I1169">
            <v>0</v>
          </cell>
          <cell r="J1169">
            <v>9.9994999999999994</v>
          </cell>
          <cell r="K1169">
            <v>20</v>
          </cell>
          <cell r="L1169">
            <v>2.0001000050002502</v>
          </cell>
          <cell r="M1169">
            <v>6.0889869696864301</v>
          </cell>
          <cell r="N1169">
            <v>0.84381699589557502</v>
          </cell>
          <cell r="O1169">
            <v>1.1083237059686799</v>
          </cell>
          <cell r="P1169">
            <v>8.3834560062960597E-2</v>
          </cell>
          <cell r="Q1169">
            <v>0.99994738925425497</v>
          </cell>
          <cell r="R1169">
            <v>0.68141455242747295</v>
          </cell>
          <cell r="S1169">
            <v>45.593489188743199</v>
          </cell>
          <cell r="T1169">
            <v>0.99974003725325</v>
          </cell>
          <cell r="U1169">
            <v>1.5099356221906399</v>
          </cell>
          <cell r="V1169">
            <v>112.573338342832</v>
          </cell>
          <cell r="W1169">
            <v>0.99992253951184096</v>
          </cell>
          <cell r="X1169">
            <v>0.82397887284137905</v>
          </cell>
          <cell r="Y1169">
            <v>0.63110171295502804</v>
          </cell>
          <cell r="Z1169">
            <v>8.4042831246906202E-2</v>
          </cell>
          <cell r="AA1169">
            <v>6.2618620039925901</v>
          </cell>
          <cell r="AB1169">
            <v>8.3830118233473402E-2</v>
          </cell>
          <cell r="AC1169">
            <v>0.99246479224044704</v>
          </cell>
          <cell r="AD1169">
            <v>0.49219895728924801</v>
          </cell>
          <cell r="AE1169">
            <v>56.801647746287401</v>
          </cell>
          <cell r="AF1169">
            <v>0.50453551445652101</v>
          </cell>
          <cell r="AG1169">
            <v>4570.59710287488</v>
          </cell>
          <cell r="AH1169">
            <v>29.5880439627946</v>
          </cell>
          <cell r="AI1169">
            <v>0.64878444268419999</v>
          </cell>
          <cell r="AJ1169">
            <v>3239.9190165796799</v>
          </cell>
          <cell r="AK1169">
            <v>4369.0277003466599</v>
          </cell>
          <cell r="AL1169">
            <v>339.27318085339999</v>
          </cell>
          <cell r="AM1169">
            <v>82.741392365333198</v>
          </cell>
          <cell r="AN1169">
            <v>44.349018404416697</v>
          </cell>
          <cell r="AO1169">
            <v>90.398651215789101</v>
          </cell>
          <cell r="AP1169">
            <v>41.109182725237801</v>
          </cell>
          <cell r="AQ1169">
            <v>115.53466650120799</v>
          </cell>
          <cell r="AR1169">
            <v>71.267067497716397</v>
          </cell>
          <cell r="AS1169">
            <v>64.705156502055104</v>
          </cell>
          <cell r="AT1169">
            <v>168.89708885131901</v>
          </cell>
          <cell r="AU1169">
            <v>2.9440046133473201</v>
          </cell>
          <cell r="AV1169">
            <v>0.93321510991808698</v>
          </cell>
          <cell r="AW1169" t="str">
            <v>NaN</v>
          </cell>
          <cell r="AX1169" t="str">
            <v>NaN</v>
          </cell>
          <cell r="AY1169">
            <v>0.27591790840328001</v>
          </cell>
          <cell r="AZ1169" t="str">
            <v>NaN</v>
          </cell>
          <cell r="BA1169">
            <v>0.51126545835789805</v>
          </cell>
          <cell r="BB1169" t="str">
            <v>NaN</v>
          </cell>
          <cell r="BC1169">
            <v>24.832611756295201</v>
          </cell>
          <cell r="BD1169">
            <v>6.5654885908974201</v>
          </cell>
          <cell r="BE1169">
            <v>115.916368493077</v>
          </cell>
          <cell r="BF1169">
            <v>182.788088416025</v>
          </cell>
          <cell r="BH1169" t="str">
            <v>NO</v>
          </cell>
          <cell r="BI1169" t="str">
            <v>YES</v>
          </cell>
          <cell r="BJ1169" t="str">
            <v>YES</v>
          </cell>
          <cell r="BK1169" t="str">
            <v/>
          </cell>
          <cell r="BL1169" t="str">
            <v>YES</v>
          </cell>
          <cell r="BM1169" t="str">
            <v>NO</v>
          </cell>
          <cell r="BO1169" t="str">
            <v>NO</v>
          </cell>
          <cell r="BQ1169" t="str">
            <v>NO</v>
          </cell>
          <cell r="BR1169" t="str">
            <v>NO</v>
          </cell>
          <cell r="BT1169" t="str">
            <v/>
          </cell>
          <cell r="BU1169" t="str">
            <v>YES</v>
          </cell>
          <cell r="BW1169" t="str">
            <v/>
          </cell>
          <cell r="CA1169" t="str">
            <v>DUAL AREA</v>
          </cell>
          <cell r="CC1169">
            <v>0</v>
          </cell>
          <cell r="CD1169">
            <v>0</v>
          </cell>
          <cell r="CE1169">
            <v>34.773930074850853</v>
          </cell>
          <cell r="CF1169">
            <v>37.279207761278776</v>
          </cell>
          <cell r="CL1169">
            <v>0.36</v>
          </cell>
          <cell r="CY1169">
            <v>0</v>
          </cell>
          <cell r="CZ1169">
            <v>0</v>
          </cell>
          <cell r="DA1169">
            <v>0.38224520298637071</v>
          </cell>
          <cell r="DB1169">
            <v>0.38224520298637071</v>
          </cell>
        </row>
        <row r="1170">
          <cell r="A1170">
            <v>299</v>
          </cell>
          <cell r="B1170">
            <v>41723</v>
          </cell>
          <cell r="C1170" t="str">
            <v>Daniel</v>
          </cell>
          <cell r="D1170">
            <v>26</v>
          </cell>
          <cell r="F1170" t="str">
            <v>YES</v>
          </cell>
          <cell r="G1170">
            <v>14.89</v>
          </cell>
          <cell r="H1170">
            <v>2.35693552996963</v>
          </cell>
          <cell r="I1170">
            <v>0</v>
          </cell>
          <cell r="J1170">
            <v>10</v>
          </cell>
          <cell r="K1170">
            <v>19.999500000000001</v>
          </cell>
          <cell r="L1170">
            <v>1.9999499999999999</v>
          </cell>
          <cell r="M1170">
            <v>4.16068754790708</v>
          </cell>
          <cell r="N1170">
            <v>0.96167421591727498</v>
          </cell>
          <cell r="O1170">
            <v>0.41211154686099799</v>
          </cell>
          <cell r="P1170">
            <v>8.2132127927728907E-2</v>
          </cell>
          <cell r="Q1170">
            <v>0.99984277447326897</v>
          </cell>
          <cell r="R1170">
            <v>0.89594938141928504</v>
          </cell>
          <cell r="S1170">
            <v>42.088450811786899</v>
          </cell>
          <cell r="T1170">
            <v>0.9997681886034</v>
          </cell>
          <cell r="U1170">
            <v>1.084596995064</v>
          </cell>
          <cell r="V1170">
            <v>128.574270513881</v>
          </cell>
          <cell r="W1170">
            <v>0.99998292847054204</v>
          </cell>
          <cell r="X1170">
            <v>0.294226103559875</v>
          </cell>
          <cell r="Y1170">
            <v>2.3639529421293202</v>
          </cell>
          <cell r="Z1170">
            <v>0.54426788303640405</v>
          </cell>
          <cell r="AA1170">
            <v>1.9371431439175599</v>
          </cell>
          <cell r="AB1170">
            <v>8.2119125521283406E-2</v>
          </cell>
          <cell r="AC1170">
            <v>0.97691145581371497</v>
          </cell>
          <cell r="AD1170">
            <v>0.85067302100266795</v>
          </cell>
          <cell r="AE1170">
            <v>100.27301299561</v>
          </cell>
          <cell r="AF1170">
            <v>0.77987065879028905</v>
          </cell>
          <cell r="AG1170">
            <v>1174.92626876955</v>
          </cell>
          <cell r="AH1170">
            <v>29.827502797840101</v>
          </cell>
          <cell r="AI1170">
            <v>0.70852175266964501</v>
          </cell>
          <cell r="AJ1170">
            <v>1555.7464883206301</v>
          </cell>
          <cell r="AK1170">
            <v>2600.9742665799999</v>
          </cell>
          <cell r="AL1170">
            <v>193.35754740799999</v>
          </cell>
          <cell r="AM1170">
            <v>52.639220894999902</v>
          </cell>
          <cell r="AN1170">
            <v>19.924271851161301</v>
          </cell>
          <cell r="AO1170">
            <v>-13.4935973649503</v>
          </cell>
          <cell r="AP1170">
            <v>30.298739146656999</v>
          </cell>
          <cell r="AQ1170">
            <v>144.62268008413099</v>
          </cell>
          <cell r="AR1170">
            <v>236.49228074188801</v>
          </cell>
          <cell r="AS1170">
            <v>80.5223914623799</v>
          </cell>
          <cell r="AT1170">
            <v>6263.3295242226704</v>
          </cell>
          <cell r="AU1170">
            <v>3.2136990662449598</v>
          </cell>
          <cell r="AV1170">
            <v>0.75068890024701096</v>
          </cell>
          <cell r="AW1170" t="str">
            <v>NaN</v>
          </cell>
          <cell r="AX1170" t="str">
            <v>NaN</v>
          </cell>
          <cell r="AY1170">
            <v>0.24325051768772701</v>
          </cell>
          <cell r="AZ1170" t="str">
            <v>NaN</v>
          </cell>
          <cell r="BA1170">
            <v>0.51123983869343004</v>
          </cell>
          <cell r="BB1170" t="str">
            <v>NaN</v>
          </cell>
          <cell r="BC1170">
            <v>21.8925465918954</v>
          </cell>
          <cell r="BD1170">
            <v>0.34337735170959199</v>
          </cell>
          <cell r="BE1170">
            <v>27.549839411452801</v>
          </cell>
          <cell r="BF1170">
            <v>141.88586901816299</v>
          </cell>
          <cell r="BH1170" t="str">
            <v>NO</v>
          </cell>
          <cell r="BI1170" t="str">
            <v>YES</v>
          </cell>
          <cell r="BJ1170" t="str">
            <v>YES</v>
          </cell>
          <cell r="BK1170" t="str">
            <v/>
          </cell>
          <cell r="BL1170" t="str">
            <v>YES</v>
          </cell>
          <cell r="BM1170" t="str">
            <v>NO</v>
          </cell>
          <cell r="BO1170" t="str">
            <v>NO</v>
          </cell>
          <cell r="BQ1170" t="str">
            <v>YES</v>
          </cell>
          <cell r="BR1170" t="str">
            <v>NO</v>
          </cell>
          <cell r="BT1170" t="str">
            <v/>
          </cell>
          <cell r="BU1170" t="str">
            <v>YES</v>
          </cell>
          <cell r="BW1170" t="str">
            <v/>
          </cell>
          <cell r="CA1170" t="str">
            <v>SINGLE CORRx</v>
          </cell>
          <cell r="CC1170">
            <v>45.386717491399985</v>
          </cell>
          <cell r="CD1170">
            <v>0</v>
          </cell>
          <cell r="CE1170">
            <v>46.08167982054637</v>
          </cell>
          <cell r="CF1170">
            <v>34.883531590873069</v>
          </cell>
          <cell r="CL1170">
            <v>0.3</v>
          </cell>
          <cell r="CY1170">
            <v>1.6083025074062536</v>
          </cell>
          <cell r="CZ1170">
            <v>0</v>
          </cell>
          <cell r="DA1170">
            <v>1.6083025074062536</v>
          </cell>
          <cell r="DB1170">
            <v>1.6083025074062536</v>
          </cell>
        </row>
        <row r="1171">
          <cell r="A1171">
            <v>299</v>
          </cell>
          <cell r="B1171">
            <v>41723</v>
          </cell>
          <cell r="C1171" t="str">
            <v>Daniel</v>
          </cell>
          <cell r="D1171">
            <v>27</v>
          </cell>
          <cell r="F1171" t="str">
            <v>YES</v>
          </cell>
          <cell r="G1171">
            <v>14.89</v>
          </cell>
          <cell r="H1171">
            <v>2.45415775291622</v>
          </cell>
          <cell r="I1171">
            <v>0</v>
          </cell>
          <cell r="J1171">
            <v>10</v>
          </cell>
          <cell r="K1171">
            <v>19.999500000000001</v>
          </cell>
          <cell r="L1171">
            <v>1.9999499999999999</v>
          </cell>
          <cell r="M1171">
            <v>13.4137373253219</v>
          </cell>
          <cell r="N1171">
            <v>0.98726833500976097</v>
          </cell>
          <cell r="O1171">
            <v>0.41079532312161898</v>
          </cell>
          <cell r="P1171">
            <v>8.3440477249686104E-2</v>
          </cell>
          <cell r="Q1171">
            <v>0.99984611676756197</v>
          </cell>
          <cell r="R1171">
            <v>0.87976495773645402</v>
          </cell>
          <cell r="S1171">
            <v>20.904256524201699</v>
          </cell>
          <cell r="T1171">
            <v>0.99968256211202999</v>
          </cell>
          <cell r="U1171">
            <v>1.2607405757519401</v>
          </cell>
          <cell r="V1171">
            <v>190.19540739573799</v>
          </cell>
          <cell r="W1171">
            <v>0.99997955897642099</v>
          </cell>
          <cell r="X1171">
            <v>0.31951626917936199</v>
          </cell>
          <cell r="Y1171">
            <v>3.98778413623576</v>
          </cell>
          <cell r="Z1171">
            <v>0.29343620388174602</v>
          </cell>
          <cell r="AA1171">
            <v>9.8296977406932999</v>
          </cell>
          <cell r="AB1171">
            <v>8.34275457865188E-2</v>
          </cell>
          <cell r="AC1171">
            <v>0.97807019707383502</v>
          </cell>
          <cell r="AD1171">
            <v>0.833124231792019</v>
          </cell>
          <cell r="AE1171">
            <v>109.33973760926899</v>
          </cell>
          <cell r="AF1171">
            <v>0.57486930932114999</v>
          </cell>
          <cell r="AG1171">
            <v>2269.5961464939901</v>
          </cell>
          <cell r="AH1171">
            <v>18.3511960621973</v>
          </cell>
          <cell r="AI1171">
            <v>0.87758947540412602</v>
          </cell>
          <cell r="AJ1171">
            <v>653.49893810178003</v>
          </cell>
          <cell r="AK1171">
            <v>2031.9393959566701</v>
          </cell>
          <cell r="AL1171">
            <v>182.96909082580001</v>
          </cell>
          <cell r="AM1171">
            <v>89.299621223665994</v>
          </cell>
          <cell r="AN1171">
            <v>17.524543037832998</v>
          </cell>
          <cell r="AO1171">
            <v>29.256153332846001</v>
          </cell>
          <cell r="AP1171">
            <v>25.532189011844</v>
          </cell>
          <cell r="AQ1171">
            <v>20.8791894560987</v>
          </cell>
          <cell r="AR1171">
            <v>118.28570080430001</v>
          </cell>
          <cell r="AS1171">
            <v>94.3615206780688</v>
          </cell>
          <cell r="AT1171">
            <v>110.82089163923401</v>
          </cell>
          <cell r="AU1171">
            <v>2.94037502192305</v>
          </cell>
          <cell r="AV1171">
            <v>0.72258558726794997</v>
          </cell>
          <cell r="AW1171" t="str">
            <v>NaN</v>
          </cell>
          <cell r="AX1171" t="str">
            <v>NaN</v>
          </cell>
          <cell r="AY1171">
            <v>0.18683114737147799</v>
          </cell>
          <cell r="AZ1171" t="str">
            <v>NaN</v>
          </cell>
          <cell r="BA1171">
            <v>0.514750961765163</v>
          </cell>
          <cell r="BB1171" t="str">
            <v>NaN</v>
          </cell>
          <cell r="BC1171">
            <v>21.696520339913601</v>
          </cell>
          <cell r="BD1171">
            <v>12.4880592916111</v>
          </cell>
          <cell r="BE1171">
            <v>32.314248888000101</v>
          </cell>
          <cell r="BF1171">
            <v>93.358851121555503</v>
          </cell>
          <cell r="BH1171" t="str">
            <v>NO</v>
          </cell>
          <cell r="BI1171" t="str">
            <v>YES</v>
          </cell>
          <cell r="BJ1171" t="str">
            <v>YES</v>
          </cell>
          <cell r="BK1171" t="str">
            <v/>
          </cell>
          <cell r="BL1171" t="str">
            <v>YES</v>
          </cell>
          <cell r="BM1171" t="str">
            <v>NO</v>
          </cell>
          <cell r="BO1171" t="str">
            <v>NO</v>
          </cell>
          <cell r="BQ1171" t="str">
            <v>NO</v>
          </cell>
          <cell r="BR1171" t="str">
            <v>YES</v>
          </cell>
          <cell r="BT1171" t="str">
            <v/>
          </cell>
          <cell r="BU1171" t="str">
            <v>NO</v>
          </cell>
          <cell r="BW1171" t="str">
            <v/>
          </cell>
          <cell r="CA1171" t="str">
            <v>SINGLE CORR</v>
          </cell>
          <cell r="CC1171">
            <v>0</v>
          </cell>
          <cell r="CD1171">
            <v>14.758036145958746</v>
          </cell>
          <cell r="CE1171">
            <v>0</v>
          </cell>
          <cell r="CF1171">
            <v>0</v>
          </cell>
          <cell r="CL1171">
            <v>0.47</v>
          </cell>
          <cell r="CY1171">
            <v>0</v>
          </cell>
          <cell r="CZ1171">
            <v>1.3711745539142988</v>
          </cell>
          <cell r="DA1171">
            <v>0</v>
          </cell>
          <cell r="DB1171">
            <v>0</v>
          </cell>
        </row>
        <row r="1172">
          <cell r="A1172">
            <v>299</v>
          </cell>
          <cell r="B1172">
            <v>41723</v>
          </cell>
          <cell r="C1172" t="str">
            <v>Daniel</v>
          </cell>
          <cell r="D1172">
            <v>28</v>
          </cell>
          <cell r="F1172" t="str">
            <v>YES</v>
          </cell>
          <cell r="G1172">
            <v>14.89</v>
          </cell>
          <cell r="H1172">
            <v>2.52082441840321</v>
          </cell>
          <cell r="I1172">
            <v>0</v>
          </cell>
          <cell r="J1172">
            <v>10</v>
          </cell>
          <cell r="K1172">
            <v>19.998999999999999</v>
          </cell>
          <cell r="L1172">
            <v>1.9999</v>
          </cell>
          <cell r="M1172">
            <v>0.294533125828153</v>
          </cell>
          <cell r="N1172">
            <v>0.97986644954333701</v>
          </cell>
          <cell r="O1172">
            <v>0.13824765281871701</v>
          </cell>
          <cell r="P1172">
            <v>8.2671098917560207E-2</v>
          </cell>
          <cell r="Q1172">
            <v>0.99975310498026204</v>
          </cell>
          <cell r="R1172">
            <v>0.99756558856880195</v>
          </cell>
          <cell r="S1172">
            <v>261.271902078474</v>
          </cell>
          <cell r="T1172">
            <v>0.99999170291630501</v>
          </cell>
          <cell r="U1172">
            <v>0.182230351828961</v>
          </cell>
          <cell r="V1172">
            <v>72.696811628929694</v>
          </cell>
          <cell r="W1172">
            <v>0.99997498190624401</v>
          </cell>
          <cell r="X1172">
            <v>0.31646568094057798</v>
          </cell>
          <cell r="Y1172">
            <v>0.28796798943657798</v>
          </cell>
          <cell r="Z1172">
            <v>0.77423762002154295</v>
          </cell>
          <cell r="AA1172">
            <v>2.1824688543172099E-2</v>
          </cell>
          <cell r="AB1172">
            <v>8.2650543294805701E-2</v>
          </cell>
          <cell r="AC1172">
            <v>0.96464817726315399</v>
          </cell>
          <cell r="AD1172">
            <v>1.0546701973505701</v>
          </cell>
          <cell r="AE1172">
            <v>64.205736626201599</v>
          </cell>
          <cell r="AF1172">
            <v>0.88317669700081602</v>
          </cell>
          <cell r="AG1172">
            <v>492.16629292069598</v>
          </cell>
          <cell r="AH1172">
            <v>166.79752238342101</v>
          </cell>
          <cell r="AI1172">
            <v>0.63840059758344603</v>
          </cell>
          <cell r="AJ1172">
            <v>1523.38645493475</v>
          </cell>
          <cell r="AK1172">
            <v>2099.4713863966599</v>
          </cell>
          <cell r="AL1172">
            <v>108.51084029092701</v>
          </cell>
          <cell r="AM1172">
            <v>8.6301925006645792</v>
          </cell>
          <cell r="AN1172">
            <v>25.791763255718699</v>
          </cell>
          <cell r="AO1172">
            <v>108.67206712371301</v>
          </cell>
          <cell r="AP1172">
            <v>102.488251113808</v>
          </cell>
          <cell r="AQ1172">
            <v>362.21155372420401</v>
          </cell>
          <cell r="AR1172">
            <v>82.117197021022605</v>
          </cell>
          <cell r="AS1172">
            <v>66.963700020311506</v>
          </cell>
          <cell r="AT1172">
            <v>237.994890895819</v>
          </cell>
          <cell r="AU1172">
            <v>2.77739625285448</v>
          </cell>
          <cell r="AV1172">
            <v>0.58433963448783399</v>
          </cell>
          <cell r="AW1172" t="str">
            <v>NaN</v>
          </cell>
          <cell r="AX1172" t="str">
            <v>NaN</v>
          </cell>
          <cell r="AY1172">
            <v>0.24908313420393099</v>
          </cell>
          <cell r="AZ1172" t="str">
            <v>NaN</v>
          </cell>
          <cell r="BA1172">
            <v>0.51217846691047697</v>
          </cell>
          <cell r="BB1172" t="str">
            <v>NaN</v>
          </cell>
          <cell r="BC1172">
            <v>22.4174820783538</v>
          </cell>
          <cell r="BD1172">
            <v>0.94900003735040195</v>
          </cell>
          <cell r="BE1172">
            <v>23.8825654068802</v>
          </cell>
          <cell r="BF1172">
            <v>94.728655098461203</v>
          </cell>
          <cell r="BH1172" t="str">
            <v>NO</v>
          </cell>
          <cell r="BI1172" t="str">
            <v>YES</v>
          </cell>
          <cell r="BJ1172" t="str">
            <v>YES</v>
          </cell>
          <cell r="BK1172" t="str">
            <v/>
          </cell>
          <cell r="BL1172" t="str">
            <v>YES</v>
          </cell>
          <cell r="BM1172" t="str">
            <v>YES</v>
          </cell>
          <cell r="BO1172" t="str">
            <v>NO</v>
          </cell>
          <cell r="BQ1172" t="str">
            <v>YES</v>
          </cell>
          <cell r="BR1172" t="str">
            <v>NO</v>
          </cell>
          <cell r="BT1172" t="str">
            <v>YES</v>
          </cell>
          <cell r="BU1172" t="str">
            <v>NO</v>
          </cell>
          <cell r="BW1172" t="str">
            <v/>
          </cell>
          <cell r="CA1172" t="str">
            <v>TRASH</v>
          </cell>
          <cell r="CC1172">
            <v>0</v>
          </cell>
          <cell r="CD1172">
            <v>0</v>
          </cell>
          <cell r="CE1172">
            <v>0</v>
          </cell>
          <cell r="CF1172">
            <v>0</v>
          </cell>
          <cell r="CL1172">
            <v>0</v>
          </cell>
          <cell r="CY1172">
            <v>0</v>
          </cell>
          <cell r="CZ1172">
            <v>0</v>
          </cell>
          <cell r="DA1172">
            <v>0</v>
          </cell>
          <cell r="DB1172">
            <v>0</v>
          </cell>
        </row>
        <row r="1173">
          <cell r="A1173">
            <v>299</v>
          </cell>
          <cell r="B1173">
            <v>41723</v>
          </cell>
          <cell r="C1173" t="str">
            <v>Daniel</v>
          </cell>
          <cell r="D1173">
            <v>29</v>
          </cell>
          <cell r="F1173" t="str">
            <v>YES</v>
          </cell>
          <cell r="G1173">
            <v>14.89</v>
          </cell>
          <cell r="H1173">
            <v>2.5736021976918</v>
          </cell>
          <cell r="I1173">
            <v>0</v>
          </cell>
          <cell r="J1173">
            <v>10</v>
          </cell>
          <cell r="K1173">
            <v>20</v>
          </cell>
          <cell r="L1173">
            <v>2</v>
          </cell>
          <cell r="M1173">
            <v>1.75645923158506</v>
          </cell>
          <cell r="N1173">
            <v>0.93110118868761405</v>
          </cell>
          <cell r="O1173">
            <v>0.13655695447036201</v>
          </cell>
          <cell r="P1173">
            <v>8.6461608002479595E-2</v>
          </cell>
          <cell r="Q1173">
            <v>0.99978101312412204</v>
          </cell>
          <cell r="R1173">
            <v>0.38982610070104801</v>
          </cell>
          <cell r="S1173">
            <v>69.423178731798401</v>
          </cell>
          <cell r="T1173">
            <v>0.99992449706657505</v>
          </cell>
          <cell r="U1173">
            <v>0.22805560627935301</v>
          </cell>
          <cell r="V1173">
            <v>101.691414411609</v>
          </cell>
          <cell r="W1173">
            <v>0.99998667111152095</v>
          </cell>
          <cell r="X1173">
            <v>9.5811636013865095E-2</v>
          </cell>
          <cell r="Y1173">
            <v>1.3241851991321301</v>
          </cell>
          <cell r="Z1173">
            <v>0.68175670726023796</v>
          </cell>
          <cell r="AA1173">
            <v>6.6450322577401494E-2</v>
          </cell>
          <cell r="AB1173">
            <v>8.6442528355227005E-2</v>
          </cell>
          <cell r="AC1173">
            <v>0.97110697495383502</v>
          </cell>
          <cell r="AD1173">
            <v>0.16403589059059301</v>
          </cell>
          <cell r="AE1173">
            <v>89.371314544324605</v>
          </cell>
          <cell r="AF1173">
            <v>0.87883646530112003</v>
          </cell>
          <cell r="AG1173">
            <v>89.398442507141993</v>
          </cell>
          <cell r="AH1173">
            <v>50.895910455202703</v>
          </cell>
          <cell r="AI1173">
            <v>0.73307024407196197</v>
          </cell>
          <cell r="AJ1173">
            <v>196.94955663090801</v>
          </cell>
          <cell r="AK1173">
            <v>444.835669309997</v>
          </cell>
          <cell r="AL1173">
            <v>31.531976467330001</v>
          </cell>
          <cell r="AM1173">
            <v>18.837989140999198</v>
          </cell>
          <cell r="AN1173">
            <v>5.0702654171279997</v>
          </cell>
          <cell r="AO1173">
            <v>29.1201396601239</v>
          </cell>
          <cell r="AP1173">
            <v>1.6731312217960399</v>
          </cell>
          <cell r="AQ1173">
            <v>96.254882293282805</v>
          </cell>
          <cell r="AR1173">
            <v>130.60163475069001</v>
          </cell>
          <cell r="AS1173">
            <v>86.885551042809695</v>
          </cell>
          <cell r="AT1173">
            <v>484.27685101399902</v>
          </cell>
          <cell r="AU1173">
            <v>3.11497261698812</v>
          </cell>
          <cell r="AV1173">
            <v>0.65363794748414095</v>
          </cell>
          <cell r="AW1173" t="str">
            <v>NaN</v>
          </cell>
          <cell r="AX1173" t="str">
            <v>NaN</v>
          </cell>
          <cell r="AY1173">
            <v>0.19212006628703801</v>
          </cell>
          <cell r="AZ1173" t="str">
            <v>NaN</v>
          </cell>
          <cell r="BA1173">
            <v>0.59089420921048796</v>
          </cell>
          <cell r="BB1173" t="str">
            <v>NaN</v>
          </cell>
          <cell r="BC1173">
            <v>23.054407954444599</v>
          </cell>
          <cell r="BD1173">
            <v>-5.76472232103447</v>
          </cell>
          <cell r="BE1173">
            <v>0.81495452591946105</v>
          </cell>
          <cell r="BF1173">
            <v>24.880921647470998</v>
          </cell>
          <cell r="BH1173" t="str">
            <v>NO</v>
          </cell>
          <cell r="BI1173" t="str">
            <v>YES</v>
          </cell>
          <cell r="BJ1173" t="str">
            <v>YES</v>
          </cell>
          <cell r="BK1173" t="str">
            <v/>
          </cell>
          <cell r="BL1173" t="str">
            <v>YES</v>
          </cell>
          <cell r="BM1173" t="str">
            <v>NO</v>
          </cell>
          <cell r="BO1173" t="str">
            <v>NO</v>
          </cell>
          <cell r="BQ1173" t="str">
            <v>YES</v>
          </cell>
          <cell r="BR1173" t="str">
            <v>NO</v>
          </cell>
          <cell r="BT1173" t="str">
            <v/>
          </cell>
          <cell r="BU1173" t="str">
            <v>YES</v>
          </cell>
          <cell r="BW1173" t="str">
            <v/>
          </cell>
          <cell r="CA1173" t="str">
            <v>SINGLE CORRx</v>
          </cell>
          <cell r="CC1173">
            <v>35.078426685743452</v>
          </cell>
          <cell r="CD1173">
            <v>0</v>
          </cell>
          <cell r="CE1173">
            <v>30.263888503058542</v>
          </cell>
          <cell r="CF1173">
            <v>16.291117498407942</v>
          </cell>
          <cell r="CL1173">
            <v>0.38</v>
          </cell>
          <cell r="CY1173">
            <v>54.369261590502546</v>
          </cell>
          <cell r="CZ1173">
            <v>0</v>
          </cell>
          <cell r="DA1173">
            <v>54.369261590502546</v>
          </cell>
          <cell r="DB1173">
            <v>54.369261590502546</v>
          </cell>
        </row>
        <row r="1174">
          <cell r="A1174">
            <v>299</v>
          </cell>
          <cell r="B1174">
            <v>41723</v>
          </cell>
          <cell r="C1174" t="str">
            <v>Daniel</v>
          </cell>
          <cell r="D1174">
            <v>30</v>
          </cell>
          <cell r="F1174" t="str">
            <v>YES</v>
          </cell>
          <cell r="G1174">
            <v>14.89</v>
          </cell>
          <cell r="H1174">
            <v>2.6624910850077899</v>
          </cell>
          <cell r="I1174">
            <v>0</v>
          </cell>
          <cell r="J1174">
            <v>10</v>
          </cell>
          <cell r="K1174">
            <v>19.998999999999999</v>
          </cell>
          <cell r="L1174">
            <v>1.9999</v>
          </cell>
          <cell r="M1174">
            <v>1.6397481276686501</v>
          </cell>
          <cell r="N1174">
            <v>0.75599895051819999</v>
          </cell>
          <cell r="O1174">
            <v>1.4824916401266599</v>
          </cell>
          <cell r="P1174">
            <v>8.1020331642110893E-2</v>
          </cell>
          <cell r="Q1174">
            <v>0.99991593391059597</v>
          </cell>
          <cell r="R1174">
            <v>1.4502161937776199</v>
          </cell>
          <cell r="S1174">
            <v>71.330779760875402</v>
          </cell>
          <cell r="T1174">
            <v>0.99997284578840195</v>
          </cell>
          <cell r="U1174">
            <v>0.82158140174842498</v>
          </cell>
          <cell r="V1174">
            <v>131.122567969051</v>
          </cell>
          <cell r="W1174">
            <v>0.99991943048758203</v>
          </cell>
          <cell r="X1174">
            <v>1.4151384271510501</v>
          </cell>
          <cell r="Y1174">
            <v>0.59455408990657899</v>
          </cell>
          <cell r="Z1174">
            <v>0.21924451123650299</v>
          </cell>
          <cell r="AA1174">
            <v>4.5471279038983301</v>
          </cell>
          <cell r="AB1174">
            <v>8.1013475297247603E-2</v>
          </cell>
          <cell r="AC1174">
            <v>0.987187757403994</v>
          </cell>
          <cell r="AD1174">
            <v>2.2177376411125902</v>
          </cell>
          <cell r="AE1174">
            <v>54.965438139078799</v>
          </cell>
          <cell r="AF1174">
            <v>0.419157509171805</v>
          </cell>
          <cell r="AG1174">
            <v>15122.675342099399</v>
          </cell>
          <cell r="AH1174">
            <v>62.669951391725697</v>
          </cell>
          <cell r="AI1174">
            <v>0.87855830916218602</v>
          </cell>
          <cell r="AJ1174">
            <v>3161.8266441169899</v>
          </cell>
          <cell r="AK1174">
            <v>11759.45441332</v>
          </cell>
          <cell r="AL1174">
            <v>970.57966376503396</v>
          </cell>
          <cell r="AM1174">
            <v>145.22143445033299</v>
          </cell>
          <cell r="AN1174">
            <v>137.15445240034501</v>
          </cell>
          <cell r="AO1174">
            <v>101.15503834027101</v>
          </cell>
          <cell r="AP1174">
            <v>77.244861226824497</v>
          </cell>
          <cell r="AQ1174">
            <v>104.61097631679201</v>
          </cell>
          <cell r="AR1174">
            <v>105.875907939428</v>
          </cell>
          <cell r="AS1174">
            <v>105.319557708204</v>
          </cell>
          <cell r="AT1174">
            <v>61.183283573044399</v>
          </cell>
          <cell r="AU1174">
            <v>3.1453533291284299</v>
          </cell>
          <cell r="AV1174">
            <v>0.72702927367723602</v>
          </cell>
          <cell r="AW1174" t="str">
            <v>NaN</v>
          </cell>
          <cell r="AX1174" t="str">
            <v>NaN</v>
          </cell>
          <cell r="AY1174">
            <v>0.18481365741251701</v>
          </cell>
          <cell r="AZ1174" t="str">
            <v>NaN</v>
          </cell>
          <cell r="BA1174">
            <v>0.50933564996384595</v>
          </cell>
          <cell r="BB1174" t="str">
            <v>NaN</v>
          </cell>
          <cell r="BC1174">
            <v>15.1211174246605</v>
          </cell>
          <cell r="BD1174">
            <v>151.33291551748101</v>
          </cell>
          <cell r="BE1174">
            <v>278.41642017403097</v>
          </cell>
          <cell r="BF1174">
            <v>413.31627869790702</v>
          </cell>
          <cell r="BH1174" t="str">
            <v>YES</v>
          </cell>
          <cell r="BI1174" t="str">
            <v>YES</v>
          </cell>
          <cell r="BJ1174" t="str">
            <v>YES</v>
          </cell>
          <cell r="BK1174" t="str">
            <v/>
          </cell>
          <cell r="BL1174" t="str">
            <v>YES</v>
          </cell>
          <cell r="BM1174" t="str">
            <v>NO</v>
          </cell>
          <cell r="BO1174" t="str">
            <v>NO</v>
          </cell>
          <cell r="BQ1174" t="str">
            <v>NO</v>
          </cell>
          <cell r="BR1174" t="str">
            <v>YES</v>
          </cell>
          <cell r="BT1174" t="str">
            <v/>
          </cell>
          <cell r="BU1174" t="str">
            <v>YES</v>
          </cell>
          <cell r="BW1174" t="str">
            <v/>
          </cell>
          <cell r="CA1174" t="str">
            <v>SINGLE CORRx</v>
          </cell>
          <cell r="CC1174">
            <v>0</v>
          </cell>
          <cell r="CD1174">
            <v>49.20860692476974</v>
          </cell>
          <cell r="CE1174">
            <v>29.575567103619139</v>
          </cell>
          <cell r="CF1174">
            <v>55.862523391865764</v>
          </cell>
          <cell r="CL1174">
            <v>0.38</v>
          </cell>
          <cell r="CY1174">
            <v>0</v>
          </cell>
          <cell r="CZ1174">
            <v>0.15914462148598518</v>
          </cell>
          <cell r="DA1174">
            <v>0.15914462148598518</v>
          </cell>
          <cell r="DB1174">
            <v>0.15914462148598518</v>
          </cell>
        </row>
        <row r="1175">
          <cell r="BH1175" t="str">
            <v/>
          </cell>
          <cell r="BI1175" t="str">
            <v/>
          </cell>
          <cell r="BJ1175" t="str">
            <v>YES</v>
          </cell>
          <cell r="BK1175" t="str">
            <v/>
          </cell>
          <cell r="BL1175" t="str">
            <v>NO</v>
          </cell>
          <cell r="BM1175" t="str">
            <v/>
          </cell>
          <cell r="BO1175" t="str">
            <v/>
          </cell>
          <cell r="BQ1175" t="str">
            <v/>
          </cell>
          <cell r="BR1175" t="str">
            <v/>
          </cell>
          <cell r="BT1175" t="str">
            <v/>
          </cell>
          <cell r="BU1175" t="str">
            <v/>
          </cell>
          <cell r="BW1175" t="str">
            <v/>
          </cell>
          <cell r="CA1175" t="str">
            <v/>
          </cell>
          <cell r="CC1175">
            <v>0</v>
          </cell>
          <cell r="CD1175">
            <v>0</v>
          </cell>
          <cell r="CE1175">
            <v>0</v>
          </cell>
          <cell r="CF1175">
            <v>0</v>
          </cell>
          <cell r="CL1175">
            <v>0</v>
          </cell>
          <cell r="CY1175">
            <v>0</v>
          </cell>
          <cell r="CZ1175">
            <v>0</v>
          </cell>
          <cell r="DA1175">
            <v>0</v>
          </cell>
          <cell r="DB1175">
            <v>0</v>
          </cell>
        </row>
        <row r="1176">
          <cell r="A1176">
            <v>438</v>
          </cell>
          <cell r="B1176">
            <v>41724</v>
          </cell>
          <cell r="C1176" t="str">
            <v>Daniel</v>
          </cell>
          <cell r="D1176">
            <v>41</v>
          </cell>
          <cell r="F1176" t="str">
            <v>YES</v>
          </cell>
          <cell r="G1176">
            <v>10.24</v>
          </cell>
          <cell r="H1176">
            <v>0.16666666790842999</v>
          </cell>
          <cell r="I1176">
            <v>0</v>
          </cell>
          <cell r="J1176">
            <v>9.9984999999999999</v>
          </cell>
          <cell r="K1176">
            <v>19.998999999999999</v>
          </cell>
          <cell r="L1176">
            <v>2.0002000300045002</v>
          </cell>
          <cell r="M1176">
            <v>-1.34596022351407</v>
          </cell>
          <cell r="N1176">
            <v>0.76197623443767004</v>
          </cell>
          <cell r="O1176">
            <v>2.8317036437551399</v>
          </cell>
          <cell r="P1176">
            <v>5.8036040926501498E-2</v>
          </cell>
          <cell r="Q1176">
            <v>0.99995328557569596</v>
          </cell>
          <cell r="R1176">
            <v>2.1090071253626901</v>
          </cell>
          <cell r="S1176">
            <v>267.57349488675402</v>
          </cell>
          <cell r="T1176">
            <v>0.99980964689680696</v>
          </cell>
          <cell r="U1176">
            <v>4.2504667735741499</v>
          </cell>
          <cell r="V1176">
            <v>439.57680031172401</v>
          </cell>
          <cell r="W1176">
            <v>0.99985453479873998</v>
          </cell>
          <cell r="X1176">
            <v>3.7155622636210102</v>
          </cell>
          <cell r="Y1176">
            <v>-0.59104064322809402</v>
          </cell>
          <cell r="Z1176">
            <v>0.25754221438132202</v>
          </cell>
          <cell r="AA1176">
            <v>14.8773509271047</v>
          </cell>
          <cell r="AB1176">
            <v>5.8033320548061401E-2</v>
          </cell>
          <cell r="AC1176">
            <v>0.98622745970624803</v>
          </cell>
          <cell r="AD1176">
            <v>4.6116547843118196</v>
          </cell>
          <cell r="AE1176">
            <v>15.09730610459</v>
          </cell>
          <cell r="AF1176">
            <v>3.4340096270643501E-2</v>
          </cell>
          <cell r="AG1176">
            <v>94686.744747244593</v>
          </cell>
          <cell r="AH1176">
            <v>18.284595637867898</v>
          </cell>
          <cell r="AI1176">
            <v>6.8321843330615403E-2</v>
          </cell>
          <cell r="AJ1176">
            <v>91354.7010354714</v>
          </cell>
          <cell r="AK1176">
            <v>28703.709884006701</v>
          </cell>
          <cell r="AL1176">
            <v>1686.28292793067</v>
          </cell>
          <cell r="AM1176">
            <v>260.59669213399798</v>
          </cell>
          <cell r="AN1176">
            <v>160.438001405146</v>
          </cell>
          <cell r="AO1176">
            <v>-1724.8555123838601</v>
          </cell>
          <cell r="AP1176">
            <v>97.750539059156495</v>
          </cell>
          <cell r="AQ1176">
            <v>10789.1521944166</v>
          </cell>
          <cell r="AR1176">
            <v>-299.36716511457303</v>
          </cell>
          <cell r="AS1176">
            <v>153.51192188782301</v>
          </cell>
          <cell r="AT1176">
            <v>5406.4520415065999</v>
          </cell>
          <cell r="AU1176" t="str">
            <v>NaN</v>
          </cell>
          <cell r="AV1176" t="str">
            <v>NaN</v>
          </cell>
          <cell r="AW1176">
            <v>10.2364540371691</v>
          </cell>
          <cell r="AX1176">
            <v>1.66042288679046</v>
          </cell>
          <cell r="AY1176">
            <v>0.29236310602671101</v>
          </cell>
          <cell r="AZ1176" t="str">
            <v>NaN</v>
          </cell>
          <cell r="BA1176" t="str">
            <v>NaN</v>
          </cell>
          <cell r="BB1176">
            <v>0.88795223497048403</v>
          </cell>
          <cell r="BC1176">
            <v>16.975922285421898</v>
          </cell>
          <cell r="BD1176">
            <v>197.376108499727</v>
          </cell>
          <cell r="BE1176">
            <v>497.314118726066</v>
          </cell>
          <cell r="BF1176">
            <v>690.77126059776003</v>
          </cell>
          <cell r="BH1176" t="str">
            <v>YES</v>
          </cell>
          <cell r="BI1176" t="str">
            <v>YES</v>
          </cell>
          <cell r="BJ1176" t="str">
            <v>YES</v>
          </cell>
          <cell r="BK1176" t="str">
            <v/>
          </cell>
          <cell r="BL1176" t="str">
            <v>YES</v>
          </cell>
          <cell r="BM1176" t="str">
            <v>NO</v>
          </cell>
          <cell r="BO1176" t="str">
            <v>NO</v>
          </cell>
          <cell r="BQ1176" t="str">
            <v>NO</v>
          </cell>
          <cell r="BR1176" t="str">
            <v>NO</v>
          </cell>
          <cell r="BT1176" t="str">
            <v/>
          </cell>
          <cell r="BU1176" t="str">
            <v>YES</v>
          </cell>
          <cell r="BW1176" t="str">
            <v/>
          </cell>
          <cell r="CA1176" t="str">
            <v>DUAL AREA</v>
          </cell>
          <cell r="CC1176">
            <v>0</v>
          </cell>
          <cell r="CD1176">
            <v>0</v>
          </cell>
          <cell r="CE1176">
            <v>61.705156486622037</v>
          </cell>
          <cell r="CF1176">
            <v>75.985938545473203</v>
          </cell>
          <cell r="CL1176">
            <v>0.36</v>
          </cell>
          <cell r="CY1176">
            <v>0</v>
          </cell>
          <cell r="CZ1176">
            <v>0</v>
          </cell>
          <cell r="DA1176">
            <v>0.26342709411915499</v>
          </cell>
          <cell r="DB1176">
            <v>0.26342709411915499</v>
          </cell>
        </row>
        <row r="1177">
          <cell r="A1177">
            <v>438</v>
          </cell>
          <cell r="B1177">
            <v>41724</v>
          </cell>
          <cell r="C1177" t="str">
            <v>Daniel</v>
          </cell>
          <cell r="D1177">
            <v>42</v>
          </cell>
          <cell r="F1177" t="str">
            <v>YES</v>
          </cell>
          <cell r="G1177">
            <v>10.24</v>
          </cell>
          <cell r="H1177">
            <v>0.22018077783286599</v>
          </cell>
          <cell r="I1177">
            <v>0</v>
          </cell>
          <cell r="J1177">
            <v>9.9994999999999994</v>
          </cell>
          <cell r="K1177">
            <v>19.998000000000001</v>
          </cell>
          <cell r="L1177">
            <v>1.99989999499975</v>
          </cell>
          <cell r="M1177">
            <v>-49.682045006217798</v>
          </cell>
          <cell r="N1177">
            <v>0.97902823461557498</v>
          </cell>
          <cell r="O1177">
            <v>0.74908838627733798</v>
          </cell>
          <cell r="P1177">
            <v>5.9345072463152702E-2</v>
          </cell>
          <cell r="Q1177">
            <v>0.99993602686471506</v>
          </cell>
          <cell r="R1177">
            <v>1.8130233302165699</v>
          </cell>
          <cell r="S1177">
            <v>61.8159838439163</v>
          </cell>
          <cell r="T1177">
            <v>0.999750313384967</v>
          </cell>
          <cell r="U1177">
            <v>3.5763167718155602</v>
          </cell>
          <cell r="V1177">
            <v>968.94627586499803</v>
          </cell>
          <cell r="W1177">
            <v>0.99998990243846198</v>
          </cell>
          <cell r="X1177">
            <v>0.71901507530901498</v>
          </cell>
          <cell r="Y1177">
            <v>-0.90244248713751896</v>
          </cell>
          <cell r="Z1177">
            <v>1.7775105696937198E-2</v>
          </cell>
          <cell r="AA1177">
            <v>26.4761159641623</v>
          </cell>
          <cell r="AB1177">
            <v>5.9341262359295099E-2</v>
          </cell>
          <cell r="AC1177">
            <v>0.98203235678101197</v>
          </cell>
          <cell r="AD1177">
            <v>3.3956478311644398</v>
          </cell>
          <cell r="AE1177">
            <v>92.453470441362299</v>
          </cell>
          <cell r="AF1177">
            <v>9.5415544885396095E-2</v>
          </cell>
          <cell r="AG1177">
            <v>47675.2394996195</v>
          </cell>
          <cell r="AH1177">
            <v>31.6221309862776</v>
          </cell>
          <cell r="AI1177">
            <v>0.51142486715206004</v>
          </cell>
          <cell r="AJ1177">
            <v>25749.874807579901</v>
          </cell>
          <cell r="AK1177">
            <v>21056.7313973333</v>
          </cell>
          <cell r="AL1177">
            <v>1205.0000918357</v>
          </cell>
          <cell r="AM1177">
            <v>362.946438457667</v>
          </cell>
          <cell r="AN1177">
            <v>37.346028300213</v>
          </cell>
          <cell r="AO1177">
            <v>101.30649048158401</v>
          </cell>
          <cell r="AP1177">
            <v>41.877736724012202</v>
          </cell>
          <cell r="AQ1177">
            <v>126.06917156175599</v>
          </cell>
          <cell r="AR1177">
            <v>-1664.8744180528499</v>
          </cell>
          <cell r="AS1177">
            <v>211.05959489666799</v>
          </cell>
          <cell r="AT1177">
            <v>14747.386226300099</v>
          </cell>
          <cell r="AU1177" t="str">
            <v>NaN</v>
          </cell>
          <cell r="AV1177" t="str">
            <v>NaN</v>
          </cell>
          <cell r="AW1177">
            <v>10.1802308032629</v>
          </cell>
          <cell r="AX1177">
            <v>1.6774688504553801</v>
          </cell>
          <cell r="AY1177">
            <v>0.33295487446043098</v>
          </cell>
          <cell r="AZ1177" t="str">
            <v>NaN</v>
          </cell>
          <cell r="BA1177" t="str">
            <v>NaN</v>
          </cell>
          <cell r="BB1177">
            <v>0.87822688929602899</v>
          </cell>
          <cell r="BC1177">
            <v>17.123393543679299</v>
          </cell>
          <cell r="BD1177">
            <v>43.937633155072497</v>
          </cell>
          <cell r="BE1177">
            <v>367.69153211811602</v>
          </cell>
          <cell r="BF1177">
            <v>509.28068233768101</v>
          </cell>
          <cell r="BH1177" t="str">
            <v>YES</v>
          </cell>
          <cell r="BI1177" t="str">
            <v>YES</v>
          </cell>
          <cell r="BJ1177" t="str">
            <v>YES</v>
          </cell>
          <cell r="BK1177" t="str">
            <v/>
          </cell>
          <cell r="BL1177" t="str">
            <v>YES</v>
          </cell>
          <cell r="BM1177" t="str">
            <v>NO</v>
          </cell>
          <cell r="BO1177" t="str">
            <v>NO</v>
          </cell>
          <cell r="BQ1177" t="str">
            <v>NO</v>
          </cell>
          <cell r="BR1177" t="str">
            <v>NO</v>
          </cell>
          <cell r="BT1177" t="str">
            <v/>
          </cell>
          <cell r="BU1177" t="str">
            <v>NO</v>
          </cell>
          <cell r="BW1177" t="str">
            <v>YES</v>
          </cell>
          <cell r="CA1177" t="str">
            <v>TRASH</v>
          </cell>
          <cell r="CC1177">
            <v>0</v>
          </cell>
          <cell r="CD1177">
            <v>0</v>
          </cell>
          <cell r="CE1177">
            <v>0</v>
          </cell>
          <cell r="CF1177">
            <v>0</v>
          </cell>
          <cell r="CL1177">
            <v>0</v>
          </cell>
          <cell r="CY1177">
            <v>0</v>
          </cell>
          <cell r="CZ1177">
            <v>0</v>
          </cell>
          <cell r="DA1177">
            <v>0</v>
          </cell>
          <cell r="DB1177">
            <v>0</v>
          </cell>
        </row>
        <row r="1178">
          <cell r="A1178">
            <v>438</v>
          </cell>
          <cell r="B1178">
            <v>41724</v>
          </cell>
          <cell r="C1178" t="str">
            <v>Daniel</v>
          </cell>
          <cell r="D1178">
            <v>43</v>
          </cell>
          <cell r="F1178" t="str">
            <v>YES</v>
          </cell>
          <cell r="G1178">
            <v>10.24</v>
          </cell>
          <cell r="H1178">
            <v>0.25906966812908699</v>
          </cell>
          <cell r="I1178">
            <v>0</v>
          </cell>
          <cell r="J1178">
            <v>9.9994736842100007</v>
          </cell>
          <cell r="K1178">
            <v>19.998421052600001</v>
          </cell>
          <cell r="L1178">
            <v>1.99994736564777</v>
          </cell>
          <cell r="M1178">
            <v>40.572307372024497</v>
          </cell>
          <cell r="N1178">
            <v>0.73186447268600197</v>
          </cell>
          <cell r="O1178">
            <v>1.3723086732024501</v>
          </cell>
          <cell r="P1178">
            <v>5.7964135551397102E-2</v>
          </cell>
          <cell r="Q1178">
            <v>0.99995790263788498</v>
          </cell>
          <cell r="R1178">
            <v>2.4422832460728898</v>
          </cell>
          <cell r="S1178">
            <v>340.66743039199002</v>
          </cell>
          <cell r="T1178">
            <v>0.99997223006483404</v>
          </cell>
          <cell r="U1178">
            <v>1.9802793317056799</v>
          </cell>
          <cell r="V1178">
            <v>420.14460864666</v>
          </cell>
          <cell r="W1178">
            <v>0.99999231460356997</v>
          </cell>
          <cell r="X1178">
            <v>1.04175874957225</v>
          </cell>
          <cell r="Y1178">
            <v>4.2555982294180797E-2</v>
          </cell>
          <cell r="Z1178">
            <v>6.6445840944928702E-4</v>
          </cell>
          <cell r="AA1178">
            <v>5.4050603634682703</v>
          </cell>
          <cell r="AB1178">
            <v>5.7961687112993598E-2</v>
          </cell>
          <cell r="AC1178">
            <v>0.98754166898446705</v>
          </cell>
          <cell r="AD1178">
            <v>6.2997760111930896</v>
          </cell>
          <cell r="AE1178">
            <v>178.27921979526599</v>
          </cell>
          <cell r="AF1178">
            <v>0.42432497278675302</v>
          </cell>
          <cell r="AG1178">
            <v>85568.915148836706</v>
          </cell>
          <cell r="AH1178">
            <v>80.669013344497799</v>
          </cell>
          <cell r="AI1178">
            <v>0.236790388200286</v>
          </cell>
          <cell r="AJ1178">
            <v>113444.24445334599</v>
          </cell>
          <cell r="AK1178">
            <v>17083.696159620002</v>
          </cell>
          <cell r="AL1178">
            <v>981.53227285541004</v>
          </cell>
          <cell r="AM1178">
            <v>80.099660682666197</v>
          </cell>
          <cell r="AN1178">
            <v>73.531542106117698</v>
          </cell>
          <cell r="AO1178">
            <v>585.08197661060001</v>
          </cell>
          <cell r="AP1178">
            <v>174.168172224024</v>
          </cell>
          <cell r="AQ1178">
            <v>1670.7030225312601</v>
          </cell>
          <cell r="AR1178">
            <v>759.22502009894197</v>
          </cell>
          <cell r="AS1178">
            <v>276.96838954953699</v>
          </cell>
          <cell r="AT1178">
            <v>1392.8964212517601</v>
          </cell>
          <cell r="AU1178" t="str">
            <v>NaN</v>
          </cell>
          <cell r="AV1178" t="str">
            <v>NaN</v>
          </cell>
          <cell r="AW1178">
            <v>10.0772855696419</v>
          </cell>
          <cell r="AX1178">
            <v>1.6626827077186299</v>
          </cell>
          <cell r="AY1178">
            <v>0.20058868869902899</v>
          </cell>
          <cell r="AZ1178" t="str">
            <v>NaN</v>
          </cell>
          <cell r="BA1178" t="str">
            <v>NaN</v>
          </cell>
          <cell r="BB1178">
            <v>0.872732448151051</v>
          </cell>
          <cell r="BC1178">
            <v>18.052981982912598</v>
          </cell>
          <cell r="BD1178">
            <v>56.106990246153799</v>
          </cell>
          <cell r="BE1178">
            <v>335.52174488461498</v>
          </cell>
          <cell r="BF1178">
            <v>789.98147920461497</v>
          </cell>
          <cell r="BH1178" t="str">
            <v>YES</v>
          </cell>
          <cell r="BI1178" t="str">
            <v>YES</v>
          </cell>
          <cell r="BJ1178" t="str">
            <v>YES</v>
          </cell>
          <cell r="BK1178" t="str">
            <v/>
          </cell>
          <cell r="BL1178" t="str">
            <v>YES</v>
          </cell>
          <cell r="BM1178" t="str">
            <v>NO</v>
          </cell>
          <cell r="BO1178" t="str">
            <v>NO</v>
          </cell>
          <cell r="BQ1178" t="str">
            <v>NO</v>
          </cell>
          <cell r="BR1178" t="str">
            <v>NO</v>
          </cell>
          <cell r="BT1178" t="str">
            <v/>
          </cell>
          <cell r="BU1178" t="str">
            <v>YES</v>
          </cell>
          <cell r="BW1178" t="str">
            <v/>
          </cell>
          <cell r="CA1178" t="str">
            <v>DUAL AREA</v>
          </cell>
          <cell r="CC1178">
            <v>0</v>
          </cell>
          <cell r="CD1178">
            <v>0</v>
          </cell>
          <cell r="CE1178">
            <v>80.138484446627771</v>
          </cell>
          <cell r="CF1178">
            <v>147.13049253383923</v>
          </cell>
          <cell r="CL1178">
            <v>0.36</v>
          </cell>
          <cell r="CY1178">
            <v>0</v>
          </cell>
          <cell r="CZ1178">
            <v>0</v>
          </cell>
          <cell r="DA1178">
            <v>0.39045461332316511</v>
          </cell>
          <cell r="DB1178">
            <v>0.39045461332316511</v>
          </cell>
        </row>
        <row r="1179">
          <cell r="A1179">
            <v>438</v>
          </cell>
          <cell r="B1179">
            <v>41724</v>
          </cell>
          <cell r="C1179" t="str">
            <v>Daniel</v>
          </cell>
          <cell r="D1179">
            <v>44</v>
          </cell>
          <cell r="F1179" t="str">
            <v>YES</v>
          </cell>
          <cell r="G1179">
            <v>10.24</v>
          </cell>
          <cell r="H1179">
            <v>0.31740300077945</v>
          </cell>
          <cell r="I1179">
            <v>0</v>
          </cell>
          <cell r="J1179">
            <v>9.9984999999999999</v>
          </cell>
          <cell r="K1179">
            <v>19.9989473684</v>
          </cell>
          <cell r="L1179">
            <v>2.0001947660549102</v>
          </cell>
          <cell r="M1179">
            <v>-3.1989395465455299</v>
          </cell>
          <cell r="N1179">
            <v>0.89369648944135105</v>
          </cell>
          <cell r="O1179">
            <v>1.21847410036042</v>
          </cell>
          <cell r="P1179">
            <v>6.6377322622210994E-2</v>
          </cell>
          <cell r="Q1179">
            <v>0.99988217365587495</v>
          </cell>
          <cell r="R1179">
            <v>6.67242889630759</v>
          </cell>
          <cell r="S1179">
            <v>248.636464967167</v>
          </cell>
          <cell r="T1179">
            <v>0.99998559622616001</v>
          </cell>
          <cell r="U1179">
            <v>2.32770225668009</v>
          </cell>
          <cell r="V1179">
            <v>-1050.4349545298201</v>
          </cell>
          <cell r="W1179">
            <v>0.99999435670980896</v>
          </cell>
          <cell r="X1179">
            <v>1.4569688087978601</v>
          </cell>
          <cell r="Y1179">
            <v>-1.2711547784336099</v>
          </cell>
          <cell r="Z1179">
            <v>0.34607870700405902</v>
          </cell>
          <cell r="AA1179">
            <v>7.8227761081765301</v>
          </cell>
          <cell r="AB1179">
            <v>6.6369466244429201E-2</v>
          </cell>
          <cell r="AC1179">
            <v>0.973720956969783</v>
          </cell>
          <cell r="AD1179">
            <v>46.506140477614899</v>
          </cell>
          <cell r="AE1179">
            <v>-145.34951002376499</v>
          </cell>
          <cell r="AF1179">
            <v>0.138370004865257</v>
          </cell>
          <cell r="AG1179">
            <v>337069.47887781198</v>
          </cell>
          <cell r="AH1179">
            <v>131.520097010488</v>
          </cell>
          <cell r="AI1179">
            <v>0.52895782034301497</v>
          </cell>
          <cell r="AJ1179">
            <v>184271.604891864</v>
          </cell>
          <cell r="AK1179">
            <v>37434.593613343299</v>
          </cell>
          <cell r="AL1179">
            <v>2407.9776538045398</v>
          </cell>
          <cell r="AM1179">
            <v>133.903163943332</v>
          </cell>
          <cell r="AN1179">
            <v>62.871308951730001</v>
          </cell>
          <cell r="AO1179">
            <v>406.88694743933598</v>
          </cell>
          <cell r="AP1179">
            <v>231.40880338092799</v>
          </cell>
          <cell r="AQ1179">
            <v>1703.7895119774601</v>
          </cell>
          <cell r="AR1179">
            <v>-1776.1227319654499</v>
          </cell>
          <cell r="AS1179">
            <v>43.713831357237197</v>
          </cell>
          <cell r="AT1179">
            <v>9118.3073554116199</v>
          </cell>
          <cell r="AU1179" t="str">
            <v>NaN</v>
          </cell>
          <cell r="AV1179" t="str">
            <v>NaN</v>
          </cell>
          <cell r="AW1179">
            <v>10.0738955852028</v>
          </cell>
          <cell r="AX1179">
            <v>1.6883223019198801</v>
          </cell>
          <cell r="AY1179">
            <v>0.24117258548995499</v>
          </cell>
          <cell r="AZ1179" t="str">
            <v>NaN</v>
          </cell>
          <cell r="BA1179" t="str">
            <v>NaN</v>
          </cell>
          <cell r="BB1179">
            <v>0.87241377896383498</v>
          </cell>
          <cell r="BC1179">
            <v>16.696563610843</v>
          </cell>
          <cell r="BD1179">
            <v>125.635605633105</v>
          </cell>
          <cell r="BE1179">
            <v>715.81685473137304</v>
          </cell>
          <cell r="BF1179">
            <v>1280.0956333041199</v>
          </cell>
          <cell r="BH1179" t="str">
            <v>YES</v>
          </cell>
          <cell r="BI1179" t="str">
            <v>YES</v>
          </cell>
          <cell r="BJ1179" t="str">
            <v>YES</v>
          </cell>
          <cell r="BK1179" t="str">
            <v/>
          </cell>
          <cell r="BL1179" t="str">
            <v>YES</v>
          </cell>
          <cell r="BM1179" t="str">
            <v>NO</v>
          </cell>
          <cell r="BO1179" t="str">
            <v>NO</v>
          </cell>
          <cell r="BQ1179" t="str">
            <v>NO</v>
          </cell>
          <cell r="BR1179" t="str">
            <v>NO</v>
          </cell>
          <cell r="BT1179" t="str">
            <v/>
          </cell>
          <cell r="BU1179" t="str">
            <v>YES</v>
          </cell>
          <cell r="BW1179" t="str">
            <v/>
          </cell>
          <cell r="CA1179" t="str">
            <v>DUAL AREA</v>
          </cell>
          <cell r="CC1179">
            <v>0</v>
          </cell>
          <cell r="CD1179">
            <v>0</v>
          </cell>
          <cell r="CE1179">
            <v>205.35784111539095</v>
          </cell>
          <cell r="CF1179">
            <v>192.86136664375124</v>
          </cell>
          <cell r="CL1179">
            <v>0.36</v>
          </cell>
          <cell r="CY1179">
            <v>0</v>
          </cell>
          <cell r="CZ1179">
            <v>0</v>
          </cell>
          <cell r="DA1179">
            <v>0.18301610571826932</v>
          </cell>
          <cell r="DB1179">
            <v>0.18301610571826932</v>
          </cell>
        </row>
        <row r="1180">
          <cell r="A1180">
            <v>438</v>
          </cell>
          <cell r="B1180">
            <v>41724</v>
          </cell>
          <cell r="C1180" t="str">
            <v>Daniel</v>
          </cell>
          <cell r="D1180">
            <v>45</v>
          </cell>
          <cell r="F1180" t="str">
            <v>YES</v>
          </cell>
          <cell r="G1180">
            <v>10.24</v>
          </cell>
          <cell r="H1180">
            <v>0.34240300208330199</v>
          </cell>
          <cell r="I1180">
            <v>0</v>
          </cell>
          <cell r="J1180">
            <v>9.9984999999999999</v>
          </cell>
          <cell r="K1180">
            <v>19.9985</v>
          </cell>
          <cell r="L1180">
            <v>2.0001500225033801</v>
          </cell>
          <cell r="M1180">
            <v>-0.82737961089122403</v>
          </cell>
          <cell r="N1180">
            <v>0.72287457428078905</v>
          </cell>
          <cell r="O1180">
            <v>1.49223717500484</v>
          </cell>
          <cell r="P1180">
            <v>5.5532193800026101E-2</v>
          </cell>
          <cell r="Q1180">
            <v>0.99996786057042297</v>
          </cell>
          <cell r="R1180">
            <v>2.5321874821607899</v>
          </cell>
          <cell r="S1180">
            <v>1541.2094011012</v>
          </cell>
          <cell r="T1180">
            <v>0.99998190673425702</v>
          </cell>
          <cell r="U1180">
            <v>1.89698416407335</v>
          </cell>
          <cell r="V1180">
            <v>421.21562674308097</v>
          </cell>
          <cell r="W1180">
            <v>0.99998374966456705</v>
          </cell>
          <cell r="X1180">
            <v>1.79778238880242</v>
          </cell>
          <cell r="Y1180">
            <v>-0.40413186110092503</v>
          </cell>
          <cell r="Z1180">
            <v>0.19307035294989999</v>
          </cell>
          <cell r="AA1180">
            <v>3.0574642509946801</v>
          </cell>
          <cell r="AB1180">
            <v>5.5530403465704502E-2</v>
          </cell>
          <cell r="AC1180">
            <v>0.98962151500886997</v>
          </cell>
          <cell r="AD1180">
            <v>6.6181736347691</v>
          </cell>
          <cell r="AE1180">
            <v>108.46884338226</v>
          </cell>
          <cell r="AF1180">
            <v>0.257509631176983</v>
          </cell>
          <cell r="AG1180">
            <v>151950.62503658401</v>
          </cell>
          <cell r="AH1180">
            <v>35.044223620613998</v>
          </cell>
          <cell r="AI1180">
            <v>2.2737721116536599E-2</v>
          </cell>
          <cell r="AJ1180">
            <v>199996.68727880099</v>
          </cell>
          <cell r="AK1180">
            <v>25967.799452300002</v>
          </cell>
          <cell r="AL1180">
            <v>1313.3178312248299</v>
          </cell>
          <cell r="AM1180">
            <v>74.879580200668997</v>
          </cell>
          <cell r="AN1180">
            <v>108.758683361251</v>
          </cell>
          <cell r="AO1180">
            <v>671.37678072370102</v>
          </cell>
          <cell r="AP1180">
            <v>38.652442570625198</v>
          </cell>
          <cell r="AQ1180">
            <v>2512.00230168089</v>
          </cell>
          <cell r="AR1180">
            <v>604.39674785761702</v>
          </cell>
          <cell r="AS1180">
            <v>40.432474799870697</v>
          </cell>
          <cell r="AT1180">
            <v>4218.7307384677897</v>
          </cell>
          <cell r="AU1180" t="str">
            <v>NaN</v>
          </cell>
          <cell r="AV1180" t="str">
            <v>NaN</v>
          </cell>
          <cell r="AW1180">
            <v>10.149443148594401</v>
          </cell>
          <cell r="AX1180">
            <v>1.77160804062124</v>
          </cell>
          <cell r="AY1180">
            <v>0.281359098153943</v>
          </cell>
          <cell r="AZ1180" t="str">
            <v>NaN</v>
          </cell>
          <cell r="BA1180" t="str">
            <v>NaN</v>
          </cell>
          <cell r="BB1180">
            <v>0.88115747049833704</v>
          </cell>
          <cell r="BC1180">
            <v>14.266095117664699</v>
          </cell>
          <cell r="BD1180">
            <v>14.9584714776431</v>
          </cell>
          <cell r="BE1180">
            <v>138.91934846542901</v>
          </cell>
          <cell r="BF1180">
            <v>707.44355371792903</v>
          </cell>
          <cell r="BH1180" t="str">
            <v>NO</v>
          </cell>
          <cell r="BI1180" t="str">
            <v>YES</v>
          </cell>
          <cell r="BJ1180" t="str">
            <v>YES</v>
          </cell>
          <cell r="BK1180" t="str">
            <v/>
          </cell>
          <cell r="BL1180" t="str">
            <v>YES</v>
          </cell>
          <cell r="BM1180" t="str">
            <v>NO</v>
          </cell>
          <cell r="BO1180" t="str">
            <v>NO</v>
          </cell>
          <cell r="BQ1180" t="str">
            <v>NO</v>
          </cell>
          <cell r="BR1180" t="str">
            <v>NO</v>
          </cell>
          <cell r="BT1180" t="str">
            <v/>
          </cell>
          <cell r="BU1180" t="str">
            <v>NO</v>
          </cell>
          <cell r="BW1180" t="str">
            <v>YES</v>
          </cell>
          <cell r="CA1180" t="str">
            <v>TRASH</v>
          </cell>
          <cell r="CC1180">
            <v>0</v>
          </cell>
          <cell r="CD1180">
            <v>0</v>
          </cell>
          <cell r="CE1180">
            <v>0</v>
          </cell>
          <cell r="CF1180">
            <v>0</v>
          </cell>
          <cell r="CL1180">
            <v>0</v>
          </cell>
          <cell r="CY1180">
            <v>0</v>
          </cell>
          <cell r="CZ1180">
            <v>0</v>
          </cell>
          <cell r="DA1180">
            <v>0</v>
          </cell>
          <cell r="DB1180">
            <v>0</v>
          </cell>
        </row>
        <row r="1181">
          <cell r="A1181">
            <v>438</v>
          </cell>
          <cell r="B1181">
            <v>41724</v>
          </cell>
          <cell r="C1181" t="str">
            <v>Daniel</v>
          </cell>
          <cell r="D1181">
            <v>46</v>
          </cell>
          <cell r="F1181" t="str">
            <v>YES</v>
          </cell>
          <cell r="G1181">
            <v>10.24</v>
          </cell>
          <cell r="H1181">
            <v>0.375736333429813</v>
          </cell>
          <cell r="I1181">
            <v>1</v>
          </cell>
          <cell r="J1181">
            <v>9.9984999999999999</v>
          </cell>
          <cell r="K1181">
            <v>19.999500000000001</v>
          </cell>
          <cell r="L1181">
            <v>2.00025003750563</v>
          </cell>
          <cell r="M1181">
            <v>-2.6178559940402</v>
          </cell>
          <cell r="N1181">
            <v>0.85427511205796003</v>
          </cell>
          <cell r="O1181">
            <v>1.6891655071087599</v>
          </cell>
          <cell r="P1181">
            <v>5.53247354350958E-2</v>
          </cell>
          <cell r="Q1181">
            <v>0.99993698149305799</v>
          </cell>
          <cell r="R1181">
            <v>3.0349427700979401</v>
          </cell>
          <cell r="S1181">
            <v>-1174.7546854959601</v>
          </cell>
          <cell r="T1181">
            <v>0.99989806246042201</v>
          </cell>
          <cell r="U1181">
            <v>3.85414936067356</v>
          </cell>
          <cell r="V1181">
            <v>568.00309371498804</v>
          </cell>
          <cell r="W1181">
            <v>0.99997139362522602</v>
          </cell>
          <cell r="X1181">
            <v>2.0416320299746999</v>
          </cell>
          <cell r="Y1181">
            <v>-1.0010415313255701</v>
          </cell>
          <cell r="Z1181">
            <v>0.30945784567033502</v>
          </cell>
          <cell r="AA1181">
            <v>10.7131486972798</v>
          </cell>
          <cell r="AB1181">
            <v>5.5321238061630397E-2</v>
          </cell>
          <cell r="AC1181">
            <v>0.97970168791256695</v>
          </cell>
          <cell r="AD1181">
            <v>9.58125646330571</v>
          </cell>
          <cell r="AE1181">
            <v>55.524575299147202</v>
          </cell>
          <cell r="AF1181">
            <v>9.7751205066210406E-2</v>
          </cell>
          <cell r="AG1181">
            <v>136332.35128625101</v>
          </cell>
          <cell r="AH1181">
            <v>-8.2899939403408798</v>
          </cell>
          <cell r="AI1181">
            <v>7.0560678704526501E-3</v>
          </cell>
          <cell r="AJ1181">
            <v>150036.643687145</v>
          </cell>
          <cell r="AK1181">
            <v>30656.624600116698</v>
          </cell>
          <cell r="AL1181">
            <v>1688.94956458652</v>
          </cell>
          <cell r="AM1181">
            <v>191.87941887900001</v>
          </cell>
          <cell r="AN1181">
            <v>109.896843428718</v>
          </cell>
          <cell r="AO1181">
            <v>862.73890788039796</v>
          </cell>
          <cell r="AP1181">
            <v>406.34924125680499</v>
          </cell>
          <cell r="AQ1181">
            <v>3229.2705181851402</v>
          </cell>
          <cell r="AR1181">
            <v>747.92195736252995</v>
          </cell>
          <cell r="AS1181">
            <v>193.47695672386899</v>
          </cell>
          <cell r="AT1181">
            <v>9672.5719523348907</v>
          </cell>
          <cell r="AU1181" t="str">
            <v>NaN</v>
          </cell>
          <cell r="AV1181" t="str">
            <v>NaN</v>
          </cell>
          <cell r="AW1181">
            <v>10.082223321064401</v>
          </cell>
          <cell r="AX1181">
            <v>1.7181940219410401</v>
          </cell>
          <cell r="AY1181">
            <v>0.28413926889334301</v>
          </cell>
          <cell r="AZ1181" t="str">
            <v>NaN</v>
          </cell>
          <cell r="BA1181" t="str">
            <v>NaN</v>
          </cell>
          <cell r="BB1181">
            <v>0.87842559530957998</v>
          </cell>
          <cell r="BC1181">
            <v>18.2660958574292</v>
          </cell>
          <cell r="BD1181">
            <v>296.10538850369699</v>
          </cell>
          <cell r="BE1181">
            <v>399.68041092533298</v>
          </cell>
          <cell r="BF1181">
            <v>906.33063555906006</v>
          </cell>
          <cell r="BH1181" t="str">
            <v>YES</v>
          </cell>
          <cell r="BI1181" t="str">
            <v>YES</v>
          </cell>
          <cell r="BJ1181" t="str">
            <v>YES</v>
          </cell>
          <cell r="BK1181" t="str">
            <v/>
          </cell>
          <cell r="BL1181" t="str">
            <v>YES</v>
          </cell>
          <cell r="BM1181" t="str">
            <v>NO</v>
          </cell>
          <cell r="BO1181" t="str">
            <v>NO</v>
          </cell>
          <cell r="BQ1181" t="str">
            <v>NO</v>
          </cell>
          <cell r="BR1181" t="str">
            <v>NO</v>
          </cell>
          <cell r="BT1181" t="str">
            <v/>
          </cell>
          <cell r="BU1181" t="str">
            <v>YES</v>
          </cell>
          <cell r="BW1181" t="str">
            <v/>
          </cell>
          <cell r="CA1181" t="str">
            <v>DUAL AREA</v>
          </cell>
          <cell r="CC1181">
            <v>0</v>
          </cell>
          <cell r="CD1181">
            <v>0</v>
          </cell>
          <cell r="CE1181">
            <v>96.212120593064625</v>
          </cell>
          <cell r="CF1181">
            <v>110.22266263746266</v>
          </cell>
          <cell r="CL1181">
            <v>0.36</v>
          </cell>
          <cell r="CY1181">
            <v>0</v>
          </cell>
          <cell r="CZ1181">
            <v>0</v>
          </cell>
          <cell r="DA1181">
            <v>0.32777691770565687</v>
          </cell>
          <cell r="DB1181">
            <v>0.32777691770565687</v>
          </cell>
        </row>
        <row r="1182">
          <cell r="A1182">
            <v>438</v>
          </cell>
          <cell r="B1182">
            <v>41724</v>
          </cell>
          <cell r="C1182" t="str">
            <v>Daniel</v>
          </cell>
          <cell r="D1182">
            <v>47</v>
          </cell>
          <cell r="F1182" t="str">
            <v>YES</v>
          </cell>
          <cell r="G1182">
            <v>10.24</v>
          </cell>
          <cell r="H1182">
            <v>0.40906966757029301</v>
          </cell>
          <cell r="I1182">
            <v>0</v>
          </cell>
          <cell r="J1182">
            <v>9.9994999999999994</v>
          </cell>
          <cell r="K1182">
            <v>19.9985</v>
          </cell>
          <cell r="L1182">
            <v>1.99994999749988</v>
          </cell>
          <cell r="M1182">
            <v>-2.5014606877312402</v>
          </cell>
          <cell r="N1182">
            <v>0.766538393108945</v>
          </cell>
          <cell r="O1182">
            <v>1.84461423146753</v>
          </cell>
          <cell r="P1182">
            <v>5.7079324974953903E-2</v>
          </cell>
          <cell r="Q1182">
            <v>0.99997486099873301</v>
          </cell>
          <cell r="R1182">
            <v>1.77511981090711</v>
          </cell>
          <cell r="S1182">
            <v>6192.62984986629</v>
          </cell>
          <cell r="T1182">
            <v>0.99991917924621199</v>
          </cell>
          <cell r="U1182">
            <v>3.1777585660194601</v>
          </cell>
          <cell r="V1182">
            <v>285.25554641916699</v>
          </cell>
          <cell r="W1182">
            <v>0.99997648606580603</v>
          </cell>
          <cell r="X1182">
            <v>1.7140059184307499</v>
          </cell>
          <cell r="Y1182">
            <v>-0.59867252954448502</v>
          </cell>
          <cell r="Z1182">
            <v>0.15871250232294501</v>
          </cell>
          <cell r="AA1182">
            <v>8.7637558694531208</v>
          </cell>
          <cell r="AB1182">
            <v>5.7077885346627E-2</v>
          </cell>
          <cell r="AC1182">
            <v>0.99229294732217399</v>
          </cell>
          <cell r="AD1182">
            <v>3.2601074979339</v>
          </cell>
          <cell r="AE1182">
            <v>97.909565864708298</v>
          </cell>
          <cell r="AF1182">
            <v>0.343226502594698</v>
          </cell>
          <cell r="AG1182">
            <v>84618.119154197295</v>
          </cell>
          <cell r="AH1182">
            <v>1.9970626353839001</v>
          </cell>
          <cell r="AI1182">
            <v>3.2246416573189501E-4</v>
          </cell>
          <cell r="AJ1182">
            <v>128797.573557991</v>
          </cell>
          <cell r="AK1182">
            <v>26343.920381989999</v>
          </cell>
          <cell r="AL1182">
            <v>1496.4038071902</v>
          </cell>
          <cell r="AM1182">
            <v>209.52547407800199</v>
          </cell>
          <cell r="AN1182">
            <v>77.617701016560005</v>
          </cell>
          <cell r="AO1182">
            <v>276.78385248594998</v>
          </cell>
          <cell r="AP1182">
            <v>50.875240344662799</v>
          </cell>
          <cell r="AQ1182">
            <v>640.87344527757205</v>
          </cell>
          <cell r="AR1182">
            <v>2622.21987652507</v>
          </cell>
          <cell r="AS1182">
            <v>1210.86845233042</v>
          </cell>
          <cell r="AT1182">
            <v>12271.080091449399</v>
          </cell>
          <cell r="AU1182" t="str">
            <v>NaN</v>
          </cell>
          <cell r="AV1182" t="str">
            <v>NaN</v>
          </cell>
          <cell r="AW1182">
            <v>10.2911175548961</v>
          </cell>
          <cell r="AX1182">
            <v>1.7994454380382501</v>
          </cell>
          <cell r="AY1182">
            <v>0.27773977323073701</v>
          </cell>
          <cell r="AZ1182" t="str">
            <v>NaN</v>
          </cell>
          <cell r="BA1182" t="str">
            <v>NaN</v>
          </cell>
          <cell r="BB1182">
            <v>0.87734691725455605</v>
          </cell>
          <cell r="BC1182">
            <v>15.149442176221999</v>
          </cell>
          <cell r="BD1182">
            <v>53.523268596102497</v>
          </cell>
          <cell r="BE1182">
            <v>342.11136573379503</v>
          </cell>
          <cell r="BF1182">
            <v>628.578132399026</v>
          </cell>
          <cell r="BH1182" t="str">
            <v>YES</v>
          </cell>
          <cell r="BI1182" t="str">
            <v>YES</v>
          </cell>
          <cell r="BJ1182" t="str">
            <v>YES</v>
          </cell>
          <cell r="BK1182" t="str">
            <v/>
          </cell>
          <cell r="BL1182" t="str">
            <v>YES</v>
          </cell>
          <cell r="BM1182" t="str">
            <v>NO</v>
          </cell>
          <cell r="BO1182" t="str">
            <v>NO</v>
          </cell>
          <cell r="BQ1182" t="str">
            <v>NO</v>
          </cell>
          <cell r="BR1182" t="str">
            <v>NO</v>
          </cell>
          <cell r="BT1182" t="str">
            <v/>
          </cell>
          <cell r="BU1182" t="str">
            <v>YES</v>
          </cell>
          <cell r="BW1182" t="str">
            <v/>
          </cell>
          <cell r="CA1182" t="str">
            <v>DUAL AREA</v>
          </cell>
          <cell r="CC1182">
            <v>0</v>
          </cell>
          <cell r="CD1182">
            <v>0</v>
          </cell>
          <cell r="CE1182">
            <v>117.07218752263158</v>
          </cell>
          <cell r="CF1182">
            <v>86.735485556215679</v>
          </cell>
          <cell r="CL1182">
            <v>0.36</v>
          </cell>
          <cell r="CY1182">
            <v>0</v>
          </cell>
          <cell r="CZ1182">
            <v>0</v>
          </cell>
          <cell r="DA1182">
            <v>0.38293382296563305</v>
          </cell>
          <cell r="DB1182">
            <v>0.38293382296563305</v>
          </cell>
        </row>
        <row r="1183">
          <cell r="A1183">
            <v>438</v>
          </cell>
          <cell r="B1183">
            <v>41724</v>
          </cell>
          <cell r="C1183" t="str">
            <v>Daniel</v>
          </cell>
          <cell r="D1183">
            <v>48</v>
          </cell>
          <cell r="F1183" t="str">
            <v>YES</v>
          </cell>
          <cell r="G1183">
            <v>10.24</v>
          </cell>
          <cell r="H1183">
            <v>0.43962522223591799</v>
          </cell>
          <cell r="I1183">
            <v>0</v>
          </cell>
          <cell r="J1183">
            <v>10.000999999999999</v>
          </cell>
          <cell r="K1183">
            <v>20</v>
          </cell>
          <cell r="L1183">
            <v>1.9998000199979999</v>
          </cell>
          <cell r="M1183">
            <v>-7.4402869806774401</v>
          </cell>
          <cell r="N1183">
            <v>0.90533275749578401</v>
          </cell>
          <cell r="O1183">
            <v>1.1674504843481801</v>
          </cell>
          <cell r="P1183">
            <v>5.5434912260768097E-2</v>
          </cell>
          <cell r="Q1183">
            <v>0.99991675763646104</v>
          </cell>
          <cell r="R1183">
            <v>1.92101538502888</v>
          </cell>
          <cell r="S1183">
            <v>88.863349530293405</v>
          </cell>
          <cell r="T1183">
            <v>0.99983640607033097</v>
          </cell>
          <cell r="U1183">
            <v>2.6891867043973399</v>
          </cell>
          <cell r="V1183">
            <v>468.15036280363501</v>
          </cell>
          <cell r="W1183">
            <v>0.99996903660602399</v>
          </cell>
          <cell r="X1183">
            <v>1.1697857800935301</v>
          </cell>
          <cell r="Y1183">
            <v>-0.98139809667017097</v>
          </cell>
          <cell r="Z1183">
            <v>0.11788795050328001</v>
          </cell>
          <cell r="AA1183">
            <v>11.7340474541124</v>
          </cell>
          <cell r="AB1183">
            <v>5.54302831628996E-2</v>
          </cell>
          <cell r="AC1183">
            <v>0.97346187749393698</v>
          </cell>
          <cell r="AD1183">
            <v>3.8387373252428199</v>
          </cell>
          <cell r="AE1183">
            <v>60.1230580882075</v>
          </cell>
          <cell r="AF1183">
            <v>0.12842283416824599</v>
          </cell>
          <cell r="AG1183">
            <v>39943.746682336197</v>
          </cell>
          <cell r="AH1183">
            <v>38.763690361991898</v>
          </cell>
          <cell r="AI1183">
            <v>0.43614546628906198</v>
          </cell>
          <cell r="AJ1183">
            <v>25841.042587139302</v>
          </cell>
          <cell r="AK1183">
            <v>13725.718509606701</v>
          </cell>
          <cell r="AL1183">
            <v>815.25716781973699</v>
          </cell>
          <cell r="AM1183">
            <v>256.211655353997</v>
          </cell>
          <cell r="AN1183">
            <v>30.960442787243998</v>
          </cell>
          <cell r="AO1183">
            <v>90.498989925265306</v>
          </cell>
          <cell r="AP1183">
            <v>37.057122144376798</v>
          </cell>
          <cell r="AQ1183">
            <v>150.79891403225901</v>
          </cell>
          <cell r="AR1183">
            <v>-247.83861910006399</v>
          </cell>
          <cell r="AS1183">
            <v>-262.84433075422498</v>
          </cell>
          <cell r="AT1183">
            <v>3811.7070733332498</v>
          </cell>
          <cell r="AU1183" t="str">
            <v>NaN</v>
          </cell>
          <cell r="AV1183" t="str">
            <v>NaN</v>
          </cell>
          <cell r="AW1183">
            <v>10.2932566940661</v>
          </cell>
          <cell r="AX1183">
            <v>1.86677792147829</v>
          </cell>
          <cell r="AY1183">
            <v>0.28463265417879502</v>
          </cell>
          <cell r="AZ1183" t="str">
            <v>NaN</v>
          </cell>
          <cell r="BA1183" t="str">
            <v>NaN</v>
          </cell>
          <cell r="BB1183">
            <v>0.88552578021190897</v>
          </cell>
          <cell r="BC1183">
            <v>18.2978134829225</v>
          </cell>
          <cell r="BD1183">
            <v>48.945416765605998</v>
          </cell>
          <cell r="BE1183">
            <v>211.56859036060601</v>
          </cell>
          <cell r="BF1183">
            <v>347.15983219606102</v>
          </cell>
          <cell r="BH1183" t="str">
            <v>YES</v>
          </cell>
          <cell r="BI1183" t="str">
            <v>YES</v>
          </cell>
          <cell r="BJ1183" t="str">
            <v>YES</v>
          </cell>
          <cell r="BK1183" t="str">
            <v/>
          </cell>
          <cell r="BL1183" t="str">
            <v>YES</v>
          </cell>
          <cell r="BM1183" t="str">
            <v>NO</v>
          </cell>
          <cell r="BO1183" t="str">
            <v>NO</v>
          </cell>
          <cell r="BQ1183" t="str">
            <v>NO</v>
          </cell>
          <cell r="BR1183" t="str">
            <v>NO</v>
          </cell>
          <cell r="BT1183" t="str">
            <v/>
          </cell>
          <cell r="BU1183" t="str">
            <v>NO</v>
          </cell>
          <cell r="BW1183" t="str">
            <v>YES</v>
          </cell>
          <cell r="CA1183" t="str">
            <v>TRASH</v>
          </cell>
          <cell r="CC1183">
            <v>0</v>
          </cell>
          <cell r="CD1183">
            <v>0</v>
          </cell>
          <cell r="CE1183">
            <v>0</v>
          </cell>
          <cell r="CF1183">
            <v>0</v>
          </cell>
          <cell r="CL1183">
            <v>0</v>
          </cell>
          <cell r="CY1183">
            <v>0</v>
          </cell>
          <cell r="CZ1183">
            <v>0</v>
          </cell>
          <cell r="DA1183">
            <v>0</v>
          </cell>
          <cell r="DB1183">
            <v>0</v>
          </cell>
        </row>
        <row r="1184">
          <cell r="A1184">
            <v>438</v>
          </cell>
          <cell r="B1184">
            <v>41724</v>
          </cell>
          <cell r="C1184" t="str">
            <v>Daniel</v>
          </cell>
          <cell r="D1184">
            <v>49</v>
          </cell>
          <cell r="F1184" t="str">
            <v>YES</v>
          </cell>
          <cell r="G1184">
            <v>10.24</v>
          </cell>
          <cell r="H1184">
            <v>0.48129188921302601</v>
          </cell>
          <cell r="I1184">
            <v>0</v>
          </cell>
          <cell r="J1184">
            <v>9.9984210526300004</v>
          </cell>
          <cell r="K1184">
            <v>20</v>
          </cell>
          <cell r="L1184">
            <v>2.00031583934337</v>
          </cell>
          <cell r="M1184">
            <v>-8.1047902882626506</v>
          </cell>
          <cell r="N1184">
            <v>0.92507705147411701</v>
          </cell>
          <cell r="O1184">
            <v>1.0992272997903501</v>
          </cell>
          <cell r="P1184">
            <v>6.3497079371929097E-2</v>
          </cell>
          <cell r="Q1184">
            <v>0.99996336036837097</v>
          </cell>
          <cell r="R1184">
            <v>3.4253603660308301</v>
          </cell>
          <cell r="S1184">
            <v>1223.2543797098299</v>
          </cell>
          <cell r="T1184">
            <v>0.99995453717583704</v>
          </cell>
          <cell r="U1184">
            <v>3.8079151826759601</v>
          </cell>
          <cell r="V1184">
            <v>1505.39467345765</v>
          </cell>
          <cell r="W1184">
            <v>0.99999600806080402</v>
          </cell>
          <cell r="X1184">
            <v>1.1283451461735401</v>
          </cell>
          <cell r="Y1184">
            <v>-1.1785200421597299</v>
          </cell>
          <cell r="Z1184">
            <v>0.133468812049192</v>
          </cell>
          <cell r="AA1184">
            <v>13.0495650395113</v>
          </cell>
          <cell r="AB1184">
            <v>6.3494743396881798E-2</v>
          </cell>
          <cell r="AC1184">
            <v>0.99092126185805796</v>
          </cell>
          <cell r="AD1184">
            <v>12.0575841543442</v>
          </cell>
          <cell r="AE1184">
            <v>149.84029437614299</v>
          </cell>
          <cell r="AF1184">
            <v>9.9535157697874396E-2</v>
          </cell>
          <cell r="AG1184">
            <v>293944.38926816097</v>
          </cell>
          <cell r="AH1184">
            <v>17.719442391933299</v>
          </cell>
          <cell r="AI1184">
            <v>1.4484834121811001E-2</v>
          </cell>
          <cell r="AJ1184">
            <v>321707.90011963499</v>
          </cell>
          <cell r="AK1184">
            <v>78534.660385109994</v>
          </cell>
          <cell r="AL1184">
            <v>4866.9825701719901</v>
          </cell>
          <cell r="AM1184">
            <v>173.09578287299701</v>
          </cell>
          <cell r="AN1184">
            <v>97.038464923429004</v>
          </cell>
          <cell r="AO1184">
            <v>-237.894990577784</v>
          </cell>
          <cell r="AP1184">
            <v>917.88655367932699</v>
          </cell>
          <cell r="AQ1184">
            <v>8289.0402563914304</v>
          </cell>
          <cell r="AR1184">
            <v>481.53000809590799</v>
          </cell>
          <cell r="AS1184">
            <v>565.11828775615004</v>
          </cell>
          <cell r="AT1184">
            <v>18628.358737384198</v>
          </cell>
          <cell r="AU1184" t="str">
            <v>NaN</v>
          </cell>
          <cell r="AV1184" t="str">
            <v>NaN</v>
          </cell>
          <cell r="AW1184">
            <v>10.396722759091899</v>
          </cell>
          <cell r="AX1184">
            <v>1.8166494156105899</v>
          </cell>
          <cell r="AY1184">
            <v>0.35798780135599001</v>
          </cell>
          <cell r="AZ1184" t="str">
            <v>NaN</v>
          </cell>
          <cell r="BA1184" t="str">
            <v>NaN</v>
          </cell>
          <cell r="BB1184">
            <v>0.88007650431126705</v>
          </cell>
          <cell r="BC1184">
            <v>14.813288331972</v>
          </cell>
          <cell r="BD1184">
            <v>456.94762176027098</v>
          </cell>
          <cell r="BE1184">
            <v>793.45668622015501</v>
          </cell>
          <cell r="BF1184">
            <v>1459.2437773285901</v>
          </cell>
          <cell r="BH1184" t="str">
            <v>YES</v>
          </cell>
          <cell r="BI1184" t="str">
            <v>YES</v>
          </cell>
          <cell r="BJ1184" t="str">
            <v>YES</v>
          </cell>
          <cell r="BK1184" t="str">
            <v/>
          </cell>
          <cell r="BL1184" t="str">
            <v>YES</v>
          </cell>
          <cell r="BM1184" t="str">
            <v>NO</v>
          </cell>
          <cell r="BO1184" t="str">
            <v>NO</v>
          </cell>
          <cell r="BQ1184" t="str">
            <v>NO</v>
          </cell>
          <cell r="BR1184" t="str">
            <v>NO</v>
          </cell>
          <cell r="BT1184" t="str">
            <v/>
          </cell>
          <cell r="BU1184" t="str">
            <v>YES</v>
          </cell>
          <cell r="BW1184" t="str">
            <v/>
          </cell>
          <cell r="CA1184" t="str">
            <v>DUAL AREA</v>
          </cell>
          <cell r="CC1184">
            <v>0</v>
          </cell>
          <cell r="CD1184">
            <v>0</v>
          </cell>
          <cell r="CE1184">
            <v>279.12882834867901</v>
          </cell>
          <cell r="CF1184">
            <v>313.01179056145298</v>
          </cell>
          <cell r="CL1184">
            <v>0.36</v>
          </cell>
          <cell r="CY1184">
            <v>0</v>
          </cell>
          <cell r="CZ1184">
            <v>0</v>
          </cell>
          <cell r="DA1184">
            <v>0.16510795792082678</v>
          </cell>
          <cell r="DB1184">
            <v>0.16510795792082678</v>
          </cell>
        </row>
        <row r="1185">
          <cell r="A1185">
            <v>438</v>
          </cell>
          <cell r="B1185">
            <v>41724</v>
          </cell>
          <cell r="C1185" t="str">
            <v>Daniel</v>
          </cell>
          <cell r="D1185">
            <v>50</v>
          </cell>
          <cell r="F1185" t="str">
            <v>YES</v>
          </cell>
          <cell r="G1185">
            <v>10.24</v>
          </cell>
          <cell r="H1185">
            <v>0.52018077950924602</v>
          </cell>
          <cell r="I1185">
            <v>0</v>
          </cell>
          <cell r="J1185">
            <v>9.9994999999999994</v>
          </cell>
          <cell r="K1185">
            <v>19.998999999999999</v>
          </cell>
          <cell r="L1185">
            <v>2</v>
          </cell>
          <cell r="M1185">
            <v>-9.7958591695542196</v>
          </cell>
          <cell r="N1185">
            <v>0.93571459030431303</v>
          </cell>
          <cell r="O1185">
            <v>1.05962938303402</v>
          </cell>
          <cell r="P1185">
            <v>5.7935761359992198E-2</v>
          </cell>
          <cell r="Q1185">
            <v>0.99996554502996804</v>
          </cell>
          <cell r="R1185">
            <v>2.5368716587348299</v>
          </cell>
          <cell r="S1185">
            <v>301.26597950069601</v>
          </cell>
          <cell r="T1185">
            <v>0.999924073114969</v>
          </cell>
          <cell r="U1185">
            <v>3.7597080971020902</v>
          </cell>
          <cell r="V1185">
            <v>793.73300165277601</v>
          </cell>
          <cell r="W1185">
            <v>0.99999471242428895</v>
          </cell>
          <cell r="X1185">
            <v>0.99212695321820399</v>
          </cell>
          <cell r="Y1185">
            <v>-1.2015532065419099</v>
          </cell>
          <cell r="Z1185">
            <v>0.11415063937446999</v>
          </cell>
          <cell r="AA1185">
            <v>15.038061177079401</v>
          </cell>
          <cell r="AB1185">
            <v>5.7933758416025202E-2</v>
          </cell>
          <cell r="AC1185">
            <v>0.98977063957142597</v>
          </cell>
          <cell r="AD1185">
            <v>6.7723100558210101</v>
          </cell>
          <cell r="AE1185">
            <v>183.25611304016601</v>
          </cell>
          <cell r="AF1185">
            <v>0.23087756672753099</v>
          </cell>
          <cell r="AG1185">
            <v>150160.25240117</v>
          </cell>
          <cell r="AH1185">
            <v>38.171960803107197</v>
          </cell>
          <cell r="AI1185">
            <v>0.12669556096669299</v>
          </cell>
          <cell r="AJ1185">
            <v>170500.31219392101</v>
          </cell>
          <cell r="AK1185">
            <v>21794.07187304</v>
          </cell>
          <cell r="AL1185">
            <v>1283.8105771183</v>
          </cell>
          <cell r="AM1185">
            <v>176.153990859331</v>
          </cell>
          <cell r="AN1185">
            <v>46.8254926417533</v>
          </cell>
          <cell r="AO1185">
            <v>270.77802927926803</v>
          </cell>
          <cell r="AP1185">
            <v>64.576239197581501</v>
          </cell>
          <cell r="AQ1185">
            <v>1511.2657834261699</v>
          </cell>
          <cell r="AR1185">
            <v>110.926258019668</v>
          </cell>
          <cell r="AS1185">
            <v>189.650618006363</v>
          </cell>
          <cell r="AT1185">
            <v>2834.4034430134102</v>
          </cell>
          <cell r="AU1185" t="str">
            <v>NaN</v>
          </cell>
          <cell r="AV1185" t="str">
            <v>NaN</v>
          </cell>
          <cell r="AW1185">
            <v>10.2701200609661</v>
          </cell>
          <cell r="AX1185">
            <v>1.8366289172479899</v>
          </cell>
          <cell r="AY1185">
            <v>0.225603924474095</v>
          </cell>
          <cell r="AZ1185" t="str">
            <v>NaN</v>
          </cell>
          <cell r="BA1185" t="str">
            <v>NaN</v>
          </cell>
          <cell r="BB1185">
            <v>0.87918051441727096</v>
          </cell>
          <cell r="BC1185">
            <v>18.887770421087001</v>
          </cell>
          <cell r="BD1185">
            <v>129.34322239960301</v>
          </cell>
          <cell r="BE1185">
            <v>399.61954754603198</v>
          </cell>
          <cell r="BF1185">
            <v>900.22159673595297</v>
          </cell>
          <cell r="BH1185" t="str">
            <v>YES</v>
          </cell>
          <cell r="BI1185" t="str">
            <v>YES</v>
          </cell>
          <cell r="BJ1185" t="str">
            <v>YES</v>
          </cell>
          <cell r="BK1185" t="str">
            <v/>
          </cell>
          <cell r="BL1185" t="str">
            <v>YES</v>
          </cell>
          <cell r="BM1185" t="str">
            <v>NO</v>
          </cell>
          <cell r="BO1185" t="str">
            <v>NO</v>
          </cell>
          <cell r="BQ1185" t="str">
            <v>NO</v>
          </cell>
          <cell r="BR1185" t="str">
            <v>NO</v>
          </cell>
          <cell r="BT1185" t="str">
            <v/>
          </cell>
          <cell r="BU1185" t="str">
            <v>YES</v>
          </cell>
          <cell r="BW1185" t="str">
            <v/>
          </cell>
          <cell r="CA1185" t="str">
            <v>DUAL AREA</v>
          </cell>
          <cell r="CC1185">
            <v>0</v>
          </cell>
          <cell r="CD1185">
            <v>0</v>
          </cell>
          <cell r="CE1185">
            <v>160.5425389026737</v>
          </cell>
          <cell r="CF1185">
            <v>85.351270640001317</v>
          </cell>
          <cell r="CL1185">
            <v>0.36</v>
          </cell>
          <cell r="CY1185">
            <v>0</v>
          </cell>
          <cell r="CZ1185">
            <v>0</v>
          </cell>
          <cell r="DA1185">
            <v>0.32782683921472955</v>
          </cell>
          <cell r="DB1185">
            <v>0.32782683921472955</v>
          </cell>
        </row>
        <row r="1186">
          <cell r="A1186">
            <v>438</v>
          </cell>
          <cell r="B1186">
            <v>41724</v>
          </cell>
          <cell r="C1186" t="str">
            <v>Daniel</v>
          </cell>
          <cell r="D1186">
            <v>51</v>
          </cell>
          <cell r="F1186" t="str">
            <v>YES</v>
          </cell>
          <cell r="G1186">
            <v>10.24</v>
          </cell>
          <cell r="H1186">
            <v>0.73406966775655802</v>
          </cell>
          <cell r="I1186">
            <v>0</v>
          </cell>
          <cell r="J1186">
            <v>10</v>
          </cell>
          <cell r="K1186">
            <v>19.9985</v>
          </cell>
          <cell r="L1186">
            <v>1.9998499999999999</v>
          </cell>
          <cell r="M1186">
            <v>44.789296910778504</v>
          </cell>
          <cell r="N1186">
            <v>0.79130686387451199</v>
          </cell>
          <cell r="O1186">
            <v>0.30609185873497002</v>
          </cell>
          <cell r="P1186">
            <v>6.1592231718918901E-2</v>
          </cell>
          <cell r="Q1186">
            <v>0.99992996868211803</v>
          </cell>
          <cell r="R1186">
            <v>0.909898730939392</v>
          </cell>
          <cell r="S1186">
            <v>341.80984853542498</v>
          </cell>
          <cell r="T1186">
            <v>0.99997840444346597</v>
          </cell>
          <cell r="U1186">
            <v>0.50431083184998504</v>
          </cell>
          <cell r="V1186">
            <v>430.83668926649398</v>
          </cell>
          <cell r="W1186">
            <v>0.99999742047270801</v>
          </cell>
          <cell r="X1186">
            <v>0.174293560369467</v>
          </cell>
          <cell r="Y1186">
            <v>6.2212579837029401E-2</v>
          </cell>
          <cell r="Z1186">
            <v>1.02254553146508E-3</v>
          </cell>
          <cell r="AA1186">
            <v>0.37206709784619801</v>
          </cell>
          <cell r="AB1186">
            <v>6.1587901668400599E-2</v>
          </cell>
          <cell r="AC1186">
            <v>0.98173520175711504</v>
          </cell>
          <cell r="AD1186">
            <v>0.87159559316906099</v>
          </cell>
          <cell r="AE1186">
            <v>291.33863536075802</v>
          </cell>
          <cell r="AF1186">
            <v>0.67621419228436097</v>
          </cell>
          <cell r="AG1186">
            <v>3999.0929957183298</v>
          </cell>
          <cell r="AH1186">
            <v>97.0161785439482</v>
          </cell>
          <cell r="AI1186">
            <v>0.28382471651441199</v>
          </cell>
          <cell r="AJ1186">
            <v>8845.5129645741599</v>
          </cell>
          <cell r="AK1186">
            <v>8229.6197376949895</v>
          </cell>
          <cell r="AL1186">
            <v>458.10340708429698</v>
          </cell>
          <cell r="AM1186">
            <v>42.8310997849999</v>
          </cell>
          <cell r="AN1186">
            <v>15.9646228603207</v>
          </cell>
          <cell r="AO1186">
            <v>209.15532215582601</v>
          </cell>
          <cell r="AP1186">
            <v>151.95619460972301</v>
          </cell>
          <cell r="AQ1186">
            <v>159.00550021035701</v>
          </cell>
          <cell r="AR1186">
            <v>-320.57485203396601</v>
          </cell>
          <cell r="AS1186">
            <v>421.40951444790898</v>
          </cell>
          <cell r="AT1186">
            <v>4899.25612597485</v>
          </cell>
          <cell r="AU1186" t="str">
            <v>NaN</v>
          </cell>
          <cell r="AV1186" t="str">
            <v>NaN</v>
          </cell>
          <cell r="AW1186">
            <v>10.387846455301901</v>
          </cell>
          <cell r="AX1186">
            <v>1.7415795869394901</v>
          </cell>
          <cell r="AY1186">
            <v>0.35520549408971203</v>
          </cell>
          <cell r="AZ1186" t="str">
            <v>NaN</v>
          </cell>
          <cell r="BA1186" t="str">
            <v>NaN</v>
          </cell>
          <cell r="BB1186">
            <v>2.5037268450855201</v>
          </cell>
          <cell r="BC1186">
            <v>29.738134388906101</v>
          </cell>
          <cell r="BD1186">
            <v>101.05563248611</v>
          </cell>
          <cell r="BE1186">
            <v>212.631923703968</v>
          </cell>
          <cell r="BF1186">
            <v>289.00099665525801</v>
          </cell>
          <cell r="BH1186" t="str">
            <v>YES</v>
          </cell>
          <cell r="BI1186" t="str">
            <v>YES</v>
          </cell>
          <cell r="BJ1186" t="str">
            <v>YES</v>
          </cell>
          <cell r="BK1186" t="str">
            <v/>
          </cell>
          <cell r="BL1186" t="str">
            <v>YES</v>
          </cell>
          <cell r="BM1186" t="str">
            <v>NO</v>
          </cell>
          <cell r="BO1186" t="str">
            <v>NO</v>
          </cell>
          <cell r="BQ1186" t="str">
            <v>NO</v>
          </cell>
          <cell r="BR1186" t="str">
            <v>NO</v>
          </cell>
          <cell r="BT1186" t="str">
            <v/>
          </cell>
          <cell r="BU1186" t="str">
            <v>YES</v>
          </cell>
          <cell r="BW1186" t="str">
            <v/>
          </cell>
          <cell r="CA1186" t="str">
            <v>DUAL AREA</v>
          </cell>
          <cell r="CC1186">
            <v>0</v>
          </cell>
          <cell r="CD1186">
            <v>0</v>
          </cell>
          <cell r="CE1186">
            <v>177.81849225858352</v>
          </cell>
          <cell r="CF1186">
            <v>132.54818439687941</v>
          </cell>
          <cell r="CL1186">
            <v>0.36</v>
          </cell>
          <cell r="CY1186">
            <v>0</v>
          </cell>
          <cell r="CZ1186">
            <v>0</v>
          </cell>
          <cell r="DA1186">
            <v>0.61611638966699167</v>
          </cell>
          <cell r="DB1186">
            <v>0.61611638966699167</v>
          </cell>
        </row>
        <row r="1187">
          <cell r="A1187">
            <v>438</v>
          </cell>
          <cell r="B1187">
            <v>41724</v>
          </cell>
          <cell r="C1187" t="str">
            <v>Daniel</v>
          </cell>
          <cell r="D1187">
            <v>52</v>
          </cell>
          <cell r="F1187" t="str">
            <v>YES</v>
          </cell>
          <cell r="G1187">
            <v>10.24</v>
          </cell>
          <cell r="H1187">
            <v>0.77851411141455196</v>
          </cell>
          <cell r="I1187">
            <v>1</v>
          </cell>
          <cell r="J1187">
            <v>9.9979999999999993</v>
          </cell>
          <cell r="K1187">
            <v>19.998999999999999</v>
          </cell>
          <cell r="L1187">
            <v>2.000300060012</v>
          </cell>
          <cell r="M1187">
            <v>-24.880126671420701</v>
          </cell>
          <cell r="N1187">
            <v>0.83129966616746398</v>
          </cell>
          <cell r="O1187">
            <v>0.24579553414284699</v>
          </cell>
          <cell r="P1187">
            <v>5.71783318748917E-2</v>
          </cell>
          <cell r="Q1187">
            <v>0.99994011917517001</v>
          </cell>
          <cell r="R1187">
            <v>0.68093444487028898</v>
          </cell>
          <cell r="S1187">
            <v>291.93866244089702</v>
          </cell>
          <cell r="T1187">
            <v>0.99997320813043999</v>
          </cell>
          <cell r="U1187">
            <v>0.45472575887441502</v>
          </cell>
          <cell r="V1187">
            <v>514.94480106329502</v>
          </cell>
          <cell r="W1187">
            <v>0.99999589329768601</v>
          </cell>
          <cell r="X1187">
            <v>0.17802787288917299</v>
          </cell>
          <cell r="Y1187">
            <v>-0.15661702927365501</v>
          </cell>
          <cell r="Z1187">
            <v>5.01576787764313E-3</v>
          </cell>
          <cell r="AA1187">
            <v>0.30361846801469899</v>
          </cell>
          <cell r="AB1187">
            <v>5.7174896590261003E-2</v>
          </cell>
          <cell r="AC1187">
            <v>0.98189481768893305</v>
          </cell>
          <cell r="AD1187">
            <v>0.47742931496873098</v>
          </cell>
          <cell r="AE1187">
            <v>246.505411927675</v>
          </cell>
          <cell r="AF1187">
            <v>0.47870062788546403</v>
          </cell>
          <cell r="AG1187">
            <v>4129.0255829647003</v>
          </cell>
          <cell r="AH1187">
            <v>88.908879221595797</v>
          </cell>
          <cell r="AI1187">
            <v>0.30453827647007897</v>
          </cell>
          <cell r="AJ1187">
            <v>5508.5031788544702</v>
          </cell>
          <cell r="AK1187">
            <v>5951.28782684</v>
          </cell>
          <cell r="AL1187">
            <v>400.91574650494999</v>
          </cell>
          <cell r="AM1187">
            <v>43.166428752999103</v>
          </cell>
          <cell r="AN1187">
            <v>18.923788145096999</v>
          </cell>
          <cell r="AO1187">
            <v>185.55486272114999</v>
          </cell>
          <cell r="AP1187">
            <v>97.124542092186601</v>
          </cell>
          <cell r="AQ1187">
            <v>246.74036665584401</v>
          </cell>
          <cell r="AR1187">
            <v>331.71143527586997</v>
          </cell>
          <cell r="AS1187">
            <v>139.513289191464</v>
          </cell>
          <cell r="AT1187">
            <v>775.55825220588201</v>
          </cell>
          <cell r="AU1187" t="str">
            <v>NaN</v>
          </cell>
          <cell r="AV1187" t="str">
            <v>NaN</v>
          </cell>
          <cell r="AW1187">
            <v>10.043824605543101</v>
          </cell>
          <cell r="AX1187">
            <v>1.6496274052848801</v>
          </cell>
          <cell r="AY1187">
            <v>0.65296396479236996</v>
          </cell>
          <cell r="AZ1187" t="str">
            <v>NaN</v>
          </cell>
          <cell r="BA1187" t="str">
            <v>NaN</v>
          </cell>
          <cell r="BB1187">
            <v>2.5027423851103099</v>
          </cell>
          <cell r="BC1187">
            <v>30.136798375032502</v>
          </cell>
          <cell r="BD1187">
            <v>5.8632536296540803</v>
          </cell>
          <cell r="BE1187">
            <v>42.610117373484997</v>
          </cell>
          <cell r="BF1187">
            <v>137.042014388745</v>
          </cell>
          <cell r="BH1187" t="str">
            <v>NO</v>
          </cell>
          <cell r="BI1187" t="str">
            <v>YES</v>
          </cell>
          <cell r="BJ1187" t="str">
            <v>YES</v>
          </cell>
          <cell r="BK1187" t="str">
            <v/>
          </cell>
          <cell r="BL1187" t="str">
            <v>YES</v>
          </cell>
          <cell r="BM1187" t="str">
            <v>NO</v>
          </cell>
          <cell r="BO1187" t="str">
            <v>NO</v>
          </cell>
          <cell r="BQ1187" t="str">
            <v>NO</v>
          </cell>
          <cell r="BR1187" t="str">
            <v>NO</v>
          </cell>
          <cell r="BT1187" t="str">
            <v/>
          </cell>
          <cell r="BU1187" t="str">
            <v>YES</v>
          </cell>
          <cell r="BW1187" t="str">
            <v/>
          </cell>
          <cell r="CA1187" t="str">
            <v>DUAL AREA</v>
          </cell>
          <cell r="CC1187">
            <v>0</v>
          </cell>
          <cell r="CD1187">
            <v>0</v>
          </cell>
          <cell r="CE1187">
            <v>108.46055650289239</v>
          </cell>
          <cell r="CF1187">
            <v>95.110602703879891</v>
          </cell>
          <cell r="CL1187">
            <v>0.36</v>
          </cell>
          <cell r="CY1187">
            <v>0</v>
          </cell>
          <cell r="CZ1187">
            <v>0</v>
          </cell>
          <cell r="DA1187">
            <v>3.0745283335444911</v>
          </cell>
          <cell r="DB1187">
            <v>3.0745283335444911</v>
          </cell>
        </row>
        <row r="1188">
          <cell r="A1188">
            <v>438</v>
          </cell>
          <cell r="B1188">
            <v>41724</v>
          </cell>
          <cell r="C1188" t="str">
            <v>Daniel</v>
          </cell>
          <cell r="D1188">
            <v>53</v>
          </cell>
          <cell r="F1188" t="str">
            <v>YES</v>
          </cell>
          <cell r="G1188">
            <v>10.24</v>
          </cell>
          <cell r="H1188">
            <v>0.86184744536876701</v>
          </cell>
          <cell r="I1188">
            <v>1</v>
          </cell>
          <cell r="J1188">
            <v>9.9984999999999999</v>
          </cell>
          <cell r="K1188">
            <v>20</v>
          </cell>
          <cell r="L1188">
            <v>2.0003000450067501</v>
          </cell>
          <cell r="M1188">
            <v>1.89043787123593</v>
          </cell>
          <cell r="N1188">
            <v>0.88241601087418198</v>
          </cell>
          <cell r="O1188">
            <v>0.229377988760464</v>
          </cell>
          <cell r="P1188">
            <v>5.8422488088319298E-2</v>
          </cell>
          <cell r="Q1188">
            <v>0.99990166493658506</v>
          </cell>
          <cell r="R1188">
            <v>0.85761691391407602</v>
          </cell>
          <cell r="S1188">
            <v>162.042133701767</v>
          </cell>
          <cell r="T1188">
            <v>0.99999514798657096</v>
          </cell>
          <cell r="U1188">
            <v>0.19017274417299601</v>
          </cell>
          <cell r="V1188">
            <v>300.66400231409301</v>
          </cell>
          <cell r="W1188">
            <v>0.99999396400590301</v>
          </cell>
          <cell r="X1188">
            <v>0.21210752136993899</v>
          </cell>
          <cell r="Y1188">
            <v>1.1099581096659501</v>
          </cell>
          <cell r="Z1188">
            <v>0.49061203272162401</v>
          </cell>
          <cell r="AA1188">
            <v>0.16748129517981999</v>
          </cell>
          <cell r="AB1188">
            <v>5.8416722935578098E-2</v>
          </cell>
          <cell r="AC1188">
            <v>0.97180228206862695</v>
          </cell>
          <cell r="AD1188">
            <v>0.75823658787901005</v>
          </cell>
          <cell r="AE1188">
            <v>194.52149842598899</v>
          </cell>
          <cell r="AF1188">
            <v>0.64696911761351805</v>
          </cell>
          <cell r="AG1188">
            <v>2703.37944552103</v>
          </cell>
          <cell r="AH1188">
            <v>143.729733357859</v>
          </cell>
          <cell r="AI1188">
            <v>0.88698558002111205</v>
          </cell>
          <cell r="AJ1188">
            <v>865.42247509082495</v>
          </cell>
          <cell r="AK1188">
            <v>7881.3489767199899</v>
          </cell>
          <cell r="AL1188">
            <v>481.18314331799002</v>
          </cell>
          <cell r="AM1188">
            <v>58.778833340996897</v>
          </cell>
          <cell r="AN1188">
            <v>21.047704241950001</v>
          </cell>
          <cell r="AO1188">
            <v>127.30101302941399</v>
          </cell>
          <cell r="AP1188">
            <v>125.03470430447101</v>
          </cell>
          <cell r="AQ1188">
            <v>115.189839746286</v>
          </cell>
          <cell r="AR1188">
            <v>-1971.89455485903</v>
          </cell>
          <cell r="AS1188">
            <v>238.37254742694699</v>
          </cell>
          <cell r="AT1188">
            <v>10895.5384599136</v>
          </cell>
          <cell r="AU1188" t="str">
            <v>NaN</v>
          </cell>
          <cell r="AV1188" t="str">
            <v>NaN</v>
          </cell>
          <cell r="AW1188">
            <v>10.117977075745699</v>
          </cell>
          <cell r="AX1188">
            <v>1.67135718024033</v>
          </cell>
          <cell r="AY1188">
            <v>0.61971997325398798</v>
          </cell>
          <cell r="AZ1188" t="str">
            <v>NaN</v>
          </cell>
          <cell r="BA1188" t="str">
            <v>NaN</v>
          </cell>
          <cell r="BB1188">
            <v>2.5222624583386599</v>
          </cell>
          <cell r="BC1188">
            <v>29.746558716191402</v>
          </cell>
          <cell r="BD1188">
            <v>26.5020499807204</v>
          </cell>
          <cell r="BE1188">
            <v>97.885255617297204</v>
          </cell>
          <cell r="BF1188">
            <v>170.55882597898599</v>
          </cell>
          <cell r="BH1188" t="str">
            <v>YES</v>
          </cell>
          <cell r="BI1188" t="str">
            <v>YES</v>
          </cell>
          <cell r="BJ1188" t="str">
            <v>YES</v>
          </cell>
          <cell r="BK1188" t="str">
            <v/>
          </cell>
          <cell r="BL1188" t="str">
            <v>YES</v>
          </cell>
          <cell r="BM1188" t="str">
            <v>NO</v>
          </cell>
          <cell r="BO1188" t="str">
            <v>NO</v>
          </cell>
          <cell r="BQ1188" t="str">
            <v>NO</v>
          </cell>
          <cell r="BR1188" t="str">
            <v>YES</v>
          </cell>
          <cell r="BT1188" t="str">
            <v/>
          </cell>
          <cell r="BU1188" t="str">
            <v>YES</v>
          </cell>
          <cell r="BW1188" t="str">
            <v/>
          </cell>
          <cell r="CA1188" t="str">
            <v>SINGLE CORRx</v>
          </cell>
          <cell r="CC1188">
            <v>0</v>
          </cell>
          <cell r="CD1188">
            <v>111.79278290006692</v>
          </cell>
          <cell r="CE1188">
            <v>129.14764609762443</v>
          </cell>
          <cell r="CF1188">
            <v>92.505043209133134</v>
          </cell>
          <cell r="CL1188">
            <v>0.3</v>
          </cell>
          <cell r="CY1188">
            <v>0</v>
          </cell>
          <cell r="CZ1188">
            <v>1.3383630898675005</v>
          </cell>
          <cell r="DA1188">
            <v>1.3383630898675005</v>
          </cell>
          <cell r="DB1188">
            <v>1.3383630898675005</v>
          </cell>
        </row>
        <row r="1189">
          <cell r="A1189">
            <v>438</v>
          </cell>
          <cell r="B1189">
            <v>41724</v>
          </cell>
          <cell r="C1189" t="str">
            <v>Daniel</v>
          </cell>
          <cell r="D1189">
            <v>54</v>
          </cell>
          <cell r="F1189" t="str">
            <v>YES</v>
          </cell>
          <cell r="G1189">
            <v>10.24</v>
          </cell>
          <cell r="H1189">
            <v>0.90073633566498801</v>
          </cell>
          <cell r="I1189">
            <v>0</v>
          </cell>
          <cell r="J1189">
            <v>10</v>
          </cell>
          <cell r="K1189">
            <v>19.9985</v>
          </cell>
          <cell r="L1189">
            <v>1.9998499999999999</v>
          </cell>
          <cell r="M1189">
            <v>0.51017980725757095</v>
          </cell>
          <cell r="N1189">
            <v>0.68508361735840395</v>
          </cell>
          <cell r="O1189">
            <v>0.31265475871509102</v>
          </cell>
          <cell r="P1189">
            <v>5.6275087206526797E-2</v>
          </cell>
          <cell r="Q1189">
            <v>0.99965176080584095</v>
          </cell>
          <cell r="R1189">
            <v>1.5592917879955499</v>
          </cell>
          <cell r="S1189">
            <v>309.07281988102397</v>
          </cell>
          <cell r="T1189">
            <v>0.99999300756942999</v>
          </cell>
          <cell r="U1189">
            <v>0.22056898944035699</v>
          </cell>
          <cell r="V1189">
            <v>237.34568729488601</v>
          </cell>
          <cell r="W1189">
            <v>0.99999059743377405</v>
          </cell>
          <cell r="X1189">
            <v>0.25577357713605398</v>
          </cell>
          <cell r="Y1189">
            <v>0.24620503085774101</v>
          </cell>
          <cell r="Z1189">
            <v>9.4268512314645003E-2</v>
          </cell>
          <cell r="AA1189">
            <v>0.113639233081684</v>
          </cell>
          <cell r="AB1189">
            <v>5.6255421126636403E-2</v>
          </cell>
          <cell r="AC1189">
            <v>0.90027154433378798</v>
          </cell>
          <cell r="AD1189">
            <v>2.5190582281223901</v>
          </cell>
          <cell r="AE1189">
            <v>155.15894270377399</v>
          </cell>
          <cell r="AF1189">
            <v>0.65371941466605099</v>
          </cell>
          <cell r="AG1189">
            <v>2488.2385734138902</v>
          </cell>
          <cell r="AH1189">
            <v>185.29819810483201</v>
          </cell>
          <cell r="AI1189">
            <v>0.59952506489814295</v>
          </cell>
          <cell r="AJ1189">
            <v>2877.65824423819</v>
          </cell>
          <cell r="AK1189">
            <v>7013.1565369250002</v>
          </cell>
          <cell r="AL1189">
            <v>266.74316314843998</v>
          </cell>
          <cell r="AM1189">
            <v>32.339344539001701</v>
          </cell>
          <cell r="AN1189">
            <v>31.728949799441001</v>
          </cell>
          <cell r="AO1189">
            <v>217.42533969013201</v>
          </cell>
          <cell r="AP1189">
            <v>199.245802326318</v>
          </cell>
          <cell r="AQ1189">
            <v>162.00913177067</v>
          </cell>
          <cell r="AR1189">
            <v>-129.363807821628</v>
          </cell>
          <cell r="AS1189">
            <v>176.396272684005</v>
          </cell>
          <cell r="AT1189">
            <v>4072.5204763914599</v>
          </cell>
          <cell r="AU1189" t="str">
            <v>NaN</v>
          </cell>
          <cell r="AV1189" t="str">
            <v>NaN</v>
          </cell>
          <cell r="AW1189">
            <v>10.002363634638799</v>
          </cell>
          <cell r="AX1189">
            <v>1.6785045980251601</v>
          </cell>
          <cell r="AY1189">
            <v>0.54270706605646601</v>
          </cell>
          <cell r="AZ1189" t="str">
            <v>NaN</v>
          </cell>
          <cell r="BA1189" t="str">
            <v>NaN</v>
          </cell>
          <cell r="BB1189">
            <v>2.5157520290613999</v>
          </cell>
          <cell r="BC1189">
            <v>31.0118323460838</v>
          </cell>
          <cell r="BD1189">
            <v>31.766885534744699</v>
          </cell>
          <cell r="BE1189">
            <v>105.138217450108</v>
          </cell>
          <cell r="BF1189">
            <v>187.558860285592</v>
          </cell>
          <cell r="BH1189" t="str">
            <v>YES</v>
          </cell>
          <cell r="BI1189" t="str">
            <v>YES</v>
          </cell>
          <cell r="BJ1189" t="str">
            <v>YES</v>
          </cell>
          <cell r="BK1189" t="str">
            <v/>
          </cell>
          <cell r="BL1189" t="str">
            <v>YES</v>
          </cell>
          <cell r="BM1189" t="str">
            <v>NO</v>
          </cell>
          <cell r="BO1189" t="str">
            <v>NO</v>
          </cell>
          <cell r="BQ1189" t="str">
            <v>NO</v>
          </cell>
          <cell r="BR1189" t="str">
            <v>NO</v>
          </cell>
          <cell r="BT1189" t="str">
            <v/>
          </cell>
          <cell r="BU1189" t="str">
            <v>YES</v>
          </cell>
          <cell r="BW1189" t="str">
            <v/>
          </cell>
          <cell r="CA1189" t="str">
            <v>DUAL AREA</v>
          </cell>
          <cell r="CC1189">
            <v>0</v>
          </cell>
          <cell r="CD1189">
            <v>0</v>
          </cell>
          <cell r="CE1189">
            <v>76.245401132547741</v>
          </cell>
          <cell r="CF1189">
            <v>149.60136641406709</v>
          </cell>
          <cell r="CL1189">
            <v>0.36</v>
          </cell>
          <cell r="CY1189">
            <v>0</v>
          </cell>
          <cell r="CZ1189">
            <v>0</v>
          </cell>
          <cell r="DA1189">
            <v>1.2460360879011785</v>
          </cell>
          <cell r="DB1189">
            <v>1.2460360879011785</v>
          </cell>
        </row>
        <row r="1190">
          <cell r="A1190">
            <v>438</v>
          </cell>
          <cell r="B1190">
            <v>41724</v>
          </cell>
          <cell r="C1190" t="str">
            <v>Daniel</v>
          </cell>
          <cell r="D1190">
            <v>55</v>
          </cell>
          <cell r="F1190" t="str">
            <v>YES</v>
          </cell>
          <cell r="G1190">
            <v>10.24</v>
          </cell>
          <cell r="H1190">
            <v>0.96740300115197897</v>
          </cell>
          <cell r="I1190">
            <v>1</v>
          </cell>
          <cell r="J1190">
            <v>10</v>
          </cell>
          <cell r="K1190">
            <v>20.000499999999999</v>
          </cell>
          <cell r="L1190">
            <v>2.0000499999999999</v>
          </cell>
          <cell r="M1190">
            <v>3.8896720149777599</v>
          </cell>
          <cell r="N1190">
            <v>0.59515605545718797</v>
          </cell>
          <cell r="O1190">
            <v>0.44149160076221799</v>
          </cell>
          <cell r="P1190">
            <v>5.6010163835363398E-2</v>
          </cell>
          <cell r="Q1190">
            <v>0.99994912890993204</v>
          </cell>
          <cell r="R1190">
            <v>0.59264101258759705</v>
          </cell>
          <cell r="S1190">
            <v>243.55600825579199</v>
          </cell>
          <cell r="T1190">
            <v>0.99997604888915403</v>
          </cell>
          <cell r="U1190">
            <v>0.40600997708838799</v>
          </cell>
          <cell r="V1190">
            <v>234.46369771503601</v>
          </cell>
          <cell r="W1190">
            <v>0.99998904397084698</v>
          </cell>
          <cell r="X1190">
            <v>0.27459835590130899</v>
          </cell>
          <cell r="Y1190">
            <v>0.110152205472393</v>
          </cell>
          <cell r="Z1190">
            <v>8.6659449006377693E-3</v>
          </cell>
          <cell r="AA1190">
            <v>0.29168569457892601</v>
          </cell>
          <cell r="AB1190">
            <v>5.6007305453678803E-2</v>
          </cell>
          <cell r="AC1190">
            <v>0.98394191614765303</v>
          </cell>
          <cell r="AD1190">
            <v>0.36910253800041798</v>
          </cell>
          <cell r="AE1190">
            <v>146.328328624797</v>
          </cell>
          <cell r="AF1190">
            <v>0.62409117840698103</v>
          </cell>
          <cell r="AG1190">
            <v>2710.2910545740701</v>
          </cell>
          <cell r="AH1190">
            <v>100.60719938530001</v>
          </cell>
          <cell r="AI1190">
            <v>0.41306634294613498</v>
          </cell>
          <cell r="AJ1190">
            <v>4231.7736348943399</v>
          </cell>
          <cell r="AK1190">
            <v>5146.5318969566697</v>
          </cell>
          <cell r="AL1190">
            <v>322.31996115331299</v>
          </cell>
          <cell r="AM1190">
            <v>31.039112661333</v>
          </cell>
          <cell r="AN1190">
            <v>20.458470364970299</v>
          </cell>
          <cell r="AO1190">
            <v>161.80253093286899</v>
          </cell>
          <cell r="AP1190">
            <v>115.00968145554</v>
          </cell>
          <cell r="AQ1190">
            <v>201.987273751272</v>
          </cell>
          <cell r="AR1190">
            <v>556.92271509934301</v>
          </cell>
          <cell r="AS1190">
            <v>209.89003081484699</v>
          </cell>
          <cell r="AT1190">
            <v>2643.52800039876</v>
          </cell>
          <cell r="AU1190" t="str">
            <v>NaN</v>
          </cell>
          <cell r="AV1190" t="str">
            <v>NaN</v>
          </cell>
          <cell r="AW1190">
            <v>10.024708404762899</v>
          </cell>
          <cell r="AX1190">
            <v>1.6496662430325699</v>
          </cell>
          <cell r="AY1190">
            <v>0.35817623050355502</v>
          </cell>
          <cell r="AZ1190" t="str">
            <v>NaN</v>
          </cell>
          <cell r="BA1190" t="str">
            <v>NaN</v>
          </cell>
          <cell r="BB1190">
            <v>2.5232726351528099</v>
          </cell>
          <cell r="BC1190">
            <v>29.305327950290899</v>
          </cell>
          <cell r="BD1190">
            <v>44.285965197635697</v>
          </cell>
          <cell r="BE1190">
            <v>107.175891680775</v>
          </cell>
          <cell r="BF1190">
            <v>197.867440914729</v>
          </cell>
          <cell r="BH1190" t="str">
            <v>YES</v>
          </cell>
          <cell r="BI1190" t="str">
            <v>YES</v>
          </cell>
          <cell r="BJ1190" t="str">
            <v>YES</v>
          </cell>
          <cell r="BK1190" t="str">
            <v/>
          </cell>
          <cell r="BL1190" t="str">
            <v>YES</v>
          </cell>
          <cell r="BM1190" t="str">
            <v>NO</v>
          </cell>
          <cell r="BO1190" t="str">
            <v>NO</v>
          </cell>
          <cell r="BQ1190" t="str">
            <v>NO</v>
          </cell>
          <cell r="BR1190" t="str">
            <v>NO</v>
          </cell>
          <cell r="BT1190" t="str">
            <v/>
          </cell>
          <cell r="BU1190" t="str">
            <v>YES</v>
          </cell>
          <cell r="BW1190" t="str">
            <v/>
          </cell>
          <cell r="CA1190" t="str">
            <v>DUAL AREA</v>
          </cell>
          <cell r="CC1190">
            <v>0</v>
          </cell>
          <cell r="CD1190">
            <v>0</v>
          </cell>
          <cell r="CE1190">
            <v>86.775540601507245</v>
          </cell>
          <cell r="CF1190">
            <v>114.39368306314299</v>
          </cell>
          <cell r="CL1190">
            <v>0.36</v>
          </cell>
          <cell r="CY1190">
            <v>0</v>
          </cell>
          <cell r="CZ1190">
            <v>0</v>
          </cell>
          <cell r="DA1190">
            <v>1.2223459129282486</v>
          </cell>
          <cell r="DB1190">
            <v>1.2223459129282486</v>
          </cell>
        </row>
        <row r="1191">
          <cell r="A1191">
            <v>438</v>
          </cell>
          <cell r="B1191">
            <v>41724</v>
          </cell>
          <cell r="C1191" t="str">
            <v>Daniel</v>
          </cell>
          <cell r="D1191">
            <v>56</v>
          </cell>
          <cell r="F1191" t="str">
            <v>YES</v>
          </cell>
          <cell r="G1191">
            <v>10.24</v>
          </cell>
          <cell r="H1191">
            <v>1.0118474448099699</v>
          </cell>
          <cell r="I1191">
            <v>0</v>
          </cell>
          <cell r="J1191">
            <v>9.9994999999999994</v>
          </cell>
          <cell r="K1191">
            <v>19.998999999999999</v>
          </cell>
          <cell r="L1191">
            <v>2</v>
          </cell>
          <cell r="M1191">
            <v>3.5758035603405101</v>
          </cell>
          <cell r="N1191">
            <v>0.89605693654220897</v>
          </cell>
          <cell r="O1191">
            <v>0.101916270286494</v>
          </cell>
          <cell r="P1191">
            <v>5.6986429093338002E-2</v>
          </cell>
          <cell r="Q1191">
            <v>0.99987468153494896</v>
          </cell>
          <cell r="R1191">
            <v>0.40728611063159698</v>
          </cell>
          <cell r="S1191">
            <v>150.89423010562399</v>
          </cell>
          <cell r="T1191">
            <v>0.99998039750749901</v>
          </cell>
          <cell r="U1191">
            <v>0.160816404895265</v>
          </cell>
          <cell r="V1191">
            <v>343.86754573029799</v>
          </cell>
          <cell r="W1191">
            <v>0.99999623140131599</v>
          </cell>
          <cell r="X1191">
            <v>7.0510453591502306E-2</v>
          </cell>
          <cell r="Y1191">
            <v>1.27294456159436</v>
          </cell>
          <cell r="Z1191">
            <v>0.31186426188918398</v>
          </cell>
          <cell r="AA1191">
            <v>5.99275504287584E-2</v>
          </cell>
          <cell r="AB1191">
            <v>5.6979263554927301E-2</v>
          </cell>
          <cell r="AC1191">
            <v>0.96259785582207802</v>
          </cell>
          <cell r="AD1191">
            <v>0.17294690023661</v>
          </cell>
          <cell r="AE1191">
            <v>237.86779178547999</v>
          </cell>
          <cell r="AF1191">
            <v>0.69173988153228405</v>
          </cell>
          <cell r="AG1191">
            <v>422.61494386553198</v>
          </cell>
          <cell r="AH1191">
            <v>104.326334513768</v>
          </cell>
          <cell r="AI1191">
            <v>0.69137361484694304</v>
          </cell>
          <cell r="AJ1191">
            <v>423.117083991328</v>
          </cell>
          <cell r="AK1191">
            <v>2097.33428775833</v>
          </cell>
          <cell r="AL1191">
            <v>107.88959618133001</v>
          </cell>
          <cell r="AM1191">
            <v>15.742669619333199</v>
          </cell>
          <cell r="AN1191">
            <v>3.9163702971783301</v>
          </cell>
          <cell r="AO1191">
            <v>119.73021279560599</v>
          </cell>
          <cell r="AP1191">
            <v>110.920094689113</v>
          </cell>
          <cell r="AQ1191">
            <v>232.80394472069301</v>
          </cell>
          <cell r="AR1191">
            <v>327.177453412597</v>
          </cell>
          <cell r="AS1191">
            <v>265.17741022260901</v>
          </cell>
          <cell r="AT1191">
            <v>1262.01537563229</v>
          </cell>
          <cell r="AU1191" t="str">
            <v>NaN</v>
          </cell>
          <cell r="AV1191" t="str">
            <v>NaN</v>
          </cell>
          <cell r="AW1191">
            <v>10.380740600813599</v>
          </cell>
          <cell r="AX1191">
            <v>1.6978531572428199</v>
          </cell>
          <cell r="AY1191">
            <v>0.44579218787891001</v>
          </cell>
          <cell r="AZ1191" t="str">
            <v>NaN</v>
          </cell>
          <cell r="BA1191" t="str">
            <v>NaN</v>
          </cell>
          <cell r="BB1191">
            <v>2.5161221145595101</v>
          </cell>
          <cell r="BC1191">
            <v>30.2802240823411</v>
          </cell>
          <cell r="BD1191">
            <v>10.145061465576999</v>
          </cell>
          <cell r="BE1191">
            <v>21.4835675255129</v>
          </cell>
          <cell r="BF1191">
            <v>77.465384804215006</v>
          </cell>
          <cell r="BH1191" t="str">
            <v>NO</v>
          </cell>
          <cell r="BI1191" t="str">
            <v>YES</v>
          </cell>
          <cell r="BJ1191" t="str">
            <v>YES</v>
          </cell>
          <cell r="BK1191" t="str">
            <v/>
          </cell>
          <cell r="BL1191" t="str">
            <v>YES</v>
          </cell>
          <cell r="BM1191" t="str">
            <v>NO</v>
          </cell>
          <cell r="BO1191" t="str">
            <v>NO</v>
          </cell>
          <cell r="BQ1191" t="str">
            <v>NO</v>
          </cell>
          <cell r="BR1191" t="str">
            <v>NO</v>
          </cell>
          <cell r="BT1191" t="str">
            <v/>
          </cell>
          <cell r="BU1191" t="str">
            <v>NO</v>
          </cell>
          <cell r="BW1191" t="str">
            <v>YES</v>
          </cell>
          <cell r="CA1191" t="str">
            <v>TRASH</v>
          </cell>
          <cell r="CC1191">
            <v>0</v>
          </cell>
          <cell r="CD1191">
            <v>0</v>
          </cell>
          <cell r="CE1191">
            <v>0</v>
          </cell>
          <cell r="CF1191">
            <v>0</v>
          </cell>
          <cell r="CL1191">
            <v>0</v>
          </cell>
          <cell r="CY1191">
            <v>0</v>
          </cell>
          <cell r="CZ1191">
            <v>0</v>
          </cell>
          <cell r="DA1191">
            <v>0</v>
          </cell>
          <cell r="DB1191">
            <v>0</v>
          </cell>
        </row>
        <row r="1192">
          <cell r="A1192">
            <v>438</v>
          </cell>
          <cell r="B1192">
            <v>41724</v>
          </cell>
          <cell r="C1192" t="str">
            <v>Daniel</v>
          </cell>
          <cell r="D1192">
            <v>57</v>
          </cell>
          <cell r="F1192" t="str">
            <v>YES</v>
          </cell>
          <cell r="G1192">
            <v>10.24</v>
          </cell>
          <cell r="H1192">
            <v>1.07295855693519</v>
          </cell>
          <cell r="I1192">
            <v>1</v>
          </cell>
          <cell r="J1192">
            <v>10.000500000000001</v>
          </cell>
          <cell r="K1192">
            <v>19.998000000000001</v>
          </cell>
          <cell r="L1192">
            <v>1.9997000149992501</v>
          </cell>
          <cell r="M1192">
            <v>21.781797544733699</v>
          </cell>
          <cell r="N1192">
            <v>0.645978799199877</v>
          </cell>
          <cell r="O1192">
            <v>0.244628579006961</v>
          </cell>
          <cell r="P1192">
            <v>5.5513425567865503E-2</v>
          </cell>
          <cell r="Q1192">
            <v>0.99991575704490798</v>
          </cell>
          <cell r="R1192">
            <v>0.42443702740836298</v>
          </cell>
          <cell r="S1192">
            <v>191.59705123421</v>
          </cell>
          <cell r="T1192">
            <v>0.99997606507402603</v>
          </cell>
          <cell r="U1192">
            <v>0.22588491286869999</v>
          </cell>
          <cell r="V1192">
            <v>348.16119119758702</v>
          </cell>
          <cell r="W1192">
            <v>0.99998012807084502</v>
          </cell>
          <cell r="X1192">
            <v>0.20581934397691101</v>
          </cell>
          <cell r="Y1192">
            <v>3.77163564402756E-2</v>
          </cell>
          <cell r="Z1192">
            <v>7.8169289287299804E-4</v>
          </cell>
          <cell r="AA1192">
            <v>0.111455655077632</v>
          </cell>
          <cell r="AB1192">
            <v>5.5508734146733699E-2</v>
          </cell>
          <cell r="AC1192">
            <v>0.97322477592582501</v>
          </cell>
          <cell r="AD1192">
            <v>0.184762626018425</v>
          </cell>
          <cell r="AE1192">
            <v>102.132533328478</v>
          </cell>
          <cell r="AF1192">
            <v>0.29334258465061003</v>
          </cell>
          <cell r="AG1192">
            <v>1540.21178543315</v>
          </cell>
          <cell r="AH1192">
            <v>101.983656474566</v>
          </cell>
          <cell r="AI1192">
            <v>0.532269232336538</v>
          </cell>
          <cell r="AJ1192">
            <v>1019.45359252867</v>
          </cell>
          <cell r="AK1192">
            <v>4066.08623344335</v>
          </cell>
          <cell r="AL1192">
            <v>299.384493346493</v>
          </cell>
          <cell r="AM1192">
            <v>60.373037222335803</v>
          </cell>
          <cell r="AN1192">
            <v>20.468527640719699</v>
          </cell>
          <cell r="AO1192">
            <v>57.440525493863099</v>
          </cell>
          <cell r="AP1192">
            <v>40.688100299242201</v>
          </cell>
          <cell r="AQ1192">
            <v>48.334781185178699</v>
          </cell>
          <cell r="AR1192">
            <v>595.21119675361899</v>
          </cell>
          <cell r="AS1192">
            <v>93.931051332915402</v>
          </cell>
          <cell r="AT1192">
            <v>3230.4492916556801</v>
          </cell>
          <cell r="AU1192" t="str">
            <v>NaN</v>
          </cell>
          <cell r="AV1192" t="str">
            <v>NaN</v>
          </cell>
          <cell r="AW1192">
            <v>10.4179233182627</v>
          </cell>
          <cell r="AX1192">
            <v>1.77281536791172</v>
          </cell>
          <cell r="AY1192">
            <v>0.73696995904426998</v>
          </cell>
          <cell r="AZ1192" t="str">
            <v>NaN</v>
          </cell>
          <cell r="BA1192" t="str">
            <v>NaN</v>
          </cell>
          <cell r="BB1192">
            <v>2.5348227693182399</v>
          </cell>
          <cell r="BC1192">
            <v>29.154855522630498</v>
          </cell>
          <cell r="BD1192">
            <v>8.9429085723334101</v>
          </cell>
          <cell r="BE1192">
            <v>22.4950223913334</v>
          </cell>
          <cell r="BF1192">
            <v>65.763576030333397</v>
          </cell>
          <cell r="BH1192" t="str">
            <v>NO</v>
          </cell>
          <cell r="BI1192" t="str">
            <v>YES</v>
          </cell>
          <cell r="BJ1192" t="str">
            <v>YES</v>
          </cell>
          <cell r="BK1192" t="str">
            <v/>
          </cell>
          <cell r="BL1192" t="str">
            <v>YES</v>
          </cell>
          <cell r="BM1192" t="str">
            <v>NO</v>
          </cell>
          <cell r="BO1192" t="str">
            <v>NO</v>
          </cell>
          <cell r="BQ1192" t="str">
            <v>NO</v>
          </cell>
          <cell r="BR1192" t="str">
            <v>NO</v>
          </cell>
          <cell r="BT1192" t="str">
            <v/>
          </cell>
          <cell r="BU1192" t="str">
            <v>YES</v>
          </cell>
          <cell r="BW1192" t="str">
            <v/>
          </cell>
          <cell r="CA1192" t="str">
            <v>DUAL AREA</v>
          </cell>
          <cell r="CC1192">
            <v>0</v>
          </cell>
          <cell r="CD1192">
            <v>0</v>
          </cell>
          <cell r="CE1192">
            <v>68.527914289040183</v>
          </cell>
          <cell r="CF1192">
            <v>46.459650963544036</v>
          </cell>
          <cell r="CL1192">
            <v>0.36</v>
          </cell>
          <cell r="CY1192">
            <v>0</v>
          </cell>
          <cell r="CZ1192">
            <v>0</v>
          </cell>
          <cell r="DA1192">
            <v>5.823777851001755</v>
          </cell>
          <cell r="DB1192">
            <v>5.823777851001755</v>
          </cell>
        </row>
        <row r="1193">
          <cell r="A1193">
            <v>438</v>
          </cell>
          <cell r="B1193">
            <v>41724</v>
          </cell>
          <cell r="C1193" t="str">
            <v>Daniel</v>
          </cell>
          <cell r="D1193">
            <v>59</v>
          </cell>
          <cell r="F1193" t="str">
            <v>YES</v>
          </cell>
          <cell r="G1193">
            <v>10.24</v>
          </cell>
          <cell r="H1193">
            <v>1.1174030005931901</v>
          </cell>
          <cell r="I1193">
            <v>0</v>
          </cell>
          <cell r="J1193">
            <v>9.9990000000000006</v>
          </cell>
          <cell r="K1193">
            <v>19.998999999999999</v>
          </cell>
          <cell r="L1193">
            <v>2.0001000100009998</v>
          </cell>
          <cell r="M1193">
            <v>-19.252410956600599</v>
          </cell>
          <cell r="N1193">
            <v>0.92018555389733503</v>
          </cell>
          <cell r="O1193">
            <v>0.14771283061332199</v>
          </cell>
          <cell r="P1193">
            <v>6.3810852036874297E-2</v>
          </cell>
          <cell r="Q1193">
            <v>0.99992642834634904</v>
          </cell>
          <cell r="R1193">
            <v>0.50116402386167502</v>
          </cell>
          <cell r="S1193">
            <v>128.19513528174201</v>
          </cell>
          <cell r="T1193">
            <v>0.99998704067465205</v>
          </cell>
          <cell r="U1193">
            <v>0.209910203853343</v>
          </cell>
          <cell r="V1193">
            <v>4961.0106937503597</v>
          </cell>
          <cell r="W1193">
            <v>0.99999344109317501</v>
          </cell>
          <cell r="X1193">
            <v>0.149328770998265</v>
          </cell>
          <cell r="Y1193">
            <v>-0.53039789272963</v>
          </cell>
          <cell r="Z1193">
            <v>2.51542139611904E-2</v>
          </cell>
          <cell r="AA1193">
            <v>0.25012042285600999</v>
          </cell>
          <cell r="AB1193">
            <v>6.3806137905681307E-2</v>
          </cell>
          <cell r="AC1193">
            <v>0.98210608957352896</v>
          </cell>
          <cell r="AD1193">
            <v>0.25785515086004601</v>
          </cell>
          <cell r="AE1193">
            <v>30.542924714358101</v>
          </cell>
          <cell r="AF1193">
            <v>6.1565528216481801E-3</v>
          </cell>
          <cell r="AG1193">
            <v>3454.7928990843998</v>
          </cell>
          <cell r="AH1193">
            <v>105.68506785284001</v>
          </cell>
          <cell r="AI1193">
            <v>0.824397102996969</v>
          </cell>
          <cell r="AJ1193">
            <v>610.42978483899003</v>
          </cell>
          <cell r="AK1193">
            <v>4585.1764144500103</v>
          </cell>
          <cell r="AL1193">
            <v>290.57029850370299</v>
          </cell>
          <cell r="AM1193">
            <v>60.6572983829994</v>
          </cell>
          <cell r="AN1193">
            <v>8.1572385757216708</v>
          </cell>
          <cell r="AO1193">
            <v>59.424786141855002</v>
          </cell>
          <cell r="AP1193">
            <v>59.369850336135997</v>
          </cell>
          <cell r="AQ1193">
            <v>56.709020939940302</v>
          </cell>
          <cell r="AR1193">
            <v>-590.05443348058805</v>
          </cell>
          <cell r="AS1193">
            <v>95.071208778831405</v>
          </cell>
          <cell r="AT1193">
            <v>9826.2416260661594</v>
          </cell>
          <cell r="AU1193" t="str">
            <v>NaN</v>
          </cell>
          <cell r="AV1193" t="str">
            <v>NaN</v>
          </cell>
          <cell r="AW1193">
            <v>10.5064290891981</v>
          </cell>
          <cell r="AX1193">
            <v>1.7542176388008699</v>
          </cell>
          <cell r="AY1193">
            <v>0.76345532630941704</v>
          </cell>
          <cell r="AZ1193" t="str">
            <v>NaN</v>
          </cell>
          <cell r="BA1193" t="str">
            <v>NaN</v>
          </cell>
          <cell r="BB1193">
            <v>2.5109823989959201</v>
          </cell>
          <cell r="BC1193">
            <v>30.2026282935594</v>
          </cell>
          <cell r="BD1193">
            <v>3.0393738800005399</v>
          </cell>
          <cell r="BE1193">
            <v>32.291111699999902</v>
          </cell>
          <cell r="BF1193">
            <v>81.674648262500099</v>
          </cell>
          <cell r="BH1193" t="str">
            <v>NO</v>
          </cell>
          <cell r="BI1193" t="str">
            <v>YES</v>
          </cell>
          <cell r="BJ1193" t="str">
            <v>YES</v>
          </cell>
          <cell r="BK1193" t="str">
            <v/>
          </cell>
          <cell r="BL1193" t="str">
            <v>YES</v>
          </cell>
          <cell r="BM1193" t="str">
            <v>NO</v>
          </cell>
          <cell r="BO1193" t="str">
            <v>NO</v>
          </cell>
          <cell r="BQ1193" t="str">
            <v>NO</v>
          </cell>
          <cell r="BR1193" t="str">
            <v>YES</v>
          </cell>
          <cell r="BT1193" t="str">
            <v/>
          </cell>
          <cell r="BU1193" t="str">
            <v>NO</v>
          </cell>
          <cell r="BW1193" t="str">
            <v/>
          </cell>
          <cell r="CA1193" t="str">
            <v>SINGLE CORR</v>
          </cell>
          <cell r="CC1193">
            <v>0</v>
          </cell>
          <cell r="CD1193">
            <v>88.437334386284107</v>
          </cell>
          <cell r="CE1193">
            <v>0</v>
          </cell>
          <cell r="CF1193">
            <v>0</v>
          </cell>
          <cell r="CL1193">
            <v>0.47</v>
          </cell>
          <cell r="CY1193">
            <v>0</v>
          </cell>
          <cell r="CZ1193">
            <v>4.0570301319305893</v>
          </cell>
          <cell r="DA1193">
            <v>0</v>
          </cell>
          <cell r="DB1193">
            <v>0</v>
          </cell>
        </row>
        <row r="1194">
          <cell r="A1194">
            <v>438</v>
          </cell>
          <cell r="B1194">
            <v>41724</v>
          </cell>
          <cell r="C1194" t="str">
            <v>Daniel</v>
          </cell>
          <cell r="D1194">
            <v>60</v>
          </cell>
          <cell r="F1194" t="str">
            <v>YES</v>
          </cell>
          <cell r="G1194">
            <v>10.24</v>
          </cell>
          <cell r="H1194">
            <v>1.1785141127184</v>
          </cell>
          <cell r="I1194">
            <v>0</v>
          </cell>
          <cell r="J1194">
            <v>9.9990000000000006</v>
          </cell>
          <cell r="K1194">
            <v>20</v>
          </cell>
          <cell r="L1194">
            <v>2.000200020002</v>
          </cell>
          <cell r="M1194">
            <v>10.1118389533298</v>
          </cell>
          <cell r="N1194">
            <v>0.81905561425627404</v>
          </cell>
          <cell r="O1194">
            <v>0.23350722018478001</v>
          </cell>
          <cell r="P1194">
            <v>6.2688457883415899E-2</v>
          </cell>
          <cell r="Q1194">
            <v>0.99985407392772196</v>
          </cell>
          <cell r="R1194">
            <v>0.49255617220410203</v>
          </cell>
          <cell r="S1194">
            <v>95.949719336231098</v>
          </cell>
          <cell r="T1194">
            <v>0.99996068847686004</v>
          </cell>
          <cell r="U1194">
            <v>0.25515150138311798</v>
          </cell>
          <cell r="V1194">
            <v>311.23916513880499</v>
          </cell>
          <cell r="W1194">
            <v>0.99997626920072802</v>
          </cell>
          <cell r="X1194">
            <v>0.19823012246055599</v>
          </cell>
          <cell r="Y1194">
            <v>0.333970720282383</v>
          </cell>
          <cell r="Z1194">
            <v>2.56757965722328E-2</v>
          </cell>
          <cell r="AA1194">
            <v>0.25192080684012402</v>
          </cell>
          <cell r="AB1194">
            <v>6.2679272718160498E-2</v>
          </cell>
          <cell r="AC1194">
            <v>0.96390966280479096</v>
          </cell>
          <cell r="AD1194">
            <v>0.25709625003029202</v>
          </cell>
          <cell r="AE1194">
            <v>94.345459416055704</v>
          </cell>
          <cell r="AF1194">
            <v>0.30312130031764101</v>
          </cell>
          <cell r="AG1194">
            <v>1218.00880962872</v>
          </cell>
          <cell r="AH1194">
            <v>70.448525435548703</v>
          </cell>
          <cell r="AI1194">
            <v>0.73419449347379895</v>
          </cell>
          <cell r="AJ1194">
            <v>464.57647327189801</v>
          </cell>
          <cell r="AK1194">
            <v>2535.6679595733299</v>
          </cell>
          <cell r="AL1194">
            <v>122.12020262830301</v>
          </cell>
          <cell r="AM1194">
            <v>28.405046765999401</v>
          </cell>
          <cell r="AN1194">
            <v>1.601432325754</v>
          </cell>
          <cell r="AO1194">
            <v>92.985686070172093</v>
          </cell>
          <cell r="AP1194">
            <v>86.163998015299498</v>
          </cell>
          <cell r="AQ1194">
            <v>56.397326482784202</v>
          </cell>
          <cell r="AR1194">
            <v>-20230.9097515059</v>
          </cell>
          <cell r="AS1194">
            <v>-275.78812136023402</v>
          </cell>
          <cell r="AT1194">
            <v>133406.09284043399</v>
          </cell>
          <cell r="AU1194" t="str">
            <v>NaN</v>
          </cell>
          <cell r="AV1194" t="str">
            <v>NaN</v>
          </cell>
          <cell r="AW1194">
            <v>10.1770792411711</v>
          </cell>
          <cell r="AX1194">
            <v>1.8596525153399499</v>
          </cell>
          <cell r="AY1194">
            <v>0.33539663936758002</v>
          </cell>
          <cell r="AZ1194" t="str">
            <v>NaN</v>
          </cell>
          <cell r="BA1194" t="str">
            <v>NaN</v>
          </cell>
          <cell r="BB1194">
            <v>2.5135338577268298</v>
          </cell>
          <cell r="BC1194">
            <v>31.774418466402299</v>
          </cell>
          <cell r="BD1194">
            <v>50.503262640450401</v>
          </cell>
          <cell r="BE1194">
            <v>63.1610750670269</v>
          </cell>
          <cell r="BF1194">
            <v>79.992723388648301</v>
          </cell>
          <cell r="BH1194" t="str">
            <v>YES</v>
          </cell>
          <cell r="BI1194" t="str">
            <v>YES</v>
          </cell>
          <cell r="BJ1194" t="str">
            <v>YES</v>
          </cell>
          <cell r="BK1194" t="str">
            <v/>
          </cell>
          <cell r="BL1194" t="str">
            <v>YES</v>
          </cell>
          <cell r="BM1194" t="str">
            <v>NO</v>
          </cell>
          <cell r="BO1194" t="str">
            <v>NO</v>
          </cell>
          <cell r="BQ1194" t="str">
            <v>NO</v>
          </cell>
          <cell r="BR1194" t="str">
            <v>NO</v>
          </cell>
          <cell r="BT1194" t="str">
            <v/>
          </cell>
          <cell r="BU1194" t="str">
            <v>NO</v>
          </cell>
          <cell r="BW1194" t="str">
            <v>YES</v>
          </cell>
          <cell r="CA1194" t="str">
            <v>TRASH</v>
          </cell>
          <cell r="CC1194">
            <v>0</v>
          </cell>
          <cell r="CD1194">
            <v>0</v>
          </cell>
          <cell r="CE1194">
            <v>0</v>
          </cell>
          <cell r="CF1194">
            <v>0</v>
          </cell>
          <cell r="CL1194">
            <v>0</v>
          </cell>
          <cell r="CY1194">
            <v>0</v>
          </cell>
          <cell r="CZ1194">
            <v>0</v>
          </cell>
          <cell r="DA1194">
            <v>0</v>
          </cell>
          <cell r="DB1194">
            <v>0</v>
          </cell>
        </row>
        <row r="1195">
          <cell r="A1195">
            <v>438</v>
          </cell>
          <cell r="B1195">
            <v>41724</v>
          </cell>
          <cell r="C1195" t="str">
            <v>Daniel</v>
          </cell>
          <cell r="D1195">
            <v>61</v>
          </cell>
          <cell r="F1195" t="str">
            <v>YES</v>
          </cell>
          <cell r="G1195">
            <v>10.24</v>
          </cell>
          <cell r="H1195">
            <v>1.2229585563764001</v>
          </cell>
          <cell r="I1195">
            <v>0</v>
          </cell>
          <cell r="J1195">
            <v>9.9979999999999993</v>
          </cell>
          <cell r="K1195">
            <v>19.999500000000001</v>
          </cell>
          <cell r="L1195">
            <v>2.000350070014</v>
          </cell>
          <cell r="M1195">
            <v>1.7515851486452501</v>
          </cell>
          <cell r="N1195">
            <v>0.73911555655736005</v>
          </cell>
          <cell r="O1195">
            <v>0.30067689381825902</v>
          </cell>
          <cell r="P1195">
            <v>6.0154068813321401E-2</v>
          </cell>
          <cell r="Q1195">
            <v>0.99991127236931299</v>
          </cell>
          <cell r="R1195">
            <v>0.63775365432292397</v>
          </cell>
          <cell r="S1195">
            <v>160.28903529471199</v>
          </cell>
          <cell r="T1195">
            <v>0.999991759685397</v>
          </cell>
          <cell r="U1195">
            <v>0.194000174667986</v>
          </cell>
          <cell r="V1195">
            <v>297.87430440381098</v>
          </cell>
          <cell r="W1195">
            <v>0.99998255538140401</v>
          </cell>
          <cell r="X1195">
            <v>0.28226495322845502</v>
          </cell>
          <cell r="Y1195">
            <v>0.54410550796781199</v>
          </cell>
          <cell r="Z1195">
            <v>0.18025378031095499</v>
          </cell>
          <cell r="AA1195">
            <v>0.182553707052686</v>
          </cell>
          <cell r="AB1195">
            <v>6.0148711698529797E-2</v>
          </cell>
          <cell r="AC1195">
            <v>0.97589078739683799</v>
          </cell>
          <cell r="AD1195">
            <v>0.42203868277773499</v>
          </cell>
          <cell r="AE1195">
            <v>116.90896139406701</v>
          </cell>
          <cell r="AF1195">
            <v>0.39247065011951399</v>
          </cell>
          <cell r="AG1195">
            <v>2868.6994781523399</v>
          </cell>
          <cell r="AH1195">
            <v>132.28151582884999</v>
          </cell>
          <cell r="AI1195">
            <v>0.82526184958889603</v>
          </cell>
          <cell r="AJ1195">
            <v>825.09798250282097</v>
          </cell>
          <cell r="AK1195">
            <v>4737.0435024350099</v>
          </cell>
          <cell r="AL1195">
            <v>232.76558023772</v>
          </cell>
          <cell r="AM1195">
            <v>24.214925716001201</v>
          </cell>
          <cell r="AN1195">
            <v>22.336820617067001</v>
          </cell>
          <cell r="AO1195">
            <v>-357.68354189400901</v>
          </cell>
          <cell r="AP1195">
            <v>162.003720155297</v>
          </cell>
          <cell r="AQ1195">
            <v>4121.5383910713399</v>
          </cell>
          <cell r="AR1195">
            <v>-130.494472693077</v>
          </cell>
          <cell r="AS1195">
            <v>120.275383397086</v>
          </cell>
          <cell r="AT1195">
            <v>1654.73382316532</v>
          </cell>
          <cell r="AU1195" t="str">
            <v>NaN</v>
          </cell>
          <cell r="AV1195" t="str">
            <v>NaN</v>
          </cell>
          <cell r="AW1195">
            <v>10.0692096427978</v>
          </cell>
          <cell r="AX1195">
            <v>1.83433421406013</v>
          </cell>
          <cell r="AY1195">
            <v>0.50567997400809095</v>
          </cell>
          <cell r="AZ1195" t="str">
            <v>NaN</v>
          </cell>
          <cell r="BA1195" t="str">
            <v>NaN</v>
          </cell>
          <cell r="BB1195">
            <v>2.5047893370254299</v>
          </cell>
          <cell r="BC1195">
            <v>29.843408302116799</v>
          </cell>
          <cell r="BD1195">
            <v>13.5165719887087</v>
          </cell>
          <cell r="BE1195">
            <v>56.8246190024445</v>
          </cell>
          <cell r="BF1195">
            <v>135.04366945294399</v>
          </cell>
          <cell r="BH1195" t="str">
            <v>NO</v>
          </cell>
          <cell r="BI1195" t="str">
            <v>YES</v>
          </cell>
          <cell r="BJ1195" t="str">
            <v>YES</v>
          </cell>
          <cell r="BK1195" t="str">
            <v/>
          </cell>
          <cell r="BL1195" t="str">
            <v>YES</v>
          </cell>
          <cell r="BM1195" t="str">
            <v>NO</v>
          </cell>
          <cell r="BO1195" t="str">
            <v>NO</v>
          </cell>
          <cell r="BQ1195" t="str">
            <v>NO</v>
          </cell>
          <cell r="BR1195" t="str">
            <v>YES</v>
          </cell>
          <cell r="BT1195" t="str">
            <v/>
          </cell>
          <cell r="BU1195" t="str">
            <v>YES</v>
          </cell>
          <cell r="BW1195" t="str">
            <v/>
          </cell>
          <cell r="CA1195" t="str">
            <v>SINGLE CORRx</v>
          </cell>
          <cell r="CC1195">
            <v>0</v>
          </cell>
          <cell r="CD1195">
            <v>110.58055664712843</v>
          </cell>
          <cell r="CE1195">
            <v>73.140001941762833</v>
          </cell>
          <cell r="CF1195">
            <v>134.95817247623333</v>
          </cell>
          <cell r="CL1195">
            <v>0.38</v>
          </cell>
          <cell r="CY1195">
            <v>0</v>
          </cell>
          <cell r="CZ1195">
            <v>2.3054446375575406</v>
          </cell>
          <cell r="DA1195">
            <v>2.3054446375575406</v>
          </cell>
          <cell r="DB1195">
            <v>2.3054446375575406</v>
          </cell>
        </row>
        <row r="1196">
          <cell r="A1196">
            <v>438</v>
          </cell>
          <cell r="B1196">
            <v>41724</v>
          </cell>
          <cell r="C1196" t="str">
            <v>Daniel</v>
          </cell>
          <cell r="D1196">
            <v>62</v>
          </cell>
          <cell r="F1196" t="str">
            <v>YES</v>
          </cell>
          <cell r="G1196">
            <v>10.24</v>
          </cell>
          <cell r="H1196">
            <v>1.27573633566499</v>
          </cell>
          <cell r="I1196">
            <v>1</v>
          </cell>
          <cell r="J1196">
            <v>10.000500000000001</v>
          </cell>
          <cell r="K1196">
            <v>19.998999999999999</v>
          </cell>
          <cell r="L1196">
            <v>1.9998000099994999</v>
          </cell>
          <cell r="M1196">
            <v>3.6233574858935</v>
          </cell>
          <cell r="N1196">
            <v>0.95379733207746198</v>
          </cell>
          <cell r="O1196">
            <v>0.14375937441553999</v>
          </cell>
          <cell r="P1196">
            <v>5.75101187208064E-2</v>
          </cell>
          <cell r="Q1196">
            <v>0.99993404391167795</v>
          </cell>
          <cell r="R1196">
            <v>0.866138443862007</v>
          </cell>
          <cell r="S1196">
            <v>204.84792036776</v>
          </cell>
          <cell r="T1196">
            <v>0.99998872952719897</v>
          </cell>
          <cell r="U1196">
            <v>0.35744339266991398</v>
          </cell>
          <cell r="V1196">
            <v>525.34388219435095</v>
          </cell>
          <cell r="W1196">
            <v>0.99999926548808804</v>
          </cell>
          <cell r="X1196">
            <v>9.1249176138401306E-2</v>
          </cell>
          <cell r="Y1196">
            <v>2.1075261222947801</v>
          </cell>
          <cell r="Z1196">
            <v>0.55143985891636005</v>
          </cell>
          <cell r="AA1196">
            <v>0.182364847687987</v>
          </cell>
          <cell r="AB1196">
            <v>5.7506312782650497E-2</v>
          </cell>
          <cell r="AC1196">
            <v>0.98031719608487899</v>
          </cell>
          <cell r="AD1196">
            <v>0.76903938782035797</v>
          </cell>
          <cell r="AE1196">
            <v>436.797883810668</v>
          </cell>
          <cell r="AF1196">
            <v>0.83145074641685401</v>
          </cell>
          <cell r="AG1196">
            <v>1952.1987379524201</v>
          </cell>
          <cell r="AH1196">
            <v>139.07218924775199</v>
          </cell>
          <cell r="AI1196">
            <v>0.67889691793666296</v>
          </cell>
          <cell r="AJ1196">
            <v>3719.1326465735201</v>
          </cell>
          <cell r="AK1196">
            <v>10646.194180349999</v>
          </cell>
          <cell r="AL1196">
            <v>736.19102492920399</v>
          </cell>
          <cell r="AM1196">
            <v>125.20177744700101</v>
          </cell>
          <cell r="AN1196">
            <v>34.400632393640002</v>
          </cell>
          <cell r="AO1196">
            <v>85.465770385961903</v>
          </cell>
          <cell r="AP1196">
            <v>83.441555542745803</v>
          </cell>
          <cell r="AQ1196">
            <v>127.083964928763</v>
          </cell>
          <cell r="AR1196">
            <v>159.006233960261</v>
          </cell>
          <cell r="AS1196">
            <v>291.04999110447199</v>
          </cell>
          <cell r="AT1196">
            <v>585.53328627826795</v>
          </cell>
          <cell r="AU1196" t="str">
            <v>NaN</v>
          </cell>
          <cell r="AV1196" t="str">
            <v>NaN</v>
          </cell>
          <cell r="AW1196">
            <v>9.8543064662588193</v>
          </cell>
          <cell r="AX1196">
            <v>1.8207896904007801</v>
          </cell>
          <cell r="AY1196">
            <v>0.77012180562632204</v>
          </cell>
          <cell r="AZ1196" t="str">
            <v>NaN</v>
          </cell>
          <cell r="BA1196" t="str">
            <v>NaN</v>
          </cell>
          <cell r="BB1196">
            <v>2.7309367840452698</v>
          </cell>
          <cell r="BC1196">
            <v>29.494026598454901</v>
          </cell>
          <cell r="BD1196">
            <v>2.1354704970967799</v>
          </cell>
          <cell r="BE1196">
            <v>100.62326926693601</v>
          </cell>
          <cell r="BF1196">
            <v>232.800308877742</v>
          </cell>
          <cell r="BH1196" t="str">
            <v>NO</v>
          </cell>
          <cell r="BI1196" t="str">
            <v>YES</v>
          </cell>
          <cell r="BJ1196" t="str">
            <v>YES</v>
          </cell>
          <cell r="BK1196" t="str">
            <v/>
          </cell>
          <cell r="BL1196" t="str">
            <v>YES</v>
          </cell>
          <cell r="BM1196" t="str">
            <v>NO</v>
          </cell>
          <cell r="BO1196" t="str">
            <v>NO</v>
          </cell>
          <cell r="BQ1196" t="str">
            <v>YES</v>
          </cell>
          <cell r="BR1196" t="str">
            <v>NO</v>
          </cell>
          <cell r="BT1196" t="str">
            <v/>
          </cell>
          <cell r="BU1196" t="str">
            <v>YES</v>
          </cell>
          <cell r="BW1196" t="str">
            <v/>
          </cell>
          <cell r="CA1196" t="str">
            <v>SINGLE CORRx</v>
          </cell>
          <cell r="CC1196">
            <v>181.22629501057804</v>
          </cell>
          <cell r="CD1196">
            <v>0</v>
          </cell>
          <cell r="CE1196">
            <v>106.75924394934904</v>
          </cell>
          <cell r="CF1196">
            <v>58.660800835521847</v>
          </cell>
          <cell r="CL1196">
            <v>0.38</v>
          </cell>
          <cell r="CY1196">
            <v>1.301945505396966</v>
          </cell>
          <cell r="CZ1196">
            <v>0</v>
          </cell>
          <cell r="DA1196">
            <v>1.301945505396966</v>
          </cell>
          <cell r="DB1196">
            <v>1.301945505396966</v>
          </cell>
        </row>
        <row r="1197">
          <cell r="BH1197" t="str">
            <v/>
          </cell>
          <cell r="BI1197" t="str">
            <v/>
          </cell>
          <cell r="BJ1197" t="str">
            <v>YES</v>
          </cell>
          <cell r="BK1197" t="str">
            <v/>
          </cell>
          <cell r="BL1197" t="str">
            <v>NO</v>
          </cell>
          <cell r="BM1197" t="str">
            <v/>
          </cell>
          <cell r="BO1197" t="str">
            <v/>
          </cell>
          <cell r="BQ1197" t="str">
            <v/>
          </cell>
          <cell r="BR1197" t="str">
            <v/>
          </cell>
          <cell r="BT1197" t="str">
            <v/>
          </cell>
          <cell r="BU1197" t="str">
            <v/>
          </cell>
          <cell r="BW1197" t="str">
            <v/>
          </cell>
          <cell r="CA1197" t="str">
            <v/>
          </cell>
          <cell r="CC1197">
            <v>0</v>
          </cell>
          <cell r="CD1197">
            <v>0</v>
          </cell>
          <cell r="CE1197">
            <v>0</v>
          </cell>
          <cell r="CF1197">
            <v>0</v>
          </cell>
          <cell r="CL1197">
            <v>0</v>
          </cell>
          <cell r="CY1197">
            <v>0</v>
          </cell>
          <cell r="CZ1197">
            <v>0</v>
          </cell>
          <cell r="DA1197">
            <v>0</v>
          </cell>
          <cell r="DB1197">
            <v>0</v>
          </cell>
        </row>
        <row r="1198">
          <cell r="A1198">
            <v>442</v>
          </cell>
          <cell r="B1198">
            <v>41725</v>
          </cell>
          <cell r="C1198" t="str">
            <v>Daniel</v>
          </cell>
          <cell r="D1198">
            <v>5</v>
          </cell>
          <cell r="F1198" t="str">
            <v>YES</v>
          </cell>
          <cell r="G1198">
            <v>8.44</v>
          </cell>
          <cell r="H1198">
            <v>0.16666666790842999</v>
          </cell>
          <cell r="I1198">
            <v>0</v>
          </cell>
          <cell r="J1198">
            <v>9.9990000000000006</v>
          </cell>
          <cell r="K1198">
            <v>19.9985</v>
          </cell>
          <cell r="L1198">
            <v>2.0000500050004999</v>
          </cell>
          <cell r="M1198">
            <v>-1.30202961108866</v>
          </cell>
          <cell r="N1198">
            <v>0.60525996123811299</v>
          </cell>
          <cell r="O1198">
            <v>0.34139159196869101</v>
          </cell>
          <cell r="P1198">
            <v>5.0353082180447803E-2</v>
          </cell>
          <cell r="Q1198">
            <v>0.99977494993463401</v>
          </cell>
          <cell r="R1198">
            <v>0.26591853533166598</v>
          </cell>
          <cell r="S1198">
            <v>56.6463428685704</v>
          </cell>
          <cell r="T1198">
            <v>0.99981495784496699</v>
          </cell>
          <cell r="U1198">
            <v>0.24085385143195601</v>
          </cell>
          <cell r="V1198">
            <v>298.85517870966402</v>
          </cell>
          <cell r="W1198">
            <v>0.99956583732971904</v>
          </cell>
          <cell r="X1198">
            <v>0.368921010910086</v>
          </cell>
          <cell r="Y1198">
            <v>-0.21507476535159101</v>
          </cell>
          <cell r="Z1198">
            <v>4.1491838677221698E-2</v>
          </cell>
          <cell r="AA1198">
            <v>0.15090042718742899</v>
          </cell>
          <cell r="AB1198">
            <v>5.0341718933760798E-2</v>
          </cell>
          <cell r="AC1198">
            <v>0.918043563386713</v>
          </cell>
          <cell r="AD1198">
            <v>7.1706763783806707E-2</v>
          </cell>
          <cell r="AE1198">
            <v>7.5068265172895599</v>
          </cell>
          <cell r="AF1198">
            <v>2.51076990324175E-2</v>
          </cell>
          <cell r="AG1198">
            <v>308.98749588424198</v>
          </cell>
          <cell r="AH1198">
            <v>35.5334456787606</v>
          </cell>
          <cell r="AI1198">
            <v>0.627169653472751</v>
          </cell>
          <cell r="AJ1198">
            <v>118.16681191222099</v>
          </cell>
          <cell r="AK1198">
            <v>4186.62345918335</v>
          </cell>
          <cell r="AL1198">
            <v>209.165347932</v>
          </cell>
          <cell r="AM1198">
            <v>70.546509040674806</v>
          </cell>
          <cell r="AN1198">
            <v>69.860292093000993</v>
          </cell>
          <cell r="AO1198">
            <v>31.3253563711231</v>
          </cell>
          <cell r="AP1198">
            <v>45.175910429204698</v>
          </cell>
          <cell r="AQ1198">
            <v>190.60757388136301</v>
          </cell>
          <cell r="AR1198">
            <v>5288.6546747597604</v>
          </cell>
          <cell r="AS1198">
            <v>48.985037527824403</v>
          </cell>
          <cell r="AT1198">
            <v>66592.684283532697</v>
          </cell>
          <cell r="AU1198" t="str">
            <v>NaN</v>
          </cell>
          <cell r="AV1198" t="str">
            <v>NaN</v>
          </cell>
          <cell r="AW1198" t="str">
            <v>NaN</v>
          </cell>
          <cell r="AX1198" t="str">
            <v>NaN</v>
          </cell>
          <cell r="AY1198">
            <v>0.52692384014795002</v>
          </cell>
          <cell r="AZ1198">
            <v>0.12024488392363999</v>
          </cell>
          <cell r="BA1198">
            <v>1.45835006856016</v>
          </cell>
          <cell r="BB1198">
            <v>1.4548879393523</v>
          </cell>
          <cell r="BC1198">
            <v>10.777987639389901</v>
          </cell>
          <cell r="BD1198">
            <v>3.7225310689523199</v>
          </cell>
          <cell r="BE1198">
            <v>25.475857211085899</v>
          </cell>
          <cell r="BF1198">
            <v>40.765017502514297</v>
          </cell>
          <cell r="BH1198" t="str">
            <v>NO</v>
          </cell>
          <cell r="BI1198" t="str">
            <v>YES</v>
          </cell>
          <cell r="BJ1198" t="str">
            <v>YES</v>
          </cell>
          <cell r="BK1198" t="str">
            <v/>
          </cell>
          <cell r="BL1198" t="str">
            <v>YES</v>
          </cell>
          <cell r="BM1198" t="str">
            <v>NO</v>
          </cell>
          <cell r="BO1198" t="str">
            <v>NO</v>
          </cell>
          <cell r="BQ1198" t="str">
            <v>NO</v>
          </cell>
          <cell r="BR1198" t="str">
            <v>NO</v>
          </cell>
          <cell r="BT1198" t="str">
            <v/>
          </cell>
          <cell r="BU1198" t="str">
            <v>YES</v>
          </cell>
          <cell r="BW1198" t="str">
            <v/>
          </cell>
          <cell r="CA1198" t="str">
            <v>DUAL AREA</v>
          </cell>
          <cell r="CC1198">
            <v>0</v>
          </cell>
          <cell r="CD1198">
            <v>0</v>
          </cell>
          <cell r="CE1198">
            <v>20.670257762178412</v>
          </cell>
          <cell r="CF1198">
            <v>40.939413414131174</v>
          </cell>
          <cell r="CL1198">
            <v>0.36</v>
          </cell>
          <cell r="CY1198">
            <v>0</v>
          </cell>
          <cell r="CZ1198">
            <v>0</v>
          </cell>
          <cell r="DA1198">
            <v>1.2520852430178158</v>
          </cell>
          <cell r="DB1198">
            <v>1.2520852430178158</v>
          </cell>
        </row>
        <row r="1199">
          <cell r="A1199">
            <v>442</v>
          </cell>
          <cell r="B1199">
            <v>41725</v>
          </cell>
          <cell r="C1199" t="str">
            <v>Daniel</v>
          </cell>
          <cell r="D1199">
            <v>6</v>
          </cell>
          <cell r="F1199" t="str">
            <v>YES</v>
          </cell>
          <cell r="G1199">
            <v>8.44</v>
          </cell>
          <cell r="H1199">
            <v>0.27401725295931101</v>
          </cell>
          <cell r="I1199">
            <v>0</v>
          </cell>
          <cell r="J1199">
            <v>9.9994999999999994</v>
          </cell>
          <cell r="K1199">
            <v>19.9985</v>
          </cell>
          <cell r="L1199">
            <v>1.99994999749988</v>
          </cell>
          <cell r="M1199">
            <v>-5.9533070697890897</v>
          </cell>
          <cell r="N1199">
            <v>0.81467831927456402</v>
          </cell>
          <cell r="O1199">
            <v>0.33617684120215602</v>
          </cell>
          <cell r="P1199">
            <v>4.9458523382208401E-2</v>
          </cell>
          <cell r="Q1199">
            <v>0.99992733406080903</v>
          </cell>
          <cell r="R1199">
            <v>0.29054008043583901</v>
          </cell>
          <cell r="S1199">
            <v>50.992807639694497</v>
          </cell>
          <cell r="T1199">
            <v>0.99996491355364603</v>
          </cell>
          <cell r="U1199">
            <v>0.201676428707558</v>
          </cell>
          <cell r="V1199">
            <v>-479.76715511553903</v>
          </cell>
          <cell r="W1199">
            <v>0.999897733985467</v>
          </cell>
          <cell r="X1199">
            <v>0.344257299265954</v>
          </cell>
          <cell r="Y1199">
            <v>-0.50749593414343597</v>
          </cell>
          <cell r="Z1199">
            <v>6.54344407192365E-2</v>
          </cell>
          <cell r="AA1199">
            <v>0.46156533781655401</v>
          </cell>
          <cell r="AB1199">
            <v>4.9454920379655903E-2</v>
          </cell>
          <cell r="AC1199">
            <v>0.97100735081957301</v>
          </cell>
          <cell r="AD1199">
            <v>8.59421987705489E-2</v>
          </cell>
          <cell r="AE1199">
            <v>-19.547105420413899</v>
          </cell>
          <cell r="AF1199">
            <v>4.0738733350773701E-2</v>
          </cell>
          <cell r="AG1199">
            <v>1128.9090965571099</v>
          </cell>
          <cell r="AH1199">
            <v>46.7277080440223</v>
          </cell>
          <cell r="AI1199">
            <v>0.91632663525640301</v>
          </cell>
          <cell r="AJ1199">
            <v>98.471215176384902</v>
          </cell>
          <cell r="AK1199">
            <v>5003.9816001766403</v>
          </cell>
          <cell r="AL1199">
            <v>264.65319205740002</v>
          </cell>
          <cell r="AM1199">
            <v>71.177475584991001</v>
          </cell>
          <cell r="AN1199">
            <v>32.432955664044698</v>
          </cell>
          <cell r="AO1199">
            <v>30.475131566442599</v>
          </cell>
          <cell r="AP1199">
            <v>53.242454596071099</v>
          </cell>
          <cell r="AQ1199">
            <v>173.63947934520201</v>
          </cell>
          <cell r="AR1199">
            <v>541.45787767859804</v>
          </cell>
          <cell r="AS1199">
            <v>15.3182981676858</v>
          </cell>
          <cell r="AT1199">
            <v>6095.6300536974804</v>
          </cell>
          <cell r="AU1199">
            <v>9.0145742165313294</v>
          </cell>
          <cell r="AV1199">
            <v>1.6168524008515699</v>
          </cell>
          <cell r="AW1199">
            <v>7.4728836675372099</v>
          </cell>
          <cell r="AX1199">
            <v>1.57963847167864</v>
          </cell>
          <cell r="AY1199">
            <v>0.619828708285734</v>
          </cell>
          <cell r="AZ1199">
            <v>0.120199825679351</v>
          </cell>
          <cell r="BA1199">
            <v>1.36438178431264</v>
          </cell>
          <cell r="BB1199">
            <v>1.3736907918104799</v>
          </cell>
          <cell r="BC1199">
            <v>17.164487306374198</v>
          </cell>
          <cell r="BD1199">
            <v>3.8881089505944102</v>
          </cell>
          <cell r="BE1199">
            <v>32.051769802092899</v>
          </cell>
          <cell r="BF1199">
            <v>63.319280813229597</v>
          </cell>
          <cell r="BH1199" t="str">
            <v>NO</v>
          </cell>
          <cell r="BI1199" t="str">
            <v>YES</v>
          </cell>
          <cell r="BJ1199" t="str">
            <v>YES</v>
          </cell>
          <cell r="BK1199" t="str">
            <v/>
          </cell>
          <cell r="BL1199" t="str">
            <v>YES</v>
          </cell>
          <cell r="BM1199" t="str">
            <v>NO</v>
          </cell>
          <cell r="BO1199" t="str">
            <v>NO</v>
          </cell>
          <cell r="BQ1199" t="str">
            <v>NO</v>
          </cell>
          <cell r="BR1199" t="str">
            <v>YES</v>
          </cell>
          <cell r="BT1199" t="str">
            <v/>
          </cell>
          <cell r="BU1199" t="str">
            <v>YES</v>
          </cell>
          <cell r="BW1199" t="str">
            <v/>
          </cell>
          <cell r="CA1199" t="str">
            <v>SINGLE CORRx</v>
          </cell>
          <cell r="CC1199">
            <v>0</v>
          </cell>
          <cell r="CD1199">
            <v>35.177272704454268</v>
          </cell>
          <cell r="CE1199">
            <v>53.218579587618891</v>
          </cell>
          <cell r="CF1199">
            <v>48.498283060186914</v>
          </cell>
          <cell r="CL1199">
            <v>0.3</v>
          </cell>
          <cell r="CY1199">
            <v>0</v>
          </cell>
          <cell r="CZ1199">
            <v>0.99520073506664231</v>
          </cell>
          <cell r="DA1199">
            <v>0.99520073506664231</v>
          </cell>
          <cell r="DB1199">
            <v>0.99520073506664231</v>
          </cell>
        </row>
        <row r="1200">
          <cell r="A1200">
            <v>442</v>
          </cell>
          <cell r="B1200">
            <v>41725</v>
          </cell>
          <cell r="C1200" t="str">
            <v>Daniel</v>
          </cell>
          <cell r="D1200">
            <v>7</v>
          </cell>
          <cell r="F1200" t="str">
            <v>YES</v>
          </cell>
          <cell r="G1200">
            <v>8.44</v>
          </cell>
          <cell r="H1200">
            <v>0.46568391937762499</v>
          </cell>
          <cell r="I1200">
            <v>0</v>
          </cell>
          <cell r="J1200">
            <v>10</v>
          </cell>
          <cell r="K1200">
            <v>19.999500000000001</v>
          </cell>
          <cell r="L1200">
            <v>1.9999499999999999</v>
          </cell>
          <cell r="M1200">
            <v>2.1889407892936901</v>
          </cell>
          <cell r="N1200">
            <v>0.993310110288393</v>
          </cell>
          <cell r="O1200">
            <v>9.0599147182820805E-2</v>
          </cell>
          <cell r="P1200">
            <v>5.4712196293061899E-2</v>
          </cell>
          <cell r="Q1200">
            <v>0.99994344831036697</v>
          </cell>
          <cell r="R1200">
            <v>0.30108652270927699</v>
          </cell>
          <cell r="S1200">
            <v>40.392780848035798</v>
          </cell>
          <cell r="T1200">
            <v>0.99998109003428304</v>
          </cell>
          <cell r="U1200">
            <v>0.17389606753404499</v>
          </cell>
          <cell r="V1200">
            <v>87.010323279378397</v>
          </cell>
          <cell r="W1200">
            <v>0.999996159790426</v>
          </cell>
          <cell r="X1200">
            <v>7.8345528395452405E-2</v>
          </cell>
          <cell r="Y1200">
            <v>2.10622985893772</v>
          </cell>
          <cell r="Z1200">
            <v>0.95439220914720402</v>
          </cell>
          <cell r="AA1200">
            <v>4.74058716366327E-2</v>
          </cell>
          <cell r="AB1200">
            <v>5.4709092789078803E-2</v>
          </cell>
          <cell r="AC1200">
            <v>0.98134611261175897</v>
          </cell>
          <cell r="AD1200">
            <v>9.3598690243060501E-2</v>
          </cell>
          <cell r="AE1200">
            <v>84.551768537294805</v>
          </cell>
          <cell r="AF1200">
            <v>0.97174037068182795</v>
          </cell>
          <cell r="AG1200">
            <v>46.491125694856599</v>
          </cell>
          <cell r="AH1200">
            <v>39.183076329500999</v>
          </cell>
          <cell r="AI1200">
            <v>0.97003311205876097</v>
          </cell>
          <cell r="AJ1200">
            <v>49.299809925813697</v>
          </cell>
          <cell r="AK1200">
            <v>2498.2220404866698</v>
          </cell>
          <cell r="AL1200">
            <v>107.6164721016</v>
          </cell>
          <cell r="AM1200">
            <v>57.3991938206659</v>
          </cell>
          <cell r="AN1200">
            <v>27.885715740110399</v>
          </cell>
          <cell r="AO1200">
            <v>21.310191862702499</v>
          </cell>
          <cell r="AP1200">
            <v>39.690159858843799</v>
          </cell>
          <cell r="AQ1200">
            <v>70.681664897759404</v>
          </cell>
          <cell r="AR1200">
            <v>169.24331280410601</v>
          </cell>
          <cell r="AS1200">
            <v>82.821248002693196</v>
          </cell>
          <cell r="AT1200">
            <v>820.61305634266296</v>
          </cell>
          <cell r="AU1200">
            <v>9.9769818266199906</v>
          </cell>
          <cell r="AV1200">
            <v>1.97563481569154</v>
          </cell>
          <cell r="AW1200">
            <v>7.2250574942839103</v>
          </cell>
          <cell r="AX1200">
            <v>1.4097238944291799</v>
          </cell>
          <cell r="AY1200">
            <v>0.32724207902999702</v>
          </cell>
          <cell r="AZ1200">
            <v>4.16174890619289E-2</v>
          </cell>
          <cell r="BA1200">
            <v>1.38645844502515</v>
          </cell>
          <cell r="BB1200">
            <v>1.4004362215175501</v>
          </cell>
          <cell r="BC1200">
            <v>16.829592635828401</v>
          </cell>
          <cell r="BD1200">
            <v>2.4816052849275798</v>
          </cell>
          <cell r="BE1200">
            <v>16.8393600057973</v>
          </cell>
          <cell r="BF1200">
            <v>72.644293613623205</v>
          </cell>
          <cell r="BH1200" t="str">
            <v>NO</v>
          </cell>
          <cell r="BI1200" t="str">
            <v>YES</v>
          </cell>
          <cell r="BJ1200" t="str">
            <v>YES</v>
          </cell>
          <cell r="BK1200" t="str">
            <v/>
          </cell>
          <cell r="BL1200" t="str">
            <v>YES</v>
          </cell>
          <cell r="BM1200" t="str">
            <v>YES</v>
          </cell>
          <cell r="BO1200" t="str">
            <v>YES</v>
          </cell>
          <cell r="BQ1200" t="str">
            <v>YES</v>
          </cell>
          <cell r="BR1200" t="str">
            <v>YES</v>
          </cell>
          <cell r="BT1200" t="str">
            <v/>
          </cell>
          <cell r="BU1200" t="str">
            <v>YES</v>
          </cell>
          <cell r="BW1200" t="str">
            <v/>
          </cell>
          <cell r="CA1200" t="str">
            <v>DUAL CORR</v>
          </cell>
          <cell r="CC1200">
            <v>30.014188156577323</v>
          </cell>
          <cell r="CD1200">
            <v>27.866261609777272</v>
          </cell>
          <cell r="CE1200">
            <v>30.90331424822503</v>
          </cell>
          <cell r="CF1200">
            <v>30.02618800604596</v>
          </cell>
          <cell r="CL1200">
            <v>0.19</v>
          </cell>
          <cell r="CY1200">
            <v>1.8942492384656027</v>
          </cell>
          <cell r="CZ1200">
            <v>1.8942492384656027</v>
          </cell>
          <cell r="DA1200">
            <v>1.8942492384656027</v>
          </cell>
          <cell r="DB1200">
            <v>1.8942492384656027</v>
          </cell>
        </row>
        <row r="1201">
          <cell r="A1201">
            <v>442</v>
          </cell>
          <cell r="B1201">
            <v>41725</v>
          </cell>
          <cell r="C1201" t="str">
            <v>Daniel</v>
          </cell>
          <cell r="D1201">
            <v>8</v>
          </cell>
          <cell r="F1201" t="str">
            <v>YES</v>
          </cell>
          <cell r="G1201">
            <v>8.44</v>
          </cell>
          <cell r="H1201">
            <v>0.50179503019899097</v>
          </cell>
          <cell r="I1201">
            <v>0</v>
          </cell>
          <cell r="J1201">
            <v>10</v>
          </cell>
          <cell r="K1201">
            <v>19.999500000000001</v>
          </cell>
          <cell r="L1201">
            <v>1.9999499999999999</v>
          </cell>
          <cell r="M1201">
            <v>1.00312883183529</v>
          </cell>
          <cell r="N1201">
            <v>0.903840534262222</v>
          </cell>
          <cell r="O1201">
            <v>0.19403897689694799</v>
          </cell>
          <cell r="P1201">
            <v>4.65798560936133E-2</v>
          </cell>
          <cell r="Q1201">
            <v>0.99991889341416595</v>
          </cell>
          <cell r="R1201">
            <v>0.23315318453808601</v>
          </cell>
          <cell r="S1201">
            <v>65.763652407396293</v>
          </cell>
          <cell r="T1201">
            <v>0.99993773071599901</v>
          </cell>
          <cell r="U1201">
            <v>0.20409188877794099</v>
          </cell>
          <cell r="V1201">
            <v>60.965189995090803</v>
          </cell>
          <cell r="W1201">
            <v>0.99997703517944203</v>
          </cell>
          <cell r="X1201">
            <v>0.123942432766852</v>
          </cell>
          <cell r="Y1201">
            <v>0.80972016869659802</v>
          </cell>
          <cell r="Z1201">
            <v>0.65234649520025001</v>
          </cell>
          <cell r="AA1201">
            <v>6.99608153254061E-2</v>
          </cell>
          <cell r="AB1201">
            <v>4.6576069657161101E-2</v>
          </cell>
          <cell r="AC1201">
            <v>0.96380591305138497</v>
          </cell>
          <cell r="AD1201">
            <v>5.58575412741922E-2</v>
          </cell>
          <cell r="AE1201">
            <v>56.169366156564699</v>
          </cell>
          <cell r="AF1201">
            <v>0.92131388198731301</v>
          </cell>
          <cell r="AG1201">
            <v>53.951835050494303</v>
          </cell>
          <cell r="AH1201">
            <v>51.8068126429689</v>
          </cell>
          <cell r="AI1201">
            <v>0.78772367146091105</v>
          </cell>
          <cell r="AJ1201">
            <v>145.54914833413099</v>
          </cell>
          <cell r="AK1201">
            <v>3772.4510068300001</v>
          </cell>
          <cell r="AL1201">
            <v>172.05290550399999</v>
          </cell>
          <cell r="AM1201">
            <v>78.597860541999907</v>
          </cell>
          <cell r="AN1201">
            <v>60.754406712905997</v>
          </cell>
          <cell r="AO1201">
            <v>46.5930950969421</v>
          </cell>
          <cell r="AP1201">
            <v>47.754147135228401</v>
          </cell>
          <cell r="AQ1201">
            <v>19.143506117636601</v>
          </cell>
          <cell r="AR1201">
            <v>59.938605046027099</v>
          </cell>
          <cell r="AS1201">
            <v>63.300441064202303</v>
          </cell>
          <cell r="AT1201">
            <v>39.9530349367177</v>
          </cell>
          <cell r="AU1201">
            <v>10.2570957962721</v>
          </cell>
          <cell r="AV1201">
            <v>1.9433624297688501</v>
          </cell>
          <cell r="AW1201">
            <v>7.1435083098842904</v>
          </cell>
          <cell r="AX1201">
            <v>1.4430385067653899</v>
          </cell>
          <cell r="AY1201">
            <v>0.45938642646816802</v>
          </cell>
          <cell r="AZ1201">
            <v>4.1306003932993399E-2</v>
          </cell>
          <cell r="BA1201">
            <v>1.3965602512598101</v>
          </cell>
          <cell r="BB1201">
            <v>1.40886879428116</v>
          </cell>
          <cell r="BC1201">
            <v>20.417174509696299</v>
          </cell>
          <cell r="BD1201">
            <v>23.286165114374999</v>
          </cell>
          <cell r="BE1201">
            <v>51.083567396249698</v>
          </cell>
          <cell r="BF1201">
            <v>70.371377519687499</v>
          </cell>
          <cell r="BH1201" t="str">
            <v>YES</v>
          </cell>
          <cell r="BI1201" t="str">
            <v>YES</v>
          </cell>
          <cell r="BJ1201" t="str">
            <v>YES</v>
          </cell>
          <cell r="BK1201" t="str">
            <v/>
          </cell>
          <cell r="BL1201" t="str">
            <v>YES</v>
          </cell>
          <cell r="BM1201" t="str">
            <v>NO</v>
          </cell>
          <cell r="BO1201" t="str">
            <v>NO</v>
          </cell>
          <cell r="BQ1201" t="str">
            <v>YES</v>
          </cell>
          <cell r="BR1201" t="str">
            <v>YES</v>
          </cell>
          <cell r="BT1201" t="str">
            <v/>
          </cell>
          <cell r="BU1201" t="str">
            <v>YES</v>
          </cell>
          <cell r="BW1201" t="str">
            <v/>
          </cell>
          <cell r="CA1201" t="str">
            <v>DUAL AREA</v>
          </cell>
          <cell r="CC1201">
            <v>21.029926272527845</v>
          </cell>
          <cell r="CD1201">
            <v>45.369174984348177</v>
          </cell>
          <cell r="CE1201">
            <v>21.419120918877084</v>
          </cell>
          <cell r="CF1201">
            <v>33.112185042070536</v>
          </cell>
          <cell r="CL1201">
            <v>0.36</v>
          </cell>
          <cell r="CY1201">
            <v>0.62442672845850322</v>
          </cell>
          <cell r="CZ1201">
            <v>0.62442672845850322</v>
          </cell>
          <cell r="DA1201">
            <v>0.62442672845850322</v>
          </cell>
          <cell r="DB1201">
            <v>0.62442672845850322</v>
          </cell>
        </row>
        <row r="1202">
          <cell r="A1202">
            <v>442</v>
          </cell>
          <cell r="B1202">
            <v>41725</v>
          </cell>
          <cell r="C1202" t="str">
            <v>Daniel</v>
          </cell>
          <cell r="D1202">
            <v>9</v>
          </cell>
          <cell r="F1202" t="str">
            <v>YES</v>
          </cell>
          <cell r="G1202">
            <v>8.44</v>
          </cell>
          <cell r="H1202">
            <v>0.55179503001272701</v>
          </cell>
          <cell r="I1202">
            <v>0</v>
          </cell>
          <cell r="J1202">
            <v>10</v>
          </cell>
          <cell r="K1202">
            <v>19.999500000000001</v>
          </cell>
          <cell r="L1202">
            <v>1.9999499999999999</v>
          </cell>
          <cell r="M1202">
            <v>1.1023161001811099</v>
          </cell>
          <cell r="N1202">
            <v>0.87067982537575095</v>
          </cell>
          <cell r="O1202">
            <v>0.24935385593940301</v>
          </cell>
          <cell r="P1202">
            <v>4.7739117963681001E-2</v>
          </cell>
          <cell r="Q1202">
            <v>0.99993517082939398</v>
          </cell>
          <cell r="R1202">
            <v>0.22402535099335699</v>
          </cell>
          <cell r="S1202">
            <v>57.870604942036401</v>
          </cell>
          <cell r="T1202">
            <v>0.99996492513841195</v>
          </cell>
          <cell r="U1202">
            <v>0.16461673895930301</v>
          </cell>
          <cell r="V1202">
            <v>70.103205969332706</v>
          </cell>
          <cell r="W1202">
            <v>0.99991463271402103</v>
          </cell>
          <cell r="X1202">
            <v>0.25681005251746303</v>
          </cell>
          <cell r="Y1202">
            <v>0.79509560708013205</v>
          </cell>
          <cell r="Z1202">
            <v>0.54726776272831801</v>
          </cell>
          <cell r="AA1202">
            <v>0.11905354493187099</v>
          </cell>
          <cell r="AB1202">
            <v>4.7736015822286197E-2</v>
          </cell>
          <cell r="AC1202">
            <v>0.97221280090833995</v>
          </cell>
          <cell r="AD1202">
            <v>5.1328294507633099E-2</v>
          </cell>
          <cell r="AE1202">
            <v>49.379196916241298</v>
          </cell>
          <cell r="AF1202">
            <v>0.704318435196574</v>
          </cell>
          <cell r="AG1202">
            <v>233.02649707442299</v>
          </cell>
          <cell r="AH1202">
            <v>51.785346559561297</v>
          </cell>
          <cell r="AI1202">
            <v>0.894815764264004</v>
          </cell>
          <cell r="AJ1202">
            <v>82.895644905371398</v>
          </cell>
          <cell r="AK1202">
            <v>2824.6419949199699</v>
          </cell>
          <cell r="AL1202">
            <v>175.21894552699999</v>
          </cell>
          <cell r="AM1202">
            <v>75.015482183331997</v>
          </cell>
          <cell r="AN1202">
            <v>37.361783019937299</v>
          </cell>
          <cell r="AO1202">
            <v>27.264689624146001</v>
          </cell>
          <cell r="AP1202">
            <v>31.258045710766702</v>
          </cell>
          <cell r="AQ1202">
            <v>24.0176266107147</v>
          </cell>
          <cell r="AR1202">
            <v>150.028609597627</v>
          </cell>
          <cell r="AS1202">
            <v>53.460967516514103</v>
          </cell>
          <cell r="AT1202">
            <v>364.36778739998999</v>
          </cell>
          <cell r="AU1202">
            <v>10.8271058412687</v>
          </cell>
          <cell r="AV1202">
            <v>1.5199942590761699</v>
          </cell>
          <cell r="AW1202">
            <v>7.2150827120065602</v>
          </cell>
          <cell r="AX1202">
            <v>1.4698860546513799</v>
          </cell>
          <cell r="AY1202">
            <v>0.46463127927436298</v>
          </cell>
          <cell r="AZ1202">
            <v>4.1417342282193903E-2</v>
          </cell>
          <cell r="BA1202">
            <v>1.37878017577108</v>
          </cell>
          <cell r="BB1202">
            <v>1.3936139358806701</v>
          </cell>
          <cell r="BC1202">
            <v>16.726726053877101</v>
          </cell>
          <cell r="BD1202">
            <v>2.0434545249996701</v>
          </cell>
          <cell r="BE1202">
            <v>16.582351879999599</v>
          </cell>
          <cell r="BF1202">
            <v>51.517769199999897</v>
          </cell>
          <cell r="BH1202" t="str">
            <v>NO</v>
          </cell>
          <cell r="BI1202" t="str">
            <v>YES</v>
          </cell>
          <cell r="BJ1202" t="str">
            <v>YES</v>
          </cell>
          <cell r="BK1202" t="str">
            <v/>
          </cell>
          <cell r="BL1202" t="str">
            <v>YES</v>
          </cell>
          <cell r="BM1202" t="str">
            <v>NO</v>
          </cell>
          <cell r="BO1202" t="str">
            <v>NO</v>
          </cell>
          <cell r="BQ1202" t="str">
            <v>NO</v>
          </cell>
          <cell r="BR1202" t="str">
            <v>YES</v>
          </cell>
          <cell r="BT1202" t="str">
            <v/>
          </cell>
          <cell r="BU1202" t="str">
            <v>YES</v>
          </cell>
          <cell r="BW1202" t="str">
            <v/>
          </cell>
          <cell r="CA1202" t="str">
            <v>SINGLE CORRx</v>
          </cell>
          <cell r="CC1202">
            <v>0</v>
          </cell>
          <cell r="CD1202">
            <v>39.923901820423303</v>
          </cell>
          <cell r="CE1202">
            <v>26.079042147446042</v>
          </cell>
          <cell r="CF1202">
            <v>25.976908412362867</v>
          </cell>
          <cell r="CL1202">
            <v>0.3</v>
          </cell>
          <cell r="CY1202">
            <v>0</v>
          </cell>
          <cell r="CZ1202">
            <v>1.9236080079631281</v>
          </cell>
          <cell r="DA1202">
            <v>1.9236080079631281</v>
          </cell>
          <cell r="DB1202">
            <v>1.9236080079631281</v>
          </cell>
        </row>
        <row r="1203">
          <cell r="A1203">
            <v>442</v>
          </cell>
          <cell r="B1203">
            <v>41725</v>
          </cell>
          <cell r="C1203" t="str">
            <v>Daniel</v>
          </cell>
          <cell r="D1203">
            <v>10</v>
          </cell>
          <cell r="F1203" t="str">
            <v>YES</v>
          </cell>
          <cell r="G1203">
            <v>8.44</v>
          </cell>
          <cell r="H1203">
            <v>0.60457280650734901</v>
          </cell>
          <cell r="I1203">
            <v>0</v>
          </cell>
          <cell r="J1203">
            <v>9.9990000000000006</v>
          </cell>
          <cell r="K1203">
            <v>20</v>
          </cell>
          <cell r="L1203">
            <v>2.000200020002</v>
          </cell>
          <cell r="M1203">
            <v>1.4877584591447</v>
          </cell>
          <cell r="N1203">
            <v>0.94958168525309605</v>
          </cell>
          <cell r="O1203">
            <v>0.1819971047011</v>
          </cell>
          <cell r="P1203">
            <v>5.2248191950758902E-2</v>
          </cell>
          <cell r="Q1203">
            <v>0.99991105093408605</v>
          </cell>
          <cell r="R1203">
            <v>0.26713606294090297</v>
          </cell>
          <cell r="S1203">
            <v>43.747558937394601</v>
          </cell>
          <cell r="T1203">
            <v>0.99997250732503795</v>
          </cell>
          <cell r="U1203">
            <v>0.14834690235440101</v>
          </cell>
          <cell r="V1203">
            <v>67.147028299016597</v>
          </cell>
          <cell r="W1203">
            <v>0.99995061333588897</v>
          </cell>
          <cell r="X1203">
            <v>0.19879905219372401</v>
          </cell>
          <cell r="Y1203">
            <v>1.26061493209521</v>
          </cell>
          <cell r="Z1203">
            <v>0.78354058486570999</v>
          </cell>
          <cell r="AA1203">
            <v>9.8046033088851806E-2</v>
          </cell>
          <cell r="AB1203">
            <v>5.2243531422580702E-2</v>
          </cell>
          <cell r="AC1203">
            <v>0.96826935813404702</v>
          </cell>
          <cell r="AD1203">
            <v>7.3661069073219398E-2</v>
          </cell>
          <cell r="AE1203">
            <v>54.915114981150403</v>
          </cell>
          <cell r="AF1203">
            <v>0.81779348338118996</v>
          </cell>
          <cell r="AG1203">
            <v>150.05628940749801</v>
          </cell>
          <cell r="AH1203">
            <v>41.559563710015297</v>
          </cell>
          <cell r="AI1203">
            <v>0.94995975792591203</v>
          </cell>
          <cell r="AJ1203">
            <v>41.210672296642798</v>
          </cell>
          <cell r="AK1203">
            <v>2905.4872160866598</v>
          </cell>
          <cell r="AL1203">
            <v>151.14522221776701</v>
          </cell>
          <cell r="AM1203">
            <v>81.448927102667298</v>
          </cell>
          <cell r="AN1203">
            <v>43.239135388528403</v>
          </cell>
          <cell r="AO1203">
            <v>30.951119967687099</v>
          </cell>
          <cell r="AP1203">
            <v>36.454093229939701</v>
          </cell>
          <cell r="AQ1203">
            <v>12.446238215249901</v>
          </cell>
          <cell r="AR1203">
            <v>527.16393063536805</v>
          </cell>
          <cell r="AS1203">
            <v>64.093412074816996</v>
          </cell>
          <cell r="AT1203">
            <v>3933.1168393858702</v>
          </cell>
          <cell r="AU1203">
            <v>10.917645829822799</v>
          </cell>
          <cell r="AV1203">
            <v>1.5053986577344001</v>
          </cell>
          <cell r="AW1203">
            <v>7.5063566016476102</v>
          </cell>
          <cell r="AX1203">
            <v>1.4881609216196701</v>
          </cell>
          <cell r="AY1203">
            <v>0.33492805088476701</v>
          </cell>
          <cell r="AZ1203">
            <v>4.12877689558801E-2</v>
          </cell>
          <cell r="BA1203">
            <v>1.3766386078094</v>
          </cell>
          <cell r="BB1203">
            <v>1.39072384206906</v>
          </cell>
          <cell r="BC1203">
            <v>17.224871188359401</v>
          </cell>
          <cell r="BD1203">
            <v>8.9085574701448405</v>
          </cell>
          <cell r="BE1203">
            <v>55.798534159855201</v>
          </cell>
          <cell r="BF1203">
            <v>63.832850993429702</v>
          </cell>
          <cell r="BH1203" t="str">
            <v>NO</v>
          </cell>
          <cell r="BI1203" t="str">
            <v>YES</v>
          </cell>
          <cell r="BJ1203" t="str">
            <v>YES</v>
          </cell>
          <cell r="BK1203" t="str">
            <v/>
          </cell>
          <cell r="BL1203" t="str">
            <v>YES</v>
          </cell>
          <cell r="BM1203" t="str">
            <v>YES</v>
          </cell>
          <cell r="BO1203" t="str">
            <v>YES</v>
          </cell>
          <cell r="BQ1203" t="str">
            <v>YES</v>
          </cell>
          <cell r="BR1203" t="str">
            <v>YES</v>
          </cell>
          <cell r="BT1203" t="str">
            <v/>
          </cell>
          <cell r="BU1203" t="str">
            <v>YES</v>
          </cell>
          <cell r="BW1203" t="str">
            <v/>
          </cell>
          <cell r="CA1203" t="str">
            <v>DUAL CORR</v>
          </cell>
          <cell r="CC1203">
            <v>23.160033536447635</v>
          </cell>
          <cell r="CD1203">
            <v>30.181417924902991</v>
          </cell>
          <cell r="CE1203">
            <v>23.176847043149174</v>
          </cell>
          <cell r="CF1203">
            <v>24.610442090164941</v>
          </cell>
          <cell r="CL1203">
            <v>0.19</v>
          </cell>
          <cell r="CY1203">
            <v>0.57166277479344518</v>
          </cell>
          <cell r="CZ1203">
            <v>0.57166277479344518</v>
          </cell>
          <cell r="DA1203">
            <v>0.57166277479344518</v>
          </cell>
          <cell r="DB1203">
            <v>0.57166277479344518</v>
          </cell>
        </row>
        <row r="1204">
          <cell r="A1204">
            <v>442</v>
          </cell>
          <cell r="B1204">
            <v>41725</v>
          </cell>
          <cell r="C1204" t="str">
            <v>Daniel</v>
          </cell>
          <cell r="D1204">
            <v>11</v>
          </cell>
          <cell r="F1204" t="str">
            <v>YES</v>
          </cell>
          <cell r="G1204">
            <v>8.44</v>
          </cell>
          <cell r="H1204">
            <v>0.65457280632108505</v>
          </cell>
          <cell r="I1204">
            <v>0</v>
          </cell>
          <cell r="J1204">
            <v>10</v>
          </cell>
          <cell r="K1204">
            <v>20</v>
          </cell>
          <cell r="L1204">
            <v>2</v>
          </cell>
          <cell r="M1204">
            <v>3.7864606761009401</v>
          </cell>
          <cell r="N1204">
            <v>0.91934204537322495</v>
          </cell>
          <cell r="O1204">
            <v>0.188942835878712</v>
          </cell>
          <cell r="P1204">
            <v>5.4701857657801799E-2</v>
          </cell>
          <cell r="Q1204">
            <v>0.999929870534081</v>
          </cell>
          <cell r="R1204">
            <v>0.21855904270232501</v>
          </cell>
          <cell r="S1204">
            <v>44.518391490485598</v>
          </cell>
          <cell r="T1204">
            <v>0.999941000765181</v>
          </cell>
          <cell r="U1204">
            <v>0.200216592552386</v>
          </cell>
          <cell r="V1204">
            <v>139.79023373238601</v>
          </cell>
          <cell r="W1204">
            <v>0.99996296196169898</v>
          </cell>
          <cell r="X1204">
            <v>0.15859798864468699</v>
          </cell>
          <cell r="Y1204">
            <v>1.5298720759114799</v>
          </cell>
          <cell r="Z1204">
            <v>0.36634769239672599</v>
          </cell>
          <cell r="AA1204">
            <v>0.24888041731942001</v>
          </cell>
          <cell r="AB1204">
            <v>5.4698009697620197E-2</v>
          </cell>
          <cell r="AC1204">
            <v>0.97696117860947895</v>
          </cell>
          <cell r="AD1204">
            <v>4.9171796412956E-2</v>
          </cell>
          <cell r="AE1204">
            <v>81.091293347617906</v>
          </cell>
          <cell r="AF1204">
            <v>0.58007120708789695</v>
          </cell>
          <cell r="AG1204">
            <v>292.66159103257098</v>
          </cell>
          <cell r="AH1204">
            <v>39.855225219447398</v>
          </cell>
          <cell r="AI1204">
            <v>0.895200188779815</v>
          </cell>
          <cell r="AJ1204">
            <v>73.038286512618896</v>
          </cell>
          <cell r="AK1204">
            <v>2716.8555751400199</v>
          </cell>
          <cell r="AL1204">
            <v>182.40210312729999</v>
          </cell>
          <cell r="AM1204">
            <v>58.770230901000602</v>
          </cell>
          <cell r="AN1204">
            <v>22.555343400681</v>
          </cell>
          <cell r="AO1204">
            <v>74.970378520286502</v>
          </cell>
          <cell r="AP1204">
            <v>41.327314121269602</v>
          </cell>
          <cell r="AQ1204">
            <v>187.99333941126901</v>
          </cell>
          <cell r="AR1204">
            <v>123.32904822212799</v>
          </cell>
          <cell r="AS1204">
            <v>99.372476551188797</v>
          </cell>
          <cell r="AT1204">
            <v>276.13645650693201</v>
          </cell>
          <cell r="AU1204">
            <v>10.5806447914918</v>
          </cell>
          <cell r="AV1204">
            <v>1.56768335966769</v>
          </cell>
          <cell r="AW1204">
            <v>7.3971275926789204</v>
          </cell>
          <cell r="AX1204">
            <v>1.4706642757080099</v>
          </cell>
          <cell r="AY1204">
            <v>0.36794312473087698</v>
          </cell>
          <cell r="AZ1204">
            <v>4.0543493430251501E-2</v>
          </cell>
          <cell r="BA1204">
            <v>1.41758186759844</v>
          </cell>
          <cell r="BB1204">
            <v>1.4300324164412299</v>
          </cell>
          <cell r="BC1204">
            <v>16.9819903721943</v>
          </cell>
          <cell r="BD1204">
            <v>14.244581660606199</v>
          </cell>
          <cell r="BE1204">
            <v>25.5646208886366</v>
          </cell>
          <cell r="BF1204">
            <v>53.391309496363903</v>
          </cell>
          <cell r="BH1204" t="str">
            <v>NO</v>
          </cell>
          <cell r="BI1204" t="str">
            <v>YES</v>
          </cell>
          <cell r="BJ1204" t="str">
            <v>YES</v>
          </cell>
          <cell r="BK1204" t="str">
            <v/>
          </cell>
          <cell r="BL1204" t="str">
            <v>YES</v>
          </cell>
          <cell r="BM1204" t="str">
            <v>NO</v>
          </cell>
          <cell r="BO1204" t="str">
            <v>NO</v>
          </cell>
          <cell r="BQ1204" t="str">
            <v>NO</v>
          </cell>
          <cell r="BR1204" t="str">
            <v>YES</v>
          </cell>
          <cell r="BT1204" t="str">
            <v/>
          </cell>
          <cell r="BU1204" t="str">
            <v>YES</v>
          </cell>
          <cell r="BW1204" t="str">
            <v/>
          </cell>
          <cell r="CA1204" t="str">
            <v>SINGLE CORRx</v>
          </cell>
          <cell r="CC1204">
            <v>0</v>
          </cell>
          <cell r="CD1204">
            <v>30.713214898266756</v>
          </cell>
          <cell r="CE1204">
            <v>41.550181712864571</v>
          </cell>
          <cell r="CF1204">
            <v>31.892970387441515</v>
          </cell>
          <cell r="CL1204">
            <v>0.3</v>
          </cell>
          <cell r="CY1204">
            <v>0</v>
          </cell>
          <cell r="CZ1204">
            <v>1.2477378407519513</v>
          </cell>
          <cell r="DA1204">
            <v>1.2477378407519513</v>
          </cell>
          <cell r="DB1204">
            <v>1.2477378407519513</v>
          </cell>
        </row>
        <row r="1205">
          <cell r="A1205">
            <v>442</v>
          </cell>
          <cell r="B1205">
            <v>41725</v>
          </cell>
          <cell r="C1205" t="str">
            <v>Daniel</v>
          </cell>
          <cell r="D1205">
            <v>12</v>
          </cell>
          <cell r="F1205" t="str">
            <v>YES</v>
          </cell>
          <cell r="G1205">
            <v>8.44</v>
          </cell>
          <cell r="H1205">
            <v>0.68790614046156395</v>
          </cell>
          <cell r="I1205">
            <v>0</v>
          </cell>
          <cell r="J1205">
            <v>9.9979999999999993</v>
          </cell>
          <cell r="K1205">
            <v>19.9985</v>
          </cell>
          <cell r="L1205">
            <v>2.00025005001</v>
          </cell>
          <cell r="M1205">
            <v>0.88364070808693895</v>
          </cell>
          <cell r="N1205">
            <v>0.92280101921787705</v>
          </cell>
          <cell r="O1205">
            <v>0.222484403990655</v>
          </cell>
          <cell r="P1205">
            <v>4.6853363719134303E-2</v>
          </cell>
          <cell r="Q1205">
            <v>0.99991067537084599</v>
          </cell>
          <cell r="R1205">
            <v>0.245689874467165</v>
          </cell>
          <cell r="S1205">
            <v>54.760803485219498</v>
          </cell>
          <cell r="T1205">
            <v>0.99990747389916201</v>
          </cell>
          <cell r="U1205">
            <v>0.24982203536094699</v>
          </cell>
          <cell r="V1205">
            <v>46.158285585365697</v>
          </cell>
          <cell r="W1205">
            <v>0.99994437600981601</v>
          </cell>
          <cell r="X1205">
            <v>0.193709608528743</v>
          </cell>
          <cell r="Y1205">
            <v>0.76006905882615605</v>
          </cell>
          <cell r="Z1205">
            <v>0.71192248702620098</v>
          </cell>
          <cell r="AA1205">
            <v>8.4450501430708397E-2</v>
          </cell>
          <cell r="AB1205">
            <v>4.68491689985066E-2</v>
          </cell>
          <cell r="AC1205">
            <v>0.960725553396791</v>
          </cell>
          <cell r="AD1205">
            <v>6.1743355325726598E-2</v>
          </cell>
          <cell r="AE1205">
            <v>41.265051643331503</v>
          </cell>
          <cell r="AF1205">
            <v>0.89394037469586296</v>
          </cell>
          <cell r="AG1205">
            <v>72.983687003827498</v>
          </cell>
          <cell r="AH1205">
            <v>42.862038597170901</v>
          </cell>
          <cell r="AI1205">
            <v>0.78264138439730402</v>
          </cell>
          <cell r="AJ1205">
            <v>149.572781567367</v>
          </cell>
          <cell r="AK1205">
            <v>4336.2566299700002</v>
          </cell>
          <cell r="AL1205">
            <v>201.14325693169999</v>
          </cell>
          <cell r="AM1205">
            <v>82.391283044999497</v>
          </cell>
          <cell r="AN1205">
            <v>81.781589183795006</v>
          </cell>
          <cell r="AO1205">
            <v>47.159711847739999</v>
          </cell>
          <cell r="AP1205">
            <v>52.650115695851099</v>
          </cell>
          <cell r="AQ1205">
            <v>67.485833059678299</v>
          </cell>
          <cell r="AR1205">
            <v>62.1543297501768</v>
          </cell>
          <cell r="AS1205">
            <v>53.915067849873701</v>
          </cell>
          <cell r="AT1205">
            <v>63.437537837220297</v>
          </cell>
          <cell r="AU1205">
            <v>10.7835534617415</v>
          </cell>
          <cell r="AV1205">
            <v>1.6162566870083099</v>
          </cell>
          <cell r="AW1205">
            <v>7.48886676251362</v>
          </cell>
          <cell r="AX1205">
            <v>1.51627146093483</v>
          </cell>
          <cell r="AY1205">
            <v>0.45767040566206202</v>
          </cell>
          <cell r="AZ1205">
            <v>3.8238091530009101E-2</v>
          </cell>
          <cell r="BA1205">
            <v>1.4177091010373899</v>
          </cell>
          <cell r="BB1205">
            <v>1.4292610211999099</v>
          </cell>
          <cell r="BC1205">
            <v>16.642560205893201</v>
          </cell>
          <cell r="BD1205">
            <v>19.070108229761999</v>
          </cell>
          <cell r="BE1205">
            <v>52.727566086190599</v>
          </cell>
          <cell r="BF1205">
            <v>65.360491992619103</v>
          </cell>
          <cell r="BH1205" t="str">
            <v>NO</v>
          </cell>
          <cell r="BI1205" t="str">
            <v>YES</v>
          </cell>
          <cell r="BJ1205" t="str">
            <v>YES</v>
          </cell>
          <cell r="BK1205" t="str">
            <v/>
          </cell>
          <cell r="BL1205" t="str">
            <v>YES</v>
          </cell>
          <cell r="BM1205" t="str">
            <v>NO</v>
          </cell>
          <cell r="BO1205" t="str">
            <v>NO</v>
          </cell>
          <cell r="BQ1205" t="str">
            <v>YES</v>
          </cell>
          <cell r="BR1205" t="str">
            <v>YES</v>
          </cell>
          <cell r="BT1205" t="str">
            <v/>
          </cell>
          <cell r="BU1205" t="str">
            <v>YES</v>
          </cell>
          <cell r="BW1205" t="str">
            <v/>
          </cell>
          <cell r="CA1205" t="str">
            <v>DUAL AREA</v>
          </cell>
          <cell r="CC1205">
            <v>15.919104028645362</v>
          </cell>
          <cell r="CD1205">
            <v>37.776616093110981</v>
          </cell>
          <cell r="CE1205">
            <v>18.286407027920099</v>
          </cell>
          <cell r="CF1205">
            <v>36.30671463657864</v>
          </cell>
          <cell r="CL1205">
            <v>0.36</v>
          </cell>
          <cell r="CY1205">
            <v>0.60495765753890474</v>
          </cell>
          <cell r="CZ1205">
            <v>0.60495765753890474</v>
          </cell>
          <cell r="DA1205">
            <v>0.60495765753890474</v>
          </cell>
          <cell r="DB1205">
            <v>0.60495765753890474</v>
          </cell>
        </row>
        <row r="1206">
          <cell r="A1206">
            <v>442</v>
          </cell>
          <cell r="B1206">
            <v>41725</v>
          </cell>
          <cell r="C1206" t="str">
            <v>Daniel</v>
          </cell>
          <cell r="D1206">
            <v>13</v>
          </cell>
          <cell r="F1206" t="str">
            <v>YES</v>
          </cell>
          <cell r="G1206">
            <v>8.44</v>
          </cell>
          <cell r="H1206">
            <v>0.74901725258678198</v>
          </cell>
          <cell r="I1206">
            <v>-1</v>
          </cell>
          <cell r="J1206">
            <v>10.000500000000001</v>
          </cell>
          <cell r="K1206">
            <v>20</v>
          </cell>
          <cell r="L1206">
            <v>1.99990000499975</v>
          </cell>
          <cell r="M1206">
            <v>1.56992468957929</v>
          </cell>
          <cell r="N1206">
            <v>0.92789554111022898</v>
          </cell>
          <cell r="O1206">
            <v>0.28025049511865002</v>
          </cell>
          <cell r="P1206">
            <v>5.23152981285636E-2</v>
          </cell>
          <cell r="Q1206">
            <v>0.99995662331260504</v>
          </cell>
          <cell r="R1206">
            <v>0.25504989267885197</v>
          </cell>
          <cell r="S1206">
            <v>47.0841123869697</v>
          </cell>
          <cell r="T1206">
            <v>0.99995515058678497</v>
          </cell>
          <cell r="U1206">
            <v>0.25904791996421</v>
          </cell>
          <cell r="V1206">
            <v>68.986196031547394</v>
          </cell>
          <cell r="W1206">
            <v>0.99997769941644898</v>
          </cell>
          <cell r="X1206">
            <v>0.18264283608005299</v>
          </cell>
          <cell r="Y1206">
            <v>1.2151925562722901</v>
          </cell>
          <cell r="Z1206">
            <v>0.69207578593570895</v>
          </cell>
          <cell r="AA1206">
            <v>0.236118098656873</v>
          </cell>
          <cell r="AB1206">
            <v>5.2313022555066202E-2</v>
          </cell>
          <cell r="AC1206">
            <v>0.98431218930797504</v>
          </cell>
          <cell r="AD1206">
            <v>6.7439610736837005E-2</v>
          </cell>
          <cell r="AE1206">
            <v>62.3656102525444</v>
          </cell>
          <cell r="AF1206">
            <v>0.90401011691192201</v>
          </cell>
          <cell r="AG1206">
            <v>148.41965365844001</v>
          </cell>
          <cell r="AH1206">
            <v>42.823941755267697</v>
          </cell>
          <cell r="AI1206">
            <v>0.90947918529656302</v>
          </cell>
          <cell r="AJ1206">
            <v>139.963374628097</v>
          </cell>
          <cell r="AK1206">
            <v>2836.9536117883299</v>
          </cell>
          <cell r="AL1206">
            <v>155.852857035867</v>
          </cell>
          <cell r="AM1206">
            <v>70.220855841999295</v>
          </cell>
          <cell r="AN1206">
            <v>30.477410146220699</v>
          </cell>
          <cell r="AO1206">
            <v>9.4111281343517206</v>
          </cell>
          <cell r="AP1206">
            <v>33.6000223931241</v>
          </cell>
          <cell r="AQ1206">
            <v>83.196966571378795</v>
          </cell>
          <cell r="AR1206">
            <v>42.736314643764402</v>
          </cell>
          <cell r="AS1206">
            <v>65.309497250171006</v>
          </cell>
          <cell r="AT1206">
            <v>491.42098488908499</v>
          </cell>
          <cell r="AU1206">
            <v>10.8273677895164</v>
          </cell>
          <cell r="AV1206">
            <v>1.75275542151365</v>
          </cell>
          <cell r="AW1206">
            <v>7.6854679871998801</v>
          </cell>
          <cell r="AX1206">
            <v>1.53395872638987</v>
          </cell>
          <cell r="AY1206">
            <v>0.31962071483808002</v>
          </cell>
          <cell r="AZ1206">
            <v>4.1303545763043702E-2</v>
          </cell>
          <cell r="BA1206">
            <v>1.4059539670280801</v>
          </cell>
          <cell r="BB1206">
            <v>1.41939741806884</v>
          </cell>
          <cell r="BC1206">
            <v>18.862861859296501</v>
          </cell>
          <cell r="BD1206">
            <v>7.5678300005694199</v>
          </cell>
          <cell r="BE1206">
            <v>32.171662866611101</v>
          </cell>
          <cell r="BF1206">
            <v>91.232709579305705</v>
          </cell>
          <cell r="BH1206" t="str">
            <v>NO</v>
          </cell>
          <cell r="BI1206" t="str">
            <v>YES</v>
          </cell>
          <cell r="BJ1206" t="str">
            <v>YES</v>
          </cell>
          <cell r="BK1206" t="str">
            <v/>
          </cell>
          <cell r="BL1206" t="str">
            <v>YES</v>
          </cell>
          <cell r="BM1206" t="str">
            <v>NO</v>
          </cell>
          <cell r="BO1206" t="str">
            <v>NO</v>
          </cell>
          <cell r="BQ1206" t="str">
            <v>YES</v>
          </cell>
          <cell r="BR1206" t="str">
            <v>YES</v>
          </cell>
          <cell r="BT1206" t="str">
            <v/>
          </cell>
          <cell r="BU1206" t="str">
            <v>YES</v>
          </cell>
          <cell r="BW1206" t="str">
            <v/>
          </cell>
          <cell r="CA1206" t="str">
            <v>DUAL AREA</v>
          </cell>
          <cell r="CC1206">
            <v>23.797960036099976</v>
          </cell>
          <cell r="CD1206">
            <v>32.483304396660493</v>
          </cell>
          <cell r="CE1206">
            <v>32.110843037840027</v>
          </cell>
          <cell r="CF1206">
            <v>27.872243690305595</v>
          </cell>
          <cell r="CL1206">
            <v>0.36</v>
          </cell>
          <cell r="CY1206">
            <v>0.9914919536327258</v>
          </cell>
          <cell r="CZ1206">
            <v>0.9914919536327258</v>
          </cell>
          <cell r="DA1206">
            <v>0.9914919536327258</v>
          </cell>
          <cell r="DB1206">
            <v>0.9914919536327258</v>
          </cell>
        </row>
        <row r="1207">
          <cell r="A1207">
            <v>442</v>
          </cell>
          <cell r="B1207">
            <v>41725</v>
          </cell>
          <cell r="C1207" t="str">
            <v>Daniel</v>
          </cell>
          <cell r="D1207">
            <v>14</v>
          </cell>
          <cell r="F1207" t="str">
            <v>YES</v>
          </cell>
          <cell r="G1207">
            <v>8.44</v>
          </cell>
          <cell r="H1207">
            <v>0.77957280725240696</v>
          </cell>
          <cell r="I1207">
            <v>0</v>
          </cell>
          <cell r="J1207">
            <v>9.9994999999999994</v>
          </cell>
          <cell r="K1207">
            <v>20</v>
          </cell>
          <cell r="L1207">
            <v>2.0001000050002502</v>
          </cell>
          <cell r="M1207">
            <v>1.1431130948257799</v>
          </cell>
          <cell r="N1207">
            <v>0.86733966100943005</v>
          </cell>
          <cell r="O1207">
            <v>0.357649706876911</v>
          </cell>
          <cell r="P1207">
            <v>4.81809989851716E-2</v>
          </cell>
          <cell r="Q1207">
            <v>0.99994962955314404</v>
          </cell>
          <cell r="R1207">
            <v>0.26974507084639998</v>
          </cell>
          <cell r="S1207">
            <v>54.020954948322803</v>
          </cell>
          <cell r="T1207">
            <v>0.99997545535379795</v>
          </cell>
          <cell r="U1207">
            <v>0.18810888656414701</v>
          </cell>
          <cell r="V1207">
            <v>68.606523228868397</v>
          </cell>
          <cell r="W1207">
            <v>0.99991060778621399</v>
          </cell>
          <cell r="X1207">
            <v>0.35897696650158101</v>
          </cell>
          <cell r="Y1207">
            <v>0.80698692809128902</v>
          </cell>
          <cell r="Z1207">
            <v>0.53531952010686301</v>
          </cell>
          <cell r="AA1207">
            <v>0.25176545401962303</v>
          </cell>
          <cell r="AB1207">
            <v>4.8178566330650201E-2</v>
          </cell>
          <cell r="AC1207">
            <v>0.97866282407377703</v>
          </cell>
          <cell r="AD1207">
            <v>7.4667765657314006E-2</v>
          </cell>
          <cell r="AE1207">
            <v>48.283142469791301</v>
          </cell>
          <cell r="AF1207">
            <v>0.70370604364964295</v>
          </cell>
          <cell r="AG1207">
            <v>437.16396613237401</v>
          </cell>
          <cell r="AH1207">
            <v>50.408866810421401</v>
          </cell>
          <cell r="AI1207">
            <v>0.93311251414377405</v>
          </cell>
          <cell r="AJ1207">
            <v>98.688474654389097</v>
          </cell>
          <cell r="AK1207">
            <v>4285.6006375433399</v>
          </cell>
          <cell r="AL1207">
            <v>172.45220341305</v>
          </cell>
          <cell r="AM1207">
            <v>75.209786258334802</v>
          </cell>
          <cell r="AN1207">
            <v>48.309151308545701</v>
          </cell>
          <cell r="AO1207">
            <v>-17.6179589401141</v>
          </cell>
          <cell r="AP1207">
            <v>52.103722550233996</v>
          </cell>
          <cell r="AQ1207">
            <v>591.12561213169897</v>
          </cell>
          <cell r="AR1207">
            <v>137.36832480513999</v>
          </cell>
          <cell r="AS1207">
            <v>72.533010374478096</v>
          </cell>
          <cell r="AT1207">
            <v>1602.17336870028</v>
          </cell>
          <cell r="AU1207">
            <v>10.7962244309022</v>
          </cell>
          <cell r="AV1207">
            <v>1.7687144288919101</v>
          </cell>
          <cell r="AW1207">
            <v>7.4740804050699703</v>
          </cell>
          <cell r="AX1207">
            <v>1.4837939072247099</v>
          </cell>
          <cell r="AY1207">
            <v>0.45311150125608002</v>
          </cell>
          <cell r="AZ1207">
            <v>3.9874847138867901E-2</v>
          </cell>
          <cell r="BA1207">
            <v>1.40131390184259</v>
          </cell>
          <cell r="BB1207">
            <v>1.4161603394528199</v>
          </cell>
          <cell r="BC1207">
            <v>18.967458192115</v>
          </cell>
          <cell r="BD1207">
            <v>11.707712819607901</v>
          </cell>
          <cell r="BE1207">
            <v>44.018954144902096</v>
          </cell>
          <cell r="BF1207">
            <v>86.617201298431397</v>
          </cell>
          <cell r="BH1207" t="str">
            <v>NO</v>
          </cell>
          <cell r="BI1207" t="str">
            <v>YES</v>
          </cell>
          <cell r="BJ1207" t="str">
            <v>YES</v>
          </cell>
          <cell r="BK1207" t="str">
            <v/>
          </cell>
          <cell r="BL1207" t="str">
            <v>YES</v>
          </cell>
          <cell r="BM1207" t="str">
            <v>NO</v>
          </cell>
          <cell r="BO1207" t="str">
            <v>NO</v>
          </cell>
          <cell r="BQ1207" t="str">
            <v>NO</v>
          </cell>
          <cell r="BR1207" t="str">
            <v>YES</v>
          </cell>
          <cell r="BT1207" t="str">
            <v/>
          </cell>
          <cell r="BU1207" t="str">
            <v>YES</v>
          </cell>
          <cell r="BW1207" t="str">
            <v/>
          </cell>
          <cell r="CA1207" t="str">
            <v>SINGLE CORRx</v>
          </cell>
          <cell r="CC1207">
            <v>0</v>
          </cell>
          <cell r="CD1207">
            <v>37.269028434956311</v>
          </cell>
          <cell r="CE1207">
            <v>30.599645370715585</v>
          </cell>
          <cell r="CF1207">
            <v>39.311820644314444</v>
          </cell>
          <cell r="CL1207">
            <v>0.3</v>
          </cell>
          <cell r="CY1207">
            <v>0</v>
          </cell>
          <cell r="CZ1207">
            <v>0.72464113441286315</v>
          </cell>
          <cell r="DA1207">
            <v>0.72464113441286315</v>
          </cell>
          <cell r="DB1207">
            <v>0.72464113441286315</v>
          </cell>
        </row>
        <row r="1208">
          <cell r="A1208">
            <v>442</v>
          </cell>
          <cell r="B1208">
            <v>41725</v>
          </cell>
          <cell r="C1208" t="str">
            <v>Daniel</v>
          </cell>
          <cell r="D1208">
            <v>15</v>
          </cell>
          <cell r="F1208" t="str">
            <v>YES</v>
          </cell>
          <cell r="G1208">
            <v>8.44</v>
          </cell>
          <cell r="H1208">
            <v>0.835128363221884</v>
          </cell>
          <cell r="I1208">
            <v>0</v>
          </cell>
          <cell r="J1208">
            <v>9.9990000000000006</v>
          </cell>
          <cell r="K1208">
            <v>19.999500000000001</v>
          </cell>
          <cell r="L1208">
            <v>2.0001500150015001</v>
          </cell>
          <cell r="M1208">
            <v>2.19205967097855</v>
          </cell>
          <cell r="N1208">
            <v>0.91572523368301195</v>
          </cell>
          <cell r="O1208">
            <v>0.133199358105237</v>
          </cell>
          <cell r="P1208">
            <v>5.3755571173680301E-2</v>
          </cell>
          <cell r="Q1208">
            <v>0.99978923516385598</v>
          </cell>
          <cell r="R1208">
            <v>0.22761861838584699</v>
          </cell>
          <cell r="S1208">
            <v>43.086262479477398</v>
          </cell>
          <cell r="T1208">
            <v>0.99987504702527197</v>
          </cell>
          <cell r="U1208">
            <v>0.175046667770419</v>
          </cell>
          <cell r="V1208">
            <v>82.298325977709396</v>
          </cell>
          <cell r="W1208">
            <v>0.99995220479527003</v>
          </cell>
          <cell r="X1208">
            <v>0.10823583884052999</v>
          </cell>
          <cell r="Y1208">
            <v>1.3800424480828499</v>
          </cell>
          <cell r="Z1208">
            <v>0.56088271721303995</v>
          </cell>
          <cell r="AA1208">
            <v>7.3578297478240406E-2</v>
          </cell>
          <cell r="AB1208">
            <v>5.3744206261887598E-2</v>
          </cell>
          <cell r="AC1208">
            <v>0.93161385679236297</v>
          </cell>
          <cell r="AD1208">
            <v>5.3534460787051201E-2</v>
          </cell>
          <cell r="AE1208">
            <v>62.168418407509002</v>
          </cell>
          <cell r="AF1208">
            <v>0.75536708354594395</v>
          </cell>
          <cell r="AG1208">
            <v>61.766479315278303</v>
          </cell>
          <cell r="AH1208">
            <v>34.968388753015098</v>
          </cell>
          <cell r="AI1208">
            <v>0.81148873067767602</v>
          </cell>
          <cell r="AJ1208">
            <v>47.596527834720099</v>
          </cell>
          <cell r="AK1208">
            <v>1681.01322418667</v>
          </cell>
          <cell r="AL1208">
            <v>111.393246127887</v>
          </cell>
          <cell r="AM1208">
            <v>36.538818393001002</v>
          </cell>
          <cell r="AN1208">
            <v>21.9038703291723</v>
          </cell>
          <cell r="AO1208">
            <v>45.698680009552398</v>
          </cell>
          <cell r="AP1208">
            <v>43.753243565300799</v>
          </cell>
          <cell r="AQ1208">
            <v>82.648010868315893</v>
          </cell>
          <cell r="AR1208">
            <v>55.462394961721998</v>
          </cell>
          <cell r="AS1208">
            <v>69.724492072828099</v>
          </cell>
          <cell r="AT1208">
            <v>246.50293892745401</v>
          </cell>
          <cell r="AU1208">
            <v>11.146816959785101</v>
          </cell>
          <cell r="AV1208">
            <v>1.7801133825630799</v>
          </cell>
          <cell r="AW1208">
            <v>7.6747686249686202</v>
          </cell>
          <cell r="AX1208">
            <v>1.74265700429637</v>
          </cell>
          <cell r="AY1208">
            <v>0.33763624321446201</v>
          </cell>
          <cell r="AZ1208">
            <v>250.699999614007</v>
          </cell>
          <cell r="BA1208">
            <v>251.91720618385099</v>
          </cell>
          <cell r="BB1208">
            <v>1.4241176950247501</v>
          </cell>
          <cell r="BC1208">
            <v>17.8748599348833</v>
          </cell>
          <cell r="BD1208">
            <v>11.180042317761499</v>
          </cell>
          <cell r="BE1208">
            <v>21.609372158905401</v>
          </cell>
          <cell r="BF1208">
            <v>42.156285151368003</v>
          </cell>
          <cell r="BH1208" t="str">
            <v>NO</v>
          </cell>
          <cell r="BI1208" t="str">
            <v>YES</v>
          </cell>
          <cell r="BJ1208" t="str">
            <v>YES</v>
          </cell>
          <cell r="BK1208" t="str">
            <v/>
          </cell>
          <cell r="BL1208" t="str">
            <v>YES</v>
          </cell>
          <cell r="BM1208" t="str">
            <v>NO</v>
          </cell>
          <cell r="BO1208" t="str">
            <v>NO</v>
          </cell>
          <cell r="BQ1208" t="str">
            <v>YES</v>
          </cell>
          <cell r="BR1208" t="str">
            <v>YES</v>
          </cell>
          <cell r="BT1208" t="str">
            <v/>
          </cell>
          <cell r="BU1208" t="str">
            <v>YES</v>
          </cell>
          <cell r="BW1208" t="str">
            <v/>
          </cell>
          <cell r="CA1208" t="str">
            <v>DUAL AREA</v>
          </cell>
          <cell r="CC1208">
            <v>28.385947046671671</v>
          </cell>
          <cell r="CD1208">
            <v>29.724446716300612</v>
          </cell>
          <cell r="CE1208">
            <v>26.470531227618768</v>
          </cell>
          <cell r="CF1208">
            <v>31.738879303518594</v>
          </cell>
          <cell r="CL1208">
            <v>0.36</v>
          </cell>
          <cell r="CY1208">
            <v>1.4761162255278322</v>
          </cell>
          <cell r="CZ1208">
            <v>1.4761162255278322</v>
          </cell>
          <cell r="DA1208">
            <v>1.4761162255278322</v>
          </cell>
          <cell r="DB1208">
            <v>1.4761162255278322</v>
          </cell>
        </row>
        <row r="1209">
          <cell r="A1209">
            <v>442</v>
          </cell>
          <cell r="B1209">
            <v>41725</v>
          </cell>
          <cell r="C1209" t="str">
            <v>Daniel</v>
          </cell>
          <cell r="D1209">
            <v>16</v>
          </cell>
          <cell r="F1209" t="str">
            <v>YES</v>
          </cell>
          <cell r="G1209">
            <v>8.44</v>
          </cell>
          <cell r="H1209">
            <v>0.86846169736236301</v>
          </cell>
          <cell r="I1209">
            <v>0</v>
          </cell>
          <cell r="J1209">
            <v>9.9984999999999999</v>
          </cell>
          <cell r="K1209">
            <v>19.999500000000001</v>
          </cell>
          <cell r="L1209">
            <v>2.00025003750563</v>
          </cell>
          <cell r="M1209">
            <v>3.0136926477368302</v>
          </cell>
          <cell r="N1209">
            <v>0.91692526065064495</v>
          </cell>
          <cell r="O1209">
            <v>0.188187385926743</v>
          </cell>
          <cell r="P1209">
            <v>5.5604081143093197E-2</v>
          </cell>
          <cell r="Q1209">
            <v>0.99987002705056505</v>
          </cell>
          <cell r="R1209">
            <v>0.265484733682253</v>
          </cell>
          <cell r="S1209">
            <v>41.218566932964698</v>
          </cell>
          <cell r="T1209">
            <v>0.99993069022136805</v>
          </cell>
          <cell r="U1209">
            <v>0.19362197958308999</v>
          </cell>
          <cell r="V1209">
            <v>107.987215734404</v>
          </cell>
          <cell r="W1209">
            <v>0.99995501520728503</v>
          </cell>
          <cell r="X1209">
            <v>0.155946572712858</v>
          </cell>
          <cell r="Y1209">
            <v>1.5034768442264199</v>
          </cell>
          <cell r="Z1209">
            <v>0.44920149112005298</v>
          </cell>
          <cell r="AA1209">
            <v>0.20090067946072199</v>
          </cell>
          <cell r="AB1209">
            <v>5.55968308326154E-2</v>
          </cell>
          <cell r="AC1209">
            <v>0.95940322370327702</v>
          </cell>
          <cell r="AD1209">
            <v>7.2512854432201401E-2</v>
          </cell>
          <cell r="AE1209">
            <v>70.8265876556938</v>
          </cell>
          <cell r="AF1209">
            <v>0.655849867395079</v>
          </cell>
          <cell r="AG1209">
            <v>190.79741861782401</v>
          </cell>
          <cell r="AH1209">
            <v>36.8733752958845</v>
          </cell>
          <cell r="AI1209">
            <v>0.89451964666718997</v>
          </cell>
          <cell r="AJ1209">
            <v>58.478487218541098</v>
          </cell>
          <cell r="AK1209">
            <v>2105.3297303566701</v>
          </cell>
          <cell r="AL1209">
            <v>68.589099309993301</v>
          </cell>
          <cell r="AM1209">
            <v>37.926454514997701</v>
          </cell>
          <cell r="AN1209">
            <v>22.195355967036299</v>
          </cell>
          <cell r="AO1209">
            <v>64.536213612903595</v>
          </cell>
          <cell r="AP1209">
            <v>55.928806845079599</v>
          </cell>
          <cell r="AQ1209">
            <v>114.265969875379</v>
          </cell>
          <cell r="AR1209">
            <v>-23.437280284257099</v>
          </cell>
          <cell r="AS1209">
            <v>68.119637877205705</v>
          </cell>
          <cell r="AT1209">
            <v>613.98031758519699</v>
          </cell>
          <cell r="AU1209">
            <v>10.805302805848999</v>
          </cell>
          <cell r="AV1209">
            <v>1.79742477692424</v>
          </cell>
          <cell r="AW1209">
            <v>7.4927507531122997</v>
          </cell>
          <cell r="AX1209">
            <v>1.6263798040595101</v>
          </cell>
          <cell r="AY1209">
            <v>0.41861047828057601</v>
          </cell>
          <cell r="AZ1209">
            <v>4.07415585891776E-2</v>
          </cell>
          <cell r="BA1209">
            <v>1.3770263601325201</v>
          </cell>
          <cell r="BB1209">
            <v>1.3932806429812601</v>
          </cell>
          <cell r="BC1209">
            <v>18.837471522625901</v>
          </cell>
          <cell r="BD1209">
            <v>9.0760435383965596</v>
          </cell>
          <cell r="BE1209">
            <v>23.519956715611901</v>
          </cell>
          <cell r="BF1209">
            <v>30.056319669409302</v>
          </cell>
          <cell r="BH1209" t="str">
            <v>NO</v>
          </cell>
          <cell r="BI1209" t="str">
            <v>YES</v>
          </cell>
          <cell r="BJ1209" t="str">
            <v>YES</v>
          </cell>
          <cell r="BK1209" t="str">
            <v/>
          </cell>
          <cell r="BL1209" t="str">
            <v>YES</v>
          </cell>
          <cell r="BM1209" t="str">
            <v>NO</v>
          </cell>
          <cell r="BO1209" t="str">
            <v>NO</v>
          </cell>
          <cell r="BQ1209" t="str">
            <v>NO</v>
          </cell>
          <cell r="BR1209" t="str">
            <v>YES</v>
          </cell>
          <cell r="BT1209" t="str">
            <v/>
          </cell>
          <cell r="BU1209" t="str">
            <v>YES</v>
          </cell>
          <cell r="BW1209" t="str">
            <v/>
          </cell>
          <cell r="CA1209" t="str">
            <v>SINGLE CORRx</v>
          </cell>
          <cell r="CC1209">
            <v>0</v>
          </cell>
          <cell r="CD1209">
            <v>28.435956753147465</v>
          </cell>
          <cell r="CE1209">
            <v>32.715132099221016</v>
          </cell>
          <cell r="CF1209">
            <v>38.295948875517716</v>
          </cell>
          <cell r="CL1209">
            <v>0.3</v>
          </cell>
          <cell r="CY1209">
            <v>0</v>
          </cell>
          <cell r="CZ1209">
            <v>1.3562076347724179</v>
          </cell>
          <cell r="DA1209">
            <v>1.3562076347724179</v>
          </cell>
          <cell r="DB1209">
            <v>1.3562076347724179</v>
          </cell>
        </row>
        <row r="1210">
          <cell r="A1210">
            <v>442</v>
          </cell>
          <cell r="B1210">
            <v>41725</v>
          </cell>
          <cell r="C1210" t="str">
            <v>Daniel</v>
          </cell>
          <cell r="D1210">
            <v>17</v>
          </cell>
          <cell r="F1210" t="str">
            <v>YES</v>
          </cell>
          <cell r="G1210">
            <v>8.44</v>
          </cell>
          <cell r="H1210">
            <v>0.92401725053787198</v>
          </cell>
          <cell r="I1210">
            <v>0</v>
          </cell>
          <cell r="J1210">
            <v>9.9984999999999999</v>
          </cell>
          <cell r="K1210">
            <v>19.999500000000001</v>
          </cell>
          <cell r="L1210">
            <v>2.00025003750563</v>
          </cell>
          <cell r="M1210">
            <v>12.352708892508501</v>
          </cell>
          <cell r="N1210">
            <v>0.90118409148552503</v>
          </cell>
          <cell r="O1210">
            <v>0.162233605141304</v>
          </cell>
          <cell r="P1210">
            <v>5.9977052306849299E-2</v>
          </cell>
          <cell r="Q1210">
            <v>0.99965109911914096</v>
          </cell>
          <cell r="R1210">
            <v>0.227141359161913</v>
          </cell>
          <cell r="S1210">
            <v>30.721928385721299</v>
          </cell>
          <cell r="T1210">
            <v>0.99943963754923404</v>
          </cell>
          <cell r="U1210">
            <v>0.28752525630485598</v>
          </cell>
          <cell r="V1210">
            <v>110.480753838411</v>
          </cell>
          <cell r="W1210">
            <v>0.99989380075366296</v>
          </cell>
          <cell r="X1210">
            <v>0.12508105054840701</v>
          </cell>
          <cell r="Y1210">
            <v>0.62026059060115102</v>
          </cell>
          <cell r="Z1210">
            <v>4.4674550415565499E-2</v>
          </cell>
          <cell r="AA1210">
            <v>0.233160279152995</v>
          </cell>
          <cell r="AB1210">
            <v>5.9956043680754099E-2</v>
          </cell>
          <cell r="AC1210">
            <v>0.91091896405572303</v>
          </cell>
          <cell r="AD1210">
            <v>5.2955514711613902E-2</v>
          </cell>
          <cell r="AE1210">
            <v>48.105191587323802</v>
          </cell>
          <cell r="AF1210">
            <v>0.43537068873949802</v>
          </cell>
          <cell r="AG1210">
            <v>85.055649107072298</v>
          </cell>
          <cell r="AH1210">
            <v>20.0790992705011</v>
          </cell>
          <cell r="AI1210">
            <v>0.65320865330084399</v>
          </cell>
          <cell r="AJ1210">
            <v>52.240580695966997</v>
          </cell>
          <cell r="AK1210">
            <v>2140.0204330800002</v>
          </cell>
          <cell r="AL1210">
            <v>137.58116643599999</v>
          </cell>
          <cell r="AM1210">
            <v>65.546932965999503</v>
          </cell>
          <cell r="AN1210">
            <v>34.267582879422001</v>
          </cell>
          <cell r="AO1210">
            <v>38.917042705599698</v>
          </cell>
          <cell r="AP1210">
            <v>32.475236495057601</v>
          </cell>
          <cell r="AQ1210">
            <v>44.972861499365997</v>
          </cell>
          <cell r="AR1210">
            <v>80.231675236721301</v>
          </cell>
          <cell r="AS1210">
            <v>54.000368170251903</v>
          </cell>
          <cell r="AT1210">
            <v>98.362175314965796</v>
          </cell>
          <cell r="AU1210">
            <v>10.6558228558427</v>
          </cell>
          <cell r="AV1210">
            <v>1.6827222416969101</v>
          </cell>
          <cell r="AW1210">
            <v>7.7770112313185296</v>
          </cell>
          <cell r="AX1210">
            <v>1.76251552646876</v>
          </cell>
          <cell r="AY1210">
            <v>0.45805092448389301</v>
          </cell>
          <cell r="AZ1210">
            <v>766.47219218399096</v>
          </cell>
          <cell r="BA1210">
            <v>767.60061287809106</v>
          </cell>
          <cell r="BB1210">
            <v>1.46345778523345</v>
          </cell>
          <cell r="BC1210">
            <v>18.322036979355701</v>
          </cell>
          <cell r="BD1210">
            <v>15.6144199726591</v>
          </cell>
          <cell r="BE1210">
            <v>21.893605832771399</v>
          </cell>
          <cell r="BF1210">
            <v>26.888254395131099</v>
          </cell>
          <cell r="BH1210" t="str">
            <v>NO</v>
          </cell>
          <cell r="BI1210" t="str">
            <v>YES</v>
          </cell>
          <cell r="BJ1210" t="str">
            <v>YES</v>
          </cell>
          <cell r="BK1210" t="str">
            <v/>
          </cell>
          <cell r="BL1210" t="str">
            <v>YES</v>
          </cell>
          <cell r="BM1210" t="str">
            <v>NO</v>
          </cell>
          <cell r="BO1210" t="str">
            <v>NO</v>
          </cell>
          <cell r="BQ1210" t="str">
            <v>NO</v>
          </cell>
          <cell r="BR1210" t="str">
            <v>NO</v>
          </cell>
          <cell r="BT1210" t="str">
            <v/>
          </cell>
          <cell r="BU1210" t="str">
            <v>YES</v>
          </cell>
          <cell r="BW1210" t="str">
            <v/>
          </cell>
          <cell r="CA1210" t="str">
            <v>DUAL AREA</v>
          </cell>
          <cell r="CC1210">
            <v>0</v>
          </cell>
          <cell r="CD1210">
            <v>0</v>
          </cell>
          <cell r="CE1210">
            <v>21.538979240420542</v>
          </cell>
          <cell r="CF1210">
            <v>22.523739793529099</v>
          </cell>
          <cell r="CL1210">
            <v>0.36</v>
          </cell>
          <cell r="CY1210">
            <v>0</v>
          </cell>
          <cell r="CZ1210">
            <v>0</v>
          </cell>
          <cell r="DA1210">
            <v>1.4569525509353642</v>
          </cell>
          <cell r="DB1210">
            <v>1.4569525509353642</v>
          </cell>
        </row>
        <row r="1211">
          <cell r="A1211">
            <v>442</v>
          </cell>
          <cell r="B1211">
            <v>41725</v>
          </cell>
          <cell r="C1211" t="str">
            <v>Daniel</v>
          </cell>
          <cell r="D1211">
            <v>18</v>
          </cell>
          <cell r="F1211" t="str">
            <v>YES</v>
          </cell>
          <cell r="G1211">
            <v>8.44</v>
          </cell>
          <cell r="H1211">
            <v>0.98512836266309001</v>
          </cell>
          <cell r="I1211">
            <v>0</v>
          </cell>
          <cell r="J1211">
            <v>10</v>
          </cell>
          <cell r="K1211">
            <v>20</v>
          </cell>
          <cell r="L1211">
            <v>2</v>
          </cell>
          <cell r="M1211">
            <v>0.80750863886692603</v>
          </cell>
          <cell r="N1211">
            <v>0.80024306605951401</v>
          </cell>
          <cell r="O1211">
            <v>0.184275514599991</v>
          </cell>
          <cell r="P1211">
            <v>4.2686912900934598E-2</v>
          </cell>
          <cell r="Q1211">
            <v>0.99958721940428297</v>
          </cell>
          <cell r="R1211">
            <v>0.21801711820664599</v>
          </cell>
          <cell r="S1211">
            <v>53.4361684695143</v>
          </cell>
          <cell r="T1211">
            <v>0.99970406089681196</v>
          </cell>
          <cell r="U1211">
            <v>0.18445380100725001</v>
          </cell>
          <cell r="V1211">
            <v>41.881496485943501</v>
          </cell>
          <cell r="W1211">
            <v>0.99973682344549297</v>
          </cell>
          <cell r="X1211">
            <v>0.17396049395648699</v>
          </cell>
          <cell r="Y1211">
            <v>0.52111602730143702</v>
          </cell>
          <cell r="Z1211">
            <v>0.35019114729748302</v>
          </cell>
          <cell r="AA1211">
            <v>4.8956474139682002E-2</v>
          </cell>
          <cell r="AB1211">
            <v>4.2669253188013997E-2</v>
          </cell>
          <cell r="AC1211">
            <v>0.81457085786097705</v>
          </cell>
          <cell r="AD1211">
            <v>4.83183038003938E-2</v>
          </cell>
          <cell r="AE1211">
            <v>28.6440925089464</v>
          </cell>
          <cell r="AF1211">
            <v>0.68375178004446002</v>
          </cell>
          <cell r="AG1211">
            <v>36.868932721168399</v>
          </cell>
          <cell r="AH1211">
            <v>28.949697520625499</v>
          </cell>
          <cell r="AI1211">
            <v>0.54160179267110398</v>
          </cell>
          <cell r="AJ1211">
            <v>53.4410997408593</v>
          </cell>
          <cell r="AK1211">
            <v>2272.0273932</v>
          </cell>
          <cell r="AL1211">
            <v>122.93199040591</v>
          </cell>
          <cell r="AM1211">
            <v>72.924261069999602</v>
          </cell>
          <cell r="AN1211">
            <v>30.106630043957001</v>
          </cell>
          <cell r="AO1211">
            <v>33.096533695902401</v>
          </cell>
          <cell r="AP1211">
            <v>30.830928705849299</v>
          </cell>
          <cell r="AQ1211">
            <v>26.661006087930598</v>
          </cell>
          <cell r="AR1211">
            <v>-423.22528655009899</v>
          </cell>
          <cell r="AS1211">
            <v>43.832744931475901</v>
          </cell>
          <cell r="AT1211">
            <v>5570.7971935864998</v>
          </cell>
          <cell r="AU1211">
            <v>10.8196016514979</v>
          </cell>
          <cell r="AV1211">
            <v>1.6632283087253401</v>
          </cell>
          <cell r="AW1211">
            <v>8.0750560668095197</v>
          </cell>
          <cell r="AX1211">
            <v>1.66089087116076</v>
          </cell>
          <cell r="AY1211">
            <v>0.76181936875342005</v>
          </cell>
          <cell r="AZ1211">
            <v>4.3319731176758303E-2</v>
          </cell>
          <cell r="BA1211">
            <v>1.57382284277308</v>
          </cell>
          <cell r="BB1211">
            <v>1.58121767509502</v>
          </cell>
          <cell r="BC1211">
            <v>19.873548750089199</v>
          </cell>
          <cell r="BD1211">
            <v>9.2937028107785409</v>
          </cell>
          <cell r="BE1211">
            <v>17.049308647469498</v>
          </cell>
          <cell r="BF1211">
            <v>22.856263877907601</v>
          </cell>
          <cell r="BH1211" t="str">
            <v>NO</v>
          </cell>
          <cell r="BI1211" t="str">
            <v>NO</v>
          </cell>
          <cell r="BJ1211" t="str">
            <v>YES</v>
          </cell>
          <cell r="BK1211" t="str">
            <v/>
          </cell>
          <cell r="BL1211" t="str">
            <v>YES</v>
          </cell>
          <cell r="BM1211" t="str">
            <v>NO</v>
          </cell>
          <cell r="BO1211" t="str">
            <v>NO</v>
          </cell>
          <cell r="BQ1211" t="str">
            <v>NO</v>
          </cell>
          <cell r="BR1211" t="str">
            <v>NO</v>
          </cell>
          <cell r="BT1211" t="str">
            <v/>
          </cell>
          <cell r="BU1211" t="str">
            <v>YES</v>
          </cell>
          <cell r="BW1211" t="str">
            <v/>
          </cell>
          <cell r="CA1211" t="str">
            <v>DUAL AREA</v>
          </cell>
          <cell r="CC1211">
            <v>0</v>
          </cell>
          <cell r="CD1211">
            <v>0</v>
          </cell>
          <cell r="CE1211">
            <v>26.031982033575314</v>
          </cell>
          <cell r="CF1211">
            <v>21.494499660229241</v>
          </cell>
          <cell r="CL1211">
            <v>0.36</v>
          </cell>
          <cell r="CY1211">
            <v>0</v>
          </cell>
          <cell r="CZ1211">
            <v>0</v>
          </cell>
          <cell r="DA1211">
            <v>1.870923069479655</v>
          </cell>
          <cell r="DB1211">
            <v>1.870923069479655</v>
          </cell>
        </row>
        <row r="1212">
          <cell r="A1212">
            <v>442</v>
          </cell>
          <cell r="B1212">
            <v>41725</v>
          </cell>
          <cell r="C1212" t="str">
            <v>Daniel</v>
          </cell>
          <cell r="D1212">
            <v>19</v>
          </cell>
          <cell r="F1212" t="str">
            <v>YES</v>
          </cell>
          <cell r="G1212">
            <v>8.44</v>
          </cell>
          <cell r="H1212">
            <v>1.0684616966173099</v>
          </cell>
          <cell r="I1212">
            <v>0</v>
          </cell>
          <cell r="J1212">
            <v>9.9994999999999994</v>
          </cell>
          <cell r="K1212">
            <v>19.999500000000001</v>
          </cell>
          <cell r="L1212">
            <v>2.0000500025001302</v>
          </cell>
          <cell r="M1212">
            <v>1.0195879398165</v>
          </cell>
          <cell r="N1212">
            <v>0.87736845187004298</v>
          </cell>
          <cell r="O1212">
            <v>0.29753986562308898</v>
          </cell>
          <cell r="P1212">
            <v>5.1369477082143601E-2</v>
          </cell>
          <cell r="Q1212">
            <v>0.99994639720962597</v>
          </cell>
          <cell r="R1212">
            <v>0.21554445233785799</v>
          </cell>
          <cell r="S1212">
            <v>54.941086818025198</v>
          </cell>
          <cell r="T1212">
            <v>0.99990760356393504</v>
          </cell>
          <cell r="U1212">
            <v>0.28266945192846399</v>
          </cell>
          <cell r="V1212">
            <v>51.685769785285501</v>
          </cell>
          <cell r="W1212">
            <v>0.99996286736699402</v>
          </cell>
          <cell r="X1212">
            <v>0.17919524687067601</v>
          </cell>
          <cell r="Y1212">
            <v>0.76580552998534102</v>
          </cell>
          <cell r="Z1212">
            <v>0.56953554548914398</v>
          </cell>
          <cell r="AA1212">
            <v>0.160326825744003</v>
          </cell>
          <cell r="AB1212">
            <v>5.1366716121102801E-2</v>
          </cell>
          <cell r="AC1212">
            <v>0.97998500818760403</v>
          </cell>
          <cell r="AD1212">
            <v>4.7371527980979898E-2</v>
          </cell>
          <cell r="AE1212">
            <v>47.019493356079103</v>
          </cell>
          <cell r="AF1212">
            <v>0.90968455873651199</v>
          </cell>
          <cell r="AG1212">
            <v>79.392561156931805</v>
          </cell>
          <cell r="AH1212">
            <v>42.954781390618699</v>
          </cell>
          <cell r="AI1212">
            <v>0.78176121602009796</v>
          </cell>
          <cell r="AJ1212">
            <v>191.84466976571599</v>
          </cell>
          <cell r="AK1212">
            <v>3777.74770115</v>
          </cell>
          <cell r="AL1212">
            <v>262.34456267493999</v>
          </cell>
          <cell r="AM1212">
            <v>104.296340911</v>
          </cell>
          <cell r="AN1212">
            <v>58.523926746929</v>
          </cell>
          <cell r="AO1212">
            <v>35.980936425360198</v>
          </cell>
          <cell r="AP1212">
            <v>29.610273380606699</v>
          </cell>
          <cell r="AQ1212">
            <v>48.774086931360202</v>
          </cell>
          <cell r="AR1212">
            <v>89.902281703145704</v>
          </cell>
          <cell r="AS1212">
            <v>68.399725378141895</v>
          </cell>
          <cell r="AT1212">
            <v>133.74900454538999</v>
          </cell>
          <cell r="AU1212">
            <v>10.395048617194</v>
          </cell>
          <cell r="AV1212">
            <v>1.5167621525328301</v>
          </cell>
          <cell r="AW1212">
            <v>8.1120728632556602</v>
          </cell>
          <cell r="AX1212">
            <v>1.48452685292305</v>
          </cell>
          <cell r="AY1212">
            <v>0.65352120486167897</v>
          </cell>
          <cell r="AZ1212">
            <v>4.1654630321436598E-2</v>
          </cell>
          <cell r="BA1212">
            <v>1.54079636745057</v>
          </cell>
          <cell r="BB1212">
            <v>1.5500324637860601</v>
          </cell>
          <cell r="BC1212">
            <v>19.605636145850401</v>
          </cell>
          <cell r="BD1212">
            <v>8.9463793435433008</v>
          </cell>
          <cell r="BE1212">
            <v>23.372218926106399</v>
          </cell>
          <cell r="BF1212">
            <v>45.429544024930003</v>
          </cell>
          <cell r="BH1212" t="str">
            <v>NO</v>
          </cell>
          <cell r="BI1212" t="str">
            <v>YES</v>
          </cell>
          <cell r="BJ1212" t="str">
            <v>YES</v>
          </cell>
          <cell r="BK1212" t="str">
            <v/>
          </cell>
          <cell r="BL1212" t="str">
            <v>YES</v>
          </cell>
          <cell r="BM1212" t="str">
            <v>NO</v>
          </cell>
          <cell r="BO1212" t="str">
            <v>NO</v>
          </cell>
          <cell r="BQ1212" t="str">
            <v>YES</v>
          </cell>
          <cell r="BR1212" t="str">
            <v>YES</v>
          </cell>
          <cell r="BT1212" t="str">
            <v/>
          </cell>
          <cell r="BU1212" t="str">
            <v>YES</v>
          </cell>
          <cell r="BW1212" t="str">
            <v/>
          </cell>
          <cell r="CA1212" t="str">
            <v>DUAL AREA</v>
          </cell>
          <cell r="CC1212">
            <v>17.828101259333842</v>
          </cell>
          <cell r="CD1212">
            <v>37.902879332731672</v>
          </cell>
          <cell r="CE1212">
            <v>22.265558598510744</v>
          </cell>
          <cell r="CF1212">
            <v>24.98842216981723</v>
          </cell>
          <cell r="CL1212">
            <v>0.36</v>
          </cell>
          <cell r="CY1212">
            <v>1.364780338917678</v>
          </cell>
          <cell r="CZ1212">
            <v>1.364780338917678</v>
          </cell>
          <cell r="DA1212">
            <v>1.364780338917678</v>
          </cell>
          <cell r="DB1212">
            <v>1.364780338917678</v>
          </cell>
        </row>
        <row r="1213">
          <cell r="A1213">
            <v>442</v>
          </cell>
          <cell r="B1213">
            <v>41725</v>
          </cell>
          <cell r="C1213" t="str">
            <v>Daniel</v>
          </cell>
          <cell r="D1213">
            <v>21</v>
          </cell>
          <cell r="F1213" t="str">
            <v>YES</v>
          </cell>
          <cell r="G1213">
            <v>8.44</v>
          </cell>
          <cell r="H1213">
            <v>1.13790614157915</v>
          </cell>
          <cell r="I1213">
            <v>0</v>
          </cell>
          <cell r="J1213">
            <v>10</v>
          </cell>
          <cell r="K1213">
            <v>20</v>
          </cell>
          <cell r="L1213">
            <v>2</v>
          </cell>
          <cell r="M1213">
            <v>2.7883777981428501</v>
          </cell>
          <cell r="N1213">
            <v>0.83866770193654505</v>
          </cell>
          <cell r="O1213">
            <v>0.126939354132206</v>
          </cell>
          <cell r="P1213">
            <v>4.3705649416751403E-2</v>
          </cell>
          <cell r="Q1213">
            <v>0.99937648437486104</v>
          </cell>
          <cell r="R1213">
            <v>0.362884284092301</v>
          </cell>
          <cell r="S1213">
            <v>76.752276185180605</v>
          </cell>
          <cell r="T1213">
            <v>0.99980876288454901</v>
          </cell>
          <cell r="U1213">
            <v>0.20075177309238701</v>
          </cell>
          <cell r="V1213">
            <v>103.75181380951901</v>
          </cell>
          <cell r="W1213">
            <v>0.99997981306203398</v>
          </cell>
          <cell r="X1213">
            <v>6.5216080627053502E-2</v>
          </cell>
          <cell r="Y1213">
            <v>0.90235827285551395</v>
          </cell>
          <cell r="Z1213">
            <v>0.25505090574869899</v>
          </cell>
          <cell r="AA1213">
            <v>5.8795292461143303E-2</v>
          </cell>
          <cell r="AB1213">
            <v>4.36783292046782E-2</v>
          </cell>
          <cell r="AC1213">
            <v>0.75285404128252198</v>
          </cell>
          <cell r="AD1213">
            <v>0.13691512062144501</v>
          </cell>
          <cell r="AE1213">
            <v>85.228994613725803</v>
          </cell>
          <cell r="AF1213">
            <v>0.82145333924671304</v>
          </cell>
          <cell r="AG1213">
            <v>39.032681133862397</v>
          </cell>
          <cell r="AH1213">
            <v>36.0816457186951</v>
          </cell>
          <cell r="AI1213">
            <v>0.47001528646096602</v>
          </cell>
          <cell r="AJ1213">
            <v>115.861726240712</v>
          </cell>
          <cell r="AK1213">
            <v>778.33273114832696</v>
          </cell>
          <cell r="AL1213">
            <v>68.968397145743296</v>
          </cell>
          <cell r="AM1213">
            <v>25.3755043673359</v>
          </cell>
          <cell r="AN1213">
            <v>13.252887120544701</v>
          </cell>
          <cell r="AO1213">
            <v>33.692522046488598</v>
          </cell>
          <cell r="AP1213">
            <v>33.154998735514297</v>
          </cell>
          <cell r="AQ1213">
            <v>36.653815673654002</v>
          </cell>
          <cell r="AR1213">
            <v>19.083763970439701</v>
          </cell>
          <cell r="AS1213">
            <v>41.104024719627603</v>
          </cell>
          <cell r="AT1213">
            <v>145.59543612526599</v>
          </cell>
          <cell r="AU1213">
            <v>10.601176367408099</v>
          </cell>
          <cell r="AV1213">
            <v>2.05209826623922</v>
          </cell>
          <cell r="AW1213">
            <v>8.2295437010725792</v>
          </cell>
          <cell r="AX1213">
            <v>1.7481889920737701</v>
          </cell>
          <cell r="AY1213">
            <v>0.29162407095765702</v>
          </cell>
          <cell r="AZ1213">
            <v>3.9305229822662102E-2</v>
          </cell>
          <cell r="BA1213">
            <v>1.58544103764654</v>
          </cell>
          <cell r="BB1213">
            <v>1.5933365025174999</v>
          </cell>
          <cell r="BC1213">
            <v>19.088121008137598</v>
          </cell>
          <cell r="BD1213">
            <v>1.80606867072521</v>
          </cell>
          <cell r="BE1213">
            <v>8.2967987601850801</v>
          </cell>
          <cell r="BF1213">
            <v>26.4892509007407</v>
          </cell>
          <cell r="BH1213" t="str">
            <v>NO</v>
          </cell>
          <cell r="BI1213" t="str">
            <v>NO</v>
          </cell>
          <cell r="BJ1213" t="str">
            <v>YES</v>
          </cell>
          <cell r="BK1213" t="str">
            <v/>
          </cell>
          <cell r="BL1213" t="str">
            <v>YES</v>
          </cell>
          <cell r="BM1213" t="str">
            <v>NO</v>
          </cell>
          <cell r="BO1213" t="str">
            <v>NO</v>
          </cell>
          <cell r="BQ1213" t="str">
            <v>YES</v>
          </cell>
          <cell r="BR1213" t="str">
            <v>NO</v>
          </cell>
          <cell r="BT1213" t="str">
            <v/>
          </cell>
          <cell r="BU1213" t="str">
            <v>YES</v>
          </cell>
          <cell r="BW1213" t="str">
            <v/>
          </cell>
          <cell r="CA1213" t="str">
            <v>SINGLE CORRx</v>
          </cell>
          <cell r="CC1213">
            <v>35.789160916761141</v>
          </cell>
          <cell r="CD1213">
            <v>0</v>
          </cell>
          <cell r="CE1213">
            <v>20.258655241706876</v>
          </cell>
          <cell r="CF1213">
            <v>21.161011599672882</v>
          </cell>
          <cell r="CL1213">
            <v>0.3</v>
          </cell>
          <cell r="CY1213">
            <v>3.8446087206914612</v>
          </cell>
          <cell r="CZ1213">
            <v>0</v>
          </cell>
          <cell r="DA1213">
            <v>3.8446087206914612</v>
          </cell>
          <cell r="DB1213">
            <v>3.8446087206914612</v>
          </cell>
        </row>
        <row r="1214">
          <cell r="BH1214" t="str">
            <v/>
          </cell>
          <cell r="BI1214" t="str">
            <v/>
          </cell>
          <cell r="BJ1214" t="str">
            <v>YES</v>
          </cell>
          <cell r="BK1214" t="str">
            <v/>
          </cell>
          <cell r="BL1214" t="str">
            <v>NO</v>
          </cell>
          <cell r="BM1214" t="str">
            <v/>
          </cell>
          <cell r="BO1214" t="str">
            <v/>
          </cell>
          <cell r="BQ1214" t="str">
            <v/>
          </cell>
          <cell r="BR1214" t="str">
            <v/>
          </cell>
          <cell r="BT1214" t="str">
            <v/>
          </cell>
          <cell r="BU1214" t="str">
            <v/>
          </cell>
          <cell r="BW1214" t="str">
            <v/>
          </cell>
          <cell r="CA1214" t="str">
            <v/>
          </cell>
          <cell r="CC1214">
            <v>0</v>
          </cell>
          <cell r="CD1214">
            <v>0</v>
          </cell>
          <cell r="CE1214">
            <v>0</v>
          </cell>
          <cell r="CF1214">
            <v>0</v>
          </cell>
          <cell r="CL1214">
            <v>0</v>
          </cell>
          <cell r="CY1214">
            <v>0</v>
          </cell>
          <cell r="CZ1214">
            <v>0</v>
          </cell>
          <cell r="DA1214">
            <v>0</v>
          </cell>
          <cell r="DB1214">
            <v>0</v>
          </cell>
        </row>
        <row r="1215">
          <cell r="A1215">
            <v>676.1</v>
          </cell>
          <cell r="B1215">
            <v>41729</v>
          </cell>
          <cell r="C1215" t="str">
            <v>Daniel</v>
          </cell>
          <cell r="D1215">
            <v>1</v>
          </cell>
          <cell r="F1215" t="str">
            <v>YES</v>
          </cell>
          <cell r="G1215">
            <v>28.11</v>
          </cell>
          <cell r="H1215">
            <v>0.16666666790842999</v>
          </cell>
          <cell r="I1215">
            <v>-4</v>
          </cell>
          <cell r="J1215">
            <v>15</v>
          </cell>
          <cell r="K1215">
            <v>30</v>
          </cell>
          <cell r="L1215">
            <v>2</v>
          </cell>
          <cell r="M1215">
            <v>-14.006854027761101</v>
          </cell>
          <cell r="N1215">
            <v>0.77707465785255503</v>
          </cell>
          <cell r="O1215">
            <v>5.4900523981700401E-2</v>
          </cell>
          <cell r="P1215">
            <v>8.6267305243664899E-4</v>
          </cell>
          <cell r="Q1215">
            <v>0.99888058434835703</v>
          </cell>
          <cell r="R1215">
            <v>0.15129611570715401</v>
          </cell>
          <cell r="S1215">
            <v>609.96878706387997</v>
          </cell>
          <cell r="T1215">
            <v>0.99949043387316405</v>
          </cell>
          <cell r="U1215">
            <v>0.10204700266062799</v>
          </cell>
          <cell r="V1215">
            <v>374.27672472088199</v>
          </cell>
          <cell r="W1215">
            <v>0.99985773634361497</v>
          </cell>
          <cell r="X1215">
            <v>5.3909852403180497E-2</v>
          </cell>
          <cell r="Y1215">
            <v>-0.17437260349768</v>
          </cell>
          <cell r="Z1215">
            <v>8.8647630230724896E-3</v>
          </cell>
          <cell r="AA1215">
            <v>1.0968555968552399E-2</v>
          </cell>
          <cell r="AB1215">
            <v>8.6170627978119697E-4</v>
          </cell>
          <cell r="AC1215">
            <v>6.6214393619590305E-4</v>
          </cell>
          <cell r="AD1215">
            <v>2.4198562023881601E-2</v>
          </cell>
          <cell r="AE1215">
            <v>17.878427855871301</v>
          </cell>
          <cell r="AF1215">
            <v>4.7761142610821997E-2</v>
          </cell>
          <cell r="AG1215">
            <v>20.561604900399299</v>
          </cell>
          <cell r="AH1215">
            <v>3.1971682197270601</v>
          </cell>
          <cell r="AI1215">
            <v>5.2388553052219499E-3</v>
          </cell>
          <cell r="AJ1215">
            <v>21.479784687176998</v>
          </cell>
          <cell r="AK1215">
            <v>146.358012014997</v>
          </cell>
          <cell r="AL1215">
            <v>-8.8158538441166705</v>
          </cell>
          <cell r="AM1215">
            <v>2.8976259533328101</v>
          </cell>
          <cell r="AN1215">
            <v>5.1064340432335098E-2</v>
          </cell>
          <cell r="AO1215">
            <v>25.6324686636408</v>
          </cell>
          <cell r="AP1215">
            <v>22.053766173522799</v>
          </cell>
          <cell r="AQ1215">
            <v>71.612523810526696</v>
          </cell>
          <cell r="AR1215">
            <v>28.859344660262298</v>
          </cell>
          <cell r="AS1215">
            <v>12.6455324120427</v>
          </cell>
          <cell r="AT1215">
            <v>396.12584337389399</v>
          </cell>
          <cell r="AU1215">
            <v>6.0366232705904102</v>
          </cell>
          <cell r="AV1215">
            <v>2.4912809031124299</v>
          </cell>
          <cell r="AW1215" t="str">
            <v>NaN</v>
          </cell>
          <cell r="AX1215" t="str">
            <v>NaN</v>
          </cell>
          <cell r="AY1215">
            <v>0.16097507402087799</v>
          </cell>
          <cell r="AZ1215" t="str">
            <v>NaN</v>
          </cell>
          <cell r="BA1215">
            <v>2.06105010819704</v>
          </cell>
          <cell r="BB1215" t="str">
            <v>NaN</v>
          </cell>
          <cell r="BC1215">
            <v>15.6624396344638</v>
          </cell>
          <cell r="BD1215">
            <v>0.93574506479160402</v>
          </cell>
          <cell r="BE1215">
            <v>2.6607278654628299</v>
          </cell>
          <cell r="BF1215">
            <v>5.62972322708322</v>
          </cell>
          <cell r="BH1215" t="str">
            <v>NO</v>
          </cell>
          <cell r="BI1215" t="str">
            <v>NO</v>
          </cell>
          <cell r="BJ1215" t="str">
            <v>YES</v>
          </cell>
          <cell r="BK1215" t="str">
            <v/>
          </cell>
          <cell r="BL1215" t="str">
            <v>YES</v>
          </cell>
          <cell r="BM1215" t="str">
            <v>NO</v>
          </cell>
          <cell r="BO1215" t="str">
            <v>NO</v>
          </cell>
          <cell r="BQ1215" t="str">
            <v>NO</v>
          </cell>
          <cell r="BR1215" t="str">
            <v>NO</v>
          </cell>
          <cell r="BT1215" t="str">
            <v/>
          </cell>
          <cell r="BU1215" t="str">
            <v>NO</v>
          </cell>
          <cell r="BW1215" t="str">
            <v>YES</v>
          </cell>
          <cell r="CA1215" t="str">
            <v>TRASH</v>
          </cell>
          <cell r="CC1215">
            <v>0</v>
          </cell>
          <cell r="CD1215">
            <v>0</v>
          </cell>
          <cell r="CE1215">
            <v>0</v>
          </cell>
          <cell r="CF1215">
            <v>0</v>
          </cell>
          <cell r="CL1215">
            <v>0</v>
          </cell>
          <cell r="CY1215">
            <v>0</v>
          </cell>
          <cell r="CZ1215">
            <v>0</v>
          </cell>
          <cell r="DA1215">
            <v>0</v>
          </cell>
          <cell r="DB1215">
            <v>0</v>
          </cell>
        </row>
        <row r="1216">
          <cell r="A1216">
            <v>676.1</v>
          </cell>
          <cell r="B1216">
            <v>41729</v>
          </cell>
          <cell r="C1216" t="str">
            <v>Daniel</v>
          </cell>
          <cell r="D1216">
            <v>3</v>
          </cell>
          <cell r="F1216" t="str">
            <v>YES</v>
          </cell>
          <cell r="G1216">
            <v>28.11</v>
          </cell>
          <cell r="H1216">
            <v>0.40501633565872902</v>
          </cell>
          <cell r="I1216">
            <v>0</v>
          </cell>
          <cell r="J1216">
            <v>15</v>
          </cell>
          <cell r="K1216">
            <v>30</v>
          </cell>
          <cell r="L1216">
            <v>2</v>
          </cell>
          <cell r="M1216">
            <v>4.29465758299395E-2</v>
          </cell>
          <cell r="N1216">
            <v>0.78901198233796399</v>
          </cell>
          <cell r="O1216">
            <v>0.15592758852555999</v>
          </cell>
          <cell r="P1216">
            <v>0.140332176950899</v>
          </cell>
          <cell r="Q1216">
            <v>0.99897174852522297</v>
          </cell>
          <cell r="R1216">
            <v>1.83098838678286</v>
          </cell>
          <cell r="S1216">
            <v>560.95128657861903</v>
          </cell>
          <cell r="T1216">
            <v>0.99999552790030899</v>
          </cell>
          <cell r="U1216">
            <v>0.11951972321837501</v>
          </cell>
          <cell r="V1216">
            <v>1411.07890186344</v>
          </cell>
          <cell r="W1216">
            <v>0.99997207664446597</v>
          </cell>
          <cell r="X1216">
            <v>0.29865662643872398</v>
          </cell>
          <cell r="Y1216">
            <v>3.14468133808537E-2</v>
          </cell>
          <cell r="Z1216">
            <v>3.6745827912461099E-3</v>
          </cell>
          <cell r="AA1216">
            <v>2.46182740564235E-2</v>
          </cell>
          <cell r="AB1216">
            <v>0.14018489006396501</v>
          </cell>
          <cell r="AC1216">
            <v>0.94835412574141098</v>
          </cell>
          <cell r="AD1216">
            <v>3.4566659308912602</v>
          </cell>
          <cell r="AE1216">
            <v>24.929601395164902</v>
          </cell>
          <cell r="AF1216">
            <v>1.7666556579035701E-2</v>
          </cell>
          <cell r="AG1216">
            <v>3172.8448259602101</v>
          </cell>
          <cell r="AH1216">
            <v>233.02709429927901</v>
          </cell>
          <cell r="AI1216">
            <v>0.41541227865292002</v>
          </cell>
          <cell r="AJ1216">
            <v>1888.1634738369601</v>
          </cell>
          <cell r="AK1216">
            <v>4383.5414830350101</v>
          </cell>
          <cell r="AL1216">
            <v>1150.9185666602</v>
          </cell>
          <cell r="AM1216">
            <v>11.5752844386587</v>
          </cell>
          <cell r="AN1216">
            <v>64.960169857260297</v>
          </cell>
          <cell r="AO1216">
            <v>-177.56470680486601</v>
          </cell>
          <cell r="AP1216">
            <v>240.06426796315699</v>
          </cell>
          <cell r="AQ1216">
            <v>18803.0901323096</v>
          </cell>
          <cell r="AR1216">
            <v>-194.76272221269201</v>
          </cell>
          <cell r="AS1216">
            <v>40.722233831280803</v>
          </cell>
          <cell r="AT1216">
            <v>2459.48354786151</v>
          </cell>
          <cell r="AU1216" t="str">
            <v>NaN</v>
          </cell>
          <cell r="AV1216" t="str">
            <v>NaN</v>
          </cell>
          <cell r="AW1216" t="str">
            <v>NaN</v>
          </cell>
          <cell r="AX1216" t="str">
            <v>NaN</v>
          </cell>
          <cell r="AY1216">
            <v>0.86291892074337795</v>
          </cell>
          <cell r="AZ1216" t="str">
            <v>NaN</v>
          </cell>
          <cell r="BA1216" t="str">
            <v>NaN</v>
          </cell>
          <cell r="BB1216" t="str">
            <v>NaN</v>
          </cell>
          <cell r="BC1216">
            <v>17.163028257879301</v>
          </cell>
          <cell r="BD1216">
            <v>-23.538233946527701</v>
          </cell>
          <cell r="BE1216">
            <v>9.0850860246296197</v>
          </cell>
          <cell r="BF1216">
            <v>61.511463708819598</v>
          </cell>
          <cell r="BH1216" t="str">
            <v>NO</v>
          </cell>
          <cell r="BI1216" t="str">
            <v>YES</v>
          </cell>
          <cell r="BJ1216" t="str">
            <v>YES</v>
          </cell>
          <cell r="BK1216" t="str">
            <v/>
          </cell>
          <cell r="BL1216" t="str">
            <v>YES</v>
          </cell>
          <cell r="BM1216" t="str">
            <v>NO</v>
          </cell>
          <cell r="BO1216" t="str">
            <v>NO</v>
          </cell>
          <cell r="BQ1216" t="str">
            <v>NO</v>
          </cell>
          <cell r="BR1216" t="str">
            <v>NO</v>
          </cell>
          <cell r="BT1216" t="str">
            <v/>
          </cell>
          <cell r="BU1216" t="str">
            <v>NO</v>
          </cell>
          <cell r="BW1216" t="str">
            <v>YES</v>
          </cell>
          <cell r="CA1216" t="str">
            <v>TRASH</v>
          </cell>
          <cell r="CC1216">
            <v>0</v>
          </cell>
          <cell r="CD1216">
            <v>0</v>
          </cell>
          <cell r="CE1216">
            <v>0</v>
          </cell>
          <cell r="CF1216">
            <v>0</v>
          </cell>
          <cell r="CL1216">
            <v>0</v>
          </cell>
          <cell r="CY1216">
            <v>0</v>
          </cell>
          <cell r="CZ1216">
            <v>0</v>
          </cell>
          <cell r="DA1216">
            <v>0</v>
          </cell>
          <cell r="DB1216">
            <v>0</v>
          </cell>
        </row>
        <row r="1217">
          <cell r="A1217">
            <v>676.1</v>
          </cell>
          <cell r="B1217">
            <v>41729</v>
          </cell>
          <cell r="C1217" t="str">
            <v>Daniel</v>
          </cell>
          <cell r="D1217">
            <v>4</v>
          </cell>
          <cell r="F1217" t="str">
            <v>YES</v>
          </cell>
          <cell r="G1217">
            <v>28.11</v>
          </cell>
          <cell r="H1217">
            <v>0.49390522297471801</v>
          </cell>
          <cell r="I1217">
            <v>0</v>
          </cell>
          <cell r="J1217">
            <v>15</v>
          </cell>
          <cell r="K1217">
            <v>30</v>
          </cell>
          <cell r="L1217">
            <v>2</v>
          </cell>
          <cell r="M1217">
            <v>-2.8271827291466498</v>
          </cell>
          <cell r="N1217">
            <v>0.80403334258854997</v>
          </cell>
          <cell r="O1217">
            <v>0.30932520403166303</v>
          </cell>
          <cell r="P1217">
            <v>0.16928621729563301</v>
          </cell>
          <cell r="Q1217">
            <v>0.99948171774359096</v>
          </cell>
          <cell r="R1217">
            <v>0.72193361360069097</v>
          </cell>
          <cell r="S1217">
            <v>284.514683201541</v>
          </cell>
          <cell r="T1217">
            <v>0.99964449167888403</v>
          </cell>
          <cell r="U1217">
            <v>0.58948676437603698</v>
          </cell>
          <cell r="V1217">
            <v>523.30914841270203</v>
          </cell>
          <cell r="W1217">
            <v>0.99987195566700604</v>
          </cell>
          <cell r="X1217">
            <v>0.35373502249634797</v>
          </cell>
          <cell r="Y1217">
            <v>-0.72524668864714403</v>
          </cell>
          <cell r="Z1217">
            <v>0.18826256610488401</v>
          </cell>
          <cell r="AA1217">
            <v>0.29481726516409901</v>
          </cell>
          <cell r="AB1217">
            <v>0.16919591941301401</v>
          </cell>
          <cell r="AC1217">
            <v>0.98119403704158004</v>
          </cell>
          <cell r="AD1217">
            <v>0.54153160928684896</v>
          </cell>
          <cell r="AE1217">
            <v>14.5063988869453</v>
          </cell>
          <cell r="AF1217">
            <v>2.77169646739777E-2</v>
          </cell>
          <cell r="AG1217">
            <v>959.61289242481496</v>
          </cell>
          <cell r="AH1217">
            <v>9.5478780445270903</v>
          </cell>
          <cell r="AI1217">
            <v>3.3546537345459301E-2</v>
          </cell>
          <cell r="AJ1217">
            <v>953.85928684945395</v>
          </cell>
          <cell r="AK1217">
            <v>5728.5904766500198</v>
          </cell>
          <cell r="AL1217">
            <v>1015.67100119247</v>
          </cell>
          <cell r="AM1217">
            <v>46.707614500004603</v>
          </cell>
          <cell r="AN1217">
            <v>33.528317512616297</v>
          </cell>
          <cell r="AO1217">
            <v>101.4537496634</v>
          </cell>
          <cell r="AP1217">
            <v>5.1766746551418201</v>
          </cell>
          <cell r="AQ1217">
            <v>1065.18682060026</v>
          </cell>
          <cell r="AR1217">
            <v>-223.88137443881001</v>
          </cell>
          <cell r="AS1217">
            <v>12.3601563463454</v>
          </cell>
          <cell r="AT1217">
            <v>2205.6892289254001</v>
          </cell>
          <cell r="AU1217" t="str">
            <v>NaN</v>
          </cell>
          <cell r="AV1217" t="str">
            <v>NaN</v>
          </cell>
          <cell r="AW1217" t="str">
            <v>NaN</v>
          </cell>
          <cell r="AX1217" t="str">
            <v>NaN</v>
          </cell>
          <cell r="AY1217">
            <v>1.00150289469028</v>
          </cell>
          <cell r="AZ1217" t="str">
            <v>NaN</v>
          </cell>
          <cell r="BA1217" t="str">
            <v>NaN</v>
          </cell>
          <cell r="BB1217" t="str">
            <v>NaN</v>
          </cell>
          <cell r="BC1217">
            <v>18.027052104425099</v>
          </cell>
          <cell r="BD1217">
            <v>5.4636108747907901</v>
          </cell>
          <cell r="BE1217">
            <v>10.9406660677137</v>
          </cell>
          <cell r="BF1217">
            <v>47.793634617613101</v>
          </cell>
          <cell r="BH1217" t="str">
            <v>NO</v>
          </cell>
          <cell r="BI1217" t="str">
            <v>YES</v>
          </cell>
          <cell r="BJ1217" t="str">
            <v>YES</v>
          </cell>
          <cell r="BK1217" t="str">
            <v/>
          </cell>
          <cell r="BL1217" t="str">
            <v>YES</v>
          </cell>
          <cell r="BM1217" t="str">
            <v>NO</v>
          </cell>
          <cell r="BO1217" t="str">
            <v>NO</v>
          </cell>
          <cell r="BQ1217" t="str">
            <v>NO</v>
          </cell>
          <cell r="BR1217" t="str">
            <v>NO</v>
          </cell>
          <cell r="BT1217" t="str">
            <v/>
          </cell>
          <cell r="BU1217" t="str">
            <v>YES</v>
          </cell>
          <cell r="BW1217" t="str">
            <v/>
          </cell>
          <cell r="CA1217" t="str">
            <v>DUAL AREA</v>
          </cell>
          <cell r="CC1217">
            <v>0</v>
          </cell>
          <cell r="CD1217">
            <v>0</v>
          </cell>
          <cell r="CE1217">
            <v>88.406275346570837</v>
          </cell>
          <cell r="CF1217">
            <v>126.92207476908577</v>
          </cell>
          <cell r="CL1217">
            <v>0.36</v>
          </cell>
          <cell r="CY1217">
            <v>0</v>
          </cell>
          <cell r="CZ1217">
            <v>0</v>
          </cell>
          <cell r="DA1217">
            <v>18.463912079641425</v>
          </cell>
          <cell r="DB1217">
            <v>18.463912079641425</v>
          </cell>
        </row>
        <row r="1218">
          <cell r="A1218">
            <v>676.1</v>
          </cell>
          <cell r="B1218">
            <v>41729</v>
          </cell>
          <cell r="C1218" t="str">
            <v>Daniel</v>
          </cell>
          <cell r="D1218">
            <v>7</v>
          </cell>
          <cell r="F1218" t="str">
            <v>YES</v>
          </cell>
          <cell r="G1218">
            <v>28.11</v>
          </cell>
          <cell r="H1218">
            <v>0.92147458624094702</v>
          </cell>
          <cell r="I1218">
            <v>0</v>
          </cell>
          <cell r="J1218">
            <v>15</v>
          </cell>
          <cell r="K1218">
            <v>30</v>
          </cell>
          <cell r="L1218">
            <v>2</v>
          </cell>
          <cell r="M1218">
            <v>184.59537962770099</v>
          </cell>
          <cell r="N1218">
            <v>0.98167925565167002</v>
          </cell>
          <cell r="O1218">
            <v>5.33602923165164E-2</v>
          </cell>
          <cell r="P1218">
            <v>0.161493000331172</v>
          </cell>
          <cell r="Q1218">
            <v>0.99959453020425404</v>
          </cell>
          <cell r="R1218">
            <v>1.21330677036056</v>
          </cell>
          <cell r="S1218">
            <v>200.414292358208</v>
          </cell>
          <cell r="T1218">
            <v>0.999981763013154</v>
          </cell>
          <cell r="U1218">
            <v>0.25398080725037803</v>
          </cell>
          <cell r="V1218">
            <v>12021.531309182399</v>
          </cell>
          <cell r="W1218">
            <v>0.99999920065848003</v>
          </cell>
          <cell r="X1218">
            <v>5.3171798661063599E-2</v>
          </cell>
          <cell r="Y1218">
            <v>0.28440787346408197</v>
          </cell>
          <cell r="Z1218">
            <v>1.51195503513624E-3</v>
          </cell>
          <cell r="AA1218">
            <v>0.16129349235858001</v>
          </cell>
          <cell r="AB1218">
            <v>0.16142578552289899</v>
          </cell>
          <cell r="AC1218">
            <v>0.98387564767970304</v>
          </cell>
          <cell r="AD1218">
            <v>1.5993423942556999</v>
          </cell>
          <cell r="AE1218">
            <v>103.17246439714199</v>
          </cell>
          <cell r="AF1218">
            <v>8.5822994819495495E-3</v>
          </cell>
          <cell r="AG1218">
            <v>3712.8741877645398</v>
          </cell>
          <cell r="AH1218">
            <v>115.675924329781</v>
          </cell>
          <cell r="AI1218">
            <v>0.577173480480762</v>
          </cell>
          <cell r="AJ1218">
            <v>1583.4916699641001</v>
          </cell>
          <cell r="AK1218">
            <v>3027.80385462</v>
          </cell>
          <cell r="AL1218">
            <v>421.15804900666001</v>
          </cell>
          <cell r="AM1218">
            <v>17.893191175000499</v>
          </cell>
          <cell r="AN1218">
            <v>-1.5550668316339999</v>
          </cell>
          <cell r="AO1218">
            <v>225.05310956720899</v>
          </cell>
          <cell r="AP1218">
            <v>135.45506863616799</v>
          </cell>
          <cell r="AQ1218">
            <v>361.109729300813</v>
          </cell>
          <cell r="AR1218">
            <v>-2511.8290606434298</v>
          </cell>
          <cell r="AS1218">
            <v>-1335.1303268402401</v>
          </cell>
          <cell r="AT1218">
            <v>5982.4794574191501</v>
          </cell>
          <cell r="AU1218" t="str">
            <v>NaN</v>
          </cell>
          <cell r="AV1218" t="str">
            <v>NaN</v>
          </cell>
          <cell r="AW1218" t="str">
            <v>NaN</v>
          </cell>
          <cell r="AX1218" t="str">
            <v>NaN</v>
          </cell>
          <cell r="AY1218">
            <v>0.14276453832001201</v>
          </cell>
          <cell r="AZ1218" t="str">
            <v>NaN</v>
          </cell>
          <cell r="BA1218" t="str">
            <v>NaN</v>
          </cell>
          <cell r="BB1218" t="str">
            <v>NaN</v>
          </cell>
          <cell r="BC1218">
            <v>14.2764538320012</v>
          </cell>
          <cell r="BD1218">
            <v>13.983471536190599</v>
          </cell>
          <cell r="BE1218">
            <v>91.755191890952503</v>
          </cell>
          <cell r="BF1218">
            <v>125.011088899524</v>
          </cell>
          <cell r="BH1218" t="str">
            <v>YES</v>
          </cell>
          <cell r="BI1218" t="str">
            <v>YES</v>
          </cell>
          <cell r="BJ1218" t="str">
            <v>YES</v>
          </cell>
          <cell r="BK1218" t="str">
            <v/>
          </cell>
          <cell r="BL1218" t="str">
            <v>YES</v>
          </cell>
          <cell r="BM1218" t="str">
            <v>NO</v>
          </cell>
          <cell r="BO1218" t="str">
            <v>NO</v>
          </cell>
          <cell r="BQ1218" t="str">
            <v>NO</v>
          </cell>
          <cell r="BR1218" t="str">
            <v>NO</v>
          </cell>
          <cell r="BT1218" t="str">
            <v/>
          </cell>
          <cell r="BU1218" t="str">
            <v>NO</v>
          </cell>
          <cell r="BW1218" t="str">
            <v>YES</v>
          </cell>
          <cell r="CA1218" t="str">
            <v>TRASH</v>
          </cell>
          <cell r="CC1218">
            <v>0</v>
          </cell>
          <cell r="CD1218">
            <v>0</v>
          </cell>
          <cell r="CE1218">
            <v>0</v>
          </cell>
          <cell r="CF1218">
            <v>0</v>
          </cell>
          <cell r="CL1218">
            <v>0</v>
          </cell>
          <cell r="CY1218">
            <v>0</v>
          </cell>
          <cell r="CZ1218">
            <v>0</v>
          </cell>
          <cell r="DA1218">
            <v>0</v>
          </cell>
          <cell r="DB1218">
            <v>0</v>
          </cell>
        </row>
        <row r="1219">
          <cell r="A1219">
            <v>676.1</v>
          </cell>
          <cell r="B1219">
            <v>41729</v>
          </cell>
          <cell r="C1219" t="str">
            <v>Daniel</v>
          </cell>
          <cell r="D1219">
            <v>8</v>
          </cell>
          <cell r="F1219" t="str">
            <v>YES</v>
          </cell>
          <cell r="G1219">
            <v>28.11</v>
          </cell>
          <cell r="H1219">
            <v>1.2067532781511501</v>
          </cell>
          <cell r="I1219">
            <v>0</v>
          </cell>
          <cell r="J1219">
            <v>15</v>
          </cell>
          <cell r="K1219">
            <v>30</v>
          </cell>
          <cell r="L1219">
            <v>2</v>
          </cell>
          <cell r="M1219">
            <v>97.169541884744007</v>
          </cell>
          <cell r="N1219">
            <v>0.98590848022028699</v>
          </cell>
          <cell r="O1219">
            <v>6.7086156136843697E-2</v>
          </cell>
          <cell r="P1219">
            <v>0.146984741390287</v>
          </cell>
          <cell r="Q1219">
            <v>0.99852103392178504</v>
          </cell>
          <cell r="R1219">
            <v>1.4259345356862401</v>
          </cell>
          <cell r="S1219">
            <v>138.05170392153499</v>
          </cell>
          <cell r="T1219">
            <v>0.99981820495316198</v>
          </cell>
          <cell r="U1219">
            <v>0.49431812099827999</v>
          </cell>
          <cell r="V1219">
            <v>1762.43240285245</v>
          </cell>
          <cell r="W1219">
            <v>0.99999694832438302</v>
          </cell>
          <cell r="X1219">
            <v>6.4037527185827101E-2</v>
          </cell>
          <cell r="Y1219">
            <v>0.70451496893134402</v>
          </cell>
          <cell r="Z1219">
            <v>7.1467285107203998E-3</v>
          </cell>
          <cell r="AA1219">
            <v>0.32589863508543898</v>
          </cell>
          <cell r="AB1219">
            <v>0.146762337615472</v>
          </cell>
          <cell r="AC1219">
            <v>0.93304080784714005</v>
          </cell>
          <cell r="AD1219">
            <v>2.1655404662593498</v>
          </cell>
          <cell r="AE1219">
            <v>168.18582768403201</v>
          </cell>
          <cell r="AF1219">
            <v>9.5427951824709506E-2</v>
          </cell>
          <cell r="AG1219">
            <v>1267.27439294225</v>
          </cell>
          <cell r="AH1219">
            <v>30.910731003304001</v>
          </cell>
          <cell r="AI1219">
            <v>0.223866199336855</v>
          </cell>
          <cell r="AJ1219">
            <v>1087.33681641105</v>
          </cell>
          <cell r="AK1219">
            <v>2373.3579426566598</v>
          </cell>
          <cell r="AL1219">
            <v>487.63036741850999</v>
          </cell>
          <cell r="AM1219">
            <v>43.076165244669497</v>
          </cell>
          <cell r="AN1219">
            <v>-0.28652002423700201</v>
          </cell>
          <cell r="AO1219">
            <v>67.926912626797602</v>
          </cell>
          <cell r="AP1219">
            <v>40.124745505978403</v>
          </cell>
          <cell r="AQ1219">
            <v>79.165061397674094</v>
          </cell>
          <cell r="AR1219">
            <v>-2038.99324599529</v>
          </cell>
          <cell r="AS1219">
            <v>104.807371871013</v>
          </cell>
          <cell r="AT1219">
            <v>9225.7714879652194</v>
          </cell>
          <cell r="AU1219" t="str">
            <v>NaN</v>
          </cell>
          <cell r="AV1219" t="str">
            <v>NaN</v>
          </cell>
          <cell r="AW1219" t="str">
            <v>NaN</v>
          </cell>
          <cell r="AX1219" t="str">
            <v>NaN</v>
          </cell>
          <cell r="AY1219">
            <v>0.23000522229937001</v>
          </cell>
          <cell r="AZ1219" t="str">
            <v>NaN</v>
          </cell>
          <cell r="BA1219" t="str">
            <v>NaN</v>
          </cell>
          <cell r="BB1219" t="str">
            <v>NaN</v>
          </cell>
          <cell r="BC1219">
            <v>16.8983428628109</v>
          </cell>
          <cell r="BD1219">
            <v>25.881049488645601</v>
          </cell>
          <cell r="BE1219">
            <v>49.599894982499798</v>
          </cell>
          <cell r="BF1219">
            <v>61.965867254374999</v>
          </cell>
          <cell r="BH1219" t="str">
            <v>YES</v>
          </cell>
          <cell r="BI1219" t="str">
            <v>YES</v>
          </cell>
          <cell r="BJ1219" t="str">
            <v>YES</v>
          </cell>
          <cell r="BK1219" t="str">
            <v/>
          </cell>
          <cell r="BL1219" t="str">
            <v>YES</v>
          </cell>
          <cell r="BM1219" t="str">
            <v>NO</v>
          </cell>
          <cell r="BO1219" t="str">
            <v>NO</v>
          </cell>
          <cell r="BQ1219" t="str">
            <v>NO</v>
          </cell>
          <cell r="BR1219" t="str">
            <v>NO</v>
          </cell>
          <cell r="BT1219" t="str">
            <v/>
          </cell>
          <cell r="BU1219" t="str">
            <v>NO</v>
          </cell>
          <cell r="BW1219" t="str">
            <v>YES</v>
          </cell>
          <cell r="CA1219" t="str">
            <v>TRASH</v>
          </cell>
          <cell r="CC1219">
            <v>0</v>
          </cell>
          <cell r="CD1219">
            <v>0</v>
          </cell>
          <cell r="CE1219">
            <v>0</v>
          </cell>
          <cell r="CF1219">
            <v>0</v>
          </cell>
          <cell r="CL1219">
            <v>0</v>
          </cell>
          <cell r="CY1219">
            <v>0</v>
          </cell>
          <cell r="CZ1219">
            <v>0</v>
          </cell>
          <cell r="DA1219">
            <v>0</v>
          </cell>
          <cell r="DB1219">
            <v>0</v>
          </cell>
        </row>
        <row r="1220">
          <cell r="A1220">
            <v>676.1</v>
          </cell>
          <cell r="B1220">
            <v>41729</v>
          </cell>
          <cell r="C1220" t="str">
            <v>Daniel</v>
          </cell>
          <cell r="D1220">
            <v>9</v>
          </cell>
          <cell r="F1220" t="str">
            <v>YES</v>
          </cell>
          <cell r="G1220">
            <v>28.11</v>
          </cell>
          <cell r="H1220">
            <v>1.2067195577547001</v>
          </cell>
          <cell r="I1220">
            <v>0</v>
          </cell>
          <cell r="J1220">
            <v>15</v>
          </cell>
          <cell r="K1220">
            <v>30</v>
          </cell>
          <cell r="L1220">
            <v>2</v>
          </cell>
          <cell r="M1220">
            <v>89.162635559508203</v>
          </cell>
          <cell r="N1220">
            <v>0.93323898995760901</v>
          </cell>
          <cell r="O1220">
            <v>0.14516031491614201</v>
          </cell>
          <cell r="P1220">
            <v>0.16565472454747299</v>
          </cell>
          <cell r="Q1220">
            <v>0.99892083567632595</v>
          </cell>
          <cell r="R1220">
            <v>0.99228625045068797</v>
          </cell>
          <cell r="S1220">
            <v>129.979919551574</v>
          </cell>
          <cell r="T1220">
            <v>0.99972726140635004</v>
          </cell>
          <cell r="U1220">
            <v>0.491962486579479</v>
          </cell>
          <cell r="V1220">
            <v>426.89194951764898</v>
          </cell>
          <cell r="W1220">
            <v>0.99998169570392703</v>
          </cell>
          <cell r="X1220">
            <v>0.12742900448372599</v>
          </cell>
          <cell r="Y1220">
            <v>0.14530774573845101</v>
          </cell>
          <cell r="Z1220">
            <v>1.51309646075137E-3</v>
          </cell>
          <cell r="AA1220">
            <v>0.298336496234199</v>
          </cell>
          <cell r="AB1220">
            <v>0.165470857222423</v>
          </cell>
          <cell r="AC1220">
            <v>0.96001651672524801</v>
          </cell>
          <cell r="AD1220">
            <v>1.0262829646970499</v>
          </cell>
          <cell r="AE1220">
            <v>98.456219081594995</v>
          </cell>
          <cell r="AF1220">
            <v>0.23063076494691101</v>
          </cell>
          <cell r="AG1220">
            <v>692.39987593996204</v>
          </cell>
          <cell r="AH1220">
            <v>23.1666578772343</v>
          </cell>
          <cell r="AI1220">
            <v>0.178183964243913</v>
          </cell>
          <cell r="AJ1220">
            <v>739.59978548365098</v>
          </cell>
          <cell r="AK1220">
            <v>8809.6762230000004</v>
          </cell>
          <cell r="AL1220">
            <v>1298.23268238776</v>
          </cell>
          <cell r="AM1220">
            <v>96.682195989340897</v>
          </cell>
          <cell r="AN1220">
            <v>3.4902942017699998</v>
          </cell>
          <cell r="AO1220">
            <v>97.491210052226407</v>
          </cell>
          <cell r="AP1220">
            <v>92.967338517441206</v>
          </cell>
          <cell r="AQ1220">
            <v>1139.5989450194299</v>
          </cell>
          <cell r="AR1220">
            <v>-914.35494618523103</v>
          </cell>
          <cell r="AS1220">
            <v>-227.99055619608001</v>
          </cell>
          <cell r="AT1220">
            <v>6375.8250982295804</v>
          </cell>
          <cell r="AU1220" t="str">
            <v>NaN</v>
          </cell>
          <cell r="AV1220" t="str">
            <v>NaN</v>
          </cell>
          <cell r="AW1220" t="str">
            <v>NaN</v>
          </cell>
          <cell r="AX1220" t="str">
            <v>NaN</v>
          </cell>
          <cell r="AY1220">
            <v>0.32447082896381702</v>
          </cell>
          <cell r="AZ1220" t="str">
            <v>NaN</v>
          </cell>
          <cell r="BA1220" t="str">
            <v>NaN</v>
          </cell>
          <cell r="BB1220" t="str">
            <v>NaN</v>
          </cell>
          <cell r="BC1220">
            <v>8.3435356019267299</v>
          </cell>
          <cell r="BD1220">
            <v>42.540404735251698</v>
          </cell>
          <cell r="BE1220">
            <v>60.897574053729002</v>
          </cell>
          <cell r="BF1220">
            <v>83.908893813453105</v>
          </cell>
          <cell r="BH1220" t="str">
            <v>YES</v>
          </cell>
          <cell r="BI1220" t="str">
            <v>YES</v>
          </cell>
          <cell r="BJ1220" t="str">
            <v>YES</v>
          </cell>
          <cell r="BK1220" t="str">
            <v/>
          </cell>
          <cell r="BL1220" t="str">
            <v>YES</v>
          </cell>
          <cell r="BM1220" t="str">
            <v>NO</v>
          </cell>
          <cell r="BO1220" t="str">
            <v>NO</v>
          </cell>
          <cell r="BQ1220" t="str">
            <v>NO</v>
          </cell>
          <cell r="BR1220" t="str">
            <v>NO</v>
          </cell>
          <cell r="BT1220" t="str">
            <v/>
          </cell>
          <cell r="BU1220" t="str">
            <v>NO</v>
          </cell>
          <cell r="BW1220" t="str">
            <v>YES</v>
          </cell>
          <cell r="CA1220" t="str">
            <v>TRASH</v>
          </cell>
          <cell r="CC1220">
            <v>0</v>
          </cell>
          <cell r="CD1220">
            <v>0</v>
          </cell>
          <cell r="CE1220">
            <v>0</v>
          </cell>
          <cell r="CF1220">
            <v>0</v>
          </cell>
          <cell r="CL1220">
            <v>0</v>
          </cell>
          <cell r="CY1220">
            <v>0</v>
          </cell>
          <cell r="CZ1220">
            <v>0</v>
          </cell>
          <cell r="DA1220">
            <v>0</v>
          </cell>
          <cell r="DB1220">
            <v>0</v>
          </cell>
        </row>
        <row r="1221">
          <cell r="A1221">
            <v>676.1</v>
          </cell>
          <cell r="B1221">
            <v>41729</v>
          </cell>
          <cell r="C1221" t="str">
            <v>Daniel</v>
          </cell>
          <cell r="D1221">
            <v>10</v>
          </cell>
          <cell r="F1221" t="str">
            <v>YES</v>
          </cell>
          <cell r="G1221">
            <v>28.11</v>
          </cell>
          <cell r="H1221">
            <v>1.31513608340174</v>
          </cell>
          <cell r="I1221">
            <v>0</v>
          </cell>
          <cell r="J1221">
            <v>15</v>
          </cell>
          <cell r="K1221">
            <v>30</v>
          </cell>
          <cell r="L1221">
            <v>2</v>
          </cell>
          <cell r="M1221">
            <v>-0.70548757015562402</v>
          </cell>
          <cell r="N1221">
            <v>0.82178533683368205</v>
          </cell>
          <cell r="O1221">
            <v>0.19076724033996001</v>
          </cell>
          <cell r="P1221">
            <v>0.14892787344256</v>
          </cell>
          <cell r="Q1221">
            <v>0.99938749682718098</v>
          </cell>
          <cell r="R1221">
            <v>1.81739914201112</v>
          </cell>
          <cell r="S1221">
            <v>317.29696360796299</v>
          </cell>
          <cell r="T1221">
            <v>0.99999474696300095</v>
          </cell>
          <cell r="U1221">
            <v>0.16642209946110401</v>
          </cell>
          <cell r="V1221">
            <v>-504.57245074836101</v>
          </cell>
          <cell r="W1221">
            <v>0.99998038295543701</v>
          </cell>
          <cell r="X1221">
            <v>0.32160616929993902</v>
          </cell>
          <cell r="Y1221">
            <v>-0.498669490212234</v>
          </cell>
          <cell r="Z1221">
            <v>0.385559934462188</v>
          </cell>
          <cell r="AA1221">
            <v>4.9864402250974597E-2</v>
          </cell>
          <cell r="AB1221">
            <v>0.14883457558145999</v>
          </cell>
          <cell r="AC1221">
            <v>0.97190474343004596</v>
          </cell>
          <cell r="AD1221">
            <v>3.4220853676873402</v>
          </cell>
          <cell r="AE1221">
            <v>-84.171375571883004</v>
          </cell>
          <cell r="AF1221">
            <v>0.166813951523794</v>
          </cell>
          <cell r="AG1221">
            <v>4452.6223403038402</v>
          </cell>
          <cell r="AH1221">
            <v>207.536545633505</v>
          </cell>
          <cell r="AI1221">
            <v>0.65407324753418705</v>
          </cell>
          <cell r="AJ1221">
            <v>1848.6641596495999</v>
          </cell>
          <cell r="AK1221">
            <v>8699.8425102083293</v>
          </cell>
          <cell r="AL1221">
            <v>1598.42699437585</v>
          </cell>
          <cell r="AM1221">
            <v>37.898791440337199</v>
          </cell>
          <cell r="AN1221">
            <v>27.042514195076301</v>
          </cell>
          <cell r="AO1221">
            <v>127.11304125191801</v>
          </cell>
          <cell r="AP1221">
            <v>116.00064047454499</v>
          </cell>
          <cell r="AQ1221">
            <v>521.77030822336496</v>
          </cell>
          <cell r="AR1221">
            <v>64.565764517784302</v>
          </cell>
          <cell r="AS1221">
            <v>-9.2343118089457299</v>
          </cell>
          <cell r="AT1221">
            <v>3052.94682101031</v>
          </cell>
          <cell r="AU1221" t="str">
            <v>NaN</v>
          </cell>
          <cell r="AV1221" t="str">
            <v>NaN</v>
          </cell>
          <cell r="AW1221" t="str">
            <v>NaN</v>
          </cell>
          <cell r="AX1221" t="str">
            <v>NaN</v>
          </cell>
          <cell r="AY1221">
            <v>1.0047557713398101</v>
          </cell>
          <cell r="AZ1221" t="str">
            <v>NaN</v>
          </cell>
          <cell r="BA1221" t="str">
            <v>NaN</v>
          </cell>
          <cell r="BB1221" t="str">
            <v>NaN</v>
          </cell>
          <cell r="BC1221">
            <v>24.2759783679418</v>
          </cell>
          <cell r="BD1221">
            <v>0.82077259202151198</v>
          </cell>
          <cell r="BE1221">
            <v>32.429672553896403</v>
          </cell>
          <cell r="BF1221">
            <v>91.008498865416598</v>
          </cell>
          <cell r="BH1221" t="str">
            <v>NO</v>
          </cell>
          <cell r="BI1221" t="str">
            <v>YES</v>
          </cell>
          <cell r="BJ1221" t="str">
            <v>YES</v>
          </cell>
          <cell r="BK1221" t="str">
            <v/>
          </cell>
          <cell r="BL1221" t="str">
            <v>YES</v>
          </cell>
          <cell r="BM1221" t="str">
            <v>NO</v>
          </cell>
          <cell r="BO1221" t="str">
            <v>NO</v>
          </cell>
          <cell r="BQ1221" t="str">
            <v>NO</v>
          </cell>
          <cell r="BR1221" t="str">
            <v>NO</v>
          </cell>
          <cell r="BT1221" t="str">
            <v/>
          </cell>
          <cell r="BU1221" t="str">
            <v>YES</v>
          </cell>
          <cell r="BW1221" t="str">
            <v/>
          </cell>
          <cell r="CA1221" t="str">
            <v>DUAL AREA</v>
          </cell>
          <cell r="CC1221">
            <v>0</v>
          </cell>
          <cell r="CD1221">
            <v>0</v>
          </cell>
          <cell r="CE1221">
            <v>166.46057944332622</v>
          </cell>
          <cell r="CF1221">
            <v>237.55441329063785</v>
          </cell>
          <cell r="CL1221">
            <v>0.36</v>
          </cell>
          <cell r="CY1221">
            <v>0</v>
          </cell>
          <cell r="CZ1221">
            <v>0</v>
          </cell>
          <cell r="DA1221">
            <v>6.2290945439321419</v>
          </cell>
          <cell r="DB1221">
            <v>6.2290945439321419</v>
          </cell>
        </row>
        <row r="1222">
          <cell r="A1222">
            <v>676.1</v>
          </cell>
          <cell r="B1222">
            <v>41729</v>
          </cell>
          <cell r="C1222" t="str">
            <v>Daniel</v>
          </cell>
          <cell r="D1222">
            <v>11</v>
          </cell>
          <cell r="F1222" t="str">
            <v>YES</v>
          </cell>
          <cell r="G1222">
            <v>28.11</v>
          </cell>
          <cell r="H1222">
            <v>1.4105718908831499</v>
          </cell>
          <cell r="I1222">
            <v>0</v>
          </cell>
          <cell r="J1222">
            <v>15</v>
          </cell>
          <cell r="K1222">
            <v>30</v>
          </cell>
          <cell r="L1222">
            <v>2</v>
          </cell>
          <cell r="M1222">
            <v>-19.410596158320899</v>
          </cell>
          <cell r="N1222">
            <v>0.94797029226382301</v>
          </cell>
          <cell r="O1222">
            <v>0.21132104032519999</v>
          </cell>
          <cell r="P1222">
            <v>0.158256005734175</v>
          </cell>
          <cell r="Q1222">
            <v>0.99957998649090696</v>
          </cell>
          <cell r="R1222">
            <v>1.8715717041514299</v>
          </cell>
          <cell r="S1222">
            <v>113.72271737340699</v>
          </cell>
          <cell r="T1222">
            <v>0.99997752719370703</v>
          </cell>
          <cell r="U1222">
            <v>0.42752820139981401</v>
          </cell>
          <cell r="V1222">
            <v>-1999.3950932553801</v>
          </cell>
          <cell r="W1222">
            <v>0.99999450881943397</v>
          </cell>
          <cell r="X1222">
            <v>0.211323869042854</v>
          </cell>
          <cell r="Y1222">
            <v>-0.84621255007556395</v>
          </cell>
          <cell r="Z1222">
            <v>4.11966412767397E-2</v>
          </cell>
          <cell r="AA1222">
            <v>0.78935941527947295</v>
          </cell>
          <cell r="AB1222">
            <v>0.15818784343159201</v>
          </cell>
          <cell r="AC1222">
            <v>0.98266273158811901</v>
          </cell>
          <cell r="AD1222">
            <v>3.64213130881136</v>
          </cell>
          <cell r="AE1222">
            <v>-87.113218902504798</v>
          </cell>
          <cell r="AF1222">
            <v>4.3569548029404201E-2</v>
          </cell>
          <cell r="AG1222">
            <v>7890.17428147596</v>
          </cell>
          <cell r="AH1222">
            <v>88.111169318632903</v>
          </cell>
          <cell r="AI1222">
            <v>0.77477210403336605</v>
          </cell>
          <cell r="AJ1222">
            <v>1858.04137516265</v>
          </cell>
          <cell r="AK1222">
            <v>8564.96193503002</v>
          </cell>
          <cell r="AL1222">
            <v>1531.67536557423</v>
          </cell>
          <cell r="AM1222">
            <v>-15.908745697000199</v>
          </cell>
          <cell r="AN1222">
            <v>20.546883356056998</v>
          </cell>
          <cell r="AO1222">
            <v>102.435040111048</v>
          </cell>
          <cell r="AP1222">
            <v>2.9682407977290302</v>
          </cell>
          <cell r="AQ1222">
            <v>1590.5117788031901</v>
          </cell>
          <cell r="AR1222">
            <v>895.11184517916104</v>
          </cell>
          <cell r="AS1222">
            <v>202.293013534767</v>
          </cell>
          <cell r="AT1222">
            <v>8661.9957187882901</v>
          </cell>
          <cell r="AU1222" t="str">
            <v>NaN</v>
          </cell>
          <cell r="AV1222" t="str">
            <v>NaN</v>
          </cell>
          <cell r="AW1222" t="str">
            <v>NaN</v>
          </cell>
          <cell r="AX1222" t="str">
            <v>NaN</v>
          </cell>
          <cell r="AY1222">
            <v>1.21013150740204</v>
          </cell>
          <cell r="AZ1222" t="str">
            <v>NaN</v>
          </cell>
          <cell r="BA1222" t="str">
            <v>NaN</v>
          </cell>
          <cell r="BB1222" t="str">
            <v>NaN</v>
          </cell>
          <cell r="BC1222">
            <v>30.896974657073201</v>
          </cell>
          <cell r="BD1222">
            <v>-3.79289931771399</v>
          </cell>
          <cell r="BE1222">
            <v>19.891239653809599</v>
          </cell>
          <cell r="BF1222">
            <v>105.026026845167</v>
          </cell>
          <cell r="BH1222" t="str">
            <v>NO</v>
          </cell>
          <cell r="BI1222" t="str">
            <v>YES</v>
          </cell>
          <cell r="BJ1222" t="str">
            <v>YES</v>
          </cell>
          <cell r="BK1222" t="str">
            <v/>
          </cell>
          <cell r="BL1222" t="str">
            <v>YES</v>
          </cell>
          <cell r="BM1222" t="str">
            <v>NO</v>
          </cell>
          <cell r="BO1222" t="str">
            <v>NO</v>
          </cell>
          <cell r="BQ1222" t="str">
            <v>NO</v>
          </cell>
          <cell r="BR1222" t="str">
            <v>YES</v>
          </cell>
          <cell r="BT1222" t="str">
            <v/>
          </cell>
          <cell r="BU1222" t="str">
            <v>NO</v>
          </cell>
          <cell r="BW1222" t="str">
            <v/>
          </cell>
          <cell r="CA1222" t="str">
            <v>SINGLE CORR</v>
          </cell>
          <cell r="CC1222">
            <v>0</v>
          </cell>
          <cell r="CD1222">
            <v>117.68586444494889</v>
          </cell>
          <cell r="CE1222">
            <v>0</v>
          </cell>
          <cell r="CF1222">
            <v>0</v>
          </cell>
          <cell r="CL1222">
            <v>0.47</v>
          </cell>
          <cell r="CY1222">
            <v>0</v>
          </cell>
          <cell r="CZ1222">
            <v>10.155601153208833</v>
          </cell>
          <cell r="DA1222">
            <v>0</v>
          </cell>
          <cell r="DB1222">
            <v>0</v>
          </cell>
        </row>
        <row r="1223">
          <cell r="A1223">
            <v>676.1</v>
          </cell>
          <cell r="B1223">
            <v>41729</v>
          </cell>
          <cell r="C1223" t="str">
            <v>Daniel</v>
          </cell>
          <cell r="D1223">
            <v>12</v>
          </cell>
          <cell r="F1223" t="str">
            <v>YES</v>
          </cell>
          <cell r="G1223">
            <v>28.11</v>
          </cell>
          <cell r="H1223">
            <v>1.4687301395461001</v>
          </cell>
          <cell r="I1223">
            <v>0</v>
          </cell>
          <cell r="J1223">
            <v>15</v>
          </cell>
          <cell r="K1223">
            <v>30</v>
          </cell>
          <cell r="L1223">
            <v>2</v>
          </cell>
          <cell r="M1223">
            <v>-4.4763263428184699</v>
          </cell>
          <cell r="N1223">
            <v>0.75320623274185805</v>
          </cell>
          <cell r="O1223">
            <v>0.27581250155618098</v>
          </cell>
          <cell r="P1223">
            <v>0.15521966083959801</v>
          </cell>
          <cell r="Q1223">
            <v>0.99942027931969502</v>
          </cell>
          <cell r="R1223">
            <v>1.8193076079850601</v>
          </cell>
          <cell r="S1223">
            <v>324.62187179871398</v>
          </cell>
          <cell r="T1223">
            <v>0.99996915445888701</v>
          </cell>
          <cell r="U1223">
            <v>0.41458069829691102</v>
          </cell>
          <cell r="V1223">
            <v>-794.05287524439905</v>
          </cell>
          <cell r="W1223">
            <v>0.99998660177010701</v>
          </cell>
          <cell r="X1223">
            <v>0.27323170351843801</v>
          </cell>
          <cell r="Y1223">
            <v>-0.39781219735225798</v>
          </cell>
          <cell r="Z1223">
            <v>5.8789882872562801E-2</v>
          </cell>
          <cell r="AA1223">
            <v>0.216186913129395</v>
          </cell>
          <cell r="AB1223">
            <v>0.155127456628844</v>
          </cell>
          <cell r="AC1223">
            <v>0.97534426221501402</v>
          </cell>
          <cell r="AD1223">
            <v>3.4640744430349102</v>
          </cell>
          <cell r="AE1223">
            <v>-84.043734610732201</v>
          </cell>
          <cell r="AF1223">
            <v>0.10584006578997</v>
          </cell>
          <cell r="AG1223">
            <v>5091.7258113733797</v>
          </cell>
          <cell r="AH1223">
            <v>76.368773350468501</v>
          </cell>
          <cell r="AI1223">
            <v>0.23524729617314599</v>
          </cell>
          <cell r="AJ1223">
            <v>4354.8261696974296</v>
          </cell>
          <cell r="AK1223">
            <v>7210.3598703099997</v>
          </cell>
          <cell r="AL1223">
            <v>1232.4034155046199</v>
          </cell>
          <cell r="AM1223">
            <v>63.586853285998799</v>
          </cell>
          <cell r="AN1223">
            <v>14.065763695977999</v>
          </cell>
          <cell r="AO1223">
            <v>127.364434867339</v>
          </cell>
          <cell r="AP1223">
            <v>81.114098764955997</v>
          </cell>
          <cell r="AQ1223">
            <v>147.32072489637099</v>
          </cell>
          <cell r="AR1223">
            <v>1463.6966334060401</v>
          </cell>
          <cell r="AS1223">
            <v>686.60234544099603</v>
          </cell>
          <cell r="AT1223">
            <v>5280.1855792634296</v>
          </cell>
          <cell r="AU1223" t="str">
            <v>NaN</v>
          </cell>
          <cell r="AV1223" t="str">
            <v>NaN</v>
          </cell>
          <cell r="AW1223" t="str">
            <v>NaN</v>
          </cell>
          <cell r="AX1223" t="str">
            <v>NaN</v>
          </cell>
          <cell r="AY1223">
            <v>0.82436456590736695</v>
          </cell>
          <cell r="AZ1223" t="str">
            <v>NaN</v>
          </cell>
          <cell r="BA1223" t="str">
            <v>NaN</v>
          </cell>
          <cell r="BB1223" t="str">
            <v>NaN</v>
          </cell>
          <cell r="BC1223">
            <v>31.910886422220699</v>
          </cell>
          <cell r="BD1223">
            <v>16.134136699855201</v>
          </cell>
          <cell r="BE1223">
            <v>59.764274610145101</v>
          </cell>
          <cell r="BF1223">
            <v>122.699924373949</v>
          </cell>
          <cell r="BH1223" t="str">
            <v>YES</v>
          </cell>
          <cell r="BI1223" t="str">
            <v>YES</v>
          </cell>
          <cell r="BJ1223" t="str">
            <v>YES</v>
          </cell>
          <cell r="BK1223" t="str">
            <v/>
          </cell>
          <cell r="BL1223" t="str">
            <v>YES</v>
          </cell>
          <cell r="BM1223" t="str">
            <v>NO</v>
          </cell>
          <cell r="BO1223" t="str">
            <v>NO</v>
          </cell>
          <cell r="BQ1223" t="str">
            <v>NO</v>
          </cell>
          <cell r="BR1223" t="str">
            <v>NO</v>
          </cell>
          <cell r="BT1223" t="str">
            <v/>
          </cell>
          <cell r="BU1223" t="str">
            <v>NO</v>
          </cell>
          <cell r="BW1223" t="str">
            <v>YES</v>
          </cell>
          <cell r="CA1223" t="str">
            <v>TRASH</v>
          </cell>
          <cell r="CC1223">
            <v>0</v>
          </cell>
          <cell r="CD1223">
            <v>0</v>
          </cell>
          <cell r="CE1223">
            <v>0</v>
          </cell>
          <cell r="CF1223">
            <v>0</v>
          </cell>
          <cell r="CL1223">
            <v>0</v>
          </cell>
          <cell r="CY1223">
            <v>0</v>
          </cell>
          <cell r="CZ1223">
            <v>0</v>
          </cell>
          <cell r="DA1223">
            <v>0</v>
          </cell>
          <cell r="DB1223">
            <v>0</v>
          </cell>
        </row>
        <row r="1224">
          <cell r="A1224">
            <v>676.1</v>
          </cell>
          <cell r="B1224">
            <v>41729</v>
          </cell>
          <cell r="C1224" t="str">
            <v>Daniel</v>
          </cell>
          <cell r="D1224">
            <v>13</v>
          </cell>
          <cell r="E1224" t="str">
            <v>Might consider new start / end times</v>
          </cell>
          <cell r="F1224" t="str">
            <v>YES</v>
          </cell>
          <cell r="G1224">
            <v>28.11</v>
          </cell>
          <cell r="H1224">
            <v>1.5270402235910301</v>
          </cell>
          <cell r="I1224">
            <v>0</v>
          </cell>
          <cell r="J1224">
            <v>15</v>
          </cell>
          <cell r="K1224">
            <v>30</v>
          </cell>
          <cell r="L1224">
            <v>2</v>
          </cell>
          <cell r="M1224">
            <v>-4.8316854031642</v>
          </cell>
          <cell r="N1224">
            <v>0.82840593438391297</v>
          </cell>
          <cell r="O1224">
            <v>0.28787019744800901</v>
          </cell>
          <cell r="P1224">
            <v>0.177181072772919</v>
          </cell>
          <cell r="Q1224">
            <v>0.99943378140184003</v>
          </cell>
          <cell r="R1224">
            <v>1.1384324753608801</v>
          </cell>
          <cell r="S1224">
            <v>-786.87991010194105</v>
          </cell>
          <cell r="T1224">
            <v>0.99982714827937302</v>
          </cell>
          <cell r="U1224">
            <v>0.61923958281760305</v>
          </cell>
          <cell r="V1224">
            <v>456.650198056345</v>
          </cell>
          <cell r="W1224">
            <v>0.99996156113089296</v>
          </cell>
          <cell r="X1224">
            <v>0.291997179890986</v>
          </cell>
          <cell r="Y1224">
            <v>-0.65645650892281804</v>
          </cell>
          <cell r="Z1224">
            <v>0.106774778128726</v>
          </cell>
          <cell r="AA1224">
            <v>0.35493224048505601</v>
          </cell>
          <cell r="AB1224">
            <v>0.17707754331414199</v>
          </cell>
          <cell r="AC1224">
            <v>0.98114317635036896</v>
          </cell>
          <cell r="AD1224">
            <v>1.37233621840839</v>
          </cell>
          <cell r="AE1224">
            <v>50.647244139986697</v>
          </cell>
          <cell r="AF1224">
            <v>0.110906110297531</v>
          </cell>
          <cell r="AG1224">
            <v>2024.62699330798</v>
          </cell>
          <cell r="AH1224">
            <v>-7.2816429325478298</v>
          </cell>
          <cell r="AI1224">
            <v>9.2522174920761698E-3</v>
          </cell>
          <cell r="AJ1224">
            <v>2256.11122431268</v>
          </cell>
          <cell r="AK1224">
            <v>3651.1897057299998</v>
          </cell>
          <cell r="AL1224">
            <v>617.95700908205004</v>
          </cell>
          <cell r="AM1224">
            <v>41.700057792999402</v>
          </cell>
          <cell r="AN1224">
            <v>14.302021442804699</v>
          </cell>
          <cell r="AO1224">
            <v>-117.23834519514</v>
          </cell>
          <cell r="AP1224">
            <v>42.189961989628202</v>
          </cell>
          <cell r="AQ1224">
            <v>1735.0565799775</v>
          </cell>
          <cell r="AR1224">
            <v>217.61640712815901</v>
          </cell>
          <cell r="AS1224">
            <v>139.23210253575201</v>
          </cell>
          <cell r="AT1224">
            <v>1044.67396954163</v>
          </cell>
          <cell r="AU1224" t="str">
            <v>NaN</v>
          </cell>
          <cell r="AV1224" t="str">
            <v>NaN</v>
          </cell>
          <cell r="AW1224" t="str">
            <v>NaN</v>
          </cell>
          <cell r="AX1224" t="str">
            <v>NaN</v>
          </cell>
          <cell r="AY1224">
            <v>0.66335236302242295</v>
          </cell>
          <cell r="AZ1224" t="str">
            <v>NaN</v>
          </cell>
          <cell r="BA1224" t="str">
            <v>NaN</v>
          </cell>
          <cell r="BB1224" t="str">
            <v>NaN</v>
          </cell>
          <cell r="BC1224">
            <v>31.0138767127366</v>
          </cell>
          <cell r="BD1224">
            <v>13.225594994298399</v>
          </cell>
          <cell r="BE1224">
            <v>26.880067999999898</v>
          </cell>
          <cell r="BF1224">
            <v>71.707008246644804</v>
          </cell>
          <cell r="BH1224" t="str">
            <v>YES</v>
          </cell>
          <cell r="BI1224" t="str">
            <v>YES</v>
          </cell>
          <cell r="BJ1224" t="str">
            <v>YES</v>
          </cell>
          <cell r="BK1224" t="str">
            <v/>
          </cell>
          <cell r="BL1224" t="str">
            <v>YES</v>
          </cell>
          <cell r="BM1224" t="str">
            <v>NO</v>
          </cell>
          <cell r="BO1224" t="str">
            <v>NO</v>
          </cell>
          <cell r="BQ1224" t="str">
            <v>NO</v>
          </cell>
          <cell r="BR1224" t="str">
            <v>NO</v>
          </cell>
          <cell r="BT1224" t="str">
            <v/>
          </cell>
          <cell r="BU1224" t="str">
            <v>YES</v>
          </cell>
          <cell r="BW1224" t="str">
            <v/>
          </cell>
          <cell r="CA1224" t="str">
            <v>DUAL AREA</v>
          </cell>
          <cell r="CC1224">
            <v>0</v>
          </cell>
          <cell r="CD1224">
            <v>0</v>
          </cell>
          <cell r="CE1224">
            <v>132.09429186120545</v>
          </cell>
          <cell r="CF1224">
            <v>90.609725485235359</v>
          </cell>
          <cell r="CL1224">
            <v>0.36</v>
          </cell>
          <cell r="CY1224">
            <v>0</v>
          </cell>
          <cell r="CZ1224">
            <v>0</v>
          </cell>
          <cell r="DA1224">
            <v>7.5151408235642405</v>
          </cell>
          <cell r="DB1224">
            <v>7.5151408235642405</v>
          </cell>
        </row>
        <row r="1225">
          <cell r="A1225">
            <v>676.1</v>
          </cell>
          <cell r="B1225">
            <v>41729</v>
          </cell>
          <cell r="C1225" t="str">
            <v>Daniel</v>
          </cell>
          <cell r="D1225">
            <v>14</v>
          </cell>
          <cell r="F1225" t="str">
            <v>YES</v>
          </cell>
          <cell r="G1225">
            <v>28.11</v>
          </cell>
          <cell r="H1225">
            <v>1.5762203922495199</v>
          </cell>
          <cell r="I1225">
            <v>0</v>
          </cell>
          <cell r="J1225">
            <v>15</v>
          </cell>
          <cell r="K1225">
            <v>30</v>
          </cell>
          <cell r="L1225">
            <v>2</v>
          </cell>
          <cell r="M1225">
            <v>-6.0662390882367002E-2</v>
          </cell>
          <cell r="N1225">
            <v>0.897797916618439</v>
          </cell>
          <cell r="O1225">
            <v>0.141189823024546</v>
          </cell>
          <cell r="P1225">
            <v>0.16103427145621799</v>
          </cell>
          <cell r="Q1225">
            <v>0.99901170586354604</v>
          </cell>
          <cell r="R1225">
            <v>1.0652436145165101</v>
          </cell>
          <cell r="S1225">
            <v>760.014501744021</v>
          </cell>
          <cell r="T1225">
            <v>0.99998339343373499</v>
          </cell>
          <cell r="U1225">
            <v>0.13626405130144001</v>
          </cell>
          <cell r="V1225">
            <v>-1109.75232287319</v>
          </cell>
          <cell r="W1225">
            <v>0.99984472366378396</v>
          </cell>
          <cell r="X1225">
            <v>0.416700410070245</v>
          </cell>
          <cell r="Y1225">
            <v>-5.3734292841251703E-2</v>
          </cell>
          <cell r="Z1225">
            <v>2.4580276332405001E-2</v>
          </cell>
          <cell r="AA1225">
            <v>2.02852536454762E-2</v>
          </cell>
          <cell r="AB1225">
            <v>0.160870837834477</v>
          </cell>
          <cell r="AC1225">
            <v>0.961323646552939</v>
          </cell>
          <cell r="AD1225">
            <v>1.1807708913802499</v>
          </cell>
          <cell r="AE1225">
            <v>-5.7712380305377504</v>
          </cell>
          <cell r="AF1225">
            <v>5.1996662994163697E-3</v>
          </cell>
          <cell r="AG1225">
            <v>1128.16083292756</v>
          </cell>
          <cell r="AH1225">
            <v>71.7492052585972</v>
          </cell>
          <cell r="AI1225">
            <v>9.4403479886467703E-2</v>
          </cell>
          <cell r="AJ1225">
            <v>1026.9985743039399</v>
          </cell>
          <cell r="AK1225">
            <v>5119.1493359966698</v>
          </cell>
          <cell r="AL1225">
            <v>1058.59438538427</v>
          </cell>
          <cell r="AM1225">
            <v>44.269263105330403</v>
          </cell>
          <cell r="AN1225">
            <v>53.2132681992234</v>
          </cell>
          <cell r="AO1225">
            <v>111.17582390859999</v>
          </cell>
          <cell r="AP1225">
            <v>99.2134491199607</v>
          </cell>
          <cell r="AQ1225">
            <v>237.76493570237699</v>
          </cell>
          <cell r="AR1225">
            <v>170.67725637216401</v>
          </cell>
          <cell r="AS1225">
            <v>83.5981755848848</v>
          </cell>
          <cell r="AT1225">
            <v>1014.22724162606</v>
          </cell>
          <cell r="AU1225" t="str">
            <v>NaN</v>
          </cell>
          <cell r="AV1225" t="str">
            <v>NaN</v>
          </cell>
          <cell r="AW1225" t="str">
            <v>NaN</v>
          </cell>
          <cell r="AX1225" t="str">
            <v>NaN</v>
          </cell>
          <cell r="AY1225">
            <v>1.24487531192724</v>
          </cell>
          <cell r="AZ1225" t="str">
            <v>NaN</v>
          </cell>
          <cell r="BA1225" t="str">
            <v>NaN</v>
          </cell>
          <cell r="BB1225" t="str">
            <v>NaN</v>
          </cell>
          <cell r="BC1225">
            <v>31.560219175620102</v>
          </cell>
          <cell r="BD1225">
            <v>8.8022126028370202</v>
          </cell>
          <cell r="BE1225">
            <v>24.265673969078001</v>
          </cell>
          <cell r="BF1225">
            <v>59.912917194822697</v>
          </cell>
          <cell r="BH1225" t="str">
            <v>YES</v>
          </cell>
          <cell r="BI1225" t="str">
            <v>YES</v>
          </cell>
          <cell r="BJ1225" t="str">
            <v>YES</v>
          </cell>
          <cell r="BK1225" t="str">
            <v/>
          </cell>
          <cell r="BL1225" t="str">
            <v>YES</v>
          </cell>
          <cell r="BM1225" t="str">
            <v>NO</v>
          </cell>
          <cell r="BO1225" t="str">
            <v>NO</v>
          </cell>
          <cell r="BQ1225" t="str">
            <v>NO</v>
          </cell>
          <cell r="BR1225" t="str">
            <v>NO</v>
          </cell>
          <cell r="BT1225" t="str">
            <v/>
          </cell>
          <cell r="BU1225" t="str">
            <v>NO</v>
          </cell>
          <cell r="BW1225" t="str">
            <v>YES</v>
          </cell>
          <cell r="CA1225" t="str">
            <v>TRASH</v>
          </cell>
          <cell r="CC1225">
            <v>0</v>
          </cell>
          <cell r="CD1225">
            <v>0</v>
          </cell>
          <cell r="CE1225">
            <v>0</v>
          </cell>
          <cell r="CF1225">
            <v>0</v>
          </cell>
          <cell r="CL1225">
            <v>0</v>
          </cell>
          <cell r="CY1225">
            <v>0</v>
          </cell>
          <cell r="CZ1225">
            <v>0</v>
          </cell>
          <cell r="DA1225">
            <v>0</v>
          </cell>
          <cell r="DB1225">
            <v>0</v>
          </cell>
        </row>
        <row r="1226">
          <cell r="A1226">
            <v>676.1</v>
          </cell>
          <cell r="B1226">
            <v>41729</v>
          </cell>
          <cell r="C1226" t="str">
            <v>Daniel</v>
          </cell>
          <cell r="D1226">
            <v>15</v>
          </cell>
          <cell r="F1226" t="str">
            <v>YES</v>
          </cell>
          <cell r="G1226">
            <v>28.11</v>
          </cell>
          <cell r="H1226">
            <v>1.78834966756403</v>
          </cell>
          <cell r="I1226">
            <v>0</v>
          </cell>
          <cell r="J1226">
            <v>15</v>
          </cell>
          <cell r="K1226">
            <v>30</v>
          </cell>
          <cell r="L1226">
            <v>2</v>
          </cell>
          <cell r="M1226">
            <v>-2.1560931041624798</v>
          </cell>
          <cell r="N1226">
            <v>0.60502290414028304</v>
          </cell>
          <cell r="O1226">
            <v>6.76717456780578</v>
          </cell>
          <cell r="P1226">
            <v>0.15287490788837199</v>
          </cell>
          <cell r="Q1226">
            <v>0.99965113982278597</v>
          </cell>
          <cell r="R1226">
            <v>31.846154501890801</v>
          </cell>
          <cell r="S1226">
            <v>-12555.4035657677</v>
          </cell>
          <cell r="T1226">
            <v>0.99997682300977497</v>
          </cell>
          <cell r="U1226">
            <v>8.1128670466985309</v>
          </cell>
          <cell r="V1226">
            <v>-722.51332472463605</v>
          </cell>
          <cell r="W1226">
            <v>0.99998427143943802</v>
          </cell>
          <cell r="X1226">
            <v>6.6832718456610296</v>
          </cell>
          <cell r="Y1226">
            <v>-0.18551708391350699</v>
          </cell>
          <cell r="Z1226">
            <v>2.6193246540346202E-2</v>
          </cell>
          <cell r="AA1226">
            <v>65.0413123550411</v>
          </cell>
          <cell r="AB1226">
            <v>0.15282031091192999</v>
          </cell>
          <cell r="AC1226">
            <v>0.98459166075929805</v>
          </cell>
          <cell r="AD1226">
            <v>1052.9127802783601</v>
          </cell>
          <cell r="AE1226">
            <v>-78.440407854079595</v>
          </cell>
          <cell r="AF1226">
            <v>0.108564328702865</v>
          </cell>
          <cell r="AG1226">
            <v>2568151.0829982799</v>
          </cell>
          <cell r="AH1226">
            <v>-3.4353683065212102</v>
          </cell>
          <cell r="AI1226">
            <v>2.7361037542006399E-4</v>
          </cell>
          <cell r="AJ1226">
            <v>2880127.5211260198</v>
          </cell>
          <cell r="AK1226">
            <v>192590.81217516301</v>
          </cell>
          <cell r="AL1226">
            <v>32567.342179697302</v>
          </cell>
          <cell r="AM1226">
            <v>432.87321113367102</v>
          </cell>
          <cell r="AN1226">
            <v>497.10554909965401</v>
          </cell>
          <cell r="AO1226">
            <v>2375.0362347774599</v>
          </cell>
          <cell r="AP1226">
            <v>225.005950760264</v>
          </cell>
          <cell r="AQ1226">
            <v>6038.9379616914903</v>
          </cell>
          <cell r="AR1226">
            <v>1603.6761671184499</v>
          </cell>
          <cell r="AS1226">
            <v>339.06857579235299</v>
          </cell>
          <cell r="AT1226">
            <v>21986.332206918702</v>
          </cell>
          <cell r="AU1226" t="str">
            <v>NaN</v>
          </cell>
          <cell r="AV1226" t="str">
            <v>NaN</v>
          </cell>
          <cell r="AW1226" t="str">
            <v>NaN</v>
          </cell>
          <cell r="AX1226" t="str">
            <v>NaN</v>
          </cell>
          <cell r="AY1226">
            <v>0.403802395756094</v>
          </cell>
          <cell r="AZ1226" t="str">
            <v>NaN</v>
          </cell>
          <cell r="BA1226" t="str">
            <v>NaN</v>
          </cell>
          <cell r="BB1226" t="str">
            <v>NaN</v>
          </cell>
          <cell r="BC1226">
            <v>10.383490176585299</v>
          </cell>
          <cell r="BD1226">
            <v>20.579981155455599</v>
          </cell>
          <cell r="BE1226">
            <v>269.226564283345</v>
          </cell>
          <cell r="BF1226">
            <v>2679.2576565591598</v>
          </cell>
          <cell r="BH1226" t="str">
            <v>YES</v>
          </cell>
          <cell r="BI1226" t="str">
            <v>YES</v>
          </cell>
          <cell r="BJ1226" t="str">
            <v>YES</v>
          </cell>
          <cell r="BK1226" t="str">
            <v/>
          </cell>
          <cell r="BL1226" t="str">
            <v>YES</v>
          </cell>
          <cell r="BM1226" t="str">
            <v>NO</v>
          </cell>
          <cell r="BO1226" t="str">
            <v>NO</v>
          </cell>
          <cell r="BQ1226" t="str">
            <v>NO</v>
          </cell>
          <cell r="BR1226" t="str">
            <v>NO</v>
          </cell>
          <cell r="BT1226" t="str">
            <v/>
          </cell>
          <cell r="BU1226" t="str">
            <v>NO</v>
          </cell>
          <cell r="BW1226" t="str">
            <v>YES</v>
          </cell>
          <cell r="CA1226" t="str">
            <v>TRASH</v>
          </cell>
          <cell r="CC1226">
            <v>0</v>
          </cell>
          <cell r="CD1226">
            <v>0</v>
          </cell>
          <cell r="CE1226">
            <v>0</v>
          </cell>
          <cell r="CF1226">
            <v>0</v>
          </cell>
          <cell r="CL1226">
            <v>0</v>
          </cell>
          <cell r="CY1226">
            <v>0</v>
          </cell>
          <cell r="CZ1226">
            <v>0</v>
          </cell>
          <cell r="DA1226">
            <v>0</v>
          </cell>
          <cell r="DB1226">
            <v>0</v>
          </cell>
        </row>
        <row r="1227">
          <cell r="A1227">
            <v>676.1</v>
          </cell>
          <cell r="B1227">
            <v>41729</v>
          </cell>
          <cell r="C1227" t="str">
            <v>Daniel</v>
          </cell>
          <cell r="D1227">
            <v>16</v>
          </cell>
          <cell r="F1227" t="str">
            <v>YES</v>
          </cell>
          <cell r="G1227">
            <v>28.11</v>
          </cell>
          <cell r="H1227">
            <v>1.8384848367422799</v>
          </cell>
          <cell r="I1227">
            <v>0</v>
          </cell>
          <cell r="J1227">
            <v>15</v>
          </cell>
          <cell r="K1227">
            <v>30</v>
          </cell>
          <cell r="L1227">
            <v>2</v>
          </cell>
          <cell r="M1227">
            <v>-1.59116104725384</v>
          </cell>
          <cell r="N1227">
            <v>0.64093395543904497</v>
          </cell>
          <cell r="O1227">
            <v>7.0598462301202902</v>
          </cell>
          <cell r="P1227">
            <v>0.15979733405730101</v>
          </cell>
          <cell r="Q1227">
            <v>0.99879591064595297</v>
          </cell>
          <cell r="R1227">
            <v>61.868697761797797</v>
          </cell>
          <cell r="S1227">
            <v>-1916.61849830913</v>
          </cell>
          <cell r="T1227">
            <v>0.99997511617440205</v>
          </cell>
          <cell r="U1227">
            <v>8.7775928620001196</v>
          </cell>
          <cell r="V1227">
            <v>-514.79458030400099</v>
          </cell>
          <cell r="W1227">
            <v>0.99998409777531305</v>
          </cell>
          <cell r="X1227">
            <v>7.0168890716894499</v>
          </cell>
          <cell r="Y1227">
            <v>-0.28935025333874298</v>
          </cell>
          <cell r="Z1227">
            <v>6.5482995789492807E-2</v>
          </cell>
          <cell r="AA1227">
            <v>74.406088424636906</v>
          </cell>
          <cell r="AB1227">
            <v>0.15959977875610501</v>
          </cell>
          <cell r="AC1227">
            <v>0.95258710393194901</v>
          </cell>
          <cell r="AD1227">
            <v>4012.5870307258001</v>
          </cell>
          <cell r="AE1227">
            <v>-98.724550484239899</v>
          </cell>
          <cell r="AF1227">
            <v>0.19177160034409699</v>
          </cell>
          <cell r="AG1227">
            <v>2558009.87059261</v>
          </cell>
          <cell r="AH1227">
            <v>-20.7395992652548</v>
          </cell>
          <cell r="AI1227">
            <v>1.0820663157533101E-2</v>
          </cell>
          <cell r="AJ1227">
            <v>3130712.1953479401</v>
          </cell>
          <cell r="AK1227">
            <v>116776.202086537</v>
          </cell>
          <cell r="AL1227">
            <v>21470.781366667001</v>
          </cell>
          <cell r="AM1227">
            <v>377.73460798532898</v>
          </cell>
          <cell r="AN1227">
            <v>499.234769356198</v>
          </cell>
          <cell r="AO1227">
            <v>-4077.8350574759302</v>
          </cell>
          <cell r="AP1227">
            <v>135.37497180857801</v>
          </cell>
          <cell r="AQ1227">
            <v>116482.580552976</v>
          </cell>
          <cell r="AR1227">
            <v>28274.068215406201</v>
          </cell>
          <cell r="AS1227">
            <v>23.558106438512599</v>
          </cell>
          <cell r="AT1227">
            <v>225117.13895692499</v>
          </cell>
          <cell r="AU1227" t="str">
            <v>NaN</v>
          </cell>
          <cell r="AV1227" t="str">
            <v>NaN</v>
          </cell>
          <cell r="AW1227" t="str">
            <v>NaN</v>
          </cell>
          <cell r="AX1227" t="str">
            <v>NaN</v>
          </cell>
          <cell r="AY1227">
            <v>0.333524420458228</v>
          </cell>
          <cell r="AZ1227" t="str">
            <v>NaN</v>
          </cell>
          <cell r="BA1227" t="str">
            <v>NaN</v>
          </cell>
          <cell r="BB1227" t="str">
            <v>NaN</v>
          </cell>
          <cell r="BC1227">
            <v>13.050955583147999</v>
          </cell>
          <cell r="BD1227">
            <v>110.85836940450601</v>
          </cell>
          <cell r="BE1227">
            <v>287.36560011073198</v>
          </cell>
          <cell r="BF1227">
            <v>2366.1005223831498</v>
          </cell>
          <cell r="BH1227" t="str">
            <v>YES</v>
          </cell>
          <cell r="BI1227" t="str">
            <v>YES</v>
          </cell>
          <cell r="BJ1227" t="str">
            <v>YES</v>
          </cell>
          <cell r="BK1227" t="str">
            <v/>
          </cell>
          <cell r="BL1227" t="str">
            <v>YES</v>
          </cell>
          <cell r="BM1227" t="str">
            <v>NO</v>
          </cell>
          <cell r="BO1227" t="str">
            <v>NO</v>
          </cell>
          <cell r="BQ1227" t="str">
            <v>NO</v>
          </cell>
          <cell r="BR1227" t="str">
            <v>NO</v>
          </cell>
          <cell r="BT1227" t="str">
            <v/>
          </cell>
          <cell r="BU1227" t="str">
            <v>NO</v>
          </cell>
          <cell r="BW1227" t="str">
            <v>YES</v>
          </cell>
          <cell r="CA1227" t="str">
            <v>TRASH</v>
          </cell>
          <cell r="CC1227">
            <v>0</v>
          </cell>
          <cell r="CD1227">
            <v>0</v>
          </cell>
          <cell r="CE1227">
            <v>0</v>
          </cell>
          <cell r="CF1227">
            <v>0</v>
          </cell>
          <cell r="CL1227">
            <v>0</v>
          </cell>
          <cell r="CY1227">
            <v>0</v>
          </cell>
          <cell r="CZ1227">
            <v>0</v>
          </cell>
          <cell r="DA1227">
            <v>0</v>
          </cell>
          <cell r="DB1227">
            <v>0</v>
          </cell>
        </row>
        <row r="1228">
          <cell r="A1228">
            <v>676.1</v>
          </cell>
          <cell r="B1228">
            <v>41729</v>
          </cell>
          <cell r="C1228" t="str">
            <v>Daniel</v>
          </cell>
          <cell r="D1228">
            <v>20</v>
          </cell>
          <cell r="F1228" t="str">
            <v>YES</v>
          </cell>
          <cell r="G1228">
            <v>28.11</v>
          </cell>
          <cell r="H1228">
            <v>2.1845013638958299</v>
          </cell>
          <cell r="I1228">
            <v>0</v>
          </cell>
          <cell r="J1228">
            <v>15</v>
          </cell>
          <cell r="K1228">
            <v>30</v>
          </cell>
          <cell r="L1228">
            <v>2</v>
          </cell>
          <cell r="M1228">
            <v>11.4788212942927</v>
          </cell>
          <cell r="N1228">
            <v>0.88699596186198104</v>
          </cell>
          <cell r="O1228">
            <v>6.6456720873700095E-2</v>
          </cell>
          <cell r="P1228">
            <v>0.15985770187965001</v>
          </cell>
          <cell r="Q1228">
            <v>0.998414387885178</v>
          </cell>
          <cell r="R1228">
            <v>0.62716020600088895</v>
          </cell>
          <cell r="S1228">
            <v>247.744329337387</v>
          </cell>
          <cell r="T1228">
            <v>0.99987371114068402</v>
          </cell>
          <cell r="U1228">
            <v>0.17465392821671699</v>
          </cell>
          <cell r="V1228">
            <v>391.98223718047001</v>
          </cell>
          <cell r="W1228">
            <v>0.999987277785094</v>
          </cell>
          <cell r="X1228">
            <v>5.5430706609154903E-2</v>
          </cell>
          <cell r="Y1228">
            <v>0.56313848633656005</v>
          </cell>
          <cell r="Z1228">
            <v>4.2767413735398899E-2</v>
          </cell>
          <cell r="AA1228">
            <v>3.3645157782808598E-2</v>
          </cell>
          <cell r="AB1228">
            <v>0.159597349948782</v>
          </cell>
          <cell r="AC1228">
            <v>0.93846328803006696</v>
          </cell>
          <cell r="AD1228">
            <v>0.41168169948372402</v>
          </cell>
          <cell r="AE1228">
            <v>132.65805751706401</v>
          </cell>
          <cell r="AF1228">
            <v>0.33842444171575098</v>
          </cell>
          <cell r="AG1228">
            <v>163.069471172596</v>
          </cell>
          <cell r="AH1228">
            <v>28.302808674737101</v>
          </cell>
          <cell r="AI1228">
            <v>0.114227574497114</v>
          </cell>
          <cell r="AJ1228">
            <v>218.33098154445901</v>
          </cell>
          <cell r="AK1228">
            <v>1408.2417825999901</v>
          </cell>
          <cell r="AL1228">
            <v>249.68279425040001</v>
          </cell>
          <cell r="AM1228">
            <v>2.7022201629959</v>
          </cell>
          <cell r="AN1228">
            <v>7.303932549662</v>
          </cell>
          <cell r="AO1228">
            <v>-100.83974773645799</v>
          </cell>
          <cell r="AP1228">
            <v>4.2388517102695999</v>
          </cell>
          <cell r="AQ1228">
            <v>887.39562496327801</v>
          </cell>
          <cell r="AR1228">
            <v>118.546980857904</v>
          </cell>
          <cell r="AS1228">
            <v>104.29750125028499</v>
          </cell>
          <cell r="AT1228">
            <v>303.77485986000897</v>
          </cell>
          <cell r="AU1228" t="str">
            <v>NaN</v>
          </cell>
          <cell r="AV1228" t="str">
            <v>NaN</v>
          </cell>
          <cell r="AW1228" t="str">
            <v>NaN</v>
          </cell>
          <cell r="AX1228" t="str">
            <v>NaN</v>
          </cell>
          <cell r="AY1228">
            <v>0.88902275124769603</v>
          </cell>
          <cell r="AZ1228" t="str">
            <v>NaN</v>
          </cell>
          <cell r="BA1228" t="str">
            <v>NaN</v>
          </cell>
          <cell r="BB1228" t="str">
            <v>NaN</v>
          </cell>
          <cell r="BC1228">
            <v>32.328100045370803</v>
          </cell>
          <cell r="BD1228">
            <v>3.2188323425168099</v>
          </cell>
          <cell r="BE1228">
            <v>7.8862552217683497</v>
          </cell>
          <cell r="BF1228">
            <v>22.034495889540501</v>
          </cell>
          <cell r="BH1228" t="str">
            <v>NO</v>
          </cell>
          <cell r="BI1228" t="str">
            <v>YES</v>
          </cell>
          <cell r="BJ1228" t="str">
            <v>YES</v>
          </cell>
          <cell r="BK1228" t="str">
            <v/>
          </cell>
          <cell r="BL1228" t="str">
            <v>YES</v>
          </cell>
          <cell r="BM1228" t="str">
            <v>NO</v>
          </cell>
          <cell r="BO1228" t="str">
            <v>NO</v>
          </cell>
          <cell r="BQ1228" t="str">
            <v>NO</v>
          </cell>
          <cell r="BR1228" t="str">
            <v>NO</v>
          </cell>
          <cell r="BT1228" t="str">
            <v/>
          </cell>
          <cell r="BU1228" t="str">
            <v>NO</v>
          </cell>
          <cell r="BW1228" t="str">
            <v>YES</v>
          </cell>
          <cell r="CA1228" t="str">
            <v>TRASH</v>
          </cell>
          <cell r="CC1228">
            <v>0</v>
          </cell>
          <cell r="CD1228">
            <v>0</v>
          </cell>
          <cell r="CE1228">
            <v>0</v>
          </cell>
          <cell r="CF1228">
            <v>0</v>
          </cell>
          <cell r="CL1228">
            <v>0</v>
          </cell>
          <cell r="CY1228">
            <v>0</v>
          </cell>
          <cell r="CZ1228">
            <v>0</v>
          </cell>
          <cell r="DA1228">
            <v>0</v>
          </cell>
          <cell r="DB1228">
            <v>0</v>
          </cell>
        </row>
        <row r="1229">
          <cell r="A1229">
            <v>676.1</v>
          </cell>
          <cell r="B1229">
            <v>41729</v>
          </cell>
          <cell r="C1229" t="str">
            <v>Daniel</v>
          </cell>
          <cell r="D1229">
            <v>21</v>
          </cell>
          <cell r="F1229" t="str">
            <v>YES</v>
          </cell>
          <cell r="G1229">
            <v>28.11</v>
          </cell>
          <cell r="H1229">
            <v>2.2344253342598699</v>
          </cell>
          <cell r="I1229">
            <v>0</v>
          </cell>
          <cell r="J1229">
            <v>15</v>
          </cell>
          <cell r="K1229">
            <v>30</v>
          </cell>
          <cell r="L1229">
            <v>2</v>
          </cell>
          <cell r="M1229">
            <v>-2.09029730063846</v>
          </cell>
          <cell r="N1229">
            <v>0.631260925110951</v>
          </cell>
          <cell r="O1229">
            <v>0.62257113700958999</v>
          </cell>
          <cell r="P1229">
            <v>0.138070330371942</v>
          </cell>
          <cell r="Q1229">
            <v>0.99967112627450705</v>
          </cell>
          <cell r="R1229">
            <v>4.28716617696639</v>
          </cell>
          <cell r="S1229">
            <v>4275.1739944228602</v>
          </cell>
          <cell r="T1229">
            <v>0.99998888912704198</v>
          </cell>
          <cell r="U1229">
            <v>0.78047963381125096</v>
          </cell>
          <cell r="V1229">
            <v>-5807.9880607008099</v>
          </cell>
          <cell r="W1229">
            <v>0.99999202247935504</v>
          </cell>
          <cell r="X1229">
            <v>0.6613338714086</v>
          </cell>
          <cell r="Y1229">
            <v>-0.24471399918823999</v>
          </cell>
          <cell r="Z1229">
            <v>4.2945093493585801E-2</v>
          </cell>
          <cell r="AA1229">
            <v>0.59043629140335696</v>
          </cell>
          <cell r="AB1229">
            <v>0.138024042109265</v>
          </cell>
          <cell r="AC1229">
            <v>0.98238266507516803</v>
          </cell>
          <cell r="AD1229">
            <v>18.876386599422201</v>
          </cell>
          <cell r="AE1229">
            <v>-21.5024806969809</v>
          </cell>
          <cell r="AF1229">
            <v>3.7021958265752702E-3</v>
          </cell>
          <cell r="AG1229">
            <v>55047.6815495388</v>
          </cell>
          <cell r="AH1229">
            <v>20.9486021830764</v>
          </cell>
          <cell r="AI1229">
            <v>4.9000039414880403E-3</v>
          </cell>
          <cell r="AJ1229">
            <v>54981.499972714097</v>
          </cell>
          <cell r="AK1229">
            <v>37524.063919729997</v>
          </cell>
          <cell r="AL1229">
            <v>6061.4757951399497</v>
          </cell>
          <cell r="AM1229">
            <v>165.85368968800501</v>
          </cell>
          <cell r="AN1229">
            <v>222.592411507398</v>
          </cell>
          <cell r="AO1229">
            <v>463.68178530010903</v>
          </cell>
          <cell r="AP1229">
            <v>77.347624029279103</v>
          </cell>
          <cell r="AQ1229">
            <v>1958.3108684747799</v>
          </cell>
          <cell r="AR1229">
            <v>531.64826805739597</v>
          </cell>
          <cell r="AS1229">
            <v>68.784049951146699</v>
          </cell>
          <cell r="AT1229">
            <v>1528.76471088935</v>
          </cell>
          <cell r="AU1229" t="str">
            <v>NaN</v>
          </cell>
          <cell r="AV1229" t="str">
            <v>NaN</v>
          </cell>
          <cell r="AW1229" t="str">
            <v>NaN</v>
          </cell>
          <cell r="AX1229" t="str">
            <v>NaN</v>
          </cell>
          <cell r="AY1229">
            <v>1.2419346005188601</v>
          </cell>
          <cell r="AZ1229" t="str">
            <v>NaN</v>
          </cell>
          <cell r="BA1229" t="str">
            <v>NaN</v>
          </cell>
          <cell r="BB1229" t="str">
            <v>NaN</v>
          </cell>
          <cell r="BC1229">
            <v>17.3293200072399</v>
          </cell>
          <cell r="BD1229">
            <v>5.2870352820364097</v>
          </cell>
          <cell r="BE1229">
            <v>47.129113407768997</v>
          </cell>
          <cell r="BF1229">
            <v>155.52524574631599</v>
          </cell>
          <cell r="BH1229" t="str">
            <v>NO</v>
          </cell>
          <cell r="BI1229" t="str">
            <v>YES</v>
          </cell>
          <cell r="BJ1229" t="str">
            <v>YES</v>
          </cell>
          <cell r="BK1229" t="str">
            <v/>
          </cell>
          <cell r="BL1229" t="str">
            <v>YES</v>
          </cell>
          <cell r="BM1229" t="str">
            <v>NO</v>
          </cell>
          <cell r="BO1229" t="str">
            <v>NO</v>
          </cell>
          <cell r="BQ1229" t="str">
            <v>NO</v>
          </cell>
          <cell r="BR1229" t="str">
            <v>NO</v>
          </cell>
          <cell r="BT1229" t="str">
            <v/>
          </cell>
          <cell r="BU1229" t="str">
            <v>NO</v>
          </cell>
          <cell r="BW1229" t="str">
            <v>YES</v>
          </cell>
          <cell r="CA1229" t="str">
            <v>TRASH</v>
          </cell>
          <cell r="CC1229">
            <v>0</v>
          </cell>
          <cell r="CD1229">
            <v>0</v>
          </cell>
          <cell r="CE1229">
            <v>0</v>
          </cell>
          <cell r="CF1229">
            <v>0</v>
          </cell>
          <cell r="CL1229">
            <v>0</v>
          </cell>
          <cell r="CY1229">
            <v>0</v>
          </cell>
          <cell r="CZ1229">
            <v>0</v>
          </cell>
          <cell r="DA1229">
            <v>0</v>
          </cell>
          <cell r="DB1229">
            <v>0</v>
          </cell>
        </row>
        <row r="1230">
          <cell r="A1230">
            <v>676.1</v>
          </cell>
          <cell r="B1230">
            <v>41729</v>
          </cell>
          <cell r="C1230" t="str">
            <v>Daniel</v>
          </cell>
          <cell r="D1230">
            <v>22</v>
          </cell>
          <cell r="E1230" t="str">
            <v>Might consider adjusting baseline</v>
          </cell>
          <cell r="F1230" t="str">
            <v>YES</v>
          </cell>
          <cell r="G1230">
            <v>28.11</v>
          </cell>
          <cell r="H1230">
            <v>2.3217476382851601</v>
          </cell>
          <cell r="I1230">
            <v>0</v>
          </cell>
          <cell r="J1230">
            <v>15</v>
          </cell>
          <cell r="K1230">
            <v>30</v>
          </cell>
          <cell r="L1230">
            <v>2</v>
          </cell>
          <cell r="M1230">
            <v>-8.2637830753597807</v>
          </cell>
          <cell r="N1230">
            <v>0.94004074735889598</v>
          </cell>
          <cell r="O1230">
            <v>0.18465810509003</v>
          </cell>
          <cell r="P1230">
            <v>0.13385374861093699</v>
          </cell>
          <cell r="Q1230">
            <v>0.99965578996084903</v>
          </cell>
          <cell r="R1230">
            <v>4.4464396111114199</v>
          </cell>
          <cell r="S1230">
            <v>364.09931850305497</v>
          </cell>
          <cell r="T1230">
            <v>0.99999819402713197</v>
          </cell>
          <cell r="U1230">
            <v>0.31917488366826902</v>
          </cell>
          <cell r="V1230">
            <v>-2622.60763328756</v>
          </cell>
          <cell r="W1230">
            <v>0.999999412839223</v>
          </cell>
          <cell r="X1230">
            <v>0.18199093043025499</v>
          </cell>
          <cell r="Y1230">
            <v>-1.44454555049717</v>
          </cell>
          <cell r="Z1230">
            <v>0.16350201015437499</v>
          </cell>
          <cell r="AA1230">
            <v>0.446277434954858</v>
          </cell>
          <cell r="AB1230">
            <v>0.13380683345121999</v>
          </cell>
          <cell r="AC1230">
            <v>0.98046260209984804</v>
          </cell>
          <cell r="AD1230">
            <v>20.3589423259568</v>
          </cell>
          <cell r="AE1230">
            <v>-520.50957151629495</v>
          </cell>
          <cell r="AF1230">
            <v>0.19847012541513401</v>
          </cell>
          <cell r="AG1230">
            <v>45738.577239132399</v>
          </cell>
          <cell r="AH1230">
            <v>293.76649404261502</v>
          </cell>
          <cell r="AI1230">
            <v>0.80682920449045803</v>
          </cell>
          <cell r="AJ1230">
            <v>11023.1167058295</v>
          </cell>
          <cell r="AK1230">
            <v>32528.764076660002</v>
          </cell>
          <cell r="AL1230">
            <v>4743.2457184795303</v>
          </cell>
          <cell r="AM1230">
            <v>143.141299471992</v>
          </cell>
          <cell r="AN1230">
            <v>29.065412026231002</v>
          </cell>
          <cell r="AO1230">
            <v>171.84120432748901</v>
          </cell>
          <cell r="AP1230">
            <v>133.273487276645</v>
          </cell>
          <cell r="AQ1230">
            <v>174.206494670426</v>
          </cell>
          <cell r="AR1230">
            <v>-837.68213619921698</v>
          </cell>
          <cell r="AS1230">
            <v>69.241827300899899</v>
          </cell>
          <cell r="AT1230">
            <v>303018.01049815002</v>
          </cell>
          <cell r="AU1230" t="str">
            <v>NaN</v>
          </cell>
          <cell r="AV1230" t="str">
            <v>NaN</v>
          </cell>
          <cell r="AW1230" t="str">
            <v>NaN</v>
          </cell>
          <cell r="AX1230" t="str">
            <v>NaN</v>
          </cell>
          <cell r="AY1230">
            <v>1.12146114710917</v>
          </cell>
          <cell r="AZ1230" t="str">
            <v>NaN</v>
          </cell>
          <cell r="BA1230" t="str">
            <v>NaN</v>
          </cell>
          <cell r="BB1230" t="str">
            <v>NaN</v>
          </cell>
          <cell r="BC1230">
            <v>23.2026444229483</v>
          </cell>
          <cell r="BD1230">
            <v>8.3227933830446599</v>
          </cell>
          <cell r="BE1230">
            <v>53.643077115057899</v>
          </cell>
          <cell r="BF1230">
            <v>298.680201627592</v>
          </cell>
          <cell r="BH1230" t="str">
            <v>YES</v>
          </cell>
          <cell r="BI1230" t="str">
            <v>YES</v>
          </cell>
          <cell r="BJ1230" t="str">
            <v>YES</v>
          </cell>
          <cell r="BK1230" t="str">
            <v/>
          </cell>
          <cell r="BL1230" t="str">
            <v>YES</v>
          </cell>
          <cell r="BM1230" t="str">
            <v>NO</v>
          </cell>
          <cell r="BO1230" t="str">
            <v>NO</v>
          </cell>
          <cell r="BQ1230" t="str">
            <v>NO</v>
          </cell>
          <cell r="BR1230" t="str">
            <v>YES</v>
          </cell>
          <cell r="BT1230" t="str">
            <v/>
          </cell>
          <cell r="BU1230" t="str">
            <v>NO</v>
          </cell>
          <cell r="BW1230" t="str">
            <v/>
          </cell>
          <cell r="CA1230" t="str">
            <v>SINGLE CORR</v>
          </cell>
          <cell r="CC1230">
            <v>0</v>
          </cell>
          <cell r="CD1230">
            <v>376.78789279325406</v>
          </cell>
          <cell r="CE1230">
            <v>0</v>
          </cell>
          <cell r="CF1230">
            <v>0</v>
          </cell>
          <cell r="CL1230">
            <v>0.47</v>
          </cell>
          <cell r="CY1230">
            <v>0</v>
          </cell>
          <cell r="CZ1230">
            <v>3.7657701092295737</v>
          </cell>
          <cell r="DA1230">
            <v>0</v>
          </cell>
          <cell r="DB1230">
            <v>0</v>
          </cell>
        </row>
        <row r="1231">
          <cell r="A1231">
            <v>676.1</v>
          </cell>
          <cell r="B1231">
            <v>41729</v>
          </cell>
          <cell r="C1231" t="str">
            <v>Daniel</v>
          </cell>
          <cell r="D1231">
            <v>23</v>
          </cell>
          <cell r="F1231" t="str">
            <v>YES</v>
          </cell>
          <cell r="G1231">
            <v>28.11</v>
          </cell>
          <cell r="H1231">
            <v>2.4046765845269</v>
          </cell>
          <cell r="I1231">
            <v>0</v>
          </cell>
          <cell r="J1231">
            <v>15</v>
          </cell>
          <cell r="K1231">
            <v>30</v>
          </cell>
          <cell r="L1231">
            <v>2</v>
          </cell>
          <cell r="M1231">
            <v>-3.0053926473177999</v>
          </cell>
          <cell r="N1231">
            <v>0.79450365001096601</v>
          </cell>
          <cell r="O1231">
            <v>0.43068224526664001</v>
          </cell>
          <cell r="P1231">
            <v>0.14122155624417401</v>
          </cell>
          <cell r="Q1231">
            <v>0.99899871661408302</v>
          </cell>
          <cell r="R1231">
            <v>5.6704961678240702</v>
          </cell>
          <cell r="S1231">
            <v>340.45892736564002</v>
          </cell>
          <cell r="T1231">
            <v>0.99998751276690101</v>
          </cell>
          <cell r="U1231">
            <v>0.62672784865124198</v>
          </cell>
          <cell r="V1231">
            <v>-1043.6345794696799</v>
          </cell>
          <cell r="W1231">
            <v>0.99999333638719701</v>
          </cell>
          <cell r="X1231">
            <v>0.45782322682952098</v>
          </cell>
          <cell r="Y1231">
            <v>-0.66784161464704195</v>
          </cell>
          <cell r="Z1231">
            <v>0.16015315621899001</v>
          </cell>
          <cell r="AA1231">
            <v>0.56756909661341703</v>
          </cell>
          <cell r="AB1231">
            <v>0.14107719170854199</v>
          </cell>
          <cell r="AC1231">
            <v>0.95022189147676905</v>
          </cell>
          <cell r="AD1231">
            <v>33.370499383942303</v>
          </cell>
          <cell r="AE1231">
            <v>-126.37966138884499</v>
          </cell>
          <cell r="AF1231">
            <v>0.12109489444241101</v>
          </cell>
          <cell r="AG1231">
            <v>28130.517556971601</v>
          </cell>
          <cell r="AH1231">
            <v>139.106344831743</v>
          </cell>
          <cell r="AI1231">
            <v>0.40857970392510601</v>
          </cell>
          <cell r="AJ1231">
            <v>18929.186913448899</v>
          </cell>
          <cell r="AK1231">
            <v>16582.690007689998</v>
          </cell>
          <cell r="AL1231">
            <v>2545.0412319688598</v>
          </cell>
          <cell r="AM1231">
            <v>74.942058409332205</v>
          </cell>
          <cell r="AN1231">
            <v>39.839259293822003</v>
          </cell>
          <cell r="AO1231">
            <v>372.65035522695098</v>
          </cell>
          <cell r="AP1231">
            <v>174.22247078777099</v>
          </cell>
          <cell r="AQ1231">
            <v>2105.3168528482902</v>
          </cell>
          <cell r="AR1231">
            <v>-12736.4985530881</v>
          </cell>
          <cell r="AS1231">
            <v>58.5475603257999</v>
          </cell>
          <cell r="AT1231">
            <v>142518.71060566101</v>
          </cell>
          <cell r="AU1231" t="str">
            <v>NaN</v>
          </cell>
          <cell r="AV1231" t="str">
            <v>NaN</v>
          </cell>
          <cell r="AW1231" t="str">
            <v>NaN</v>
          </cell>
          <cell r="AX1231" t="str">
            <v>NaN</v>
          </cell>
          <cell r="AY1231">
            <v>0.77915151491530199</v>
          </cell>
          <cell r="AZ1231" t="str">
            <v>NaN</v>
          </cell>
          <cell r="BA1231" t="str">
            <v>NaN</v>
          </cell>
          <cell r="BB1231" t="str">
            <v>NaN</v>
          </cell>
          <cell r="BC1231">
            <v>24.180564255992099</v>
          </cell>
          <cell r="BD1231">
            <v>18.744993816260902</v>
          </cell>
          <cell r="BE1231">
            <v>42.888678485188301</v>
          </cell>
          <cell r="BF1231">
            <v>245.49612239458</v>
          </cell>
          <cell r="BH1231" t="str">
            <v>YES</v>
          </cell>
          <cell r="BI1231" t="str">
            <v>YES</v>
          </cell>
          <cell r="BJ1231" t="str">
            <v>YES</v>
          </cell>
          <cell r="BK1231" t="str">
            <v/>
          </cell>
          <cell r="BL1231" t="str">
            <v>YES</v>
          </cell>
          <cell r="BM1231" t="str">
            <v>NO</v>
          </cell>
          <cell r="BO1231" t="str">
            <v>NO</v>
          </cell>
          <cell r="BQ1231" t="str">
            <v>NO</v>
          </cell>
          <cell r="BR1231" t="str">
            <v>NO</v>
          </cell>
          <cell r="BT1231" t="str">
            <v/>
          </cell>
          <cell r="BU1231" t="str">
            <v>YES</v>
          </cell>
          <cell r="BW1231" t="str">
            <v/>
          </cell>
          <cell r="CA1231" t="str">
            <v>DUAL AREA</v>
          </cell>
          <cell r="CC1231">
            <v>0</v>
          </cell>
          <cell r="CD1231">
            <v>0</v>
          </cell>
          <cell r="CE1231">
            <v>215.37277536320701</v>
          </cell>
          <cell r="CF1231">
            <v>228.98468562631362</v>
          </cell>
          <cell r="CL1231">
            <v>0.36</v>
          </cell>
          <cell r="CY1231">
            <v>0</v>
          </cell>
          <cell r="CZ1231">
            <v>0</v>
          </cell>
          <cell r="DA1231">
            <v>4.7100424518033535</v>
          </cell>
          <cell r="DB1231">
            <v>4.7100424518033535</v>
          </cell>
        </row>
        <row r="1232">
          <cell r="A1232">
            <v>676.1</v>
          </cell>
          <cell r="B1232">
            <v>41729</v>
          </cell>
          <cell r="C1232" t="str">
            <v>Daniel</v>
          </cell>
          <cell r="D1232">
            <v>24</v>
          </cell>
          <cell r="F1232" t="str">
            <v>YES</v>
          </cell>
          <cell r="G1232">
            <v>28.11</v>
          </cell>
          <cell r="H1232">
            <v>2.5670573897659801</v>
          </cell>
          <cell r="I1232">
            <v>0</v>
          </cell>
          <cell r="J1232">
            <v>15</v>
          </cell>
          <cell r="K1232">
            <v>30</v>
          </cell>
          <cell r="L1232">
            <v>2</v>
          </cell>
          <cell r="M1232">
            <v>-15.9229965518456</v>
          </cell>
          <cell r="N1232">
            <v>0.97836806943163002</v>
          </cell>
          <cell r="O1232">
            <v>0.22997093901360199</v>
          </cell>
          <cell r="P1232">
            <v>0.13183252055334599</v>
          </cell>
          <cell r="Q1232">
            <v>0.99920524841502101</v>
          </cell>
          <cell r="R1232">
            <v>6.6005657326374099</v>
          </cell>
          <cell r="S1232">
            <v>220.23065673150501</v>
          </cell>
          <cell r="T1232">
            <v>0.99997636240211296</v>
          </cell>
          <cell r="U1232">
            <v>1.12814659248175</v>
          </cell>
          <cell r="V1232">
            <v>-4104.5081689428898</v>
          </cell>
          <cell r="W1232">
            <v>0.99999890639716904</v>
          </cell>
          <cell r="X1232">
            <v>0.24265224803619501</v>
          </cell>
          <cell r="Y1232">
            <v>-2.35713813924299</v>
          </cell>
          <cell r="Z1232">
            <v>0.14474789984373901</v>
          </cell>
          <cell r="AA1232">
            <v>2.0852570922606501</v>
          </cell>
          <cell r="AB1232">
            <v>0.131725842184996</v>
          </cell>
          <cell r="AC1232">
            <v>0.95470421467616495</v>
          </cell>
          <cell r="AD1232">
            <v>45.354841593699</v>
          </cell>
          <cell r="AE1232">
            <v>-211.31166620015799</v>
          </cell>
          <cell r="AF1232">
            <v>5.1482766365959401E-2</v>
          </cell>
          <cell r="AG1232">
            <v>52256.2160678215</v>
          </cell>
          <cell r="AH1232">
            <v>102.598080339966</v>
          </cell>
          <cell r="AI1232">
            <v>0.46585546527952298</v>
          </cell>
          <cell r="AJ1232">
            <v>29427.374883700199</v>
          </cell>
          <cell r="AK1232">
            <v>23647.7180667434</v>
          </cell>
          <cell r="AL1232">
            <v>3048.30514802894</v>
          </cell>
          <cell r="AM1232">
            <v>102.147214186665</v>
          </cell>
          <cell r="AN1232">
            <v>17.163644925551999</v>
          </cell>
          <cell r="AO1232">
            <v>46.712854480162001</v>
          </cell>
          <cell r="AP1232">
            <v>133.66122107220599</v>
          </cell>
          <cell r="AQ1232">
            <v>1771.88997394225</v>
          </cell>
          <cell r="AR1232">
            <v>4285357.2765472801</v>
          </cell>
          <cell r="AS1232">
            <v>1432.51363152454</v>
          </cell>
          <cell r="AT1232">
            <v>40168874.036792502</v>
          </cell>
          <cell r="AU1232" t="str">
            <v>NaN</v>
          </cell>
          <cell r="AV1232" t="str">
            <v>NaN</v>
          </cell>
          <cell r="AW1232" t="str">
            <v>NaN</v>
          </cell>
          <cell r="AX1232" t="str">
            <v>NaN</v>
          </cell>
          <cell r="AY1232">
            <v>0.581618388036649</v>
          </cell>
          <cell r="AZ1232" t="str">
            <v>NaN</v>
          </cell>
          <cell r="BA1232" t="str">
            <v>NaN</v>
          </cell>
          <cell r="BB1232" t="str">
            <v>NaN</v>
          </cell>
          <cell r="BC1232">
            <v>23.793479510590199</v>
          </cell>
          <cell r="BD1232">
            <v>65.509632034195505</v>
          </cell>
          <cell r="BE1232">
            <v>200.85689496954001</v>
          </cell>
          <cell r="BF1232">
            <v>442.29975796212699</v>
          </cell>
          <cell r="BH1232" t="str">
            <v>YES</v>
          </cell>
          <cell r="BI1232" t="str">
            <v>YES</v>
          </cell>
          <cell r="BJ1232" t="str">
            <v>YES</v>
          </cell>
          <cell r="BK1232" t="str">
            <v/>
          </cell>
          <cell r="BL1232" t="str">
            <v>YES</v>
          </cell>
          <cell r="BM1232" t="str">
            <v>NO</v>
          </cell>
          <cell r="BO1232" t="str">
            <v>NO</v>
          </cell>
          <cell r="BQ1232" t="str">
            <v>NO</v>
          </cell>
          <cell r="BR1232" t="str">
            <v>NO</v>
          </cell>
          <cell r="BT1232" t="str">
            <v/>
          </cell>
          <cell r="BU1232" t="str">
            <v>NO</v>
          </cell>
          <cell r="BW1232" t="str">
            <v>YES</v>
          </cell>
          <cell r="CA1232" t="str">
            <v>TRASH</v>
          </cell>
          <cell r="CC1232">
            <v>0</v>
          </cell>
          <cell r="CD1232">
            <v>0</v>
          </cell>
          <cell r="CE1232">
            <v>0</v>
          </cell>
          <cell r="CF1232">
            <v>0</v>
          </cell>
          <cell r="CL1232">
            <v>0</v>
          </cell>
          <cell r="CY1232">
            <v>0</v>
          </cell>
          <cell r="CZ1232">
            <v>0</v>
          </cell>
          <cell r="DA1232">
            <v>0</v>
          </cell>
          <cell r="DB1232">
            <v>0</v>
          </cell>
        </row>
        <row r="1233">
          <cell r="A1233">
            <v>676.1</v>
          </cell>
          <cell r="B1233">
            <v>41729</v>
          </cell>
          <cell r="C1233" t="str">
            <v>Daniel</v>
          </cell>
          <cell r="D1233">
            <v>25</v>
          </cell>
          <cell r="F1233" t="str">
            <v>YES</v>
          </cell>
          <cell r="G1233">
            <v>28.11</v>
          </cell>
          <cell r="H1233">
            <v>2.6139307804405698</v>
          </cell>
          <cell r="I1233">
            <v>0</v>
          </cell>
          <cell r="J1233">
            <v>15</v>
          </cell>
          <cell r="K1233">
            <v>30</v>
          </cell>
          <cell r="L1233">
            <v>2</v>
          </cell>
          <cell r="M1233">
            <v>0.18160646598597599</v>
          </cell>
          <cell r="N1233">
            <v>0.72963259391931301</v>
          </cell>
          <cell r="O1233">
            <v>0.27231863673724799</v>
          </cell>
          <cell r="P1233">
            <v>0.13368428310432801</v>
          </cell>
          <cell r="Q1233">
            <v>0.99951257711527797</v>
          </cell>
          <cell r="R1233">
            <v>1.94056215277291</v>
          </cell>
          <cell r="S1233">
            <v>549.512745185791</v>
          </cell>
          <cell r="T1233">
            <v>0.999993006797396</v>
          </cell>
          <cell r="U1233">
            <v>0.23033739012867699</v>
          </cell>
          <cell r="V1233">
            <v>-1626.5697879535201</v>
          </cell>
          <cell r="W1233">
            <v>0.99997452987248203</v>
          </cell>
          <cell r="X1233">
            <v>0.43958748668692599</v>
          </cell>
          <cell r="Y1233">
            <v>0.112931524998839</v>
          </cell>
          <cell r="Z1233">
            <v>3.19908643477251E-2</v>
          </cell>
          <cell r="AA1233">
            <v>7.91182665380641E-2</v>
          </cell>
          <cell r="AB1233">
            <v>0.133617926039448</v>
          </cell>
          <cell r="AC1233">
            <v>0.97248007539755799</v>
          </cell>
          <cell r="AD1233">
            <v>4.0072776422550698</v>
          </cell>
          <cell r="AE1233">
            <v>-23.783556244634401</v>
          </cell>
          <cell r="AF1233">
            <v>1.46215370744638E-2</v>
          </cell>
          <cell r="AG1233">
            <v>7815.4955197815698</v>
          </cell>
          <cell r="AH1233">
            <v>176.593753816157</v>
          </cell>
          <cell r="AI1233">
            <v>0.321362007332197</v>
          </cell>
          <cell r="AJ1233">
            <v>5382.5939888129897</v>
          </cell>
          <cell r="AK1233">
            <v>5384.2592857500103</v>
          </cell>
          <cell r="AL1233">
            <v>680.07809425195296</v>
          </cell>
          <cell r="AM1233">
            <v>5.1098829343344496</v>
          </cell>
          <cell r="AN1233">
            <v>14.1339189816097</v>
          </cell>
          <cell r="AO1233">
            <v>10175.5193274021</v>
          </cell>
          <cell r="AP1233">
            <v>391.599229440584</v>
          </cell>
          <cell r="AQ1233">
            <v>63986.338284718899</v>
          </cell>
          <cell r="AR1233">
            <v>2706.30589657875</v>
          </cell>
          <cell r="AS1233">
            <v>105.08438680957001</v>
          </cell>
          <cell r="AT1233">
            <v>9054.7751880893393</v>
          </cell>
          <cell r="AU1233" t="str">
            <v>NaN</v>
          </cell>
          <cell r="AV1233" t="str">
            <v>NaN</v>
          </cell>
          <cell r="AW1233" t="str">
            <v>NaN</v>
          </cell>
          <cell r="AX1233" t="str">
            <v>NaN</v>
          </cell>
          <cell r="AY1233">
            <v>0.29395005800746099</v>
          </cell>
          <cell r="AZ1233" t="str">
            <v>NaN</v>
          </cell>
          <cell r="BA1233" t="str">
            <v>NaN</v>
          </cell>
          <cell r="BB1233" t="str">
            <v>NaN</v>
          </cell>
          <cell r="BC1233">
            <v>23.004787148409999</v>
          </cell>
          <cell r="BD1233">
            <v>45.814312595926097</v>
          </cell>
          <cell r="BE1233">
            <v>104.56988434555601</v>
          </cell>
          <cell r="BF1233">
            <v>173.93213629555601</v>
          </cell>
          <cell r="BH1233" t="str">
            <v>YES</v>
          </cell>
          <cell r="BI1233" t="str">
            <v>YES</v>
          </cell>
          <cell r="BJ1233" t="str">
            <v>YES</v>
          </cell>
          <cell r="BK1233" t="str">
            <v/>
          </cell>
          <cell r="BL1233" t="str">
            <v>YES</v>
          </cell>
          <cell r="BM1233" t="str">
            <v>NO</v>
          </cell>
          <cell r="BO1233" t="str">
            <v>NO</v>
          </cell>
          <cell r="BQ1233" t="str">
            <v>NO</v>
          </cell>
          <cell r="BR1233" t="str">
            <v>NO</v>
          </cell>
          <cell r="BT1233" t="str">
            <v/>
          </cell>
          <cell r="BU1233" t="str">
            <v>NO</v>
          </cell>
          <cell r="BW1233" t="str">
            <v>YES</v>
          </cell>
          <cell r="CA1233" t="str">
            <v>TRASH</v>
          </cell>
          <cell r="CC1233">
            <v>0</v>
          </cell>
          <cell r="CD1233">
            <v>0</v>
          </cell>
          <cell r="CE1233">
            <v>0</v>
          </cell>
          <cell r="CF1233">
            <v>0</v>
          </cell>
          <cell r="CL1233">
            <v>0</v>
          </cell>
          <cell r="CY1233">
            <v>0</v>
          </cell>
          <cell r="CZ1233">
            <v>0</v>
          </cell>
          <cell r="DA1233">
            <v>0</v>
          </cell>
          <cell r="DB1233">
            <v>0</v>
          </cell>
        </row>
        <row r="1234">
          <cell r="A1234">
            <v>676.1</v>
          </cell>
          <cell r="B1234">
            <v>41729</v>
          </cell>
          <cell r="C1234" t="str">
            <v>Daniel</v>
          </cell>
          <cell r="D1234">
            <v>26</v>
          </cell>
          <cell r="F1234" t="str">
            <v>YES</v>
          </cell>
          <cell r="G1234">
            <v>28.11</v>
          </cell>
          <cell r="H1234">
            <v>2.7439433634281198</v>
          </cell>
          <cell r="I1234">
            <v>1</v>
          </cell>
          <cell r="J1234">
            <v>15</v>
          </cell>
          <cell r="K1234">
            <v>30</v>
          </cell>
          <cell r="L1234">
            <v>2</v>
          </cell>
          <cell r="M1234">
            <v>-1.1716405696776</v>
          </cell>
          <cell r="N1234">
            <v>0.62138161645957901</v>
          </cell>
          <cell r="O1234">
            <v>0.31103398936774901</v>
          </cell>
          <cell r="P1234">
            <v>0.14452511844035801</v>
          </cell>
          <cell r="Q1234">
            <v>0.999044408735696</v>
          </cell>
          <cell r="R1234">
            <v>1.54222479313878</v>
          </cell>
          <cell r="S1234">
            <v>231.48628291808501</v>
          </cell>
          <cell r="T1234">
            <v>0.99996421268117397</v>
          </cell>
          <cell r="U1234">
            <v>0.29525399980476102</v>
          </cell>
          <cell r="V1234">
            <v>-628.08258325102895</v>
          </cell>
          <cell r="W1234">
            <v>0.999952087515524</v>
          </cell>
          <cell r="X1234">
            <v>0.34162896531676701</v>
          </cell>
          <cell r="Y1234">
            <v>-0.24925472322582501</v>
          </cell>
          <cell r="Z1234">
            <v>5.7563317293509303E-2</v>
          </cell>
          <cell r="AA1234">
            <v>0.127095168986086</v>
          </cell>
          <cell r="AB1234">
            <v>0.14438399474987099</v>
          </cell>
          <cell r="AC1234">
            <v>0.95436458414594405</v>
          </cell>
          <cell r="AD1234">
            <v>2.4688970683252198</v>
          </cell>
          <cell r="AE1234">
            <v>-31.5575833181043</v>
          </cell>
          <cell r="AF1234">
            <v>5.0241914170371597E-2</v>
          </cell>
          <cell r="AG1234">
            <v>2352.2862977345499</v>
          </cell>
          <cell r="AH1234">
            <v>79.3340295269373</v>
          </cell>
          <cell r="AI1234">
            <v>0.34270363332158599</v>
          </cell>
          <cell r="AJ1234">
            <v>1627.9400617450401</v>
          </cell>
          <cell r="AK1234">
            <v>3318.13013869001</v>
          </cell>
          <cell r="AL1234">
            <v>627.83893898540703</v>
          </cell>
          <cell r="AM1234">
            <v>11.772796849664299</v>
          </cell>
          <cell r="AN1234">
            <v>44.974636097605</v>
          </cell>
          <cell r="AO1234">
            <v>7.2178817708507204</v>
          </cell>
          <cell r="AP1234">
            <v>1.7948599390722499</v>
          </cell>
          <cell r="AQ1234">
            <v>569.63163438223103</v>
          </cell>
          <cell r="AR1234">
            <v>484.97120886752703</v>
          </cell>
          <cell r="AS1234">
            <v>18.898621132405601</v>
          </cell>
          <cell r="AT1234">
            <v>9085.8406584905406</v>
          </cell>
          <cell r="AU1234" t="str">
            <v>NaN</v>
          </cell>
          <cell r="AV1234" t="str">
            <v>NaN</v>
          </cell>
          <cell r="AW1234" t="str">
            <v>NaN</v>
          </cell>
          <cell r="AX1234" t="str">
            <v>NaN</v>
          </cell>
          <cell r="AY1234">
            <v>0.60937724884765898</v>
          </cell>
          <cell r="AZ1234" t="str">
            <v>NaN</v>
          </cell>
          <cell r="BA1234" t="str">
            <v>NaN</v>
          </cell>
          <cell r="BB1234" t="str">
            <v>NaN</v>
          </cell>
          <cell r="BC1234">
            <v>18.130232197120399</v>
          </cell>
          <cell r="BD1234">
            <v>4.00128780500006</v>
          </cell>
          <cell r="BE1234">
            <v>9.6019650399998699</v>
          </cell>
          <cell r="BF1234">
            <v>16.8168584525</v>
          </cell>
          <cell r="BH1234" t="str">
            <v>NO</v>
          </cell>
          <cell r="BI1234" t="str">
            <v>YES</v>
          </cell>
          <cell r="BJ1234" t="str">
            <v>YES</v>
          </cell>
          <cell r="BK1234" t="str">
            <v/>
          </cell>
          <cell r="BL1234" t="str">
            <v>YES</v>
          </cell>
          <cell r="BM1234" t="str">
            <v>NO</v>
          </cell>
          <cell r="BO1234" t="str">
            <v>NO</v>
          </cell>
          <cell r="BQ1234" t="str">
            <v>NO</v>
          </cell>
          <cell r="BR1234" t="str">
            <v>NO</v>
          </cell>
          <cell r="BT1234" t="str">
            <v/>
          </cell>
          <cell r="BU1234" t="str">
            <v>NO</v>
          </cell>
          <cell r="BW1234" t="str">
            <v>YES</v>
          </cell>
          <cell r="CA1234" t="str">
            <v>TRASH</v>
          </cell>
          <cell r="CC1234">
            <v>0</v>
          </cell>
          <cell r="CD1234">
            <v>0</v>
          </cell>
          <cell r="CE1234">
            <v>0</v>
          </cell>
          <cell r="CF1234">
            <v>0</v>
          </cell>
          <cell r="CL1234">
            <v>0</v>
          </cell>
          <cell r="CY1234">
            <v>0</v>
          </cell>
          <cell r="CZ1234">
            <v>0</v>
          </cell>
          <cell r="DA1234">
            <v>0</v>
          </cell>
          <cell r="DB1234">
            <v>0</v>
          </cell>
        </row>
        <row r="1235">
          <cell r="A1235">
            <v>676.1</v>
          </cell>
          <cell r="B1235">
            <v>41729</v>
          </cell>
          <cell r="C1235" t="str">
            <v>Daniel</v>
          </cell>
          <cell r="D1235">
            <v>27</v>
          </cell>
          <cell r="E1235" t="str">
            <v>Needs new bounds</v>
          </cell>
          <cell r="F1235" t="str">
            <v>YES</v>
          </cell>
          <cell r="G1235">
            <v>28.11</v>
          </cell>
          <cell r="H1235">
            <v>2.7994607789441899</v>
          </cell>
          <cell r="I1235">
            <v>0</v>
          </cell>
          <cell r="J1235">
            <v>15</v>
          </cell>
          <cell r="K1235">
            <v>30</v>
          </cell>
          <cell r="L1235">
            <v>2</v>
          </cell>
          <cell r="M1235">
            <v>39.356947447861998</v>
          </cell>
          <cell r="N1235">
            <v>0.99173661330670104</v>
          </cell>
          <cell r="O1235">
            <v>5.1904619189190898E-2</v>
          </cell>
          <cell r="P1235">
            <v>0.159914400522705</v>
          </cell>
          <cell r="Q1235">
            <v>0.99883518624257195</v>
          </cell>
          <cell r="R1235">
            <v>1.1793382398963601</v>
          </cell>
          <cell r="S1235">
            <v>66.975565373837199</v>
          </cell>
          <cell r="T1235">
            <v>0.99994508151791806</v>
          </cell>
          <cell r="U1235">
            <v>0.25275508866205199</v>
          </cell>
          <cell r="V1235">
            <v>2349.70181009925</v>
          </cell>
          <cell r="W1235">
            <v>0.99999768664467303</v>
          </cell>
          <cell r="X1235">
            <v>5.18683022897257E-2</v>
          </cell>
          <cell r="Y1235">
            <v>2.8065541129916398</v>
          </cell>
          <cell r="Z1235">
            <v>7.0715704394342702E-2</v>
          </cell>
          <cell r="AA1235">
            <v>0.30797560783982902</v>
          </cell>
          <cell r="AB1235">
            <v>0.15972314953032099</v>
          </cell>
          <cell r="AC1235">
            <v>0.95412872336272603</v>
          </cell>
          <cell r="AD1235">
            <v>1.4629369536919199</v>
          </cell>
          <cell r="AE1235">
            <v>170.610404330048</v>
          </cell>
          <cell r="AF1235">
            <v>7.2609217439113499E-2</v>
          </cell>
          <cell r="AG1235">
            <v>1106.1621598260399</v>
          </cell>
          <cell r="AH1235">
            <v>53.733861686982799</v>
          </cell>
          <cell r="AI1235">
            <v>0.80224645488276403</v>
          </cell>
          <cell r="AJ1235">
            <v>235.87412414871201</v>
          </cell>
          <cell r="AK1235">
            <v>2205.2576884466698</v>
          </cell>
          <cell r="AL1235">
            <v>573.89156415994705</v>
          </cell>
          <cell r="AM1235">
            <v>32.458181871665502</v>
          </cell>
          <cell r="AN1235">
            <v>1.042777040429</v>
          </cell>
          <cell r="AO1235">
            <v>-166.43234825909801</v>
          </cell>
          <cell r="AP1235">
            <v>51.375006714953201</v>
          </cell>
          <cell r="AQ1235">
            <v>1471.24578630626</v>
          </cell>
          <cell r="AR1235">
            <v>1377.81896088236</v>
          </cell>
          <cell r="AS1235">
            <v>109.835022227678</v>
          </cell>
          <cell r="AT1235">
            <v>7940.5147894600696</v>
          </cell>
          <cell r="AU1235" t="str">
            <v>NaN</v>
          </cell>
          <cell r="AV1235" t="str">
            <v>NaN</v>
          </cell>
          <cell r="AW1235" t="str">
            <v>NaN</v>
          </cell>
          <cell r="AX1235" t="str">
            <v>NaN</v>
          </cell>
          <cell r="AY1235">
            <v>0.36893238663106098</v>
          </cell>
          <cell r="AZ1235" t="str">
            <v>NaN</v>
          </cell>
          <cell r="BA1235" t="str">
            <v>NaN</v>
          </cell>
          <cell r="BB1235" t="str">
            <v>NaN</v>
          </cell>
          <cell r="BC1235">
            <v>16.601957398397701</v>
          </cell>
          <cell r="BD1235">
            <v>5.9454273310549297</v>
          </cell>
          <cell r="BE1235">
            <v>9.0926871840929397</v>
          </cell>
          <cell r="BF1235">
            <v>57.2098051563081</v>
          </cell>
          <cell r="BH1235" t="str">
            <v>NO</v>
          </cell>
          <cell r="BI1235" t="str">
            <v>YES</v>
          </cell>
          <cell r="BJ1235" t="str">
            <v>YES</v>
          </cell>
          <cell r="BK1235" t="str">
            <v/>
          </cell>
          <cell r="BL1235" t="str">
            <v>YES</v>
          </cell>
          <cell r="BM1235" t="str">
            <v>NO</v>
          </cell>
          <cell r="BO1235" t="str">
            <v>NO</v>
          </cell>
          <cell r="BQ1235" t="str">
            <v>NO</v>
          </cell>
          <cell r="BR1235" t="str">
            <v>YES</v>
          </cell>
          <cell r="BT1235" t="str">
            <v/>
          </cell>
          <cell r="BU1235" t="str">
            <v>NO</v>
          </cell>
          <cell r="BW1235" t="str">
            <v/>
          </cell>
          <cell r="CA1235" t="str">
            <v>SINGLE CORR</v>
          </cell>
          <cell r="CC1235">
            <v>0</v>
          </cell>
          <cell r="CD1235">
            <v>69.309611041288477</v>
          </cell>
          <cell r="CE1235">
            <v>0</v>
          </cell>
          <cell r="CF1235">
            <v>0</v>
          </cell>
          <cell r="CL1235">
            <v>0.47</v>
          </cell>
          <cell r="CY1235">
            <v>0</v>
          </cell>
          <cell r="CZ1235">
            <v>22.216479273627812</v>
          </cell>
          <cell r="DA1235">
            <v>0</v>
          </cell>
          <cell r="DB1235">
            <v>0</v>
          </cell>
        </row>
        <row r="1236">
          <cell r="A1236">
            <v>676.1</v>
          </cell>
          <cell r="B1236">
            <v>41729</v>
          </cell>
          <cell r="C1236" t="str">
            <v>Daniel</v>
          </cell>
          <cell r="D1236">
            <v>28</v>
          </cell>
          <cell r="F1236" t="str">
            <v>YES</v>
          </cell>
          <cell r="G1236">
            <v>28.11</v>
          </cell>
          <cell r="H1236">
            <v>3.1050163339823502</v>
          </cell>
          <cell r="I1236">
            <v>0</v>
          </cell>
          <cell r="J1236">
            <v>15</v>
          </cell>
          <cell r="K1236">
            <v>30</v>
          </cell>
          <cell r="L1236">
            <v>2</v>
          </cell>
          <cell r="M1236">
            <v>-9.9374099519666199</v>
          </cell>
          <cell r="N1236">
            <v>0.74617330049635999</v>
          </cell>
          <cell r="O1236">
            <v>0.124020341803582</v>
          </cell>
          <cell r="P1236">
            <v>0.176355533413876</v>
          </cell>
          <cell r="Q1236">
            <v>0.99527820650298005</v>
          </cell>
          <cell r="R1236">
            <v>1.03710714830873</v>
          </cell>
          <cell r="S1236">
            <v>252.261978337172</v>
          </cell>
          <cell r="T1236">
            <v>0.999811501576091</v>
          </cell>
          <cell r="U1236">
            <v>0.203620718313925</v>
          </cell>
          <cell r="V1236">
            <v>238.145159827437</v>
          </cell>
          <cell r="W1236">
            <v>0.999946333404511</v>
          </cell>
          <cell r="X1236">
            <v>0.10864037630998501</v>
          </cell>
          <cell r="Y1236">
            <v>-0.18954872170459</v>
          </cell>
          <cell r="Z1236">
            <v>1.2542538704418699E-2</v>
          </cell>
          <cell r="AA1236">
            <v>4.5384609481936997E-2</v>
          </cell>
          <cell r="AB1236">
            <v>0.17549297436822101</v>
          </cell>
          <cell r="AC1236">
            <v>0.85930884259431695</v>
          </cell>
          <cell r="AD1236">
            <v>1.1346677834187</v>
          </cell>
          <cell r="AE1236">
            <v>58.888803096056499</v>
          </cell>
          <cell r="AF1236">
            <v>0.24726785357221201</v>
          </cell>
          <cell r="AG1236">
            <v>169.38392673660701</v>
          </cell>
          <cell r="AH1236">
            <v>19.404740549545199</v>
          </cell>
          <cell r="AI1236">
            <v>7.6908467012464204E-2</v>
          </cell>
          <cell r="AJ1236">
            <v>207.719132677885</v>
          </cell>
          <cell r="AK1236">
            <v>1115.4461073233399</v>
          </cell>
          <cell r="AL1236">
            <v>239.51697572621299</v>
          </cell>
          <cell r="AM1236">
            <v>28.619948697996499</v>
          </cell>
          <cell r="AN1236">
            <v>7.5218050930426603</v>
          </cell>
          <cell r="AO1236">
            <v>30.247826402774098</v>
          </cell>
          <cell r="AP1236">
            <v>17.781162984046102</v>
          </cell>
          <cell r="AQ1236">
            <v>75.1871584366733</v>
          </cell>
          <cell r="AR1236">
            <v>523.65995614058295</v>
          </cell>
          <cell r="AS1236">
            <v>67.783800008243702</v>
          </cell>
          <cell r="AT1236">
            <v>2769.3409309182198</v>
          </cell>
          <cell r="AU1236" t="str">
            <v>NaN</v>
          </cell>
          <cell r="AV1236" t="str">
            <v>NaN</v>
          </cell>
          <cell r="AW1236" t="str">
            <v>NaN</v>
          </cell>
          <cell r="AX1236" t="str">
            <v>NaN</v>
          </cell>
          <cell r="AY1236">
            <v>0.40330027551658398</v>
          </cell>
          <cell r="AZ1236" t="str">
            <v>NaN</v>
          </cell>
          <cell r="BA1236" t="str">
            <v>NaN</v>
          </cell>
          <cell r="BB1236" t="str">
            <v>NaN</v>
          </cell>
          <cell r="BC1236">
            <v>16.498647634769299</v>
          </cell>
          <cell r="BD1236">
            <v>1.0840579838505799</v>
          </cell>
          <cell r="BE1236">
            <v>5.1158383523563797</v>
          </cell>
          <cell r="BF1236">
            <v>22.081454756187899</v>
          </cell>
          <cell r="BH1236" t="str">
            <v>NO</v>
          </cell>
          <cell r="BI1236" t="str">
            <v>YES</v>
          </cell>
          <cell r="BJ1236" t="str">
            <v>YES</v>
          </cell>
          <cell r="BK1236" t="str">
            <v/>
          </cell>
          <cell r="BL1236" t="str">
            <v>YES</v>
          </cell>
          <cell r="BM1236" t="str">
            <v>NO</v>
          </cell>
          <cell r="BO1236" t="str">
            <v>NO</v>
          </cell>
          <cell r="BQ1236" t="str">
            <v>NO</v>
          </cell>
          <cell r="BR1236" t="str">
            <v>NO</v>
          </cell>
          <cell r="BT1236" t="str">
            <v/>
          </cell>
          <cell r="BU1236" t="str">
            <v>YES</v>
          </cell>
          <cell r="BW1236" t="str">
            <v/>
          </cell>
          <cell r="CA1236" t="str">
            <v>DUAL AREA</v>
          </cell>
          <cell r="CC1236">
            <v>0</v>
          </cell>
          <cell r="CD1236">
            <v>0</v>
          </cell>
          <cell r="CE1236">
            <v>76.731483384784383</v>
          </cell>
          <cell r="CF1236">
            <v>40.332655282557695</v>
          </cell>
          <cell r="CL1236">
            <v>0.36</v>
          </cell>
          <cell r="CY1236">
            <v>0</v>
          </cell>
          <cell r="CZ1236">
            <v>0</v>
          </cell>
          <cell r="DA1236">
            <v>39.486684772582073</v>
          </cell>
          <cell r="DB1236">
            <v>39.486684772582073</v>
          </cell>
        </row>
        <row r="1237">
          <cell r="A1237">
            <v>676.1</v>
          </cell>
          <cell r="B1237">
            <v>41729</v>
          </cell>
          <cell r="C1237" t="str">
            <v>Daniel</v>
          </cell>
          <cell r="D1237">
            <v>30</v>
          </cell>
          <cell r="F1237" t="str">
            <v>YES</v>
          </cell>
          <cell r="G1237">
            <v>28.11</v>
          </cell>
          <cell r="H1237">
            <v>3.2383496677502999</v>
          </cell>
          <cell r="I1237">
            <v>0</v>
          </cell>
          <cell r="J1237">
            <v>15</v>
          </cell>
          <cell r="K1237">
            <v>30</v>
          </cell>
          <cell r="L1237">
            <v>2</v>
          </cell>
          <cell r="M1237">
            <v>-7.2779578050943599</v>
          </cell>
          <cell r="N1237">
            <v>0.83367929233749405</v>
          </cell>
          <cell r="O1237">
            <v>0.29303485455126599</v>
          </cell>
          <cell r="P1237">
            <v>0.14931728984849699</v>
          </cell>
          <cell r="Q1237">
            <v>0.99674330667628397</v>
          </cell>
          <cell r="R1237">
            <v>1.1246660987419901</v>
          </cell>
          <cell r="S1237">
            <v>37.618927377278297</v>
          </cell>
          <cell r="T1237">
            <v>0.99958711600639705</v>
          </cell>
          <cell r="U1237">
            <v>0.39565022700409702</v>
          </cell>
          <cell r="V1237">
            <v>-423.50789685319597</v>
          </cell>
          <cell r="W1237">
            <v>0.99976203340289505</v>
          </cell>
          <cell r="X1237">
            <v>0.30023774373990098</v>
          </cell>
          <cell r="Y1237">
            <v>-0.50365788095138597</v>
          </cell>
          <cell r="Z1237">
            <v>5.5189146398928801E-2</v>
          </cell>
          <cell r="AA1237">
            <v>0.40570376005250902</v>
          </cell>
          <cell r="AB1237">
            <v>0.148818579347787</v>
          </cell>
          <cell r="AC1237">
            <v>0.86643172180573302</v>
          </cell>
          <cell r="AD1237">
            <v>1.3093476775514299</v>
          </cell>
          <cell r="AE1237">
            <v>-9.6908132449964999</v>
          </cell>
          <cell r="AF1237">
            <v>2.2876802688624898E-2</v>
          </cell>
          <cell r="AG1237">
            <v>374.73220102248899</v>
          </cell>
          <cell r="AH1237">
            <v>23.731302297161498</v>
          </cell>
          <cell r="AI1237">
            <v>0.63057334977944202</v>
          </cell>
          <cell r="AJ1237">
            <v>141.67718270780099</v>
          </cell>
          <cell r="AK1237">
            <v>1839.6109023899901</v>
          </cell>
          <cell r="AL1237">
            <v>342.40166700215701</v>
          </cell>
          <cell r="AM1237">
            <v>73.409870787672205</v>
          </cell>
          <cell r="AN1237">
            <v>20.378622594543302</v>
          </cell>
          <cell r="AO1237">
            <v>67.882969414693804</v>
          </cell>
          <cell r="AP1237">
            <v>11.7678961742951</v>
          </cell>
          <cell r="AQ1237">
            <v>714.00627518911006</v>
          </cell>
          <cell r="AR1237">
            <v>-674.82141279165103</v>
          </cell>
          <cell r="AS1237">
            <v>4.3510993454925897</v>
          </cell>
          <cell r="AT1237">
            <v>7134.24335972677</v>
          </cell>
          <cell r="AU1237" t="str">
            <v>NaN</v>
          </cell>
          <cell r="AV1237" t="str">
            <v>NaN</v>
          </cell>
          <cell r="AW1237" t="str">
            <v>NaN</v>
          </cell>
          <cell r="AX1237" t="str">
            <v>NaN</v>
          </cell>
          <cell r="AY1237">
            <v>0.83861927037556405</v>
          </cell>
          <cell r="AZ1237" t="str">
            <v>NaN</v>
          </cell>
          <cell r="BA1237" t="str">
            <v>NaN</v>
          </cell>
          <cell r="BB1237" t="str">
            <v>NaN</v>
          </cell>
          <cell r="BC1237">
            <v>18.8689335834502</v>
          </cell>
          <cell r="BD1237">
            <v>0.99007317635221204</v>
          </cell>
          <cell r="BE1237">
            <v>4.7321780520126104</v>
          </cell>
          <cell r="BF1237">
            <v>13.301038461761101</v>
          </cell>
          <cell r="BH1237" t="str">
            <v>NO</v>
          </cell>
          <cell r="BI1237" t="str">
            <v>YES</v>
          </cell>
          <cell r="BJ1237" t="str">
            <v>YES</v>
          </cell>
          <cell r="BK1237" t="str">
            <v/>
          </cell>
          <cell r="BL1237" t="str">
            <v>YES</v>
          </cell>
          <cell r="BM1237" t="str">
            <v>NO</v>
          </cell>
          <cell r="BO1237" t="str">
            <v>NO</v>
          </cell>
          <cell r="BQ1237" t="str">
            <v>NO</v>
          </cell>
          <cell r="BR1237" t="str">
            <v>NO</v>
          </cell>
          <cell r="BT1237" t="str">
            <v/>
          </cell>
          <cell r="BU1237" t="str">
            <v>YES</v>
          </cell>
          <cell r="BW1237" t="str">
            <v/>
          </cell>
          <cell r="CA1237" t="str">
            <v>DUAL AREA</v>
          </cell>
          <cell r="CC1237">
            <v>0</v>
          </cell>
          <cell r="CD1237">
            <v>0</v>
          </cell>
          <cell r="CE1237">
            <v>46.708747945143315</v>
          </cell>
          <cell r="CF1237">
            <v>25.93275089642502</v>
          </cell>
          <cell r="CL1237">
            <v>0.36</v>
          </cell>
          <cell r="CY1237">
            <v>0</v>
          </cell>
          <cell r="CZ1237">
            <v>0</v>
          </cell>
          <cell r="DA1237">
            <v>42.688059102312856</v>
          </cell>
          <cell r="DB1237">
            <v>42.688059102312856</v>
          </cell>
        </row>
        <row r="1238">
          <cell r="A1238">
            <v>676.1</v>
          </cell>
          <cell r="B1238">
            <v>41729</v>
          </cell>
          <cell r="C1238" t="str">
            <v>Daniel</v>
          </cell>
          <cell r="D1238">
            <v>31</v>
          </cell>
          <cell r="F1238" t="str">
            <v>YES</v>
          </cell>
          <cell r="G1238">
            <v>28.11</v>
          </cell>
          <cell r="H1238">
            <v>3.2966830004006602</v>
          </cell>
          <cell r="I1238">
            <v>0</v>
          </cell>
          <cell r="J1238">
            <v>15</v>
          </cell>
          <cell r="K1238">
            <v>30</v>
          </cell>
          <cell r="L1238">
            <v>2</v>
          </cell>
          <cell r="M1238">
            <v>-8.2087819378093005</v>
          </cell>
          <cell r="N1238">
            <v>0.83826520230414603</v>
          </cell>
          <cell r="O1238">
            <v>0.14703770577727601</v>
          </cell>
          <cell r="P1238">
            <v>0.141053010421157</v>
          </cell>
          <cell r="Q1238">
            <v>0.99846950538332802</v>
          </cell>
          <cell r="R1238">
            <v>0.88396246140083801</v>
          </cell>
          <cell r="S1238">
            <v>78.125331418554495</v>
          </cell>
          <cell r="T1238">
            <v>0.99994230231411796</v>
          </cell>
          <cell r="U1238">
            <v>0.169840519398439</v>
          </cell>
          <cell r="V1238">
            <v>-1122.85515048046</v>
          </cell>
          <cell r="W1238">
            <v>0.99995489506004198</v>
          </cell>
          <cell r="X1238">
            <v>0.15015369775182</v>
          </cell>
          <cell r="Y1238">
            <v>-0.47317634698393402</v>
          </cell>
          <cell r="Z1238">
            <v>4.6388300003154401E-2</v>
          </cell>
          <cell r="AA1238">
            <v>0.107730129793129</v>
          </cell>
          <cell r="AB1238">
            <v>0.14083250362271399</v>
          </cell>
          <cell r="AC1238">
            <v>0.92559574109097298</v>
          </cell>
          <cell r="AD1238">
            <v>0.81301104861256002</v>
          </cell>
          <cell r="AE1238">
            <v>-19.401837338712198</v>
          </cell>
          <cell r="AF1238">
            <v>1.7278241250916399E-2</v>
          </cell>
          <cell r="AG1238">
            <v>501.12350315325398</v>
          </cell>
          <cell r="AH1238">
            <v>57.773895431433701</v>
          </cell>
          <cell r="AI1238">
            <v>0.739460047386857</v>
          </cell>
          <cell r="AJ1238">
            <v>132.85825067216899</v>
          </cell>
          <cell r="AK1238">
            <v>1759.8661903833199</v>
          </cell>
          <cell r="AL1238">
            <v>357.00284814461003</v>
          </cell>
          <cell r="AM1238">
            <v>64.276052992668497</v>
          </cell>
          <cell r="AN1238">
            <v>12.127261672787</v>
          </cell>
          <cell r="AO1238">
            <v>20.600602259266399</v>
          </cell>
          <cell r="AP1238">
            <v>12.4371650820719</v>
          </cell>
          <cell r="AQ1238">
            <v>21.854433551990599</v>
          </cell>
          <cell r="AR1238">
            <v>-377.32163013321701</v>
          </cell>
          <cell r="AS1238">
            <v>34.797926310895399</v>
          </cell>
          <cell r="AT1238">
            <v>6478.7198219350703</v>
          </cell>
          <cell r="AU1238" t="str">
            <v>NaN</v>
          </cell>
          <cell r="AV1238" t="str">
            <v>NaN</v>
          </cell>
          <cell r="AW1238" t="str">
            <v>NaN</v>
          </cell>
          <cell r="AX1238" t="str">
            <v>NaN</v>
          </cell>
          <cell r="AY1238">
            <v>0.54527374013790997</v>
          </cell>
          <cell r="AZ1238" t="str">
            <v>NaN</v>
          </cell>
          <cell r="BA1238" t="str">
            <v>NaN</v>
          </cell>
          <cell r="BB1238" t="str">
            <v>NaN</v>
          </cell>
          <cell r="BC1238">
            <v>19.43549964848</v>
          </cell>
          <cell r="BD1238">
            <v>1.56719463271662</v>
          </cell>
          <cell r="BE1238">
            <v>6.3897394030664101</v>
          </cell>
          <cell r="BF1238">
            <v>30.011778145316701</v>
          </cell>
          <cell r="BH1238" t="str">
            <v>NO</v>
          </cell>
          <cell r="BI1238" t="str">
            <v>YES</v>
          </cell>
          <cell r="BJ1238" t="str">
            <v>YES</v>
          </cell>
          <cell r="BK1238" t="str">
            <v/>
          </cell>
          <cell r="BL1238" t="str">
            <v>YES</v>
          </cell>
          <cell r="BM1238" t="str">
            <v>NO</v>
          </cell>
          <cell r="BO1238" t="str">
            <v>NO</v>
          </cell>
          <cell r="BQ1238" t="str">
            <v>NO</v>
          </cell>
          <cell r="BR1238" t="str">
            <v>NO</v>
          </cell>
          <cell r="BT1238" t="str">
            <v/>
          </cell>
          <cell r="BU1238" t="str">
            <v>NO</v>
          </cell>
          <cell r="BW1238" t="str">
            <v>YES</v>
          </cell>
          <cell r="CA1238" t="str">
            <v>TRASH</v>
          </cell>
          <cell r="CC1238">
            <v>0</v>
          </cell>
          <cell r="CD1238">
            <v>0</v>
          </cell>
          <cell r="CE1238">
            <v>0</v>
          </cell>
          <cell r="CF1238">
            <v>0</v>
          </cell>
          <cell r="CL1238">
            <v>0</v>
          </cell>
          <cell r="CY1238">
            <v>0</v>
          </cell>
          <cell r="CZ1238">
            <v>0</v>
          </cell>
          <cell r="DA1238">
            <v>0</v>
          </cell>
          <cell r="DB1238">
            <v>0</v>
          </cell>
        </row>
        <row r="1239">
          <cell r="A1239">
            <v>676.1</v>
          </cell>
          <cell r="B1239">
            <v>41729</v>
          </cell>
          <cell r="C1239" t="str">
            <v>Daniel</v>
          </cell>
          <cell r="D1239">
            <v>32</v>
          </cell>
          <cell r="E1239" t="str">
            <v>Accidential area?</v>
          </cell>
          <cell r="F1239" t="str">
            <v>YES</v>
          </cell>
          <cell r="G1239">
            <v>28.11</v>
          </cell>
          <cell r="H1239">
            <v>3.3244607783853999</v>
          </cell>
          <cell r="I1239">
            <v>0</v>
          </cell>
          <cell r="J1239">
            <v>15</v>
          </cell>
          <cell r="K1239">
            <v>30</v>
          </cell>
          <cell r="L1239">
            <v>2</v>
          </cell>
          <cell r="M1239">
            <v>15.005200009529799</v>
          </cell>
          <cell r="N1239">
            <v>0.70974926117554904</v>
          </cell>
          <cell r="O1239">
            <v>0.19319507305306499</v>
          </cell>
          <cell r="P1239">
            <v>0.206330528070333</v>
          </cell>
          <cell r="Q1239">
            <v>0.99402357861163104</v>
          </cell>
          <cell r="R1239">
            <v>0.77298620681429497</v>
          </cell>
          <cell r="S1239">
            <v>-739.28796037546101</v>
          </cell>
          <cell r="T1239">
            <v>0.99904800089085399</v>
          </cell>
          <cell r="U1239">
            <v>0.30142374249113502</v>
          </cell>
          <cell r="V1239">
            <v>64.397230648185797</v>
          </cell>
          <cell r="W1239">
            <v>0.99984719891476004</v>
          </cell>
          <cell r="X1239">
            <v>0.12072597395910099</v>
          </cell>
          <cell r="Y1239">
            <v>9.5284905027668704E-2</v>
          </cell>
          <cell r="Z1239">
            <v>3.7464480472047001E-3</v>
          </cell>
          <cell r="AA1239">
            <v>9.2639829529697307E-2</v>
          </cell>
          <cell r="AB1239">
            <v>0.20503751461647801</v>
          </cell>
          <cell r="AC1239">
            <v>0.86552339495443098</v>
          </cell>
          <cell r="AD1239">
            <v>0.63617877344708595</v>
          </cell>
          <cell r="AE1239">
            <v>39.410472369182799</v>
          </cell>
          <cell r="AF1239">
            <v>0.61189662408127199</v>
          </cell>
          <cell r="AG1239">
            <v>37.800018465036899</v>
          </cell>
          <cell r="AH1239">
            <v>-1.4154321422226399</v>
          </cell>
          <cell r="AI1239">
            <v>1.9127639585378999E-3</v>
          </cell>
          <cell r="AJ1239">
            <v>97.210481261017094</v>
          </cell>
          <cell r="AK1239">
            <v>642.63965028000496</v>
          </cell>
          <cell r="AL1239">
            <v>90.791881181406595</v>
          </cell>
          <cell r="AM1239">
            <v>27.949631310668799</v>
          </cell>
          <cell r="AN1239">
            <v>13.428682474133</v>
          </cell>
          <cell r="AO1239">
            <v>8.9445907264491495</v>
          </cell>
          <cell r="AP1239">
            <v>3.2550214660661299</v>
          </cell>
          <cell r="AQ1239">
            <v>190.99780494160001</v>
          </cell>
          <cell r="AR1239">
            <v>-6.16799541861071</v>
          </cell>
          <cell r="AS1239">
            <v>23.2467307780182</v>
          </cell>
          <cell r="AT1239">
            <v>292.21236010232599</v>
          </cell>
          <cell r="AU1239" t="str">
            <v>NaN</v>
          </cell>
          <cell r="AV1239" t="str">
            <v>NaN</v>
          </cell>
          <cell r="AW1239" t="str">
            <v>NaN</v>
          </cell>
          <cell r="AX1239" t="str">
            <v>NaN</v>
          </cell>
          <cell r="AY1239">
            <v>0.28004423673633599</v>
          </cell>
          <cell r="AZ1239" t="str">
            <v>NaN</v>
          </cell>
          <cell r="BA1239" t="str">
            <v>NaN</v>
          </cell>
          <cell r="BB1239" t="str">
            <v>NaN</v>
          </cell>
          <cell r="BC1239">
            <v>10.6122026552717</v>
          </cell>
          <cell r="BD1239">
            <v>-0.490612966702201</v>
          </cell>
          <cell r="BE1239">
            <v>1.7877244348935599</v>
          </cell>
          <cell r="BF1239">
            <v>12.7711908336703</v>
          </cell>
          <cell r="BH1239" t="str">
            <v>NO</v>
          </cell>
          <cell r="BI1239" t="str">
            <v>YES</v>
          </cell>
          <cell r="BJ1239" t="str">
            <v>YES</v>
          </cell>
          <cell r="BK1239" t="str">
            <v/>
          </cell>
          <cell r="BL1239" t="str">
            <v>YES</v>
          </cell>
          <cell r="BM1239" t="str">
            <v>NO</v>
          </cell>
          <cell r="BO1239" t="str">
            <v>NO</v>
          </cell>
          <cell r="BQ1239" t="str">
            <v>NO</v>
          </cell>
          <cell r="BR1239" t="str">
            <v>NO</v>
          </cell>
          <cell r="BT1239" t="str">
            <v/>
          </cell>
          <cell r="BU1239" t="str">
            <v>NO</v>
          </cell>
          <cell r="BW1239" t="str">
            <v>YES</v>
          </cell>
          <cell r="CA1239" t="str">
            <v>TRASH</v>
          </cell>
          <cell r="CC1239">
            <v>0</v>
          </cell>
          <cell r="CD1239">
            <v>0</v>
          </cell>
          <cell r="CE1239">
            <v>0</v>
          </cell>
          <cell r="CF1239">
            <v>0</v>
          </cell>
          <cell r="CL1239">
            <v>0</v>
          </cell>
          <cell r="CY1239">
            <v>0</v>
          </cell>
          <cell r="CZ1239">
            <v>0</v>
          </cell>
          <cell r="DA1239">
            <v>0</v>
          </cell>
          <cell r="DB1239">
            <v>0</v>
          </cell>
        </row>
        <row r="1240">
          <cell r="BH1240" t="str">
            <v/>
          </cell>
          <cell r="BI1240" t="str">
            <v/>
          </cell>
          <cell r="BJ1240" t="str">
            <v>YES</v>
          </cell>
          <cell r="BK1240" t="str">
            <v/>
          </cell>
          <cell r="BL1240" t="str">
            <v>NO</v>
          </cell>
          <cell r="BM1240" t="str">
            <v/>
          </cell>
          <cell r="BO1240" t="str">
            <v/>
          </cell>
          <cell r="BQ1240" t="str">
            <v/>
          </cell>
          <cell r="BR1240" t="str">
            <v/>
          </cell>
          <cell r="BT1240" t="str">
            <v/>
          </cell>
          <cell r="BU1240" t="str">
            <v/>
          </cell>
          <cell r="BW1240" t="str">
            <v/>
          </cell>
          <cell r="CA1240" t="str">
            <v/>
          </cell>
          <cell r="CC1240">
            <v>0</v>
          </cell>
          <cell r="CD1240">
            <v>0</v>
          </cell>
          <cell r="CE1240">
            <v>0</v>
          </cell>
          <cell r="CF1240">
            <v>0</v>
          </cell>
          <cell r="CL1240">
            <v>0</v>
          </cell>
          <cell r="CY1240">
            <v>0</v>
          </cell>
          <cell r="CZ1240">
            <v>0</v>
          </cell>
          <cell r="DA1240">
            <v>0</v>
          </cell>
          <cell r="DB1240">
            <v>0</v>
          </cell>
        </row>
        <row r="1241">
          <cell r="A1241">
            <v>715</v>
          </cell>
          <cell r="B1241">
            <v>41730</v>
          </cell>
          <cell r="C1241" t="str">
            <v>Daniel</v>
          </cell>
          <cell r="D1241">
            <v>29</v>
          </cell>
          <cell r="F1241" t="str">
            <v>YES</v>
          </cell>
          <cell r="G1241">
            <v>0.17</v>
          </cell>
          <cell r="H1241">
            <v>0.16666666790842999</v>
          </cell>
          <cell r="I1241">
            <v>0</v>
          </cell>
          <cell r="J1241">
            <v>19.998999999999999</v>
          </cell>
          <cell r="K1241">
            <v>44.997</v>
          </cell>
          <cell r="L1241">
            <v>2.2499624981249098</v>
          </cell>
          <cell r="M1241">
            <v>2.2193259260446401</v>
          </cell>
          <cell r="N1241">
            <v>0.96161322754997902</v>
          </cell>
          <cell r="O1241">
            <v>8.5999519289736107E-2</v>
          </cell>
          <cell r="P1241">
            <v>1.08613000351036E-2</v>
          </cell>
          <cell r="Q1241">
            <v>0.99849910074016801</v>
          </cell>
          <cell r="R1241">
            <v>0.25568715189795799</v>
          </cell>
          <cell r="S1241">
            <v>21.518223636502999</v>
          </cell>
          <cell r="T1241">
            <v>0.99859156662139903</v>
          </cell>
          <cell r="U1241">
            <v>0.247926758905371</v>
          </cell>
          <cell r="V1241">
            <v>45.207248275357401</v>
          </cell>
          <cell r="W1241">
            <v>0.99962907693250003</v>
          </cell>
          <cell r="X1241">
            <v>0.127060355055133</v>
          </cell>
          <cell r="Y1241">
            <v>1.7806286465329699</v>
          </cell>
          <cell r="Z1241">
            <v>0.76410743479582699</v>
          </cell>
          <cell r="AA1241">
            <v>3.7243798741044602E-2</v>
          </cell>
          <cell r="AB1241">
            <v>1.08449718908331E-2</v>
          </cell>
          <cell r="AC1241">
            <v>7.2550585544584406E-2</v>
          </cell>
          <cell r="AD1241">
            <v>6.6491817261897596E-2</v>
          </cell>
          <cell r="AE1241">
            <v>25.7007187612666</v>
          </cell>
          <cell r="AF1241">
            <v>0.56829775202066901</v>
          </cell>
          <cell r="AG1241">
            <v>19.0917765143612</v>
          </cell>
          <cell r="AH1241">
            <v>12.9987503887717</v>
          </cell>
          <cell r="AI1241">
            <v>0.60322717030829898</v>
          </cell>
          <cell r="AJ1241">
            <v>17.547043655439399</v>
          </cell>
          <cell r="AK1241">
            <v>1260.35742724998</v>
          </cell>
          <cell r="AL1241">
            <v>-2.2045988127997398</v>
          </cell>
          <cell r="AM1241">
            <v>49.274332757996902</v>
          </cell>
          <cell r="AN1241">
            <v>29.760887431069001</v>
          </cell>
          <cell r="AO1241">
            <v>22.513923037558101</v>
          </cell>
          <cell r="AP1241">
            <v>20.116871269574801</v>
          </cell>
          <cell r="AQ1241">
            <v>83.812897029108001</v>
          </cell>
          <cell r="AR1241">
            <v>60.004562446132503</v>
          </cell>
          <cell r="AS1241">
            <v>36.485727157798699</v>
          </cell>
          <cell r="AT1241">
            <v>112.293260013504</v>
          </cell>
          <cell r="AU1241">
            <v>2.82611444943843</v>
          </cell>
          <cell r="AV1241">
            <v>1.48961548407386</v>
          </cell>
          <cell r="AW1241">
            <v>4.0417420317797497</v>
          </cell>
          <cell r="AX1241">
            <v>1.2180747807191901</v>
          </cell>
          <cell r="AY1241">
            <v>3.3708875873232902E-2</v>
          </cell>
          <cell r="AZ1241">
            <v>3.2260471092225802E-2</v>
          </cell>
          <cell r="BA1241">
            <v>1.8771058585109299</v>
          </cell>
          <cell r="BB1241">
            <v>1.8666053061037899</v>
          </cell>
          <cell r="BC1241">
            <v>1.0112662761969899</v>
          </cell>
          <cell r="BD1241">
            <v>4.3182199154341596</v>
          </cell>
          <cell r="BE1241">
            <v>11.1849749760222</v>
          </cell>
          <cell r="BF1241">
            <v>16.711385224425701</v>
          </cell>
          <cell r="BH1241" t="str">
            <v>NO</v>
          </cell>
          <cell r="BI1241" t="str">
            <v>NO</v>
          </cell>
          <cell r="BJ1241" t="str">
            <v>YES</v>
          </cell>
          <cell r="BK1241" t="str">
            <v/>
          </cell>
          <cell r="BL1241" t="str">
            <v>YES</v>
          </cell>
          <cell r="BM1241" t="str">
            <v>YES</v>
          </cell>
          <cell r="BO1241" t="str">
            <v>YES</v>
          </cell>
          <cell r="BQ1241" t="str">
            <v>NO</v>
          </cell>
          <cell r="BR1241" t="str">
            <v>NO</v>
          </cell>
          <cell r="BT1241" t="str">
            <v/>
          </cell>
          <cell r="BU1241" t="str">
            <v>YES</v>
          </cell>
          <cell r="BW1241" t="str">
            <v/>
          </cell>
          <cell r="CA1241" t="str">
            <v>DUAL AREA</v>
          </cell>
          <cell r="CC1241">
            <v>0</v>
          </cell>
          <cell r="CD1241">
            <v>0</v>
          </cell>
          <cell r="CE1241">
            <v>29.215407398571944</v>
          </cell>
          <cell r="CF1241">
            <v>39.701996920072368</v>
          </cell>
          <cell r="CL1241">
            <v>0.36</v>
          </cell>
          <cell r="CY1241">
            <v>0</v>
          </cell>
          <cell r="CZ1241">
            <v>0</v>
          </cell>
          <cell r="DA1241">
            <v>2.5362969633372776</v>
          </cell>
          <cell r="DB1241">
            <v>2.5362969633372776</v>
          </cell>
        </row>
        <row r="1242">
          <cell r="A1242">
            <v>715</v>
          </cell>
          <cell r="B1242">
            <v>41730</v>
          </cell>
          <cell r="C1242" t="str">
            <v>Daniel</v>
          </cell>
          <cell r="D1242">
            <v>30</v>
          </cell>
          <cell r="F1242" t="str">
            <v>YES</v>
          </cell>
          <cell r="G1242">
            <v>0.17</v>
          </cell>
          <cell r="H1242">
            <v>0.16734400112181899</v>
          </cell>
          <cell r="I1242">
            <v>0</v>
          </cell>
          <cell r="J1242">
            <v>19.998999999999999</v>
          </cell>
          <cell r="K1242">
            <v>44.997</v>
          </cell>
          <cell r="L1242">
            <v>2.2499624981249098</v>
          </cell>
          <cell r="M1242">
            <v>2.1753279148383</v>
          </cell>
          <cell r="N1242">
            <v>0.94337617303377896</v>
          </cell>
          <cell r="O1242">
            <v>8.7099100551564404E-2</v>
          </cell>
          <cell r="P1242">
            <v>2.8736426422609801E-3</v>
          </cell>
          <cell r="Q1242">
            <v>0.99881168884864402</v>
          </cell>
          <cell r="R1242">
            <v>0.24321681970291001</v>
          </cell>
          <cell r="S1242">
            <v>32.707944500624698</v>
          </cell>
          <cell r="T1242">
            <v>0.998811009740042</v>
          </cell>
          <cell r="U1242">
            <v>0.24339893024774401</v>
          </cell>
          <cell r="V1242">
            <v>53.931376267053999</v>
          </cell>
          <cell r="W1242">
            <v>0.99977442887016299</v>
          </cell>
          <cell r="X1242">
            <v>0.105933643229498</v>
          </cell>
          <cell r="Y1242">
            <v>1.5924547519625101</v>
          </cell>
          <cell r="Z1242">
            <v>0.67949420154353002</v>
          </cell>
          <cell r="AA1242">
            <v>3.4168252886755797E-2</v>
          </cell>
          <cell r="AB1242">
            <v>2.8702237698148099E-3</v>
          </cell>
          <cell r="AC1242">
            <v>6.8767139265499804E-3</v>
          </cell>
          <cell r="AD1242">
            <v>5.96830781248762E-2</v>
          </cell>
          <cell r="AE1242">
            <v>32.555136766225502</v>
          </cell>
          <cell r="AF1242">
            <v>0.60350377347058004</v>
          </cell>
          <cell r="AG1242">
            <v>19.890080986548501</v>
          </cell>
          <cell r="AH1242">
            <v>14.369431329455001</v>
          </cell>
          <cell r="AI1242">
            <v>0.43880195243929199</v>
          </cell>
          <cell r="AJ1242">
            <v>28.1522846085577</v>
          </cell>
          <cell r="AK1242">
            <v>1486.0423914600201</v>
          </cell>
          <cell r="AL1242">
            <v>5.97422350260012</v>
          </cell>
          <cell r="AM1242">
            <v>103.37503809933401</v>
          </cell>
          <cell r="AN1242">
            <v>39.146635579462703</v>
          </cell>
          <cell r="AO1242">
            <v>11.273880946322199</v>
          </cell>
          <cell r="AP1242">
            <v>9.1310629470609399</v>
          </cell>
          <cell r="AQ1242">
            <v>26.459604064545601</v>
          </cell>
          <cell r="AR1242">
            <v>42.577483458029697</v>
          </cell>
          <cell r="AS1242">
            <v>28.376982301914101</v>
          </cell>
          <cell r="AT1242">
            <v>158.21907476129999</v>
          </cell>
          <cell r="AU1242">
            <v>2.8321771806444702</v>
          </cell>
          <cell r="AV1242">
            <v>1.42936466693214</v>
          </cell>
          <cell r="AW1242">
            <v>3.9856898502759299</v>
          </cell>
          <cell r="AX1242">
            <v>1.16753326264959</v>
          </cell>
          <cell r="AY1242">
            <v>5.5858073836372599E-3</v>
          </cell>
          <cell r="AZ1242">
            <v>3.3782924540386901E-2</v>
          </cell>
          <cell r="BA1242">
            <v>1.87111768461433</v>
          </cell>
          <cell r="BB1242">
            <v>1.86110435438571</v>
          </cell>
          <cell r="BC1242">
            <v>8.89774627482042E-2</v>
          </cell>
          <cell r="BD1242">
            <v>0.93247005888906598</v>
          </cell>
          <cell r="BE1242">
            <v>2.8434640884073601</v>
          </cell>
          <cell r="BF1242">
            <v>13.767539372518501</v>
          </cell>
          <cell r="BH1242" t="str">
            <v>NO</v>
          </cell>
          <cell r="BI1242" t="str">
            <v>NO</v>
          </cell>
          <cell r="BJ1242" t="str">
            <v>YES</v>
          </cell>
          <cell r="BK1242" t="str">
            <v/>
          </cell>
          <cell r="BL1242" t="str">
            <v>YES</v>
          </cell>
          <cell r="BM1242" t="str">
            <v>NO</v>
          </cell>
          <cell r="BO1242" t="str">
            <v>NO</v>
          </cell>
          <cell r="BQ1242" t="str">
            <v>NO</v>
          </cell>
          <cell r="BR1242" t="str">
            <v>NO</v>
          </cell>
          <cell r="BT1242" t="str">
            <v/>
          </cell>
          <cell r="BU1242" t="str">
            <v>YES</v>
          </cell>
          <cell r="BW1242" t="str">
            <v/>
          </cell>
          <cell r="CA1242" t="str">
            <v>DUAL AREA</v>
          </cell>
          <cell r="CC1242">
            <v>0</v>
          </cell>
          <cell r="CD1242">
            <v>0</v>
          </cell>
          <cell r="CE1242">
            <v>26.187910886801951</v>
          </cell>
          <cell r="CF1242">
            <v>22.312842208610029</v>
          </cell>
          <cell r="CL1242">
            <v>0.36</v>
          </cell>
          <cell r="CY1242">
            <v>0</v>
          </cell>
          <cell r="CZ1242">
            <v>0</v>
          </cell>
          <cell r="DA1242">
            <v>9.9767105138921774</v>
          </cell>
          <cell r="DB1242">
            <v>9.9767105138921774</v>
          </cell>
        </row>
        <row r="1243">
          <cell r="A1243">
            <v>715</v>
          </cell>
          <cell r="B1243">
            <v>41730</v>
          </cell>
          <cell r="C1243" t="str">
            <v>Daniel</v>
          </cell>
          <cell r="D1243">
            <v>31</v>
          </cell>
          <cell r="E1243" t="str">
            <v>Verified</v>
          </cell>
          <cell r="F1243" t="str">
            <v>YES</v>
          </cell>
          <cell r="G1243">
            <v>0.17</v>
          </cell>
          <cell r="H1243">
            <v>0.28333333320915699</v>
          </cell>
          <cell r="I1243">
            <v>0</v>
          </cell>
          <cell r="J1243">
            <v>20</v>
          </cell>
          <cell r="K1243">
            <v>44.997500000000002</v>
          </cell>
          <cell r="L1243">
            <v>2.2498749999999998</v>
          </cell>
          <cell r="M1243">
            <v>1.82861781286875</v>
          </cell>
          <cell r="N1243">
            <v>0.98350898320508096</v>
          </cell>
          <cell r="O1243">
            <v>8.2054061407830697E-2</v>
          </cell>
          <cell r="P1243">
            <v>-1.5429205637800701E-3</v>
          </cell>
          <cell r="Q1243">
            <v>0.99812087641046898</v>
          </cell>
          <cell r="R1243">
            <v>0.16622323418826801</v>
          </cell>
          <cell r="S1243">
            <v>7.9602117800882199</v>
          </cell>
          <cell r="T1243">
            <v>0.99464138679437297</v>
          </cell>
          <cell r="U1243">
            <v>0.28338689214146701</v>
          </cell>
          <cell r="V1243">
            <v>13.780832122167499</v>
          </cell>
          <cell r="W1243">
            <v>0.99861569463083799</v>
          </cell>
          <cell r="X1243">
            <v>0.14300811968251201</v>
          </cell>
          <cell r="Y1243">
            <v>1.70250061870641</v>
          </cell>
          <cell r="Z1243">
            <v>0.91085288619270299</v>
          </cell>
          <cell r="AA1243">
            <v>2.8163177609406401E-2</v>
          </cell>
          <cell r="AB1243">
            <v>-1.5400157599773699E-3</v>
          </cell>
          <cell r="AC1243">
            <v>1.2581409955959601E-3</v>
          </cell>
          <cell r="AD1243">
            <v>2.8098538206759598E-2</v>
          </cell>
          <cell r="AE1243">
            <v>10.8938238718862</v>
          </cell>
          <cell r="AF1243">
            <v>0.789403940563429</v>
          </cell>
          <cell r="AG1243">
            <v>3.1431108540330301</v>
          </cell>
          <cell r="AH1243">
            <v>5.9023840704650299</v>
          </cell>
          <cell r="AI1243">
            <v>0.73742836853404603</v>
          </cell>
          <cell r="AJ1243">
            <v>3.9188375462949798</v>
          </cell>
          <cell r="AK1243">
            <v>523.64845629002002</v>
          </cell>
          <cell r="AL1243">
            <v>-7.37610427649998</v>
          </cell>
          <cell r="AM1243">
            <v>55.5999352459962</v>
          </cell>
          <cell r="AN1243">
            <v>40.525807207600998</v>
          </cell>
          <cell r="AO1243">
            <v>44.730243047406397</v>
          </cell>
          <cell r="AP1243">
            <v>7.7888508551134201</v>
          </cell>
          <cell r="AQ1243">
            <v>356.23217468889499</v>
          </cell>
          <cell r="AR1243">
            <v>16.496382065312702</v>
          </cell>
          <cell r="AS1243">
            <v>11.966607851618599</v>
          </cell>
          <cell r="AT1243">
            <v>28.524829055292301</v>
          </cell>
          <cell r="AU1243">
            <v>2.99766065286651</v>
          </cell>
          <cell r="AV1243">
            <v>1.3809759557360199</v>
          </cell>
          <cell r="AW1243">
            <v>3.6793063718338099</v>
          </cell>
          <cell r="AX1243">
            <v>1.0455429989632401</v>
          </cell>
          <cell r="AY1243">
            <v>1.85800808840665E-3</v>
          </cell>
          <cell r="AZ1243">
            <v>3.7959589029460297E-2</v>
          </cell>
          <cell r="BA1243">
            <v>1.8643631785860999</v>
          </cell>
          <cell r="BB1243">
            <v>1.8545938639970201</v>
          </cell>
          <cell r="BC1243">
            <v>5.5740242652199401E-2</v>
          </cell>
          <cell r="BD1243">
            <v>1.70437734507016</v>
          </cell>
          <cell r="BE1243">
            <v>3.1138767942298999</v>
          </cell>
          <cell r="BF1243">
            <v>6.7675758616245503</v>
          </cell>
          <cell r="BH1243" t="str">
            <v>NO</v>
          </cell>
          <cell r="BI1243" t="str">
            <v>NO</v>
          </cell>
          <cell r="BJ1243" t="str">
            <v>YES</v>
          </cell>
          <cell r="BK1243" t="str">
            <v/>
          </cell>
          <cell r="BL1243" t="str">
            <v>YES</v>
          </cell>
          <cell r="BM1243" t="str">
            <v>YES</v>
          </cell>
          <cell r="BO1243" t="str">
            <v>YES</v>
          </cell>
          <cell r="BQ1243" t="str">
            <v>YES</v>
          </cell>
          <cell r="BR1243" t="str">
            <v>NO</v>
          </cell>
          <cell r="BT1243" t="str">
            <v/>
          </cell>
          <cell r="BU1243" t="str">
            <v>YES</v>
          </cell>
          <cell r="BW1243" t="str">
            <v/>
          </cell>
          <cell r="CA1243" t="str">
            <v>SINGLE CORRx</v>
          </cell>
          <cell r="CC1243">
            <v>9.507388840307156</v>
          </cell>
          <cell r="CD1243">
            <v>0</v>
          </cell>
          <cell r="CE1243">
            <v>8.9144379779164939</v>
          </cell>
          <cell r="CF1243">
            <v>14.618733398395172</v>
          </cell>
          <cell r="CL1243">
            <v>0.38</v>
          </cell>
          <cell r="CY1243">
            <v>9.1103212944250114</v>
          </cell>
          <cell r="CZ1243">
            <v>0</v>
          </cell>
          <cell r="DA1243">
            <v>9.1103212944250114</v>
          </cell>
          <cell r="DB1243">
            <v>9.1103212944250114</v>
          </cell>
        </row>
        <row r="1244">
          <cell r="A1244">
            <v>715</v>
          </cell>
          <cell r="B1244">
            <v>41730</v>
          </cell>
          <cell r="C1244" t="str">
            <v>Daniel</v>
          </cell>
          <cell r="D1244">
            <v>32</v>
          </cell>
          <cell r="F1244" t="str">
            <v>YES</v>
          </cell>
          <cell r="G1244">
            <v>0.17</v>
          </cell>
          <cell r="H1244">
            <v>0.51258697360754002</v>
          </cell>
          <cell r="I1244">
            <v>0</v>
          </cell>
          <cell r="J1244">
            <v>20.004736842100002</v>
          </cell>
          <cell r="K1244">
            <v>44.997894736799999</v>
          </cell>
          <cell r="L1244">
            <v>2.2493619932106199</v>
          </cell>
          <cell r="M1244">
            <v>1.8634120412190001</v>
          </cell>
          <cell r="N1244">
            <v>0.90634861524198396</v>
          </cell>
          <cell r="O1244">
            <v>7.0659855531741894E-2</v>
          </cell>
          <cell r="P1244">
            <v>-6.5911014090665101E-3</v>
          </cell>
          <cell r="Q1244">
            <v>0.98993472328181897</v>
          </cell>
          <cell r="R1244">
            <v>0.180633989053052</v>
          </cell>
          <cell r="S1244">
            <v>11.323498601775301</v>
          </cell>
          <cell r="T1244">
            <v>0.99577759786237297</v>
          </cell>
          <cell r="U1244">
            <v>0.117100555510006</v>
          </cell>
          <cell r="V1244">
            <v>17.6227015447217</v>
          </cell>
          <cell r="W1244">
            <v>0.99864686638382005</v>
          </cell>
          <cell r="X1244">
            <v>6.6045322755895905E-2</v>
          </cell>
          <cell r="Y1244">
            <v>1.2296768929408599</v>
          </cell>
          <cell r="Z1244">
            <v>0.57461971131942702</v>
          </cell>
          <cell r="AA1244">
            <v>1.7009933494356599E-2</v>
          </cell>
          <cell r="AB1244">
            <v>-6.5240827352764296E-3</v>
          </cell>
          <cell r="AC1244">
            <v>4.1683897291985303E-3</v>
          </cell>
          <cell r="AD1244">
            <v>3.3774954783185103E-2</v>
          </cell>
          <cell r="AE1244">
            <v>12.3865762921419</v>
          </cell>
          <cell r="AF1244">
            <v>0.70192069523520595</v>
          </cell>
          <cell r="AG1244">
            <v>0.99007955024805105</v>
          </cell>
          <cell r="AH1244">
            <v>7.3041984133712603</v>
          </cell>
          <cell r="AI1244">
            <v>0.64229140755144698</v>
          </cell>
          <cell r="AJ1244">
            <v>1.18814005759569</v>
          </cell>
          <cell r="AK1244">
            <v>131.41979020999801</v>
          </cell>
          <cell r="AL1244">
            <v>-10.517244918199999</v>
          </cell>
          <cell r="AM1244">
            <v>12.610197038337301</v>
          </cell>
          <cell r="AN1244">
            <v>10.9778376421943</v>
          </cell>
          <cell r="AO1244">
            <v>7.0325090119773099</v>
          </cell>
          <cell r="AP1244">
            <v>8.9247213056616594</v>
          </cell>
          <cell r="AQ1244">
            <v>53.887313622897302</v>
          </cell>
          <cell r="AR1244">
            <v>9.1720475429976407</v>
          </cell>
          <cell r="AS1244">
            <v>10.8031622987848</v>
          </cell>
          <cell r="AT1244">
            <v>15.4957943987313</v>
          </cell>
          <cell r="AU1244">
            <v>2.4871375979665702</v>
          </cell>
          <cell r="AV1244">
            <v>0.82922715753347898</v>
          </cell>
          <cell r="AW1244">
            <v>3.0668720808080101</v>
          </cell>
          <cell r="AX1244">
            <v>1.0584954153653401</v>
          </cell>
          <cell r="AY1244">
            <v>1.9218328711337801E-4</v>
          </cell>
          <cell r="AZ1244">
            <v>3.14221465750281E-2</v>
          </cell>
          <cell r="BA1244">
            <v>2.2917065496684201</v>
          </cell>
          <cell r="BB1244">
            <v>2.27371242049594</v>
          </cell>
          <cell r="BC1244">
            <v>1.17264378577654E-2</v>
          </cell>
          <cell r="BD1244">
            <v>1.0126434808621501</v>
          </cell>
          <cell r="BE1244">
            <v>1.9336317427585099</v>
          </cell>
          <cell r="BF1244">
            <v>4.0868130951723698</v>
          </cell>
          <cell r="BH1244" t="str">
            <v>NO</v>
          </cell>
          <cell r="BI1244" t="str">
            <v>NO</v>
          </cell>
          <cell r="BJ1244" t="str">
            <v>YES</v>
          </cell>
          <cell r="BK1244" t="str">
            <v/>
          </cell>
          <cell r="BL1244" t="str">
            <v>YES</v>
          </cell>
          <cell r="BM1244" t="str">
            <v>NO</v>
          </cell>
          <cell r="BO1244" t="str">
            <v>NO</v>
          </cell>
          <cell r="BQ1244" t="str">
            <v>NO</v>
          </cell>
          <cell r="BR1244" t="str">
            <v>NO</v>
          </cell>
          <cell r="BT1244" t="str">
            <v/>
          </cell>
          <cell r="BU1244" t="str">
            <v>YES</v>
          </cell>
          <cell r="BW1244" t="str">
            <v/>
          </cell>
          <cell r="CA1244" t="str">
            <v>DUAL AREA</v>
          </cell>
          <cell r="CC1244">
            <v>0</v>
          </cell>
          <cell r="CD1244">
            <v>0</v>
          </cell>
          <cell r="CE1244">
            <v>8.2610000987566981</v>
          </cell>
          <cell r="CF1244">
            <v>16.176587489213091</v>
          </cell>
          <cell r="CL1244">
            <v>0.36</v>
          </cell>
          <cell r="CY1244">
            <v>0</v>
          </cell>
          <cell r="CZ1244">
            <v>0</v>
          </cell>
          <cell r="DA1244">
            <v>14.671055216655832</v>
          </cell>
          <cell r="DB1244">
            <v>14.671055216655832</v>
          </cell>
        </row>
        <row r="1245">
          <cell r="A1245">
            <v>715</v>
          </cell>
          <cell r="B1245">
            <v>41730</v>
          </cell>
          <cell r="C1245" t="str">
            <v>Daniel</v>
          </cell>
          <cell r="D1245">
            <v>33</v>
          </cell>
          <cell r="F1245" t="str">
            <v>YES</v>
          </cell>
          <cell r="G1245">
            <v>0.17</v>
          </cell>
          <cell r="H1245">
            <v>0.70794697199016798</v>
          </cell>
          <cell r="I1245">
            <v>0</v>
          </cell>
          <cell r="J1245">
            <v>20.001000000000001</v>
          </cell>
          <cell r="K1245">
            <v>44.997</v>
          </cell>
          <cell r="L1245">
            <v>2.24973751312434</v>
          </cell>
          <cell r="M1245">
            <v>1.6521629507498099</v>
          </cell>
          <cell r="N1245">
            <v>0.97170703658873603</v>
          </cell>
          <cell r="O1245">
            <v>0.10034987348875</v>
          </cell>
          <cell r="P1245">
            <v>5.3813432918147601E-3</v>
          </cell>
          <cell r="Q1245">
            <v>0.99869270989030001</v>
          </cell>
          <cell r="R1245">
            <v>0.22120457951158701</v>
          </cell>
          <cell r="S1245">
            <v>13.1521184313756</v>
          </cell>
          <cell r="T1245">
            <v>0.99893829353227004</v>
          </cell>
          <cell r="U1245">
            <v>0.19989460910395701</v>
          </cell>
          <cell r="V1245">
            <v>20.277947325754202</v>
          </cell>
          <cell r="W1245">
            <v>0.999754048691189</v>
          </cell>
          <cell r="X1245">
            <v>9.6011462696132796E-2</v>
          </cell>
          <cell r="Y1245">
            <v>1.48595598254492</v>
          </cell>
          <cell r="Z1245">
            <v>0.86399660403840395</v>
          </cell>
          <cell r="AA1245">
            <v>3.60812175358452E-2</v>
          </cell>
          <cell r="AB1245">
            <v>5.3742989024337098E-3</v>
          </cell>
          <cell r="AC1245">
            <v>2.1587405645527101E-2</v>
          </cell>
          <cell r="AD1245">
            <v>5.0745210072407301E-2</v>
          </cell>
          <cell r="AE1245">
            <v>18.410566682932998</v>
          </cell>
          <cell r="AF1245">
            <v>0.90768686584818004</v>
          </cell>
          <cell r="AG1245">
            <v>3.57843666409231</v>
          </cell>
          <cell r="AH1245">
            <v>11.097833357877199</v>
          </cell>
          <cell r="AI1245">
            <v>0.84290375998591305</v>
          </cell>
          <cell r="AJ1245">
            <v>6.0896962303642796</v>
          </cell>
          <cell r="AK1245">
            <v>307.88947491000903</v>
          </cell>
          <cell r="AL1245">
            <v>6.7488277886665902</v>
          </cell>
          <cell r="AM1245">
            <v>38.658612371667701</v>
          </cell>
          <cell r="AN1245">
            <v>17.914810841491299</v>
          </cell>
          <cell r="AO1245">
            <v>5.5086602343498603</v>
          </cell>
          <cell r="AP1245">
            <v>5.6533935383444103</v>
          </cell>
          <cell r="AQ1245">
            <v>6.6099219110653697</v>
          </cell>
          <cell r="AR1245">
            <v>-0.49913550528237799</v>
          </cell>
          <cell r="AS1245">
            <v>15.7903252785432</v>
          </cell>
          <cell r="AT1245">
            <v>97.595703918317199</v>
          </cell>
          <cell r="AU1245">
            <v>2.4520462200625399</v>
          </cell>
          <cell r="AV1245">
            <v>0.80420515722715902</v>
          </cell>
          <cell r="AW1245">
            <v>2.3613340973902699</v>
          </cell>
          <cell r="AX1245">
            <v>1.14909738351618</v>
          </cell>
          <cell r="AY1245">
            <v>0.14031037317645101</v>
          </cell>
          <cell r="AZ1245">
            <v>3.74003495236266E-2</v>
          </cell>
          <cell r="BA1245">
            <v>1.65845717028798</v>
          </cell>
          <cell r="BB1245">
            <v>1.6555516968189301</v>
          </cell>
          <cell r="BC1245">
            <v>9.0199525613432794</v>
          </cell>
          <cell r="BD1245">
            <v>0.117816692727388</v>
          </cell>
          <cell r="BE1245">
            <v>3.6875085248485702</v>
          </cell>
          <cell r="BF1245">
            <v>9.7447921763637204</v>
          </cell>
          <cell r="BH1245" t="str">
            <v>NO</v>
          </cell>
          <cell r="BI1245" t="str">
            <v>NO</v>
          </cell>
          <cell r="BJ1245" t="str">
            <v>YES</v>
          </cell>
          <cell r="BK1245" t="str">
            <v/>
          </cell>
          <cell r="BL1245" t="str">
            <v>YES</v>
          </cell>
          <cell r="BM1245" t="str">
            <v>YES</v>
          </cell>
          <cell r="BO1245" t="str">
            <v>YES</v>
          </cell>
          <cell r="BQ1245" t="str">
            <v>YES</v>
          </cell>
          <cell r="BR1245" t="str">
            <v>YES</v>
          </cell>
          <cell r="BT1245" t="str">
            <v/>
          </cell>
          <cell r="BU1245" t="str">
            <v>YES</v>
          </cell>
          <cell r="BW1245" t="str">
            <v/>
          </cell>
          <cell r="CA1245" t="str">
            <v>DUAL CORR</v>
          </cell>
          <cell r="CC1245">
            <v>13.990444692783402</v>
          </cell>
          <cell r="CD1245">
            <v>20.414328043645259</v>
          </cell>
          <cell r="CE1245">
            <v>11.857418394580421</v>
          </cell>
          <cell r="CF1245">
            <v>12.361977821794538</v>
          </cell>
          <cell r="CL1245">
            <v>0.19</v>
          </cell>
          <cell r="CY1245">
            <v>7.6931125380526435</v>
          </cell>
          <cell r="CZ1245">
            <v>7.6931125380526435</v>
          </cell>
          <cell r="DA1245">
            <v>7.6931125380526435</v>
          </cell>
          <cell r="DB1245">
            <v>7.6931125380526435</v>
          </cell>
        </row>
        <row r="1246">
          <cell r="A1246">
            <v>715</v>
          </cell>
          <cell r="B1246">
            <v>41730</v>
          </cell>
          <cell r="C1246" t="str">
            <v>Daniel</v>
          </cell>
          <cell r="D1246">
            <v>333</v>
          </cell>
          <cell r="F1246" t="str">
            <v>YES</v>
          </cell>
          <cell r="G1246">
            <v>0.17</v>
          </cell>
          <cell r="H1246">
            <v>0.72606794536113695</v>
          </cell>
          <cell r="I1246">
            <v>0</v>
          </cell>
          <cell r="J1246">
            <v>20.002105263200001</v>
          </cell>
          <cell r="K1246">
            <v>44.995263157899998</v>
          </cell>
          <cell r="L1246">
            <v>2.2495263656412501</v>
          </cell>
          <cell r="M1246">
            <v>1.8143699486692799</v>
          </cell>
          <cell r="N1246">
            <v>0.96549440258271202</v>
          </cell>
          <cell r="O1246">
            <v>0.101763445424875</v>
          </cell>
          <cell r="P1246">
            <v>9.4437398144536101E-3</v>
          </cell>
          <cell r="Q1246">
            <v>0.99970116491966599</v>
          </cell>
          <cell r="R1246">
            <v>0.149569814377703</v>
          </cell>
          <cell r="S1246">
            <v>20.237689189130499</v>
          </cell>
          <cell r="T1246">
            <v>0.99943970219446798</v>
          </cell>
          <cell r="U1246">
            <v>0.20507103104567201</v>
          </cell>
          <cell r="V1246">
            <v>32.138553836590098</v>
          </cell>
          <cell r="W1246">
            <v>0.99995981898240405</v>
          </cell>
          <cell r="X1246">
            <v>5.4862200053269299E-2</v>
          </cell>
          <cell r="Y1246">
            <v>1.56536193092075</v>
          </cell>
          <cell r="Z1246">
            <v>0.82298919362094303</v>
          </cell>
          <cell r="AA1246">
            <v>4.3081757084500502E-2</v>
          </cell>
          <cell r="AB1246">
            <v>9.4409165984181108E-3</v>
          </cell>
          <cell r="AC1246">
            <v>0.22965453857078699</v>
          </cell>
          <cell r="AD1246">
            <v>2.4237550922313299E-2</v>
          </cell>
          <cell r="AE1246">
            <v>30.856587410625899</v>
          </cell>
          <cell r="AF1246">
            <v>0.96007264260353298</v>
          </cell>
          <cell r="AG1246">
            <v>3.2368344227300798</v>
          </cell>
          <cell r="AH1246">
            <v>16.4494444327011</v>
          </cell>
          <cell r="AI1246">
            <v>0.81235560152852204</v>
          </cell>
          <cell r="AJ1246">
            <v>15.2119721366461</v>
          </cell>
          <cell r="AK1246">
            <v>308.42667081333502</v>
          </cell>
          <cell r="AL1246">
            <v>-1.7350615967999901</v>
          </cell>
          <cell r="AM1246">
            <v>23.5356039560005</v>
          </cell>
          <cell r="AN1246">
            <v>8.66419891736167</v>
          </cell>
          <cell r="AO1246">
            <v>11.4677379061295</v>
          </cell>
          <cell r="AP1246">
            <v>13.267841829555501</v>
          </cell>
          <cell r="AQ1246">
            <v>7.3932166495152298</v>
          </cell>
          <cell r="AR1246">
            <v>41.592778245925601</v>
          </cell>
          <cell r="AS1246">
            <v>34.933967592932397</v>
          </cell>
          <cell r="AT1246">
            <v>29.694905311351299</v>
          </cell>
          <cell r="AU1246">
            <v>2.3959624648887998</v>
          </cell>
          <cell r="AV1246">
            <v>0.752350308186575</v>
          </cell>
          <cell r="AW1246">
            <v>2.3337790102149798</v>
          </cell>
          <cell r="AX1246">
            <v>1.0855029624330801</v>
          </cell>
          <cell r="AY1246">
            <v>7.9988485801145995E-2</v>
          </cell>
          <cell r="AZ1246">
            <v>3.3903027528433799E-2</v>
          </cell>
          <cell r="BA1246">
            <v>1.57561929038433</v>
          </cell>
          <cell r="BB1246">
            <v>1.5742055115401601</v>
          </cell>
          <cell r="BC1246">
            <v>11.0753288032356</v>
          </cell>
          <cell r="BD1246">
            <v>4.8117616350666603</v>
          </cell>
          <cell r="BE1246">
            <v>11.5144462698668</v>
          </cell>
          <cell r="BF1246">
            <v>19.358004533867</v>
          </cell>
          <cell r="BH1246" t="str">
            <v>NO</v>
          </cell>
          <cell r="BI1246" t="str">
            <v>NO</v>
          </cell>
          <cell r="BJ1246" t="str">
            <v>YES</v>
          </cell>
          <cell r="BK1246" t="str">
            <v/>
          </cell>
          <cell r="BL1246" t="str">
            <v>YES</v>
          </cell>
          <cell r="BM1246" t="str">
            <v>YES</v>
          </cell>
          <cell r="BO1246" t="str">
            <v>YES</v>
          </cell>
          <cell r="BQ1246" t="str">
            <v>YES</v>
          </cell>
          <cell r="BR1246" t="str">
            <v>YES</v>
          </cell>
          <cell r="BT1246" t="str">
            <v/>
          </cell>
          <cell r="BU1246" t="str">
            <v>YES</v>
          </cell>
          <cell r="BW1246" t="str">
            <v/>
          </cell>
          <cell r="CA1246" t="str">
            <v>DUAL CORR</v>
          </cell>
          <cell r="CC1246">
            <v>22.17470533938355</v>
          </cell>
          <cell r="CD1246">
            <v>31.411128278358454</v>
          </cell>
          <cell r="CE1246">
            <v>24.561508619785183</v>
          </cell>
          <cell r="CF1246">
            <v>20.339917796064874</v>
          </cell>
          <cell r="CL1246">
            <v>0.19</v>
          </cell>
          <cell r="CY1246">
            <v>2.4637240386390471</v>
          </cell>
          <cell r="CZ1246">
            <v>2.4637240386390471</v>
          </cell>
          <cell r="DA1246">
            <v>2.4637240386390471</v>
          </cell>
          <cell r="DB1246">
            <v>2.4637240386390471</v>
          </cell>
        </row>
        <row r="1247">
          <cell r="A1247">
            <v>715</v>
          </cell>
          <cell r="B1247">
            <v>41730</v>
          </cell>
          <cell r="C1247" t="str">
            <v>Daniel</v>
          </cell>
          <cell r="D1247">
            <v>34</v>
          </cell>
          <cell r="F1247" t="str">
            <v>YES</v>
          </cell>
          <cell r="G1247">
            <v>0.17</v>
          </cell>
          <cell r="H1247">
            <v>0.77540680579841104</v>
          </cell>
          <cell r="I1247">
            <v>0</v>
          </cell>
          <cell r="J1247">
            <v>19.998000000000001</v>
          </cell>
          <cell r="K1247">
            <v>44.997999999999998</v>
          </cell>
          <cell r="L1247">
            <v>2.25012501250125</v>
          </cell>
          <cell r="M1247">
            <v>1.9807149083655999</v>
          </cell>
          <cell r="N1247">
            <v>0.99735233916116905</v>
          </cell>
          <cell r="O1247">
            <v>9.8048891954831699E-2</v>
          </cell>
          <cell r="P1247">
            <v>1.8835771879188101E-3</v>
          </cell>
          <cell r="Q1247">
            <v>0.99996158283771097</v>
          </cell>
          <cell r="R1247">
            <v>0.17943554298221101</v>
          </cell>
          <cell r="S1247">
            <v>23.789051207923801</v>
          </cell>
          <cell r="T1247">
            <v>0.99832407573230697</v>
          </cell>
          <cell r="U1247">
            <v>1.1871644044795899</v>
          </cell>
          <cell r="V1247">
            <v>48.491241218936899</v>
          </cell>
          <cell r="W1247">
            <v>0.99953864627390099</v>
          </cell>
          <cell r="X1247">
            <v>0.62207998184779201</v>
          </cell>
          <cell r="Y1247">
            <v>1.9550944907119301</v>
          </cell>
          <cell r="Z1247">
            <v>0.98377903131323596</v>
          </cell>
          <cell r="AA1247">
            <v>4.7778888832350201E-2</v>
          </cell>
          <cell r="AB1247">
            <v>1.88350482319153E-3</v>
          </cell>
          <cell r="AC1247">
            <v>8.4533861866445306E-2</v>
          </cell>
          <cell r="AD1247">
            <v>3.2841172878120599E-2</v>
          </cell>
          <cell r="AE1247">
            <v>23.242797855766</v>
          </cell>
          <cell r="AF1247">
            <v>0.47909817547678601</v>
          </cell>
          <cell r="AG1247">
            <v>445.276206569902</v>
          </cell>
          <cell r="AH1247">
            <v>12.178849464538199</v>
          </cell>
          <cell r="AI1247">
            <v>0.51109092993997995</v>
          </cell>
          <cell r="AJ1247">
            <v>417.92822721096599</v>
          </cell>
          <cell r="AK1247">
            <v>3610.7726107800099</v>
          </cell>
          <cell r="AL1247">
            <v>2.72944808099993</v>
          </cell>
          <cell r="AM1247">
            <v>288.584550713998</v>
          </cell>
          <cell r="AN1247">
            <v>150.105472509154</v>
          </cell>
          <cell r="AO1247">
            <v>12.8272444865809</v>
          </cell>
          <cell r="AP1247">
            <v>12.1344038746309</v>
          </cell>
          <cell r="AQ1247">
            <v>14.1519529525854</v>
          </cell>
          <cell r="AR1247">
            <v>23.9913467335058</v>
          </cell>
          <cell r="AS1247">
            <v>21.6161544864425</v>
          </cell>
          <cell r="AT1247">
            <v>32.845247584395899</v>
          </cell>
          <cell r="AU1247">
            <v>2.49880180549897</v>
          </cell>
          <cell r="AV1247">
            <v>0.82925999306457598</v>
          </cell>
          <cell r="AW1247">
            <v>2.3849881112528299</v>
          </cell>
          <cell r="AX1247">
            <v>1.1271042986400099</v>
          </cell>
          <cell r="AY1247">
            <v>5.5597463329914998E-4</v>
          </cell>
          <cell r="AZ1247">
            <v>3.9735569791539499E-2</v>
          </cell>
          <cell r="BA1247">
            <v>1.5559120049308499</v>
          </cell>
          <cell r="BB1247">
            <v>1.5591834313046999</v>
          </cell>
          <cell r="BC1247">
            <v>1.96226341164406E-2</v>
          </cell>
          <cell r="BD1247">
            <v>7.8611237112211301</v>
          </cell>
          <cell r="BE1247">
            <v>30.133673326567902</v>
          </cell>
          <cell r="BF1247">
            <v>62.767394990428997</v>
          </cell>
          <cell r="BH1247" t="str">
            <v>NO</v>
          </cell>
          <cell r="BI1247" t="str">
            <v>NO</v>
          </cell>
          <cell r="BJ1247" t="str">
            <v>YES</v>
          </cell>
          <cell r="BK1247" t="str">
            <v/>
          </cell>
          <cell r="BL1247" t="str">
            <v>YES</v>
          </cell>
          <cell r="BM1247" t="str">
            <v>YES</v>
          </cell>
          <cell r="BO1247" t="str">
            <v>YES</v>
          </cell>
          <cell r="BQ1247" t="str">
            <v>NO</v>
          </cell>
          <cell r="BR1247" t="str">
            <v>NO</v>
          </cell>
          <cell r="BT1247" t="str">
            <v/>
          </cell>
          <cell r="BU1247" t="str">
            <v>YES</v>
          </cell>
          <cell r="BW1247" t="str">
            <v/>
          </cell>
          <cell r="CA1247" t="str">
            <v>DUAL AREA</v>
          </cell>
          <cell r="CC1247">
            <v>0</v>
          </cell>
          <cell r="CD1247">
            <v>0</v>
          </cell>
          <cell r="CE1247">
            <v>16.593805531153578</v>
          </cell>
          <cell r="CF1247">
            <v>19.421201394362662</v>
          </cell>
          <cell r="CL1247">
            <v>0.36</v>
          </cell>
          <cell r="CY1247">
            <v>0</v>
          </cell>
          <cell r="CZ1247">
            <v>0</v>
          </cell>
          <cell r="DA1247">
            <v>0.94141918110186096</v>
          </cell>
          <cell r="DB1247">
            <v>0.94141918110186096</v>
          </cell>
        </row>
        <row r="1248">
          <cell r="A1248">
            <v>715</v>
          </cell>
          <cell r="B1248">
            <v>41730</v>
          </cell>
          <cell r="C1248" t="str">
            <v>Daniel</v>
          </cell>
          <cell r="D1248">
            <v>35</v>
          </cell>
          <cell r="F1248" t="str">
            <v>YES</v>
          </cell>
          <cell r="G1248">
            <v>0.17</v>
          </cell>
          <cell r="H1248">
            <v>0.850776725448668</v>
          </cell>
          <cell r="I1248">
            <v>0</v>
          </cell>
          <cell r="J1248">
            <v>20.0015</v>
          </cell>
          <cell r="K1248">
            <v>44.997</v>
          </cell>
          <cell r="L1248">
            <v>2.2496812739044598</v>
          </cell>
          <cell r="M1248">
            <v>2.2679049718679201</v>
          </cell>
          <cell r="N1248">
            <v>0.99275770298824695</v>
          </cell>
          <cell r="O1248">
            <v>0.12704793257270999</v>
          </cell>
          <cell r="P1248">
            <v>2.1603500768380001E-3</v>
          </cell>
          <cell r="Q1248">
            <v>0.99983424588682301</v>
          </cell>
          <cell r="R1248">
            <v>0.21545887836587799</v>
          </cell>
          <cell r="S1248">
            <v>12.7975095264595</v>
          </cell>
          <cell r="T1248">
            <v>0.99948140257745399</v>
          </cell>
          <cell r="U1248">
            <v>0.38233513046384598</v>
          </cell>
          <cell r="V1248">
            <v>27.581164041003799</v>
          </cell>
          <cell r="W1248">
            <v>0.999980098712832</v>
          </cell>
          <cell r="X1248">
            <v>7.4700823467894695E-2</v>
          </cell>
          <cell r="Y1248">
            <v>2.16994040638793</v>
          </cell>
          <cell r="Z1248">
            <v>0.94847865311700696</v>
          </cell>
          <cell r="AA1248">
            <v>0.101197523728391</v>
          </cell>
          <cell r="AB1248">
            <v>2.15999192889141E-3</v>
          </cell>
          <cell r="AC1248">
            <v>2.7372253412472399E-2</v>
          </cell>
          <cell r="AD1248">
            <v>4.9153494589331298E-2</v>
          </cell>
          <cell r="AE1248">
            <v>27.169282500124901</v>
          </cell>
          <cell r="AF1248">
            <v>0.98504693400546195</v>
          </cell>
          <cell r="AG1248">
            <v>4.4334752698458599</v>
          </cell>
          <cell r="AH1248">
            <v>11.7890585828683</v>
          </cell>
          <cell r="AI1248">
            <v>0.920718541444144</v>
          </cell>
          <cell r="AJ1248">
            <v>23.506375615081101</v>
          </cell>
          <cell r="AK1248">
            <v>707.05297059000395</v>
          </cell>
          <cell r="AL1248">
            <v>9.4355838275999702</v>
          </cell>
          <cell r="AM1248">
            <v>42.268170534998497</v>
          </cell>
          <cell r="AN1248">
            <v>22.537560140947999</v>
          </cell>
          <cell r="AO1248">
            <v>61.641969037869302</v>
          </cell>
          <cell r="AP1248">
            <v>13.828419966176201</v>
          </cell>
          <cell r="AQ1248">
            <v>283.93960317874598</v>
          </cell>
          <cell r="AR1248">
            <v>48.462515596162</v>
          </cell>
          <cell r="AS1248">
            <v>29.346378002544199</v>
          </cell>
          <cell r="AT1248">
            <v>120.697357864122</v>
          </cell>
          <cell r="AU1248">
            <v>2.5928743636039799</v>
          </cell>
          <cell r="AV1248">
            <v>0.84099436072476097</v>
          </cell>
          <cell r="AW1248">
            <v>2.2178086715385099</v>
          </cell>
          <cell r="AX1248">
            <v>1.0825564074238401</v>
          </cell>
          <cell r="AY1248">
            <v>6.4092532748391398E-2</v>
          </cell>
          <cell r="AZ1248">
            <v>3.41034663579525E-2</v>
          </cell>
          <cell r="BA1248">
            <v>1.53872665957614</v>
          </cell>
          <cell r="BB1248">
            <v>1.53002947203842</v>
          </cell>
          <cell r="BC1248">
            <v>6.4092532748391404</v>
          </cell>
          <cell r="BD1248">
            <v>2.1892622458096902</v>
          </cell>
          <cell r="BE1248">
            <v>17.6166443275239</v>
          </cell>
          <cell r="BF1248">
            <v>35.057531479952402</v>
          </cell>
          <cell r="BH1248" t="str">
            <v>NO</v>
          </cell>
          <cell r="BI1248" t="str">
            <v>NO</v>
          </cell>
          <cell r="BJ1248" t="str">
            <v>YES</v>
          </cell>
          <cell r="BK1248" t="str">
            <v/>
          </cell>
          <cell r="BL1248" t="str">
            <v>YES</v>
          </cell>
          <cell r="BM1248" t="str">
            <v>YES</v>
          </cell>
          <cell r="BO1248" t="str">
            <v>YES</v>
          </cell>
          <cell r="BQ1248" t="str">
            <v>YES</v>
          </cell>
          <cell r="BR1248" t="str">
            <v>YES</v>
          </cell>
          <cell r="BT1248" t="str">
            <v/>
          </cell>
          <cell r="BU1248" t="str">
            <v>YES</v>
          </cell>
          <cell r="BW1248" t="str">
            <v/>
          </cell>
          <cell r="CA1248" t="str">
            <v>DUAL CORR</v>
          </cell>
          <cell r="CC1248">
            <v>19.029657697383971</v>
          </cell>
          <cell r="CD1248">
            <v>19.863914621661049</v>
          </cell>
          <cell r="CE1248">
            <v>21.645291438702458</v>
          </cell>
          <cell r="CF1248">
            <v>25.964375340364665</v>
          </cell>
          <cell r="CL1248">
            <v>0.19</v>
          </cell>
          <cell r="CY1248">
            <v>1.610319056187465</v>
          </cell>
          <cell r="CZ1248">
            <v>1.610319056187465</v>
          </cell>
          <cell r="DA1248">
            <v>1.610319056187465</v>
          </cell>
          <cell r="DB1248">
            <v>1.610319056187465</v>
          </cell>
        </row>
        <row r="1249">
          <cell r="A1249">
            <v>715</v>
          </cell>
          <cell r="B1249">
            <v>41730</v>
          </cell>
          <cell r="C1249" t="str">
            <v>Daniel</v>
          </cell>
          <cell r="D1249">
            <v>36</v>
          </cell>
          <cell r="F1249" t="str">
            <v>YES</v>
          </cell>
          <cell r="G1249">
            <v>0.17</v>
          </cell>
          <cell r="H1249">
            <v>0.86195952817797705</v>
          </cell>
          <cell r="I1249">
            <v>0</v>
          </cell>
          <cell r="J1249">
            <v>19.997499999999999</v>
          </cell>
          <cell r="K1249">
            <v>44.997500000000002</v>
          </cell>
          <cell r="L1249">
            <v>2.2501562695336901</v>
          </cell>
          <cell r="M1249">
            <v>3.08122555252204</v>
          </cell>
          <cell r="N1249">
            <v>0.98481513158276002</v>
          </cell>
          <cell r="O1249">
            <v>0.105166179645174</v>
          </cell>
          <cell r="P1249">
            <v>1.54277235504589E-3</v>
          </cell>
          <cell r="Q1249">
            <v>0.99964450145064399</v>
          </cell>
          <cell r="R1249">
            <v>0.25135076599609402</v>
          </cell>
          <cell r="S1249">
            <v>26.581673252728901</v>
          </cell>
          <cell r="T1249">
            <v>0.99776144455006399</v>
          </cell>
          <cell r="U1249">
            <v>0.63177225936235903</v>
          </cell>
          <cell r="V1249">
            <v>86.057659056340796</v>
          </cell>
          <cell r="W1249">
            <v>0.99969403697373505</v>
          </cell>
          <cell r="X1249">
            <v>0.23319208399867999</v>
          </cell>
          <cell r="Y1249">
            <v>2.6463274774516199</v>
          </cell>
          <cell r="Z1249">
            <v>0.84424167035968001</v>
          </cell>
          <cell r="AA1249">
            <v>0.103516899462712</v>
          </cell>
          <cell r="AB1249">
            <v>1.5422237053625901E-3</v>
          </cell>
          <cell r="AC1249">
            <v>6.6436311274310498E-3</v>
          </cell>
          <cell r="AD1249">
            <v>6.4597073791873197E-2</v>
          </cell>
          <cell r="AE1249">
            <v>26.336402779432898</v>
          </cell>
          <cell r="AF1249">
            <v>0.30593838536164503</v>
          </cell>
          <cell r="AG1249">
            <v>126.071393539553</v>
          </cell>
          <cell r="AH1249">
            <v>10.2588667839676</v>
          </cell>
          <cell r="AI1249">
            <v>0.38507048143532202</v>
          </cell>
          <cell r="AJ1249">
            <v>111.697606810385</v>
          </cell>
          <cell r="AK1249">
            <v>2086.71530387335</v>
          </cell>
          <cell r="AL1249">
            <v>-6.6709619269666796</v>
          </cell>
          <cell r="AM1249">
            <v>93.253347784004006</v>
          </cell>
          <cell r="AN1249">
            <v>22.204154908551999</v>
          </cell>
          <cell r="AO1249">
            <v>-18.931828584355301</v>
          </cell>
          <cell r="AP1249">
            <v>15.4403869885398</v>
          </cell>
          <cell r="AQ1249">
            <v>203.72329243110201</v>
          </cell>
          <cell r="AR1249">
            <v>-63.667703614099302</v>
          </cell>
          <cell r="AS1249">
            <v>48.774642056043398</v>
          </cell>
          <cell r="AT1249">
            <v>1080.8777058365099</v>
          </cell>
          <cell r="AU1249">
            <v>2.5994575844716601</v>
          </cell>
          <cell r="AV1249">
            <v>0.84427189158427995</v>
          </cell>
          <cell r="AW1249">
            <v>2.2079732986903902</v>
          </cell>
          <cell r="AX1249">
            <v>1.0661199593684201</v>
          </cell>
          <cell r="AY1249">
            <v>0.54442694862847996</v>
          </cell>
          <cell r="AZ1249">
            <v>3.9203967527031397E-2</v>
          </cell>
          <cell r="BA1249">
            <v>1.54741613274893</v>
          </cell>
          <cell r="BB1249">
            <v>1.5489184117100601</v>
          </cell>
          <cell r="BC1249">
            <v>21.537769396291498</v>
          </cell>
          <cell r="BD1249">
            <v>14.281131880000199</v>
          </cell>
          <cell r="BE1249">
            <v>22.3379575455556</v>
          </cell>
          <cell r="BF1249">
            <v>33.511157336944599</v>
          </cell>
          <cell r="BH1249" t="str">
            <v>NO</v>
          </cell>
          <cell r="BI1249" t="str">
            <v>NO</v>
          </cell>
          <cell r="BJ1249" t="str">
            <v>YES</v>
          </cell>
          <cell r="BK1249" t="str">
            <v/>
          </cell>
          <cell r="BL1249" t="str">
            <v>YES</v>
          </cell>
          <cell r="BM1249" t="str">
            <v>YES</v>
          </cell>
          <cell r="BO1249" t="str">
            <v>YES</v>
          </cell>
          <cell r="BQ1249" t="str">
            <v>NO</v>
          </cell>
          <cell r="BR1249" t="str">
            <v>NO</v>
          </cell>
          <cell r="BT1249" t="str">
            <v/>
          </cell>
          <cell r="BU1249" t="str">
            <v>YES</v>
          </cell>
          <cell r="BW1249" t="str">
            <v/>
          </cell>
          <cell r="CA1249" t="str">
            <v>DUAL AREA</v>
          </cell>
          <cell r="CC1249">
            <v>0</v>
          </cell>
          <cell r="CD1249">
            <v>0</v>
          </cell>
          <cell r="CE1249">
            <v>64.827679535063737</v>
          </cell>
          <cell r="CF1249">
            <v>34.733054151860934</v>
          </cell>
          <cell r="CL1249">
            <v>0.36</v>
          </cell>
          <cell r="CY1249">
            <v>0</v>
          </cell>
          <cell r="CZ1249">
            <v>0</v>
          </cell>
          <cell r="DA1249">
            <v>1.269964722998266</v>
          </cell>
          <cell r="DB1249">
            <v>1.269964722998266</v>
          </cell>
        </row>
        <row r="1250">
          <cell r="A1250">
            <v>715</v>
          </cell>
          <cell r="B1250">
            <v>41730</v>
          </cell>
          <cell r="C1250" t="str">
            <v>Daniel</v>
          </cell>
          <cell r="D1250">
            <v>37</v>
          </cell>
          <cell r="F1250" t="str">
            <v>YES</v>
          </cell>
          <cell r="G1250">
            <v>0.17</v>
          </cell>
          <cell r="H1250">
            <v>0.90833333507180203</v>
          </cell>
          <cell r="I1250">
            <v>0</v>
          </cell>
          <cell r="J1250">
            <v>20</v>
          </cell>
          <cell r="K1250">
            <v>44.9985</v>
          </cell>
          <cell r="L1250">
            <v>2.2499250000000002</v>
          </cell>
          <cell r="M1250">
            <v>2.9796889746628898</v>
          </cell>
          <cell r="N1250">
            <v>0.97346151864109798</v>
          </cell>
          <cell r="O1250">
            <v>0.15669982501014601</v>
          </cell>
          <cell r="P1250">
            <v>2.2475230172632498E-3</v>
          </cell>
          <cell r="Q1250">
            <v>0.99982751080519405</v>
          </cell>
          <cell r="R1250">
            <v>0.25695020502945898</v>
          </cell>
          <cell r="S1250">
            <v>39.2402592291064</v>
          </cell>
          <cell r="T1250">
            <v>0.99852981472691105</v>
          </cell>
          <cell r="U1250">
            <v>0.75088901522264695</v>
          </cell>
          <cell r="V1250">
            <v>71.852683889395095</v>
          </cell>
          <cell r="W1250">
            <v>0.99989778935839002</v>
          </cell>
          <cell r="X1250">
            <v>0.19780705190919001</v>
          </cell>
          <cell r="Y1250">
            <v>2.33361338192951</v>
          </cell>
          <cell r="Z1250">
            <v>0.75949057572091405</v>
          </cell>
          <cell r="AA1250">
            <v>0.202147931093317</v>
          </cell>
          <cell r="AB1250">
            <v>2.24713527498841E-3</v>
          </cell>
          <cell r="AC1250">
            <v>2.8437281472739901E-2</v>
          </cell>
          <cell r="AD1250">
            <v>6.8340363817411903E-2</v>
          </cell>
          <cell r="AE1250">
            <v>47.026960437949299</v>
          </cell>
          <cell r="AF1250">
            <v>0.65442443920640803</v>
          </cell>
          <cell r="AG1250">
            <v>136.89232784933401</v>
          </cell>
          <cell r="AH1250">
            <v>11.992968623645901</v>
          </cell>
          <cell r="AI1250">
            <v>0.305178904574198</v>
          </cell>
          <cell r="AJ1250">
            <v>275.23843692312897</v>
          </cell>
          <cell r="AK1250">
            <v>816.52462288834795</v>
          </cell>
          <cell r="AL1250">
            <v>-23.1629590555</v>
          </cell>
          <cell r="AM1250">
            <v>48.470362340000797</v>
          </cell>
          <cell r="AN1250">
            <v>14.068458657172</v>
          </cell>
          <cell r="AO1250">
            <v>-19.7277006603072</v>
          </cell>
          <cell r="AP1250">
            <v>5.7795428552554604</v>
          </cell>
          <cell r="AQ1250">
            <v>333.03956355058602</v>
          </cell>
          <cell r="AR1250">
            <v>-27.850051563203099</v>
          </cell>
          <cell r="AS1250">
            <v>29.770716280173499</v>
          </cell>
          <cell r="AT1250">
            <v>635.25691228747905</v>
          </cell>
          <cell r="AU1250">
            <v>2.6356799900243799</v>
          </cell>
          <cell r="AV1250">
            <v>0.84222496841487204</v>
          </cell>
          <cell r="AW1250">
            <v>2.3657124814792101</v>
          </cell>
          <cell r="AX1250">
            <v>1.0989888855113299</v>
          </cell>
          <cell r="AY1250">
            <v>0.27135991799498799</v>
          </cell>
          <cell r="AZ1250">
            <v>3.8786693453053703E-2</v>
          </cell>
          <cell r="BA1250">
            <v>1.5578622798402899</v>
          </cell>
          <cell r="BB1250">
            <v>1.56031007770874</v>
          </cell>
          <cell r="BC1250">
            <v>16.557554318338301</v>
          </cell>
          <cell r="BD1250">
            <v>0.103547982284852</v>
          </cell>
          <cell r="BE1250">
            <v>3.59056720971284</v>
          </cell>
          <cell r="BF1250">
            <v>24.418049364583499</v>
          </cell>
          <cell r="BH1250" t="str">
            <v>NO</v>
          </cell>
          <cell r="BI1250" t="str">
            <v>NO</v>
          </cell>
          <cell r="BJ1250" t="str">
            <v>YES</v>
          </cell>
          <cell r="BK1250" t="str">
            <v/>
          </cell>
          <cell r="BL1250" t="str">
            <v>YES</v>
          </cell>
          <cell r="BM1250" t="str">
            <v>YES</v>
          </cell>
          <cell r="BO1250" t="str">
            <v>YES</v>
          </cell>
          <cell r="BQ1250" t="str">
            <v>NO</v>
          </cell>
          <cell r="BR1250" t="str">
            <v>NO</v>
          </cell>
          <cell r="BT1250" t="str">
            <v/>
          </cell>
          <cell r="BU1250" t="str">
            <v>YES</v>
          </cell>
          <cell r="BW1250" t="str">
            <v/>
          </cell>
          <cell r="CA1250" t="str">
            <v>DUAL AREA</v>
          </cell>
          <cell r="CC1250">
            <v>0</v>
          </cell>
          <cell r="CD1250">
            <v>0</v>
          </cell>
          <cell r="CE1250">
            <v>40.041338005573387</v>
          </cell>
          <cell r="CF1250">
            <v>26.148505674708954</v>
          </cell>
          <cell r="CL1250">
            <v>0.36</v>
          </cell>
          <cell r="CY1250">
            <v>0</v>
          </cell>
          <cell r="CZ1250">
            <v>0</v>
          </cell>
          <cell r="DA1250">
            <v>7.9008180072355039</v>
          </cell>
          <cell r="DB1250">
            <v>7.9008180072355039</v>
          </cell>
        </row>
        <row r="1251">
          <cell r="A1251">
            <v>715</v>
          </cell>
          <cell r="B1251">
            <v>41730</v>
          </cell>
          <cell r="C1251" t="str">
            <v>Daniel</v>
          </cell>
          <cell r="D1251">
            <v>38</v>
          </cell>
          <cell r="F1251" t="str">
            <v>YES</v>
          </cell>
          <cell r="G1251">
            <v>0.17</v>
          </cell>
          <cell r="H1251">
            <v>0.93194444663822695</v>
          </cell>
          <cell r="I1251">
            <v>0</v>
          </cell>
          <cell r="J1251">
            <v>19.999583333299999</v>
          </cell>
          <cell r="K1251">
            <v>44.997500000000002</v>
          </cell>
          <cell r="L1251">
            <v>2.2499218733761102</v>
          </cell>
          <cell r="M1251">
            <v>1.9352122411831301</v>
          </cell>
          <cell r="N1251">
            <v>0.99368463538030904</v>
          </cell>
          <cell r="O1251">
            <v>0.15528733703106901</v>
          </cell>
          <cell r="P1251">
            <v>6.0453052186675797E-3</v>
          </cell>
          <cell r="Q1251">
            <v>0.99959210309759094</v>
          </cell>
          <cell r="R1251">
            <v>0.25116733922203699</v>
          </cell>
          <cell r="S1251">
            <v>8.0809888103726397</v>
          </cell>
          <cell r="T1251">
            <v>0.99592478244768401</v>
          </cell>
          <cell r="U1251">
            <v>0.801382795294449</v>
          </cell>
          <cell r="V1251">
            <v>15.8788135119394</v>
          </cell>
          <cell r="W1251">
            <v>0.99867224516052699</v>
          </cell>
          <cell r="X1251">
            <v>0.45425244463577702</v>
          </cell>
          <cell r="Y1251">
            <v>1.87820853435984</v>
          </cell>
          <cell r="Z1251">
            <v>0.96274184336439905</v>
          </cell>
          <cell r="AA1251">
            <v>0.12192290055907901</v>
          </cell>
          <cell r="AB1251">
            <v>6.0428382610505102E-3</v>
          </cell>
          <cell r="AC1251">
            <v>8.2130342446264396E-2</v>
          </cell>
          <cell r="AD1251">
            <v>6.8822549278561407E-2</v>
          </cell>
          <cell r="AE1251">
            <v>11.876464059426301</v>
          </cell>
          <cell r="AF1251">
            <v>0.74694570293154094</v>
          </cell>
          <cell r="AG1251">
            <v>42.676141982870902</v>
          </cell>
          <cell r="AH1251">
            <v>6.3508969085859901</v>
          </cell>
          <cell r="AI1251">
            <v>0.78264103175306499</v>
          </cell>
          <cell r="AJ1251">
            <v>36.6563314577783</v>
          </cell>
          <cell r="AK1251">
            <v>505.56183270000298</v>
          </cell>
          <cell r="AL1251">
            <v>-3.7464328799970303E-2</v>
          </cell>
          <cell r="AM1251">
            <v>40.344731588000101</v>
          </cell>
          <cell r="AN1251">
            <v>21.809182544607001</v>
          </cell>
          <cell r="AO1251">
            <v>-48.544783819687503</v>
          </cell>
          <cell r="AP1251">
            <v>8.4454030053418503</v>
          </cell>
          <cell r="AQ1251">
            <v>191.440216478981</v>
          </cell>
          <cell r="AR1251">
            <v>-26.265566822593001</v>
          </cell>
          <cell r="AS1251">
            <v>15.9824985353063</v>
          </cell>
          <cell r="AT1251">
            <v>106.30174364391</v>
          </cell>
          <cell r="AU1251">
            <v>2.5450865468839399</v>
          </cell>
          <cell r="AV1251">
            <v>0.79735886626686703</v>
          </cell>
          <cell r="AW1251">
            <v>2.3114222440880399</v>
          </cell>
          <cell r="AX1251">
            <v>1.0792367940107299</v>
          </cell>
          <cell r="AY1251">
            <v>0.19391349858569701</v>
          </cell>
          <cell r="AZ1251">
            <v>4.0947458756953901E-2</v>
          </cell>
          <cell r="BA1251">
            <v>1.55750190427107</v>
          </cell>
          <cell r="BB1251">
            <v>1.55975176709899</v>
          </cell>
          <cell r="BC1251">
            <v>29.087024787854499</v>
          </cell>
          <cell r="BD1251">
            <v>12.056340187500201</v>
          </cell>
          <cell r="BE1251">
            <v>18.181815822500202</v>
          </cell>
          <cell r="BF1251">
            <v>33.316070907499999</v>
          </cell>
          <cell r="BH1251" t="str">
            <v>NO</v>
          </cell>
          <cell r="BI1251" t="str">
            <v>NO</v>
          </cell>
          <cell r="BJ1251" t="str">
            <v>YES</v>
          </cell>
          <cell r="BK1251" t="str">
            <v/>
          </cell>
          <cell r="BL1251" t="str">
            <v>YES</v>
          </cell>
          <cell r="BM1251" t="str">
            <v>YES</v>
          </cell>
          <cell r="BO1251" t="str">
            <v>YES</v>
          </cell>
          <cell r="BQ1251" t="str">
            <v>NO</v>
          </cell>
          <cell r="BR1251" t="str">
            <v>YES</v>
          </cell>
          <cell r="BT1251" t="str">
            <v/>
          </cell>
          <cell r="BU1251" t="str">
            <v>YES</v>
          </cell>
          <cell r="BW1251" t="str">
            <v/>
          </cell>
          <cell r="CA1251" t="str">
            <v>SINGLE CORRx</v>
          </cell>
          <cell r="CC1251">
            <v>0</v>
          </cell>
          <cell r="CD1251">
            <v>12.543210468507032</v>
          </cell>
          <cell r="CE1251">
            <v>15.992326885202617</v>
          </cell>
          <cell r="CF1251">
            <v>19.450539560797225</v>
          </cell>
          <cell r="CL1251">
            <v>0.3</v>
          </cell>
          <cell r="CY1251">
            <v>0</v>
          </cell>
          <cell r="CZ1251">
            <v>1.5602631961315057</v>
          </cell>
          <cell r="DA1251">
            <v>1.5602631961315057</v>
          </cell>
          <cell r="DB1251">
            <v>1.5602631961315057</v>
          </cell>
        </row>
        <row r="1252">
          <cell r="A1252">
            <v>715</v>
          </cell>
          <cell r="B1252">
            <v>41730</v>
          </cell>
          <cell r="C1252" t="str">
            <v>Daniel</v>
          </cell>
          <cell r="D1252">
            <v>39</v>
          </cell>
          <cell r="F1252" t="str">
            <v>YES</v>
          </cell>
          <cell r="G1252">
            <v>0.17</v>
          </cell>
          <cell r="H1252">
            <v>0.96714697312563702</v>
          </cell>
          <cell r="I1252">
            <v>0</v>
          </cell>
          <cell r="J1252">
            <v>19.998999999999999</v>
          </cell>
          <cell r="K1252">
            <v>45</v>
          </cell>
          <cell r="L1252">
            <v>2.25011250562528</v>
          </cell>
          <cell r="M1252">
            <v>1.91403728447531</v>
          </cell>
          <cell r="N1252">
            <v>0.98904551472750502</v>
          </cell>
          <cell r="O1252">
            <v>0.139962555969287</v>
          </cell>
          <cell r="P1252">
            <v>-3.4771480966165499E-4</v>
          </cell>
          <cell r="Q1252">
            <v>0.99979394645333797</v>
          </cell>
          <cell r="R1252">
            <v>0.26641669969718401</v>
          </cell>
          <cell r="S1252">
            <v>16.574170937210901</v>
          </cell>
          <cell r="T1252">
            <v>0.99959384567882603</v>
          </cell>
          <cell r="U1252">
            <v>0.37475643386702101</v>
          </cell>
          <cell r="V1252">
            <v>31.122595225738301</v>
          </cell>
          <cell r="W1252">
            <v>0.99988649635911897</v>
          </cell>
          <cell r="X1252">
            <v>0.197824560187676</v>
          </cell>
          <cell r="Y1252">
            <v>1.8190276622952699</v>
          </cell>
          <cell r="Z1252">
            <v>0.93700283643113702</v>
          </cell>
          <cell r="AA1252">
            <v>9.1696038528810794E-2</v>
          </cell>
          <cell r="AB1252">
            <v>-3.4764314701689699E-4</v>
          </cell>
          <cell r="AC1252">
            <v>5.8606130970584303E-4</v>
          </cell>
          <cell r="AD1252">
            <v>7.4132438299941206E-2</v>
          </cell>
          <cell r="AE1252">
            <v>28.036355266095899</v>
          </cell>
          <cell r="AF1252">
            <v>0.90073366914922603</v>
          </cell>
          <cell r="AG1252">
            <v>35.705947164353603</v>
          </cell>
          <cell r="AH1252">
            <v>14.903904419536699</v>
          </cell>
          <cell r="AI1252">
            <v>0.898858030095673</v>
          </cell>
          <cell r="AJ1252">
            <v>36.380611659067696</v>
          </cell>
          <cell r="AK1252">
            <v>1587.3379097183199</v>
          </cell>
          <cell r="AL1252">
            <v>-12.1031716958666</v>
          </cell>
          <cell r="AM1252">
            <v>103.237049305835</v>
          </cell>
          <cell r="AN1252">
            <v>52.866979468895799</v>
          </cell>
          <cell r="AO1252">
            <v>19.8845525491103</v>
          </cell>
          <cell r="AP1252">
            <v>15.7639653233804</v>
          </cell>
          <cell r="AQ1252">
            <v>43.905084095727098</v>
          </cell>
          <cell r="AR1252">
            <v>25.410566104939601</v>
          </cell>
          <cell r="AS1252">
            <v>29.216828198326098</v>
          </cell>
          <cell r="AT1252">
            <v>26.482814719480299</v>
          </cell>
          <cell r="AU1252">
            <v>2.5196624759140702</v>
          </cell>
          <cell r="AV1252">
            <v>0.79146961781146297</v>
          </cell>
          <cell r="AW1252">
            <v>2.3017244673774901</v>
          </cell>
          <cell r="AX1252">
            <v>1.0012345784771299</v>
          </cell>
          <cell r="AY1252">
            <v>0.22696714710827101</v>
          </cell>
          <cell r="AZ1252">
            <v>3.5838101722468999E-2</v>
          </cell>
          <cell r="BA1252">
            <v>1.5976512158073199</v>
          </cell>
          <cell r="BB1252">
            <v>1.59508133160012</v>
          </cell>
          <cell r="BC1252">
            <v>17.384717650846301</v>
          </cell>
          <cell r="BD1252">
            <v>24.650956451666399</v>
          </cell>
          <cell r="BE1252">
            <v>42.685108251666399</v>
          </cell>
          <cell r="BF1252">
            <v>48.044267701666399</v>
          </cell>
          <cell r="BH1252" t="str">
            <v>NO</v>
          </cell>
          <cell r="BI1252" t="str">
            <v>NO</v>
          </cell>
          <cell r="BJ1252" t="str">
            <v>YES</v>
          </cell>
          <cell r="BK1252" t="str">
            <v/>
          </cell>
          <cell r="BL1252" t="str">
            <v>YES</v>
          </cell>
          <cell r="BM1252" t="str">
            <v>YES</v>
          </cell>
          <cell r="BO1252" t="str">
            <v>YES</v>
          </cell>
          <cell r="BQ1252" t="str">
            <v>YES</v>
          </cell>
          <cell r="BR1252" t="str">
            <v>YES</v>
          </cell>
          <cell r="BT1252" t="str">
            <v/>
          </cell>
          <cell r="BU1252" t="str">
            <v>YES</v>
          </cell>
          <cell r="BW1252" t="str">
            <v/>
          </cell>
          <cell r="CA1252" t="str">
            <v>DUAL CORR</v>
          </cell>
          <cell r="CC1252">
            <v>21.47038852058213</v>
          </cell>
          <cell r="CD1252">
            <v>25.727651597517987</v>
          </cell>
          <cell r="CE1252">
            <v>20.713285413902664</v>
          </cell>
          <cell r="CF1252">
            <v>23.867236557219986</v>
          </cell>
          <cell r="CL1252">
            <v>0.19</v>
          </cell>
          <cell r="CY1252">
            <v>0.66459754299864193</v>
          </cell>
          <cell r="CZ1252">
            <v>0.66459754299864193</v>
          </cell>
          <cell r="DA1252">
            <v>0.66459754299864193</v>
          </cell>
          <cell r="DB1252">
            <v>0.66459754299864193</v>
          </cell>
        </row>
        <row r="1253">
          <cell r="BH1253" t="str">
            <v/>
          </cell>
          <cell r="BI1253" t="str">
            <v/>
          </cell>
          <cell r="BJ1253" t="str">
            <v>YES</v>
          </cell>
          <cell r="BK1253" t="str">
            <v/>
          </cell>
          <cell r="BL1253" t="str">
            <v>NO</v>
          </cell>
          <cell r="BM1253" t="str">
            <v/>
          </cell>
          <cell r="BO1253" t="str">
            <v/>
          </cell>
          <cell r="BQ1253" t="str">
            <v/>
          </cell>
          <cell r="BR1253" t="str">
            <v/>
          </cell>
          <cell r="BT1253" t="str">
            <v/>
          </cell>
          <cell r="BU1253" t="str">
            <v/>
          </cell>
          <cell r="BW1253" t="str">
            <v/>
          </cell>
          <cell r="CA1253" t="str">
            <v/>
          </cell>
          <cell r="CC1253">
            <v>0</v>
          </cell>
          <cell r="CD1253">
            <v>0</v>
          </cell>
          <cell r="CE1253">
            <v>0</v>
          </cell>
          <cell r="CF1253">
            <v>0</v>
          </cell>
          <cell r="CL1253">
            <v>0</v>
          </cell>
          <cell r="CY1253">
            <v>0</v>
          </cell>
          <cell r="CZ1253">
            <v>0</v>
          </cell>
          <cell r="DA1253">
            <v>0</v>
          </cell>
          <cell r="DB1253">
            <v>0</v>
          </cell>
        </row>
        <row r="1254">
          <cell r="A1254">
            <v>668</v>
          </cell>
          <cell r="B1254">
            <v>41731</v>
          </cell>
          <cell r="C1254" t="str">
            <v>Daniel</v>
          </cell>
          <cell r="D1254">
            <v>36</v>
          </cell>
          <cell r="F1254" t="str">
            <v>YES</v>
          </cell>
          <cell r="G1254">
            <v>24.98</v>
          </cell>
          <cell r="H1254">
            <v>0.16666666790842999</v>
          </cell>
          <cell r="I1254">
            <v>0</v>
          </cell>
          <cell r="J1254">
            <v>4.9969999999999999</v>
          </cell>
          <cell r="K1254">
            <v>10</v>
          </cell>
          <cell r="L1254">
            <v>2.0012007204322599</v>
          </cell>
          <cell r="M1254">
            <v>1.40009785321825</v>
          </cell>
          <cell r="N1254">
            <v>0.89609317621215301</v>
          </cell>
          <cell r="O1254">
            <v>0.101685460164766</v>
          </cell>
          <cell r="P1254">
            <v>0.188135982411818</v>
          </cell>
          <cell r="Q1254">
            <v>0.99702029406821802</v>
          </cell>
          <cell r="R1254">
            <v>0.60207199730523198</v>
          </cell>
          <cell r="S1254">
            <v>57.1126119115996</v>
          </cell>
          <cell r="T1254">
            <v>0.99977279604542002</v>
          </cell>
          <cell r="U1254">
            <v>0.163195230902175</v>
          </cell>
          <cell r="V1254">
            <v>57.927567607724697</v>
          </cell>
          <cell r="W1254">
            <v>0.99998245081383696</v>
          </cell>
          <cell r="X1254">
            <v>4.5350349000472898E-2</v>
          </cell>
          <cell r="Y1254">
            <v>1.0085102461847599</v>
          </cell>
          <cell r="Z1254">
            <v>0.60122573072393604</v>
          </cell>
          <cell r="AA1254">
            <v>2.5899285466011401E-2</v>
          </cell>
          <cell r="AB1254">
            <v>0.187553877237258</v>
          </cell>
          <cell r="AC1254">
            <v>0.91653810981914097</v>
          </cell>
          <cell r="AD1254">
            <v>0.38971530350148198</v>
          </cell>
          <cell r="AE1254">
            <v>54.705019626370301</v>
          </cell>
          <cell r="AF1254">
            <v>0.94435277630329395</v>
          </cell>
          <cell r="AG1254">
            <v>6.77019504179653</v>
          </cell>
          <cell r="AH1254">
            <v>32.791876118885298</v>
          </cell>
          <cell r="AI1254">
            <v>0.57403120957639098</v>
          </cell>
          <cell r="AJ1254">
            <v>51.824540404819999</v>
          </cell>
          <cell r="AK1254">
            <v>901.842709009994</v>
          </cell>
          <cell r="AL1254">
            <v>189.46790699620001</v>
          </cell>
          <cell r="AM1254">
            <v>21.805172685001398</v>
          </cell>
          <cell r="AN1254">
            <v>17.246181307684999</v>
          </cell>
          <cell r="AO1254">
            <v>41.181099173491397</v>
          </cell>
          <cell r="AP1254">
            <v>40.915746584388401</v>
          </cell>
          <cell r="AQ1254">
            <v>42.913266278883</v>
          </cell>
          <cell r="AR1254">
            <v>50.474950760488802</v>
          </cell>
          <cell r="AS1254">
            <v>50.306224155196801</v>
          </cell>
          <cell r="AT1254">
            <v>21.031800180572599</v>
          </cell>
          <cell r="AU1254">
            <v>7.3170765748113897</v>
          </cell>
          <cell r="AV1254">
            <v>0.90948479857345399</v>
          </cell>
          <cell r="AW1254" t="str">
            <v>NaN</v>
          </cell>
          <cell r="AX1254" t="str">
            <v>NaN</v>
          </cell>
          <cell r="AY1254">
            <v>0.59377405170646103</v>
          </cell>
          <cell r="AZ1254" t="str">
            <v>NaN</v>
          </cell>
          <cell r="BA1254">
            <v>1.9660332444886399</v>
          </cell>
          <cell r="BB1254" t="str">
            <v>NaN</v>
          </cell>
          <cell r="BC1254">
            <v>39.584936780430702</v>
          </cell>
          <cell r="BD1254">
            <v>6.8536156648426596</v>
          </cell>
          <cell r="BE1254">
            <v>14.888447214371</v>
          </cell>
          <cell r="BF1254">
            <v>27.106961955911899</v>
          </cell>
          <cell r="BH1254" t="str">
            <v>NO</v>
          </cell>
          <cell r="BI1254" t="str">
            <v>YES</v>
          </cell>
          <cell r="BJ1254" t="str">
            <v>YES</v>
          </cell>
          <cell r="BK1254" t="str">
            <v/>
          </cell>
          <cell r="BL1254" t="str">
            <v>YES</v>
          </cell>
          <cell r="BM1254" t="str">
            <v>NO</v>
          </cell>
          <cell r="BO1254" t="str">
            <v>NO</v>
          </cell>
          <cell r="BQ1254" t="str">
            <v>YES</v>
          </cell>
          <cell r="BR1254" t="str">
            <v>NO</v>
          </cell>
          <cell r="BT1254" t="str">
            <v/>
          </cell>
          <cell r="BU1254" t="str">
            <v>YES</v>
          </cell>
          <cell r="BW1254" t="str">
            <v/>
          </cell>
          <cell r="CA1254" t="str">
            <v>SINGLE CORRx</v>
          </cell>
          <cell r="CC1254">
            <v>9.9850549842442646</v>
          </cell>
          <cell r="CD1254">
            <v>0</v>
          </cell>
          <cell r="CE1254">
            <v>9.0136983300282392</v>
          </cell>
          <cell r="CF1254">
            <v>14.266816871493992</v>
          </cell>
          <cell r="CL1254">
            <v>0.38</v>
          </cell>
          <cell r="CY1254">
            <v>0.9210653271943916</v>
          </cell>
          <cell r="CZ1254">
            <v>0</v>
          </cell>
          <cell r="DA1254">
            <v>0.9210653271943916</v>
          </cell>
          <cell r="DB1254">
            <v>0.9210653271943916</v>
          </cell>
        </row>
        <row r="1255">
          <cell r="A1255">
            <v>668</v>
          </cell>
          <cell r="B1255">
            <v>41731</v>
          </cell>
          <cell r="C1255" t="str">
            <v>Daniel</v>
          </cell>
          <cell r="D1255">
            <v>37</v>
          </cell>
          <cell r="F1255" t="str">
            <v>YES</v>
          </cell>
          <cell r="G1255">
            <v>24.98</v>
          </cell>
          <cell r="H1255">
            <v>0.32044516783207699</v>
          </cell>
          <cell r="I1255">
            <v>0</v>
          </cell>
          <cell r="J1255">
            <v>5</v>
          </cell>
          <cell r="K1255">
            <v>10</v>
          </cell>
          <cell r="L1255">
            <v>2</v>
          </cell>
          <cell r="M1255">
            <v>5.3619911623982199</v>
          </cell>
          <cell r="N1255">
            <v>0.86184749985118203</v>
          </cell>
          <cell r="O1255">
            <v>8.0406525399515399E-2</v>
          </cell>
          <cell r="P1255">
            <v>0.120268906151469</v>
          </cell>
          <cell r="Q1255">
            <v>0.99209994305988303</v>
          </cell>
          <cell r="R1255">
            <v>0.52192909097929396</v>
          </cell>
          <cell r="S1255">
            <v>48.1757119175846</v>
          </cell>
          <cell r="T1255">
            <v>0.99926926017300999</v>
          </cell>
          <cell r="U1255">
            <v>0.15707760222652001</v>
          </cell>
          <cell r="V1255">
            <v>94.896923165159393</v>
          </cell>
          <cell r="W1255">
            <v>0.99988560424545103</v>
          </cell>
          <cell r="X1255">
            <v>6.2120446627083402E-2</v>
          </cell>
          <cell r="Y1255">
            <v>0.80276296184007001</v>
          </cell>
          <cell r="Z1255">
            <v>0.12501776703797901</v>
          </cell>
          <cell r="AA1255">
            <v>3.53657983314071E-2</v>
          </cell>
          <cell r="AB1255">
            <v>0.11929746826035501</v>
          </cell>
          <cell r="AC1255">
            <v>0.63464397871976597</v>
          </cell>
          <cell r="AD1255">
            <v>0.28495340499690802</v>
          </cell>
          <cell r="AE1255">
            <v>46.734989387135897</v>
          </cell>
          <cell r="AF1255">
            <v>0.492425258257284</v>
          </cell>
          <cell r="AG1255">
            <v>17.653275287620801</v>
          </cell>
          <cell r="AH1255">
            <v>17.8482268536867</v>
          </cell>
          <cell r="AI1255">
            <v>0.37021080906642201</v>
          </cell>
          <cell r="AJ1255">
            <v>21.903851879126599</v>
          </cell>
          <cell r="AK1255">
            <v>834.55565851999597</v>
          </cell>
          <cell r="AL1255">
            <v>94.637020617740006</v>
          </cell>
          <cell r="AM1255">
            <v>37.618517262998999</v>
          </cell>
          <cell r="AN1255">
            <v>7.2418726756530001</v>
          </cell>
          <cell r="AO1255">
            <v>22.8868941570449</v>
          </cell>
          <cell r="AP1255">
            <v>21.502292737508998</v>
          </cell>
          <cell r="AQ1255">
            <v>12.6995565972459</v>
          </cell>
          <cell r="AR1255">
            <v>112.780321392594</v>
          </cell>
          <cell r="AS1255">
            <v>103.94041404208799</v>
          </cell>
          <cell r="AT1255">
            <v>391.73259546502402</v>
          </cell>
          <cell r="AU1255">
            <v>8.9634941140467603</v>
          </cell>
          <cell r="AV1255">
            <v>8.06439103717425</v>
          </cell>
          <cell r="AW1255" t="str">
            <v>NaN</v>
          </cell>
          <cell r="AX1255" t="str">
            <v>NaN</v>
          </cell>
          <cell r="AY1255">
            <v>0.66411088242664196</v>
          </cell>
          <cell r="AZ1255" t="str">
            <v>NaN</v>
          </cell>
          <cell r="BA1255">
            <v>941.31952040984299</v>
          </cell>
          <cell r="BB1255" t="str">
            <v>NaN</v>
          </cell>
          <cell r="BC1255">
            <v>36.2242299505441</v>
          </cell>
          <cell r="BD1255">
            <v>10.1289320349742</v>
          </cell>
          <cell r="BE1255">
            <v>13.608215514102501</v>
          </cell>
          <cell r="BF1255">
            <v>16.2193490262562</v>
          </cell>
          <cell r="BH1255" t="str">
            <v>YES</v>
          </cell>
          <cell r="BI1255" t="str">
            <v>NO</v>
          </cell>
          <cell r="BJ1255" t="str">
            <v>YES</v>
          </cell>
          <cell r="BK1255" t="str">
            <v>YES</v>
          </cell>
          <cell r="BL1255" t="str">
            <v>YES</v>
          </cell>
          <cell r="BM1255" t="str">
            <v>NO</v>
          </cell>
          <cell r="BO1255" t="str">
            <v>NO</v>
          </cell>
          <cell r="BQ1255" t="str">
            <v>NO</v>
          </cell>
          <cell r="BR1255" t="str">
            <v>NO</v>
          </cell>
          <cell r="BT1255" t="str">
            <v/>
          </cell>
          <cell r="BU1255" t="str">
            <v>NO</v>
          </cell>
          <cell r="BW1255" t="str">
            <v>YES</v>
          </cell>
          <cell r="CA1255" t="str">
            <v>TRASH</v>
          </cell>
          <cell r="CC1255">
            <v>0</v>
          </cell>
          <cell r="CD1255">
            <v>0</v>
          </cell>
          <cell r="CE1255">
            <v>0</v>
          </cell>
          <cell r="CF1255">
            <v>0</v>
          </cell>
          <cell r="CL1255">
            <v>0</v>
          </cell>
          <cell r="CY1255">
            <v>0</v>
          </cell>
          <cell r="CZ1255">
            <v>0</v>
          </cell>
          <cell r="DA1255">
            <v>0</v>
          </cell>
          <cell r="DB1255">
            <v>0</v>
          </cell>
        </row>
        <row r="1256">
          <cell r="A1256">
            <v>668</v>
          </cell>
          <cell r="B1256">
            <v>41731</v>
          </cell>
          <cell r="C1256" t="str">
            <v>Daniel</v>
          </cell>
          <cell r="D1256">
            <v>38</v>
          </cell>
          <cell r="F1256" t="str">
            <v>YES</v>
          </cell>
          <cell r="G1256">
            <v>24.98</v>
          </cell>
          <cell r="H1256">
            <v>0.49901508539915101</v>
          </cell>
          <cell r="I1256">
            <v>0</v>
          </cell>
          <cell r="J1256">
            <v>5.0004999999999997</v>
          </cell>
          <cell r="K1256">
            <v>29.998000000000001</v>
          </cell>
          <cell r="L1256">
            <v>5.9990000999899999</v>
          </cell>
          <cell r="M1256">
            <v>14.507126779849701</v>
          </cell>
          <cell r="N1256">
            <v>0.89207681502199598</v>
          </cell>
          <cell r="O1256">
            <v>9.1246346523845598E-2</v>
          </cell>
          <cell r="P1256">
            <v>0.18951493176548101</v>
          </cell>
          <cell r="Q1256">
            <v>0.99389745957199804</v>
          </cell>
          <cell r="R1256">
            <v>0.361380376799119</v>
          </cell>
          <cell r="S1256">
            <v>97.728527441935398</v>
          </cell>
          <cell r="T1256">
            <v>0.99677794878429504</v>
          </cell>
          <cell r="U1256">
            <v>0.257664936799608</v>
          </cell>
          <cell r="V1256">
            <v>63.677887367159499</v>
          </cell>
          <cell r="W1256">
            <v>0.99982730134988895</v>
          </cell>
          <cell r="X1256">
            <v>5.9566374215794998E-2</v>
          </cell>
          <cell r="Y1256">
            <v>0.48191916310792299</v>
          </cell>
          <cell r="Z1256">
            <v>2.9183818447229799E-2</v>
          </cell>
          <cell r="AA1256">
            <v>6.7778051633522907E-2</v>
          </cell>
          <cell r="AB1256">
            <v>0.18830978133781101</v>
          </cell>
          <cell r="AC1256">
            <v>0.84336269711006395</v>
          </cell>
          <cell r="AD1256">
            <v>0.13778457282331399</v>
          </cell>
          <cell r="AE1256">
            <v>37.4424746209055</v>
          </cell>
          <cell r="AF1256">
            <v>0.58789647697688596</v>
          </cell>
          <cell r="AG1256">
            <v>8.6214508071200804</v>
          </cell>
          <cell r="AH1256">
            <v>3.05628841603427</v>
          </cell>
          <cell r="AI1256">
            <v>3.11721471217133E-2</v>
          </cell>
          <cell r="AJ1256">
            <v>20.268454908815301</v>
          </cell>
          <cell r="AK1256">
            <v>867.68550420500503</v>
          </cell>
          <cell r="AL1256">
            <v>134.04279378220301</v>
          </cell>
          <cell r="AM1256">
            <v>73.080267601332906</v>
          </cell>
          <cell r="AN1256">
            <v>18.017783134999</v>
          </cell>
          <cell r="AO1256">
            <v>26.0057133172294</v>
          </cell>
          <cell r="AP1256">
            <v>10.873493950275799</v>
          </cell>
          <cell r="AQ1256">
            <v>108.762576461837</v>
          </cell>
          <cell r="AR1256">
            <v>163.02262962336999</v>
          </cell>
          <cell r="AS1256">
            <v>47.903759606911798</v>
          </cell>
          <cell r="AT1256">
            <v>997.59285108592496</v>
          </cell>
          <cell r="AU1256">
            <v>6.7672531073486102</v>
          </cell>
          <cell r="AV1256">
            <v>8.0661626116380098</v>
          </cell>
          <cell r="AW1256" t="str">
            <v>NaN</v>
          </cell>
          <cell r="AX1256" t="str">
            <v>NaN</v>
          </cell>
          <cell r="AY1256">
            <v>0.84458111934241697</v>
          </cell>
          <cell r="AZ1256" t="str">
            <v>NaN</v>
          </cell>
          <cell r="BA1256">
            <v>2.4554160888533199</v>
          </cell>
          <cell r="BB1256" t="str">
            <v>NaN</v>
          </cell>
          <cell r="BC1256">
            <v>27.894422290208301</v>
          </cell>
          <cell r="BD1256">
            <v>5.1537598450927398</v>
          </cell>
          <cell r="BE1256">
            <v>8.0936967798147599</v>
          </cell>
          <cell r="BF1256">
            <v>9.9585853489119796</v>
          </cell>
          <cell r="BH1256" t="str">
            <v>NO</v>
          </cell>
          <cell r="BI1256" t="str">
            <v>NO</v>
          </cell>
          <cell r="BJ1256" t="str">
            <v>YES</v>
          </cell>
          <cell r="BK1256" t="str">
            <v/>
          </cell>
          <cell r="BL1256" t="str">
            <v>YES</v>
          </cell>
          <cell r="BM1256" t="str">
            <v>NO</v>
          </cell>
          <cell r="BO1256" t="str">
            <v>NO</v>
          </cell>
          <cell r="BQ1256" t="str">
            <v>NO</v>
          </cell>
          <cell r="BR1256" t="str">
            <v>NO</v>
          </cell>
          <cell r="BT1256" t="str">
            <v/>
          </cell>
          <cell r="BU1256" t="str">
            <v>YES</v>
          </cell>
          <cell r="BW1256" t="str">
            <v/>
          </cell>
          <cell r="CA1256" t="str">
            <v>DUAL AREA</v>
          </cell>
          <cell r="CC1256">
            <v>0</v>
          </cell>
          <cell r="CD1256">
            <v>0</v>
          </cell>
          <cell r="CE1256">
            <v>8.3067327226138516</v>
          </cell>
          <cell r="CF1256">
            <v>12.285994948641909</v>
          </cell>
          <cell r="CL1256">
            <v>0.36</v>
          </cell>
          <cell r="CY1256">
            <v>0</v>
          </cell>
          <cell r="CZ1256">
            <v>0</v>
          </cell>
          <cell r="DA1256">
            <v>1.6943101376272349</v>
          </cell>
          <cell r="DB1256">
            <v>1.6943101376272349</v>
          </cell>
        </row>
        <row r="1257">
          <cell r="A1257">
            <v>668</v>
          </cell>
          <cell r="B1257">
            <v>41731</v>
          </cell>
          <cell r="C1257" t="str">
            <v>Daniel</v>
          </cell>
          <cell r="D1257">
            <v>39</v>
          </cell>
          <cell r="F1257" t="str">
            <v>YES</v>
          </cell>
          <cell r="G1257">
            <v>24.98</v>
          </cell>
          <cell r="H1257">
            <v>0.59842072706669602</v>
          </cell>
          <cell r="I1257">
            <v>0</v>
          </cell>
          <cell r="J1257">
            <v>5</v>
          </cell>
          <cell r="K1257">
            <v>29.999473684200002</v>
          </cell>
          <cell r="L1257">
            <v>5.99989473684</v>
          </cell>
          <cell r="M1257">
            <v>15.289251215495399</v>
          </cell>
          <cell r="N1257">
            <v>0.96125396878341496</v>
          </cell>
          <cell r="O1257">
            <v>0.119240031369354</v>
          </cell>
          <cell r="P1257">
            <v>0.187825488811383</v>
          </cell>
          <cell r="Q1257">
            <v>0.99272650159212295</v>
          </cell>
          <cell r="R1257">
            <v>0.468801593199695</v>
          </cell>
          <cell r="S1257">
            <v>14.7873061004085</v>
          </cell>
          <cell r="T1257">
            <v>0.99250784972370798</v>
          </cell>
          <cell r="U1257">
            <v>0.46879105905234297</v>
          </cell>
          <cell r="V1257">
            <v>55.324732102178103</v>
          </cell>
          <cell r="W1257">
            <v>0.99978640254183304</v>
          </cell>
          <cell r="X1257">
            <v>7.8700066292135107E-2</v>
          </cell>
          <cell r="Y1257">
            <v>1.40783082074592</v>
          </cell>
          <cell r="Z1257">
            <v>8.8353007705472497E-2</v>
          </cell>
          <cell r="AA1257">
            <v>0.33257775061998901</v>
          </cell>
          <cell r="AB1257">
            <v>0.18640115042727901</v>
          </cell>
          <cell r="AC1257">
            <v>0.81573062630408499</v>
          </cell>
          <cell r="AD1257">
            <v>0.23621827417073099</v>
          </cell>
          <cell r="AE1257">
            <v>33.443436000793099</v>
          </cell>
          <cell r="AF1257">
            <v>0.604364222607497</v>
          </cell>
          <cell r="AG1257">
            <v>11.9070857623616</v>
          </cell>
          <cell r="AH1257">
            <v>5.5366692753636197</v>
          </cell>
          <cell r="AI1257">
            <v>0.37158119679638502</v>
          </cell>
          <cell r="AJ1257">
            <v>18.912942185718101</v>
          </cell>
          <cell r="AK1257">
            <v>689.55488230000697</v>
          </cell>
          <cell r="AL1257">
            <v>104.96939257312</v>
          </cell>
          <cell r="AM1257">
            <v>68.017290639999302</v>
          </cell>
          <cell r="AN1257">
            <v>7.6365227178369999</v>
          </cell>
          <cell r="AO1257">
            <v>11.7024755069255</v>
          </cell>
          <cell r="AP1257">
            <v>9.7635725103597508</v>
          </cell>
          <cell r="AQ1257">
            <v>6.8030959300375997</v>
          </cell>
          <cell r="AR1257">
            <v>156.01469290223699</v>
          </cell>
          <cell r="AS1257">
            <v>83.0601379459588</v>
          </cell>
          <cell r="AT1257">
            <v>279.18688083408102</v>
          </cell>
          <cell r="AU1257">
            <v>6.2037165482474901</v>
          </cell>
          <cell r="AV1257">
            <v>0.93574684887364601</v>
          </cell>
          <cell r="AW1257" t="str">
            <v>NaN</v>
          </cell>
          <cell r="AX1257" t="str">
            <v>NaN</v>
          </cell>
          <cell r="AY1257">
            <v>0.45244701422079803</v>
          </cell>
          <cell r="AZ1257" t="str">
            <v>NaN</v>
          </cell>
          <cell r="BA1257">
            <v>1.9367558538109699</v>
          </cell>
          <cell r="BB1257" t="str">
            <v>NaN</v>
          </cell>
          <cell r="BC1257">
            <v>30.163134281386501</v>
          </cell>
          <cell r="BD1257">
            <v>7.8542757359750803</v>
          </cell>
          <cell r="BE1257">
            <v>12.782628403994</v>
          </cell>
          <cell r="BF1257">
            <v>16.396005162956001</v>
          </cell>
          <cell r="BH1257" t="str">
            <v>YES</v>
          </cell>
          <cell r="BI1257" t="str">
            <v>NO</v>
          </cell>
          <cell r="BJ1257" t="str">
            <v>YES</v>
          </cell>
          <cell r="BK1257" t="str">
            <v>YES</v>
          </cell>
          <cell r="BL1257" t="str">
            <v>YES</v>
          </cell>
          <cell r="BM1257" t="str">
            <v>NO</v>
          </cell>
          <cell r="BO1257" t="str">
            <v>NO</v>
          </cell>
          <cell r="BQ1257" t="str">
            <v>NO</v>
          </cell>
          <cell r="BR1257" t="str">
            <v>NO</v>
          </cell>
          <cell r="BT1257" t="str">
            <v/>
          </cell>
          <cell r="BU1257" t="str">
            <v>YES</v>
          </cell>
          <cell r="BW1257" t="str">
            <v/>
          </cell>
          <cell r="CA1257" t="str">
            <v>TRASH</v>
          </cell>
          <cell r="CC1257">
            <v>0</v>
          </cell>
          <cell r="CD1257">
            <v>0</v>
          </cell>
          <cell r="CE1257">
            <v>0</v>
          </cell>
          <cell r="CF1257">
            <v>0</v>
          </cell>
          <cell r="CL1257">
            <v>0</v>
          </cell>
          <cell r="CY1257">
            <v>0</v>
          </cell>
          <cell r="CZ1257">
            <v>0</v>
          </cell>
          <cell r="DA1257">
            <v>0</v>
          </cell>
          <cell r="DB1257">
            <v>0</v>
          </cell>
        </row>
        <row r="1258">
          <cell r="A1258">
            <v>668</v>
          </cell>
          <cell r="B1258">
            <v>41731</v>
          </cell>
          <cell r="C1258" t="str">
            <v>Daniel</v>
          </cell>
          <cell r="D1258">
            <v>41</v>
          </cell>
          <cell r="F1258" t="str">
            <v>YES</v>
          </cell>
          <cell r="G1258">
            <v>24.98</v>
          </cell>
          <cell r="H1258">
            <v>0.69261178281158198</v>
          </cell>
          <cell r="I1258">
            <v>0</v>
          </cell>
          <cell r="J1258">
            <v>5.0015000000000001</v>
          </cell>
          <cell r="K1258">
            <v>29.998000000000001</v>
          </cell>
          <cell r="L1258">
            <v>5.9978006598020599</v>
          </cell>
          <cell r="M1258">
            <v>9.0310927768906293</v>
          </cell>
          <cell r="N1258">
            <v>0.98674384083800104</v>
          </cell>
          <cell r="O1258">
            <v>0.15561114532060799</v>
          </cell>
          <cell r="P1258">
            <v>0.17603999392081701</v>
          </cell>
          <cell r="Q1258">
            <v>0.99934956826096699</v>
          </cell>
          <cell r="R1258">
            <v>0.51394972288156404</v>
          </cell>
          <cell r="S1258">
            <v>24.1094452273834</v>
          </cell>
          <cell r="T1258">
            <v>0.99720406276484097</v>
          </cell>
          <cell r="U1258">
            <v>1.0514763829623399</v>
          </cell>
          <cell r="V1258">
            <v>131.59301115049701</v>
          </cell>
          <cell r="W1258">
            <v>0.99994152217894805</v>
          </cell>
          <cell r="X1258">
            <v>0.15173174521466501</v>
          </cell>
          <cell r="Y1258">
            <v>4.2514400540031101</v>
          </cell>
          <cell r="Z1258">
            <v>0.46435514657725002</v>
          </cell>
          <cell r="AA1258">
            <v>0.979385373420528</v>
          </cell>
          <cell r="AB1258">
            <v>0.17592186904423801</v>
          </cell>
          <cell r="AC1258">
            <v>0.97813571865933402</v>
          </cell>
          <cell r="AD1258">
            <v>0.27958666966004803</v>
          </cell>
          <cell r="AE1258">
            <v>65.377403064512507</v>
          </cell>
          <cell r="AF1258">
            <v>0.49678610528421302</v>
          </cell>
          <cell r="AG1258">
            <v>203.373019034686</v>
          </cell>
          <cell r="AH1258">
            <v>9.14229745111186</v>
          </cell>
          <cell r="AI1258">
            <v>0.37813481116784398</v>
          </cell>
          <cell r="AJ1258">
            <v>251.32573288104601</v>
          </cell>
          <cell r="AK1258">
            <v>1934.4121449833301</v>
          </cell>
          <cell r="AL1258">
            <v>327.17138290757703</v>
          </cell>
          <cell r="AM1258">
            <v>130.858744862663</v>
          </cell>
          <cell r="AN1258">
            <v>32.851056655298997</v>
          </cell>
          <cell r="AO1258">
            <v>18.773160943105498</v>
          </cell>
          <cell r="AP1258">
            <v>12.0841350249367</v>
          </cell>
          <cell r="AQ1258">
            <v>42.487984384084299</v>
          </cell>
          <cell r="AR1258">
            <v>49.420055743096</v>
          </cell>
          <cell r="AS1258">
            <v>49.347243576303597</v>
          </cell>
          <cell r="AT1258">
            <v>46.192768763562</v>
          </cell>
          <cell r="AU1258">
            <v>6.4328234949165601</v>
          </cell>
          <cell r="AV1258">
            <v>0.80272682779523097</v>
          </cell>
          <cell r="AW1258" t="str">
            <v>NaN</v>
          </cell>
          <cell r="AX1258" t="str">
            <v>NaN</v>
          </cell>
          <cell r="AY1258">
            <v>0.6858756560375</v>
          </cell>
          <cell r="AZ1258" t="str">
            <v>NaN</v>
          </cell>
          <cell r="BA1258">
            <v>1.82122733906995</v>
          </cell>
          <cell r="BB1258" t="str">
            <v>NaN</v>
          </cell>
          <cell r="BC1258">
            <v>32.0669137887662</v>
          </cell>
          <cell r="BD1258">
            <v>4.0999642992323402</v>
          </cell>
          <cell r="BE1258">
            <v>23.877112942982698</v>
          </cell>
          <cell r="BF1258">
            <v>44.591036741929898</v>
          </cell>
          <cell r="BH1258" t="str">
            <v>NO</v>
          </cell>
          <cell r="BI1258" t="str">
            <v>YES</v>
          </cell>
          <cell r="BJ1258" t="str">
            <v>YES</v>
          </cell>
          <cell r="BK1258" t="str">
            <v/>
          </cell>
          <cell r="BL1258" t="str">
            <v>YES</v>
          </cell>
          <cell r="BM1258" t="str">
            <v>NO</v>
          </cell>
          <cell r="BO1258" t="str">
            <v>NO</v>
          </cell>
          <cell r="BQ1258" t="str">
            <v>NO</v>
          </cell>
          <cell r="BR1258" t="str">
            <v>NO</v>
          </cell>
          <cell r="BT1258" t="str">
            <v/>
          </cell>
          <cell r="BU1258" t="str">
            <v>YES</v>
          </cell>
          <cell r="BW1258" t="str">
            <v/>
          </cell>
          <cell r="CA1258" t="str">
            <v>DUAL AREA</v>
          </cell>
          <cell r="CC1258">
            <v>0</v>
          </cell>
          <cell r="CD1258">
            <v>0</v>
          </cell>
          <cell r="CE1258">
            <v>10.159112242736308</v>
          </cell>
          <cell r="CF1258">
            <v>15.296581292793833</v>
          </cell>
          <cell r="CL1258">
            <v>0.36</v>
          </cell>
          <cell r="CY1258">
            <v>0</v>
          </cell>
          <cell r="CZ1258">
            <v>0</v>
          </cell>
          <cell r="DA1258">
            <v>0.57432540264258658</v>
          </cell>
          <cell r="DB1258">
            <v>0.57432540264258658</v>
          </cell>
        </row>
        <row r="1259">
          <cell r="A1259">
            <v>668</v>
          </cell>
          <cell r="B1259">
            <v>41731</v>
          </cell>
          <cell r="C1259" t="str">
            <v>Daniel</v>
          </cell>
          <cell r="D1259">
            <v>42</v>
          </cell>
          <cell r="F1259" t="str">
            <v>YES</v>
          </cell>
          <cell r="G1259">
            <v>24.98</v>
          </cell>
          <cell r="H1259">
            <v>0.69283394794911202</v>
          </cell>
          <cell r="I1259">
            <v>0</v>
          </cell>
          <cell r="J1259">
            <v>5.0015000000000001</v>
          </cell>
          <cell r="K1259">
            <v>29.998000000000001</v>
          </cell>
          <cell r="L1259">
            <v>5.9978006598020599</v>
          </cell>
          <cell r="M1259">
            <v>9.8697190275448801</v>
          </cell>
          <cell r="N1259">
            <v>0.98754560842980799</v>
          </cell>
          <cell r="O1259">
            <v>0.149943827154052</v>
          </cell>
          <cell r="P1259">
            <v>0.18064154716998701</v>
          </cell>
          <cell r="Q1259">
            <v>0.99923508122325699</v>
          </cell>
          <cell r="R1259">
            <v>0.53612935067731804</v>
          </cell>
          <cell r="S1259">
            <v>24.100523919265299</v>
          </cell>
          <cell r="T1259">
            <v>0.99687790663216702</v>
          </cell>
          <cell r="U1259">
            <v>1.0680776942890999</v>
          </cell>
          <cell r="V1259">
            <v>137.969717777657</v>
          </cell>
          <cell r="W1259">
            <v>0.99994151623000005</v>
          </cell>
          <cell r="X1259">
            <v>0.14583787011714699</v>
          </cell>
          <cell r="Y1259">
            <v>4.3730088798852496</v>
          </cell>
          <cell r="Z1259">
            <v>0.43742885681874399</v>
          </cell>
          <cell r="AA1259">
            <v>1.0208322638534799</v>
          </cell>
          <cell r="AB1259">
            <v>0.18049875652394001</v>
          </cell>
          <cell r="AC1259">
            <v>0.97555885068277204</v>
          </cell>
          <cell r="AD1259">
            <v>0.30516740439761902</v>
          </cell>
          <cell r="AE1259">
            <v>65.281291559368498</v>
          </cell>
          <cell r="AF1259">
            <v>0.473128990121302</v>
          </cell>
          <cell r="AG1259">
            <v>196.98169365187101</v>
          </cell>
          <cell r="AH1259">
            <v>8.5222351583746807</v>
          </cell>
          <cell r="AI1259">
            <v>0.352502660720315</v>
          </cell>
          <cell r="AJ1259">
            <v>242.080357687088</v>
          </cell>
          <cell r="AK1259">
            <v>1844.2970326766799</v>
          </cell>
          <cell r="AL1259">
            <v>332.63513455332998</v>
          </cell>
          <cell r="AM1259">
            <v>134.52931671966701</v>
          </cell>
          <cell r="AN1259">
            <v>31.3750922585753</v>
          </cell>
          <cell r="AO1259">
            <v>10.856261749859</v>
          </cell>
          <cell r="AP1259">
            <v>10.6647223005412</v>
          </cell>
          <cell r="AQ1259">
            <v>24.595641284675398</v>
          </cell>
          <cell r="AR1259">
            <v>53.004896888090002</v>
          </cell>
          <cell r="AS1259">
            <v>50.014210699354599</v>
          </cell>
          <cell r="AT1259">
            <v>37.148757635800699</v>
          </cell>
          <cell r="AU1259">
            <v>6.4336189018068497</v>
          </cell>
          <cell r="AV1259">
            <v>0.80251013022086104</v>
          </cell>
          <cell r="AW1259" t="str">
            <v>NaN</v>
          </cell>
          <cell r="AX1259" t="str">
            <v>NaN</v>
          </cell>
          <cell r="AY1259">
            <v>0.64754019315455402</v>
          </cell>
          <cell r="AZ1259" t="str">
            <v>NaN</v>
          </cell>
          <cell r="BA1259">
            <v>1.81068461423378</v>
          </cell>
          <cell r="BB1259" t="str">
            <v>NaN</v>
          </cell>
          <cell r="BC1259">
            <v>31.933488977484899</v>
          </cell>
          <cell r="BD1259">
            <v>5.4652274745835099</v>
          </cell>
          <cell r="BE1259">
            <v>24.280590962685402</v>
          </cell>
          <cell r="BF1259">
            <v>44.922155954560303</v>
          </cell>
          <cell r="BH1259" t="str">
            <v>NO</v>
          </cell>
          <cell r="BI1259" t="str">
            <v>YES</v>
          </cell>
          <cell r="BJ1259" t="str">
            <v>YES</v>
          </cell>
          <cell r="BK1259" t="str">
            <v/>
          </cell>
          <cell r="BL1259" t="str">
            <v>YES</v>
          </cell>
          <cell r="BM1259" t="str">
            <v>NO</v>
          </cell>
          <cell r="BO1259" t="str">
            <v>NO</v>
          </cell>
          <cell r="BQ1259" t="str">
            <v>NO</v>
          </cell>
          <cell r="BR1259" t="str">
            <v>NO</v>
          </cell>
          <cell r="BT1259" t="str">
            <v/>
          </cell>
          <cell r="BU1259" t="str">
            <v>YES</v>
          </cell>
          <cell r="BW1259" t="str">
            <v/>
          </cell>
          <cell r="CA1259" t="str">
            <v>DUAL AREA</v>
          </cell>
          <cell r="CC1259">
            <v>0</v>
          </cell>
          <cell r="CD1259">
            <v>0</v>
          </cell>
          <cell r="CE1259">
            <v>10.141494224008966</v>
          </cell>
          <cell r="CF1259">
            <v>14.186068429461875</v>
          </cell>
          <cell r="CL1259">
            <v>0.36</v>
          </cell>
          <cell r="CY1259">
            <v>0</v>
          </cell>
          <cell r="CZ1259">
            <v>0</v>
          </cell>
          <cell r="DA1259">
            <v>0.56478166145114239</v>
          </cell>
          <cell r="DB1259">
            <v>0.56478166145114239</v>
          </cell>
        </row>
        <row r="1260">
          <cell r="A1260">
            <v>668</v>
          </cell>
          <cell r="B1260">
            <v>41731</v>
          </cell>
          <cell r="C1260" t="str">
            <v>Daniel</v>
          </cell>
          <cell r="D1260">
            <v>43</v>
          </cell>
          <cell r="F1260" t="str">
            <v>YES</v>
          </cell>
          <cell r="G1260">
            <v>24.98</v>
          </cell>
          <cell r="H1260">
            <v>0.73154336493462302</v>
          </cell>
          <cell r="I1260">
            <v>0</v>
          </cell>
          <cell r="J1260">
            <v>5.0004999999999997</v>
          </cell>
          <cell r="K1260">
            <v>29.998999999999999</v>
          </cell>
          <cell r="L1260">
            <v>5.9992000799919998</v>
          </cell>
          <cell r="M1260">
            <v>15.2437581978501</v>
          </cell>
          <cell r="N1260">
            <v>0.97876816186875903</v>
          </cell>
          <cell r="O1260">
            <v>8.5706285983690303E-2</v>
          </cell>
          <cell r="P1260">
            <v>0.17801338223423299</v>
          </cell>
          <cell r="Q1260">
            <v>0.976464216199882</v>
          </cell>
          <cell r="R1260">
            <v>1.1534469921782899</v>
          </cell>
          <cell r="S1260">
            <v>77.340003899477693</v>
          </cell>
          <cell r="T1260">
            <v>0.99390675363354997</v>
          </cell>
          <cell r="U1260">
            <v>0.57298142441673705</v>
          </cell>
          <cell r="V1260">
            <v>98.256931155065203</v>
          </cell>
          <cell r="W1260">
            <v>0.99993988225975705</v>
          </cell>
          <cell r="X1260">
            <v>5.6740059233320497E-2</v>
          </cell>
          <cell r="Y1260">
            <v>2.46876278827781</v>
          </cell>
          <cell r="Z1260">
            <v>0.15842444521329699</v>
          </cell>
          <cell r="AA1260">
            <v>0.30335418320219398</v>
          </cell>
          <cell r="AB1260">
            <v>0.173590125982443</v>
          </cell>
          <cell r="AC1260">
            <v>0.54051903808694801</v>
          </cell>
          <cell r="AD1260">
            <v>1.4661421942785899</v>
          </cell>
          <cell r="AE1260">
            <v>62.166994849366702</v>
          </cell>
          <cell r="AF1260">
            <v>0.63266027309777995</v>
          </cell>
          <cell r="AG1260">
            <v>21.025068928896399</v>
          </cell>
          <cell r="AH1260">
            <v>2.0405034684761199</v>
          </cell>
          <cell r="AI1260">
            <v>2.6221771059964299E-2</v>
          </cell>
          <cell r="AJ1260">
            <v>55.735203370401202</v>
          </cell>
          <cell r="AK1260">
            <v>492.12103743999802</v>
          </cell>
          <cell r="AL1260">
            <v>90.376004662803297</v>
          </cell>
          <cell r="AM1260">
            <v>4.6800148326655604</v>
          </cell>
          <cell r="AN1260">
            <v>6.8803299850626702</v>
          </cell>
          <cell r="AO1260">
            <v>-62.439880878348099</v>
          </cell>
          <cell r="AP1260">
            <v>-19.391446846200299</v>
          </cell>
          <cell r="AQ1260">
            <v>266.65182212236101</v>
          </cell>
          <cell r="AR1260">
            <v>74.842018092137096</v>
          </cell>
          <cell r="AS1260">
            <v>68.563878957831605</v>
          </cell>
          <cell r="AT1260">
            <v>26.936113828018701</v>
          </cell>
          <cell r="AU1260">
            <v>6.2215317518209297</v>
          </cell>
          <cell r="AV1260">
            <v>0.89778071671816595</v>
          </cell>
          <cell r="AW1260" t="str">
            <v>NaN</v>
          </cell>
          <cell r="AX1260" t="str">
            <v>NaN</v>
          </cell>
          <cell r="AY1260">
            <v>0.71530743295571098</v>
          </cell>
          <cell r="AZ1260" t="str">
            <v>NaN</v>
          </cell>
          <cell r="BA1260">
            <v>1.68693105703867</v>
          </cell>
          <cell r="BB1260" t="str">
            <v>NaN</v>
          </cell>
          <cell r="BC1260">
            <v>83.067959956147007</v>
          </cell>
          <cell r="BD1260">
            <v>11.9435926314999</v>
          </cell>
          <cell r="BE1260">
            <v>15.1393449960001</v>
          </cell>
          <cell r="BF1260">
            <v>18.3948031094999</v>
          </cell>
          <cell r="BH1260" t="str">
            <v>YES</v>
          </cell>
          <cell r="BI1260" t="str">
            <v>NO</v>
          </cell>
          <cell r="BJ1260" t="str">
            <v>YES</v>
          </cell>
          <cell r="BK1260" t="str">
            <v>YES</v>
          </cell>
          <cell r="BL1260" t="str">
            <v>YES</v>
          </cell>
          <cell r="BM1260" t="str">
            <v>NO</v>
          </cell>
          <cell r="BO1260" t="str">
            <v>NO</v>
          </cell>
          <cell r="BQ1260" t="str">
            <v>NO</v>
          </cell>
          <cell r="BR1260" t="str">
            <v>NO</v>
          </cell>
          <cell r="BT1260" t="str">
            <v/>
          </cell>
          <cell r="BU1260" t="str">
            <v>NO</v>
          </cell>
          <cell r="BW1260" t="str">
            <v>YES</v>
          </cell>
          <cell r="CA1260" t="str">
            <v>TRASH</v>
          </cell>
          <cell r="CC1260">
            <v>0</v>
          </cell>
          <cell r="CD1260">
            <v>0</v>
          </cell>
          <cell r="CE1260">
            <v>0</v>
          </cell>
          <cell r="CF1260">
            <v>0</v>
          </cell>
          <cell r="CL1260">
            <v>0</v>
          </cell>
          <cell r="CY1260">
            <v>0</v>
          </cell>
          <cell r="CZ1260">
            <v>0</v>
          </cell>
          <cell r="DA1260">
            <v>0</v>
          </cell>
          <cell r="DB1260">
            <v>0</v>
          </cell>
        </row>
        <row r="1261">
          <cell r="A1261">
            <v>668</v>
          </cell>
          <cell r="B1261">
            <v>41731</v>
          </cell>
          <cell r="C1261" t="str">
            <v>Daniel</v>
          </cell>
          <cell r="D1261">
            <v>44</v>
          </cell>
          <cell r="F1261" t="str">
            <v>YES</v>
          </cell>
          <cell r="G1261">
            <v>24.98</v>
          </cell>
          <cell r="H1261">
            <v>0.77007478103041704</v>
          </cell>
          <cell r="I1261">
            <v>0</v>
          </cell>
          <cell r="J1261">
            <v>5</v>
          </cell>
          <cell r="K1261">
            <v>29.998999999999999</v>
          </cell>
          <cell r="L1261">
            <v>5.9997999999999996</v>
          </cell>
          <cell r="M1261">
            <v>10.4199943472538</v>
          </cell>
          <cell r="N1261">
            <v>0.99670831349153299</v>
          </cell>
          <cell r="O1261">
            <v>8.5583064338972697E-2</v>
          </cell>
          <cell r="P1261">
            <v>0.18853924592840701</v>
          </cell>
          <cell r="Q1261">
            <v>0.99754735121397797</v>
          </cell>
          <cell r="R1261">
            <v>0.72752274834720798</v>
          </cell>
          <cell r="S1261">
            <v>10.2680012468764</v>
          </cell>
          <cell r="T1261">
            <v>0.99891532188482302</v>
          </cell>
          <cell r="U1261">
            <v>0.47737917928892898</v>
          </cell>
          <cell r="V1261">
            <v>100.194029382343</v>
          </cell>
          <cell r="W1261">
            <v>0.99996735236814405</v>
          </cell>
          <cell r="X1261">
            <v>8.2391854266815806E-2</v>
          </cell>
          <cell r="Y1261">
            <v>7.6444421340328601</v>
          </cell>
          <cell r="Z1261">
            <v>0.73118697812667</v>
          </cell>
          <cell r="AA1261">
            <v>0.63149641949723601</v>
          </cell>
          <cell r="AB1261">
            <v>0.18805925228266199</v>
          </cell>
          <cell r="AC1261">
            <v>0.93063274317157596</v>
          </cell>
          <cell r="AD1261">
            <v>0.58585309746945402</v>
          </cell>
          <cell r="AE1261">
            <v>75.458759708286394</v>
          </cell>
          <cell r="AF1261">
            <v>0.75310171971128304</v>
          </cell>
          <cell r="AG1261">
            <v>54.870787541001299</v>
          </cell>
          <cell r="AH1261">
            <v>9.2032308549753807</v>
          </cell>
          <cell r="AI1261">
            <v>0.89531960212157702</v>
          </cell>
          <cell r="AJ1261">
            <v>23.264219843806298</v>
          </cell>
          <cell r="AK1261">
            <v>529.17160218500396</v>
          </cell>
          <cell r="AL1261">
            <v>103.37826664085</v>
          </cell>
          <cell r="AM1261">
            <v>52.411022128333698</v>
          </cell>
          <cell r="AN1261">
            <v>4.4418407022229998</v>
          </cell>
          <cell r="AO1261">
            <v>-1.5113734585459999</v>
          </cell>
          <cell r="AP1261">
            <v>9.2972149270590005</v>
          </cell>
          <cell r="AQ1261">
            <v>46.0767135158939</v>
          </cell>
          <cell r="AR1261">
            <v>83.069374161630805</v>
          </cell>
          <cell r="AS1261">
            <v>79.731570192949903</v>
          </cell>
          <cell r="AT1261">
            <v>162.30441569506601</v>
          </cell>
          <cell r="AU1261">
            <v>5.9203641694420099</v>
          </cell>
          <cell r="AV1261">
            <v>1.0140443150138101</v>
          </cell>
          <cell r="AW1261" t="str">
            <v>NaN</v>
          </cell>
          <cell r="AX1261" t="str">
            <v>NaN</v>
          </cell>
          <cell r="AY1261">
            <v>0.29214280878251803</v>
          </cell>
          <cell r="AZ1261" t="str">
            <v>NaN</v>
          </cell>
          <cell r="BA1261">
            <v>1.8574608168665701</v>
          </cell>
          <cell r="BB1261" t="str">
            <v>NaN</v>
          </cell>
          <cell r="BC1261">
            <v>33.926261665066598</v>
          </cell>
          <cell r="BD1261">
            <v>2.33544537733354</v>
          </cell>
          <cell r="BE1261">
            <v>13.4403416160003</v>
          </cell>
          <cell r="BF1261">
            <v>31.639575275500398</v>
          </cell>
          <cell r="BH1261" t="str">
            <v>NO</v>
          </cell>
          <cell r="BI1261" t="str">
            <v>YES</v>
          </cell>
          <cell r="BJ1261" t="str">
            <v>YES</v>
          </cell>
          <cell r="BK1261" t="str">
            <v/>
          </cell>
          <cell r="BL1261" t="str">
            <v>YES</v>
          </cell>
          <cell r="BM1261" t="str">
            <v>NO</v>
          </cell>
          <cell r="BO1261" t="str">
            <v>NO</v>
          </cell>
          <cell r="BQ1261" t="str">
            <v>NO</v>
          </cell>
          <cell r="BR1261" t="str">
            <v>YES</v>
          </cell>
          <cell r="BT1261" t="str">
            <v/>
          </cell>
          <cell r="BU1261" t="str">
            <v>YES</v>
          </cell>
          <cell r="BW1261" t="str">
            <v/>
          </cell>
          <cell r="CA1261" t="str">
            <v>SINGLE CORRx</v>
          </cell>
          <cell r="CC1261">
            <v>0</v>
          </cell>
          <cell r="CD1261">
            <v>10.625478803319529</v>
          </cell>
          <cell r="CE1261">
            <v>20.547518178973039</v>
          </cell>
          <cell r="CF1261">
            <v>10.448080183607571</v>
          </cell>
          <cell r="CL1261">
            <v>0.38</v>
          </cell>
          <cell r="CY1261">
            <v>0</v>
          </cell>
          <cell r="CZ1261">
            <v>1.0203038655353736</v>
          </cell>
          <cell r="DA1261">
            <v>1.0203038655353736</v>
          </cell>
          <cell r="DB1261">
            <v>1.0203038655353736</v>
          </cell>
        </row>
        <row r="1262">
          <cell r="A1262">
            <v>668</v>
          </cell>
          <cell r="B1262">
            <v>41731</v>
          </cell>
          <cell r="C1262" t="str">
            <v>Daniel</v>
          </cell>
          <cell r="D1262">
            <v>45</v>
          </cell>
          <cell r="F1262" t="str">
            <v>YES</v>
          </cell>
          <cell r="G1262">
            <v>24.98</v>
          </cell>
          <cell r="H1262">
            <v>0.82610930688679196</v>
          </cell>
          <cell r="I1262">
            <v>0</v>
          </cell>
          <cell r="J1262">
            <v>15.000500000000001</v>
          </cell>
          <cell r="K1262">
            <v>29.999473684200002</v>
          </cell>
          <cell r="L1262">
            <v>1.9998982490050301</v>
          </cell>
          <cell r="M1262">
            <v>10.3076360306378</v>
          </cell>
          <cell r="N1262">
            <v>0.97389142731428202</v>
          </cell>
          <cell r="O1262">
            <v>6.4108143283365296E-2</v>
          </cell>
          <cell r="P1262">
            <v>0.159215947424029</v>
          </cell>
          <cell r="Q1262">
            <v>0.98383594156092202</v>
          </cell>
          <cell r="R1262">
            <v>0.546121129032626</v>
          </cell>
          <cell r="S1262">
            <v>19.079220228292101</v>
          </cell>
          <cell r="T1262">
            <v>0.99420377297278195</v>
          </cell>
          <cell r="U1262">
            <v>0.32177830023929599</v>
          </cell>
          <cell r="V1262">
            <v>82.886077014783993</v>
          </cell>
          <cell r="W1262">
            <v>0.999835000264092</v>
          </cell>
          <cell r="X1262">
            <v>5.4067785759006601E-2</v>
          </cell>
          <cell r="Y1262">
            <v>2.6066621937935799</v>
          </cell>
          <cell r="Z1262">
            <v>0.246044927068267</v>
          </cell>
          <cell r="AA1262">
            <v>0.125443720112556</v>
          </cell>
          <cell r="AB1262">
            <v>0.15653489399175399</v>
          </cell>
          <cell r="AC1262">
            <v>0.58673437306704601</v>
          </cell>
          <cell r="AD1262">
            <v>0.33479400775648999</v>
          </cell>
          <cell r="AE1262">
            <v>38.838813890547598</v>
          </cell>
          <cell r="AF1262">
            <v>0.46850333499598501</v>
          </cell>
          <cell r="AG1262">
            <v>10.310224928475201</v>
          </cell>
          <cell r="AH1262">
            <v>6.0751528320771602</v>
          </cell>
          <cell r="AI1262">
            <v>0.31655580117297899</v>
          </cell>
          <cell r="AJ1262">
            <v>13.257775410340299</v>
          </cell>
          <cell r="AK1262">
            <v>119.076487658339</v>
          </cell>
          <cell r="AL1262">
            <v>18.50633009629</v>
          </cell>
          <cell r="AM1262">
            <v>9.2089034093343098</v>
          </cell>
          <cell r="AN1262">
            <v>1.01070093425833</v>
          </cell>
          <cell r="AO1262">
            <v>-0.43783937599482597</v>
          </cell>
          <cell r="AP1262">
            <v>9.24262293792499</v>
          </cell>
          <cell r="AQ1262">
            <v>70.9755737014071</v>
          </cell>
          <cell r="AR1262">
            <v>-107.319084358743</v>
          </cell>
          <cell r="AS1262">
            <v>37.105727749958596</v>
          </cell>
          <cell r="AT1262">
            <v>1769.4897758181701</v>
          </cell>
          <cell r="AU1262">
            <v>5.4674440186119</v>
          </cell>
          <cell r="AV1262">
            <v>1.11409453476164</v>
          </cell>
          <cell r="AW1262" t="str">
            <v>NaN</v>
          </cell>
          <cell r="AX1262" t="str">
            <v>NaN</v>
          </cell>
          <cell r="AY1262">
            <v>0.49485280290801598</v>
          </cell>
          <cell r="AZ1262" t="str">
            <v>NaN</v>
          </cell>
          <cell r="BA1262">
            <v>1.8830715875033499</v>
          </cell>
          <cell r="BB1262" t="str">
            <v>NaN</v>
          </cell>
          <cell r="BC1262">
            <v>77.455221324732904</v>
          </cell>
          <cell r="BD1262">
            <v>2.1068570017806101</v>
          </cell>
          <cell r="BE1262">
            <v>4.6866044340911204</v>
          </cell>
          <cell r="BF1262">
            <v>6.8831501388259602</v>
          </cell>
          <cell r="BH1262" t="str">
            <v>NO</v>
          </cell>
          <cell r="BI1262" t="str">
            <v>NO</v>
          </cell>
          <cell r="BJ1262" t="str">
            <v>YES</v>
          </cell>
          <cell r="BK1262" t="str">
            <v/>
          </cell>
          <cell r="BL1262" t="str">
            <v>YES</v>
          </cell>
          <cell r="BM1262" t="str">
            <v>NO</v>
          </cell>
          <cell r="BO1262" t="str">
            <v>NO</v>
          </cell>
          <cell r="BQ1262" t="str">
            <v>NO</v>
          </cell>
          <cell r="BR1262" t="str">
            <v>NO</v>
          </cell>
          <cell r="BT1262" t="str">
            <v/>
          </cell>
          <cell r="BU1262" t="str">
            <v>NO</v>
          </cell>
          <cell r="BW1262" t="str">
            <v>YES</v>
          </cell>
          <cell r="CA1262" t="str">
            <v>TRASH</v>
          </cell>
          <cell r="CC1262">
            <v>0</v>
          </cell>
          <cell r="CD1262">
            <v>0</v>
          </cell>
          <cell r="CE1262">
            <v>0</v>
          </cell>
          <cell r="CF1262">
            <v>0</v>
          </cell>
          <cell r="CL1262">
            <v>0</v>
          </cell>
          <cell r="CY1262">
            <v>0</v>
          </cell>
          <cell r="CZ1262">
            <v>0</v>
          </cell>
          <cell r="DA1262">
            <v>0</v>
          </cell>
          <cell r="DB1262">
            <v>0</v>
          </cell>
        </row>
        <row r="1263">
          <cell r="A1263">
            <v>668</v>
          </cell>
          <cell r="B1263">
            <v>41731</v>
          </cell>
          <cell r="C1263" t="str">
            <v>Daniel</v>
          </cell>
          <cell r="D1263">
            <v>46</v>
          </cell>
          <cell r="F1263" t="str">
            <v>YES</v>
          </cell>
          <cell r="G1263">
            <v>24.98</v>
          </cell>
          <cell r="H1263">
            <v>0.85340811498463198</v>
          </cell>
          <cell r="I1263">
            <v>0</v>
          </cell>
          <cell r="J1263">
            <v>15.000500000000001</v>
          </cell>
          <cell r="K1263">
            <v>29.998000000000001</v>
          </cell>
          <cell r="L1263">
            <v>1.9998000066664401</v>
          </cell>
          <cell r="M1263">
            <v>11.3351111309495</v>
          </cell>
          <cell r="N1263">
            <v>0.99311518951911804</v>
          </cell>
          <cell r="O1263">
            <v>7.0228773137999398E-2</v>
          </cell>
          <cell r="P1263">
            <v>0.15801926050106099</v>
          </cell>
          <cell r="Q1263">
            <v>0.99467877685505202</v>
          </cell>
          <cell r="R1263">
            <v>0.37288967502938902</v>
          </cell>
          <cell r="S1263">
            <v>7.7351649997828904</v>
          </cell>
          <cell r="T1263">
            <v>0.98899400821805805</v>
          </cell>
          <cell r="U1263">
            <v>0.53563145978275795</v>
          </cell>
          <cell r="V1263">
            <v>55.660423658573798</v>
          </cell>
          <cell r="W1263">
            <v>0.99991317946981295</v>
          </cell>
          <cell r="X1263">
            <v>4.6934219704157502E-2</v>
          </cell>
          <cell r="Y1263">
            <v>5.9535503586711602</v>
          </cell>
          <cell r="Z1263">
            <v>0.52156155151456196</v>
          </cell>
          <cell r="AA1263">
            <v>0.34553418348369203</v>
          </cell>
          <cell r="AB1263">
            <v>0.15715291360141101</v>
          </cell>
          <cell r="AC1263">
            <v>0.81466092444287397</v>
          </cell>
          <cell r="AD1263">
            <v>0.145775537490199</v>
          </cell>
          <cell r="AE1263">
            <v>43.857814790506701</v>
          </cell>
          <cell r="AF1263">
            <v>0.78788486665298496</v>
          </cell>
          <cell r="AG1263">
            <v>5.5032763856939102</v>
          </cell>
          <cell r="AH1263">
            <v>4.5917078467093697</v>
          </cell>
          <cell r="AI1263">
            <v>0.58689954153992996</v>
          </cell>
          <cell r="AJ1263">
            <v>10.717792559587901</v>
          </cell>
          <cell r="AK1263">
            <v>544.90358862331902</v>
          </cell>
          <cell r="AL1263">
            <v>84.168148472160098</v>
          </cell>
          <cell r="AM1263">
            <v>110.743124957669</v>
          </cell>
          <cell r="AN1263">
            <v>7.3033979283023296</v>
          </cell>
          <cell r="AO1263">
            <v>5.28403047974329</v>
          </cell>
          <cell r="AP1263">
            <v>4.5363271474451903</v>
          </cell>
          <cell r="AQ1263">
            <v>5.2836109550712704</v>
          </cell>
          <cell r="AR1263">
            <v>35.207795485081398</v>
          </cell>
          <cell r="AS1263">
            <v>53.683980258530497</v>
          </cell>
          <cell r="AT1263">
            <v>253.059396121866</v>
          </cell>
          <cell r="AU1263">
            <v>5.4168538242315396</v>
          </cell>
          <cell r="AV1263">
            <v>1.09831209470892</v>
          </cell>
          <cell r="AW1263" t="str">
            <v>NaN</v>
          </cell>
          <cell r="AX1263" t="str">
            <v>NaN</v>
          </cell>
          <cell r="AY1263">
            <v>0.81648284465266796</v>
          </cell>
          <cell r="AZ1263" t="str">
            <v>NaN</v>
          </cell>
          <cell r="BA1263">
            <v>1.79944986735457</v>
          </cell>
          <cell r="BB1263" t="str">
            <v>NaN</v>
          </cell>
          <cell r="BC1263">
            <v>33.0262723679731</v>
          </cell>
          <cell r="BD1263">
            <v>2.12973482681815</v>
          </cell>
          <cell r="BE1263">
            <v>5.08895197393917</v>
          </cell>
          <cell r="BF1263">
            <v>9.0321191416286997</v>
          </cell>
          <cell r="BH1263" t="str">
            <v>NO</v>
          </cell>
          <cell r="BI1263" t="str">
            <v>NO</v>
          </cell>
          <cell r="BJ1263" t="str">
            <v>YES</v>
          </cell>
          <cell r="BK1263" t="str">
            <v/>
          </cell>
          <cell r="BL1263" t="str">
            <v>YES</v>
          </cell>
          <cell r="BM1263" t="str">
            <v>NO</v>
          </cell>
          <cell r="BO1263" t="str">
            <v>NO</v>
          </cell>
          <cell r="BQ1263" t="str">
            <v>NO</v>
          </cell>
          <cell r="BR1263" t="str">
            <v>NO</v>
          </cell>
          <cell r="BT1263" t="str">
            <v/>
          </cell>
          <cell r="BU1263" t="str">
            <v>NO</v>
          </cell>
          <cell r="BW1263" t="str">
            <v>YES</v>
          </cell>
          <cell r="CA1263" t="str">
            <v>TRASH</v>
          </cell>
          <cell r="CC1263">
            <v>0</v>
          </cell>
          <cell r="CD1263">
            <v>0</v>
          </cell>
          <cell r="CE1263">
            <v>0</v>
          </cell>
          <cell r="CF1263">
            <v>0</v>
          </cell>
          <cell r="CL1263">
            <v>0</v>
          </cell>
          <cell r="CY1263">
            <v>0</v>
          </cell>
          <cell r="CZ1263">
            <v>0</v>
          </cell>
          <cell r="DA1263">
            <v>0</v>
          </cell>
          <cell r="DB1263">
            <v>0</v>
          </cell>
        </row>
        <row r="1264">
          <cell r="A1264">
            <v>668</v>
          </cell>
          <cell r="B1264">
            <v>41731</v>
          </cell>
          <cell r="C1264" t="str">
            <v>Daniel</v>
          </cell>
          <cell r="D1264">
            <v>48</v>
          </cell>
          <cell r="F1264" t="str">
            <v>YES</v>
          </cell>
          <cell r="G1264">
            <v>24.98</v>
          </cell>
          <cell r="H1264">
            <v>1.00545278191566</v>
          </cell>
          <cell r="I1264">
            <v>0</v>
          </cell>
          <cell r="J1264">
            <v>15.0025</v>
          </cell>
          <cell r="K1264">
            <v>29.9985</v>
          </cell>
          <cell r="L1264">
            <v>1.9995667388768501</v>
          </cell>
          <cell r="M1264">
            <v>7.5708705307322903</v>
          </cell>
          <cell r="N1264">
            <v>0.98859496940944902</v>
          </cell>
          <cell r="O1264">
            <v>0.16192798609044701</v>
          </cell>
          <cell r="P1264">
            <v>8.3077684457787807E-2</v>
          </cell>
          <cell r="Q1264">
            <v>0.98452329308304098</v>
          </cell>
          <cell r="R1264">
            <v>1.23252303228277</v>
          </cell>
          <cell r="S1264">
            <v>24.8237492095497</v>
          </cell>
          <cell r="T1264">
            <v>0.97880310472982202</v>
          </cell>
          <cell r="U1264">
            <v>1.4428848334936899</v>
          </cell>
          <cell r="V1264">
            <v>57.342901681685802</v>
          </cell>
          <cell r="W1264">
            <v>0.99962972345529</v>
          </cell>
          <cell r="X1264">
            <v>0.188585485791575</v>
          </cell>
          <cell r="Y1264">
            <v>4.5047409256353301</v>
          </cell>
          <cell r="Z1264">
            <v>0.58802689102708505</v>
          </cell>
          <cell r="AA1264">
            <v>0.96328438004808503</v>
          </cell>
          <cell r="AB1264">
            <v>8.1762832099328303E-2</v>
          </cell>
          <cell r="AC1264">
            <v>0.29554923877513001</v>
          </cell>
          <cell r="AD1264">
            <v>1.6005682189530399</v>
          </cell>
          <cell r="AE1264">
            <v>25.843880742981899</v>
          </cell>
          <cell r="AF1264">
            <v>0.45052315365352102</v>
          </cell>
          <cell r="AG1264">
            <v>55.193881437082801</v>
          </cell>
          <cell r="AH1264">
            <v>1.6930308358455499</v>
          </cell>
          <cell r="AI1264">
            <v>6.6722735957925106E-2</v>
          </cell>
          <cell r="AJ1264">
            <v>93.745887569177597</v>
          </cell>
          <cell r="AK1264">
            <v>644.88080934500101</v>
          </cell>
          <cell r="AL1264">
            <v>114.98216182186</v>
          </cell>
          <cell r="AM1264">
            <v>60.338331458998503</v>
          </cell>
          <cell r="AN1264">
            <v>15.471112096020001</v>
          </cell>
          <cell r="AO1264">
            <v>15.434536639910499</v>
          </cell>
          <cell r="AP1264">
            <v>7.2604225383029197</v>
          </cell>
          <cell r="AQ1264">
            <v>76.1940024943666</v>
          </cell>
          <cell r="AR1264">
            <v>51.2681921998295</v>
          </cell>
          <cell r="AS1264">
            <v>46.496660019371802</v>
          </cell>
          <cell r="AT1264">
            <v>27.741730524612599</v>
          </cell>
          <cell r="AU1264">
            <v>6.9031015296074596</v>
          </cell>
          <cell r="AV1264">
            <v>1.1960469543856</v>
          </cell>
          <cell r="AW1264" t="str">
            <v>NaN</v>
          </cell>
          <cell r="AX1264" t="str">
            <v>NaN</v>
          </cell>
          <cell r="AY1264">
            <v>0.73238142203713097</v>
          </cell>
          <cell r="AZ1264" t="str">
            <v>NaN</v>
          </cell>
          <cell r="BA1264">
            <v>2.9638974760609198</v>
          </cell>
          <cell r="BB1264" t="str">
            <v>NaN</v>
          </cell>
          <cell r="BC1264">
            <v>58.590513762970502</v>
          </cell>
          <cell r="BD1264">
            <v>8.1081405106249402</v>
          </cell>
          <cell r="BE1264">
            <v>12.681385487500201</v>
          </cell>
          <cell r="BF1264">
            <v>16.31290706375</v>
          </cell>
          <cell r="BH1264" t="str">
            <v>YES</v>
          </cell>
          <cell r="BI1264" t="str">
            <v>NO</v>
          </cell>
          <cell r="BJ1264" t="str">
            <v>YES</v>
          </cell>
          <cell r="BK1264" t="str">
            <v>YES</v>
          </cell>
          <cell r="BL1264" t="str">
            <v>YES</v>
          </cell>
          <cell r="BM1264" t="str">
            <v>NO</v>
          </cell>
          <cell r="BO1264" t="str">
            <v>NO</v>
          </cell>
          <cell r="BQ1264" t="str">
            <v>NO</v>
          </cell>
          <cell r="BR1264" t="str">
            <v>NO</v>
          </cell>
          <cell r="BT1264" t="str">
            <v/>
          </cell>
          <cell r="BU1264" t="str">
            <v>YES</v>
          </cell>
          <cell r="BW1264" t="str">
            <v/>
          </cell>
          <cell r="CA1264" t="str">
            <v>TRASH</v>
          </cell>
          <cell r="CC1264">
            <v>0</v>
          </cell>
          <cell r="CD1264">
            <v>0</v>
          </cell>
          <cell r="CE1264">
            <v>0</v>
          </cell>
          <cell r="CF1264">
            <v>0</v>
          </cell>
          <cell r="CL1264">
            <v>0</v>
          </cell>
          <cell r="CY1264">
            <v>0</v>
          </cell>
          <cell r="CZ1264">
            <v>0</v>
          </cell>
          <cell r="DA1264">
            <v>0</v>
          </cell>
          <cell r="DB1264">
            <v>0</v>
          </cell>
        </row>
        <row r="1265">
          <cell r="A1265">
            <v>668</v>
          </cell>
          <cell r="B1265">
            <v>41731</v>
          </cell>
          <cell r="C1265" t="str">
            <v>Daniel</v>
          </cell>
          <cell r="D1265">
            <v>49</v>
          </cell>
          <cell r="F1265" t="str">
            <v>YES</v>
          </cell>
          <cell r="G1265">
            <v>24.98</v>
          </cell>
          <cell r="H1265">
            <v>1.28322005923837</v>
          </cell>
          <cell r="I1265">
            <v>0</v>
          </cell>
          <cell r="J1265">
            <v>15.000500000000001</v>
          </cell>
          <cell r="K1265">
            <v>30.000499999999999</v>
          </cell>
          <cell r="L1265">
            <v>1.9999666677777399</v>
          </cell>
          <cell r="M1265">
            <v>3.17444510529951</v>
          </cell>
          <cell r="N1265">
            <v>0.92152328947113904</v>
          </cell>
          <cell r="O1265">
            <v>0.32830211838941598</v>
          </cell>
          <cell r="P1265">
            <v>0.109395611153886</v>
          </cell>
          <cell r="Q1265">
            <v>0.99009628729453703</v>
          </cell>
          <cell r="R1265">
            <v>1.36578540989331</v>
          </cell>
          <cell r="S1265">
            <v>46.869648378660202</v>
          </cell>
          <cell r="T1265">
            <v>0.99418906444303701</v>
          </cell>
          <cell r="U1265">
            <v>1.0381298694071099</v>
          </cell>
          <cell r="V1265">
            <v>40.595665945743498</v>
          </cell>
          <cell r="W1265">
            <v>0.99945512049102203</v>
          </cell>
          <cell r="X1265">
            <v>0.31707729219980701</v>
          </cell>
          <cell r="Y1265">
            <v>1.56289252770646</v>
          </cell>
          <cell r="Z1265">
            <v>0.44663404560422298</v>
          </cell>
          <cell r="AA1265">
            <v>0.65500049338174304</v>
          </cell>
          <cell r="AB1265">
            <v>0.108288388310168</v>
          </cell>
          <cell r="AC1265">
            <v>0.53380447198926095</v>
          </cell>
          <cell r="AD1265">
            <v>1.9241173220083601</v>
          </cell>
          <cell r="AE1265">
            <v>21.371865958850101</v>
          </cell>
          <cell r="AF1265">
            <v>0.52616965271071203</v>
          </cell>
          <cell r="AG1265">
            <v>89.023516719708397</v>
          </cell>
          <cell r="AH1265">
            <v>3.3667740919683902</v>
          </cell>
          <cell r="AI1265">
            <v>7.1412669919075994E-2</v>
          </cell>
          <cell r="AJ1265">
            <v>174.46351880602199</v>
          </cell>
          <cell r="AK1265">
            <v>2421.4713028599899</v>
          </cell>
          <cell r="AL1265">
            <v>249.28286861775999</v>
          </cell>
          <cell r="AM1265">
            <v>28.991938245999901</v>
          </cell>
          <cell r="AN1265">
            <v>67.400630514357005</v>
          </cell>
          <cell r="AO1265">
            <v>1144.8807776869101</v>
          </cell>
          <cell r="AP1265">
            <v>8.0532534828065803</v>
          </cell>
          <cell r="AQ1265">
            <v>10635.183831546699</v>
          </cell>
          <cell r="AR1265">
            <v>16.679511466957599</v>
          </cell>
          <cell r="AS1265">
            <v>26.583052222729702</v>
          </cell>
          <cell r="AT1265">
            <v>69.425305984657996</v>
          </cell>
          <cell r="AU1265">
            <v>6.9437140358207996</v>
          </cell>
          <cell r="AV1265">
            <v>0.95773414584012095</v>
          </cell>
          <cell r="AW1265" t="str">
            <v>NaN</v>
          </cell>
          <cell r="AX1265" t="str">
            <v>NaN</v>
          </cell>
          <cell r="AY1265">
            <v>0.68167170691789603</v>
          </cell>
          <cell r="AZ1265" t="str">
            <v>NaN</v>
          </cell>
          <cell r="BA1265">
            <v>1.81494279893307</v>
          </cell>
          <cell r="BB1265" t="str">
            <v>NaN</v>
          </cell>
          <cell r="BC1265">
            <v>23.371601380042101</v>
          </cell>
          <cell r="BD1265">
            <v>10.056120718397199</v>
          </cell>
          <cell r="BE1265">
            <v>23.3379788717948</v>
          </cell>
          <cell r="BF1265">
            <v>32.153898878204899</v>
          </cell>
          <cell r="BH1265" t="str">
            <v>YES</v>
          </cell>
          <cell r="BI1265" t="str">
            <v>NO</v>
          </cell>
          <cell r="BJ1265" t="str">
            <v>YES</v>
          </cell>
          <cell r="BK1265" t="str">
            <v>YES</v>
          </cell>
          <cell r="BL1265" t="str">
            <v>YES</v>
          </cell>
          <cell r="BM1265" t="str">
            <v>NO</v>
          </cell>
          <cell r="BO1265" t="str">
            <v>NO</v>
          </cell>
          <cell r="BQ1265" t="str">
            <v>NO</v>
          </cell>
          <cell r="BR1265" t="str">
            <v>NO</v>
          </cell>
          <cell r="BT1265" t="str">
            <v/>
          </cell>
          <cell r="BU1265" t="str">
            <v>NO</v>
          </cell>
          <cell r="BW1265" t="str">
            <v>YES</v>
          </cell>
          <cell r="CA1265" t="str">
            <v>TRASH</v>
          </cell>
          <cell r="CC1265">
            <v>0</v>
          </cell>
          <cell r="CD1265">
            <v>0</v>
          </cell>
          <cell r="CE1265">
            <v>0</v>
          </cell>
          <cell r="CF1265">
            <v>0</v>
          </cell>
          <cell r="CL1265">
            <v>0</v>
          </cell>
          <cell r="CY1265">
            <v>0</v>
          </cell>
          <cell r="CZ1265">
            <v>0</v>
          </cell>
          <cell r="DA1265">
            <v>0</v>
          </cell>
          <cell r="DB1265">
            <v>0</v>
          </cell>
        </row>
        <row r="1266">
          <cell r="A1266">
            <v>668</v>
          </cell>
          <cell r="B1266">
            <v>41731</v>
          </cell>
          <cell r="C1266" t="str">
            <v>Daniel</v>
          </cell>
          <cell r="D1266">
            <v>50</v>
          </cell>
          <cell r="F1266" t="str">
            <v>YES</v>
          </cell>
          <cell r="G1266">
            <v>24.98</v>
          </cell>
          <cell r="H1266">
            <v>1.20138797722757</v>
          </cell>
          <cell r="I1266">
            <v>0</v>
          </cell>
          <cell r="J1266">
            <v>15</v>
          </cell>
          <cell r="K1266">
            <v>30.000499999999999</v>
          </cell>
          <cell r="L1266">
            <v>2.00003333333333</v>
          </cell>
          <cell r="M1266">
            <v>4.6668453935691403</v>
          </cell>
          <cell r="N1266">
            <v>0.97287662788743601</v>
          </cell>
          <cell r="O1266">
            <v>0.223838392252937</v>
          </cell>
          <cell r="P1266">
            <v>0.13008397081939799</v>
          </cell>
          <cell r="Q1266">
            <v>0.97452535253794603</v>
          </cell>
          <cell r="R1266">
            <v>4.4987522312321699</v>
          </cell>
          <cell r="S1266">
            <v>29.1990333414698</v>
          </cell>
          <cell r="T1266">
            <v>0.99891532671931105</v>
          </cell>
          <cell r="U1266">
            <v>0.90996816872931396</v>
          </cell>
          <cell r="V1266">
            <v>109.840755474334</v>
          </cell>
          <cell r="W1266">
            <v>0.99991642111286305</v>
          </cell>
          <cell r="X1266">
            <v>0.25233136569638198</v>
          </cell>
          <cell r="Y1266">
            <v>2.82275506827331</v>
          </cell>
          <cell r="Z1266">
            <v>0.58723817259646105</v>
          </cell>
          <cell r="AA1266">
            <v>0.76476270872341401</v>
          </cell>
          <cell r="AB1266">
            <v>0.12662748854369699</v>
          </cell>
          <cell r="AC1266">
            <v>0.37252012019387898</v>
          </cell>
          <cell r="AD1266">
            <v>22.154621853800201</v>
          </cell>
          <cell r="AE1266">
            <v>54.684394137331601</v>
          </cell>
          <cell r="AF1266">
            <v>0.49780996752572798</v>
          </cell>
          <cell r="AG1266">
            <v>411.93279926788</v>
          </cell>
          <cell r="AH1266">
            <v>15.145731233900401</v>
          </cell>
          <cell r="AI1266">
            <v>0.51814269944464797</v>
          </cell>
          <cell r="AJ1266">
            <v>395.25441332928</v>
          </cell>
          <cell r="AK1266">
            <v>1458.1812225333299</v>
          </cell>
          <cell r="AL1266">
            <v>390.26420056023301</v>
          </cell>
          <cell r="AM1266">
            <v>67.866836050333305</v>
          </cell>
          <cell r="AN1266">
            <v>33.322655740192701</v>
          </cell>
          <cell r="AO1266">
            <v>24.055036398178299</v>
          </cell>
          <cell r="AP1266">
            <v>20.517560249101699</v>
          </cell>
          <cell r="AQ1266">
            <v>14.1261494484318</v>
          </cell>
          <cell r="AR1266">
            <v>28.4417928953158</v>
          </cell>
          <cell r="AS1266">
            <v>40.797248069427397</v>
          </cell>
          <cell r="AT1266">
            <v>78.656204739824204</v>
          </cell>
          <cell r="AU1266">
            <v>6.8435562671808103</v>
          </cell>
          <cell r="AV1266">
            <v>1.1151706707548401</v>
          </cell>
          <cell r="AW1266" t="str">
            <v>NaN</v>
          </cell>
          <cell r="AX1266" t="str">
            <v>NaN</v>
          </cell>
          <cell r="AY1266">
            <v>1.5889145225994399E-4</v>
          </cell>
          <cell r="AZ1266" t="str">
            <v>NaN</v>
          </cell>
          <cell r="BA1266">
            <v>1.86389355986156</v>
          </cell>
          <cell r="BB1266" t="str">
            <v>NaN</v>
          </cell>
          <cell r="BC1266">
            <v>2.0428901004850002E-2</v>
          </cell>
          <cell r="BD1266">
            <v>32.837460598765396</v>
          </cell>
          <cell r="BE1266">
            <v>51.682503611111102</v>
          </cell>
          <cell r="BF1266">
            <v>74.923522096913601</v>
          </cell>
          <cell r="BH1266" t="str">
            <v>YES</v>
          </cell>
          <cell r="BI1266" t="str">
            <v>NO</v>
          </cell>
          <cell r="BJ1266" t="str">
            <v>YES</v>
          </cell>
          <cell r="BK1266" t="str">
            <v>YES</v>
          </cell>
          <cell r="BL1266" t="str">
            <v>YES</v>
          </cell>
          <cell r="BM1266" t="str">
            <v>NO</v>
          </cell>
          <cell r="BO1266" t="str">
            <v>NO</v>
          </cell>
          <cell r="BQ1266" t="str">
            <v>NO</v>
          </cell>
          <cell r="BR1266" t="str">
            <v>NO</v>
          </cell>
          <cell r="BT1266" t="str">
            <v/>
          </cell>
          <cell r="BU1266" t="str">
            <v>YES</v>
          </cell>
          <cell r="BW1266" t="str">
            <v/>
          </cell>
          <cell r="CA1266" t="str">
            <v>TRASH</v>
          </cell>
          <cell r="CC1266">
            <v>0</v>
          </cell>
          <cell r="CD1266">
            <v>0</v>
          </cell>
          <cell r="CE1266">
            <v>0</v>
          </cell>
          <cell r="CF1266">
            <v>0</v>
          </cell>
          <cell r="CL1266">
            <v>0</v>
          </cell>
          <cell r="CY1266">
            <v>0</v>
          </cell>
          <cell r="CZ1266">
            <v>0</v>
          </cell>
          <cell r="DA1266">
            <v>0</v>
          </cell>
          <cell r="DB1266">
            <v>0</v>
          </cell>
        </row>
        <row r="1267">
          <cell r="A1267">
            <v>668</v>
          </cell>
          <cell r="B1267">
            <v>41731</v>
          </cell>
          <cell r="C1267" t="str">
            <v>Daniel</v>
          </cell>
          <cell r="D1267">
            <v>55</v>
          </cell>
          <cell r="F1267" t="str">
            <v>YES</v>
          </cell>
          <cell r="G1267">
            <v>24.98</v>
          </cell>
          <cell r="H1267">
            <v>1.65618589147925</v>
          </cell>
          <cell r="I1267">
            <v>0</v>
          </cell>
          <cell r="J1267">
            <v>14.999000000000001</v>
          </cell>
          <cell r="K1267">
            <v>29.998000000000001</v>
          </cell>
          <cell r="L1267">
            <v>2</v>
          </cell>
          <cell r="M1267">
            <v>4.3844704708984601</v>
          </cell>
          <cell r="N1267">
            <v>0.98827777940210104</v>
          </cell>
          <cell r="O1267">
            <v>0.12054072224750401</v>
          </cell>
          <cell r="P1267">
            <v>0.15371933844874799</v>
          </cell>
          <cell r="Q1267">
            <v>0.98967976883208797</v>
          </cell>
          <cell r="R1267">
            <v>0.92503022389803402</v>
          </cell>
          <cell r="S1267">
            <v>9.4227864567096908</v>
          </cell>
          <cell r="T1267">
            <v>0.99674164881182103</v>
          </cell>
          <cell r="U1267">
            <v>0.51483998219180205</v>
          </cell>
          <cell r="V1267">
            <v>36.248131379673097</v>
          </cell>
          <cell r="W1267">
            <v>0.99983341808897197</v>
          </cell>
          <cell r="X1267">
            <v>0.11562610660092699</v>
          </cell>
          <cell r="Y1267">
            <v>3.52802034122716</v>
          </cell>
          <cell r="Z1267">
            <v>0.79462819864634904</v>
          </cell>
          <cell r="AA1267">
            <v>0.25188252835625202</v>
          </cell>
          <cell r="AB1267">
            <v>0.15207890320752199</v>
          </cell>
          <cell r="AC1267">
            <v>0.67925427749823997</v>
          </cell>
          <cell r="AD1267">
            <v>0.921773230181823</v>
          </cell>
          <cell r="AE1267">
            <v>29.733125995296302</v>
          </cell>
          <cell r="AF1267">
            <v>0.82012968028978595</v>
          </cell>
          <cell r="AG1267">
            <v>15.1815866668803</v>
          </cell>
          <cell r="AH1267">
            <v>7.2791899266014397</v>
          </cell>
          <cell r="AI1267">
            <v>0.76995559126947599</v>
          </cell>
          <cell r="AJ1267">
            <v>19.4164280910841</v>
          </cell>
          <cell r="AK1267">
            <v>441.87832734332898</v>
          </cell>
          <cell r="AL1267">
            <v>82.530737157393304</v>
          </cell>
          <cell r="AM1267">
            <v>37.065527535666803</v>
          </cell>
          <cell r="AN1267">
            <v>9.9457862075696699</v>
          </cell>
          <cell r="AO1267">
            <v>7.2991056802166501</v>
          </cell>
          <cell r="AP1267">
            <v>7.9663043034324197</v>
          </cell>
          <cell r="AQ1267">
            <v>17.6632779127006</v>
          </cell>
          <cell r="AR1267">
            <v>10.508018167340101</v>
          </cell>
          <cell r="AS1267">
            <v>32.948068608072901</v>
          </cell>
          <cell r="AT1267">
            <v>259.125505339239</v>
          </cell>
          <cell r="AU1267">
            <v>7.0167954875646101</v>
          </cell>
          <cell r="AV1267">
            <v>1.3441349164078999</v>
          </cell>
          <cell r="AW1267" t="str">
            <v>NaN</v>
          </cell>
          <cell r="AX1267" t="str">
            <v>NaN</v>
          </cell>
          <cell r="AY1267">
            <v>0.39283331354394702</v>
          </cell>
          <cell r="AZ1267" t="str">
            <v>NaN</v>
          </cell>
          <cell r="BA1267">
            <v>1.8682161680162299</v>
          </cell>
          <cell r="BB1267" t="str">
            <v>NaN</v>
          </cell>
          <cell r="BC1267">
            <v>35.354998218955203</v>
          </cell>
          <cell r="BD1267">
            <v>1.8565428450425501</v>
          </cell>
          <cell r="BE1267">
            <v>9.5565861970084107</v>
          </cell>
          <cell r="BF1267">
            <v>18.507273334188</v>
          </cell>
          <cell r="BH1267" t="str">
            <v>NO</v>
          </cell>
          <cell r="BI1267" t="str">
            <v>NO</v>
          </cell>
          <cell r="BJ1267" t="str">
            <v>YES</v>
          </cell>
          <cell r="BK1267" t="str">
            <v/>
          </cell>
          <cell r="BL1267" t="str">
            <v>YES</v>
          </cell>
          <cell r="BM1267" t="str">
            <v>YES</v>
          </cell>
          <cell r="BO1267" t="str">
            <v>NO</v>
          </cell>
          <cell r="BQ1267" t="str">
            <v>YES</v>
          </cell>
          <cell r="BR1267" t="str">
            <v>NO</v>
          </cell>
          <cell r="BT1267" t="str">
            <v>YES</v>
          </cell>
          <cell r="BU1267" t="str">
            <v>YES</v>
          </cell>
          <cell r="BW1267" t="str">
            <v/>
          </cell>
          <cell r="CA1267" t="str">
            <v>TRASH</v>
          </cell>
          <cell r="CC1267">
            <v>0</v>
          </cell>
          <cell r="CD1267">
            <v>0</v>
          </cell>
          <cell r="CE1267">
            <v>0</v>
          </cell>
          <cell r="CF1267">
            <v>0</v>
          </cell>
          <cell r="CL1267">
            <v>0</v>
          </cell>
          <cell r="CY1267">
            <v>0</v>
          </cell>
          <cell r="CZ1267">
            <v>0</v>
          </cell>
          <cell r="DA1267">
            <v>0</v>
          </cell>
          <cell r="DB1267">
            <v>0</v>
          </cell>
        </row>
        <row r="1268">
          <cell r="A1268">
            <v>668</v>
          </cell>
          <cell r="B1268">
            <v>41731</v>
          </cell>
          <cell r="C1268" t="str">
            <v>Daniel</v>
          </cell>
          <cell r="D1268">
            <v>56</v>
          </cell>
          <cell r="F1268" t="str">
            <v>YES</v>
          </cell>
          <cell r="G1268">
            <v>24.98</v>
          </cell>
          <cell r="H1268">
            <v>1.7094104737043401</v>
          </cell>
          <cell r="I1268">
            <v>0</v>
          </cell>
          <cell r="J1268">
            <v>15.003684210499999</v>
          </cell>
          <cell r="K1268">
            <v>30</v>
          </cell>
          <cell r="L1268">
            <v>1.9995088925562099</v>
          </cell>
          <cell r="M1268">
            <v>5.1481551382002602</v>
          </cell>
          <cell r="N1268">
            <v>0.95085246488380204</v>
          </cell>
          <cell r="O1268">
            <v>5.8311015619786702E-2</v>
          </cell>
          <cell r="P1268">
            <v>0.133110260832633</v>
          </cell>
          <cell r="Q1268">
            <v>0.93563677575973403</v>
          </cell>
          <cell r="R1268">
            <v>0.37397134160652701</v>
          </cell>
          <cell r="S1268">
            <v>11.306343204928501</v>
          </cell>
          <cell r="T1268">
            <v>0.97662037799996004</v>
          </cell>
          <cell r="U1268">
            <v>0.21964991161988401</v>
          </cell>
          <cell r="V1268">
            <v>34.764896188377101</v>
          </cell>
          <cell r="W1268">
            <v>0.99799736035479403</v>
          </cell>
          <cell r="X1268">
            <v>6.3378173727743195E-2</v>
          </cell>
          <cell r="Y1268">
            <v>2.0600187977943101</v>
          </cell>
          <cell r="Z1268">
            <v>0.37872564735772002</v>
          </cell>
          <cell r="AA1268">
            <v>4.1483624686261399E-2</v>
          </cell>
          <cell r="AB1268">
            <v>0.123802598433349</v>
          </cell>
          <cell r="AC1268">
            <v>0.17738889216787601</v>
          </cell>
          <cell r="AD1268">
            <v>0.14944950276178301</v>
          </cell>
          <cell r="AE1268">
            <v>10.129247232886099</v>
          </cell>
          <cell r="AF1268">
            <v>0.29077907946252401</v>
          </cell>
          <cell r="AG1268">
            <v>1.4912427466031399</v>
          </cell>
          <cell r="AH1268">
            <v>2.7179838319834499</v>
          </cell>
          <cell r="AI1268">
            <v>0.23459578374493401</v>
          </cell>
          <cell r="AJ1268">
            <v>1.6093765040726999</v>
          </cell>
          <cell r="AK1268">
            <v>159.09551270332901</v>
          </cell>
          <cell r="AL1268">
            <v>23.656922174329999</v>
          </cell>
          <cell r="AM1268">
            <v>8.4313751746664707</v>
          </cell>
          <cell r="AN1268">
            <v>6.8138498303609998</v>
          </cell>
          <cell r="AO1268">
            <v>-29.8116347191648</v>
          </cell>
          <cell r="AP1268">
            <v>9.6656685600698093</v>
          </cell>
          <cell r="AQ1268">
            <v>202.68808451039601</v>
          </cell>
          <cell r="AR1268">
            <v>23.7962532864221</v>
          </cell>
          <cell r="AS1268">
            <v>21.672939437751499</v>
          </cell>
          <cell r="AT1268">
            <v>40.496282241520802</v>
          </cell>
          <cell r="AU1268">
            <v>6.5156596321214</v>
          </cell>
          <cell r="AV1268">
            <v>1.0795612795848399</v>
          </cell>
          <cell r="AW1268" t="str">
            <v>NaN</v>
          </cell>
          <cell r="AX1268" t="str">
            <v>NaN</v>
          </cell>
          <cell r="AY1268">
            <v>5.4756474317113699E-4</v>
          </cell>
          <cell r="AZ1268" t="str">
            <v>NaN</v>
          </cell>
          <cell r="BA1268">
            <v>2.10402045243687</v>
          </cell>
          <cell r="BB1268" t="str">
            <v>NaN</v>
          </cell>
          <cell r="BC1268">
            <v>4.8078855497953502E-2</v>
          </cell>
          <cell r="BD1268">
            <v>2.5524415927080799</v>
          </cell>
          <cell r="BE1268">
            <v>3.6208444524997998</v>
          </cell>
          <cell r="BF1268">
            <v>5.0400136410416998</v>
          </cell>
          <cell r="BH1268" t="str">
            <v>NO</v>
          </cell>
          <cell r="BI1268" t="str">
            <v>NO</v>
          </cell>
          <cell r="BJ1268" t="str">
            <v>YES</v>
          </cell>
          <cell r="BK1268" t="str">
            <v/>
          </cell>
          <cell r="BL1268" t="str">
            <v>YES</v>
          </cell>
          <cell r="BM1268" t="str">
            <v>NO</v>
          </cell>
          <cell r="BO1268" t="str">
            <v>NO</v>
          </cell>
          <cell r="BQ1268" t="str">
            <v>NO</v>
          </cell>
          <cell r="BR1268" t="str">
            <v>NO</v>
          </cell>
          <cell r="BT1268" t="str">
            <v/>
          </cell>
          <cell r="BU1268" t="str">
            <v>YES</v>
          </cell>
          <cell r="BW1268" t="str">
            <v/>
          </cell>
          <cell r="CA1268" t="str">
            <v>DUAL AREA</v>
          </cell>
          <cell r="CC1268">
            <v>0</v>
          </cell>
          <cell r="CD1268">
            <v>0</v>
          </cell>
          <cell r="CE1268">
            <v>12.084233428504982</v>
          </cell>
          <cell r="CF1268">
            <v>19.527047785382955</v>
          </cell>
          <cell r="CL1268">
            <v>0.36</v>
          </cell>
          <cell r="CY1268">
            <v>0</v>
          </cell>
          <cell r="CZ1268">
            <v>0</v>
          </cell>
          <cell r="DA1268">
            <v>3.7873022950360533</v>
          </cell>
          <cell r="DB1268">
            <v>3.7873022950360533</v>
          </cell>
        </row>
        <row r="1269">
          <cell r="A1269">
            <v>668</v>
          </cell>
          <cell r="B1269">
            <v>41731</v>
          </cell>
          <cell r="C1269" t="str">
            <v>Daniel</v>
          </cell>
          <cell r="D1269">
            <v>57</v>
          </cell>
          <cell r="F1269" t="str">
            <v>YES</v>
          </cell>
          <cell r="G1269">
            <v>24.98</v>
          </cell>
          <cell r="H1269">
            <v>1.74229700211436</v>
          </cell>
          <cell r="I1269">
            <v>0</v>
          </cell>
          <cell r="J1269">
            <v>14.9985</v>
          </cell>
          <cell r="K1269">
            <v>29.998999999999999</v>
          </cell>
          <cell r="L1269">
            <v>2.000133346668</v>
          </cell>
          <cell r="M1269">
            <v>2.2140100816352901</v>
          </cell>
          <cell r="N1269">
            <v>0.91527207802199795</v>
          </cell>
          <cell r="O1269">
            <v>0.13336904125945001</v>
          </cell>
          <cell r="P1269">
            <v>0.14404211840051601</v>
          </cell>
          <cell r="Q1269">
            <v>0.99206608757800896</v>
          </cell>
          <cell r="R1269">
            <v>0.46693338051454197</v>
          </cell>
          <cell r="S1269">
            <v>21.940054689433399</v>
          </cell>
          <cell r="T1269">
            <v>0.99600623356784601</v>
          </cell>
          <cell r="U1269">
            <v>0.327617722671524</v>
          </cell>
          <cell r="V1269">
            <v>26.505511736553501</v>
          </cell>
          <cell r="W1269">
            <v>0.99965167915240005</v>
          </cell>
          <cell r="X1269">
            <v>9.6545580760290101E-2</v>
          </cell>
          <cell r="Y1269">
            <v>1.3819632140346101</v>
          </cell>
          <cell r="Z1269">
            <v>0.55590967200042296</v>
          </cell>
          <cell r="AA1269">
            <v>7.7368670877213996E-2</v>
          </cell>
          <cell r="AB1269">
            <v>0.142866455442233</v>
          </cell>
          <cell r="AC1269">
            <v>0.71017079716203901</v>
          </cell>
          <cell r="AD1269">
            <v>0.23840733055561</v>
          </cell>
          <cell r="AE1269">
            <v>21.285648437505198</v>
          </cell>
          <cell r="AF1269">
            <v>0.80278476707133495</v>
          </cell>
          <cell r="AG1269">
            <v>5.6444312740813203</v>
          </cell>
          <cell r="AH1269">
            <v>7.4576098870065097</v>
          </cell>
          <cell r="AI1269">
            <v>0.33854266731312099</v>
          </cell>
          <cell r="AJ1269">
            <v>18.931349265696401</v>
          </cell>
          <cell r="AK1269">
            <v>144.91767155000301</v>
          </cell>
          <cell r="AL1269">
            <v>31.909733887240002</v>
          </cell>
          <cell r="AM1269">
            <v>12.204139658000299</v>
          </cell>
          <cell r="AN1269">
            <v>8.8492364110419999</v>
          </cell>
          <cell r="AO1269">
            <v>-4.2383168974796899</v>
          </cell>
          <cell r="AP1269">
            <v>9.0454500771652597</v>
          </cell>
          <cell r="AQ1269">
            <v>75.639508591729495</v>
          </cell>
          <cell r="AR1269">
            <v>2.9398030025173201</v>
          </cell>
          <cell r="AS1269">
            <v>15.7879818257764</v>
          </cell>
          <cell r="AT1269">
            <v>35.684057228450101</v>
          </cell>
          <cell r="AU1269">
            <v>6.43902509318601</v>
          </cell>
          <cell r="AV1269">
            <v>1.0483864502264699</v>
          </cell>
          <cell r="AW1269" t="str">
            <v>NaN</v>
          </cell>
          <cell r="AX1269" t="str">
            <v>NaN</v>
          </cell>
          <cell r="AY1269">
            <v>4.4361158757010098E-4</v>
          </cell>
          <cell r="AZ1269" t="str">
            <v>NaN</v>
          </cell>
          <cell r="BA1269">
            <v>2.10282919166099</v>
          </cell>
          <cell r="BB1269" t="str">
            <v>NaN</v>
          </cell>
          <cell r="BC1269">
            <v>5.3233390508412103E-2</v>
          </cell>
          <cell r="BD1269">
            <v>0.26832335172434801</v>
          </cell>
          <cell r="BE1269">
            <v>3.7326538603448398</v>
          </cell>
          <cell r="BF1269">
            <v>10.499973931034701</v>
          </cell>
          <cell r="BH1269" t="str">
            <v>NO</v>
          </cell>
          <cell r="BI1269" t="str">
            <v>NO</v>
          </cell>
          <cell r="BJ1269" t="str">
            <v>YES</v>
          </cell>
          <cell r="BK1269" t="str">
            <v/>
          </cell>
          <cell r="BL1269" t="str">
            <v>YES</v>
          </cell>
          <cell r="BM1269" t="str">
            <v>NO</v>
          </cell>
          <cell r="BO1269" t="str">
            <v>NO</v>
          </cell>
          <cell r="BQ1269" t="str">
            <v>YES</v>
          </cell>
          <cell r="BR1269" t="str">
            <v>NO</v>
          </cell>
          <cell r="BT1269" t="str">
            <v/>
          </cell>
          <cell r="BU1269" t="str">
            <v>YES</v>
          </cell>
          <cell r="BW1269" t="str">
            <v/>
          </cell>
          <cell r="CA1269" t="str">
            <v>SINGLE CORRx</v>
          </cell>
          <cell r="CC1269">
            <v>13.713232504921054</v>
          </cell>
          <cell r="CD1269">
            <v>0</v>
          </cell>
          <cell r="CE1269">
            <v>8.4726486235477161</v>
          </cell>
          <cell r="CF1269">
            <v>12.287874726111147</v>
          </cell>
          <cell r="CL1269">
            <v>0.3</v>
          </cell>
          <cell r="CY1269">
            <v>3.6738559261035157</v>
          </cell>
          <cell r="CZ1269">
            <v>0</v>
          </cell>
          <cell r="DA1269">
            <v>3.6738559261035157</v>
          </cell>
          <cell r="DB1269">
            <v>3.6738559261035157</v>
          </cell>
        </row>
        <row r="1270">
          <cell r="A1270">
            <v>668</v>
          </cell>
          <cell r="B1270">
            <v>41731</v>
          </cell>
          <cell r="C1270" t="str">
            <v>Daniel</v>
          </cell>
          <cell r="D1270">
            <v>58</v>
          </cell>
          <cell r="F1270" t="str">
            <v>YES</v>
          </cell>
          <cell r="G1270">
            <v>24.98</v>
          </cell>
          <cell r="H1270">
            <v>1.8161211982369401</v>
          </cell>
          <cell r="I1270">
            <v>0</v>
          </cell>
          <cell r="J1270">
            <v>14.999000000000001</v>
          </cell>
          <cell r="K1270">
            <v>29.998000000000001</v>
          </cell>
          <cell r="L1270">
            <v>2</v>
          </cell>
          <cell r="M1270">
            <v>9.5643132613116997</v>
          </cell>
          <cell r="N1270">
            <v>0.99234189985092702</v>
          </cell>
          <cell r="O1270">
            <v>7.0167839047076505E-2</v>
          </cell>
          <cell r="P1270">
            <v>4.3825967796682297E-2</v>
          </cell>
          <cell r="Q1270">
            <v>0.97474271916588495</v>
          </cell>
          <cell r="R1270">
            <v>0.55593015854765404</v>
          </cell>
          <cell r="S1270">
            <v>5.7758395836740704</v>
          </cell>
          <cell r="T1270">
            <v>0.97744450360273605</v>
          </cell>
          <cell r="U1270">
            <v>0.53175251127695</v>
          </cell>
          <cell r="V1270">
            <v>42.004785339038001</v>
          </cell>
          <cell r="W1270">
            <v>0.99957834679292401</v>
          </cell>
          <cell r="X1270">
            <v>7.0885651546797504E-2</v>
          </cell>
          <cell r="Y1270">
            <v>5.5632132519827104</v>
          </cell>
          <cell r="Z1270">
            <v>0.57712613627769405</v>
          </cell>
          <cell r="AA1270">
            <v>0.30025802821287301</v>
          </cell>
          <cell r="AB1270">
            <v>4.2688236117860601E-2</v>
          </cell>
          <cell r="AC1270">
            <v>6.5476656812988504E-2</v>
          </cell>
          <cell r="AD1270">
            <v>0.34834111198693202</v>
          </cell>
          <cell r="AE1270">
            <v>24.071293816481798</v>
          </cell>
          <cell r="AF1270">
            <v>0.57281887885050997</v>
          </cell>
          <cell r="AG1270">
            <v>5.7213261719871999</v>
          </cell>
          <cell r="AH1270">
            <v>3.1882049217512498</v>
          </cell>
          <cell r="AI1270">
            <v>0.53887940243409205</v>
          </cell>
          <cell r="AJ1270">
            <v>6.1758846837545001</v>
          </cell>
          <cell r="AK1270">
            <v>80.668759999998699</v>
          </cell>
          <cell r="AL1270">
            <v>4.4540083156000003</v>
          </cell>
          <cell r="AM1270">
            <v>37.532378242000497</v>
          </cell>
          <cell r="AN1270">
            <v>4.1771547721540001</v>
          </cell>
          <cell r="AO1270">
            <v>1.89690411487234</v>
          </cell>
          <cell r="AP1270">
            <v>1.6056133663543499</v>
          </cell>
          <cell r="AQ1270">
            <v>1.3164526099417699</v>
          </cell>
          <cell r="AR1270">
            <v>17.726377221765201</v>
          </cell>
          <cell r="AS1270">
            <v>16.366464500946599</v>
          </cell>
          <cell r="AT1270">
            <v>11.337670776483099</v>
          </cell>
          <cell r="AU1270">
            <v>6.2497383324819804</v>
          </cell>
          <cell r="AV1270">
            <v>1.0107023360668499</v>
          </cell>
          <cell r="AW1270" t="str">
            <v>NaN</v>
          </cell>
          <cell r="AX1270" t="str">
            <v>NaN</v>
          </cell>
          <cell r="AY1270">
            <v>0.221825277224726</v>
          </cell>
          <cell r="AZ1270" t="str">
            <v>NaN</v>
          </cell>
          <cell r="BA1270">
            <v>1.9876028721800301</v>
          </cell>
          <cell r="BB1270" t="str">
            <v>NaN</v>
          </cell>
          <cell r="BC1270">
            <v>44.365055444945298</v>
          </cell>
          <cell r="BD1270">
            <v>2.0551820098039602</v>
          </cell>
          <cell r="BE1270">
            <v>3.8165573039216301</v>
          </cell>
          <cell r="BF1270">
            <v>7.1665529980391502</v>
          </cell>
          <cell r="BH1270" t="str">
            <v>NO</v>
          </cell>
          <cell r="BI1270" t="str">
            <v>NO</v>
          </cell>
          <cell r="BJ1270" t="str">
            <v>YES</v>
          </cell>
          <cell r="BK1270" t="str">
            <v/>
          </cell>
          <cell r="BL1270" t="str">
            <v>YES</v>
          </cell>
          <cell r="BM1270" t="str">
            <v>NO</v>
          </cell>
          <cell r="BO1270" t="str">
            <v>NO</v>
          </cell>
          <cell r="BQ1270" t="str">
            <v>NO</v>
          </cell>
          <cell r="BR1270" t="str">
            <v>NO</v>
          </cell>
          <cell r="BT1270" t="str">
            <v/>
          </cell>
          <cell r="BU1270" t="str">
            <v>NO</v>
          </cell>
          <cell r="BW1270" t="str">
            <v>YES</v>
          </cell>
          <cell r="CA1270" t="str">
            <v>TRASH</v>
          </cell>
          <cell r="CC1270">
            <v>0</v>
          </cell>
          <cell r="CD1270">
            <v>0</v>
          </cell>
          <cell r="CE1270">
            <v>0</v>
          </cell>
          <cell r="CF1270">
            <v>0</v>
          </cell>
          <cell r="CL1270">
            <v>0</v>
          </cell>
          <cell r="CY1270">
            <v>0</v>
          </cell>
          <cell r="CZ1270">
            <v>0</v>
          </cell>
          <cell r="DA1270">
            <v>0</v>
          </cell>
          <cell r="DB1270">
            <v>0</v>
          </cell>
        </row>
        <row r="1271">
          <cell r="A1271">
            <v>668</v>
          </cell>
          <cell r="B1271">
            <v>41731</v>
          </cell>
          <cell r="C1271" t="str">
            <v>Daniel</v>
          </cell>
          <cell r="D1271">
            <v>59</v>
          </cell>
          <cell r="F1271" t="str">
            <v>YES</v>
          </cell>
          <cell r="G1271">
            <v>24.98</v>
          </cell>
          <cell r="H1271">
            <v>1.94785256031901</v>
          </cell>
          <cell r="I1271">
            <v>0</v>
          </cell>
          <cell r="J1271">
            <v>14.997894736799999</v>
          </cell>
          <cell r="K1271">
            <v>29.996842105300001</v>
          </cell>
          <cell r="L1271">
            <v>2.0000701852972398</v>
          </cell>
          <cell r="M1271">
            <v>4.4196336832518499</v>
          </cell>
          <cell r="N1271">
            <v>0.98762263688747398</v>
          </cell>
          <cell r="O1271">
            <v>0.109045823683074</v>
          </cell>
          <cell r="P1271">
            <v>7.2094566864077905E-2</v>
          </cell>
          <cell r="Q1271">
            <v>0.99550443239668496</v>
          </cell>
          <cell r="R1271">
            <v>0.82026979561816604</v>
          </cell>
          <cell r="S1271">
            <v>21.611304049915599</v>
          </cell>
          <cell r="T1271">
            <v>0.99606341221877204</v>
          </cell>
          <cell r="U1271">
            <v>0.76620414833412798</v>
          </cell>
          <cell r="V1271">
            <v>81.506278226620097</v>
          </cell>
          <cell r="W1271">
            <v>0.99976252936964005</v>
          </cell>
          <cell r="X1271">
            <v>0.187652616139135</v>
          </cell>
          <cell r="Y1271">
            <v>3.50598344791729</v>
          </cell>
          <cell r="Z1271">
            <v>0.78283070409767996</v>
          </cell>
          <cell r="AA1271">
            <v>0.20117316946716901</v>
          </cell>
          <cell r="AB1271">
            <v>7.17673127366142E-2</v>
          </cell>
          <cell r="AC1271">
            <v>0.530258961201312</v>
          </cell>
          <cell r="AD1271">
            <v>0.69366548442736498</v>
          </cell>
          <cell r="AE1271">
            <v>31.609106388163799</v>
          </cell>
          <cell r="AF1271">
            <v>0.38771979200235501</v>
          </cell>
          <cell r="AG1271">
            <v>93.084302676748194</v>
          </cell>
          <cell r="AH1271">
            <v>7.5639761261353398</v>
          </cell>
          <cell r="AI1271">
            <v>0.34861470738029798</v>
          </cell>
          <cell r="AJ1271">
            <v>99.029406708550198</v>
          </cell>
          <cell r="AK1271">
            <v>1281.6279007266701</v>
          </cell>
          <cell r="AL1271">
            <v>154.59217592637</v>
          </cell>
          <cell r="AM1271">
            <v>115.100170585001</v>
          </cell>
          <cell r="AN1271">
            <v>20.880453051944301</v>
          </cell>
          <cell r="AO1271">
            <v>8.2579788496508204</v>
          </cell>
          <cell r="AP1271">
            <v>7.1615334090371503</v>
          </cell>
          <cell r="AQ1271">
            <v>13.7221306340463</v>
          </cell>
          <cell r="AR1271">
            <v>45.945259734568701</v>
          </cell>
          <cell r="AS1271">
            <v>33.647453235112501</v>
          </cell>
          <cell r="AT1271">
            <v>53.184529638916402</v>
          </cell>
          <cell r="AU1271">
            <v>5.8877846411407102</v>
          </cell>
          <cell r="AV1271">
            <v>1.0093829811278201</v>
          </cell>
          <cell r="AW1271" t="str">
            <v>NaN</v>
          </cell>
          <cell r="AX1271" t="str">
            <v>NaN</v>
          </cell>
          <cell r="AY1271">
            <v>1.0004159966989399E-3</v>
          </cell>
          <cell r="AZ1271" t="str">
            <v>NaN</v>
          </cell>
          <cell r="BA1271">
            <v>2.1010596758573699</v>
          </cell>
          <cell r="BB1271" t="str">
            <v>NaN</v>
          </cell>
          <cell r="BC1271">
            <v>4.5018719851452199E-2</v>
          </cell>
          <cell r="BD1271">
            <v>2.4001980415612301</v>
          </cell>
          <cell r="BE1271">
            <v>15.7401552185654</v>
          </cell>
          <cell r="BF1271">
            <v>26.0167512675106</v>
          </cell>
          <cell r="BH1271" t="str">
            <v>NO</v>
          </cell>
          <cell r="BI1271" t="str">
            <v>NO</v>
          </cell>
          <cell r="BJ1271" t="str">
            <v>YES</v>
          </cell>
          <cell r="BK1271" t="str">
            <v/>
          </cell>
          <cell r="BL1271" t="str">
            <v>YES</v>
          </cell>
          <cell r="BM1271" t="str">
            <v>YES</v>
          </cell>
          <cell r="BO1271" t="str">
            <v>NO</v>
          </cell>
          <cell r="BQ1271" t="str">
            <v>NO</v>
          </cell>
          <cell r="BR1271" t="str">
            <v>NO</v>
          </cell>
          <cell r="BT1271" t="str">
            <v>YES</v>
          </cell>
          <cell r="BU1271" t="str">
            <v>NO</v>
          </cell>
          <cell r="BW1271" t="str">
            <v>YES</v>
          </cell>
          <cell r="CA1271" t="str">
            <v>TRASH</v>
          </cell>
          <cell r="CC1271">
            <v>0</v>
          </cell>
          <cell r="CD1271">
            <v>0</v>
          </cell>
          <cell r="CE1271">
            <v>0</v>
          </cell>
          <cell r="CF1271">
            <v>0</v>
          </cell>
          <cell r="CL1271">
            <v>0</v>
          </cell>
          <cell r="CY1271">
            <v>0</v>
          </cell>
          <cell r="CZ1271">
            <v>0</v>
          </cell>
          <cell r="DA1271">
            <v>0</v>
          </cell>
          <cell r="DB1271">
            <v>0</v>
          </cell>
        </row>
        <row r="1272">
          <cell r="A1272">
            <v>668</v>
          </cell>
          <cell r="B1272">
            <v>41731</v>
          </cell>
          <cell r="C1272" t="str">
            <v>Daniel</v>
          </cell>
          <cell r="D1272">
            <v>61</v>
          </cell>
          <cell r="F1272" t="str">
            <v>YES</v>
          </cell>
          <cell r="G1272">
            <v>24.98</v>
          </cell>
          <cell r="H1272">
            <v>2.0281939459964602</v>
          </cell>
          <cell r="I1272">
            <v>0</v>
          </cell>
          <cell r="J1272">
            <v>14.999499999999999</v>
          </cell>
          <cell r="K1272">
            <v>29.998000000000001</v>
          </cell>
          <cell r="L1272">
            <v>1.9999333311110401</v>
          </cell>
          <cell r="M1272">
            <v>18.952721265853398</v>
          </cell>
          <cell r="N1272">
            <v>0.95684456104640703</v>
          </cell>
          <cell r="O1272">
            <v>0.174155052286739</v>
          </cell>
          <cell r="P1272">
            <v>0.16960110787037599</v>
          </cell>
          <cell r="Q1272">
            <v>0.99349617099828003</v>
          </cell>
          <cell r="R1272">
            <v>0.30406586697087001</v>
          </cell>
          <cell r="S1272">
            <v>25.259622275612202</v>
          </cell>
          <cell r="T1272">
            <v>0.95485255546824999</v>
          </cell>
          <cell r="U1272">
            <v>0.80634613462509197</v>
          </cell>
          <cell r="V1272">
            <v>22.442692401271898</v>
          </cell>
          <cell r="W1272">
            <v>0.99964680996814603</v>
          </cell>
          <cell r="X1272">
            <v>6.9720513885928301E-2</v>
          </cell>
          <cell r="Y1272">
            <v>1.0521537408155399</v>
          </cell>
          <cell r="Z1272">
            <v>5.3004185275554602E-2</v>
          </cell>
          <cell r="AA1272">
            <v>0.65468845252924401</v>
          </cell>
          <cell r="AB1272">
            <v>0.16845910863213701</v>
          </cell>
          <cell r="AC1272">
            <v>0.80382492982332898</v>
          </cell>
          <cell r="AD1272">
            <v>9.8023679555760204E-2</v>
          </cell>
          <cell r="AE1272">
            <v>19.045507503743899</v>
          </cell>
          <cell r="AF1272">
            <v>0.84832803248759203</v>
          </cell>
          <cell r="AG1272">
            <v>2.1466684784799801</v>
          </cell>
          <cell r="AH1272">
            <v>0.77210848219926298</v>
          </cell>
          <cell r="AI1272">
            <v>2.91194796198441E-2</v>
          </cell>
          <cell r="AJ1272">
            <v>13.7412248529037</v>
          </cell>
          <cell r="AK1272">
            <v>415.005401390001</v>
          </cell>
          <cell r="AL1272">
            <v>62.527829875126599</v>
          </cell>
          <cell r="AM1272">
            <v>16.519135514334401</v>
          </cell>
          <cell r="AN1272">
            <v>16.232696763788699</v>
          </cell>
          <cell r="AO1272">
            <v>25.907310545089299</v>
          </cell>
          <cell r="AP1272">
            <v>13.2996128828153</v>
          </cell>
          <cell r="AQ1272">
            <v>90.121721786827393</v>
          </cell>
          <cell r="AR1272">
            <v>29.875868691476601</v>
          </cell>
          <cell r="AS1272">
            <v>25.2360584761213</v>
          </cell>
          <cell r="AT1272">
            <v>50.2323412608879</v>
          </cell>
          <cell r="AU1272">
            <v>5.6959107201762302</v>
          </cell>
          <cell r="AV1272">
            <v>1.1039397884168001</v>
          </cell>
          <cell r="AW1272" t="str">
            <v>NaN</v>
          </cell>
          <cell r="AX1272" t="str">
            <v>NaN</v>
          </cell>
          <cell r="AY1272">
            <v>1.22817760918996E-3</v>
          </cell>
          <cell r="AZ1272" t="str">
            <v>NaN</v>
          </cell>
          <cell r="BA1272">
            <v>2.1020138297169102</v>
          </cell>
          <cell r="BB1272" t="str">
            <v>NaN</v>
          </cell>
          <cell r="BC1272">
            <v>6.5991632732594799E-2</v>
          </cell>
          <cell r="BD1272">
            <v>3.28789670946952</v>
          </cell>
          <cell r="BE1272">
            <v>6.1750680389898198</v>
          </cell>
          <cell r="BF1272">
            <v>8.0734191402021303</v>
          </cell>
          <cell r="BH1272" t="str">
            <v>NO</v>
          </cell>
          <cell r="BI1272" t="str">
            <v>NO</v>
          </cell>
          <cell r="BJ1272" t="str">
            <v>YES</v>
          </cell>
          <cell r="BK1272" t="str">
            <v/>
          </cell>
          <cell r="BL1272" t="str">
            <v>YES</v>
          </cell>
          <cell r="BM1272" t="str">
            <v>NO</v>
          </cell>
          <cell r="BO1272" t="str">
            <v>NO</v>
          </cell>
          <cell r="BQ1272" t="str">
            <v>YES</v>
          </cell>
          <cell r="BR1272" t="str">
            <v>NO</v>
          </cell>
          <cell r="BT1272" t="str">
            <v/>
          </cell>
          <cell r="BU1272" t="str">
            <v>YES</v>
          </cell>
          <cell r="BW1272" t="str">
            <v/>
          </cell>
          <cell r="CA1272" t="str">
            <v>SINGLE CORRx</v>
          </cell>
          <cell r="CC1272">
            <v>11.612014191743373</v>
          </cell>
          <cell r="CD1272">
            <v>0</v>
          </cell>
          <cell r="CE1272">
            <v>13.228045321018545</v>
          </cell>
          <cell r="CF1272">
            <v>25.996480322740481</v>
          </cell>
          <cell r="CL1272">
            <v>0.38</v>
          </cell>
          <cell r="CY1272">
            <v>2.2207419284022016</v>
          </cell>
          <cell r="CZ1272">
            <v>0</v>
          </cell>
          <cell r="DA1272">
            <v>2.2207419284022016</v>
          </cell>
          <cell r="DB1272">
            <v>2.2207419284022016</v>
          </cell>
        </row>
        <row r="1273">
          <cell r="A1273">
            <v>668</v>
          </cell>
          <cell r="B1273">
            <v>41731</v>
          </cell>
          <cell r="C1273" t="str">
            <v>Daniel</v>
          </cell>
          <cell r="D1273">
            <v>62</v>
          </cell>
          <cell r="F1273" t="str">
            <v>YES</v>
          </cell>
          <cell r="G1273">
            <v>24.98</v>
          </cell>
          <cell r="H1273">
            <v>2.0754679748788498</v>
          </cell>
          <cell r="I1273">
            <v>0</v>
          </cell>
          <cell r="J1273">
            <v>14.997368421099999</v>
          </cell>
          <cell r="K1273">
            <v>29.997894736799999</v>
          </cell>
          <cell r="L1273">
            <v>2.0002105632475899</v>
          </cell>
          <cell r="M1273">
            <v>11.8349087300601</v>
          </cell>
          <cell r="N1273">
            <v>0.96958856732142995</v>
          </cell>
          <cell r="O1273">
            <v>6.2952409087673494E-2</v>
          </cell>
          <cell r="P1273">
            <v>0.17520404224170999</v>
          </cell>
          <cell r="Q1273">
            <v>0.98265528843197403</v>
          </cell>
          <cell r="R1273">
            <v>0.32685287315422701</v>
          </cell>
          <cell r="S1273">
            <v>8.1462002218007203</v>
          </cell>
          <cell r="T1273">
            <v>0.99374950366414105</v>
          </cell>
          <cell r="U1273">
            <v>0.19367235197136401</v>
          </cell>
          <cell r="V1273">
            <v>68.646277483312403</v>
          </cell>
          <cell r="W1273">
            <v>0.99939041913147297</v>
          </cell>
          <cell r="X1273">
            <v>5.98708902665352E-2</v>
          </cell>
          <cell r="Y1273">
            <v>2.1255916783487798</v>
          </cell>
          <cell r="Z1273">
            <v>0.173931286980162</v>
          </cell>
          <cell r="AA1273">
            <v>0.107976153352649</v>
          </cell>
          <cell r="AB1273">
            <v>0.17201833732392699</v>
          </cell>
          <cell r="AC1273">
            <v>0.61236781595694101</v>
          </cell>
          <cell r="AD1273">
            <v>0.114638083901038</v>
          </cell>
          <cell r="AE1273">
            <v>17.707621198694401</v>
          </cell>
          <cell r="AF1273">
            <v>0.25779719958268699</v>
          </cell>
          <cell r="AG1273">
            <v>4.5424959142075396</v>
          </cell>
          <cell r="AH1273">
            <v>5.7111528041976998</v>
          </cell>
          <cell r="AI1273">
            <v>0.69660611310587395</v>
          </cell>
          <cell r="AJ1273">
            <v>1.85685838269166</v>
          </cell>
          <cell r="AK1273">
            <v>193.102022903321</v>
          </cell>
          <cell r="AL1273">
            <v>25.4135566635901</v>
          </cell>
          <cell r="AM1273">
            <v>33.599641867001701</v>
          </cell>
          <cell r="AN1273">
            <v>4.2413807060663302</v>
          </cell>
          <cell r="AO1273">
            <v>5.3423527883693298E-2</v>
          </cell>
          <cell r="AP1273">
            <v>5.5916039678411202</v>
          </cell>
          <cell r="AQ1273">
            <v>32.548326733399101</v>
          </cell>
          <cell r="AR1273">
            <v>74.043674497647203</v>
          </cell>
          <cell r="AS1273">
            <v>39.400196862594498</v>
          </cell>
          <cell r="AT1273">
            <v>404.67068816755699</v>
          </cell>
          <cell r="AU1273">
            <v>5.5543944899150501</v>
          </cell>
          <cell r="AV1273">
            <v>1.1112060540042701</v>
          </cell>
          <cell r="AW1273" t="str">
            <v>NaN</v>
          </cell>
          <cell r="AX1273" t="str">
            <v>NaN</v>
          </cell>
          <cell r="AY1273">
            <v>7.4129209784801198E-4</v>
          </cell>
          <cell r="AZ1273" t="str">
            <v>NaN</v>
          </cell>
          <cell r="BA1273">
            <v>2.1003549991128398</v>
          </cell>
          <cell r="BB1273" t="str">
            <v>NaN</v>
          </cell>
          <cell r="BC1273">
            <v>5.3373031045056897E-2</v>
          </cell>
          <cell r="BD1273">
            <v>2.1199274714283498</v>
          </cell>
          <cell r="BE1273">
            <v>4.1553639591153297</v>
          </cell>
          <cell r="BF1273">
            <v>5.91939203401353</v>
          </cell>
          <cell r="BH1273" t="str">
            <v>NO</v>
          </cell>
          <cell r="BI1273" t="str">
            <v>NO</v>
          </cell>
          <cell r="BJ1273" t="str">
            <v>YES</v>
          </cell>
          <cell r="BK1273" t="str">
            <v/>
          </cell>
          <cell r="BL1273" t="str">
            <v>YES</v>
          </cell>
          <cell r="BM1273" t="str">
            <v>NO</v>
          </cell>
          <cell r="BO1273" t="str">
            <v>NO</v>
          </cell>
          <cell r="BQ1273" t="str">
            <v>NO</v>
          </cell>
          <cell r="BR1273" t="str">
            <v>NO</v>
          </cell>
          <cell r="BT1273" t="str">
            <v/>
          </cell>
          <cell r="BU1273" t="str">
            <v>NO</v>
          </cell>
          <cell r="BW1273" t="str">
            <v>YES</v>
          </cell>
          <cell r="CA1273" t="str">
            <v>TRASH</v>
          </cell>
          <cell r="CC1273">
            <v>0</v>
          </cell>
          <cell r="CD1273">
            <v>0</v>
          </cell>
          <cell r="CE1273">
            <v>0</v>
          </cell>
          <cell r="CF1273">
            <v>0</v>
          </cell>
          <cell r="CL1273">
            <v>0</v>
          </cell>
          <cell r="CY1273">
            <v>0</v>
          </cell>
          <cell r="CZ1273">
            <v>0</v>
          </cell>
          <cell r="DA1273">
            <v>0</v>
          </cell>
          <cell r="DB1273">
            <v>0</v>
          </cell>
        </row>
        <row r="1274">
          <cell r="A1274">
            <v>668</v>
          </cell>
          <cell r="B1274">
            <v>41731</v>
          </cell>
          <cell r="C1274" t="str">
            <v>Daniel</v>
          </cell>
          <cell r="D1274">
            <v>63</v>
          </cell>
          <cell r="F1274" t="str">
            <v>YES</v>
          </cell>
          <cell r="G1274">
            <v>24.98</v>
          </cell>
          <cell r="H1274">
            <v>2.15039955731481</v>
          </cell>
          <cell r="I1274">
            <v>0</v>
          </cell>
          <cell r="J1274">
            <v>14.9985</v>
          </cell>
          <cell r="K1274">
            <v>29.999500000000001</v>
          </cell>
          <cell r="L1274">
            <v>2.0001666833349998</v>
          </cell>
          <cell r="M1274">
            <v>3.3539941005553802</v>
          </cell>
          <cell r="N1274">
            <v>0.94261403213544703</v>
          </cell>
          <cell r="O1274">
            <v>0.17677777187890001</v>
          </cell>
          <cell r="P1274">
            <v>0.19561883225947199</v>
          </cell>
          <cell r="Q1274">
            <v>0.99625343964288804</v>
          </cell>
          <cell r="R1274">
            <v>0.27009657410824001</v>
          </cell>
          <cell r="S1274">
            <v>13.031479500832001</v>
          </cell>
          <cell r="T1274">
            <v>0.98089412769298601</v>
          </cell>
          <cell r="U1274">
            <v>0.60504379590555302</v>
          </cell>
          <cell r="V1274">
            <v>18.919742452634399</v>
          </cell>
          <cell r="W1274">
            <v>0.99901621058328705</v>
          </cell>
          <cell r="X1274">
            <v>0.135842103088858</v>
          </cell>
          <cell r="Y1274">
            <v>1.8694848230029799</v>
          </cell>
          <cell r="Z1274">
            <v>0.52063926143355999</v>
          </cell>
          <cell r="AA1274">
            <v>0.23801674351970301</v>
          </cell>
          <cell r="AB1274">
            <v>0.19485513715856401</v>
          </cell>
          <cell r="AC1274">
            <v>0.90355360714305299</v>
          </cell>
          <cell r="AD1274">
            <v>7.9339229825728899E-2</v>
          </cell>
          <cell r="AE1274">
            <v>13.974935698527799</v>
          </cell>
          <cell r="AF1274">
            <v>0.73791360495282499</v>
          </cell>
          <cell r="AG1274">
            <v>5.1307005971331501</v>
          </cell>
          <cell r="AH1274">
            <v>2.9662035230610102</v>
          </cell>
          <cell r="AI1274">
            <v>0.223159174451253</v>
          </cell>
          <cell r="AJ1274">
            <v>15.207724486434801</v>
          </cell>
          <cell r="AK1274">
            <v>401.66127732666598</v>
          </cell>
          <cell r="AL1274">
            <v>72.897134170266696</v>
          </cell>
          <cell r="AM1274">
            <v>46.137742916665999</v>
          </cell>
          <cell r="AN1274">
            <v>25.7527285000413</v>
          </cell>
          <cell r="AO1274">
            <v>9.2444716594117509</v>
          </cell>
          <cell r="AP1274">
            <v>9.1422054382343294</v>
          </cell>
          <cell r="AQ1274">
            <v>14.6283400789435</v>
          </cell>
          <cell r="AR1274">
            <v>16.336138038295701</v>
          </cell>
          <cell r="AS1274">
            <v>16.668475386028401</v>
          </cell>
          <cell r="AT1274">
            <v>5.2948456567704199</v>
          </cell>
          <cell r="AU1274">
            <v>4.8271551842364699</v>
          </cell>
          <cell r="AV1274">
            <v>1.04631379750122</v>
          </cell>
          <cell r="AW1274" t="str">
            <v>NaN</v>
          </cell>
          <cell r="AX1274" t="str">
            <v>NaN</v>
          </cell>
          <cell r="AY1274">
            <v>6.1748909422137195E-4</v>
          </cell>
          <cell r="AZ1274" t="str">
            <v>NaN</v>
          </cell>
          <cell r="BA1274">
            <v>2.1116990239407198</v>
          </cell>
          <cell r="BB1274" t="str">
            <v>NaN</v>
          </cell>
          <cell r="BC1274">
            <v>5.0521834981748601E-2</v>
          </cell>
          <cell r="BD1274">
            <v>6.2827636299999803</v>
          </cell>
          <cell r="BE1274">
            <v>9.1977523633331693</v>
          </cell>
          <cell r="BF1274">
            <v>11.2269509483334</v>
          </cell>
          <cell r="BH1274" t="str">
            <v>NO</v>
          </cell>
          <cell r="BI1274" t="str">
            <v>NO</v>
          </cell>
          <cell r="BJ1274" t="str">
            <v>YES</v>
          </cell>
          <cell r="BK1274" t="str">
            <v/>
          </cell>
          <cell r="BL1274" t="str">
            <v>YES</v>
          </cell>
          <cell r="BM1274" t="str">
            <v>NO</v>
          </cell>
          <cell r="BO1274" t="str">
            <v>NO</v>
          </cell>
          <cell r="BQ1274" t="str">
            <v>NO</v>
          </cell>
          <cell r="BR1274" t="str">
            <v>NO</v>
          </cell>
          <cell r="BT1274" t="str">
            <v/>
          </cell>
          <cell r="BU1274" t="str">
            <v>YES</v>
          </cell>
          <cell r="BW1274" t="str">
            <v/>
          </cell>
          <cell r="CA1274" t="str">
            <v>DUAL AREA</v>
          </cell>
          <cell r="CC1274">
            <v>0</v>
          </cell>
          <cell r="CD1274">
            <v>0</v>
          </cell>
          <cell r="CE1274">
            <v>8.0693836070934548</v>
          </cell>
          <cell r="CF1274">
            <v>9.008935035705953</v>
          </cell>
          <cell r="CL1274">
            <v>0.36</v>
          </cell>
          <cell r="CY1274">
            <v>0</v>
          </cell>
          <cell r="CZ1274">
            <v>0</v>
          </cell>
          <cell r="DA1274">
            <v>1.4909329978907502</v>
          </cell>
          <cell r="DB1274">
            <v>1.4909329978907502</v>
          </cell>
        </row>
        <row r="1275">
          <cell r="A1275">
            <v>668</v>
          </cell>
          <cell r="B1275">
            <v>41731</v>
          </cell>
          <cell r="C1275" t="str">
            <v>Daniel</v>
          </cell>
          <cell r="D1275">
            <v>64</v>
          </cell>
          <cell r="F1275" t="str">
            <v>YES</v>
          </cell>
          <cell r="G1275">
            <v>24.98</v>
          </cell>
          <cell r="H1275">
            <v>2.2339636702090502</v>
          </cell>
          <cell r="I1275">
            <v>0</v>
          </cell>
          <cell r="J1275">
            <v>15.001578947400001</v>
          </cell>
          <cell r="K1275">
            <v>29.997368421099999</v>
          </cell>
          <cell r="L1275">
            <v>1.99961407571028</v>
          </cell>
          <cell r="M1275">
            <v>1.1816731002896199</v>
          </cell>
          <cell r="N1275">
            <v>0.86961937788733101</v>
          </cell>
          <cell r="O1275">
            <v>0.117500028470808</v>
          </cell>
          <cell r="P1275">
            <v>0.12699189159770499</v>
          </cell>
          <cell r="Q1275">
            <v>0.98802407036522699</v>
          </cell>
          <cell r="R1275">
            <v>0.60116597269324101</v>
          </cell>
          <cell r="S1275">
            <v>30.334990249603301</v>
          </cell>
          <cell r="T1275">
            <v>0.99906295331135697</v>
          </cell>
          <cell r="U1275">
            <v>0.16600142218873901</v>
          </cell>
          <cell r="V1275">
            <v>33.750980321188997</v>
          </cell>
          <cell r="W1275">
            <v>0.99929488773952801</v>
          </cell>
          <cell r="X1275">
            <v>0.143967579566216</v>
          </cell>
          <cell r="Y1275">
            <v>0.83061523816313898</v>
          </cell>
          <cell r="Z1275">
            <v>0.53959101556786104</v>
          </cell>
          <cell r="AA1275">
            <v>2.88360879033316E-2</v>
          </cell>
          <cell r="AB1275">
            <v>0.12542809313140801</v>
          </cell>
          <cell r="AC1275">
            <v>0.557039941625875</v>
          </cell>
          <cell r="AD1275">
            <v>0.38700336764113602</v>
          </cell>
          <cell r="AE1275">
            <v>18.6980445390477</v>
          </cell>
          <cell r="AF1275">
            <v>0.55360879192039103</v>
          </cell>
          <cell r="AG1275">
            <v>13.809008784186499</v>
          </cell>
          <cell r="AH1275">
            <v>16.266813716764801</v>
          </cell>
          <cell r="AI1275">
            <v>0.53573579414918404</v>
          </cell>
          <cell r="AJ1275">
            <v>14.361905836716099</v>
          </cell>
          <cell r="AK1275">
            <v>227.45082442</v>
          </cell>
          <cell r="AL1275">
            <v>-12.818071760500001</v>
          </cell>
          <cell r="AM1275">
            <v>13.1935651130004</v>
          </cell>
          <cell r="AN1275">
            <v>3.701863527984</v>
          </cell>
          <cell r="AO1275">
            <v>18.290510342794899</v>
          </cell>
          <cell r="AP1275">
            <v>15.1741306103584</v>
          </cell>
          <cell r="AQ1275">
            <v>25.219022343993799</v>
          </cell>
          <cell r="AR1275">
            <v>23.658053277268401</v>
          </cell>
          <cell r="AS1275">
            <v>19.532001743460601</v>
          </cell>
          <cell r="AT1275">
            <v>54.067956228446903</v>
          </cell>
          <cell r="AU1275">
            <v>4.6417226346308604</v>
          </cell>
          <cell r="AV1275">
            <v>1.1874739639073599</v>
          </cell>
          <cell r="AW1275" t="str">
            <v>NaN</v>
          </cell>
          <cell r="AX1275" t="str">
            <v>NaN</v>
          </cell>
          <cell r="AY1275">
            <v>3.7064604821668301E-4</v>
          </cell>
          <cell r="AZ1275" t="str">
            <v>NaN</v>
          </cell>
          <cell r="BA1275">
            <v>2.1016637365082</v>
          </cell>
          <cell r="BB1275" t="str">
            <v>NaN</v>
          </cell>
          <cell r="BC1275">
            <v>3.42134813738477E-2</v>
          </cell>
          <cell r="BD1275">
            <v>0.51265074416664902</v>
          </cell>
          <cell r="BE1275">
            <v>5.3328868766668602</v>
          </cell>
          <cell r="BF1275">
            <v>10.547065556666601</v>
          </cell>
          <cell r="BH1275" t="str">
            <v>NO</v>
          </cell>
          <cell r="BI1275" t="str">
            <v>NO</v>
          </cell>
          <cell r="BJ1275" t="str">
            <v>YES</v>
          </cell>
          <cell r="BK1275" t="str">
            <v/>
          </cell>
          <cell r="BL1275" t="str">
            <v>YES</v>
          </cell>
          <cell r="BM1275" t="str">
            <v>NO</v>
          </cell>
          <cell r="BO1275" t="str">
            <v>NO</v>
          </cell>
          <cell r="BQ1275" t="str">
            <v>NO</v>
          </cell>
          <cell r="BR1275" t="str">
            <v>NO</v>
          </cell>
          <cell r="BT1275" t="str">
            <v/>
          </cell>
          <cell r="BU1275" t="str">
            <v>YES</v>
          </cell>
          <cell r="BW1275" t="str">
            <v/>
          </cell>
          <cell r="CA1275" t="str">
            <v>DUAL AREA</v>
          </cell>
          <cell r="CC1275">
            <v>0</v>
          </cell>
          <cell r="CD1275">
            <v>0</v>
          </cell>
          <cell r="CE1275">
            <v>31.795078501476674</v>
          </cell>
          <cell r="CF1275">
            <v>17.838746179777289</v>
          </cell>
          <cell r="CL1275">
            <v>0.36</v>
          </cell>
          <cell r="CY1275">
            <v>0</v>
          </cell>
          <cell r="CZ1275">
            <v>0</v>
          </cell>
          <cell r="DA1275">
            <v>2.5714463520538886</v>
          </cell>
          <cell r="DB1275">
            <v>2.5714463520538886</v>
          </cell>
        </row>
        <row r="1276">
          <cell r="A1276">
            <v>668</v>
          </cell>
          <cell r="B1276">
            <v>41731</v>
          </cell>
          <cell r="C1276" t="str">
            <v>Daniel</v>
          </cell>
          <cell r="D1276">
            <v>65</v>
          </cell>
          <cell r="F1276" t="str">
            <v>YES</v>
          </cell>
          <cell r="G1276">
            <v>24.98</v>
          </cell>
          <cell r="H1276">
            <v>2.3034081151709001</v>
          </cell>
          <cell r="I1276">
            <v>0</v>
          </cell>
          <cell r="J1276">
            <v>14.997</v>
          </cell>
          <cell r="K1276">
            <v>29.998000000000001</v>
          </cell>
          <cell r="L1276">
            <v>2.0002667200106701</v>
          </cell>
          <cell r="M1276">
            <v>4.2678134014595299</v>
          </cell>
          <cell r="N1276">
            <v>0.885435491197749</v>
          </cell>
          <cell r="O1276">
            <v>0.115570563529172</v>
          </cell>
          <cell r="P1276">
            <v>0.13547122915673401</v>
          </cell>
          <cell r="Q1276">
            <v>0.989231463089281</v>
          </cell>
          <cell r="R1276">
            <v>0.42305973542473102</v>
          </cell>
          <cell r="S1276">
            <v>22.204438442062401</v>
          </cell>
          <cell r="T1276">
            <v>0.99594191685422395</v>
          </cell>
          <cell r="U1276">
            <v>0.25677236183206698</v>
          </cell>
          <cell r="V1276">
            <v>34.826208023434504</v>
          </cell>
          <cell r="W1276">
            <v>0.99970782575701</v>
          </cell>
          <cell r="X1276">
            <v>6.8727405937800801E-2</v>
          </cell>
          <cell r="Y1276">
            <v>1.1069241590513701</v>
          </cell>
          <cell r="Z1276">
            <v>0.22421416180480599</v>
          </cell>
          <cell r="AA1276">
            <v>7.8440709302720901E-2</v>
          </cell>
          <cell r="AB1276">
            <v>0.13396975725002799</v>
          </cell>
          <cell r="AC1276">
            <v>0.61397324593839597</v>
          </cell>
          <cell r="AD1276">
            <v>0.18696103879444601</v>
          </cell>
          <cell r="AE1276">
            <v>25.704514261808502</v>
          </cell>
          <cell r="AF1276">
            <v>0.737863727813309</v>
          </cell>
          <cell r="AG1276">
            <v>4.3430690341427001</v>
          </cell>
          <cell r="AH1276">
            <v>7.34942506580727</v>
          </cell>
          <cell r="AI1276">
            <v>0.32963763047183198</v>
          </cell>
          <cell r="AJ1276">
            <v>11.106551659050201</v>
          </cell>
          <cell r="AK1276">
            <v>556.15009151665902</v>
          </cell>
          <cell r="AL1276">
            <v>51.560918747636599</v>
          </cell>
          <cell r="AM1276">
            <v>39.5630576896694</v>
          </cell>
          <cell r="AN1276">
            <v>13.116692574791299</v>
          </cell>
          <cell r="AO1276">
            <v>17.602323898386199</v>
          </cell>
          <cell r="AP1276">
            <v>12.825240544660501</v>
          </cell>
          <cell r="AQ1276">
            <v>36.650198943967403</v>
          </cell>
          <cell r="AR1276">
            <v>21.172946388274401</v>
          </cell>
          <cell r="AS1276">
            <v>35.045147462724103</v>
          </cell>
          <cell r="AT1276">
            <v>158.54402565630599</v>
          </cell>
          <cell r="AU1276">
            <v>4.6888017982674803</v>
          </cell>
          <cell r="AV1276">
            <v>1.0882910092928</v>
          </cell>
          <cell r="AW1276" t="str">
            <v>NaN</v>
          </cell>
          <cell r="AX1276" t="str">
            <v>NaN</v>
          </cell>
          <cell r="AY1276">
            <v>1.34376631216345E-4</v>
          </cell>
          <cell r="AZ1276" t="str">
            <v>NaN</v>
          </cell>
          <cell r="BA1276">
            <v>2.1160065156207399</v>
          </cell>
          <cell r="BB1276" t="str">
            <v>NaN</v>
          </cell>
          <cell r="BC1276">
            <v>6.1234920554283602E-3</v>
          </cell>
          <cell r="BD1276">
            <v>4.2705266491237799</v>
          </cell>
          <cell r="BE1276">
            <v>6.35829828290594</v>
          </cell>
          <cell r="BF1276">
            <v>9.5811542666239102</v>
          </cell>
          <cell r="BH1276" t="str">
            <v>NO</v>
          </cell>
          <cell r="BI1276" t="str">
            <v>NO</v>
          </cell>
          <cell r="BJ1276" t="str">
            <v>YES</v>
          </cell>
          <cell r="BK1276" t="str">
            <v/>
          </cell>
          <cell r="BL1276" t="str">
            <v>YES</v>
          </cell>
          <cell r="BM1276" t="str">
            <v>NO</v>
          </cell>
          <cell r="BO1276" t="str">
            <v>NO</v>
          </cell>
          <cell r="BQ1276" t="str">
            <v>NO</v>
          </cell>
          <cell r="BR1276" t="str">
            <v>NO</v>
          </cell>
          <cell r="BT1276" t="str">
            <v/>
          </cell>
          <cell r="BU1276" t="str">
            <v>YES</v>
          </cell>
          <cell r="BW1276" t="str">
            <v/>
          </cell>
          <cell r="CA1276" t="str">
            <v>DUAL AREA</v>
          </cell>
          <cell r="CC1276">
            <v>0</v>
          </cell>
          <cell r="CD1276">
            <v>0</v>
          </cell>
          <cell r="CE1276">
            <v>21.934507281715067</v>
          </cell>
          <cell r="CF1276">
            <v>14.546224400370631</v>
          </cell>
          <cell r="CL1276">
            <v>0.36</v>
          </cell>
          <cell r="CY1276">
            <v>0</v>
          </cell>
          <cell r="CZ1276">
            <v>0</v>
          </cell>
          <cell r="DA1276">
            <v>2.1567457037661466</v>
          </cell>
          <cell r="DB1276">
            <v>2.1567457037661466</v>
          </cell>
        </row>
        <row r="1277">
          <cell r="A1277">
            <v>668</v>
          </cell>
          <cell r="B1277">
            <v>41731</v>
          </cell>
          <cell r="C1277" t="str">
            <v>Daniel</v>
          </cell>
          <cell r="D1277">
            <v>66</v>
          </cell>
          <cell r="F1277" t="str">
            <v>YES</v>
          </cell>
          <cell r="G1277">
            <v>24.98</v>
          </cell>
          <cell r="H1277">
            <v>2.3534081149846302</v>
          </cell>
          <cell r="I1277">
            <v>0</v>
          </cell>
          <cell r="J1277">
            <v>15.000500000000001</v>
          </cell>
          <cell r="K1277">
            <v>29.998999999999999</v>
          </cell>
          <cell r="L1277">
            <v>1.9998666711109601</v>
          </cell>
          <cell r="M1277">
            <v>2.2171981138039301</v>
          </cell>
          <cell r="N1277">
            <v>0.90453213810555499</v>
          </cell>
          <cell r="O1277">
            <v>0.35965177898606598</v>
          </cell>
          <cell r="P1277">
            <v>0.14268430333350199</v>
          </cell>
          <cell r="Q1277">
            <v>0.99510562261671298</v>
          </cell>
          <cell r="R1277">
            <v>0.83743203140908995</v>
          </cell>
          <cell r="S1277">
            <v>16.347321228324098</v>
          </cell>
          <cell r="T1277">
            <v>0.996312052272607</v>
          </cell>
          <cell r="U1277">
            <v>0.72058206433961702</v>
          </cell>
          <cell r="V1277">
            <v>21.4469520847979</v>
          </cell>
          <cell r="W1277">
            <v>0.99992261910416602</v>
          </cell>
          <cell r="X1277">
            <v>0.104108439055854</v>
          </cell>
          <cell r="Y1277">
            <v>1.30571535307144</v>
          </cell>
          <cell r="Z1277">
            <v>0.51567678753614299</v>
          </cell>
          <cell r="AA1277">
            <v>0.51932189858426303</v>
          </cell>
          <cell r="AB1277">
            <v>0.141968301877925</v>
          </cell>
          <cell r="AC1277">
            <v>0.79743676705003197</v>
          </cell>
          <cell r="AD1277">
            <v>0.73751357133030304</v>
          </cell>
          <cell r="AE1277">
            <v>20.708168930096299</v>
          </cell>
          <cell r="AF1277">
            <v>0.96547811660272798</v>
          </cell>
          <cell r="AG1277">
            <v>4.9729873922836401</v>
          </cell>
          <cell r="AH1277">
            <v>8.1876325897051707</v>
          </cell>
          <cell r="AI1277">
            <v>0.49899382005460902</v>
          </cell>
          <cell r="AJ1277">
            <v>72.1715379098206</v>
          </cell>
          <cell r="AK1277">
            <v>1200.52207991667</v>
          </cell>
          <cell r="AL1277">
            <v>147.22154007027299</v>
          </cell>
          <cell r="AM1277">
            <v>64.654477789332802</v>
          </cell>
          <cell r="AN1277">
            <v>46.634566334313398</v>
          </cell>
          <cell r="AO1277">
            <v>28.694113678698599</v>
          </cell>
          <cell r="AP1277">
            <v>14.9564650071671</v>
          </cell>
          <cell r="AQ1277">
            <v>276.99563433825801</v>
          </cell>
          <cell r="AR1277">
            <v>30.682703775187498</v>
          </cell>
          <cell r="AS1277">
            <v>26.382936571238101</v>
          </cell>
          <cell r="AT1277">
            <v>37.893063900301101</v>
          </cell>
          <cell r="AU1277">
            <v>4.8341497762444403</v>
          </cell>
          <cell r="AV1277">
            <v>1.06056005183637</v>
          </cell>
          <cell r="AW1277" t="str">
            <v>NaN</v>
          </cell>
          <cell r="AX1277" t="str">
            <v>NaN</v>
          </cell>
          <cell r="AY1277">
            <v>3.2639190231792701E-4</v>
          </cell>
          <cell r="AZ1277" t="str">
            <v>NaN</v>
          </cell>
          <cell r="BA1277">
            <v>2.1015222815694101</v>
          </cell>
          <cell r="BB1277" t="str">
            <v>NaN</v>
          </cell>
          <cell r="BC1277">
            <v>1.75374753484259E-2</v>
          </cell>
          <cell r="BD1277">
            <v>5.8265460850756199</v>
          </cell>
          <cell r="BE1277">
            <v>16.781014333030299</v>
          </cell>
          <cell r="BF1277">
            <v>29.179317433030398</v>
          </cell>
          <cell r="BH1277" t="str">
            <v>NO</v>
          </cell>
          <cell r="BI1277" t="str">
            <v>NO</v>
          </cell>
          <cell r="BJ1277" t="str">
            <v>YES</v>
          </cell>
          <cell r="BK1277" t="str">
            <v/>
          </cell>
          <cell r="BL1277" t="str">
            <v>YES</v>
          </cell>
          <cell r="BM1277" t="str">
            <v>NO</v>
          </cell>
          <cell r="BO1277" t="str">
            <v>NO</v>
          </cell>
          <cell r="BQ1277" t="str">
            <v>YES</v>
          </cell>
          <cell r="BR1277" t="str">
            <v>NO</v>
          </cell>
          <cell r="BT1277" t="str">
            <v/>
          </cell>
          <cell r="BU1277" t="str">
            <v>YES</v>
          </cell>
          <cell r="BW1277" t="str">
            <v/>
          </cell>
          <cell r="CA1277" t="str">
            <v>SINGLE CORRx</v>
          </cell>
          <cell r="CC1277">
            <v>11.097550636947766</v>
          </cell>
          <cell r="CD1277">
            <v>0</v>
          </cell>
          <cell r="CE1277">
            <v>13.320599266418414</v>
          </cell>
          <cell r="CF1277">
            <v>19.214723538528737</v>
          </cell>
          <cell r="CL1277">
            <v>0.3</v>
          </cell>
          <cell r="CY1277">
            <v>0.81718734236041446</v>
          </cell>
          <cell r="CZ1277">
            <v>0</v>
          </cell>
          <cell r="DA1277">
            <v>0.81718734236041446</v>
          </cell>
          <cell r="DB1277">
            <v>0.81718734236041446</v>
          </cell>
        </row>
        <row r="1278">
          <cell r="A1278">
            <v>668</v>
          </cell>
          <cell r="B1278">
            <v>41731</v>
          </cell>
          <cell r="C1278" t="str">
            <v>Daniel</v>
          </cell>
          <cell r="D1278">
            <v>67</v>
          </cell>
          <cell r="F1278" t="str">
            <v>YES</v>
          </cell>
          <cell r="G1278">
            <v>25.98</v>
          </cell>
          <cell r="H1278">
            <v>2.51451922673732</v>
          </cell>
          <cell r="I1278">
            <v>0</v>
          </cell>
          <cell r="J1278">
            <v>15.000500000000001</v>
          </cell>
          <cell r="K1278">
            <v>29.9985</v>
          </cell>
          <cell r="L1278">
            <v>1.9998333388887</v>
          </cell>
          <cell r="M1278">
            <v>2.5098197535769402</v>
          </cell>
          <cell r="N1278">
            <v>0.90587651432273797</v>
          </cell>
          <cell r="O1278">
            <v>9.9879072892824605E-2</v>
          </cell>
          <cell r="P1278">
            <v>0.158154294118514</v>
          </cell>
          <cell r="Q1278">
            <v>0.98365414435222798</v>
          </cell>
          <cell r="R1278">
            <v>0.34093704884610798</v>
          </cell>
          <cell r="S1278">
            <v>11.8126004474372</v>
          </cell>
          <cell r="T1278">
            <v>0.99485591974587895</v>
          </cell>
          <cell r="U1278">
            <v>0.18855304431575601</v>
          </cell>
          <cell r="V1278">
            <v>21.957023178035001</v>
          </cell>
          <cell r="W1278">
            <v>0.99888773005911902</v>
          </cell>
          <cell r="X1278">
            <v>8.7279727457381107E-2</v>
          </cell>
          <cell r="Y1278">
            <v>1.35934261338742</v>
          </cell>
          <cell r="Z1278">
            <v>0.47745913306151999</v>
          </cell>
          <cell r="AA1278">
            <v>4.5528015517517097E-2</v>
          </cell>
          <cell r="AB1278">
            <v>0.15546155037692599</v>
          </cell>
          <cell r="AC1278">
            <v>0.58078756239889495</v>
          </cell>
          <cell r="AD1278">
            <v>0.123202765321851</v>
          </cell>
          <cell r="AE1278">
            <v>14.2712656534634</v>
          </cell>
          <cell r="AF1278">
            <v>0.64923835248125805</v>
          </cell>
          <cell r="AG1278">
            <v>2.4772493105065001</v>
          </cell>
          <cell r="AH1278">
            <v>6.8263118654768302</v>
          </cell>
          <cell r="AI1278">
            <v>0.57487456664403702</v>
          </cell>
          <cell r="AJ1278">
            <v>3.0024425250299398</v>
          </cell>
          <cell r="AK1278">
            <v>387.31185038999803</v>
          </cell>
          <cell r="AL1278">
            <v>106.13932839543</v>
          </cell>
          <cell r="AM1278">
            <v>42.213925349001002</v>
          </cell>
          <cell r="AN1278">
            <v>21.634305876637999</v>
          </cell>
          <cell r="AO1278">
            <v>10.4130817869047</v>
          </cell>
          <cell r="AP1278">
            <v>9.2782185747785597</v>
          </cell>
          <cell r="AQ1278">
            <v>5.4789617475791799</v>
          </cell>
          <cell r="AR1278">
            <v>19.1291213268779</v>
          </cell>
          <cell r="AS1278">
            <v>18.179847111695</v>
          </cell>
          <cell r="AT1278">
            <v>7.9725767663297598</v>
          </cell>
          <cell r="AU1278">
            <v>5.2133154497866299</v>
          </cell>
          <cell r="AV1278">
            <v>0.94445757561516896</v>
          </cell>
          <cell r="AW1278" t="str">
            <v>NaN</v>
          </cell>
          <cell r="AX1278" t="str">
            <v>NaN</v>
          </cell>
          <cell r="AY1278">
            <v>3.2639192467868799E-4</v>
          </cell>
          <cell r="AZ1278" t="str">
            <v>NaN</v>
          </cell>
          <cell r="BA1278">
            <v>136.58143903807101</v>
          </cell>
          <cell r="BB1278" t="str">
            <v>NaN</v>
          </cell>
          <cell r="BC1278">
            <v>1.9583515480721299E-2</v>
          </cell>
          <cell r="BD1278">
            <v>5.1859165745196396</v>
          </cell>
          <cell r="BE1278">
            <v>6.8061275420340097</v>
          </cell>
          <cell r="BF1278">
            <v>8.1693205925422507</v>
          </cell>
          <cell r="BH1278" t="str">
            <v>NO</v>
          </cell>
          <cell r="BI1278" t="str">
            <v>NO</v>
          </cell>
          <cell r="BJ1278" t="str">
            <v>YES</v>
          </cell>
          <cell r="BK1278" t="str">
            <v/>
          </cell>
          <cell r="BL1278" t="str">
            <v>YES</v>
          </cell>
          <cell r="BM1278" t="str">
            <v>NO</v>
          </cell>
          <cell r="BO1278" t="str">
            <v>NO</v>
          </cell>
          <cell r="BQ1278" t="str">
            <v>NO</v>
          </cell>
          <cell r="BR1278" t="str">
            <v>NO</v>
          </cell>
          <cell r="BT1278" t="str">
            <v/>
          </cell>
          <cell r="BU1278" t="str">
            <v>YES</v>
          </cell>
          <cell r="BW1278" t="str">
            <v/>
          </cell>
          <cell r="CA1278" t="str">
            <v>DUAL AREA</v>
          </cell>
          <cell r="CC1278">
            <v>0</v>
          </cell>
          <cell r="CD1278">
            <v>0</v>
          </cell>
          <cell r="CE1278">
            <v>9.2635910234303065</v>
          </cell>
          <cell r="CF1278">
            <v>9.4942443598925603</v>
          </cell>
          <cell r="CL1278">
            <v>0.36</v>
          </cell>
          <cell r="CY1278">
            <v>0</v>
          </cell>
          <cell r="CZ1278">
            <v>0</v>
          </cell>
          <cell r="DA1278">
            <v>2.0148362516319902</v>
          </cell>
          <cell r="DB1278">
            <v>2.0148362516319902</v>
          </cell>
        </row>
        <row r="1279">
          <cell r="BH1279" t="str">
            <v/>
          </cell>
          <cell r="BI1279" t="str">
            <v/>
          </cell>
          <cell r="BM1279" t="str">
            <v/>
          </cell>
          <cell r="BO1279" t="str">
            <v/>
          </cell>
          <cell r="BQ1279" t="str">
            <v/>
          </cell>
          <cell r="BR1279" t="str">
            <v/>
          </cell>
          <cell r="BT1279" t="str">
            <v/>
          </cell>
          <cell r="BU1279" t="str">
            <v/>
          </cell>
          <cell r="BW1279" t="str">
            <v/>
          </cell>
          <cell r="CA1279" t="str">
            <v/>
          </cell>
          <cell r="CC1279">
            <v>0</v>
          </cell>
          <cell r="CD1279">
            <v>0</v>
          </cell>
          <cell r="CE1279">
            <v>0</v>
          </cell>
          <cell r="CF1279">
            <v>0</v>
          </cell>
          <cell r="CL1279">
            <v>0</v>
          </cell>
          <cell r="CY1279">
            <v>0</v>
          </cell>
          <cell r="CZ1279">
            <v>0</v>
          </cell>
          <cell r="DA1279">
            <v>0</v>
          </cell>
          <cell r="DB1279">
            <v>0</v>
          </cell>
        </row>
        <row r="1280">
          <cell r="A1280">
            <v>4</v>
          </cell>
          <cell r="B1280">
            <v>41610</v>
          </cell>
          <cell r="C1280" t="str">
            <v>Daniel</v>
          </cell>
          <cell r="D1280">
            <v>7</v>
          </cell>
          <cell r="F1280" t="str">
            <v>YES</v>
          </cell>
          <cell r="G1280">
            <v>3.56</v>
          </cell>
          <cell r="H1280">
            <v>0.16666666790842999</v>
          </cell>
          <cell r="I1280">
            <v>0</v>
          </cell>
          <cell r="J1280">
            <v>15</v>
          </cell>
          <cell r="K1280">
            <v>0</v>
          </cell>
          <cell r="L1280">
            <v>0</v>
          </cell>
          <cell r="M1280">
            <v>0</v>
          </cell>
          <cell r="N1280">
            <v>1</v>
          </cell>
          <cell r="O1280">
            <v>0</v>
          </cell>
          <cell r="P1280">
            <v>1.02097858077289E-2</v>
          </cell>
          <cell r="Q1280">
            <v>0.99991187267431203</v>
          </cell>
          <cell r="R1280">
            <v>2.5749419640071398</v>
          </cell>
          <cell r="S1280" t="str">
            <v>Inf</v>
          </cell>
          <cell r="T1280">
            <v>1</v>
          </cell>
          <cell r="U1280">
            <v>0</v>
          </cell>
          <cell r="V1280">
            <v>180.45726466477299</v>
          </cell>
          <cell r="W1280">
            <v>0.99999294897756996</v>
          </cell>
          <cell r="X1280">
            <v>0.72829046991086599</v>
          </cell>
          <cell r="Y1280">
            <v>0</v>
          </cell>
          <cell r="Z1280" t="str">
            <v>NaN</v>
          </cell>
          <cell r="AA1280">
            <v>0</v>
          </cell>
          <cell r="AB1280">
            <v>1.0208885873518401E-2</v>
          </cell>
          <cell r="AC1280">
            <v>0.54176192215451202</v>
          </cell>
          <cell r="AD1280">
            <v>6.6735237209798397</v>
          </cell>
          <cell r="AE1280">
            <v>146.757895420116</v>
          </cell>
          <cell r="AF1280">
            <v>0.81324994513495197</v>
          </cell>
          <cell r="AG1280">
            <v>14137.628055174901</v>
          </cell>
          <cell r="AH1280" t="e">
            <v>#NAME?</v>
          </cell>
          <cell r="AI1280" t="str">
            <v>NaN</v>
          </cell>
          <cell r="AJ1280" t="str">
            <v>NaN</v>
          </cell>
          <cell r="AK1280">
            <v>146872.002441563</v>
          </cell>
          <cell r="AL1280">
            <v>831.75740193216598</v>
          </cell>
          <cell r="AN1280">
            <v>690.47051966303297</v>
          </cell>
          <cell r="AO1280" t="str">
            <v>NaN</v>
          </cell>
          <cell r="AP1280" t="str">
            <v>Inf</v>
          </cell>
          <cell r="AQ1280" t="str">
            <v>NaN</v>
          </cell>
          <cell r="AR1280">
            <v>272.33379714870699</v>
          </cell>
          <cell r="AS1280">
            <v>206.755503529512</v>
          </cell>
          <cell r="AT1280">
            <v>300.98618718615398</v>
          </cell>
          <cell r="AU1280">
            <v>1.1924829852622301</v>
          </cell>
          <cell r="AV1280">
            <v>0.44084378086797699</v>
          </cell>
          <cell r="AW1280">
            <v>0</v>
          </cell>
          <cell r="AX1280">
            <v>0</v>
          </cell>
          <cell r="AY1280">
            <v>1.3698816577527699</v>
          </cell>
          <cell r="AZ1280">
            <v>8834.9275447445707</v>
          </cell>
          <cell r="BA1280">
            <v>1.2702585736930401</v>
          </cell>
          <cell r="BB1280">
            <v>8836.0691373737009</v>
          </cell>
          <cell r="BC1280">
            <v>15.7056495793311</v>
          </cell>
          <cell r="BD1280">
            <v>241.615662369116</v>
          </cell>
          <cell r="BE1280">
            <v>505.806730964856</v>
          </cell>
          <cell r="BF1280">
            <v>710.72145625292899</v>
          </cell>
          <cell r="BH1280" t="str">
            <v>YES</v>
          </cell>
          <cell r="BI1280" t="str">
            <v>NO</v>
          </cell>
          <cell r="BJ1280" t="str">
            <v>NO</v>
          </cell>
          <cell r="BK1280" t="str">
            <v/>
          </cell>
          <cell r="BL1280" t="str">
            <v>NO</v>
          </cell>
          <cell r="BM1280" t="str">
            <v>NO</v>
          </cell>
          <cell r="BO1280" t="str">
            <v>NO</v>
          </cell>
          <cell r="BQ1280" t="str">
            <v>YES</v>
          </cell>
          <cell r="BR1280" t="str">
            <v>NO</v>
          </cell>
          <cell r="BT1280" t="str">
            <v/>
          </cell>
          <cell r="BU1280" t="str">
            <v>NO</v>
          </cell>
          <cell r="BW1280" t="str">
            <v/>
          </cell>
          <cell r="CA1280" t="str">
            <v>SINGLE CORR</v>
          </cell>
          <cell r="CC1280">
            <v>93.37302905677349</v>
          </cell>
          <cell r="CD1280">
            <v>0</v>
          </cell>
          <cell r="CE1280">
            <v>0</v>
          </cell>
          <cell r="CF1280">
            <v>0</v>
          </cell>
          <cell r="CL1280">
            <v>0.47</v>
          </cell>
          <cell r="CY1280">
            <v>0.30614564174332565</v>
          </cell>
          <cell r="CZ1280">
            <v>0</v>
          </cell>
          <cell r="DA1280">
            <v>0</v>
          </cell>
          <cell r="DB1280">
            <v>0</v>
          </cell>
        </row>
        <row r="1281">
          <cell r="A1281">
            <v>4</v>
          </cell>
          <cell r="B1281">
            <v>41610</v>
          </cell>
          <cell r="C1281" t="str">
            <v>Daniel</v>
          </cell>
          <cell r="D1281">
            <v>9</v>
          </cell>
          <cell r="F1281" t="str">
            <v>YES</v>
          </cell>
          <cell r="G1281">
            <v>3.56</v>
          </cell>
          <cell r="H1281">
            <v>0.31504166778177001</v>
          </cell>
          <cell r="I1281">
            <v>0</v>
          </cell>
          <cell r="J1281">
            <v>15.002000000000001</v>
          </cell>
          <cell r="K1281">
            <v>0</v>
          </cell>
          <cell r="L1281">
            <v>0</v>
          </cell>
          <cell r="M1281">
            <v>0</v>
          </cell>
          <cell r="N1281">
            <v>1</v>
          </cell>
          <cell r="O1281">
            <v>0</v>
          </cell>
          <cell r="P1281">
            <v>6.9989103915936001E-3</v>
          </cell>
          <cell r="Q1281">
            <v>0.99980872993380998</v>
          </cell>
          <cell r="R1281">
            <v>1.5884701322980199</v>
          </cell>
          <cell r="S1281" t="str">
            <v>Inf</v>
          </cell>
          <cell r="T1281">
            <v>1</v>
          </cell>
          <cell r="U1281">
            <v>0</v>
          </cell>
          <cell r="V1281">
            <v>142.457368926604</v>
          </cell>
          <cell r="W1281">
            <v>0.99999456661060804</v>
          </cell>
          <cell r="X1281">
            <v>0.26770141803444403</v>
          </cell>
          <cell r="Y1281">
            <v>0</v>
          </cell>
          <cell r="Z1281" t="str">
            <v>NaN</v>
          </cell>
          <cell r="AA1281">
            <v>0</v>
          </cell>
          <cell r="AB1281">
            <v>6.9975713878659496E-3</v>
          </cell>
          <cell r="AC1281">
            <v>0.20377760066490799</v>
          </cell>
          <cell r="AD1281">
            <v>2.5421919894729998</v>
          </cell>
          <cell r="AE1281">
            <v>128.30848556308499</v>
          </cell>
          <cell r="AF1281">
            <v>0.90067498327226803</v>
          </cell>
          <cell r="AG1281">
            <v>1319.7582050122801</v>
          </cell>
          <cell r="AH1281" t="e">
            <v>#NAME?</v>
          </cell>
          <cell r="AI1281" t="str">
            <v>NaN</v>
          </cell>
          <cell r="AJ1281" t="str">
            <v>NaN</v>
          </cell>
          <cell r="AK1281">
            <v>37289.901602110003</v>
          </cell>
          <cell r="AL1281">
            <v>-109.5819684444</v>
          </cell>
          <cell r="AN1281">
            <v>244.23318603386301</v>
          </cell>
          <cell r="AO1281" t="str">
            <v>NaN</v>
          </cell>
          <cell r="AP1281" t="str">
            <v>Inf</v>
          </cell>
          <cell r="AQ1281" t="str">
            <v>NaN</v>
          </cell>
          <cell r="AR1281">
            <v>103.66587570483</v>
          </cell>
          <cell r="AS1281">
            <v>142.93879506112799</v>
          </cell>
          <cell r="AT1281">
            <v>863.13624178715099</v>
          </cell>
          <cell r="AU1281">
            <v>1.2175792777418599</v>
          </cell>
          <cell r="AV1281">
            <v>0.48419707910826298</v>
          </cell>
          <cell r="AW1281">
            <v>0</v>
          </cell>
          <cell r="AX1281">
            <v>0</v>
          </cell>
          <cell r="AY1281">
            <v>1.2768547129960499</v>
          </cell>
          <cell r="AZ1281">
            <v>8834.9274075498706</v>
          </cell>
          <cell r="BA1281">
            <v>1.13398329911088</v>
          </cell>
          <cell r="BB1281">
            <v>8835.9425458554706</v>
          </cell>
          <cell r="BC1281">
            <v>17.024729506614001</v>
          </cell>
          <cell r="BD1281">
            <v>43.930906653717599</v>
          </cell>
          <cell r="BE1281">
            <v>108.983607291499</v>
          </cell>
          <cell r="BF1281">
            <v>190.96165543451099</v>
          </cell>
          <cell r="BH1281" t="str">
            <v>NO</v>
          </cell>
          <cell r="BI1281" t="str">
            <v>NO</v>
          </cell>
          <cell r="BJ1281" t="str">
            <v>NO</v>
          </cell>
          <cell r="BK1281" t="str">
            <v/>
          </cell>
          <cell r="BL1281" t="str">
            <v>NO</v>
          </cell>
          <cell r="BM1281" t="str">
            <v>NO</v>
          </cell>
          <cell r="BO1281" t="str">
            <v>NO</v>
          </cell>
          <cell r="BQ1281" t="str">
            <v>YES</v>
          </cell>
          <cell r="BR1281" t="str">
            <v>NO</v>
          </cell>
          <cell r="BT1281" t="str">
            <v/>
          </cell>
          <cell r="BU1281" t="str">
            <v>NO</v>
          </cell>
          <cell r="BW1281" t="str">
            <v/>
          </cell>
          <cell r="CA1281" t="str">
            <v>SINGLE CORR</v>
          </cell>
          <cell r="CC1281">
            <v>73.720776105383791</v>
          </cell>
          <cell r="CD1281">
            <v>0</v>
          </cell>
          <cell r="CE1281">
            <v>0</v>
          </cell>
          <cell r="CF1281">
            <v>0</v>
          </cell>
          <cell r="CL1281">
            <v>0.47</v>
          </cell>
          <cell r="CY1281">
            <v>1.4208607156409314</v>
          </cell>
          <cell r="CZ1281">
            <v>0</v>
          </cell>
          <cell r="DA1281">
            <v>0</v>
          </cell>
          <cell r="DB1281">
            <v>0</v>
          </cell>
        </row>
        <row r="1282">
          <cell r="A1282">
            <v>4</v>
          </cell>
          <cell r="B1282">
            <v>41610</v>
          </cell>
          <cell r="C1282" t="str">
            <v>Daniel</v>
          </cell>
          <cell r="D1282">
            <v>10</v>
          </cell>
          <cell r="F1282" t="str">
            <v>YES</v>
          </cell>
          <cell r="G1282">
            <v>3.56</v>
          </cell>
          <cell r="H1282">
            <v>0.46781944669783099</v>
          </cell>
          <cell r="I1282">
            <v>0</v>
          </cell>
          <cell r="J1282">
            <v>15.0025</v>
          </cell>
          <cell r="K1282">
            <v>0</v>
          </cell>
          <cell r="L1282">
            <v>0</v>
          </cell>
          <cell r="M1282">
            <v>0</v>
          </cell>
          <cell r="N1282">
            <v>1</v>
          </cell>
          <cell r="O1282">
            <v>0</v>
          </cell>
          <cell r="P1282">
            <v>6.3898634789033197E-3</v>
          </cell>
          <cell r="Q1282">
            <v>0.99995154782399798</v>
          </cell>
          <cell r="R1282">
            <v>3.44266151145845</v>
          </cell>
          <cell r="S1282" t="str">
            <v>Inf</v>
          </cell>
          <cell r="T1282">
            <v>1</v>
          </cell>
          <cell r="U1282">
            <v>0</v>
          </cell>
          <cell r="V1282">
            <v>349.01716200642301</v>
          </cell>
          <cell r="W1282">
            <v>0.99999880574191902</v>
          </cell>
          <cell r="X1282">
            <v>0.54046730935070397</v>
          </cell>
          <cell r="Y1282">
            <v>0</v>
          </cell>
          <cell r="Z1282" t="str">
            <v>NaN</v>
          </cell>
          <cell r="AA1282">
            <v>0</v>
          </cell>
          <cell r="AB1282">
            <v>6.3895538484705699E-3</v>
          </cell>
          <cell r="AC1282">
            <v>0.45725994050598601</v>
          </cell>
          <cell r="AD1282">
            <v>12.0033881920571</v>
          </cell>
          <cell r="AE1282">
            <v>304.69136944557698</v>
          </cell>
          <cell r="AF1282">
            <v>0.87299720108439205</v>
          </cell>
          <cell r="AG1282">
            <v>31459.176654770599</v>
          </cell>
          <cell r="AH1282" t="e">
            <v>#NAME?</v>
          </cell>
          <cell r="AI1282" t="str">
            <v>NaN</v>
          </cell>
          <cell r="AJ1282" t="str">
            <v>NaN</v>
          </cell>
          <cell r="AK1282">
            <v>86258.649422094997</v>
          </cell>
          <cell r="AL1282">
            <v>988.67396245659995</v>
          </cell>
          <cell r="AN1282">
            <v>304.80133543783597</v>
          </cell>
          <cell r="AO1282" t="str">
            <v>NaN</v>
          </cell>
          <cell r="AP1282" t="str">
            <v>Inf</v>
          </cell>
          <cell r="AQ1282" t="str">
            <v>NaN</v>
          </cell>
          <cell r="AR1282">
            <v>238.41466175171101</v>
          </cell>
          <cell r="AS1282">
            <v>268.69891190309897</v>
          </cell>
          <cell r="AT1282">
            <v>199.064180134667</v>
          </cell>
          <cell r="AU1282">
            <v>1.19077563721004</v>
          </cell>
          <cell r="AV1282">
            <v>0.54474239139172198</v>
          </cell>
          <cell r="AW1282">
            <v>0</v>
          </cell>
          <cell r="AX1282">
            <v>0</v>
          </cell>
          <cell r="AY1282">
            <v>0.86482795499576703</v>
          </cell>
          <cell r="AZ1282">
            <v>8834.9288350094193</v>
          </cell>
          <cell r="BA1282">
            <v>0.64862062640558904</v>
          </cell>
          <cell r="BB1282">
            <v>8835.1958349016804</v>
          </cell>
          <cell r="BC1282">
            <v>19.581010301791</v>
          </cell>
          <cell r="BD1282">
            <v>126.492790222938</v>
          </cell>
          <cell r="BE1282">
            <v>384.61194444656201</v>
          </cell>
          <cell r="BF1282">
            <v>899.54888670641901</v>
          </cell>
          <cell r="BH1282" t="str">
            <v>YES</v>
          </cell>
          <cell r="BI1282" t="str">
            <v>NO</v>
          </cell>
          <cell r="BJ1282" t="str">
            <v>NO</v>
          </cell>
          <cell r="BK1282" t="str">
            <v/>
          </cell>
          <cell r="BL1282" t="str">
            <v>NO</v>
          </cell>
          <cell r="BM1282" t="str">
            <v>NO</v>
          </cell>
          <cell r="BO1282" t="str">
            <v>NO</v>
          </cell>
          <cell r="BQ1282" t="str">
            <v>YES</v>
          </cell>
          <cell r="BR1282" t="str">
            <v>NO</v>
          </cell>
          <cell r="BT1282" t="str">
            <v/>
          </cell>
          <cell r="BU1282" t="str">
            <v>NO</v>
          </cell>
          <cell r="BW1282" t="str">
            <v/>
          </cell>
          <cell r="CA1282" t="str">
            <v>SINGLE CORR</v>
          </cell>
          <cell r="CC1282">
            <v>180.62016585933517</v>
          </cell>
          <cell r="CD1282">
            <v>0</v>
          </cell>
          <cell r="CE1282">
            <v>0</v>
          </cell>
          <cell r="CF1282">
            <v>0</v>
          </cell>
          <cell r="CL1282">
            <v>0.47</v>
          </cell>
          <cell r="CY1282">
            <v>0.40261496941326647</v>
          </cell>
          <cell r="CZ1282">
            <v>0</v>
          </cell>
          <cell r="DA1282">
            <v>0</v>
          </cell>
          <cell r="DB1282">
            <v>0</v>
          </cell>
        </row>
        <row r="1283">
          <cell r="A1283">
            <v>4</v>
          </cell>
          <cell r="B1283">
            <v>41610</v>
          </cell>
          <cell r="C1283" t="str">
            <v>Daniel</v>
          </cell>
          <cell r="D1283">
            <v>12</v>
          </cell>
          <cell r="F1283" t="str">
            <v>YES</v>
          </cell>
          <cell r="G1283">
            <v>3.56</v>
          </cell>
          <cell r="H1283">
            <v>0.57337500248104301</v>
          </cell>
          <cell r="I1283">
            <v>0</v>
          </cell>
          <cell r="J1283">
            <v>15</v>
          </cell>
          <cell r="K1283">
            <v>0</v>
          </cell>
          <cell r="L1283">
            <v>0</v>
          </cell>
          <cell r="M1283">
            <v>0</v>
          </cell>
          <cell r="N1283">
            <v>1</v>
          </cell>
          <cell r="O1283">
            <v>0</v>
          </cell>
          <cell r="P1283">
            <v>3.7352255095700199E-3</v>
          </cell>
          <cell r="Q1283">
            <v>0.99994770720746995</v>
          </cell>
          <cell r="R1283">
            <v>2.6804567097227001</v>
          </cell>
          <cell r="S1283" t="str">
            <v>Inf</v>
          </cell>
          <cell r="T1283">
            <v>1</v>
          </cell>
          <cell r="U1283">
            <v>0</v>
          </cell>
          <cell r="V1283">
            <v>535.55200987503599</v>
          </cell>
          <cell r="W1283">
            <v>0.99999799205599404</v>
          </cell>
          <cell r="X1283">
            <v>0.52523116500959699</v>
          </cell>
          <cell r="Y1283">
            <v>0</v>
          </cell>
          <cell r="Z1283" t="str">
            <v>NaN</v>
          </cell>
          <cell r="AA1283">
            <v>0</v>
          </cell>
          <cell r="AB1283">
            <v>3.73503017125759E-3</v>
          </cell>
          <cell r="AC1283">
            <v>0.210580983367221</v>
          </cell>
          <cell r="AD1283">
            <v>7.3540060194499199</v>
          </cell>
          <cell r="AE1283">
            <v>339.83565874999101</v>
          </cell>
          <cell r="AF1283">
            <v>0.63455083747060004</v>
          </cell>
          <cell r="AG1283">
            <v>51389.487744197002</v>
          </cell>
          <cell r="AH1283" t="e">
            <v>#NAME?</v>
          </cell>
          <cell r="AI1283" t="str">
            <v>NaN</v>
          </cell>
          <cell r="AJ1283" t="str">
            <v>NaN</v>
          </cell>
          <cell r="AK1283">
            <v>28392.147225770001</v>
          </cell>
          <cell r="AL1283">
            <v>388.24328677469998</v>
          </cell>
          <cell r="AN1283">
            <v>88.435242915724999</v>
          </cell>
          <cell r="AO1283" t="str">
            <v>NaN</v>
          </cell>
          <cell r="AP1283" t="str">
            <v>Inf</v>
          </cell>
          <cell r="AQ1283" t="str">
            <v>NaN</v>
          </cell>
          <cell r="AR1283">
            <v>284.83122628845001</v>
          </cell>
          <cell r="AS1283">
            <v>222.21214030297699</v>
          </cell>
          <cell r="AT1283">
            <v>227.31917569308001</v>
          </cell>
          <cell r="AU1283">
            <v>1.1291238296458199</v>
          </cell>
          <cell r="AV1283">
            <v>0.579506448967538</v>
          </cell>
          <cell r="AW1283">
            <v>0</v>
          </cell>
          <cell r="AX1283">
            <v>0</v>
          </cell>
          <cell r="AY1283">
            <v>0.43257519697535302</v>
          </cell>
          <cell r="AZ1283">
            <v>8834.9310802973105</v>
          </cell>
          <cell r="BA1283">
            <v>0.59992620756751702</v>
          </cell>
          <cell r="BB1283">
            <v>8835.0922325506599</v>
          </cell>
          <cell r="BC1283">
            <v>17.899663323118101</v>
          </cell>
          <cell r="BD1283">
            <v>45.7559512060269</v>
          </cell>
          <cell r="BE1283">
            <v>194.10897444015501</v>
          </cell>
          <cell r="BF1283">
            <v>473.56457705062002</v>
          </cell>
          <cell r="BH1283" t="str">
            <v>NO</v>
          </cell>
          <cell r="BI1283" t="str">
            <v>NO</v>
          </cell>
          <cell r="BJ1283" t="str">
            <v>NO</v>
          </cell>
          <cell r="BK1283" t="str">
            <v/>
          </cell>
          <cell r="BL1283" t="str">
            <v>NO</v>
          </cell>
          <cell r="BM1283" t="str">
            <v>NO</v>
          </cell>
          <cell r="BO1283" t="str">
            <v>NO</v>
          </cell>
          <cell r="BQ1283" t="str">
            <v>NO</v>
          </cell>
          <cell r="BR1283" t="str">
            <v>NO</v>
          </cell>
          <cell r="BT1283" t="str">
            <v/>
          </cell>
          <cell r="BU1283" t="str">
            <v>NO</v>
          </cell>
          <cell r="BW1283" t="str">
            <v/>
          </cell>
          <cell r="CA1283" t="str">
            <v>TRASH</v>
          </cell>
          <cell r="CC1283">
            <v>0</v>
          </cell>
          <cell r="CD1283">
            <v>0</v>
          </cell>
          <cell r="CE1283">
            <v>0</v>
          </cell>
          <cell r="CF1283">
            <v>0</v>
          </cell>
          <cell r="CL1283">
            <v>0</v>
          </cell>
          <cell r="CY1283">
            <v>0</v>
          </cell>
          <cell r="CZ1283">
            <v>0</v>
          </cell>
          <cell r="DA1283">
            <v>0</v>
          </cell>
          <cell r="DB1283">
            <v>0</v>
          </cell>
        </row>
        <row r="1284">
          <cell r="A1284">
            <v>4</v>
          </cell>
          <cell r="B1284">
            <v>41610</v>
          </cell>
          <cell r="C1284" t="str">
            <v>Daniel</v>
          </cell>
          <cell r="D1284">
            <v>13</v>
          </cell>
          <cell r="F1284" t="str">
            <v>YES</v>
          </cell>
          <cell r="G1284">
            <v>3.56</v>
          </cell>
          <cell r="H1284">
            <v>0.67893055826425597</v>
          </cell>
          <cell r="I1284">
            <v>0</v>
          </cell>
          <cell r="J1284">
            <v>14.999499999999999</v>
          </cell>
          <cell r="K1284">
            <v>0</v>
          </cell>
          <cell r="L1284">
            <v>0</v>
          </cell>
          <cell r="M1284">
            <v>0</v>
          </cell>
          <cell r="N1284">
            <v>1</v>
          </cell>
          <cell r="O1284">
            <v>0</v>
          </cell>
          <cell r="P1284">
            <v>8.1632478744359804E-3</v>
          </cell>
          <cell r="Q1284">
            <v>0.99993784901105398</v>
          </cell>
          <cell r="R1284">
            <v>0.96110201514248494</v>
          </cell>
          <cell r="S1284" t="str">
            <v>Inf</v>
          </cell>
          <cell r="T1284">
            <v>1</v>
          </cell>
          <cell r="U1284">
            <v>0</v>
          </cell>
          <cell r="V1284">
            <v>212.901992514581</v>
          </cell>
          <cell r="W1284">
            <v>0.99999744688159997</v>
          </cell>
          <cell r="X1284">
            <v>0.19478626202069199</v>
          </cell>
          <cell r="Y1284">
            <v>0</v>
          </cell>
          <cell r="Z1284" t="str">
            <v>NaN</v>
          </cell>
          <cell r="AA1284">
            <v>0</v>
          </cell>
          <cell r="AB1284">
            <v>8.1627404551637001E-3</v>
          </cell>
          <cell r="AC1284">
            <v>0.51734247984012904</v>
          </cell>
          <cell r="AD1284">
            <v>0.95094859476299798</v>
          </cell>
          <cell r="AE1284">
            <v>190.81873126865401</v>
          </cell>
          <cell r="AF1284">
            <v>0.89627270191367103</v>
          </cell>
          <cell r="AG1284">
            <v>1586.78174016651</v>
          </cell>
          <cell r="AH1284" t="e">
            <v>#NAME?</v>
          </cell>
          <cell r="AI1284" t="str">
            <v>NaN</v>
          </cell>
          <cell r="AJ1284" t="str">
            <v>NaN</v>
          </cell>
          <cell r="AK1284">
            <v>11447.335287510001</v>
          </cell>
          <cell r="AL1284">
            <v>190.632639875</v>
          </cell>
          <cell r="AN1284">
            <v>49.381768949088297</v>
          </cell>
          <cell r="AO1284" t="str">
            <v>NaN</v>
          </cell>
          <cell r="AP1284" t="str">
            <v>Inf</v>
          </cell>
          <cell r="AQ1284" t="str">
            <v>NaN</v>
          </cell>
          <cell r="AR1284">
            <v>404.24301099758299</v>
          </cell>
          <cell r="AS1284">
            <v>201.27800496751601</v>
          </cell>
          <cell r="AT1284">
            <v>1619.98863873754</v>
          </cell>
          <cell r="AU1284">
            <v>1.1432714763624501</v>
          </cell>
          <cell r="AV1284">
            <v>0.67004968370523899</v>
          </cell>
          <cell r="AW1284">
            <v>0</v>
          </cell>
          <cell r="AX1284">
            <v>0</v>
          </cell>
          <cell r="AY1284">
            <v>0.34313260743412699</v>
          </cell>
          <cell r="AZ1284">
            <v>8834.9257702701507</v>
          </cell>
          <cell r="BA1284">
            <v>0.619414169343532</v>
          </cell>
          <cell r="BB1284">
            <v>8834.8379317910403</v>
          </cell>
          <cell r="BC1284">
            <v>17.646819810897899</v>
          </cell>
          <cell r="BD1284">
            <v>31.579918533043799</v>
          </cell>
          <cell r="BE1284">
            <v>193.638301592706</v>
          </cell>
          <cell r="BF1284">
            <v>257.22172577739099</v>
          </cell>
          <cell r="BH1284" t="str">
            <v>NO</v>
          </cell>
          <cell r="BI1284" t="str">
            <v>NO</v>
          </cell>
          <cell r="BJ1284" t="str">
            <v>NO</v>
          </cell>
          <cell r="BK1284" t="str">
            <v/>
          </cell>
          <cell r="BL1284" t="str">
            <v>NO</v>
          </cell>
          <cell r="BM1284" t="str">
            <v>NO</v>
          </cell>
          <cell r="BO1284" t="str">
            <v>NO</v>
          </cell>
          <cell r="BQ1284" t="str">
            <v>YES</v>
          </cell>
          <cell r="BR1284" t="str">
            <v>NO</v>
          </cell>
          <cell r="BT1284" t="str">
            <v/>
          </cell>
          <cell r="BU1284" t="str">
            <v>NO</v>
          </cell>
          <cell r="BW1284" t="str">
            <v/>
          </cell>
          <cell r="CA1284" t="str">
            <v>SINGLE CORR</v>
          </cell>
          <cell r="CC1284">
            <v>110.15705755471868</v>
          </cell>
          <cell r="CD1284">
            <v>0</v>
          </cell>
          <cell r="CE1284">
            <v>0</v>
          </cell>
          <cell r="CF1284">
            <v>0</v>
          </cell>
          <cell r="CL1284">
            <v>0.47</v>
          </cell>
          <cell r="CY1284">
            <v>0.79968954992715369</v>
          </cell>
          <cell r="CZ1284">
            <v>0</v>
          </cell>
          <cell r="DA1284">
            <v>0</v>
          </cell>
          <cell r="DB1284">
            <v>0</v>
          </cell>
        </row>
        <row r="1285">
          <cell r="A1285">
            <v>4</v>
          </cell>
          <cell r="B1285">
            <v>41610</v>
          </cell>
          <cell r="C1285" t="str">
            <v>Daniel</v>
          </cell>
          <cell r="D1285">
            <v>14</v>
          </cell>
          <cell r="F1285" t="str">
            <v>YES</v>
          </cell>
          <cell r="G1285">
            <v>3.56</v>
          </cell>
          <cell r="H1285">
            <v>0.74559722375124704</v>
          </cell>
          <cell r="I1285">
            <v>0</v>
          </cell>
          <cell r="J1285">
            <v>15.000500000000001</v>
          </cell>
          <cell r="K1285">
            <v>0</v>
          </cell>
          <cell r="L1285">
            <v>0</v>
          </cell>
          <cell r="M1285">
            <v>0</v>
          </cell>
          <cell r="N1285">
            <v>1</v>
          </cell>
          <cell r="O1285">
            <v>0</v>
          </cell>
          <cell r="P1285">
            <v>5.0118165853327099E-3</v>
          </cell>
          <cell r="Q1285">
            <v>0.99992436743337998</v>
          </cell>
          <cell r="R1285">
            <v>2.1619004429024602</v>
          </cell>
          <cell r="S1285" t="str">
            <v>Inf</v>
          </cell>
          <cell r="T1285">
            <v>1</v>
          </cell>
          <cell r="U1285">
            <v>0</v>
          </cell>
          <cell r="V1285">
            <v>183.87792471961799</v>
          </cell>
          <cell r="W1285">
            <v>0.999997151089143</v>
          </cell>
          <cell r="X1285">
            <v>0.419571387791286</v>
          </cell>
          <cell r="Y1285">
            <v>0</v>
          </cell>
          <cell r="Z1285" t="str">
            <v>NaN</v>
          </cell>
          <cell r="AA1285">
            <v>0</v>
          </cell>
          <cell r="AB1285">
            <v>5.0114374905884801E-3</v>
          </cell>
          <cell r="AC1285">
            <v>0.24925918062591601</v>
          </cell>
          <cell r="AD1285">
            <v>4.7922582793396904</v>
          </cell>
          <cell r="AE1285">
            <v>167.72160712785001</v>
          </cell>
          <cell r="AF1285">
            <v>0.91213303361017695</v>
          </cell>
          <cell r="AG1285">
            <v>5566.7580624040502</v>
          </cell>
          <cell r="AH1285" t="e">
            <v>#NAME?</v>
          </cell>
          <cell r="AI1285" t="str">
            <v>NaN</v>
          </cell>
          <cell r="AJ1285" t="str">
            <v>NaN</v>
          </cell>
          <cell r="AK1285">
            <v>21969.172875169999</v>
          </cell>
          <cell r="AL1285">
            <v>264.24035170690001</v>
          </cell>
          <cell r="AN1285">
            <v>107.48015462756599</v>
          </cell>
          <cell r="AO1285" t="str">
            <v>Inf</v>
          </cell>
          <cell r="AP1285" t="str">
            <v>Inf</v>
          </cell>
          <cell r="AQ1285" t="str">
            <v>NaN</v>
          </cell>
          <cell r="AR1285">
            <v>212.355149172105</v>
          </cell>
          <cell r="AS1285">
            <v>199.99025282308199</v>
          </cell>
          <cell r="AT1285">
            <v>416.24736556367998</v>
          </cell>
          <cell r="AU1285">
            <v>1.21682757598475</v>
          </cell>
          <cell r="AV1285">
            <v>0.69363287881075497</v>
          </cell>
          <cell r="AW1285">
            <v>0</v>
          </cell>
          <cell r="AX1285">
            <v>0</v>
          </cell>
          <cell r="AY1285">
            <v>0.45107473427264699</v>
          </cell>
          <cell r="AZ1285">
            <v>8834.9291173655492</v>
          </cell>
          <cell r="BA1285">
            <v>0.599236985566445</v>
          </cell>
          <cell r="BB1285">
            <v>8835.0565757469103</v>
          </cell>
          <cell r="BC1285">
            <v>20.0477659676732</v>
          </cell>
          <cell r="BD1285">
            <v>80.837198800895607</v>
          </cell>
          <cell r="BE1285">
            <v>144.598703015334</v>
          </cell>
          <cell r="BF1285">
            <v>469.103993358521</v>
          </cell>
          <cell r="BH1285" t="str">
            <v>YES</v>
          </cell>
          <cell r="BI1285" t="str">
            <v>NO</v>
          </cell>
          <cell r="BJ1285" t="str">
            <v>NO</v>
          </cell>
          <cell r="BK1285" t="str">
            <v/>
          </cell>
          <cell r="BL1285" t="str">
            <v>NO</v>
          </cell>
          <cell r="BM1285" t="str">
            <v>NO</v>
          </cell>
          <cell r="BO1285" t="str">
            <v>NO</v>
          </cell>
          <cell r="BQ1285" t="str">
            <v>YES</v>
          </cell>
          <cell r="BR1285" t="str">
            <v>NO</v>
          </cell>
          <cell r="BT1285" t="str">
            <v/>
          </cell>
          <cell r="BU1285" t="str">
            <v>NO</v>
          </cell>
          <cell r="BW1285" t="str">
            <v/>
          </cell>
          <cell r="CA1285" t="str">
            <v>SINGLE CORR</v>
          </cell>
          <cell r="CC1285">
            <v>95.14613416977096</v>
          </cell>
          <cell r="CD1285">
            <v>0</v>
          </cell>
          <cell r="CE1285">
            <v>0</v>
          </cell>
          <cell r="CF1285">
            <v>0</v>
          </cell>
          <cell r="CL1285">
            <v>0.47</v>
          </cell>
          <cell r="CY1285">
            <v>1.0708984452848678</v>
          </cell>
          <cell r="CZ1285">
            <v>0</v>
          </cell>
          <cell r="DA1285">
            <v>0</v>
          </cell>
          <cell r="DB1285">
            <v>0</v>
          </cell>
        </row>
        <row r="1286">
          <cell r="A1286">
            <v>4</v>
          </cell>
          <cell r="B1286">
            <v>41610</v>
          </cell>
          <cell r="C1286" t="str">
            <v>Daniel</v>
          </cell>
          <cell r="D1286">
            <v>15</v>
          </cell>
          <cell r="F1286" t="str">
            <v>YES</v>
          </cell>
          <cell r="G1286">
            <v>3.56</v>
          </cell>
          <cell r="H1286">
            <v>0.83726389054209005</v>
          </cell>
          <cell r="I1286">
            <v>0</v>
          </cell>
          <cell r="J1286">
            <v>14.9994736842</v>
          </cell>
          <cell r="K1286">
            <v>0</v>
          </cell>
          <cell r="L1286">
            <v>0</v>
          </cell>
          <cell r="M1286">
            <v>0</v>
          </cell>
          <cell r="N1286">
            <v>1</v>
          </cell>
          <cell r="O1286">
            <v>0</v>
          </cell>
          <cell r="P1286">
            <v>3.1018329106424999E-3</v>
          </cell>
          <cell r="Q1286">
            <v>0.99995111510967105</v>
          </cell>
          <cell r="R1286">
            <v>1.40777494285546</v>
          </cell>
          <cell r="S1286" t="str">
            <v>Inf</v>
          </cell>
          <cell r="T1286">
            <v>1</v>
          </cell>
          <cell r="U1286">
            <v>0</v>
          </cell>
          <cell r="V1286">
            <v>305.414540223514</v>
          </cell>
          <cell r="W1286">
            <v>0.99999179636015301</v>
          </cell>
          <cell r="X1286">
            <v>0.57668759025681804</v>
          </cell>
          <cell r="Y1286">
            <v>0</v>
          </cell>
          <cell r="Z1286" t="str">
            <v>NaN</v>
          </cell>
          <cell r="AA1286">
            <v>0</v>
          </cell>
          <cell r="AB1286">
            <v>3.1016812690090102E-3</v>
          </cell>
          <cell r="AC1286">
            <v>0.164427432462283</v>
          </cell>
          <cell r="AD1286">
            <v>2.0369007277367701</v>
          </cell>
          <cell r="AE1286">
            <v>173.015852128033</v>
          </cell>
          <cell r="AF1286">
            <v>0.56649049064532198</v>
          </cell>
          <cell r="AG1286">
            <v>18061.9343375592</v>
          </cell>
          <cell r="AH1286" t="e">
            <v>#NAME?</v>
          </cell>
          <cell r="AI1286" t="str">
            <v>NaN</v>
          </cell>
          <cell r="AJ1286" t="str">
            <v>NaN</v>
          </cell>
          <cell r="AK1286">
            <v>16652.06901078</v>
          </cell>
          <cell r="AL1286">
            <v>228.92427813628399</v>
          </cell>
          <cell r="AN1286">
            <v>73.700720698711706</v>
          </cell>
          <cell r="AO1286" t="str">
            <v>NaN</v>
          </cell>
          <cell r="AP1286" t="str">
            <v>Inf</v>
          </cell>
          <cell r="AQ1286" t="str">
            <v>NaN</v>
          </cell>
          <cell r="AR1286">
            <v>379.22915051776198</v>
          </cell>
          <cell r="AS1286">
            <v>157.525158201089</v>
          </cell>
          <cell r="AT1286">
            <v>945.06422499945302</v>
          </cell>
          <cell r="AU1286">
            <v>1.29892393363618</v>
          </cell>
          <cell r="AV1286">
            <v>0.68972981650093501</v>
          </cell>
          <cell r="AW1286">
            <v>0</v>
          </cell>
          <cell r="AX1286">
            <v>0</v>
          </cell>
          <cell r="AY1286">
            <v>0.38995388885208898</v>
          </cell>
          <cell r="AZ1286">
            <v>8834.9286873716301</v>
          </cell>
          <cell r="BA1286">
            <v>0.63652751319926204</v>
          </cell>
          <cell r="BB1286">
            <v>8834.7837181874693</v>
          </cell>
          <cell r="BC1286">
            <v>18.970729727939499</v>
          </cell>
          <cell r="BD1286">
            <v>46.557303318903898</v>
          </cell>
          <cell r="BE1286">
            <v>188.94812790411001</v>
          </cell>
          <cell r="BF1286">
            <v>377.83510703726103</v>
          </cell>
          <cell r="BH1286" t="str">
            <v>NO</v>
          </cell>
          <cell r="BI1286" t="str">
            <v>NO</v>
          </cell>
          <cell r="BJ1286" t="str">
            <v>NO</v>
          </cell>
          <cell r="BK1286" t="str">
            <v/>
          </cell>
          <cell r="BL1286" t="str">
            <v>NO</v>
          </cell>
          <cell r="BM1286" t="str">
            <v>NO</v>
          </cell>
          <cell r="BO1286" t="str">
            <v>NO</v>
          </cell>
          <cell r="BQ1286" t="str">
            <v>NO</v>
          </cell>
          <cell r="BR1286" t="str">
            <v>NO</v>
          </cell>
          <cell r="BT1286" t="str">
            <v/>
          </cell>
          <cell r="BU1286" t="str">
            <v>NO</v>
          </cell>
          <cell r="BW1286" t="str">
            <v/>
          </cell>
          <cell r="CA1286" t="str">
            <v>TRASH</v>
          </cell>
          <cell r="CC1286">
            <v>0</v>
          </cell>
          <cell r="CD1286">
            <v>0</v>
          </cell>
          <cell r="CE1286">
            <v>0</v>
          </cell>
          <cell r="CF1286">
            <v>0</v>
          </cell>
          <cell r="CL1286">
            <v>0</v>
          </cell>
          <cell r="CY1286">
            <v>0</v>
          </cell>
          <cell r="CZ1286">
            <v>0</v>
          </cell>
          <cell r="DA1286">
            <v>0</v>
          </cell>
          <cell r="DB1286">
            <v>0</v>
          </cell>
        </row>
        <row r="1287">
          <cell r="A1287">
            <v>4</v>
          </cell>
          <cell r="B1287">
            <v>41610</v>
          </cell>
          <cell r="C1287" t="str">
            <v>Daniel</v>
          </cell>
          <cell r="D1287">
            <v>16</v>
          </cell>
          <cell r="F1287" t="str">
            <v>YES</v>
          </cell>
          <cell r="G1287">
            <v>3.56</v>
          </cell>
          <cell r="H1287">
            <v>0.953930558636785</v>
          </cell>
          <cell r="I1287">
            <v>0</v>
          </cell>
          <cell r="J1287">
            <v>14.999499999999999</v>
          </cell>
          <cell r="K1287">
            <v>0</v>
          </cell>
          <cell r="L1287">
            <v>0</v>
          </cell>
          <cell r="M1287">
            <v>0</v>
          </cell>
          <cell r="N1287">
            <v>1</v>
          </cell>
          <cell r="O1287">
            <v>0</v>
          </cell>
          <cell r="P1287">
            <v>3.5384537611716201E-3</v>
          </cell>
          <cell r="Q1287">
            <v>0.99989672910367999</v>
          </cell>
          <cell r="R1287">
            <v>0.48760658583350303</v>
          </cell>
          <cell r="S1287" t="str">
            <v>Inf</v>
          </cell>
          <cell r="T1287">
            <v>1</v>
          </cell>
          <cell r="U1287">
            <v>0</v>
          </cell>
          <cell r="V1287">
            <v>244.39498761607899</v>
          </cell>
          <cell r="W1287">
            <v>0.99999133047445599</v>
          </cell>
          <cell r="X1287">
            <v>0.141272824505768</v>
          </cell>
          <cell r="Y1287">
            <v>0</v>
          </cell>
          <cell r="Z1287" t="str">
            <v>NaN</v>
          </cell>
          <cell r="AA1287">
            <v>0</v>
          </cell>
          <cell r="AB1287">
            <v>3.5380882995637601E-3</v>
          </cell>
          <cell r="AC1287">
            <v>0.10809869725707701</v>
          </cell>
          <cell r="AD1287">
            <v>0.252173047587538</v>
          </cell>
          <cell r="AE1287">
            <v>161.015097255406</v>
          </cell>
          <cell r="AF1287">
            <v>0.65882571024071501</v>
          </cell>
          <cell r="AG1287">
            <v>832.99288204610502</v>
          </cell>
          <cell r="AH1287" t="e">
            <v>#NAME?</v>
          </cell>
          <cell r="AI1287" t="str">
            <v>NaN</v>
          </cell>
          <cell r="AJ1287" t="str">
            <v>NaN</v>
          </cell>
          <cell r="AK1287">
            <v>2237.3348947333302</v>
          </cell>
          <cell r="AL1287">
            <v>32.543496171033297</v>
          </cell>
          <cell r="AN1287">
            <v>6.88192299213366</v>
          </cell>
          <cell r="AO1287" t="str">
            <v>Inf</v>
          </cell>
          <cell r="AP1287" t="str">
            <v>Inf</v>
          </cell>
          <cell r="AQ1287" t="str">
            <v>NaN</v>
          </cell>
          <cell r="AR1287">
            <v>-1290.2311025552599</v>
          </cell>
          <cell r="AS1287">
            <v>208.410597714766</v>
          </cell>
          <cell r="AT1287">
            <v>7749.4175307997602</v>
          </cell>
          <cell r="AU1287">
            <v>1.58362096361088</v>
          </cell>
          <cell r="AV1287">
            <v>0.89977798489315497</v>
          </cell>
          <cell r="AW1287">
            <v>0</v>
          </cell>
          <cell r="AX1287">
            <v>0</v>
          </cell>
          <cell r="AY1287">
            <v>0.247228066979713</v>
          </cell>
          <cell r="AZ1287">
            <v>8834.9285377556407</v>
          </cell>
          <cell r="BA1287">
            <v>0.59046361899580302</v>
          </cell>
          <cell r="BB1287">
            <v>8835.0222988107598</v>
          </cell>
          <cell r="BC1287">
            <v>25.429172603627698</v>
          </cell>
          <cell r="BD1287">
            <v>18.023244435931399</v>
          </cell>
          <cell r="BE1287">
            <v>59.659052814313803</v>
          </cell>
          <cell r="BF1287">
            <v>107.540156747843</v>
          </cell>
          <cell r="BH1287" t="str">
            <v>NO</v>
          </cell>
          <cell r="BI1287" t="str">
            <v>NO</v>
          </cell>
          <cell r="BJ1287" t="str">
            <v>NO</v>
          </cell>
          <cell r="BK1287" t="str">
            <v/>
          </cell>
          <cell r="BL1287" t="str">
            <v>NO</v>
          </cell>
          <cell r="BM1287" t="str">
            <v>NO</v>
          </cell>
          <cell r="BO1287" t="str">
            <v>NO</v>
          </cell>
          <cell r="BQ1287" t="str">
            <v>NO</v>
          </cell>
          <cell r="BR1287" t="str">
            <v>NO</v>
          </cell>
          <cell r="BT1287" t="str">
            <v/>
          </cell>
          <cell r="BU1287" t="str">
            <v>NO</v>
          </cell>
          <cell r="BW1287" t="str">
            <v/>
          </cell>
          <cell r="CA1287" t="str">
            <v>TRASH</v>
          </cell>
          <cell r="CC1287">
            <v>0</v>
          </cell>
          <cell r="CD1287">
            <v>0</v>
          </cell>
          <cell r="CE1287">
            <v>0</v>
          </cell>
          <cell r="CF1287">
            <v>0</v>
          </cell>
          <cell r="CL1287">
            <v>0</v>
          </cell>
          <cell r="CY1287">
            <v>0</v>
          </cell>
          <cell r="CZ1287">
            <v>0</v>
          </cell>
          <cell r="DA1287">
            <v>0</v>
          </cell>
          <cell r="DB1287">
            <v>0</v>
          </cell>
        </row>
        <row r="1288">
          <cell r="A1288">
            <v>4</v>
          </cell>
          <cell r="B1288">
            <v>41610</v>
          </cell>
          <cell r="C1288" t="str">
            <v>Daniel</v>
          </cell>
          <cell r="D1288">
            <v>17</v>
          </cell>
          <cell r="E1288" t="str">
            <v>Blowdown</v>
          </cell>
          <cell r="F1288" t="str">
            <v>NO</v>
          </cell>
          <cell r="G1288">
            <v>3.56</v>
          </cell>
          <cell r="H1288">
            <v>1.2011527810245799</v>
          </cell>
          <cell r="I1288">
            <v>0</v>
          </cell>
          <cell r="J1288">
            <v>15.000500000000001</v>
          </cell>
          <cell r="K1288">
            <v>0</v>
          </cell>
          <cell r="L1288">
            <v>0</v>
          </cell>
          <cell r="M1288">
            <v>0</v>
          </cell>
          <cell r="N1288">
            <v>1</v>
          </cell>
          <cell r="O1288">
            <v>0</v>
          </cell>
          <cell r="P1288">
            <v>8.2397363324459398E-3</v>
          </cell>
          <cell r="Q1288">
            <v>0.99982242372624197</v>
          </cell>
          <cell r="R1288">
            <v>3.8116563291380201</v>
          </cell>
          <cell r="S1288" t="str">
            <v>Inf</v>
          </cell>
          <cell r="T1288">
            <v>1</v>
          </cell>
          <cell r="U1288">
            <v>0</v>
          </cell>
          <cell r="V1288">
            <v>384.09610572159698</v>
          </cell>
          <cell r="W1288">
            <v>0.99999268863158697</v>
          </cell>
          <cell r="X1288">
            <v>0.77333979215933402</v>
          </cell>
          <cell r="Y1288">
            <v>0</v>
          </cell>
          <cell r="Z1288" t="str">
            <v>NaN</v>
          </cell>
          <cell r="AA1288">
            <v>0</v>
          </cell>
          <cell r="AB1288">
            <v>8.2382727915586203E-3</v>
          </cell>
          <cell r="AC1288">
            <v>0.27645150423225001</v>
          </cell>
          <cell r="AD1288">
            <v>14.738770777009499</v>
          </cell>
          <cell r="AE1288">
            <v>184.779924942305</v>
          </cell>
          <cell r="AF1288">
            <v>0.48107380204238798</v>
          </cell>
          <cell r="AG1288">
            <v>43057.2051732896</v>
          </cell>
          <cell r="AH1288" t="e">
            <v>#NAME?</v>
          </cell>
          <cell r="AI1288" t="str">
            <v>NaN</v>
          </cell>
          <cell r="AJ1288" t="str">
            <v>NaN</v>
          </cell>
          <cell r="AK1288">
            <v>38910.725088209998</v>
          </cell>
          <cell r="AL1288">
            <v>887.26752131177</v>
          </cell>
          <cell r="AN1288">
            <v>125.38721789039</v>
          </cell>
          <cell r="AO1288" t="str">
            <v>NaN</v>
          </cell>
          <cell r="AP1288" t="str">
            <v>Inf</v>
          </cell>
          <cell r="AQ1288" t="str">
            <v>NaN</v>
          </cell>
          <cell r="AR1288">
            <v>-454.287122575556</v>
          </cell>
          <cell r="AS1288">
            <v>175.676502359035</v>
          </cell>
          <cell r="AT1288">
            <v>6464.9090903381502</v>
          </cell>
          <cell r="AU1288">
            <v>1.44198054377107</v>
          </cell>
          <cell r="AV1288">
            <v>0.74516860056627099</v>
          </cell>
          <cell r="AW1288">
            <v>0</v>
          </cell>
          <cell r="AX1288">
            <v>0</v>
          </cell>
          <cell r="AY1288">
            <v>0.81316589875964995</v>
          </cell>
          <cell r="AZ1288">
            <v>8834.9283494677202</v>
          </cell>
          <cell r="BA1288">
            <v>0.79508838015364802</v>
          </cell>
          <cell r="BB1288">
            <v>8834.5089313364297</v>
          </cell>
          <cell r="BC1288">
            <v>20.761682521522999</v>
          </cell>
          <cell r="BD1288">
            <v>15.546285698869299</v>
          </cell>
          <cell r="BE1288">
            <v>182.42020009571399</v>
          </cell>
          <cell r="BF1288">
            <v>446.22881181809498</v>
          </cell>
          <cell r="BH1288" t="str">
            <v>NO</v>
          </cell>
          <cell r="BI1288" t="str">
            <v>NO</v>
          </cell>
          <cell r="BJ1288" t="str">
            <v>NO</v>
          </cell>
          <cell r="BK1288" t="str">
            <v/>
          </cell>
          <cell r="BL1288" t="str">
            <v>NO</v>
          </cell>
          <cell r="BM1288" t="str">
            <v>NO</v>
          </cell>
          <cell r="BO1288" t="str">
            <v>NO</v>
          </cell>
          <cell r="BQ1288" t="str">
            <v>NO</v>
          </cell>
          <cell r="BR1288" t="str">
            <v>NO</v>
          </cell>
          <cell r="BT1288" t="str">
            <v/>
          </cell>
          <cell r="BU1288" t="str">
            <v>NO</v>
          </cell>
          <cell r="BW1288" t="str">
            <v/>
          </cell>
          <cell r="CA1288" t="str">
            <v>TRASH</v>
          </cell>
          <cell r="CC1288">
            <v>0</v>
          </cell>
          <cell r="CD1288">
            <v>0</v>
          </cell>
          <cell r="CE1288">
            <v>0</v>
          </cell>
          <cell r="CF1288">
            <v>0</v>
          </cell>
          <cell r="CL1288">
            <v>0</v>
          </cell>
          <cell r="CY1288">
            <v>0</v>
          </cell>
          <cell r="CZ1288">
            <v>0</v>
          </cell>
          <cell r="DA1288">
            <v>0</v>
          </cell>
          <cell r="DB1288">
            <v>0</v>
          </cell>
        </row>
        <row r="1289">
          <cell r="A1289">
            <v>4</v>
          </cell>
          <cell r="B1289">
            <v>41610</v>
          </cell>
          <cell r="C1289" t="str">
            <v>Daniel</v>
          </cell>
          <cell r="D1289">
            <v>18</v>
          </cell>
          <cell r="E1289" t="str">
            <v>Blowdown</v>
          </cell>
          <cell r="F1289" t="str">
            <v>NO</v>
          </cell>
          <cell r="G1289">
            <v>3.56</v>
          </cell>
          <cell r="H1289">
            <v>1.33074325416237</v>
          </cell>
          <cell r="I1289">
            <v>0</v>
          </cell>
          <cell r="J1289">
            <v>14.9985</v>
          </cell>
          <cell r="K1289">
            <v>0</v>
          </cell>
          <cell r="L1289">
            <v>0</v>
          </cell>
          <cell r="M1289">
            <v>0</v>
          </cell>
          <cell r="N1289">
            <v>1</v>
          </cell>
          <cell r="O1289">
            <v>0</v>
          </cell>
          <cell r="P1289">
            <v>5.8866479722681098E-3</v>
          </cell>
          <cell r="Q1289">
            <v>0.99997673084871697</v>
          </cell>
          <cell r="R1289">
            <v>1.11959837900623</v>
          </cell>
          <cell r="S1289" t="str">
            <v>Inf</v>
          </cell>
          <cell r="T1289">
            <v>1</v>
          </cell>
          <cell r="U1289">
            <v>0</v>
          </cell>
          <cell r="V1289">
            <v>411.72572568042102</v>
          </cell>
          <cell r="W1289">
            <v>0.99999836055215297</v>
          </cell>
          <cell r="X1289">
            <v>0.297173344469773</v>
          </cell>
          <cell r="Y1289">
            <v>0</v>
          </cell>
          <cell r="Z1289" t="str">
            <v>NaN</v>
          </cell>
          <cell r="AA1289">
            <v>0</v>
          </cell>
          <cell r="AB1289">
            <v>5.8865109870318401E-3</v>
          </cell>
          <cell r="AC1289">
            <v>0.59823248385433603</v>
          </cell>
          <cell r="AD1289">
            <v>1.2921145499254401</v>
          </cell>
          <cell r="AE1289">
            <v>322.18462790479401</v>
          </cell>
          <cell r="AF1289">
            <v>0.78252117757148598</v>
          </cell>
          <cell r="AG1289">
            <v>12075.2809226353</v>
          </cell>
          <cell r="AH1289" t="e">
            <v>#NAME?</v>
          </cell>
          <cell r="AI1289" t="str">
            <v>NaN</v>
          </cell>
          <cell r="AJ1289" t="str">
            <v>NaN</v>
          </cell>
          <cell r="AK1289">
            <v>5804.7592180949996</v>
          </cell>
          <cell r="AL1289">
            <v>55.270992430493401</v>
          </cell>
          <cell r="AN1289">
            <v>52.971152799884997</v>
          </cell>
          <cell r="AO1289" t="str">
            <v>NaN</v>
          </cell>
          <cell r="AP1289" t="e">
            <v>#NAME?</v>
          </cell>
          <cell r="AQ1289" t="str">
            <v>NaN</v>
          </cell>
          <cell r="AR1289">
            <v>882.500862430962</v>
          </cell>
          <cell r="AS1289">
            <v>-102.528529395277</v>
          </cell>
          <cell r="AT1289">
            <v>6334.2365065088497</v>
          </cell>
          <cell r="AU1289">
            <v>1.2847788913407101</v>
          </cell>
          <cell r="AV1289">
            <v>0.724784180881336</v>
          </cell>
          <cell r="AW1289">
            <v>0</v>
          </cell>
          <cell r="AX1289">
            <v>0</v>
          </cell>
          <cell r="AY1289">
            <v>0.37763354048304498</v>
          </cell>
          <cell r="AZ1289">
            <v>8834.93078592661</v>
          </cell>
          <cell r="BA1289">
            <v>0.77837253949322305</v>
          </cell>
          <cell r="BB1289">
            <v>8834.5074996192197</v>
          </cell>
          <cell r="BC1289">
            <v>20.290757399088999</v>
          </cell>
          <cell r="BD1289">
            <v>-97.262993737158894</v>
          </cell>
          <cell r="BE1289">
            <v>-35.417376879999701</v>
          </cell>
          <cell r="BF1289">
            <v>403.601684691402</v>
          </cell>
          <cell r="BH1289" t="str">
            <v>NO</v>
          </cell>
          <cell r="BI1289" t="str">
            <v>NO</v>
          </cell>
          <cell r="BJ1289" t="str">
            <v>NO</v>
          </cell>
          <cell r="BK1289" t="str">
            <v/>
          </cell>
          <cell r="BL1289" t="str">
            <v>NO</v>
          </cell>
          <cell r="BM1289" t="str">
            <v>NO</v>
          </cell>
          <cell r="BO1289" t="str">
            <v>NO</v>
          </cell>
          <cell r="BQ1289" t="str">
            <v>YES</v>
          </cell>
          <cell r="BR1289" t="str">
            <v>NO</v>
          </cell>
          <cell r="BT1289" t="str">
            <v/>
          </cell>
          <cell r="BU1289" t="str">
            <v>NO</v>
          </cell>
          <cell r="BW1289" t="str">
            <v/>
          </cell>
          <cell r="CA1289" t="str">
            <v>TRASH</v>
          </cell>
          <cell r="CC1289">
            <v>0</v>
          </cell>
          <cell r="CD1289">
            <v>0</v>
          </cell>
          <cell r="CE1289">
            <v>0</v>
          </cell>
          <cell r="CF1289">
            <v>0</v>
          </cell>
          <cell r="CL1289">
            <v>0</v>
          </cell>
          <cell r="CY1289">
            <v>0</v>
          </cell>
          <cell r="CZ1289">
            <v>0</v>
          </cell>
          <cell r="DA1289">
            <v>0</v>
          </cell>
          <cell r="DB1289">
            <v>0</v>
          </cell>
        </row>
        <row r="1290">
          <cell r="A1290">
            <v>4</v>
          </cell>
          <cell r="B1290">
            <v>41610</v>
          </cell>
          <cell r="C1290" t="str">
            <v>Daniel</v>
          </cell>
          <cell r="D1290">
            <v>19</v>
          </cell>
          <cell r="F1290" t="str">
            <v>YES</v>
          </cell>
          <cell r="G1290">
            <v>3.56</v>
          </cell>
          <cell r="H1290">
            <v>1.41781944595277</v>
          </cell>
          <cell r="I1290">
            <v>0</v>
          </cell>
          <cell r="J1290">
            <v>15.0015</v>
          </cell>
          <cell r="K1290">
            <v>0</v>
          </cell>
          <cell r="L1290">
            <v>0</v>
          </cell>
          <cell r="M1290">
            <v>0</v>
          </cell>
          <cell r="N1290">
            <v>1</v>
          </cell>
          <cell r="O1290">
            <v>0</v>
          </cell>
          <cell r="P1290">
            <v>2.2961841651595802E-3</v>
          </cell>
          <cell r="Q1290">
            <v>0.99998192239938899</v>
          </cell>
          <cell r="R1290">
            <v>1.3581221878344001</v>
          </cell>
          <cell r="S1290" t="str">
            <v>Inf</v>
          </cell>
          <cell r="T1290">
            <v>1</v>
          </cell>
          <cell r="U1290">
            <v>0</v>
          </cell>
          <cell r="V1290">
            <v>717.52403788447396</v>
          </cell>
          <cell r="W1290">
            <v>0.99999709921826696</v>
          </cell>
          <cell r="X1290">
            <v>0.54402888369448898</v>
          </cell>
          <cell r="Y1290">
            <v>0</v>
          </cell>
          <cell r="Z1290" t="str">
            <v>NaN</v>
          </cell>
          <cell r="AA1290">
            <v>0</v>
          </cell>
          <cell r="AB1290">
            <v>2.2961426546900502E-3</v>
          </cell>
          <cell r="AC1290">
            <v>0.225789431611118</v>
          </cell>
          <cell r="AD1290">
            <v>1.9040057826541399</v>
          </cell>
          <cell r="AE1290">
            <v>287.76330252569102</v>
          </cell>
          <cell r="AF1290">
            <v>0.40104923680542598</v>
          </cell>
          <cell r="AG1290">
            <v>63082.1036710275</v>
          </cell>
          <cell r="AH1290" t="e">
            <v>#NAME?</v>
          </cell>
          <cell r="AI1290" t="str">
            <v>NaN</v>
          </cell>
          <cell r="AJ1290" t="str">
            <v>NaN</v>
          </cell>
          <cell r="AK1290">
            <v>34443.020257423297</v>
          </cell>
          <cell r="AL1290">
            <v>179.28110690080001</v>
          </cell>
          <cell r="AN1290">
            <v>63.959269514047001</v>
          </cell>
          <cell r="AO1290" t="str">
            <v>Inf</v>
          </cell>
          <cell r="AP1290" t="str">
            <v>Inf</v>
          </cell>
          <cell r="AQ1290" t="str">
            <v>NaN</v>
          </cell>
          <cell r="AR1290">
            <v>507.430861921624</v>
          </cell>
          <cell r="AS1290">
            <v>397.349504230398</v>
          </cell>
          <cell r="AT1290">
            <v>1966.58886220351</v>
          </cell>
          <cell r="AU1290">
            <v>1.8464494649232199</v>
          </cell>
          <cell r="AV1290">
            <v>0.82788491704366496</v>
          </cell>
          <cell r="AW1290">
            <v>0</v>
          </cell>
          <cell r="AX1290">
            <v>0</v>
          </cell>
          <cell r="AY1290">
            <v>0.37433768903616499</v>
          </cell>
          <cell r="AZ1290">
            <v>8834.9306790546307</v>
          </cell>
          <cell r="BA1290">
            <v>0.85640660246770295</v>
          </cell>
          <cell r="BB1290">
            <v>8834.3932407652592</v>
          </cell>
          <cell r="BC1290">
            <v>21.056495008284301</v>
          </cell>
          <cell r="BD1290">
            <v>264.03142228423297</v>
          </cell>
          <cell r="BE1290">
            <v>515.261776864789</v>
          </cell>
          <cell r="BF1290">
            <v>767.26242610497297</v>
          </cell>
          <cell r="BH1290" t="str">
            <v>YES</v>
          </cell>
          <cell r="BI1290" t="str">
            <v>NO</v>
          </cell>
          <cell r="BJ1290" t="str">
            <v>NO</v>
          </cell>
          <cell r="BK1290" t="str">
            <v/>
          </cell>
          <cell r="BL1290" t="str">
            <v>NO</v>
          </cell>
          <cell r="BM1290" t="str">
            <v>NO</v>
          </cell>
          <cell r="BO1290" t="str">
            <v>NO</v>
          </cell>
          <cell r="BQ1290" t="str">
            <v>NO</v>
          </cell>
          <cell r="BR1290" t="str">
            <v>NO</v>
          </cell>
          <cell r="BT1290" t="str">
            <v/>
          </cell>
          <cell r="BU1290" t="str">
            <v>NO</v>
          </cell>
          <cell r="BW1290" t="str">
            <v/>
          </cell>
          <cell r="CA1290" t="str">
            <v>TRASH</v>
          </cell>
          <cell r="CC1290">
            <v>0</v>
          </cell>
          <cell r="CD1290">
            <v>0</v>
          </cell>
          <cell r="CE1290">
            <v>0</v>
          </cell>
          <cell r="CF1290">
            <v>0</v>
          </cell>
          <cell r="CL1290">
            <v>0</v>
          </cell>
          <cell r="CY1290">
            <v>0</v>
          </cell>
          <cell r="CZ1290">
            <v>0</v>
          </cell>
          <cell r="DA1290">
            <v>0</v>
          </cell>
          <cell r="DB1290">
            <v>0</v>
          </cell>
        </row>
        <row r="1291">
          <cell r="A1291">
            <v>4</v>
          </cell>
          <cell r="B1291">
            <v>41610</v>
          </cell>
          <cell r="C1291" t="str">
            <v>Daniel</v>
          </cell>
          <cell r="D1291">
            <v>20</v>
          </cell>
          <cell r="F1291" t="str">
            <v>YES</v>
          </cell>
          <cell r="G1291">
            <v>3.56</v>
          </cell>
          <cell r="H1291">
            <v>1.81504166778177</v>
          </cell>
          <cell r="I1291">
            <v>0</v>
          </cell>
          <cell r="J1291">
            <v>14.9985</v>
          </cell>
          <cell r="K1291">
            <v>0</v>
          </cell>
          <cell r="L1291">
            <v>0</v>
          </cell>
          <cell r="M1291">
            <v>0</v>
          </cell>
          <cell r="N1291">
            <v>1</v>
          </cell>
          <cell r="O1291">
            <v>0</v>
          </cell>
          <cell r="P1291">
            <v>2.3378152492178998E-3</v>
          </cell>
          <cell r="Q1291">
            <v>0.99993986088518405</v>
          </cell>
          <cell r="R1291">
            <v>1.1034791935922399</v>
          </cell>
          <cell r="S1291" t="str">
            <v>Inf</v>
          </cell>
          <cell r="T1291">
            <v>1</v>
          </cell>
          <cell r="U1291">
            <v>0</v>
          </cell>
          <cell r="V1291">
            <v>364.45269388390699</v>
          </cell>
          <cell r="W1291">
            <v>0.99996729250956895</v>
          </cell>
          <cell r="X1291">
            <v>0.81377386060186696</v>
          </cell>
          <cell r="Y1291">
            <v>0</v>
          </cell>
          <cell r="Z1291" t="str">
            <v>NaN</v>
          </cell>
          <cell r="AA1291">
            <v>0</v>
          </cell>
          <cell r="AB1291">
            <v>2.3376746458540899E-3</v>
          </cell>
          <cell r="AC1291">
            <v>8.3293400687106403E-2</v>
          </cell>
          <cell r="AD1291">
            <v>1.27061528900882</v>
          </cell>
          <cell r="AE1291">
            <v>68.189367531037306</v>
          </cell>
          <cell r="AF1291">
            <v>0.187094616894039</v>
          </cell>
          <cell r="AG1291">
            <v>17173.791226169898</v>
          </cell>
          <cell r="AH1291" t="e">
            <v>#NAME?</v>
          </cell>
          <cell r="AI1291" t="str">
            <v>NaN</v>
          </cell>
          <cell r="AJ1291" t="str">
            <v>NaN</v>
          </cell>
          <cell r="AK1291">
            <v>10470.059648730001</v>
          </cell>
          <cell r="AL1291">
            <v>166.62657047869999</v>
          </cell>
          <cell r="AN1291">
            <v>49.939776623396</v>
          </cell>
          <cell r="AO1291" t="str">
            <v>NaN</v>
          </cell>
          <cell r="AP1291" t="str">
            <v>Inf</v>
          </cell>
          <cell r="AQ1291" t="str">
            <v>NaN</v>
          </cell>
          <cell r="AR1291">
            <v>244.43229117725099</v>
          </cell>
          <cell r="AS1291">
            <v>245.14611792021299</v>
          </cell>
          <cell r="AT1291">
            <v>165.049273964241</v>
          </cell>
          <cell r="AU1291">
            <v>1.1235145884348501</v>
          </cell>
          <cell r="AV1291">
            <v>0.44344809568664301</v>
          </cell>
          <cell r="AW1291">
            <v>0</v>
          </cell>
          <cell r="AX1291">
            <v>0</v>
          </cell>
          <cell r="AY1291">
            <v>0.33783619607940002</v>
          </cell>
          <cell r="AZ1291">
            <v>8834.9304170126197</v>
          </cell>
          <cell r="BA1291">
            <v>0.59583498571045201</v>
          </cell>
          <cell r="BB1291">
            <v>8835.0342017123494</v>
          </cell>
          <cell r="BC1291">
            <v>25.337714705955001</v>
          </cell>
          <cell r="BD1291">
            <v>76.189819849539205</v>
          </cell>
          <cell r="BE1291">
            <v>259.84606212056701</v>
          </cell>
          <cell r="BF1291">
            <v>291.302538414504</v>
          </cell>
          <cell r="BH1291" t="str">
            <v>YES</v>
          </cell>
          <cell r="BI1291" t="str">
            <v>NO</v>
          </cell>
          <cell r="BJ1291" t="str">
            <v>NO</v>
          </cell>
          <cell r="BK1291" t="str">
            <v/>
          </cell>
          <cell r="BL1291" t="str">
            <v>NO</v>
          </cell>
          <cell r="BM1291" t="str">
            <v>NO</v>
          </cell>
          <cell r="BO1291" t="str">
            <v>NO</v>
          </cell>
          <cell r="BQ1291" t="str">
            <v>NO</v>
          </cell>
          <cell r="BR1291" t="str">
            <v>NO</v>
          </cell>
          <cell r="BT1291" t="str">
            <v/>
          </cell>
          <cell r="BU1291" t="str">
            <v>NO</v>
          </cell>
          <cell r="BW1291" t="str">
            <v/>
          </cell>
          <cell r="CA1291" t="str">
            <v>TRASH</v>
          </cell>
          <cell r="CC1291">
            <v>0</v>
          </cell>
          <cell r="CD1291">
            <v>0</v>
          </cell>
          <cell r="CE1291">
            <v>0</v>
          </cell>
          <cell r="CF1291">
            <v>0</v>
          </cell>
          <cell r="CL1291">
            <v>0</v>
          </cell>
          <cell r="CY1291">
            <v>0</v>
          </cell>
          <cell r="CZ1291">
            <v>0</v>
          </cell>
          <cell r="DA1291">
            <v>0</v>
          </cell>
          <cell r="DB1291">
            <v>0</v>
          </cell>
        </row>
        <row r="1292">
          <cell r="A1292">
            <v>4</v>
          </cell>
          <cell r="B1292">
            <v>41610</v>
          </cell>
          <cell r="C1292" t="str">
            <v>Daniel</v>
          </cell>
          <cell r="D1292">
            <v>21</v>
          </cell>
          <cell r="F1292" t="str">
            <v>YES</v>
          </cell>
          <cell r="G1292">
            <v>3.56</v>
          </cell>
          <cell r="H1292">
            <v>2.0400416683405602</v>
          </cell>
          <cell r="I1292">
            <v>0</v>
          </cell>
          <cell r="J1292">
            <v>14.999000000000001</v>
          </cell>
          <cell r="K1292">
            <v>0</v>
          </cell>
          <cell r="L1292">
            <v>0</v>
          </cell>
          <cell r="M1292">
            <v>0</v>
          </cell>
          <cell r="N1292">
            <v>1</v>
          </cell>
          <cell r="O1292">
            <v>0</v>
          </cell>
          <cell r="P1292">
            <v>2.8812342273428302E-3</v>
          </cell>
          <cell r="Q1292">
            <v>0.99984469754902605</v>
          </cell>
          <cell r="R1292">
            <v>3.2387035009024401</v>
          </cell>
          <cell r="S1292" t="str">
            <v>Inf</v>
          </cell>
          <cell r="T1292">
            <v>1</v>
          </cell>
          <cell r="U1292">
            <v>0</v>
          </cell>
          <cell r="V1292">
            <v>2735.9958396882798</v>
          </cell>
          <cell r="W1292">
            <v>0.99999960443306002</v>
          </cell>
          <cell r="X1292">
            <v>0.16343934613067801</v>
          </cell>
          <cell r="Y1292">
            <v>0</v>
          </cell>
          <cell r="Z1292" t="str">
            <v>NaN</v>
          </cell>
          <cell r="AA1292">
            <v>0</v>
          </cell>
          <cell r="AB1292">
            <v>2.8807866913880299E-3</v>
          </cell>
          <cell r="AC1292">
            <v>5.0718261539987902E-2</v>
          </cell>
          <cell r="AD1292">
            <v>10.748282180785401</v>
          </cell>
          <cell r="AE1292">
            <v>690.71833806061898</v>
          </cell>
          <cell r="AF1292">
            <v>0.25245581693349001</v>
          </cell>
          <cell r="AG1292">
            <v>51727.674522345304</v>
          </cell>
          <cell r="AH1292" t="e">
            <v>#NAME?</v>
          </cell>
          <cell r="AI1292" t="str">
            <v>NaN</v>
          </cell>
          <cell r="AJ1292" t="str">
            <v>NaN</v>
          </cell>
          <cell r="AK1292">
            <v>40805.66276531</v>
          </cell>
          <cell r="AL1292">
            <v>808.70790370364296</v>
          </cell>
          <cell r="AN1292">
            <v>16.283144043132701</v>
          </cell>
          <cell r="AO1292" t="str">
            <v>Inf</v>
          </cell>
          <cell r="AP1292" t="str">
            <v>Inf</v>
          </cell>
          <cell r="AQ1292" t="str">
            <v>NaN</v>
          </cell>
          <cell r="AR1292">
            <v>2641.2162542546398</v>
          </cell>
          <cell r="AS1292">
            <v>2230.44000127142</v>
          </cell>
          <cell r="AT1292">
            <v>11201.9708538757</v>
          </cell>
          <cell r="AU1292">
            <v>1.71468601377164</v>
          </cell>
          <cell r="AV1292">
            <v>0.63189963016299999</v>
          </cell>
          <cell r="AW1292">
            <v>0</v>
          </cell>
          <cell r="AX1292">
            <v>0</v>
          </cell>
          <cell r="AY1292">
            <v>0.446432103438964</v>
          </cell>
          <cell r="AZ1292">
            <v>8834.9332129351806</v>
          </cell>
          <cell r="BA1292">
            <v>0.61496838082088501</v>
          </cell>
          <cell r="BB1292">
            <v>8834.8970014775896</v>
          </cell>
          <cell r="BC1292">
            <v>19.3633201491599</v>
          </cell>
          <cell r="BD1292">
            <v>379.015333368516</v>
          </cell>
          <cell r="BE1292">
            <v>478.52865254569099</v>
          </cell>
          <cell r="BF1292">
            <v>676.93943742467502</v>
          </cell>
          <cell r="BH1292" t="str">
            <v>YES</v>
          </cell>
          <cell r="BI1292" t="str">
            <v>NO</v>
          </cell>
          <cell r="BJ1292" t="str">
            <v>NO</v>
          </cell>
          <cell r="BK1292" t="str">
            <v/>
          </cell>
          <cell r="BL1292" t="str">
            <v>NO</v>
          </cell>
          <cell r="BM1292" t="str">
            <v>NO</v>
          </cell>
          <cell r="BO1292" t="str">
            <v>NO</v>
          </cell>
          <cell r="BQ1292" t="str">
            <v>NO</v>
          </cell>
          <cell r="BR1292" t="str">
            <v>NO</v>
          </cell>
          <cell r="BT1292" t="str">
            <v/>
          </cell>
          <cell r="BU1292" t="str">
            <v>NO</v>
          </cell>
          <cell r="BW1292" t="str">
            <v/>
          </cell>
          <cell r="CA1292" t="str">
            <v>TRASH</v>
          </cell>
          <cell r="CC1292">
            <v>0</v>
          </cell>
          <cell r="CD1292">
            <v>0</v>
          </cell>
          <cell r="CE1292">
            <v>0</v>
          </cell>
          <cell r="CF1292">
            <v>0</v>
          </cell>
          <cell r="CL1292">
            <v>0</v>
          </cell>
          <cell r="CY1292">
            <v>0</v>
          </cell>
          <cell r="CZ1292">
            <v>0</v>
          </cell>
          <cell r="DA1292">
            <v>0</v>
          </cell>
          <cell r="DB1292">
            <v>0</v>
          </cell>
        </row>
        <row r="1293">
          <cell r="A1293">
            <v>4</v>
          </cell>
          <cell r="B1293">
            <v>41610</v>
          </cell>
          <cell r="C1293" t="str">
            <v>Daniel</v>
          </cell>
          <cell r="D1293">
            <v>22</v>
          </cell>
          <cell r="F1293" t="str">
            <v>YES</v>
          </cell>
          <cell r="G1293">
            <v>3.56</v>
          </cell>
          <cell r="H1293">
            <v>2.19325108453631</v>
          </cell>
          <cell r="I1293">
            <v>0</v>
          </cell>
          <cell r="J1293">
            <v>15.000999999999999</v>
          </cell>
          <cell r="K1293">
            <v>0</v>
          </cell>
          <cell r="L1293">
            <v>0</v>
          </cell>
          <cell r="M1293">
            <v>0</v>
          </cell>
          <cell r="N1293">
            <v>1</v>
          </cell>
          <cell r="O1293">
            <v>0</v>
          </cell>
          <cell r="P1293">
            <v>8.9043472761186106E-3</v>
          </cell>
          <cell r="Q1293">
            <v>0.99996997597308201</v>
          </cell>
          <cell r="R1293">
            <v>0.87231645821964099</v>
          </cell>
          <cell r="S1293" t="str">
            <v>Inf</v>
          </cell>
          <cell r="T1293">
            <v>1</v>
          </cell>
          <cell r="U1293">
            <v>0</v>
          </cell>
          <cell r="V1293">
            <v>275.55034802639</v>
          </cell>
          <cell r="W1293">
            <v>0.99999809515002103</v>
          </cell>
          <cell r="X1293">
            <v>0.21970984756168299</v>
          </cell>
          <cell r="Y1293">
            <v>0</v>
          </cell>
          <cell r="Z1293" t="str">
            <v>NaN</v>
          </cell>
          <cell r="AA1293">
            <v>0</v>
          </cell>
          <cell r="AB1293">
            <v>8.9040799025322595E-3</v>
          </cell>
          <cell r="AC1293">
            <v>0.72528542726130496</v>
          </cell>
          <cell r="AD1293">
            <v>0.81172942304726803</v>
          </cell>
          <cell r="AE1293">
            <v>240.732298270684</v>
          </cell>
          <cell r="AF1293">
            <v>0.87364012213768905</v>
          </cell>
          <cell r="AG1293">
            <v>3415.6207412294498</v>
          </cell>
          <cell r="AH1293" t="str">
            <v>Inf</v>
          </cell>
          <cell r="AI1293" t="str">
            <v>NaN</v>
          </cell>
          <cell r="AJ1293" t="str">
            <v>NaN</v>
          </cell>
          <cell r="AK1293">
            <v>5790.6935331799996</v>
          </cell>
          <cell r="AL1293">
            <v>102.9632319399</v>
          </cell>
          <cell r="AN1293">
            <v>25.538334919223999</v>
          </cell>
          <cell r="AO1293" t="str">
            <v>NaN</v>
          </cell>
          <cell r="AP1293" t="str">
            <v>Inf</v>
          </cell>
          <cell r="AQ1293" t="str">
            <v>NaN</v>
          </cell>
          <cell r="AR1293">
            <v>172.082011417476</v>
          </cell>
          <cell r="AS1293">
            <v>205.90737269655</v>
          </cell>
          <cell r="AT1293">
            <v>109.151026429851</v>
          </cell>
          <cell r="AU1293">
            <v>0.98239899366357397</v>
          </cell>
          <cell r="AV1293">
            <v>0.67459229891496297</v>
          </cell>
          <cell r="AW1293">
            <v>0</v>
          </cell>
          <cell r="AX1293">
            <v>0</v>
          </cell>
          <cell r="AY1293">
            <v>0.17446139732096599</v>
          </cell>
          <cell r="AZ1293">
            <v>8834.9317726237605</v>
          </cell>
          <cell r="BA1293">
            <v>0.83690364470271505</v>
          </cell>
          <cell r="BB1293">
            <v>8834.4107874937999</v>
          </cell>
          <cell r="BC1293">
            <v>19.626907198608599</v>
          </cell>
          <cell r="BD1293">
            <v>27.283429497499998</v>
          </cell>
          <cell r="BE1293">
            <v>149.68593541249999</v>
          </cell>
          <cell r="BF1293">
            <v>362.89664279750002</v>
          </cell>
          <cell r="BH1293" t="str">
            <v>NO</v>
          </cell>
          <cell r="BI1293" t="str">
            <v>NO</v>
          </cell>
          <cell r="BJ1293" t="str">
            <v>NO</v>
          </cell>
          <cell r="BK1293" t="str">
            <v/>
          </cell>
          <cell r="BL1293" t="str">
            <v>NO</v>
          </cell>
          <cell r="BM1293" t="str">
            <v>NO</v>
          </cell>
          <cell r="BO1293" t="str">
            <v>NO</v>
          </cell>
          <cell r="BQ1293" t="str">
            <v>YES</v>
          </cell>
          <cell r="BR1293" t="str">
            <v>NO</v>
          </cell>
          <cell r="BT1293" t="str">
            <v/>
          </cell>
          <cell r="BU1293" t="str">
            <v>NO</v>
          </cell>
          <cell r="BW1293" t="str">
            <v/>
          </cell>
          <cell r="CA1293" t="str">
            <v>SINGLE CORR</v>
          </cell>
          <cell r="CC1293">
            <v>142.58603534405245</v>
          </cell>
          <cell r="CD1293">
            <v>0</v>
          </cell>
          <cell r="CE1293">
            <v>0</v>
          </cell>
          <cell r="CF1293">
            <v>0</v>
          </cell>
          <cell r="CL1293">
            <v>0.47</v>
          </cell>
          <cell r="CY1293">
            <v>1.0345028463936647</v>
          </cell>
          <cell r="CZ1293">
            <v>0</v>
          </cell>
          <cell r="DA1293">
            <v>0</v>
          </cell>
          <cell r="DB1293">
            <v>0</v>
          </cell>
        </row>
        <row r="1294">
          <cell r="A1294">
            <v>4</v>
          </cell>
          <cell r="B1294">
            <v>41610</v>
          </cell>
          <cell r="C1294" t="str">
            <v>Daniel</v>
          </cell>
          <cell r="D1294">
            <v>23</v>
          </cell>
          <cell r="F1294" t="str">
            <v>YES</v>
          </cell>
          <cell r="G1294">
            <v>3.56</v>
          </cell>
          <cell r="H1294">
            <v>2.3347160294651998</v>
          </cell>
          <cell r="I1294">
            <v>0</v>
          </cell>
          <cell r="J1294">
            <v>15.000500000000001</v>
          </cell>
          <cell r="K1294">
            <v>0</v>
          </cell>
          <cell r="L1294">
            <v>0</v>
          </cell>
          <cell r="M1294">
            <v>0</v>
          </cell>
          <cell r="N1294">
            <v>1</v>
          </cell>
          <cell r="O1294">
            <v>0</v>
          </cell>
          <cell r="P1294">
            <v>4.8092915707754497E-3</v>
          </cell>
          <cell r="Q1294">
            <v>0.99996680141745298</v>
          </cell>
          <cell r="R1294">
            <v>1.76597667043599</v>
          </cell>
          <cell r="S1294" t="str">
            <v>Inf</v>
          </cell>
          <cell r="T1294">
            <v>1</v>
          </cell>
          <cell r="U1294">
            <v>0</v>
          </cell>
          <cell r="V1294">
            <v>510.41756683201498</v>
          </cell>
          <cell r="W1294">
            <v>0.99999952243713597</v>
          </cell>
          <cell r="X1294">
            <v>0.21180156816963699</v>
          </cell>
          <cell r="Y1294">
            <v>0</v>
          </cell>
          <cell r="Z1294" t="str">
            <v>NaN</v>
          </cell>
          <cell r="AA1294">
            <v>0</v>
          </cell>
          <cell r="AB1294">
            <v>4.80913190011867E-3</v>
          </cell>
          <cell r="AC1294">
            <v>0.41058356991295097</v>
          </cell>
          <cell r="AD1294">
            <v>3.2746830173622099</v>
          </cell>
          <cell r="AE1294">
            <v>453.939267785727</v>
          </cell>
          <cell r="AF1294">
            <v>0.889348409024589</v>
          </cell>
          <cell r="AG1294">
            <v>10913.7218669494</v>
          </cell>
          <cell r="AH1294" t="e">
            <v>#NAME?</v>
          </cell>
          <cell r="AI1294" t="str">
            <v>NaN</v>
          </cell>
          <cell r="AJ1294" t="str">
            <v>NaN</v>
          </cell>
          <cell r="AK1294">
            <v>18569.10602032</v>
          </cell>
          <cell r="AL1294">
            <v>125.0300092276</v>
          </cell>
          <cell r="AN1294">
            <v>43.687567396196002</v>
          </cell>
          <cell r="AO1294" t="str">
            <v>NaN</v>
          </cell>
          <cell r="AP1294" t="str">
            <v>Inf</v>
          </cell>
          <cell r="AQ1294" t="str">
            <v>NaN</v>
          </cell>
          <cell r="AR1294">
            <v>320.79647449229299</v>
          </cell>
          <cell r="AS1294">
            <v>422.04691498154199</v>
          </cell>
          <cell r="AT1294">
            <v>292.096701503269</v>
          </cell>
          <cell r="AU1294">
            <v>0.716804047514085</v>
          </cell>
          <cell r="AV1294">
            <v>0.50388671668781904</v>
          </cell>
          <cell r="AW1294">
            <v>0</v>
          </cell>
          <cell r="AX1294">
            <v>0</v>
          </cell>
          <cell r="AY1294">
            <v>0.19427852910742099</v>
          </cell>
          <cell r="AZ1294">
            <v>8834.9322421096003</v>
          </cell>
          <cell r="BA1294">
            <v>0.61027345853891901</v>
          </cell>
          <cell r="BB1294">
            <v>8834.8626532868493</v>
          </cell>
          <cell r="BC1294">
            <v>16.6524453520646</v>
          </cell>
          <cell r="BD1294">
            <v>150.544254145</v>
          </cell>
          <cell r="BE1294">
            <v>423.32380514499999</v>
          </cell>
          <cell r="BF1294">
            <v>714.55766294499995</v>
          </cell>
          <cell r="BH1294" t="str">
            <v>YES</v>
          </cell>
          <cell r="BI1294" t="str">
            <v>NO</v>
          </cell>
          <cell r="BJ1294" t="str">
            <v>NO</v>
          </cell>
          <cell r="BK1294" t="str">
            <v/>
          </cell>
          <cell r="BL1294" t="str">
            <v>NO</v>
          </cell>
          <cell r="BM1294" t="str">
            <v>NO</v>
          </cell>
          <cell r="BO1294" t="str">
            <v>NO</v>
          </cell>
          <cell r="BQ1294" t="str">
            <v>YES</v>
          </cell>
          <cell r="BR1294" t="str">
            <v>NO</v>
          </cell>
          <cell r="BT1294" t="str">
            <v/>
          </cell>
          <cell r="BU1294" t="str">
            <v>NO</v>
          </cell>
          <cell r="BW1294" t="str">
            <v/>
          </cell>
          <cell r="CA1294" t="str">
            <v>SINGLE CORR</v>
          </cell>
          <cell r="CC1294">
            <v>264.11141179920872</v>
          </cell>
          <cell r="CD1294">
            <v>0</v>
          </cell>
          <cell r="CE1294">
            <v>0</v>
          </cell>
          <cell r="CF1294">
            <v>0</v>
          </cell>
          <cell r="CL1294">
            <v>0.47</v>
          </cell>
          <cell r="CY1294">
            <v>0.36579687786820531</v>
          </cell>
          <cell r="CZ1294">
            <v>0</v>
          </cell>
          <cell r="DA1294">
            <v>0</v>
          </cell>
          <cell r="DB1294">
            <v>0</v>
          </cell>
        </row>
        <row r="1295">
          <cell r="A1295">
            <v>4</v>
          </cell>
          <cell r="B1295">
            <v>41610</v>
          </cell>
          <cell r="C1295" t="str">
            <v>Daniel</v>
          </cell>
          <cell r="D1295">
            <v>24</v>
          </cell>
          <cell r="F1295" t="str">
            <v>YES</v>
          </cell>
          <cell r="G1295">
            <v>3.56</v>
          </cell>
          <cell r="H1295">
            <v>2.3939369469881102</v>
          </cell>
          <cell r="I1295">
            <v>0</v>
          </cell>
          <cell r="J1295">
            <v>14.999000000000001</v>
          </cell>
          <cell r="K1295">
            <v>0</v>
          </cell>
          <cell r="L1295">
            <v>0</v>
          </cell>
          <cell r="M1295">
            <v>0</v>
          </cell>
          <cell r="N1295">
            <v>1</v>
          </cell>
          <cell r="O1295">
            <v>0</v>
          </cell>
          <cell r="P1295">
            <v>7.1232312772632296E-3</v>
          </cell>
          <cell r="Q1295">
            <v>0.999970887696505</v>
          </cell>
          <cell r="R1295">
            <v>1.22957017633134</v>
          </cell>
          <cell r="S1295" t="str">
            <v>Inf</v>
          </cell>
          <cell r="T1295">
            <v>1</v>
          </cell>
          <cell r="U1295">
            <v>0</v>
          </cell>
          <cell r="V1295">
            <v>282.68929629980198</v>
          </cell>
          <cell r="W1295">
            <v>0.99999945548903901</v>
          </cell>
          <cell r="X1295">
            <v>0.16815269994670501</v>
          </cell>
          <cell r="Y1295">
            <v>0</v>
          </cell>
          <cell r="Z1295" t="str">
            <v>NaN</v>
          </cell>
          <cell r="AA1295">
            <v>0</v>
          </cell>
          <cell r="AB1295">
            <v>7.1230238870328899E-3</v>
          </cell>
          <cell r="AC1295">
            <v>0.63538131448074597</v>
          </cell>
          <cell r="AD1295">
            <v>1.57765515948044</v>
          </cell>
          <cell r="AE1295">
            <v>270.90123857304798</v>
          </cell>
          <cell r="AF1295">
            <v>0.95829978215775002</v>
          </cell>
          <cell r="AG1295">
            <v>2259.52485012635</v>
          </cell>
          <cell r="AH1295" t="str">
            <v>Inf</v>
          </cell>
          <cell r="AI1295" t="str">
            <v>NaN</v>
          </cell>
          <cell r="AJ1295" t="str">
            <v>NaN</v>
          </cell>
          <cell r="AK1295">
            <v>11049.099748279999</v>
          </cell>
          <cell r="AL1295">
            <v>160.628005867067</v>
          </cell>
          <cell r="AN1295">
            <v>38.988950332173303</v>
          </cell>
          <cell r="AO1295" t="str">
            <v>NaN</v>
          </cell>
          <cell r="AP1295" t="str">
            <v>Inf</v>
          </cell>
          <cell r="AQ1295" t="str">
            <v>NaN</v>
          </cell>
          <cell r="AR1295">
            <v>192.72819067616899</v>
          </cell>
          <cell r="AS1295">
            <v>253.307904231772</v>
          </cell>
          <cell r="AT1295">
            <v>238.584966302027</v>
          </cell>
          <cell r="AU1295">
            <v>0.89119823266110398</v>
          </cell>
          <cell r="AV1295">
            <v>0.60667182366289496</v>
          </cell>
          <cell r="AW1295">
            <v>0</v>
          </cell>
          <cell r="AX1295">
            <v>0</v>
          </cell>
          <cell r="AY1295">
            <v>0.28807888311605601</v>
          </cell>
          <cell r="AZ1295">
            <v>8834.9293692553401</v>
          </cell>
          <cell r="BA1295">
            <v>0.75605964194847697</v>
          </cell>
          <cell r="BB1295">
            <v>8834.5332107868107</v>
          </cell>
          <cell r="BC1295">
            <v>21.6059162337042</v>
          </cell>
          <cell r="BD1295">
            <v>9.7002370033339993</v>
          </cell>
          <cell r="BE1295">
            <v>177.49768985333401</v>
          </cell>
          <cell r="BF1295">
            <v>405.36805486333401</v>
          </cell>
          <cell r="BH1295" t="str">
            <v>NO</v>
          </cell>
          <cell r="BI1295" t="str">
            <v>NO</v>
          </cell>
          <cell r="BJ1295" t="str">
            <v>NO</v>
          </cell>
          <cell r="BK1295" t="str">
            <v/>
          </cell>
          <cell r="BL1295" t="str">
            <v>NO</v>
          </cell>
          <cell r="BM1295" t="str">
            <v>NO</v>
          </cell>
          <cell r="BO1295" t="str">
            <v>NO</v>
          </cell>
          <cell r="BQ1295" t="str">
            <v>YES</v>
          </cell>
          <cell r="BR1295" t="str">
            <v>NO</v>
          </cell>
          <cell r="BT1295" t="str">
            <v/>
          </cell>
          <cell r="BU1295" t="str">
            <v>NO</v>
          </cell>
          <cell r="BW1295" t="str">
            <v/>
          </cell>
          <cell r="CA1295" t="str">
            <v>SINGLE CORR</v>
          </cell>
          <cell r="CC1295">
            <v>146.26064637932762</v>
          </cell>
          <cell r="CD1295">
            <v>0</v>
          </cell>
          <cell r="CE1295">
            <v>0</v>
          </cell>
          <cell r="CF1295">
            <v>0</v>
          </cell>
          <cell r="CL1295">
            <v>0.47</v>
          </cell>
          <cell r="CY1295">
            <v>0.87240868530335347</v>
          </cell>
          <cell r="CZ1295">
            <v>0</v>
          </cell>
          <cell r="DA1295">
            <v>0</v>
          </cell>
          <cell r="DB1295">
            <v>0</v>
          </cell>
        </row>
        <row r="1296">
          <cell r="A1296">
            <v>4</v>
          </cell>
          <cell r="B1296">
            <v>41610</v>
          </cell>
          <cell r="C1296" t="str">
            <v>Daniel</v>
          </cell>
          <cell r="D1296">
            <v>25</v>
          </cell>
          <cell r="F1296" t="str">
            <v>YES</v>
          </cell>
          <cell r="G1296">
            <v>3.56</v>
          </cell>
          <cell r="H1296">
            <v>2.4789305571466702</v>
          </cell>
          <cell r="I1296">
            <v>0</v>
          </cell>
          <cell r="J1296">
            <v>14.997</v>
          </cell>
          <cell r="K1296">
            <v>0</v>
          </cell>
          <cell r="L1296">
            <v>0</v>
          </cell>
          <cell r="M1296">
            <v>0</v>
          </cell>
          <cell r="N1296">
            <v>1</v>
          </cell>
          <cell r="O1296">
            <v>0</v>
          </cell>
          <cell r="P1296">
            <v>7.2551962227575097E-3</v>
          </cell>
          <cell r="Q1296">
            <v>0.99999116818221101</v>
          </cell>
          <cell r="R1296">
            <v>9.3282608316456699</v>
          </cell>
          <cell r="S1296" t="str">
            <v>Inf</v>
          </cell>
          <cell r="T1296">
            <v>1</v>
          </cell>
          <cell r="U1296">
            <v>0</v>
          </cell>
          <cell r="V1296">
            <v>-74.991271285508006</v>
          </cell>
          <cell r="W1296">
            <v>0.99912032126893702</v>
          </cell>
          <cell r="X1296">
            <v>93.143812134641905</v>
          </cell>
          <cell r="Y1296">
            <v>0</v>
          </cell>
          <cell r="Z1296" t="str">
            <v>NaN</v>
          </cell>
          <cell r="AA1296">
            <v>0</v>
          </cell>
          <cell r="AB1296">
            <v>7.2551321422476703E-3</v>
          </cell>
          <cell r="AC1296">
            <v>0.85630618302497996</v>
          </cell>
          <cell r="AD1296">
            <v>89.580472536000997</v>
          </cell>
          <cell r="AE1296">
            <v>-12.589522681798</v>
          </cell>
          <cell r="AF1296">
            <v>0.167732004148679</v>
          </cell>
          <cell r="AG1296">
            <v>8440669.3614440896</v>
          </cell>
          <cell r="AH1296" t="e">
            <v>#NAME?</v>
          </cell>
          <cell r="AI1296" t="str">
            <v>NaN</v>
          </cell>
          <cell r="AJ1296" t="str">
            <v>NaN</v>
          </cell>
          <cell r="AK1296">
            <v>61731.677116606697</v>
          </cell>
          <cell r="AL1296">
            <v>651.69086218006601</v>
          </cell>
          <cell r="AN1296">
            <v>6685.2425607026398</v>
          </cell>
          <cell r="AO1296" t="str">
            <v>NaN</v>
          </cell>
          <cell r="AP1296" t="e">
            <v>#NAME?</v>
          </cell>
          <cell r="AQ1296" t="str">
            <v>NaN</v>
          </cell>
          <cell r="AR1296">
            <v>-170.712071507659</v>
          </cell>
          <cell r="AS1296">
            <v>-0.75625931367836796</v>
          </cell>
          <cell r="AT1296">
            <v>11503.2834028381</v>
          </cell>
          <cell r="AU1296">
            <v>0.80128517318044101</v>
          </cell>
          <cell r="AV1296">
            <v>0.57421660867841695</v>
          </cell>
          <cell r="AW1296">
            <v>0</v>
          </cell>
          <cell r="AX1296">
            <v>0</v>
          </cell>
          <cell r="AY1296">
            <v>4.0570507057823601E-3</v>
          </cell>
          <cell r="AZ1296">
            <v>8834.9277290010905</v>
          </cell>
          <cell r="BA1296">
            <v>6.7572234514686705E-2</v>
          </cell>
          <cell r="BB1296">
            <v>8834.9526268199497</v>
          </cell>
          <cell r="BC1296">
            <v>0.208648322011664</v>
          </cell>
          <cell r="BD1296">
            <v>-1276.2793788496599</v>
          </cell>
          <cell r="BE1296">
            <v>-1056.3249959766399</v>
          </cell>
          <cell r="BF1296">
            <v>1859.93640913884</v>
          </cell>
          <cell r="BH1296" t="str">
            <v>NO</v>
          </cell>
          <cell r="BI1296" t="str">
            <v>NO</v>
          </cell>
          <cell r="BJ1296" t="str">
            <v>NO</v>
          </cell>
          <cell r="BK1296" t="str">
            <v/>
          </cell>
          <cell r="BL1296" t="str">
            <v>NO</v>
          </cell>
          <cell r="BM1296" t="str">
            <v>NO</v>
          </cell>
          <cell r="BO1296" t="str">
            <v>NO</v>
          </cell>
          <cell r="BQ1296" t="str">
            <v>NO</v>
          </cell>
          <cell r="BR1296" t="str">
            <v>NO</v>
          </cell>
          <cell r="BT1296" t="str">
            <v/>
          </cell>
          <cell r="BU1296" t="str">
            <v>NO</v>
          </cell>
          <cell r="BW1296" t="str">
            <v/>
          </cell>
          <cell r="CA1296" t="str">
            <v>TRASH</v>
          </cell>
          <cell r="CC1296">
            <v>0</v>
          </cell>
          <cell r="CD1296">
            <v>0</v>
          </cell>
          <cell r="CE1296">
            <v>0</v>
          </cell>
          <cell r="CF1296">
            <v>0</v>
          </cell>
          <cell r="CL1296">
            <v>0</v>
          </cell>
          <cell r="CY1296">
            <v>0</v>
          </cell>
          <cell r="CZ1296">
            <v>0</v>
          </cell>
          <cell r="DA1296">
            <v>0</v>
          </cell>
          <cell r="DB1296">
            <v>0</v>
          </cell>
        </row>
        <row r="1297">
          <cell r="A1297">
            <v>4</v>
          </cell>
          <cell r="B1297">
            <v>41610</v>
          </cell>
          <cell r="C1297" t="str">
            <v>Daniel</v>
          </cell>
          <cell r="D1297">
            <v>27</v>
          </cell>
          <cell r="E1297" t="str">
            <v>Blowdown</v>
          </cell>
          <cell r="F1297" t="str">
            <v>NO</v>
          </cell>
          <cell r="G1297">
            <v>3.56</v>
          </cell>
          <cell r="H1297">
            <v>2.6159400846809202</v>
          </cell>
          <cell r="I1297">
            <v>0</v>
          </cell>
          <cell r="J1297">
            <v>15.000500000000001</v>
          </cell>
          <cell r="K1297">
            <v>0</v>
          </cell>
          <cell r="L1297">
            <v>0</v>
          </cell>
          <cell r="M1297">
            <v>0</v>
          </cell>
          <cell r="N1297">
            <v>1</v>
          </cell>
          <cell r="O1297">
            <v>0</v>
          </cell>
          <cell r="P1297">
            <v>4.0549578020906904E-3</v>
          </cell>
          <cell r="Q1297">
            <v>0.99996763999319005</v>
          </cell>
          <cell r="R1297">
            <v>9.6261014272904699</v>
          </cell>
          <cell r="S1297" t="str">
            <v>Inf</v>
          </cell>
          <cell r="T1297">
            <v>1</v>
          </cell>
          <cell r="U1297">
            <v>0</v>
          </cell>
          <cell r="V1297">
            <v>5875.9587690121198</v>
          </cell>
          <cell r="W1297">
            <v>0.99999924195877998</v>
          </cell>
          <cell r="X1297">
            <v>1.4732692203790201</v>
          </cell>
          <cell r="Y1297">
            <v>0</v>
          </cell>
          <cell r="Z1297" t="str">
            <v>NaN</v>
          </cell>
          <cell r="AA1297">
            <v>0</v>
          </cell>
          <cell r="AB1297">
            <v>4.0548265772246397E-3</v>
          </cell>
          <cell r="AC1297">
            <v>0.336892616451198</v>
          </cell>
          <cell r="AD1297">
            <v>97.415319030192293</v>
          </cell>
          <cell r="AE1297">
            <v>216.24376325289299</v>
          </cell>
          <cell r="AF1297">
            <v>3.6801415365858903E-2</v>
          </cell>
          <cell r="AG1297">
            <v>2899386.7722148001</v>
          </cell>
          <cell r="AH1297" t="e">
            <v>#NAME?</v>
          </cell>
          <cell r="AI1297" t="str">
            <v>NaN</v>
          </cell>
          <cell r="AJ1297" t="str">
            <v>NaN</v>
          </cell>
          <cell r="AK1297">
            <v>106403.98646329201</v>
          </cell>
          <cell r="AL1297">
            <v>881.73518204493405</v>
          </cell>
          <cell r="AN1297">
            <v>128.123624822403</v>
          </cell>
          <cell r="AO1297" t="str">
            <v>NaN</v>
          </cell>
          <cell r="AP1297" t="str">
            <v>Inf</v>
          </cell>
          <cell r="AQ1297" t="str">
            <v>NaN</v>
          </cell>
          <cell r="AR1297">
            <v>942.07457386502097</v>
          </cell>
          <cell r="AS1297">
            <v>688.53967346542697</v>
          </cell>
          <cell r="AT1297">
            <v>881.02100655695199</v>
          </cell>
          <cell r="AU1297">
            <v>0.84076196119913904</v>
          </cell>
          <cell r="AV1297">
            <v>0.53157719897273203</v>
          </cell>
          <cell r="AW1297">
            <v>0</v>
          </cell>
          <cell r="AX1297">
            <v>0</v>
          </cell>
          <cell r="AY1297">
            <v>0.152809380724514</v>
          </cell>
          <cell r="AZ1297">
            <v>8834.9273564249197</v>
          </cell>
          <cell r="BA1297">
            <v>0.58951233328817398</v>
          </cell>
          <cell r="BB1297">
            <v>8834.9912498050307</v>
          </cell>
          <cell r="BC1297">
            <v>13.4174090392256</v>
          </cell>
          <cell r="BD1297">
            <v>1198.93182379219</v>
          </cell>
          <cell r="BE1297">
            <v>3049.0800035854199</v>
          </cell>
          <cell r="BF1297">
            <v>4045.09016131198</v>
          </cell>
          <cell r="BH1297" t="str">
            <v>YES</v>
          </cell>
          <cell r="BI1297" t="str">
            <v>NO</v>
          </cell>
          <cell r="BJ1297" t="str">
            <v>NO</v>
          </cell>
          <cell r="BK1297" t="str">
            <v/>
          </cell>
          <cell r="BL1297" t="str">
            <v>NO</v>
          </cell>
          <cell r="BM1297" t="str">
            <v>NO</v>
          </cell>
          <cell r="BO1297" t="str">
            <v>NO</v>
          </cell>
          <cell r="BQ1297" t="str">
            <v>NO</v>
          </cell>
          <cell r="BR1297" t="str">
            <v>NO</v>
          </cell>
          <cell r="BT1297" t="str">
            <v/>
          </cell>
          <cell r="BU1297" t="str">
            <v>NO</v>
          </cell>
          <cell r="BW1297" t="str">
            <v/>
          </cell>
          <cell r="CA1297" t="str">
            <v>TRASH</v>
          </cell>
          <cell r="CC1297">
            <v>0</v>
          </cell>
          <cell r="CD1297">
            <v>0</v>
          </cell>
          <cell r="CE1297">
            <v>0</v>
          </cell>
          <cell r="CF1297">
            <v>0</v>
          </cell>
          <cell r="CL1297">
            <v>0</v>
          </cell>
          <cell r="CY1297">
            <v>0</v>
          </cell>
          <cell r="CZ1297">
            <v>0</v>
          </cell>
          <cell r="DA1297">
            <v>0</v>
          </cell>
          <cell r="DB1297">
            <v>0</v>
          </cell>
        </row>
        <row r="1298">
          <cell r="A1298">
            <v>4</v>
          </cell>
          <cell r="B1298">
            <v>41610</v>
          </cell>
          <cell r="C1298" t="str">
            <v>Daniel</v>
          </cell>
          <cell r="D1298">
            <v>28</v>
          </cell>
          <cell r="E1298" t="str">
            <v>Blowdown</v>
          </cell>
          <cell r="F1298" t="str">
            <v>NO</v>
          </cell>
          <cell r="G1298">
            <v>3.56</v>
          </cell>
          <cell r="H1298">
            <v>2.7118929745629399</v>
          </cell>
          <cell r="I1298">
            <v>0</v>
          </cell>
          <cell r="J1298">
            <v>13.9405</v>
          </cell>
          <cell r="K1298">
            <v>0</v>
          </cell>
          <cell r="L1298">
            <v>0</v>
          </cell>
          <cell r="M1298">
            <v>0</v>
          </cell>
          <cell r="N1298">
            <v>1</v>
          </cell>
          <cell r="O1298">
            <v>0</v>
          </cell>
          <cell r="P1298">
            <v>3.3011680812630598E-3</v>
          </cell>
          <cell r="Q1298">
            <v>0.99996683477616899</v>
          </cell>
          <cell r="R1298">
            <v>62.531593225610202</v>
          </cell>
          <cell r="S1298" t="str">
            <v>Inf</v>
          </cell>
          <cell r="T1298">
            <v>1</v>
          </cell>
          <cell r="U1298">
            <v>0</v>
          </cell>
          <cell r="V1298">
            <v>1141460.0342699001</v>
          </cell>
          <cell r="W1298">
            <v>0.99999999241069704</v>
          </cell>
          <cell r="X1298">
            <v>0.94590913487490302</v>
          </cell>
          <cell r="Y1298">
            <v>0</v>
          </cell>
          <cell r="Z1298" t="str">
            <v>NaN</v>
          </cell>
          <cell r="AA1298">
            <v>0</v>
          </cell>
          <cell r="AB1298">
            <v>3.30105859246044E-3</v>
          </cell>
          <cell r="AC1298">
            <v>0.24729891301263099</v>
          </cell>
          <cell r="AD1298">
            <v>4017.3727008389401</v>
          </cell>
          <cell r="AE1298">
            <v>115.42328991274699</v>
          </cell>
          <cell r="AF1298">
            <v>1.0111899284304101E-4</v>
          </cell>
          <cell r="AG1298">
            <v>121113179.299933</v>
          </cell>
          <cell r="AH1298" t="e">
            <v>#NAME?</v>
          </cell>
          <cell r="AI1298" t="str">
            <v>NaN</v>
          </cell>
          <cell r="AJ1298" t="str">
            <v>NaN</v>
          </cell>
          <cell r="AK1298">
            <v>1115939.57978992</v>
          </cell>
          <cell r="AL1298">
            <v>12814.6109744975</v>
          </cell>
          <cell r="AN1298">
            <v>8.7619948392779907</v>
          </cell>
          <cell r="AO1298" t="str">
            <v>NaN</v>
          </cell>
          <cell r="AP1298" t="str">
            <v>Inf</v>
          </cell>
          <cell r="AQ1298" t="str">
            <v>NaN</v>
          </cell>
          <cell r="AR1298">
            <v>-22772.3476670446</v>
          </cell>
          <cell r="AS1298">
            <v>4640.5775611543904</v>
          </cell>
          <cell r="AT1298">
            <v>174387.39680921799</v>
          </cell>
          <cell r="AU1298">
            <v>1.1809009348084001</v>
          </cell>
          <cell r="AV1298">
            <v>0.55395142126701302</v>
          </cell>
          <cell r="AW1298">
            <v>0</v>
          </cell>
          <cell r="AX1298">
            <v>0</v>
          </cell>
          <cell r="AY1298">
            <v>0.32242651999476601</v>
          </cell>
          <cell r="AZ1298">
            <v>8834.9260003158506</v>
          </cell>
          <cell r="BA1298">
            <v>0.60126446978082004</v>
          </cell>
          <cell r="BB1298">
            <v>8834.9357894288496</v>
          </cell>
          <cell r="BC1298">
            <v>15.476472959748801</v>
          </cell>
          <cell r="BD1298">
            <v>5331.7318458954096</v>
          </cell>
          <cell r="BE1298">
            <v>15141.421547039499</v>
          </cell>
          <cell r="BF1298">
            <v>20740.8539003796</v>
          </cell>
          <cell r="BH1298" t="str">
            <v>YES</v>
          </cell>
          <cell r="BI1298" t="str">
            <v>NO</v>
          </cell>
          <cell r="BJ1298" t="str">
            <v>NO</v>
          </cell>
          <cell r="BK1298" t="str">
            <v/>
          </cell>
          <cell r="BL1298" t="str">
            <v>NO</v>
          </cell>
          <cell r="BM1298" t="str">
            <v>NO</v>
          </cell>
          <cell r="BO1298" t="str">
            <v>NO</v>
          </cell>
          <cell r="BQ1298" t="str">
            <v>NO</v>
          </cell>
          <cell r="BR1298" t="str">
            <v>NO</v>
          </cell>
          <cell r="BT1298" t="str">
            <v/>
          </cell>
          <cell r="BU1298" t="str">
            <v>NO</v>
          </cell>
          <cell r="BW1298" t="str">
            <v/>
          </cell>
          <cell r="CA1298" t="str">
            <v>TRASH</v>
          </cell>
          <cell r="CC1298">
            <v>0</v>
          </cell>
          <cell r="CD1298">
            <v>0</v>
          </cell>
          <cell r="CE1298">
            <v>0</v>
          </cell>
          <cell r="CF1298">
            <v>0</v>
          </cell>
          <cell r="CL1298">
            <v>0</v>
          </cell>
          <cell r="CY1298">
            <v>0</v>
          </cell>
          <cell r="CZ1298">
            <v>0</v>
          </cell>
          <cell r="DA1298">
            <v>0</v>
          </cell>
          <cell r="DB1298">
            <v>0</v>
          </cell>
        </row>
        <row r="1299">
          <cell r="A1299">
            <v>4</v>
          </cell>
          <cell r="B1299">
            <v>41610</v>
          </cell>
          <cell r="C1299" t="str">
            <v>Daniel</v>
          </cell>
          <cell r="D1299">
            <v>30</v>
          </cell>
          <cell r="E1299" t="str">
            <v>Blowdown; no tracer flow</v>
          </cell>
          <cell r="F1299" t="str">
            <v>NO</v>
          </cell>
          <cell r="G1299">
            <v>3.56</v>
          </cell>
          <cell r="H1299">
            <v>2.84559722431004</v>
          </cell>
          <cell r="I1299">
            <v>0</v>
          </cell>
          <cell r="J1299">
            <v>3.976</v>
          </cell>
          <cell r="K1299">
            <v>0</v>
          </cell>
          <cell r="L1299">
            <v>0</v>
          </cell>
          <cell r="M1299">
            <v>0</v>
          </cell>
          <cell r="N1299">
            <v>1</v>
          </cell>
          <cell r="O1299">
            <v>0</v>
          </cell>
          <cell r="P1299">
            <v>2.99287805385684E-3</v>
          </cell>
          <cell r="Q1299">
            <v>0.99998072067865995</v>
          </cell>
          <cell r="R1299">
            <v>79.8822134001786</v>
          </cell>
          <cell r="S1299" t="str">
            <v>Inf</v>
          </cell>
          <cell r="T1299">
            <v>1</v>
          </cell>
          <cell r="U1299">
            <v>0</v>
          </cell>
          <cell r="V1299">
            <v>50064.997003426201</v>
          </cell>
          <cell r="W1299">
            <v>0.99999999838796905</v>
          </cell>
          <cell r="X1299">
            <v>0.73044051838456103</v>
          </cell>
          <cell r="Y1299">
            <v>0</v>
          </cell>
          <cell r="Z1299" t="str">
            <v>NaN</v>
          </cell>
          <cell r="AA1299">
            <v>0</v>
          </cell>
          <cell r="AB1299">
            <v>2.9928203515698099E-3</v>
          </cell>
          <cell r="AC1299">
            <v>0.317206850050337</v>
          </cell>
          <cell r="AD1299">
            <v>6605.1278124786304</v>
          </cell>
          <cell r="AE1299">
            <v>9932.4208243871108</v>
          </cell>
          <cell r="AF1299">
            <v>0.198390520380856</v>
          </cell>
          <cell r="AG1299">
            <v>274622537.171121</v>
          </cell>
          <cell r="AH1299" t="e">
            <v>#NAME?</v>
          </cell>
          <cell r="AI1299" t="str">
            <v>NaN</v>
          </cell>
          <cell r="AJ1299" t="str">
            <v>NaN</v>
          </cell>
          <cell r="AK1299">
            <v>1013037.15262114</v>
          </cell>
          <cell r="AL1299">
            <v>10294.208078034701</v>
          </cell>
          <cell r="AN1299">
            <v>36.394253047322998</v>
          </cell>
          <cell r="AO1299" t="str">
            <v>NaN</v>
          </cell>
          <cell r="AP1299" t="str">
            <v>Inf</v>
          </cell>
          <cell r="AQ1299" t="str">
            <v>NaN</v>
          </cell>
          <cell r="AR1299">
            <v>18448.798692657801</v>
          </cell>
          <cell r="AS1299">
            <v>8448.6811387603702</v>
          </cell>
          <cell r="AT1299">
            <v>453652.60305719799</v>
          </cell>
          <cell r="AU1299">
            <v>1.0822510843278299</v>
          </cell>
          <cell r="AV1299">
            <v>0.53008926688121605</v>
          </cell>
          <cell r="AW1299">
            <v>0</v>
          </cell>
          <cell r="AX1299">
            <v>0</v>
          </cell>
          <cell r="AY1299">
            <v>0.36545529375934999</v>
          </cell>
          <cell r="AZ1299">
            <v>8834.9264309711998</v>
          </cell>
          <cell r="BA1299">
            <v>0.59742042876130097</v>
          </cell>
          <cell r="BB1299">
            <v>8835.0250891229898</v>
          </cell>
          <cell r="BC1299">
            <v>22.298967076841699</v>
          </cell>
          <cell r="BD1299">
            <v>1043.32661676217</v>
          </cell>
          <cell r="BE1299">
            <v>6597.4228546576996</v>
          </cell>
          <cell r="BF1299">
            <v>29682.877117853801</v>
          </cell>
          <cell r="BH1299" t="str">
            <v>YES</v>
          </cell>
          <cell r="BI1299" t="str">
            <v>NO</v>
          </cell>
          <cell r="BJ1299" t="str">
            <v>NO</v>
          </cell>
          <cell r="BK1299" t="str">
            <v/>
          </cell>
          <cell r="BL1299" t="str">
            <v>NO</v>
          </cell>
          <cell r="BM1299" t="str">
            <v>NO</v>
          </cell>
          <cell r="BO1299" t="str">
            <v>NO</v>
          </cell>
          <cell r="BQ1299" t="str">
            <v>NO</v>
          </cell>
          <cell r="BR1299" t="str">
            <v>NO</v>
          </cell>
          <cell r="BT1299" t="str">
            <v/>
          </cell>
          <cell r="BU1299" t="str">
            <v>NO</v>
          </cell>
          <cell r="BW1299" t="str">
            <v/>
          </cell>
          <cell r="CA1299" t="str">
            <v>TRASH</v>
          </cell>
          <cell r="CC1299">
            <v>0</v>
          </cell>
          <cell r="CD1299">
            <v>0</v>
          </cell>
          <cell r="CE1299">
            <v>0</v>
          </cell>
          <cell r="CF1299">
            <v>0</v>
          </cell>
          <cell r="CL1299">
            <v>0</v>
          </cell>
          <cell r="CY1299">
            <v>0</v>
          </cell>
          <cell r="CZ1299">
            <v>0</v>
          </cell>
          <cell r="DA1299">
            <v>0</v>
          </cell>
          <cell r="DB1299">
            <v>0</v>
          </cell>
        </row>
        <row r="1300">
          <cell r="A1300">
            <v>4</v>
          </cell>
          <cell r="B1300">
            <v>41610</v>
          </cell>
          <cell r="C1300" t="str">
            <v>Daniel</v>
          </cell>
          <cell r="D1300">
            <v>31</v>
          </cell>
          <cell r="E1300" t="str">
            <v>Blowdown; no tracer flow</v>
          </cell>
          <cell r="F1300" t="str">
            <v>NO</v>
          </cell>
          <cell r="G1300">
            <v>3.56</v>
          </cell>
          <cell r="H1300">
            <v>2.8963819742202799</v>
          </cell>
          <cell r="I1300">
            <v>0</v>
          </cell>
          <cell r="J1300">
            <v>2.9499999999999998E-2</v>
          </cell>
          <cell r="K1300">
            <v>0</v>
          </cell>
          <cell r="L1300">
            <v>0</v>
          </cell>
          <cell r="M1300">
            <v>0</v>
          </cell>
          <cell r="N1300">
            <v>1</v>
          </cell>
          <cell r="O1300">
            <v>0</v>
          </cell>
          <cell r="P1300">
            <v>8.0283708480160497E-3</v>
          </cell>
          <cell r="Q1300">
            <v>0.99997928503519695</v>
          </cell>
          <cell r="R1300">
            <v>64.330140590877605</v>
          </cell>
          <cell r="S1300" t="str">
            <v>Inf</v>
          </cell>
          <cell r="T1300">
            <v>1</v>
          </cell>
          <cell r="U1300">
            <v>0</v>
          </cell>
          <cell r="V1300">
            <v>18078.208105737998</v>
          </cell>
          <cell r="W1300">
            <v>0.99999999655712801</v>
          </cell>
          <cell r="X1300">
            <v>0.82930508415466198</v>
          </cell>
          <cell r="Y1300">
            <v>0</v>
          </cell>
          <cell r="Z1300" t="str">
            <v>NaN</v>
          </cell>
          <cell r="AA1300">
            <v>0</v>
          </cell>
          <cell r="AB1300">
            <v>8.0282045264320808E-3</v>
          </cell>
          <cell r="AC1300">
            <v>0.75674495496986205</v>
          </cell>
          <cell r="AD1300">
            <v>4345.5654062920003</v>
          </cell>
          <cell r="AE1300">
            <v>8506.57190545495</v>
          </cell>
          <cell r="AF1300">
            <v>0.47054286721414201</v>
          </cell>
          <cell r="AG1300">
            <v>111052391.76758499</v>
          </cell>
          <cell r="AH1300" t="e">
            <v>#NAME?</v>
          </cell>
          <cell r="AI1300" t="str">
            <v>NaN</v>
          </cell>
          <cell r="AJ1300" t="str">
            <v>NaN</v>
          </cell>
          <cell r="AK1300">
            <v>817940.44195828005</v>
          </cell>
          <cell r="AL1300">
            <v>6752.012166816</v>
          </cell>
          <cell r="AN1300">
            <v>50.502035241717998</v>
          </cell>
          <cell r="AO1300" t="str">
            <v>Inf</v>
          </cell>
          <cell r="AP1300" t="str">
            <v>Inf</v>
          </cell>
          <cell r="AQ1300" t="str">
            <v>NaN</v>
          </cell>
          <cell r="AR1300">
            <v>20707.342412444799</v>
          </cell>
          <cell r="AS1300">
            <v>15974.373954824299</v>
          </cell>
          <cell r="AT1300">
            <v>18140.614886748299</v>
          </cell>
          <cell r="AU1300">
            <v>0.86180291302521805</v>
          </cell>
          <cell r="AV1300">
            <v>0.466129176575447</v>
          </cell>
          <cell r="AW1300">
            <v>0</v>
          </cell>
          <cell r="AX1300">
            <v>0</v>
          </cell>
          <cell r="AY1300">
            <v>0.25671436292551503</v>
          </cell>
          <cell r="AZ1300">
            <v>8834.9254196008096</v>
          </cell>
          <cell r="BA1300">
            <v>0.63527218327780799</v>
          </cell>
          <cell r="BB1300">
            <v>8834.7902991228402</v>
          </cell>
          <cell r="BC1300">
            <v>22.0040882507584</v>
          </cell>
          <cell r="BD1300">
            <v>4734.2573745975596</v>
          </cell>
          <cell r="BE1300">
            <v>21007.372885832701</v>
          </cell>
          <cell r="BF1300">
            <v>31646.726487393498</v>
          </cell>
          <cell r="BH1300" t="str">
            <v>YES</v>
          </cell>
          <cell r="BI1300" t="str">
            <v>NO</v>
          </cell>
          <cell r="BJ1300" t="str">
            <v>NO</v>
          </cell>
          <cell r="BK1300" t="str">
            <v/>
          </cell>
          <cell r="BL1300" t="str">
            <v>NO</v>
          </cell>
          <cell r="BM1300" t="str">
            <v>NO</v>
          </cell>
          <cell r="BO1300" t="str">
            <v>NO</v>
          </cell>
          <cell r="BQ1300" t="str">
            <v>NO</v>
          </cell>
          <cell r="BR1300" t="str">
            <v>NO</v>
          </cell>
          <cell r="BT1300" t="str">
            <v/>
          </cell>
          <cell r="BU1300" t="str">
            <v>NO</v>
          </cell>
          <cell r="BW1300" t="str">
            <v/>
          </cell>
          <cell r="CA1300" t="str">
            <v>TRASH</v>
          </cell>
          <cell r="CC1300">
            <v>0</v>
          </cell>
          <cell r="CD1300">
            <v>0</v>
          </cell>
          <cell r="CE1300">
            <v>0</v>
          </cell>
          <cell r="CF1300">
            <v>0</v>
          </cell>
          <cell r="CL1300">
            <v>0</v>
          </cell>
          <cell r="CY1300">
            <v>0</v>
          </cell>
          <cell r="CZ1300">
            <v>0</v>
          </cell>
          <cell r="DA1300">
            <v>0</v>
          </cell>
          <cell r="DB1300">
            <v>0</v>
          </cell>
        </row>
        <row r="1301">
          <cell r="BH1301" t="str">
            <v/>
          </cell>
          <cell r="BI1301" t="str">
            <v/>
          </cell>
          <cell r="BM1301" t="str">
            <v/>
          </cell>
          <cell r="BO1301" t="str">
            <v/>
          </cell>
          <cell r="BQ1301" t="str">
            <v/>
          </cell>
          <cell r="BR1301" t="str">
            <v/>
          </cell>
          <cell r="BT1301" t="str">
            <v/>
          </cell>
          <cell r="BU1301" t="str">
            <v/>
          </cell>
          <cell r="BW1301" t="str">
            <v/>
          </cell>
          <cell r="CA1301" t="str">
            <v/>
          </cell>
          <cell r="CC1301">
            <v>0</v>
          </cell>
          <cell r="CD1301">
            <v>0</v>
          </cell>
          <cell r="CE1301">
            <v>0</v>
          </cell>
          <cell r="CF1301">
            <v>0</v>
          </cell>
          <cell r="CL1301">
            <v>0</v>
          </cell>
          <cell r="CY1301">
            <v>0</v>
          </cell>
          <cell r="CZ1301">
            <v>0</v>
          </cell>
          <cell r="DA1301">
            <v>0</v>
          </cell>
          <cell r="DB1301">
            <v>0</v>
          </cell>
        </row>
        <row r="1302">
          <cell r="A1302">
            <v>16.100000000000001</v>
          </cell>
          <cell r="B1302">
            <v>41612</v>
          </cell>
          <cell r="C1302" t="str">
            <v>Daniel</v>
          </cell>
          <cell r="D1302">
            <v>2</v>
          </cell>
          <cell r="F1302" t="str">
            <v>YES</v>
          </cell>
          <cell r="G1302">
            <v>3.56</v>
          </cell>
          <cell r="H1302">
            <v>0.16666666790842999</v>
          </cell>
          <cell r="I1302">
            <v>0</v>
          </cell>
          <cell r="J1302">
            <v>14.9975</v>
          </cell>
          <cell r="K1302">
            <v>0</v>
          </cell>
          <cell r="L1302">
            <v>0</v>
          </cell>
          <cell r="M1302">
            <v>0</v>
          </cell>
          <cell r="N1302">
            <v>1</v>
          </cell>
          <cell r="O1302">
            <v>0</v>
          </cell>
          <cell r="P1302">
            <v>1.05220452427911E-2</v>
          </cell>
          <cell r="Q1302">
            <v>0.99191467005680001</v>
          </cell>
          <cell r="R1302">
            <v>0.52035300133095597</v>
          </cell>
          <cell r="S1302" t="str">
            <v>Inf</v>
          </cell>
          <cell r="T1302">
            <v>1</v>
          </cell>
          <cell r="U1302">
            <v>0</v>
          </cell>
          <cell r="V1302">
            <v>30.6178416026397</v>
          </cell>
          <cell r="W1302">
            <v>0.99972306453102799</v>
          </cell>
          <cell r="X1302">
            <v>9.5971743873674201E-2</v>
          </cell>
          <cell r="Y1302">
            <v>0</v>
          </cell>
          <cell r="Z1302" t="str">
            <v>NaN</v>
          </cell>
          <cell r="AA1302">
            <v>0</v>
          </cell>
          <cell r="AB1302">
            <v>1.04362681572133E-2</v>
          </cell>
          <cell r="AC1302">
            <v>1.3182820892323E-2</v>
          </cell>
          <cell r="AD1302">
            <v>0.28283240048236102</v>
          </cell>
          <cell r="AE1302">
            <v>24.299204467624701</v>
          </cell>
          <cell r="AF1302">
            <v>0.79340883753048896</v>
          </cell>
          <cell r="AG1302">
            <v>7.1667472731187898</v>
          </cell>
          <cell r="AH1302" t="e">
            <v>#NAME?</v>
          </cell>
          <cell r="AI1302" t="str">
            <v>NaN</v>
          </cell>
          <cell r="AJ1302" t="str">
            <v>NaN</v>
          </cell>
          <cell r="AK1302">
            <v>465.63404508668202</v>
          </cell>
          <cell r="AL1302">
            <v>-0.59335339357666705</v>
          </cell>
          <cell r="AN1302">
            <v>17.944007500129999</v>
          </cell>
          <cell r="AO1302" t="str">
            <v>NaN</v>
          </cell>
          <cell r="AP1302" t="str">
            <v>Inf</v>
          </cell>
          <cell r="AQ1302" t="str">
            <v>NaN</v>
          </cell>
          <cell r="AR1302">
            <v>24.5007016970204</v>
          </cell>
          <cell r="AS1302">
            <v>25.023537396536099</v>
          </cell>
          <cell r="AT1302">
            <v>15.3811196883475</v>
          </cell>
          <cell r="AU1302">
            <v>1.4102424229474699</v>
          </cell>
          <cell r="AV1302">
            <v>0.79214868855848597</v>
          </cell>
          <cell r="AW1302">
            <v>0</v>
          </cell>
          <cell r="AX1302">
            <v>0</v>
          </cell>
          <cell r="AY1302">
            <v>0.18282062023092999</v>
          </cell>
          <cell r="AZ1302">
            <v>8839.6964446986203</v>
          </cell>
          <cell r="BA1302">
            <v>1.0576096735882601</v>
          </cell>
          <cell r="BB1302">
            <v>8840.5304731485994</v>
          </cell>
          <cell r="BC1302">
            <v>14.0032815496031</v>
          </cell>
          <cell r="BD1302">
            <v>5.8242279543478599</v>
          </cell>
          <cell r="BE1302">
            <v>11.845551925217899</v>
          </cell>
          <cell r="BF1302">
            <v>14.097849772754</v>
          </cell>
          <cell r="BH1302" t="str">
            <v>NO</v>
          </cell>
          <cell r="BI1302" t="str">
            <v>NO</v>
          </cell>
          <cell r="BJ1302" t="str">
            <v>NO</v>
          </cell>
          <cell r="BK1302" t="str">
            <v/>
          </cell>
          <cell r="BL1302" t="str">
            <v>NO</v>
          </cell>
          <cell r="BM1302" t="str">
            <v>NO</v>
          </cell>
          <cell r="BO1302" t="str">
            <v>NO</v>
          </cell>
          <cell r="BQ1302" t="str">
            <v>YES</v>
          </cell>
          <cell r="BR1302" t="str">
            <v>NO</v>
          </cell>
          <cell r="BT1302" t="str">
            <v/>
          </cell>
          <cell r="BU1302" t="str">
            <v>NO</v>
          </cell>
          <cell r="BW1302" t="str">
            <v/>
          </cell>
          <cell r="CA1302" t="str">
            <v>SINGLE CORR</v>
          </cell>
          <cell r="CC1302">
            <v>15.839784221636178</v>
          </cell>
          <cell r="CD1302">
            <v>0</v>
          </cell>
          <cell r="CE1302">
            <v>0</v>
          </cell>
          <cell r="CF1302">
            <v>0</v>
          </cell>
          <cell r="CL1302">
            <v>0.47</v>
          </cell>
          <cell r="CY1302">
            <v>1.6295119957903306</v>
          </cell>
          <cell r="CZ1302">
            <v>0</v>
          </cell>
          <cell r="DA1302">
            <v>0</v>
          </cell>
          <cell r="DB1302">
            <v>0</v>
          </cell>
        </row>
        <row r="1303">
          <cell r="A1303">
            <v>16.100000000000001</v>
          </cell>
          <cell r="B1303">
            <v>41612</v>
          </cell>
          <cell r="C1303" t="str">
            <v>Daniel</v>
          </cell>
          <cell r="D1303">
            <v>3</v>
          </cell>
          <cell r="F1303" t="str">
            <v>YES</v>
          </cell>
          <cell r="G1303">
            <v>3.56</v>
          </cell>
          <cell r="H1303">
            <v>0.286782251670957</v>
          </cell>
          <cell r="I1303">
            <v>0</v>
          </cell>
          <cell r="J1303">
            <v>14.9985</v>
          </cell>
          <cell r="K1303">
            <v>0</v>
          </cell>
          <cell r="L1303">
            <v>0</v>
          </cell>
          <cell r="M1303">
            <v>0</v>
          </cell>
          <cell r="N1303">
            <v>1</v>
          </cell>
          <cell r="O1303">
            <v>0</v>
          </cell>
          <cell r="P1303">
            <v>2.10571989551782E-2</v>
          </cell>
          <cell r="Q1303">
            <v>0.99885661226836997</v>
          </cell>
          <cell r="R1303">
            <v>0.33682500140017901</v>
          </cell>
          <cell r="S1303" t="str">
            <v>Inf</v>
          </cell>
          <cell r="T1303">
            <v>1</v>
          </cell>
          <cell r="U1303">
            <v>0</v>
          </cell>
          <cell r="V1303">
            <v>36.384523461751201</v>
          </cell>
          <cell r="W1303">
            <v>0.99966213948498095</v>
          </cell>
          <cell r="X1303">
            <v>0.183049685676304</v>
          </cell>
          <cell r="Y1303">
            <v>0</v>
          </cell>
          <cell r="Z1303" t="str">
            <v>NaN</v>
          </cell>
          <cell r="AA1303">
            <v>0</v>
          </cell>
          <cell r="AB1303">
            <v>2.10330841762391E-2</v>
          </cell>
          <cell r="AC1303">
            <v>0.27856573517830302</v>
          </cell>
          <cell r="AD1303">
            <v>0.122232200253684</v>
          </cell>
          <cell r="AE1303">
            <v>25.1289673079844</v>
          </cell>
          <cell r="AF1303">
            <v>0.69041629652964198</v>
          </cell>
          <cell r="AG1303">
            <v>33.028490880422801</v>
          </cell>
          <cell r="AH1303" t="e">
            <v>#NAME?</v>
          </cell>
          <cell r="AI1303" t="str">
            <v>NaN</v>
          </cell>
          <cell r="AJ1303" t="str">
            <v>NaN</v>
          </cell>
          <cell r="AK1303">
            <v>478.15007848666198</v>
          </cell>
          <cell r="AL1303">
            <v>11.372327081173299</v>
          </cell>
          <cell r="AN1303">
            <v>6.8732327748299999</v>
          </cell>
          <cell r="AO1303" t="str">
            <v>NaN</v>
          </cell>
          <cell r="AP1303" t="str">
            <v>Inf</v>
          </cell>
          <cell r="AQ1303" t="str">
            <v>NaN</v>
          </cell>
          <cell r="AR1303">
            <v>22.237151301413199</v>
          </cell>
          <cell r="AS1303">
            <v>47.788128460035601</v>
          </cell>
          <cell r="AT1303">
            <v>71.851584729644003</v>
          </cell>
          <cell r="AU1303">
            <v>1.80275875098369</v>
          </cell>
          <cell r="AV1303">
            <v>0.630666807815359</v>
          </cell>
          <cell r="AW1303">
            <v>0</v>
          </cell>
          <cell r="AX1303">
            <v>0</v>
          </cell>
          <cell r="AY1303">
            <v>0.195517433048224</v>
          </cell>
          <cell r="AZ1303">
            <v>8839.6941382426594</v>
          </cell>
          <cell r="BA1303">
            <v>0.74571532017266595</v>
          </cell>
          <cell r="BB1303">
            <v>8839.8598763714908</v>
          </cell>
          <cell r="BC1303">
            <v>25.137955677628799</v>
          </cell>
          <cell r="BD1303">
            <v>9.0720107666049898</v>
          </cell>
          <cell r="BE1303">
            <v>16.447430910617001</v>
          </cell>
          <cell r="BF1303">
            <v>26.613739792716199</v>
          </cell>
          <cell r="BH1303" t="str">
            <v>NO</v>
          </cell>
          <cell r="BI1303" t="str">
            <v>NO</v>
          </cell>
          <cell r="BJ1303" t="str">
            <v>NO</v>
          </cell>
          <cell r="BK1303" t="str">
            <v/>
          </cell>
          <cell r="BL1303" t="str">
            <v>NO</v>
          </cell>
          <cell r="BM1303" t="str">
            <v>NO</v>
          </cell>
          <cell r="BO1303" t="str">
            <v>NO</v>
          </cell>
          <cell r="BQ1303" t="str">
            <v>NO</v>
          </cell>
          <cell r="BR1303" t="str">
            <v>NO</v>
          </cell>
          <cell r="BT1303" t="str">
            <v/>
          </cell>
          <cell r="BU1303" t="str">
            <v>NO</v>
          </cell>
          <cell r="BW1303" t="str">
            <v/>
          </cell>
          <cell r="CA1303" t="str">
            <v>TRASH</v>
          </cell>
          <cell r="CC1303">
            <v>0</v>
          </cell>
          <cell r="CD1303">
            <v>0</v>
          </cell>
          <cell r="CE1303">
            <v>0</v>
          </cell>
          <cell r="CF1303">
            <v>0</v>
          </cell>
          <cell r="CL1303">
            <v>0</v>
          </cell>
          <cell r="CY1303">
            <v>0</v>
          </cell>
          <cell r="CZ1303">
            <v>0</v>
          </cell>
          <cell r="DA1303">
            <v>0</v>
          </cell>
          <cell r="DB1303">
            <v>0</v>
          </cell>
        </row>
        <row r="1304">
          <cell r="A1304">
            <v>16.100000000000001</v>
          </cell>
          <cell r="B1304">
            <v>41612</v>
          </cell>
          <cell r="C1304" t="str">
            <v>Daniel</v>
          </cell>
          <cell r="D1304">
            <v>5</v>
          </cell>
          <cell r="F1304" t="str">
            <v>YES</v>
          </cell>
          <cell r="G1304">
            <v>3.56</v>
          </cell>
          <cell r="H1304">
            <v>0.38641053065657599</v>
          </cell>
          <cell r="I1304">
            <v>0</v>
          </cell>
          <cell r="J1304">
            <v>15</v>
          </cell>
          <cell r="K1304">
            <v>0</v>
          </cell>
          <cell r="L1304">
            <v>0</v>
          </cell>
          <cell r="M1304">
            <v>0</v>
          </cell>
          <cell r="N1304">
            <v>1</v>
          </cell>
          <cell r="O1304">
            <v>0</v>
          </cell>
          <cell r="P1304">
            <v>0.20499845076277501</v>
          </cell>
          <cell r="Q1304">
            <v>0.96984346534117505</v>
          </cell>
          <cell r="R1304">
            <v>0.47676982098408399</v>
          </cell>
          <cell r="S1304" t="str">
            <v>Inf</v>
          </cell>
          <cell r="T1304">
            <v>1</v>
          </cell>
          <cell r="U1304">
            <v>0</v>
          </cell>
          <cell r="V1304">
            <v>35.175249716344403</v>
          </cell>
          <cell r="W1304">
            <v>0.999589399400864</v>
          </cell>
          <cell r="X1304">
            <v>5.3738781652252599E-2</v>
          </cell>
          <cell r="Y1304">
            <v>0</v>
          </cell>
          <cell r="Z1304" t="str">
            <v>NaN</v>
          </cell>
          <cell r="AA1304">
            <v>0</v>
          </cell>
          <cell r="AB1304">
            <v>0.19836497548915999</v>
          </cell>
          <cell r="AC1304">
            <v>0.53885173420132904</v>
          </cell>
          <cell r="AD1304">
            <v>0.25908173743860402</v>
          </cell>
          <cell r="AE1304">
            <v>23.312407873712299</v>
          </cell>
          <cell r="AF1304">
            <v>0.66247785885783395</v>
          </cell>
          <cell r="AG1304">
            <v>2.59679572483808</v>
          </cell>
          <cell r="AH1304" t="e">
            <v>#NAME?</v>
          </cell>
          <cell r="AI1304" t="str">
            <v>NaN</v>
          </cell>
          <cell r="AJ1304" t="str">
            <v>NaN</v>
          </cell>
          <cell r="AK1304">
            <v>87.030584783337403</v>
          </cell>
          <cell r="AL1304">
            <v>33.850821922833298</v>
          </cell>
          <cell r="AN1304">
            <v>2.42369976149</v>
          </cell>
          <cell r="AO1304" t="str">
            <v>Inf</v>
          </cell>
          <cell r="AP1304" t="str">
            <v>Inf</v>
          </cell>
          <cell r="AQ1304" t="str">
            <v>NaN</v>
          </cell>
          <cell r="AR1304">
            <v>-147.69888716194799</v>
          </cell>
          <cell r="AS1304">
            <v>28.3265950208649</v>
          </cell>
          <cell r="AT1304">
            <v>852.84680415900596</v>
          </cell>
          <cell r="AU1304">
            <v>2.2050129546726902</v>
          </cell>
          <cell r="AV1304">
            <v>0.94816844751630303</v>
          </cell>
          <cell r="AW1304">
            <v>0</v>
          </cell>
          <cell r="AX1304">
            <v>0</v>
          </cell>
          <cell r="AY1304">
            <v>8.6251081683205597E-2</v>
          </cell>
          <cell r="AZ1304">
            <v>8839.6971370393603</v>
          </cell>
          <cell r="BA1304">
            <v>1.0455846667454001</v>
          </cell>
          <cell r="BB1304">
            <v>8840.5219086524794</v>
          </cell>
          <cell r="BC1304">
            <v>13.500169306936501</v>
          </cell>
          <cell r="BD1304">
            <v>1.1004906997727599</v>
          </cell>
          <cell r="BE1304">
            <v>4.0106050006056702</v>
          </cell>
          <cell r="BF1304">
            <v>5.8702234581817301</v>
          </cell>
          <cell r="BH1304" t="str">
            <v>NO</v>
          </cell>
          <cell r="BI1304" t="str">
            <v>NO</v>
          </cell>
          <cell r="BJ1304" t="str">
            <v>NO</v>
          </cell>
          <cell r="BK1304" t="str">
            <v/>
          </cell>
          <cell r="BL1304" t="str">
            <v>NO</v>
          </cell>
          <cell r="BM1304" t="str">
            <v>NO</v>
          </cell>
          <cell r="BO1304" t="str">
            <v>NO</v>
          </cell>
          <cell r="BQ1304" t="str">
            <v>NO</v>
          </cell>
          <cell r="BR1304" t="str">
            <v>NO</v>
          </cell>
          <cell r="BT1304" t="str">
            <v/>
          </cell>
          <cell r="BU1304" t="str">
            <v>NO</v>
          </cell>
          <cell r="BW1304" t="str">
            <v/>
          </cell>
          <cell r="CA1304" t="str">
            <v>TRASH</v>
          </cell>
          <cell r="CC1304">
            <v>0</v>
          </cell>
          <cell r="CD1304">
            <v>0</v>
          </cell>
          <cell r="CE1304">
            <v>0</v>
          </cell>
          <cell r="CF1304">
            <v>0</v>
          </cell>
          <cell r="CL1304">
            <v>0</v>
          </cell>
          <cell r="CY1304">
            <v>0</v>
          </cell>
          <cell r="CZ1304">
            <v>0</v>
          </cell>
          <cell r="DA1304">
            <v>0</v>
          </cell>
          <cell r="DB1304">
            <v>0</v>
          </cell>
        </row>
        <row r="1305">
          <cell r="A1305">
            <v>16.100000000000001</v>
          </cell>
          <cell r="B1305">
            <v>41612</v>
          </cell>
          <cell r="C1305" t="str">
            <v>Daniel</v>
          </cell>
          <cell r="D1305">
            <v>6</v>
          </cell>
          <cell r="F1305" t="str">
            <v>YES</v>
          </cell>
          <cell r="G1305">
            <v>3.56</v>
          </cell>
          <cell r="H1305">
            <v>0.49278644565492902</v>
          </cell>
          <cell r="I1305">
            <v>0</v>
          </cell>
          <cell r="J1305">
            <v>14.999499999999999</v>
          </cell>
          <cell r="K1305">
            <v>0</v>
          </cell>
          <cell r="L1305">
            <v>0</v>
          </cell>
          <cell r="M1305">
            <v>0</v>
          </cell>
          <cell r="N1305">
            <v>1</v>
          </cell>
          <cell r="O1305">
            <v>0</v>
          </cell>
          <cell r="P1305">
            <v>5.395682637042E-2</v>
          </cell>
          <cell r="Q1305">
            <v>0.98992734260164905</v>
          </cell>
          <cell r="R1305">
            <v>0.387109357944522</v>
          </cell>
          <cell r="S1305" t="str">
            <v>Inf</v>
          </cell>
          <cell r="T1305">
            <v>1</v>
          </cell>
          <cell r="U1305">
            <v>0</v>
          </cell>
          <cell r="V1305">
            <v>26.363664256471299</v>
          </cell>
          <cell r="W1305">
            <v>0.99967750669136501</v>
          </cell>
          <cell r="X1305">
            <v>6.8878067204855301E-2</v>
          </cell>
          <cell r="Y1305">
            <v>0</v>
          </cell>
          <cell r="Z1305" t="str">
            <v>NaN</v>
          </cell>
          <cell r="AA1305">
            <v>0</v>
          </cell>
          <cell r="AB1305">
            <v>5.3406225597772E-2</v>
          </cell>
          <cell r="AC1305">
            <v>0.21795836891213</v>
          </cell>
          <cell r="AD1305">
            <v>0.16796612231667499</v>
          </cell>
          <cell r="AE1305">
            <v>21.528141851518701</v>
          </cell>
          <cell r="AF1305">
            <v>0.81632002030983097</v>
          </cell>
          <cell r="AG1305">
            <v>3.0146952960424098</v>
          </cell>
          <cell r="AH1305" t="e">
            <v>#NAME?</v>
          </cell>
          <cell r="AI1305" t="str">
            <v>NaN</v>
          </cell>
          <cell r="AJ1305" t="str">
            <v>NaN</v>
          </cell>
          <cell r="AK1305">
            <v>55.808944154995999</v>
          </cell>
          <cell r="AL1305">
            <v>-10.625613394229999</v>
          </cell>
          <cell r="AN1305">
            <v>0.53382475010000396</v>
          </cell>
          <cell r="AO1305" t="str">
            <v>NaN</v>
          </cell>
          <cell r="AP1305" t="str">
            <v>Inf</v>
          </cell>
          <cell r="AQ1305" t="str">
            <v>NaN</v>
          </cell>
          <cell r="AR1305">
            <v>0.99468080741393505</v>
          </cell>
          <cell r="AS1305">
            <v>-0.82477162117428204</v>
          </cell>
          <cell r="AT1305">
            <v>29.858575457591702</v>
          </cell>
          <cell r="AU1305">
            <v>3.0566305869406598</v>
          </cell>
          <cell r="AV1305">
            <v>0.78946964877899795</v>
          </cell>
          <cell r="AW1305">
            <v>0</v>
          </cell>
          <cell r="AX1305">
            <v>0</v>
          </cell>
          <cell r="AY1305">
            <v>7.5676951434586096E-2</v>
          </cell>
          <cell r="AZ1305">
            <v>8839.6970663066695</v>
          </cell>
          <cell r="BA1305">
            <v>1.0340890660154001</v>
          </cell>
          <cell r="BB1305">
            <v>8840.3569841121098</v>
          </cell>
          <cell r="BC1305">
            <v>14.3387907981321</v>
          </cell>
          <cell r="BD1305">
            <v>0.331215786434996</v>
          </cell>
          <cell r="BE1305">
            <v>0.77739879148111901</v>
          </cell>
          <cell r="BF1305">
            <v>5.0012869643978801</v>
          </cell>
          <cell r="BH1305" t="str">
            <v>NO</v>
          </cell>
          <cell r="BI1305" t="str">
            <v>NO</v>
          </cell>
          <cell r="BJ1305" t="str">
            <v>NO</v>
          </cell>
          <cell r="BK1305" t="str">
            <v/>
          </cell>
          <cell r="BL1305" t="str">
            <v>NO</v>
          </cell>
          <cell r="BM1305" t="str">
            <v>NO</v>
          </cell>
          <cell r="BO1305" t="str">
            <v>NO</v>
          </cell>
          <cell r="BQ1305" t="str">
            <v>YES</v>
          </cell>
          <cell r="BR1305" t="str">
            <v>NO</v>
          </cell>
          <cell r="BT1305" t="str">
            <v/>
          </cell>
          <cell r="BU1305" t="str">
            <v>NO</v>
          </cell>
          <cell r="BW1305" t="str">
            <v/>
          </cell>
          <cell r="CA1305" t="str">
            <v>SINGLE CORR</v>
          </cell>
          <cell r="CC1305">
            <v>13.640753881880615</v>
          </cell>
          <cell r="CD1305">
            <v>0</v>
          </cell>
          <cell r="CE1305">
            <v>0</v>
          </cell>
          <cell r="CF1305">
            <v>0</v>
          </cell>
          <cell r="CL1305">
            <v>0.47</v>
          </cell>
          <cell r="CY1305">
            <v>24.829558741819344</v>
          </cell>
          <cell r="CZ1305">
            <v>0</v>
          </cell>
          <cell r="DA1305">
            <v>0</v>
          </cell>
          <cell r="DB1305">
            <v>0</v>
          </cell>
        </row>
        <row r="1306">
          <cell r="A1306">
            <v>16.100000000000001</v>
          </cell>
          <cell r="B1306">
            <v>41612</v>
          </cell>
          <cell r="C1306" t="str">
            <v>Daniel</v>
          </cell>
          <cell r="D1306">
            <v>7</v>
          </cell>
          <cell r="F1306" t="str">
            <v>YES</v>
          </cell>
          <cell r="G1306">
            <v>3.56</v>
          </cell>
          <cell r="H1306">
            <v>0.67401158530265104</v>
          </cell>
          <cell r="I1306">
            <v>0</v>
          </cell>
          <cell r="J1306">
            <v>15.004</v>
          </cell>
          <cell r="K1306">
            <v>0</v>
          </cell>
          <cell r="L1306">
            <v>0</v>
          </cell>
          <cell r="M1306">
            <v>0</v>
          </cell>
          <cell r="N1306">
            <v>1</v>
          </cell>
          <cell r="O1306">
            <v>0</v>
          </cell>
          <cell r="P1306">
            <v>4.8100715892564899E-2</v>
          </cell>
          <cell r="Q1306">
            <v>0.99484997120366103</v>
          </cell>
          <cell r="R1306">
            <v>0.80469359424857501</v>
          </cell>
          <cell r="S1306" t="str">
            <v>Inf</v>
          </cell>
          <cell r="T1306">
            <v>1</v>
          </cell>
          <cell r="U1306">
            <v>0</v>
          </cell>
          <cell r="V1306">
            <v>20.823020888970799</v>
          </cell>
          <cell r="W1306">
            <v>0.99974572747990198</v>
          </cell>
          <cell r="X1306">
            <v>0.178365279058185</v>
          </cell>
          <cell r="Y1306">
            <v>0</v>
          </cell>
          <cell r="Z1306" t="str">
            <v>NaN</v>
          </cell>
          <cell r="AA1306">
            <v>0</v>
          </cell>
          <cell r="AB1306">
            <v>4.7851140328376E-2</v>
          </cell>
          <cell r="AC1306">
            <v>0.305693809418422</v>
          </cell>
          <cell r="AD1306">
            <v>0.66126788941280501</v>
          </cell>
          <cell r="AE1306">
            <v>18.7499748225381</v>
          </cell>
          <cell r="AF1306">
            <v>0.90021496453976801</v>
          </cell>
          <cell r="AG1306">
            <v>12.688020541161199</v>
          </cell>
          <cell r="AH1306" t="e">
            <v>#NAME?</v>
          </cell>
          <cell r="AI1306" t="str">
            <v>NaN</v>
          </cell>
          <cell r="AJ1306" t="str">
            <v>NaN</v>
          </cell>
          <cell r="AK1306">
            <v>1019.83929126997</v>
          </cell>
          <cell r="AL1306">
            <v>76.89534988202</v>
          </cell>
          <cell r="AN1306">
            <v>65.535050943355003</v>
          </cell>
          <cell r="AO1306" t="str">
            <v>NaN</v>
          </cell>
          <cell r="AP1306" t="str">
            <v>Inf</v>
          </cell>
          <cell r="AQ1306" t="str">
            <v>NaN</v>
          </cell>
          <cell r="AR1306">
            <v>27.408328272698</v>
          </cell>
          <cell r="AS1306">
            <v>16.834889011139499</v>
          </cell>
          <cell r="AT1306">
            <v>65.327013197696402</v>
          </cell>
          <cell r="AU1306">
            <v>2.5585068953638199</v>
          </cell>
          <cell r="AV1306">
            <v>0.521770813373863</v>
          </cell>
          <cell r="AW1306">
            <v>0</v>
          </cell>
          <cell r="AX1306">
            <v>0</v>
          </cell>
          <cell r="AY1306">
            <v>0.65720397005659603</v>
          </cell>
          <cell r="AZ1306">
            <v>8839.6975157902307</v>
          </cell>
          <cell r="BA1306">
            <v>0.91737999136387505</v>
          </cell>
          <cell r="BB1306">
            <v>8839.9672594557596</v>
          </cell>
          <cell r="BC1306">
            <v>21.906799001886501</v>
          </cell>
          <cell r="BD1306">
            <v>-1.4880373278508601</v>
          </cell>
          <cell r="BE1306">
            <v>6.6660072816819103</v>
          </cell>
          <cell r="BF1306">
            <v>21.126317231946601</v>
          </cell>
          <cell r="BH1306" t="str">
            <v>NO</v>
          </cell>
          <cell r="BI1306" t="str">
            <v>NO</v>
          </cell>
          <cell r="BJ1306" t="str">
            <v>NO</v>
          </cell>
          <cell r="BK1306" t="str">
            <v/>
          </cell>
          <cell r="BL1306" t="str">
            <v>NO</v>
          </cell>
          <cell r="BM1306" t="str">
            <v>NO</v>
          </cell>
          <cell r="BO1306" t="str">
            <v>NO</v>
          </cell>
          <cell r="BQ1306" t="str">
            <v>YES</v>
          </cell>
          <cell r="BR1306" t="str">
            <v>NO</v>
          </cell>
          <cell r="BT1306" t="str">
            <v/>
          </cell>
          <cell r="BU1306" t="str">
            <v>NO</v>
          </cell>
          <cell r="BW1306" t="str">
            <v/>
          </cell>
          <cell r="CA1306" t="str">
            <v>SINGLE CORR</v>
          </cell>
          <cell r="CC1306">
            <v>10.777216536027833</v>
          </cell>
          <cell r="CD1306">
            <v>0</v>
          </cell>
          <cell r="CE1306">
            <v>0</v>
          </cell>
          <cell r="CF1306">
            <v>0</v>
          </cell>
          <cell r="CL1306">
            <v>0.47</v>
          </cell>
          <cell r="CY1306">
            <v>2.8956567467219414</v>
          </cell>
          <cell r="CZ1306">
            <v>0</v>
          </cell>
          <cell r="DA1306">
            <v>0</v>
          </cell>
          <cell r="DB1306">
            <v>0</v>
          </cell>
        </row>
        <row r="1307">
          <cell r="A1307">
            <v>16.100000000000001</v>
          </cell>
          <cell r="B1307">
            <v>41612</v>
          </cell>
          <cell r="C1307" t="str">
            <v>Daniel</v>
          </cell>
          <cell r="D1307">
            <v>9</v>
          </cell>
          <cell r="F1307" t="str">
            <v>YES</v>
          </cell>
          <cell r="G1307">
            <v>3.56</v>
          </cell>
          <cell r="H1307">
            <v>0.77679691929370198</v>
          </cell>
          <cell r="I1307">
            <v>0</v>
          </cell>
          <cell r="J1307">
            <v>14.999499999999999</v>
          </cell>
          <cell r="K1307">
            <v>0</v>
          </cell>
          <cell r="L1307">
            <v>0</v>
          </cell>
          <cell r="M1307">
            <v>0</v>
          </cell>
          <cell r="N1307">
            <v>1</v>
          </cell>
          <cell r="O1307">
            <v>0</v>
          </cell>
          <cell r="P1307">
            <v>2.5385062224689101E-2</v>
          </cell>
          <cell r="Q1307">
            <v>0.99962511312678803</v>
          </cell>
          <cell r="R1307">
            <v>0.39565281632510801</v>
          </cell>
          <cell r="S1307" t="str">
            <v>Inf</v>
          </cell>
          <cell r="T1307">
            <v>1</v>
          </cell>
          <cell r="U1307">
            <v>0</v>
          </cell>
          <cell r="V1307">
            <v>22.1302952358404</v>
          </cell>
          <cell r="W1307">
            <v>0.99968254139971202</v>
          </cell>
          <cell r="X1307">
            <v>0.364332720747712</v>
          </cell>
          <cell r="Y1307">
            <v>0</v>
          </cell>
          <cell r="Z1307" t="str">
            <v>NaN</v>
          </cell>
          <cell r="AA1307">
            <v>0</v>
          </cell>
          <cell r="AB1307">
            <v>2.5375535996666001E-2</v>
          </cell>
          <cell r="AC1307">
            <v>0.63164583048856104</v>
          </cell>
          <cell r="AD1307">
            <v>0.161951886461803</v>
          </cell>
          <cell r="AE1307">
            <v>19.145646412791301</v>
          </cell>
          <cell r="AF1307">
            <v>0.86485760439694803</v>
          </cell>
          <cell r="AG1307">
            <v>58.284787717504798</v>
          </cell>
          <cell r="AH1307" t="e">
            <v>#NAME?</v>
          </cell>
          <cell r="AI1307" t="str">
            <v>NaN</v>
          </cell>
          <cell r="AJ1307" t="str">
            <v>NaN</v>
          </cell>
          <cell r="AK1307">
            <v>2165.4205376483301</v>
          </cell>
          <cell r="AL1307">
            <v>24.5260424478966</v>
          </cell>
          <cell r="AN1307">
            <v>68.856535876839999</v>
          </cell>
          <cell r="AO1307" t="str">
            <v>NaN</v>
          </cell>
          <cell r="AP1307" t="str">
            <v>Inf</v>
          </cell>
          <cell r="AQ1307" t="str">
            <v>NaN</v>
          </cell>
          <cell r="AR1307">
            <v>19.314187007304401</v>
          </cell>
          <cell r="AS1307">
            <v>28.382884265475699</v>
          </cell>
          <cell r="AT1307">
            <v>50.172372945008597</v>
          </cell>
          <cell r="AU1307">
            <v>2.5787934285194898</v>
          </cell>
          <cell r="AV1307">
            <v>0.72008174602859798</v>
          </cell>
          <cell r="AW1307">
            <v>0</v>
          </cell>
          <cell r="AX1307">
            <v>0</v>
          </cell>
          <cell r="AY1307">
            <v>0.30265951948988201</v>
          </cell>
          <cell r="AZ1307">
            <v>8839.6963983710193</v>
          </cell>
          <cell r="BA1307">
            <v>0.60893485857423901</v>
          </cell>
          <cell r="BB1307">
            <v>8839.7722589292807</v>
          </cell>
          <cell r="BC1307">
            <v>17.861873281370102</v>
          </cell>
          <cell r="BD1307">
            <v>22.793115103221801</v>
          </cell>
          <cell r="BE1307">
            <v>36.572543439944603</v>
          </cell>
          <cell r="BF1307">
            <v>50.087567573888798</v>
          </cell>
          <cell r="BH1307" t="str">
            <v>NO</v>
          </cell>
          <cell r="BI1307" t="str">
            <v>NO</v>
          </cell>
          <cell r="BJ1307" t="str">
            <v>NO</v>
          </cell>
          <cell r="BK1307" t="str">
            <v/>
          </cell>
          <cell r="BL1307" t="str">
            <v>NO</v>
          </cell>
          <cell r="BM1307" t="str">
            <v>NO</v>
          </cell>
          <cell r="BO1307" t="str">
            <v>NO</v>
          </cell>
          <cell r="BQ1307" t="str">
            <v>YES</v>
          </cell>
          <cell r="BR1307" t="str">
            <v>NO</v>
          </cell>
          <cell r="BT1307" t="str">
            <v/>
          </cell>
          <cell r="BU1307" t="str">
            <v>NO</v>
          </cell>
          <cell r="BW1307" t="str">
            <v/>
          </cell>
          <cell r="CA1307" t="str">
            <v>SINGLE CORR</v>
          </cell>
          <cell r="CC1307">
            <v>11.450377599591651</v>
          </cell>
          <cell r="CD1307">
            <v>0</v>
          </cell>
          <cell r="CE1307">
            <v>0</v>
          </cell>
          <cell r="CF1307">
            <v>0</v>
          </cell>
          <cell r="CL1307">
            <v>0.47</v>
          </cell>
          <cell r="CY1307">
            <v>0.5277857962106518</v>
          </cell>
          <cell r="CZ1307">
            <v>0</v>
          </cell>
          <cell r="DA1307">
            <v>0</v>
          </cell>
          <cell r="DB1307">
            <v>0</v>
          </cell>
        </row>
        <row r="1308">
          <cell r="A1308">
            <v>16.100000000000001</v>
          </cell>
          <cell r="B1308">
            <v>41612</v>
          </cell>
          <cell r="C1308" t="str">
            <v>Daniel</v>
          </cell>
          <cell r="D1308">
            <v>10</v>
          </cell>
          <cell r="F1308" t="str">
            <v>YES</v>
          </cell>
          <cell r="G1308">
            <v>3.56</v>
          </cell>
          <cell r="H1308">
            <v>0.86402308568358399</v>
          </cell>
          <cell r="I1308">
            <v>0</v>
          </cell>
          <cell r="J1308">
            <v>14.9985</v>
          </cell>
          <cell r="K1308">
            <v>0</v>
          </cell>
          <cell r="L1308">
            <v>0</v>
          </cell>
          <cell r="M1308">
            <v>0</v>
          </cell>
          <cell r="N1308">
            <v>1</v>
          </cell>
          <cell r="O1308">
            <v>0</v>
          </cell>
          <cell r="P1308">
            <v>5.34171671709395E-3</v>
          </cell>
          <cell r="Q1308">
            <v>0.99645029340921099</v>
          </cell>
          <cell r="R1308">
            <v>0.59750258591483996</v>
          </cell>
          <cell r="S1308" t="str">
            <v>Inf</v>
          </cell>
          <cell r="T1308">
            <v>1</v>
          </cell>
          <cell r="U1308">
            <v>0</v>
          </cell>
          <cell r="V1308">
            <v>45.567171902057801</v>
          </cell>
          <cell r="W1308">
            <v>0.99980069207370503</v>
          </cell>
          <cell r="X1308">
            <v>0.14137587621949699</v>
          </cell>
          <cell r="Y1308">
            <v>0</v>
          </cell>
          <cell r="Z1308" t="str">
            <v>NaN</v>
          </cell>
          <cell r="AA1308">
            <v>0</v>
          </cell>
          <cell r="AB1308">
            <v>5.3226871013852704E-3</v>
          </cell>
          <cell r="AC1308">
            <v>7.88969691110941E-3</v>
          </cell>
          <cell r="AD1308">
            <v>0.36541994937310301</v>
          </cell>
          <cell r="AE1308">
            <v>32.221145958773299</v>
          </cell>
          <cell r="AF1308">
            <v>0.70697210977164404</v>
          </cell>
          <cell r="AG1308">
            <v>30.0565893757454</v>
          </cell>
          <cell r="AH1308" t="e">
            <v>#NAME?</v>
          </cell>
          <cell r="AI1308" t="str">
            <v>NaN</v>
          </cell>
          <cell r="AJ1308" t="str">
            <v>NaN</v>
          </cell>
          <cell r="AK1308">
            <v>1031.4890780599901</v>
          </cell>
          <cell r="AL1308">
            <v>-27.501243022950099</v>
          </cell>
          <cell r="AN1308">
            <v>35.995258232739999</v>
          </cell>
          <cell r="AO1308" t="str">
            <v>NaN</v>
          </cell>
          <cell r="AP1308" t="str">
            <v>Inf</v>
          </cell>
          <cell r="AQ1308" t="str">
            <v>NaN</v>
          </cell>
          <cell r="AR1308">
            <v>24.346479130532401</v>
          </cell>
          <cell r="AS1308">
            <v>25.2872298530894</v>
          </cell>
          <cell r="AT1308">
            <v>25.9392741194854</v>
          </cell>
          <cell r="AU1308">
            <v>2.6328395498259001</v>
          </cell>
          <cell r="AV1308">
            <v>0.80485679682737699</v>
          </cell>
          <cell r="AW1308">
            <v>0</v>
          </cell>
          <cell r="AX1308">
            <v>0</v>
          </cell>
          <cell r="AY1308">
            <v>0.40468206502638199</v>
          </cell>
          <cell r="AZ1308">
            <v>8839.6970811111096</v>
          </cell>
          <cell r="BA1308">
            <v>1.2297155035403899</v>
          </cell>
          <cell r="BB1308">
            <v>8840.1716540248108</v>
          </cell>
          <cell r="BC1308">
            <v>16.745464759712402</v>
          </cell>
          <cell r="BD1308">
            <v>3.1361881387592798</v>
          </cell>
          <cell r="BE1308">
            <v>9.6445079158142999</v>
          </cell>
          <cell r="BF1308">
            <v>17.6535463956975</v>
          </cell>
          <cell r="BH1308" t="str">
            <v>NO</v>
          </cell>
          <cell r="BI1308" t="str">
            <v>NO</v>
          </cell>
          <cell r="BJ1308" t="str">
            <v>NO</v>
          </cell>
          <cell r="BK1308" t="str">
            <v/>
          </cell>
          <cell r="BL1308" t="str">
            <v>NO</v>
          </cell>
          <cell r="BM1308" t="str">
            <v>NO</v>
          </cell>
          <cell r="BO1308" t="str">
            <v>NO</v>
          </cell>
          <cell r="BQ1308" t="str">
            <v>NO</v>
          </cell>
          <cell r="BR1308" t="str">
            <v>NO</v>
          </cell>
          <cell r="BT1308" t="str">
            <v/>
          </cell>
          <cell r="BU1308" t="str">
            <v>NO</v>
          </cell>
          <cell r="BW1308" t="str">
            <v/>
          </cell>
          <cell r="CA1308" t="str">
            <v>TRASH</v>
          </cell>
          <cell r="CC1308">
            <v>0</v>
          </cell>
          <cell r="CD1308">
            <v>0</v>
          </cell>
          <cell r="CE1308">
            <v>0</v>
          </cell>
          <cell r="CF1308">
            <v>0</v>
          </cell>
          <cell r="CL1308">
            <v>0</v>
          </cell>
          <cell r="CY1308">
            <v>0</v>
          </cell>
          <cell r="CZ1308">
            <v>0</v>
          </cell>
          <cell r="DA1308">
            <v>0</v>
          </cell>
          <cell r="DB1308">
            <v>0</v>
          </cell>
        </row>
        <row r="1309">
          <cell r="A1309">
            <v>16.100000000000001</v>
          </cell>
          <cell r="B1309">
            <v>41612</v>
          </cell>
          <cell r="C1309" t="str">
            <v>Daniel</v>
          </cell>
          <cell r="D1309">
            <v>11</v>
          </cell>
          <cell r="F1309" t="str">
            <v>YES</v>
          </cell>
          <cell r="G1309">
            <v>3.56</v>
          </cell>
          <cell r="H1309">
            <v>0.95338900107890401</v>
          </cell>
          <cell r="I1309">
            <v>0</v>
          </cell>
          <cell r="J1309">
            <v>15.000999999999999</v>
          </cell>
          <cell r="K1309">
            <v>0</v>
          </cell>
          <cell r="L1309">
            <v>0</v>
          </cell>
          <cell r="M1309">
            <v>0</v>
          </cell>
          <cell r="N1309">
            <v>1</v>
          </cell>
          <cell r="O1309">
            <v>0</v>
          </cell>
          <cell r="P1309">
            <v>4.4868705920469799E-2</v>
          </cell>
          <cell r="Q1309">
            <v>0.99718986211386196</v>
          </cell>
          <cell r="R1309">
            <v>0.512262037776821</v>
          </cell>
          <cell r="S1309" t="str">
            <v>Inf</v>
          </cell>
          <cell r="T1309">
            <v>1</v>
          </cell>
          <cell r="U1309">
            <v>0</v>
          </cell>
          <cell r="V1309">
            <v>29.4030269152755</v>
          </cell>
          <cell r="W1309">
            <v>0.99856200109210602</v>
          </cell>
          <cell r="X1309">
            <v>0.36603635361891002</v>
          </cell>
          <cell r="Y1309">
            <v>0</v>
          </cell>
          <cell r="Z1309" t="str">
            <v>NaN</v>
          </cell>
          <cell r="AA1309">
            <v>0</v>
          </cell>
          <cell r="AB1309">
            <v>4.4742009513506299E-2</v>
          </cell>
          <cell r="AC1309">
            <v>0.41435561113290298</v>
          </cell>
          <cell r="AD1309">
            <v>0.267808436751718</v>
          </cell>
          <cell r="AE1309">
            <v>13.0782850938813</v>
          </cell>
          <cell r="AF1309">
            <v>0.44415256074987203</v>
          </cell>
          <cell r="AG1309">
            <v>52.612401998406902</v>
          </cell>
          <cell r="AH1309" t="e">
            <v>#NAME?</v>
          </cell>
          <cell r="AI1309" t="str">
            <v>NaN</v>
          </cell>
          <cell r="AJ1309" t="str">
            <v>NaN</v>
          </cell>
          <cell r="AK1309">
            <v>1293.4147151267</v>
          </cell>
          <cell r="AL1309">
            <v>40.629588307779997</v>
          </cell>
          <cell r="AN1309">
            <v>10.915240300455</v>
          </cell>
          <cell r="AO1309" t="str">
            <v>NaN</v>
          </cell>
          <cell r="AP1309" t="str">
            <v>Inf</v>
          </cell>
          <cell r="AQ1309" t="str">
            <v>NaN</v>
          </cell>
          <cell r="AR1309">
            <v>-16.828319151436901</v>
          </cell>
          <cell r="AS1309">
            <v>3.56339796770652</v>
          </cell>
          <cell r="AT1309">
            <v>150.325241067002</v>
          </cell>
          <cell r="AU1309">
            <v>2.79501495415033</v>
          </cell>
          <cell r="AV1309">
            <v>0.72435913134444396</v>
          </cell>
          <cell r="AW1309">
            <v>0</v>
          </cell>
          <cell r="AX1309">
            <v>0</v>
          </cell>
          <cell r="AY1309">
            <v>0.595940614981603</v>
          </cell>
          <cell r="AZ1309">
            <v>8839.6976434351109</v>
          </cell>
          <cell r="BA1309">
            <v>1.2918232896864299</v>
          </cell>
          <cell r="BB1309">
            <v>8840.2274405933003</v>
          </cell>
          <cell r="BC1309">
            <v>19.503511035761601</v>
          </cell>
          <cell r="BD1309">
            <v>2.4136564632413</v>
          </cell>
          <cell r="BE1309">
            <v>11.3492929620952</v>
          </cell>
          <cell r="BF1309">
            <v>16.940493597187</v>
          </cell>
          <cell r="BH1309" t="str">
            <v>NO</v>
          </cell>
          <cell r="BI1309" t="str">
            <v>NO</v>
          </cell>
          <cell r="BJ1309" t="str">
            <v>NO</v>
          </cell>
          <cell r="BK1309" t="str">
            <v/>
          </cell>
          <cell r="BL1309" t="str">
            <v>NO</v>
          </cell>
          <cell r="BM1309" t="str">
            <v>NO</v>
          </cell>
          <cell r="BO1309" t="str">
            <v>NO</v>
          </cell>
          <cell r="BQ1309" t="str">
            <v>NO</v>
          </cell>
          <cell r="BR1309" t="str">
            <v>NO</v>
          </cell>
          <cell r="BT1309" t="str">
            <v/>
          </cell>
          <cell r="BU1309" t="str">
            <v>NO</v>
          </cell>
          <cell r="BW1309" t="str">
            <v/>
          </cell>
          <cell r="CA1309" t="str">
            <v>TRASH</v>
          </cell>
          <cell r="CC1309">
            <v>0</v>
          </cell>
          <cell r="CD1309">
            <v>0</v>
          </cell>
          <cell r="CE1309">
            <v>0</v>
          </cell>
          <cell r="CF1309">
            <v>0</v>
          </cell>
          <cell r="CL1309">
            <v>0</v>
          </cell>
          <cell r="CY1309">
            <v>0</v>
          </cell>
          <cell r="CZ1309">
            <v>0</v>
          </cell>
          <cell r="DA1309">
            <v>0</v>
          </cell>
          <cell r="DB1309">
            <v>0</v>
          </cell>
        </row>
        <row r="1310">
          <cell r="A1310">
            <v>16.100000000000001</v>
          </cell>
          <cell r="B1310">
            <v>41612</v>
          </cell>
          <cell r="C1310" t="str">
            <v>Daniel</v>
          </cell>
          <cell r="D1310">
            <v>12</v>
          </cell>
          <cell r="F1310" t="str">
            <v>YES</v>
          </cell>
          <cell r="G1310">
            <v>3.56</v>
          </cell>
          <cell r="H1310">
            <v>1.03226497303694</v>
          </cell>
          <cell r="I1310">
            <v>0</v>
          </cell>
          <cell r="J1310">
            <v>15.002000000000001</v>
          </cell>
          <cell r="K1310">
            <v>0</v>
          </cell>
          <cell r="L1310">
            <v>0</v>
          </cell>
          <cell r="M1310">
            <v>0</v>
          </cell>
          <cell r="N1310">
            <v>1</v>
          </cell>
          <cell r="O1310">
            <v>0</v>
          </cell>
          <cell r="P1310">
            <v>-8.2950755173723896E-4</v>
          </cell>
          <cell r="Q1310">
            <v>0.99835741359042496</v>
          </cell>
          <cell r="R1310">
            <v>0.38031059816289497</v>
          </cell>
          <cell r="S1310" t="str">
            <v>Inf</v>
          </cell>
          <cell r="T1310">
            <v>1</v>
          </cell>
          <cell r="U1310">
            <v>0</v>
          </cell>
          <cell r="V1310">
            <v>50.172951074236202</v>
          </cell>
          <cell r="W1310">
            <v>0.99957761022470903</v>
          </cell>
          <cell r="X1310">
            <v>0.19277549902186</v>
          </cell>
          <cell r="Y1310">
            <v>0</v>
          </cell>
          <cell r="Z1310" t="str">
            <v>NaN</v>
          </cell>
          <cell r="AA1310">
            <v>0</v>
          </cell>
          <cell r="AB1310">
            <v>-8.28142771200154E-4</v>
          </cell>
          <cell r="AC1310">
            <v>4.1666465647205398E-4</v>
          </cell>
          <cell r="AD1310">
            <v>0.149801830805526</v>
          </cell>
          <cell r="AE1310">
            <v>24.301369923591</v>
          </cell>
          <cell r="AF1310">
            <v>0.48414726138696101</v>
          </cell>
          <cell r="AG1310">
            <v>46.967785826349797</v>
          </cell>
          <cell r="AH1310" t="e">
            <v>#NAME?</v>
          </cell>
          <cell r="AI1310" t="str">
            <v>NaN</v>
          </cell>
          <cell r="AJ1310" t="str">
            <v>NaN</v>
          </cell>
          <cell r="AK1310">
            <v>709.44927657667699</v>
          </cell>
          <cell r="AL1310">
            <v>12.8736302716033</v>
          </cell>
          <cell r="AN1310">
            <v>3.4280756896809899</v>
          </cell>
          <cell r="AO1310" t="str">
            <v>NaN</v>
          </cell>
          <cell r="AP1310" t="str">
            <v>Inf</v>
          </cell>
          <cell r="AQ1310" t="str">
            <v>NaN</v>
          </cell>
          <cell r="AR1310">
            <v>29.016427254077101</v>
          </cell>
          <cell r="AS1310">
            <v>21.9422599354589</v>
          </cell>
          <cell r="AT1310">
            <v>224.90171394097899</v>
          </cell>
          <cell r="AU1310">
            <v>3.0511055177433799</v>
          </cell>
          <cell r="AV1310">
            <v>0.73157995861644398</v>
          </cell>
          <cell r="AW1310">
            <v>0</v>
          </cell>
          <cell r="AX1310">
            <v>0</v>
          </cell>
          <cell r="AY1310">
            <v>0.244834634260126</v>
          </cell>
          <cell r="AZ1310">
            <v>8839.6951364644701</v>
          </cell>
          <cell r="BA1310">
            <v>1.18781952068606</v>
          </cell>
          <cell r="BB1310">
            <v>8840.2596983412204</v>
          </cell>
          <cell r="BC1310">
            <v>15.1966324713181</v>
          </cell>
          <cell r="BD1310">
            <v>3.6900374199999502</v>
          </cell>
          <cell r="BE1310">
            <v>9.3674829855556307</v>
          </cell>
          <cell r="BF1310">
            <v>19.509374148888998</v>
          </cell>
          <cell r="BH1310" t="str">
            <v>NO</v>
          </cell>
          <cell r="BI1310" t="str">
            <v>NO</v>
          </cell>
          <cell r="BJ1310" t="str">
            <v>NO</v>
          </cell>
          <cell r="BK1310" t="str">
            <v/>
          </cell>
          <cell r="BL1310" t="str">
            <v>NO</v>
          </cell>
          <cell r="BM1310" t="str">
            <v>NO</v>
          </cell>
          <cell r="BO1310" t="str">
            <v>NO</v>
          </cell>
          <cell r="BQ1310" t="str">
            <v>NO</v>
          </cell>
          <cell r="BR1310" t="str">
            <v>NO</v>
          </cell>
          <cell r="BT1310" t="str">
            <v/>
          </cell>
          <cell r="BU1310" t="str">
            <v>NO</v>
          </cell>
          <cell r="BW1310" t="str">
            <v/>
          </cell>
          <cell r="CA1310" t="str">
            <v>TRASH</v>
          </cell>
          <cell r="CC1310">
            <v>0</v>
          </cell>
          <cell r="CD1310">
            <v>0</v>
          </cell>
          <cell r="CE1310">
            <v>0</v>
          </cell>
          <cell r="CF1310">
            <v>0</v>
          </cell>
          <cell r="CL1310">
            <v>0</v>
          </cell>
          <cell r="CY1310">
            <v>0</v>
          </cell>
          <cell r="CZ1310">
            <v>0</v>
          </cell>
          <cell r="DA1310">
            <v>0</v>
          </cell>
          <cell r="DB1310">
            <v>0</v>
          </cell>
        </row>
        <row r="1311">
          <cell r="A1311">
            <v>16.100000000000001</v>
          </cell>
          <cell r="B1311">
            <v>41612</v>
          </cell>
          <cell r="C1311" t="str">
            <v>Daniel</v>
          </cell>
          <cell r="D1311">
            <v>13</v>
          </cell>
          <cell r="F1311" t="str">
            <v>YES</v>
          </cell>
          <cell r="G1311">
            <v>3.56</v>
          </cell>
          <cell r="H1311">
            <v>1.1715340856462699</v>
          </cell>
          <cell r="I1311">
            <v>0</v>
          </cell>
          <cell r="J1311">
            <v>14.994</v>
          </cell>
          <cell r="K1311">
            <v>0</v>
          </cell>
          <cell r="L1311">
            <v>0</v>
          </cell>
          <cell r="M1311">
            <v>0</v>
          </cell>
          <cell r="N1311">
            <v>1</v>
          </cell>
          <cell r="O1311">
            <v>0</v>
          </cell>
          <cell r="P1311">
            <v>4.0177412460351003E-2</v>
          </cell>
          <cell r="Q1311">
            <v>0.99471045285312298</v>
          </cell>
          <cell r="R1311">
            <v>0.29985902812029802</v>
          </cell>
          <cell r="S1311" t="str">
            <v>Inf</v>
          </cell>
          <cell r="T1311">
            <v>1</v>
          </cell>
          <cell r="U1311">
            <v>0</v>
          </cell>
          <cell r="V1311">
            <v>20.1234914999945</v>
          </cell>
          <cell r="W1311">
            <v>0.99895394644608604</v>
          </cell>
          <cell r="X1311">
            <v>0.13312115446529599</v>
          </cell>
          <cell r="Y1311">
            <v>0</v>
          </cell>
          <cell r="Z1311" t="str">
            <v>NaN</v>
          </cell>
          <cell r="AA1311">
            <v>0</v>
          </cell>
          <cell r="AB1311">
            <v>3.9963418986020398E-2</v>
          </cell>
          <cell r="AC1311">
            <v>0.230396952118643</v>
          </cell>
          <cell r="AD1311">
            <v>9.3458290674595407E-2</v>
          </cell>
          <cell r="AE1311">
            <v>14.1163905966482</v>
          </cell>
          <cell r="AF1311">
            <v>0.70075176412373996</v>
          </cell>
          <cell r="AG1311">
            <v>5.2424477479170903</v>
          </cell>
          <cell r="AH1311" t="e">
            <v>#NAME?</v>
          </cell>
          <cell r="AI1311" t="str">
            <v>NaN</v>
          </cell>
          <cell r="AJ1311" t="str">
            <v>NaN</v>
          </cell>
          <cell r="AK1311">
            <v>454.13112470501198</v>
          </cell>
          <cell r="AL1311">
            <v>-1.3946033817199901</v>
          </cell>
          <cell r="AN1311">
            <v>28.032131215029999</v>
          </cell>
          <cell r="AO1311" t="str">
            <v>Inf</v>
          </cell>
          <cell r="AP1311" t="str">
            <v>Inf</v>
          </cell>
          <cell r="AQ1311" t="str">
            <v>NaN</v>
          </cell>
          <cell r="AR1311">
            <v>8.6495502077090691</v>
          </cell>
          <cell r="AS1311">
            <v>15.871905596413701</v>
          </cell>
          <cell r="AT1311">
            <v>34.263055176057499</v>
          </cell>
          <cell r="AU1311">
            <v>2.96866366189328</v>
          </cell>
          <cell r="AV1311">
            <v>0.75347359281432102</v>
          </cell>
          <cell r="AW1311">
            <v>0</v>
          </cell>
          <cell r="AX1311">
            <v>0</v>
          </cell>
          <cell r="AY1311">
            <v>0.23837607368887101</v>
          </cell>
          <cell r="AZ1311">
            <v>8839.6990532133805</v>
          </cell>
          <cell r="BA1311">
            <v>1.25199759277222</v>
          </cell>
          <cell r="BB1311">
            <v>8840.1899542295505</v>
          </cell>
          <cell r="BC1311">
            <v>15.602797550544301</v>
          </cell>
          <cell r="BD1311">
            <v>5.0718133473767502</v>
          </cell>
          <cell r="BE1311">
            <v>8.1593994704321595</v>
          </cell>
          <cell r="BF1311">
            <v>11.1727007900774</v>
          </cell>
          <cell r="BH1311" t="str">
            <v>NO</v>
          </cell>
          <cell r="BI1311" t="str">
            <v>NO</v>
          </cell>
          <cell r="BJ1311" t="str">
            <v>NO</v>
          </cell>
          <cell r="BK1311" t="str">
            <v/>
          </cell>
          <cell r="BL1311" t="str">
            <v>NO</v>
          </cell>
          <cell r="BM1311" t="str">
            <v>NO</v>
          </cell>
          <cell r="BO1311" t="str">
            <v>NO</v>
          </cell>
          <cell r="BQ1311" t="str">
            <v>NO</v>
          </cell>
          <cell r="BR1311" t="str">
            <v>NO</v>
          </cell>
          <cell r="BT1311" t="str">
            <v/>
          </cell>
          <cell r="BU1311" t="str">
            <v>NO</v>
          </cell>
          <cell r="BW1311" t="str">
            <v/>
          </cell>
          <cell r="CA1311" t="str">
            <v>TRASH</v>
          </cell>
          <cell r="CC1311">
            <v>0</v>
          </cell>
          <cell r="CD1311">
            <v>0</v>
          </cell>
          <cell r="CE1311">
            <v>0</v>
          </cell>
          <cell r="CF1311">
            <v>0</v>
          </cell>
          <cell r="CL1311">
            <v>0</v>
          </cell>
          <cell r="CY1311">
            <v>0</v>
          </cell>
          <cell r="CZ1311">
            <v>0</v>
          </cell>
          <cell r="DA1311">
            <v>0</v>
          </cell>
          <cell r="DB1311">
            <v>0</v>
          </cell>
        </row>
        <row r="1312">
          <cell r="A1312">
            <v>16.100000000000001</v>
          </cell>
          <cell r="B1312">
            <v>41612</v>
          </cell>
          <cell r="C1312" t="str">
            <v>Daniel</v>
          </cell>
          <cell r="D1312">
            <v>14</v>
          </cell>
          <cell r="F1312" t="str">
            <v>YES</v>
          </cell>
          <cell r="G1312">
            <v>3.56</v>
          </cell>
          <cell r="H1312">
            <v>1.24583983328193</v>
          </cell>
          <cell r="I1312">
            <v>0</v>
          </cell>
          <cell r="J1312">
            <v>14.999000000000001</v>
          </cell>
          <cell r="K1312">
            <v>0</v>
          </cell>
          <cell r="L1312">
            <v>0</v>
          </cell>
          <cell r="M1312">
            <v>0</v>
          </cell>
          <cell r="N1312">
            <v>1</v>
          </cell>
          <cell r="O1312">
            <v>0</v>
          </cell>
          <cell r="P1312">
            <v>6.5982890197242197E-2</v>
          </cell>
          <cell r="Q1312">
            <v>0.99953860063709299</v>
          </cell>
          <cell r="R1312">
            <v>0.26804943338234299</v>
          </cell>
          <cell r="S1312" t="str">
            <v>Inf</v>
          </cell>
          <cell r="T1312">
            <v>1</v>
          </cell>
          <cell r="U1312">
            <v>0</v>
          </cell>
          <cell r="V1312">
            <v>43.999978379931903</v>
          </cell>
          <cell r="W1312">
            <v>0.99996186819775701</v>
          </cell>
          <cell r="X1312">
            <v>7.6894866115734303E-2</v>
          </cell>
          <cell r="Y1312">
            <v>0</v>
          </cell>
          <cell r="Z1312" t="str">
            <v>NaN</v>
          </cell>
          <cell r="AA1312">
            <v>0</v>
          </cell>
          <cell r="AB1312">
            <v>6.5952299133163403E-2</v>
          </cell>
          <cell r="AC1312">
            <v>0.90330105903735602</v>
          </cell>
          <cell r="AD1312">
            <v>7.7714185475147704E-2</v>
          </cell>
          <cell r="AE1312">
            <v>40.973401775545199</v>
          </cell>
          <cell r="AF1312">
            <v>0.93117860571447897</v>
          </cell>
          <cell r="AG1312">
            <v>11.486155416760001</v>
          </cell>
          <cell r="AH1312" t="str">
            <v>Inf</v>
          </cell>
          <cell r="AI1312" t="str">
            <v>NaN</v>
          </cell>
          <cell r="AJ1312" t="str">
            <v>NaN</v>
          </cell>
          <cell r="AK1312">
            <v>476.56109594332798</v>
          </cell>
          <cell r="AL1312">
            <v>28.031751853816701</v>
          </cell>
          <cell r="AN1312">
            <v>10.664621581969</v>
          </cell>
          <cell r="AO1312" t="str">
            <v>NaN</v>
          </cell>
          <cell r="AP1312" t="str">
            <v>Inf</v>
          </cell>
          <cell r="AQ1312" t="str">
            <v>NaN</v>
          </cell>
          <cell r="AR1312">
            <v>49.185322955354003</v>
          </cell>
          <cell r="AS1312">
            <v>45.040693120478998</v>
          </cell>
          <cell r="AT1312">
            <v>58.121977323780499</v>
          </cell>
          <cell r="AU1312">
            <v>2.9349796941871298</v>
          </cell>
          <cell r="AV1312">
            <v>0.75785770054852097</v>
          </cell>
          <cell r="AW1312">
            <v>0</v>
          </cell>
          <cell r="AX1312">
            <v>0</v>
          </cell>
          <cell r="AY1312">
            <v>0.122393202496394</v>
          </cell>
          <cell r="AZ1312">
            <v>8839.6968357696205</v>
          </cell>
          <cell r="BA1312">
            <v>1.2191432757634</v>
          </cell>
          <cell r="BB1312">
            <v>8840.2471265950699</v>
          </cell>
          <cell r="BC1312">
            <v>15.7362688923935</v>
          </cell>
          <cell r="BD1312">
            <v>3.92461827833313</v>
          </cell>
          <cell r="BE1312">
            <v>17.638332198333298</v>
          </cell>
          <cell r="BF1312">
            <v>30.0405543983331</v>
          </cell>
          <cell r="BH1312" t="str">
            <v>NO</v>
          </cell>
          <cell r="BI1312" t="str">
            <v>NO</v>
          </cell>
          <cell r="BJ1312" t="str">
            <v>NO</v>
          </cell>
          <cell r="BK1312" t="str">
            <v/>
          </cell>
          <cell r="BL1312" t="str">
            <v>NO</v>
          </cell>
          <cell r="BM1312" t="str">
            <v>NO</v>
          </cell>
          <cell r="BO1312" t="str">
            <v>NO</v>
          </cell>
          <cell r="BQ1312" t="str">
            <v>YES</v>
          </cell>
          <cell r="BR1312" t="str">
            <v>NO</v>
          </cell>
          <cell r="BT1312" t="str">
            <v/>
          </cell>
          <cell r="BU1312" t="str">
            <v>NO</v>
          </cell>
          <cell r="BW1312" t="str">
            <v/>
          </cell>
          <cell r="CA1312" t="str">
            <v>SINGLE CORR</v>
          </cell>
          <cell r="CC1312">
            <v>22.765153696163448</v>
          </cell>
          <cell r="CD1312">
            <v>0</v>
          </cell>
          <cell r="CE1312">
            <v>0</v>
          </cell>
          <cell r="CF1312">
            <v>0</v>
          </cell>
          <cell r="CL1312">
            <v>0.47</v>
          </cell>
          <cell r="CY1312">
            <v>1.0943477388822376</v>
          </cell>
          <cell r="CZ1312">
            <v>0</v>
          </cell>
          <cell r="DA1312">
            <v>0</v>
          </cell>
          <cell r="DB1312">
            <v>0</v>
          </cell>
        </row>
        <row r="1313">
          <cell r="A1313">
            <v>16.100000000000001</v>
          </cell>
          <cell r="B1313">
            <v>41612</v>
          </cell>
          <cell r="C1313" t="str">
            <v>Daniel</v>
          </cell>
          <cell r="D1313">
            <v>15</v>
          </cell>
          <cell r="F1313" t="str">
            <v>YES</v>
          </cell>
          <cell r="G1313">
            <v>3.56</v>
          </cell>
          <cell r="H1313">
            <v>1.4342995304614301</v>
          </cell>
          <cell r="I1313">
            <v>0</v>
          </cell>
          <cell r="J1313">
            <v>15</v>
          </cell>
          <cell r="K1313">
            <v>0</v>
          </cell>
          <cell r="L1313">
            <v>0</v>
          </cell>
          <cell r="M1313">
            <v>0</v>
          </cell>
          <cell r="N1313">
            <v>1</v>
          </cell>
          <cell r="O1313">
            <v>0</v>
          </cell>
          <cell r="P1313">
            <v>7.7876509001098297E-3</v>
          </cell>
          <cell r="Q1313">
            <v>0.99973272537220503</v>
          </cell>
          <cell r="R1313">
            <v>0.296993369872741</v>
          </cell>
          <cell r="S1313" t="str">
            <v>Inf</v>
          </cell>
          <cell r="T1313">
            <v>1</v>
          </cell>
          <cell r="U1313">
            <v>0</v>
          </cell>
          <cell r="V1313">
            <v>13.6053999229397</v>
          </cell>
          <cell r="W1313">
            <v>0.999541382105397</v>
          </cell>
          <cell r="X1313">
            <v>0.39011368032858801</v>
          </cell>
          <cell r="Y1313">
            <v>0</v>
          </cell>
          <cell r="Z1313" t="str">
            <v>NaN</v>
          </cell>
          <cell r="AA1313">
            <v>0</v>
          </cell>
          <cell r="AB1313">
            <v>7.7855687759146499E-3</v>
          </cell>
          <cell r="AC1313">
            <v>0.18480569178877801</v>
          </cell>
          <cell r="AD1313">
            <v>9.5561277213126697E-2</v>
          </cell>
          <cell r="AE1313">
            <v>12.5345678132575</v>
          </cell>
          <cell r="AF1313">
            <v>0.92086859733265103</v>
          </cell>
          <cell r="AG1313">
            <v>28.281622609105298</v>
          </cell>
          <cell r="AH1313" t="e">
            <v>#NAME?</v>
          </cell>
          <cell r="AI1313" t="str">
            <v>NaN</v>
          </cell>
          <cell r="AJ1313" t="str">
            <v>NaN</v>
          </cell>
          <cell r="AK1313">
            <v>654.94640470333104</v>
          </cell>
          <cell r="AL1313">
            <v>5.59180250846667</v>
          </cell>
          <cell r="AN1313">
            <v>41.640023232706298</v>
          </cell>
          <cell r="AO1313" t="str">
            <v>NaN</v>
          </cell>
          <cell r="AP1313" t="str">
            <v>Inf</v>
          </cell>
          <cell r="AQ1313" t="str">
            <v>NaN</v>
          </cell>
          <cell r="AR1313">
            <v>22.866852206648101</v>
          </cell>
          <cell r="AS1313">
            <v>15.0390909266522</v>
          </cell>
          <cell r="AT1313">
            <v>73.027269634700801</v>
          </cell>
          <cell r="AU1313">
            <v>2.5591929555344199</v>
          </cell>
          <cell r="AV1313">
            <v>0.66904459184732001</v>
          </cell>
          <cell r="AW1313">
            <v>0</v>
          </cell>
          <cell r="AX1313">
            <v>0</v>
          </cell>
          <cell r="AY1313">
            <v>0.12764276093118099</v>
          </cell>
          <cell r="AZ1313">
            <v>8839.6965364581592</v>
          </cell>
          <cell r="BA1313">
            <v>0.46298199885014701</v>
          </cell>
          <cell r="BB1313">
            <v>8839.6658672482699</v>
          </cell>
          <cell r="BC1313">
            <v>17.673613052009699</v>
          </cell>
          <cell r="BD1313">
            <v>5.7473319466666899</v>
          </cell>
          <cell r="BE1313">
            <v>25.041103551666801</v>
          </cell>
          <cell r="BF1313">
            <v>40.9710029466669</v>
          </cell>
          <cell r="BH1313" t="str">
            <v>NO</v>
          </cell>
          <cell r="BI1313" t="str">
            <v>NO</v>
          </cell>
          <cell r="BJ1313" t="str">
            <v>NO</v>
          </cell>
          <cell r="BK1313" t="str">
            <v/>
          </cell>
          <cell r="BL1313" t="str">
            <v>NO</v>
          </cell>
          <cell r="BM1313" t="str">
            <v>NO</v>
          </cell>
          <cell r="BO1313" t="str">
            <v>NO</v>
          </cell>
          <cell r="BQ1313" t="str">
            <v>YES</v>
          </cell>
          <cell r="BR1313" t="str">
            <v>NO</v>
          </cell>
          <cell r="BT1313" t="str">
            <v/>
          </cell>
          <cell r="BU1313" t="str">
            <v>NO</v>
          </cell>
          <cell r="BW1313" t="str">
            <v/>
          </cell>
          <cell r="CA1313" t="str">
            <v>SINGLE CORR</v>
          </cell>
          <cell r="CC1313">
            <v>7.0397686936771038</v>
          </cell>
          <cell r="CD1313">
            <v>0</v>
          </cell>
          <cell r="CE1313">
            <v>0</v>
          </cell>
          <cell r="CF1313">
            <v>0</v>
          </cell>
          <cell r="CL1313">
            <v>0.47</v>
          </cell>
          <cell r="CY1313">
            <v>0.77083140202161693</v>
          </cell>
          <cell r="CZ1313">
            <v>0</v>
          </cell>
          <cell r="DA1313">
            <v>0</v>
          </cell>
          <cell r="DB1313">
            <v>0</v>
          </cell>
        </row>
        <row r="1314">
          <cell r="A1314">
            <v>16.100000000000001</v>
          </cell>
          <cell r="B1314">
            <v>41612</v>
          </cell>
          <cell r="C1314" t="str">
            <v>Daniel</v>
          </cell>
          <cell r="D1314">
            <v>16</v>
          </cell>
          <cell r="F1314" t="str">
            <v>YES</v>
          </cell>
          <cell r="G1314">
            <v>3.56</v>
          </cell>
          <cell r="H1314">
            <v>1.6815026672557001</v>
          </cell>
          <cell r="I1314">
            <v>0</v>
          </cell>
          <cell r="J1314">
            <v>15</v>
          </cell>
          <cell r="K1314">
            <v>0</v>
          </cell>
          <cell r="L1314">
            <v>0</v>
          </cell>
          <cell r="M1314">
            <v>0</v>
          </cell>
          <cell r="N1314">
            <v>1</v>
          </cell>
          <cell r="O1314">
            <v>0</v>
          </cell>
          <cell r="P1314">
            <v>4.0502658544740798E-2</v>
          </cell>
          <cell r="Q1314">
            <v>0.99395291819782405</v>
          </cell>
          <cell r="R1314">
            <v>0.44777813708709802</v>
          </cell>
          <cell r="S1314" t="str">
            <v>Inf</v>
          </cell>
          <cell r="T1314">
            <v>1</v>
          </cell>
          <cell r="U1314">
            <v>0</v>
          </cell>
          <cell r="V1314">
            <v>46.528098701653398</v>
          </cell>
          <cell r="W1314">
            <v>0.99983945949752995</v>
          </cell>
          <cell r="X1314">
            <v>7.2702031289472197E-2</v>
          </cell>
          <cell r="Y1314">
            <v>0</v>
          </cell>
          <cell r="Z1314" t="str">
            <v>NaN</v>
          </cell>
          <cell r="AA1314">
            <v>0</v>
          </cell>
          <cell r="AB1314">
            <v>4.0255843807303703E-2</v>
          </cell>
          <cell r="AC1314">
            <v>0.209797834037241</v>
          </cell>
          <cell r="AD1314">
            <v>0.20741683916388201</v>
          </cell>
          <cell r="AE1314">
            <v>34.520988766731101</v>
          </cell>
          <cell r="AF1314">
            <v>0.74181933633960195</v>
          </cell>
          <cell r="AG1314">
            <v>8.7734951487713193</v>
          </cell>
          <cell r="AH1314" t="e">
            <v>#NAME?</v>
          </cell>
          <cell r="AI1314" t="str">
            <v>NaN</v>
          </cell>
          <cell r="AJ1314" t="str">
            <v>NaN</v>
          </cell>
          <cell r="AK1314">
            <v>409.64134441000402</v>
          </cell>
          <cell r="AL1314">
            <v>-5.9939759795999796</v>
          </cell>
          <cell r="AN1314">
            <v>13.964087558478999</v>
          </cell>
          <cell r="AO1314" t="str">
            <v>NaN</v>
          </cell>
          <cell r="AP1314" t="str">
            <v>Inf</v>
          </cell>
          <cell r="AQ1314" t="str">
            <v>NaN</v>
          </cell>
          <cell r="AR1314">
            <v>27.734751690108499</v>
          </cell>
          <cell r="AS1314">
            <v>26.475542335100901</v>
          </cell>
          <cell r="AT1314">
            <v>70.267264230226004</v>
          </cell>
          <cell r="AU1314">
            <v>1.6372432971944599</v>
          </cell>
          <cell r="AV1314">
            <v>1.0353734888146999</v>
          </cell>
          <cell r="AW1314">
            <v>0</v>
          </cell>
          <cell r="AX1314">
            <v>0</v>
          </cell>
          <cell r="AY1314">
            <v>0.33994201526909901</v>
          </cell>
          <cell r="AZ1314">
            <v>8839.6998341031103</v>
          </cell>
          <cell r="BA1314">
            <v>0.787200355124269</v>
          </cell>
          <cell r="BB1314">
            <v>8839.8810466718605</v>
          </cell>
          <cell r="BC1314">
            <v>19.4252580153771</v>
          </cell>
          <cell r="BD1314">
            <v>1.32533359661295</v>
          </cell>
          <cell r="BE1314">
            <v>5.4314396440863701</v>
          </cell>
          <cell r="BF1314">
            <v>12.4390195453765</v>
          </cell>
          <cell r="BH1314" t="str">
            <v>NO</v>
          </cell>
          <cell r="BI1314" t="str">
            <v>NO</v>
          </cell>
          <cell r="BJ1314" t="str">
            <v>NO</v>
          </cell>
          <cell r="BK1314" t="str">
            <v/>
          </cell>
          <cell r="BL1314" t="str">
            <v>NO</v>
          </cell>
          <cell r="BM1314" t="str">
            <v>NO</v>
          </cell>
          <cell r="BO1314" t="str">
            <v>NO</v>
          </cell>
          <cell r="BQ1314" t="str">
            <v>NO</v>
          </cell>
          <cell r="BR1314" t="str">
            <v>NO</v>
          </cell>
          <cell r="BT1314" t="str">
            <v/>
          </cell>
          <cell r="BU1314" t="str">
            <v>NO</v>
          </cell>
          <cell r="BW1314" t="str">
            <v/>
          </cell>
          <cell r="CA1314" t="str">
            <v>TRASH</v>
          </cell>
          <cell r="CC1314">
            <v>0</v>
          </cell>
          <cell r="CD1314">
            <v>0</v>
          </cell>
          <cell r="CE1314">
            <v>0</v>
          </cell>
          <cell r="CF1314">
            <v>0</v>
          </cell>
          <cell r="CL1314">
            <v>0</v>
          </cell>
          <cell r="CY1314">
            <v>0</v>
          </cell>
          <cell r="CZ1314">
            <v>0</v>
          </cell>
          <cell r="DA1314">
            <v>0</v>
          </cell>
          <cell r="DB1314">
            <v>0</v>
          </cell>
        </row>
        <row r="1315">
          <cell r="A1315">
            <v>16.100000000000001</v>
          </cell>
          <cell r="B1315">
            <v>41612</v>
          </cell>
          <cell r="C1315" t="str">
            <v>Daniel</v>
          </cell>
          <cell r="D1315">
            <v>17</v>
          </cell>
          <cell r="F1315" t="str">
            <v>YES</v>
          </cell>
          <cell r="G1315">
            <v>3.56</v>
          </cell>
          <cell r="H1315">
            <v>1.84183302987367</v>
          </cell>
          <cell r="I1315">
            <v>0</v>
          </cell>
          <cell r="J1315">
            <v>15.0015</v>
          </cell>
          <cell r="K1315">
            <v>0</v>
          </cell>
          <cell r="L1315">
            <v>0</v>
          </cell>
          <cell r="M1315">
            <v>0</v>
          </cell>
          <cell r="N1315">
            <v>1</v>
          </cell>
          <cell r="O1315">
            <v>0</v>
          </cell>
          <cell r="P1315">
            <v>3.1071453434517299E-2</v>
          </cell>
          <cell r="Q1315">
            <v>0.99975238885428397</v>
          </cell>
          <cell r="R1315">
            <v>0.16145838190638101</v>
          </cell>
          <cell r="S1315" t="str">
            <v>Inf</v>
          </cell>
          <cell r="T1315">
            <v>1</v>
          </cell>
          <cell r="U1315">
            <v>0</v>
          </cell>
          <cell r="V1315">
            <v>49.810604134127097</v>
          </cell>
          <cell r="W1315">
            <v>0.99995033646005105</v>
          </cell>
          <cell r="X1315">
            <v>7.2281866242221895E-2</v>
          </cell>
          <cell r="Y1315">
            <v>0</v>
          </cell>
          <cell r="Z1315" t="str">
            <v>NaN</v>
          </cell>
          <cell r="AA1315">
            <v>0</v>
          </cell>
          <cell r="AB1315">
            <v>3.1063750463123901E-2</v>
          </cell>
          <cell r="AC1315">
            <v>0.79544201306609996</v>
          </cell>
          <cell r="AD1315">
            <v>2.82684681444219E-2</v>
          </cell>
          <cell r="AE1315">
            <v>44.343813126291501</v>
          </cell>
          <cell r="AF1315">
            <v>0.890204217141359</v>
          </cell>
          <cell r="AG1315">
            <v>12.507549814217301</v>
          </cell>
          <cell r="AH1315" t="e">
            <v>#NAME?</v>
          </cell>
          <cell r="AI1315" t="str">
            <v>NaN</v>
          </cell>
          <cell r="AJ1315" t="str">
            <v>NaN</v>
          </cell>
          <cell r="AK1315">
            <v>265.27291249332899</v>
          </cell>
          <cell r="AL1315">
            <v>10.041197247223399</v>
          </cell>
          <cell r="AN1315">
            <v>7.19969239162167</v>
          </cell>
          <cell r="AO1315" t="str">
            <v>NaN</v>
          </cell>
          <cell r="AP1315" t="str">
            <v>Inf</v>
          </cell>
          <cell r="AQ1315" t="str">
            <v>NaN</v>
          </cell>
          <cell r="AR1315">
            <v>347.88043142549998</v>
          </cell>
          <cell r="AS1315">
            <v>32.762048882938501</v>
          </cell>
          <cell r="AT1315">
            <v>994.02232375995595</v>
          </cell>
          <cell r="AU1315">
            <v>2.3327304913056199</v>
          </cell>
          <cell r="AV1315">
            <v>1.01351969225341</v>
          </cell>
          <cell r="AW1315">
            <v>0</v>
          </cell>
          <cell r="AX1315">
            <v>0</v>
          </cell>
          <cell r="AY1315">
            <v>0.14540550243620801</v>
          </cell>
          <cell r="AZ1315">
            <v>8839.7002683748506</v>
          </cell>
          <cell r="BA1315">
            <v>0.47252369378783099</v>
          </cell>
          <cell r="BB1315">
            <v>8839.6707458298206</v>
          </cell>
          <cell r="BC1315">
            <v>20.133069568090399</v>
          </cell>
          <cell r="BD1315">
            <v>1.85650258720011</v>
          </cell>
          <cell r="BE1315">
            <v>6.5743890547996697</v>
          </cell>
          <cell r="BF1315">
            <v>19.2978473989333</v>
          </cell>
          <cell r="BH1315" t="str">
            <v>NO</v>
          </cell>
          <cell r="BI1315" t="str">
            <v>NO</v>
          </cell>
          <cell r="BJ1315" t="str">
            <v>NO</v>
          </cell>
          <cell r="BK1315" t="str">
            <v/>
          </cell>
          <cell r="BL1315" t="str">
            <v>NO</v>
          </cell>
          <cell r="BM1315" t="str">
            <v>NO</v>
          </cell>
          <cell r="BO1315" t="str">
            <v>NO</v>
          </cell>
          <cell r="BQ1315" t="str">
            <v>YES</v>
          </cell>
          <cell r="BR1315" t="str">
            <v>NO</v>
          </cell>
          <cell r="BT1315" t="str">
            <v/>
          </cell>
          <cell r="BU1315" t="str">
            <v>NO</v>
          </cell>
          <cell r="BW1315" t="str">
            <v/>
          </cell>
          <cell r="CA1315" t="str">
            <v>SINGLE CORR</v>
          </cell>
          <cell r="CC1315">
            <v>25.775809538567227</v>
          </cell>
          <cell r="CD1315">
            <v>0</v>
          </cell>
          <cell r="CE1315">
            <v>0</v>
          </cell>
          <cell r="CF1315">
            <v>0</v>
          </cell>
          <cell r="CL1315">
            <v>0.47</v>
          </cell>
          <cell r="CY1315">
            <v>2.936009536096428</v>
          </cell>
          <cell r="CZ1315">
            <v>0</v>
          </cell>
          <cell r="DA1315">
            <v>0</v>
          </cell>
          <cell r="DB1315">
            <v>0</v>
          </cell>
        </row>
        <row r="1316">
          <cell r="BH1316" t="str">
            <v/>
          </cell>
          <cell r="BI1316" t="str">
            <v/>
          </cell>
          <cell r="BJ1316" t="str">
            <v>NO</v>
          </cell>
          <cell r="BK1316" t="str">
            <v/>
          </cell>
          <cell r="BL1316" t="str">
            <v>NO</v>
          </cell>
          <cell r="BM1316" t="str">
            <v/>
          </cell>
          <cell r="BO1316" t="str">
            <v/>
          </cell>
          <cell r="BQ1316" t="str">
            <v/>
          </cell>
          <cell r="BR1316" t="str">
            <v/>
          </cell>
          <cell r="BT1316" t="str">
            <v/>
          </cell>
          <cell r="BU1316" t="str">
            <v/>
          </cell>
          <cell r="BW1316" t="str">
            <v/>
          </cell>
          <cell r="CA1316" t="str">
            <v/>
          </cell>
          <cell r="CC1316">
            <v>0</v>
          </cell>
          <cell r="CD1316">
            <v>0</v>
          </cell>
          <cell r="CE1316">
            <v>0</v>
          </cell>
          <cell r="CF1316">
            <v>0</v>
          </cell>
          <cell r="CL1316">
            <v>0</v>
          </cell>
          <cell r="CY1316">
            <v>0</v>
          </cell>
          <cell r="CZ1316">
            <v>0</v>
          </cell>
          <cell r="DA1316">
            <v>0</v>
          </cell>
          <cell r="DB1316">
            <v>0</v>
          </cell>
        </row>
        <row r="1317">
          <cell r="A1317">
            <v>16</v>
          </cell>
          <cell r="B1317">
            <v>41612</v>
          </cell>
          <cell r="C1317" t="str">
            <v>Austin</v>
          </cell>
          <cell r="D1317">
            <v>2</v>
          </cell>
          <cell r="F1317" t="str">
            <v>YES</v>
          </cell>
          <cell r="G1317">
            <v>3.56</v>
          </cell>
          <cell r="H1317">
            <v>0.16666666790842999</v>
          </cell>
          <cell r="I1317">
            <v>0</v>
          </cell>
          <cell r="J1317">
            <v>14.9975</v>
          </cell>
          <cell r="K1317">
            <v>0</v>
          </cell>
          <cell r="L1317">
            <v>0</v>
          </cell>
          <cell r="M1317">
            <v>0</v>
          </cell>
          <cell r="N1317">
            <v>1</v>
          </cell>
          <cell r="O1317">
            <v>0</v>
          </cell>
          <cell r="P1317">
            <v>1.8015785985223302E-2</v>
          </cell>
          <cell r="Q1317">
            <v>0.992682183933003</v>
          </cell>
          <cell r="R1317">
            <v>0.51445453758359705</v>
          </cell>
          <cell r="S1317" t="str">
            <v>Inf</v>
          </cell>
          <cell r="T1317">
            <v>1</v>
          </cell>
          <cell r="U1317">
            <v>0</v>
          </cell>
          <cell r="V1317">
            <v>31.107397753172599</v>
          </cell>
          <cell r="W1317">
            <v>0.99977867995250802</v>
          </cell>
          <cell r="X1317">
            <v>8.9181362128586295E-2</v>
          </cell>
          <cell r="Y1317">
            <v>0</v>
          </cell>
          <cell r="Z1317" t="str">
            <v>NaN</v>
          </cell>
          <cell r="AA1317">
            <v>0</v>
          </cell>
          <cell r="AB1317">
            <v>1.78829351245707E-2</v>
          </cell>
          <cell r="AC1317">
            <v>4.1552290760929499E-2</v>
          </cell>
          <cell r="AD1317">
            <v>0.276014643026117</v>
          </cell>
          <cell r="AE1317">
            <v>25.613736174020101</v>
          </cell>
          <cell r="AF1317">
            <v>0.82321447878007104</v>
          </cell>
          <cell r="AG1317">
            <v>6.6149682112225801</v>
          </cell>
          <cell r="AH1317" t="e">
            <v>#NAME?</v>
          </cell>
          <cell r="AI1317" t="str">
            <v>NaN</v>
          </cell>
          <cell r="AJ1317" t="str">
            <v>NaN</v>
          </cell>
          <cell r="AK1317">
            <v>489.40016329168202</v>
          </cell>
          <cell r="AL1317">
            <v>-1.9198475264933299</v>
          </cell>
          <cell r="AM1317" t="str">
            <v>NaN</v>
          </cell>
          <cell r="AN1317">
            <v>18.195675189020001</v>
          </cell>
          <cell r="AO1317" t="str">
            <v>NaN</v>
          </cell>
          <cell r="AP1317" t="str">
            <v>Inf</v>
          </cell>
          <cell r="AQ1317" t="str">
            <v>NaN</v>
          </cell>
          <cell r="AR1317">
            <v>25.893763149896699</v>
          </cell>
          <cell r="AS1317">
            <v>26.0496130876517</v>
          </cell>
          <cell r="AT1317">
            <v>14.756911026291499</v>
          </cell>
          <cell r="AU1317">
            <v>1.41392535754707</v>
          </cell>
          <cell r="AV1317">
            <v>0.79249888866041795</v>
          </cell>
          <cell r="AW1317" t="str">
            <v>NaN</v>
          </cell>
          <cell r="AX1317" t="str">
            <v>NaN</v>
          </cell>
          <cell r="AY1317">
            <v>0.19037105635891</v>
          </cell>
          <cell r="AZ1317" t="str">
            <v>NaN</v>
          </cell>
          <cell r="BA1317">
            <v>1.0549159931221901</v>
          </cell>
          <cell r="BB1317" t="str">
            <v>NaN</v>
          </cell>
          <cell r="BC1317">
            <v>13.986444956981099</v>
          </cell>
          <cell r="BD1317">
            <v>4.2481254750520101</v>
          </cell>
          <cell r="BE1317">
            <v>12.125381704653099</v>
          </cell>
          <cell r="BF1317">
            <v>14.3086300255735</v>
          </cell>
          <cell r="BH1317" t="str">
            <v>NO</v>
          </cell>
          <cell r="BI1317" t="str">
            <v>NO</v>
          </cell>
          <cell r="BJ1317" t="str">
            <v>NO</v>
          </cell>
          <cell r="BK1317" t="str">
            <v/>
          </cell>
          <cell r="BL1317" t="str">
            <v>NO</v>
          </cell>
          <cell r="BM1317" t="str">
            <v>NO</v>
          </cell>
          <cell r="BO1317" t="str">
            <v>NO</v>
          </cell>
          <cell r="BQ1317" t="str">
            <v>YES</v>
          </cell>
          <cell r="BR1317" t="str">
            <v>NO</v>
          </cell>
          <cell r="BT1317" t="str">
            <v/>
          </cell>
          <cell r="BU1317" t="str">
            <v>NO</v>
          </cell>
          <cell r="BW1317" t="str">
            <v/>
          </cell>
          <cell r="CA1317" t="str">
            <v>SINGLE CORR</v>
          </cell>
          <cell r="CC1317">
            <v>16.093050401840973</v>
          </cell>
          <cell r="CD1317">
            <v>0</v>
          </cell>
          <cell r="CE1317">
            <v>0</v>
          </cell>
          <cell r="CF1317">
            <v>0</v>
          </cell>
          <cell r="CL1317">
            <v>0.47</v>
          </cell>
          <cell r="CY1317">
            <v>1.9079503271027176</v>
          </cell>
          <cell r="CZ1317">
            <v>0</v>
          </cell>
          <cell r="DA1317">
            <v>0</v>
          </cell>
          <cell r="DB1317">
            <v>0</v>
          </cell>
        </row>
        <row r="1318">
          <cell r="A1318">
            <v>16</v>
          </cell>
          <cell r="B1318">
            <v>41612</v>
          </cell>
          <cell r="C1318" t="str">
            <v>Austin</v>
          </cell>
          <cell r="D1318">
            <v>3</v>
          </cell>
          <cell r="F1318" t="str">
            <v>YES</v>
          </cell>
          <cell r="G1318">
            <v>3.56</v>
          </cell>
          <cell r="H1318">
            <v>0.28740388993173799</v>
          </cell>
          <cell r="I1318">
            <v>0</v>
          </cell>
          <cell r="J1318">
            <v>14.9985</v>
          </cell>
          <cell r="K1318">
            <v>0</v>
          </cell>
          <cell r="L1318">
            <v>0</v>
          </cell>
          <cell r="M1318">
            <v>0</v>
          </cell>
          <cell r="N1318">
            <v>1</v>
          </cell>
          <cell r="O1318">
            <v>0</v>
          </cell>
          <cell r="P1318">
            <v>1.12539840709287E-2</v>
          </cell>
          <cell r="Q1318">
            <v>0.99938370841367097</v>
          </cell>
          <cell r="R1318">
            <v>0.36129966599499602</v>
          </cell>
          <cell r="S1318" t="str">
            <v>Inf</v>
          </cell>
          <cell r="T1318">
            <v>1</v>
          </cell>
          <cell r="U1318">
            <v>0</v>
          </cell>
          <cell r="V1318">
            <v>54.551657318135803</v>
          </cell>
          <cell r="W1318">
            <v>0.99982431119100701</v>
          </cell>
          <cell r="X1318">
            <v>0.19288401472675701</v>
          </cell>
          <cell r="Y1318">
            <v>0</v>
          </cell>
          <cell r="Z1318" t="str">
            <v>NaN</v>
          </cell>
          <cell r="AA1318">
            <v>0</v>
          </cell>
          <cell r="AB1318">
            <v>1.1247043179736099E-2</v>
          </cell>
          <cell r="AC1318">
            <v>0.17017616185596199</v>
          </cell>
          <cell r="AD1318">
            <v>0.140596584477965</v>
          </cell>
          <cell r="AE1318">
            <v>35.8141111445821</v>
          </cell>
          <cell r="AF1318">
            <v>0.65640197835229597</v>
          </cell>
          <cell r="AG1318">
            <v>78.3179872918939</v>
          </cell>
          <cell r="AH1318" t="e">
            <v>#NAME?</v>
          </cell>
          <cell r="AI1318" t="str">
            <v>NaN</v>
          </cell>
          <cell r="AJ1318" t="str">
            <v>NaN</v>
          </cell>
          <cell r="AK1318">
            <v>810.40889394399699</v>
          </cell>
          <cell r="AL1318">
            <v>-2.3824954106240401</v>
          </cell>
          <cell r="AM1318" t="str">
            <v>NaN</v>
          </cell>
          <cell r="AN1318">
            <v>20.766186452229999</v>
          </cell>
          <cell r="AO1318" t="str">
            <v>NaN</v>
          </cell>
          <cell r="AP1318" t="str">
            <v>Inf</v>
          </cell>
          <cell r="AQ1318" t="str">
            <v>NaN</v>
          </cell>
          <cell r="AR1318">
            <v>32.241817555420297</v>
          </cell>
          <cell r="AS1318">
            <v>38.256743617271098</v>
          </cell>
          <cell r="AT1318">
            <v>27.551052883047099</v>
          </cell>
          <cell r="AU1318">
            <v>1.80275875098369</v>
          </cell>
          <cell r="AV1318">
            <v>0.630666807815359</v>
          </cell>
          <cell r="AW1318" t="str">
            <v>NaN</v>
          </cell>
          <cell r="AX1318" t="str">
            <v>NaN</v>
          </cell>
          <cell r="AY1318">
            <v>0.195517433048224</v>
          </cell>
          <cell r="AZ1318" t="str">
            <v>NaN</v>
          </cell>
          <cell r="BA1318">
            <v>0.74571532017266595</v>
          </cell>
          <cell r="BB1318" t="str">
            <v>NaN</v>
          </cell>
          <cell r="BC1318">
            <v>25.137955677628799</v>
          </cell>
          <cell r="BD1318">
            <v>18.658519548000001</v>
          </cell>
          <cell r="BE1318">
            <v>31.2372879979998</v>
          </cell>
          <cell r="BF1318">
            <v>40.8270283479997</v>
          </cell>
          <cell r="BH1318" t="str">
            <v>NO</v>
          </cell>
          <cell r="BI1318" t="str">
            <v>NO</v>
          </cell>
          <cell r="BJ1318" t="str">
            <v>NO</v>
          </cell>
          <cell r="BK1318" t="str">
            <v/>
          </cell>
          <cell r="BL1318" t="str">
            <v>NO</v>
          </cell>
          <cell r="BM1318" t="str">
            <v>NO</v>
          </cell>
          <cell r="BO1318" t="str">
            <v>NO</v>
          </cell>
          <cell r="BQ1318" t="str">
            <v>NO</v>
          </cell>
          <cell r="BR1318" t="str">
            <v>NO</v>
          </cell>
          <cell r="BT1318" t="str">
            <v/>
          </cell>
          <cell r="BU1318" t="str">
            <v>NO</v>
          </cell>
          <cell r="BW1318" t="str">
            <v/>
          </cell>
          <cell r="CA1318" t="str">
            <v>TRASH</v>
          </cell>
          <cell r="CC1318">
            <v>0</v>
          </cell>
          <cell r="CD1318">
            <v>0</v>
          </cell>
          <cell r="CE1318">
            <v>0</v>
          </cell>
          <cell r="CF1318">
            <v>0</v>
          </cell>
          <cell r="CL1318">
            <v>0</v>
          </cell>
          <cell r="CY1318">
            <v>0</v>
          </cell>
          <cell r="CZ1318">
            <v>0</v>
          </cell>
          <cell r="DA1318">
            <v>0</v>
          </cell>
          <cell r="DB1318">
            <v>0</v>
          </cell>
        </row>
        <row r="1319">
          <cell r="A1319">
            <v>16</v>
          </cell>
          <cell r="B1319">
            <v>41612</v>
          </cell>
          <cell r="C1319" t="str">
            <v>Austin</v>
          </cell>
          <cell r="D1319">
            <v>5</v>
          </cell>
          <cell r="F1319" t="str">
            <v>YES</v>
          </cell>
          <cell r="G1319">
            <v>3.56</v>
          </cell>
          <cell r="H1319">
            <v>0.38958416506648103</v>
          </cell>
          <cell r="I1319">
            <v>0</v>
          </cell>
          <cell r="J1319">
            <v>15</v>
          </cell>
          <cell r="K1319">
            <v>0</v>
          </cell>
          <cell r="L1319">
            <v>0</v>
          </cell>
          <cell r="M1319">
            <v>0</v>
          </cell>
          <cell r="N1319">
            <v>1</v>
          </cell>
          <cell r="O1319">
            <v>0</v>
          </cell>
          <cell r="P1319">
            <v>0.28759383279122203</v>
          </cell>
          <cell r="Q1319">
            <v>0.96611350701014298</v>
          </cell>
          <cell r="R1319">
            <v>0.54758849722314895</v>
          </cell>
          <cell r="S1319" t="str">
            <v>Inf</v>
          </cell>
          <cell r="T1319">
            <v>1</v>
          </cell>
          <cell r="U1319">
            <v>0</v>
          </cell>
          <cell r="V1319">
            <v>33.2655375185266</v>
          </cell>
          <cell r="W1319">
            <v>0.99957543412473304</v>
          </cell>
          <cell r="X1319">
            <v>5.8021482896269599E-2</v>
          </cell>
          <cell r="Y1319">
            <v>0</v>
          </cell>
          <cell r="Z1319" t="str">
            <v>NaN</v>
          </cell>
          <cell r="AA1319">
            <v>0</v>
          </cell>
          <cell r="AB1319">
            <v>0.27670372496288298</v>
          </cell>
          <cell r="AC1319">
            <v>0.65192419316108297</v>
          </cell>
          <cell r="AD1319">
            <v>0.34529596015039299</v>
          </cell>
          <cell r="AE1319">
            <v>22.619660080484699</v>
          </cell>
          <cell r="AF1319">
            <v>0.67968370493347896</v>
          </cell>
          <cell r="AG1319">
            <v>2.7056011713877601</v>
          </cell>
          <cell r="AH1319" t="e">
            <v>#NAME?</v>
          </cell>
          <cell r="AI1319" t="str">
            <v>NaN</v>
          </cell>
          <cell r="AJ1319" t="str">
            <v>NaN</v>
          </cell>
          <cell r="AK1319">
            <v>81.632967556664894</v>
          </cell>
          <cell r="AL1319">
            <v>36.205341601576698</v>
          </cell>
          <cell r="AM1319" t="str">
            <v>NaN</v>
          </cell>
          <cell r="AN1319">
            <v>4.4739331736933403</v>
          </cell>
          <cell r="AO1319" t="str">
            <v>NaN</v>
          </cell>
          <cell r="AP1319" t="str">
            <v>Inf</v>
          </cell>
          <cell r="AQ1319" t="str">
            <v>NaN</v>
          </cell>
          <cell r="AR1319">
            <v>13.8425387215106</v>
          </cell>
          <cell r="AS1319">
            <v>13.409604530307099</v>
          </cell>
          <cell r="AT1319">
            <v>14.0709546962643</v>
          </cell>
          <cell r="AU1319">
            <v>2.2150202018363201</v>
          </cell>
          <cell r="AV1319">
            <v>0.94859503720471905</v>
          </cell>
          <cell r="AW1319" t="str">
            <v>NaN</v>
          </cell>
          <cell r="AX1319" t="str">
            <v>NaN</v>
          </cell>
          <cell r="AY1319">
            <v>0.125401333672023</v>
          </cell>
          <cell r="AZ1319" t="str">
            <v>NaN</v>
          </cell>
          <cell r="BA1319">
            <v>1.05296327647239</v>
          </cell>
          <cell r="BB1319" t="str">
            <v>NaN</v>
          </cell>
          <cell r="BC1319">
            <v>14.1076500381026</v>
          </cell>
          <cell r="BD1319">
            <v>3.49148878492542E-2</v>
          </cell>
          <cell r="BE1319">
            <v>1.41665578784932</v>
          </cell>
          <cell r="BF1319">
            <v>4.7370269423117897</v>
          </cell>
          <cell r="BH1319" t="str">
            <v>NO</v>
          </cell>
          <cell r="BI1319" t="str">
            <v>NO</v>
          </cell>
          <cell r="BJ1319" t="str">
            <v>NO</v>
          </cell>
          <cell r="BK1319" t="str">
            <v/>
          </cell>
          <cell r="BL1319" t="str">
            <v>NO</v>
          </cell>
          <cell r="BM1319" t="str">
            <v>NO</v>
          </cell>
          <cell r="BO1319" t="str">
            <v>NO</v>
          </cell>
          <cell r="BQ1319" t="str">
            <v>NO</v>
          </cell>
          <cell r="BR1319" t="str">
            <v>NO</v>
          </cell>
          <cell r="BT1319" t="str">
            <v/>
          </cell>
          <cell r="BU1319" t="str">
            <v>NO</v>
          </cell>
          <cell r="BW1319" t="str">
            <v/>
          </cell>
          <cell r="CA1319" t="str">
            <v>TRASH</v>
          </cell>
          <cell r="CC1319">
            <v>0</v>
          </cell>
          <cell r="CD1319">
            <v>0</v>
          </cell>
          <cell r="CE1319">
            <v>0</v>
          </cell>
          <cell r="CF1319">
            <v>0</v>
          </cell>
          <cell r="CL1319">
            <v>0</v>
          </cell>
          <cell r="CY1319">
            <v>0</v>
          </cell>
          <cell r="CZ1319">
            <v>0</v>
          </cell>
          <cell r="DA1319">
            <v>0</v>
          </cell>
          <cell r="DB1319">
            <v>0</v>
          </cell>
        </row>
        <row r="1320">
          <cell r="A1320">
            <v>16</v>
          </cell>
          <cell r="B1320">
            <v>41612</v>
          </cell>
          <cell r="C1320" t="str">
            <v>Austin</v>
          </cell>
          <cell r="D1320">
            <v>6</v>
          </cell>
          <cell r="F1320" t="str">
            <v>YES</v>
          </cell>
          <cell r="G1320">
            <v>3.56</v>
          </cell>
          <cell r="H1320">
            <v>0.49268277827650298</v>
          </cell>
          <cell r="I1320">
            <v>0</v>
          </cell>
          <cell r="J1320">
            <v>14.999499999999999</v>
          </cell>
          <cell r="K1320">
            <v>0</v>
          </cell>
          <cell r="L1320">
            <v>0</v>
          </cell>
          <cell r="M1320">
            <v>0</v>
          </cell>
          <cell r="N1320">
            <v>1</v>
          </cell>
          <cell r="O1320">
            <v>0</v>
          </cell>
          <cell r="P1320">
            <v>5.6425310362104901E-2</v>
          </cell>
          <cell r="Q1320">
            <v>0.99424337370194105</v>
          </cell>
          <cell r="R1320">
            <v>0.35268254596957899</v>
          </cell>
          <cell r="S1320" t="str">
            <v>Inf</v>
          </cell>
          <cell r="T1320">
            <v>1</v>
          </cell>
          <cell r="U1320">
            <v>0</v>
          </cell>
          <cell r="V1320">
            <v>30.449264712308501</v>
          </cell>
          <cell r="W1320">
            <v>0.99987075620641797</v>
          </cell>
          <cell r="X1320">
            <v>5.2641349202102401E-2</v>
          </cell>
          <cell r="Y1320">
            <v>0</v>
          </cell>
          <cell r="Z1320" t="str">
            <v>NaN</v>
          </cell>
          <cell r="AA1320">
            <v>0</v>
          </cell>
          <cell r="AB1320">
            <v>5.60975761346807E-2</v>
          </cell>
          <cell r="AC1320">
            <v>0.35068819008586899</v>
          </cell>
          <cell r="AD1320">
            <v>0.139458543573935</v>
          </cell>
          <cell r="AE1320">
            <v>27.187094954233999</v>
          </cell>
          <cell r="AF1320">
            <v>0.89274986452938498</v>
          </cell>
          <cell r="AG1320">
            <v>2.5669807985624802</v>
          </cell>
          <cell r="AH1320" t="e">
            <v>#NAME?</v>
          </cell>
          <cell r="AI1320" t="str">
            <v>NaN</v>
          </cell>
          <cell r="AJ1320" t="str">
            <v>NaN</v>
          </cell>
          <cell r="AK1320">
            <v>99.496162455995105</v>
          </cell>
          <cell r="AL1320">
            <v>-2.3088830692719999</v>
          </cell>
          <cell r="AM1320" t="str">
            <v>NaN</v>
          </cell>
          <cell r="AN1320">
            <v>2.5431286051059998</v>
          </cell>
          <cell r="AO1320" t="str">
            <v>Inf</v>
          </cell>
          <cell r="AP1320" t="str">
            <v>Inf</v>
          </cell>
          <cell r="AQ1320" t="str">
            <v>NaN</v>
          </cell>
          <cell r="AR1320">
            <v>34.407919925149798</v>
          </cell>
          <cell r="AS1320">
            <v>32.527008078627603</v>
          </cell>
          <cell r="AT1320">
            <v>68.746117755344102</v>
          </cell>
          <cell r="AU1320">
            <v>3.0566305869406598</v>
          </cell>
          <cell r="AV1320">
            <v>0.78946964877899795</v>
          </cell>
          <cell r="AW1320" t="str">
            <v>NaN</v>
          </cell>
          <cell r="AX1320" t="str">
            <v>NaN</v>
          </cell>
          <cell r="AY1320">
            <v>7.5676951434586096E-2</v>
          </cell>
          <cell r="AZ1320" t="str">
            <v>NaN</v>
          </cell>
          <cell r="BA1320">
            <v>1.0340890660154001</v>
          </cell>
          <cell r="BB1320" t="str">
            <v>NaN</v>
          </cell>
          <cell r="BC1320">
            <v>14.3387907981321</v>
          </cell>
          <cell r="BD1320">
            <v>1.12595649899959</v>
          </cell>
          <cell r="BE1320">
            <v>4.3938875739995602</v>
          </cell>
          <cell r="BF1320">
            <v>8.5519790564995901</v>
          </cell>
          <cell r="BH1320" t="str">
            <v>NO</v>
          </cell>
          <cell r="BI1320" t="str">
            <v>NO</v>
          </cell>
          <cell r="BJ1320" t="str">
            <v>NO</v>
          </cell>
          <cell r="BK1320" t="str">
            <v/>
          </cell>
          <cell r="BL1320" t="str">
            <v>NO</v>
          </cell>
          <cell r="BM1320" t="str">
            <v>NO</v>
          </cell>
          <cell r="BO1320" t="str">
            <v>NO</v>
          </cell>
          <cell r="BQ1320" t="str">
            <v>YES</v>
          </cell>
          <cell r="BR1320" t="str">
            <v>NO</v>
          </cell>
          <cell r="BT1320" t="str">
            <v/>
          </cell>
          <cell r="BU1320" t="str">
            <v>NO</v>
          </cell>
          <cell r="BW1320" t="str">
            <v/>
          </cell>
          <cell r="CA1320" t="str">
            <v>SINGLE CORR</v>
          </cell>
          <cell r="CC1320">
            <v>15.754673621398414</v>
          </cell>
          <cell r="CD1320">
            <v>0</v>
          </cell>
          <cell r="CE1320">
            <v>0</v>
          </cell>
          <cell r="CF1320">
            <v>0</v>
          </cell>
          <cell r="CL1320">
            <v>0.47</v>
          </cell>
          <cell r="CY1320">
            <v>5.2651838719168156</v>
          </cell>
          <cell r="CZ1320">
            <v>0</v>
          </cell>
          <cell r="DA1320">
            <v>0</v>
          </cell>
          <cell r="DB1320">
            <v>0</v>
          </cell>
        </row>
        <row r="1321">
          <cell r="A1321">
            <v>16</v>
          </cell>
          <cell r="B1321">
            <v>41612</v>
          </cell>
          <cell r="C1321" t="str">
            <v>Austin</v>
          </cell>
          <cell r="D1321">
            <v>7</v>
          </cell>
          <cell r="F1321" t="str">
            <v>YES</v>
          </cell>
          <cell r="G1321">
            <v>3.56</v>
          </cell>
          <cell r="H1321">
            <v>0.673907917924225</v>
          </cell>
          <cell r="I1321">
            <v>0</v>
          </cell>
          <cell r="J1321">
            <v>15</v>
          </cell>
          <cell r="K1321">
            <v>0</v>
          </cell>
          <cell r="L1321">
            <v>0</v>
          </cell>
          <cell r="M1321">
            <v>0</v>
          </cell>
          <cell r="N1321">
            <v>1</v>
          </cell>
          <cell r="O1321">
            <v>0</v>
          </cell>
          <cell r="P1321">
            <v>4.92070328867482E-2</v>
          </cell>
          <cell r="Q1321">
            <v>0.99462810367190402</v>
          </cell>
          <cell r="R1321">
            <v>0.71259600313694405</v>
          </cell>
          <cell r="S1321" t="str">
            <v>Inf</v>
          </cell>
          <cell r="T1321">
            <v>1</v>
          </cell>
          <cell r="U1321">
            <v>0</v>
          </cell>
          <cell r="V1321">
            <v>22.240738665139599</v>
          </cell>
          <cell r="W1321">
            <v>0.99977960086778705</v>
          </cell>
          <cell r="X1321">
            <v>0.14393913198715799</v>
          </cell>
          <cell r="Y1321">
            <v>0</v>
          </cell>
          <cell r="Z1321" t="str">
            <v>NaN</v>
          </cell>
          <cell r="AA1321">
            <v>0</v>
          </cell>
          <cell r="AB1321">
            <v>4.8940630141669599E-2</v>
          </cell>
          <cell r="AC1321">
            <v>0.30620591162031502</v>
          </cell>
          <cell r="AD1321">
            <v>0.51661319559837904</v>
          </cell>
          <cell r="AE1321">
            <v>20.049542149687898</v>
          </cell>
          <cell r="AF1321">
            <v>0.90127911857086795</v>
          </cell>
          <cell r="AG1321">
            <v>9.3976308503264505</v>
          </cell>
          <cell r="AH1321" t="e">
            <v>#NAME?</v>
          </cell>
          <cell r="AI1321" t="str">
            <v>NaN</v>
          </cell>
          <cell r="AJ1321" t="str">
            <v>NaN</v>
          </cell>
          <cell r="AK1321">
            <v>2343.6057388566801</v>
          </cell>
          <cell r="AL1321">
            <v>150.898288712127</v>
          </cell>
          <cell r="AM1321" t="str">
            <v>NaN</v>
          </cell>
          <cell r="AN1321">
            <v>97.352952663451404</v>
          </cell>
          <cell r="AO1321" t="str">
            <v>NaN</v>
          </cell>
          <cell r="AP1321" t="str">
            <v>Inf</v>
          </cell>
          <cell r="AQ1321" t="str">
            <v>NaN</v>
          </cell>
          <cell r="AR1321">
            <v>36.299848690080402</v>
          </cell>
          <cell r="AS1321">
            <v>24.910973388657901</v>
          </cell>
          <cell r="AT1321">
            <v>95.493470287578901</v>
          </cell>
          <cell r="AU1321">
            <v>2.5701345991912499</v>
          </cell>
          <cell r="AV1321">
            <v>0.49944833883631601</v>
          </cell>
          <cell r="AW1321" t="str">
            <v>NaN</v>
          </cell>
          <cell r="AX1321" t="str">
            <v>NaN</v>
          </cell>
          <cell r="AY1321">
            <v>0.77259995168809104</v>
          </cell>
          <cell r="AZ1321" t="str">
            <v>NaN</v>
          </cell>
          <cell r="BA1321">
            <v>1.10406355736992</v>
          </cell>
          <cell r="BB1321" t="str">
            <v>NaN</v>
          </cell>
          <cell r="BC1321">
            <v>20.451175191743602</v>
          </cell>
          <cell r="BD1321">
            <v>10.2329581643335</v>
          </cell>
          <cell r="BE1321">
            <v>15.261195411444501</v>
          </cell>
          <cell r="BF1321">
            <v>24.9588796130001</v>
          </cell>
          <cell r="BH1321" t="str">
            <v>NO</v>
          </cell>
          <cell r="BI1321" t="str">
            <v>NO</v>
          </cell>
          <cell r="BJ1321" t="str">
            <v>NO</v>
          </cell>
          <cell r="BK1321" t="str">
            <v/>
          </cell>
          <cell r="BL1321" t="str">
            <v>NO</v>
          </cell>
          <cell r="BM1321" t="str">
            <v>NO</v>
          </cell>
          <cell r="BO1321" t="str">
            <v>NO</v>
          </cell>
          <cell r="BQ1321" t="str">
            <v>YES</v>
          </cell>
          <cell r="BR1321" t="str">
            <v>NO</v>
          </cell>
          <cell r="BT1321" t="str">
            <v/>
          </cell>
          <cell r="BU1321" t="str">
            <v>NO</v>
          </cell>
          <cell r="BW1321" t="str">
            <v/>
          </cell>
          <cell r="CA1321" t="str">
            <v>SINGLE CORR</v>
          </cell>
          <cell r="CC1321">
            <v>11.507905439450976</v>
          </cell>
          <cell r="CD1321">
            <v>0</v>
          </cell>
          <cell r="CE1321">
            <v>0</v>
          </cell>
          <cell r="CF1321">
            <v>0</v>
          </cell>
          <cell r="CL1321">
            <v>0.47</v>
          </cell>
          <cell r="CY1321">
            <v>1.5159117858021354</v>
          </cell>
          <cell r="CZ1321">
            <v>0</v>
          </cell>
          <cell r="DA1321">
            <v>0</v>
          </cell>
          <cell r="DB1321">
            <v>0</v>
          </cell>
        </row>
        <row r="1322">
          <cell r="A1322">
            <v>16</v>
          </cell>
          <cell r="B1322">
            <v>41612</v>
          </cell>
          <cell r="C1322" t="str">
            <v>Austin</v>
          </cell>
          <cell r="D1322">
            <v>9</v>
          </cell>
          <cell r="F1322" t="str">
            <v>YES</v>
          </cell>
          <cell r="G1322">
            <v>3.56</v>
          </cell>
          <cell r="H1322">
            <v>0.77737166639417399</v>
          </cell>
          <cell r="I1322">
            <v>0</v>
          </cell>
          <cell r="J1322">
            <v>15.000500000000001</v>
          </cell>
          <cell r="K1322">
            <v>0</v>
          </cell>
          <cell r="L1322">
            <v>0</v>
          </cell>
          <cell r="M1322">
            <v>0</v>
          </cell>
          <cell r="N1322">
            <v>1</v>
          </cell>
          <cell r="O1322">
            <v>0</v>
          </cell>
          <cell r="P1322">
            <v>1.8087694571058799E-2</v>
          </cell>
          <cell r="Q1322">
            <v>0.999667043297504</v>
          </cell>
          <cell r="R1322">
            <v>0.409110997560727</v>
          </cell>
          <cell r="S1322" t="str">
            <v>Inf</v>
          </cell>
          <cell r="T1322">
            <v>1</v>
          </cell>
          <cell r="U1322">
            <v>0</v>
          </cell>
          <cell r="V1322">
            <v>37.485701129855101</v>
          </cell>
          <cell r="W1322">
            <v>0.99966345322183403</v>
          </cell>
          <cell r="X1322">
            <v>0.41139043583257301</v>
          </cell>
          <cell r="Y1322">
            <v>0</v>
          </cell>
          <cell r="Z1322" t="str">
            <v>NaN</v>
          </cell>
          <cell r="AA1322">
            <v>0</v>
          </cell>
          <cell r="AB1322">
            <v>1.80816681757235E-2</v>
          </cell>
          <cell r="AC1322">
            <v>0.49519958713974399</v>
          </cell>
          <cell r="AD1322">
            <v>0.169545871622895</v>
          </cell>
          <cell r="AE1322">
            <v>25.438811947687299</v>
          </cell>
          <cell r="AF1322">
            <v>0.67839845210345795</v>
          </cell>
          <cell r="AG1322">
            <v>163.60212189075401</v>
          </cell>
          <cell r="AH1322" t="e">
            <v>#NAME?</v>
          </cell>
          <cell r="AI1322" t="str">
            <v>NaN</v>
          </cell>
          <cell r="AJ1322" t="str">
            <v>NaN</v>
          </cell>
          <cell r="AK1322">
            <v>6758.7486967566201</v>
          </cell>
          <cell r="AL1322">
            <v>123.384575812837</v>
          </cell>
          <cell r="AM1322" t="str">
            <v>NaN</v>
          </cell>
          <cell r="AN1322">
            <v>156.906097266057</v>
          </cell>
          <cell r="AO1322" t="str">
            <v>NaN</v>
          </cell>
          <cell r="AP1322" t="str">
            <v>Inf</v>
          </cell>
          <cell r="AQ1322" t="str">
            <v>NaN</v>
          </cell>
          <cell r="AR1322">
            <v>1692.4007389645601</v>
          </cell>
          <cell r="AS1322">
            <v>43.214598924518498</v>
          </cell>
          <cell r="AT1322">
            <v>21006.7446022199</v>
          </cell>
          <cell r="AU1322">
            <v>2.59305478050074</v>
          </cell>
          <cell r="AV1322">
            <v>0.71728716679370597</v>
          </cell>
          <cell r="AW1322" t="str">
            <v>NaN</v>
          </cell>
          <cell r="AX1322" t="str">
            <v>NaN</v>
          </cell>
          <cell r="AY1322">
            <v>0.84655983985461003</v>
          </cell>
          <cell r="AZ1322" t="str">
            <v>NaN</v>
          </cell>
          <cell r="BA1322">
            <v>0.84568570461577597</v>
          </cell>
          <cell r="BB1322" t="str">
            <v>NaN</v>
          </cell>
          <cell r="BC1322">
            <v>19.0475963967287</v>
          </cell>
          <cell r="BD1322">
            <v>27.5745404342765</v>
          </cell>
          <cell r="BE1322">
            <v>42.245567379402203</v>
          </cell>
          <cell r="BF1322">
            <v>62.069491397295202</v>
          </cell>
          <cell r="BH1322" t="str">
            <v>NO</v>
          </cell>
          <cell r="BI1322" t="str">
            <v>NO</v>
          </cell>
          <cell r="BJ1322" t="str">
            <v>NO</v>
          </cell>
          <cell r="BK1322" t="str">
            <v/>
          </cell>
          <cell r="BL1322" t="str">
            <v>NO</v>
          </cell>
          <cell r="BM1322" t="str">
            <v>NO</v>
          </cell>
          <cell r="BO1322" t="str">
            <v>NO</v>
          </cell>
          <cell r="BQ1322" t="str">
            <v>NO</v>
          </cell>
          <cell r="BR1322" t="str">
            <v>NO</v>
          </cell>
          <cell r="BT1322" t="str">
            <v/>
          </cell>
          <cell r="BU1322" t="str">
            <v>NO</v>
          </cell>
          <cell r="BW1322" t="str">
            <v/>
          </cell>
          <cell r="CA1322" t="str">
            <v>TRASH</v>
          </cell>
          <cell r="CC1322">
            <v>0</v>
          </cell>
          <cell r="CD1322">
            <v>0</v>
          </cell>
          <cell r="CE1322">
            <v>0</v>
          </cell>
          <cell r="CF1322">
            <v>0</v>
          </cell>
          <cell r="CL1322">
            <v>0</v>
          </cell>
          <cell r="CY1322">
            <v>0</v>
          </cell>
          <cell r="CZ1322">
            <v>0</v>
          </cell>
          <cell r="DA1322">
            <v>0</v>
          </cell>
          <cell r="DB1322">
            <v>0</v>
          </cell>
        </row>
        <row r="1323">
          <cell r="A1323">
            <v>16</v>
          </cell>
          <cell r="B1323">
            <v>41612</v>
          </cell>
          <cell r="C1323" t="str">
            <v>Austin</v>
          </cell>
          <cell r="D1323">
            <v>10</v>
          </cell>
          <cell r="F1323" t="str">
            <v>YES</v>
          </cell>
          <cell r="G1323">
            <v>3.56</v>
          </cell>
          <cell r="H1323">
            <v>0.86622791737317995</v>
          </cell>
          <cell r="I1323">
            <v>0</v>
          </cell>
          <cell r="J1323">
            <v>14.997</v>
          </cell>
          <cell r="K1323">
            <v>0</v>
          </cell>
          <cell r="L1323">
            <v>0</v>
          </cell>
          <cell r="M1323">
            <v>0</v>
          </cell>
          <cell r="N1323">
            <v>1</v>
          </cell>
          <cell r="O1323">
            <v>0</v>
          </cell>
          <cell r="P1323">
            <v>2.6711078629877E-2</v>
          </cell>
          <cell r="Q1323">
            <v>0.99651921578038605</v>
          </cell>
          <cell r="R1323">
            <v>0.60129947903387504</v>
          </cell>
          <cell r="S1323" t="str">
            <v>Inf</v>
          </cell>
          <cell r="T1323">
            <v>1</v>
          </cell>
          <cell r="U1323">
            <v>0</v>
          </cell>
          <cell r="V1323">
            <v>47.630467520719101</v>
          </cell>
          <cell r="W1323">
            <v>0.99984036836049295</v>
          </cell>
          <cell r="X1323">
            <v>0.128537726628874</v>
          </cell>
          <cell r="Y1323">
            <v>0</v>
          </cell>
          <cell r="Z1323" t="str">
            <v>NaN</v>
          </cell>
          <cell r="AA1323">
            <v>0</v>
          </cell>
          <cell r="AB1323">
            <v>2.6617712035478001E-2</v>
          </cell>
          <cell r="AC1323">
            <v>0.16843388576434001</v>
          </cell>
          <cell r="AD1323">
            <v>0.36784843114103999</v>
          </cell>
          <cell r="AE1323">
            <v>34.960053252919202</v>
          </cell>
          <cell r="AF1323">
            <v>0.73386785792456599</v>
          </cell>
          <cell r="AG1323">
            <v>27.9870727804979</v>
          </cell>
          <cell r="AH1323" t="e">
            <v>#NAME?</v>
          </cell>
          <cell r="AI1323" t="str">
            <v>NaN</v>
          </cell>
          <cell r="AJ1323" t="str">
            <v>NaN</v>
          </cell>
          <cell r="AK1323">
            <v>1990.93556025467</v>
          </cell>
          <cell r="AL1323">
            <v>78.551056222731702</v>
          </cell>
          <cell r="AM1323" t="str">
            <v>NaN</v>
          </cell>
          <cell r="AN1323">
            <v>47.8665893571631</v>
          </cell>
          <cell r="AO1323" t="str">
            <v>Inf</v>
          </cell>
          <cell r="AP1323" t="str">
            <v>Inf</v>
          </cell>
          <cell r="AQ1323" t="str">
            <v>NaN</v>
          </cell>
          <cell r="AR1323">
            <v>48.226166015937302</v>
          </cell>
          <cell r="AS1323">
            <v>40.845338603879</v>
          </cell>
          <cell r="AT1323">
            <v>41.360625556595899</v>
          </cell>
          <cell r="AU1323">
            <v>2.6479641874159299</v>
          </cell>
          <cell r="AV1323">
            <v>0.79163079051035601</v>
          </cell>
          <cell r="AW1323" t="str">
            <v>NaN</v>
          </cell>
          <cell r="AX1323" t="str">
            <v>NaN</v>
          </cell>
          <cell r="AY1323">
            <v>0.55970721078930197</v>
          </cell>
          <cell r="AZ1323" t="str">
            <v>NaN</v>
          </cell>
          <cell r="BA1323">
            <v>1.28114338252118</v>
          </cell>
          <cell r="BB1323" t="str">
            <v>NaN</v>
          </cell>
          <cell r="BC1323">
            <v>16.5159504823073</v>
          </cell>
          <cell r="BD1323">
            <v>8.6957281469231003</v>
          </cell>
          <cell r="BE1323">
            <v>13.6477526169235</v>
          </cell>
          <cell r="BF1323">
            <v>20.5065612469234</v>
          </cell>
          <cell r="BH1323" t="str">
            <v>NO</v>
          </cell>
          <cell r="BI1323" t="str">
            <v>NO</v>
          </cell>
          <cell r="BJ1323" t="str">
            <v>NO</v>
          </cell>
          <cell r="BK1323" t="str">
            <v/>
          </cell>
          <cell r="BL1323" t="str">
            <v>NO</v>
          </cell>
          <cell r="BM1323" t="str">
            <v>NO</v>
          </cell>
          <cell r="BO1323" t="str">
            <v>NO</v>
          </cell>
          <cell r="BQ1323" t="str">
            <v>NO</v>
          </cell>
          <cell r="BR1323" t="str">
            <v>NO</v>
          </cell>
          <cell r="BT1323" t="str">
            <v/>
          </cell>
          <cell r="BU1323" t="str">
            <v>NO</v>
          </cell>
          <cell r="BW1323" t="str">
            <v/>
          </cell>
          <cell r="CA1323" t="str">
            <v>TRASH</v>
          </cell>
          <cell r="CC1323">
            <v>0</v>
          </cell>
          <cell r="CD1323">
            <v>0</v>
          </cell>
          <cell r="CE1323">
            <v>0</v>
          </cell>
          <cell r="CF1323">
            <v>0</v>
          </cell>
          <cell r="CL1323">
            <v>0</v>
          </cell>
          <cell r="CY1323">
            <v>0</v>
          </cell>
          <cell r="CZ1323">
            <v>0</v>
          </cell>
          <cell r="DA1323">
            <v>0</v>
          </cell>
          <cell r="DB1323">
            <v>0</v>
          </cell>
        </row>
        <row r="1324">
          <cell r="A1324">
            <v>16</v>
          </cell>
          <cell r="B1324">
            <v>41612</v>
          </cell>
          <cell r="C1324" t="str">
            <v>Austin</v>
          </cell>
          <cell r="D1324">
            <v>11</v>
          </cell>
          <cell r="F1324" t="str">
            <v>YES</v>
          </cell>
          <cell r="G1324">
            <v>3.56</v>
          </cell>
          <cell r="H1324">
            <v>0.95328533370047797</v>
          </cell>
          <cell r="I1324">
            <v>0</v>
          </cell>
          <cell r="J1324">
            <v>15.000999999999999</v>
          </cell>
          <cell r="K1324">
            <v>0</v>
          </cell>
          <cell r="L1324">
            <v>0</v>
          </cell>
          <cell r="M1324">
            <v>0</v>
          </cell>
          <cell r="N1324">
            <v>1</v>
          </cell>
          <cell r="O1324">
            <v>0</v>
          </cell>
          <cell r="P1324">
            <v>4.12122615085974E-2</v>
          </cell>
          <cell r="Q1324">
            <v>0.99752476781043997</v>
          </cell>
          <cell r="R1324">
            <v>0.50981459357929304</v>
          </cell>
          <cell r="S1324" t="str">
            <v>Inf</v>
          </cell>
          <cell r="T1324">
            <v>1</v>
          </cell>
          <cell r="U1324">
            <v>0</v>
          </cell>
          <cell r="V1324">
            <v>29.705307590985601</v>
          </cell>
          <cell r="W1324">
            <v>0.99898530320992696</v>
          </cell>
          <cell r="X1324">
            <v>0.32608651478776901</v>
          </cell>
          <cell r="Y1324">
            <v>0</v>
          </cell>
          <cell r="Z1324" t="str">
            <v>NaN</v>
          </cell>
          <cell r="AA1324">
            <v>0</v>
          </cell>
          <cell r="AB1324">
            <v>4.1109825210539498E-2</v>
          </cell>
          <cell r="AC1324">
            <v>0.40432912542615002</v>
          </cell>
          <cell r="AD1324">
            <v>0.26495925546117599</v>
          </cell>
          <cell r="AE1324">
            <v>15.6491044367401</v>
          </cell>
          <cell r="AF1324">
            <v>0.526276025548017</v>
          </cell>
          <cell r="AG1324">
            <v>50.412920689759801</v>
          </cell>
          <cell r="AH1324" t="e">
            <v>#NAME?</v>
          </cell>
          <cell r="AI1324" t="str">
            <v>NaN</v>
          </cell>
          <cell r="AJ1324" t="str">
            <v>NaN</v>
          </cell>
          <cell r="AK1324">
            <v>1778.97565444</v>
          </cell>
          <cell r="AL1324">
            <v>79.751802473733306</v>
          </cell>
          <cell r="AM1324" t="str">
            <v>NaN</v>
          </cell>
          <cell r="AN1324">
            <v>40.258802674809999</v>
          </cell>
          <cell r="AO1324" t="str">
            <v>NaN</v>
          </cell>
          <cell r="AP1324" t="str">
            <v>Inf</v>
          </cell>
          <cell r="AQ1324" t="str">
            <v>NaN</v>
          </cell>
          <cell r="AR1324">
            <v>80.914489475290694</v>
          </cell>
          <cell r="AS1324">
            <v>37.0587621121404</v>
          </cell>
          <cell r="AT1324">
            <v>374.71745549928897</v>
          </cell>
          <cell r="AU1324">
            <v>2.8007202874886299</v>
          </cell>
          <cell r="AV1324">
            <v>0.71847139786355296</v>
          </cell>
          <cell r="AW1324" t="str">
            <v>NaN</v>
          </cell>
          <cell r="AX1324" t="str">
            <v>NaN</v>
          </cell>
          <cell r="AY1324">
            <v>0.65576955712155005</v>
          </cell>
          <cell r="AZ1324" t="str">
            <v>NaN</v>
          </cell>
          <cell r="BA1324">
            <v>1.3319435160083299</v>
          </cell>
          <cell r="BB1324" t="str">
            <v>NaN</v>
          </cell>
          <cell r="BC1324">
            <v>20.528438309892</v>
          </cell>
          <cell r="BD1324">
            <v>7.5116418284208102</v>
          </cell>
          <cell r="BE1324">
            <v>14.034748538538199</v>
          </cell>
          <cell r="BF1324">
            <v>22.5612139140935</v>
          </cell>
          <cell r="BH1324" t="str">
            <v>NO</v>
          </cell>
          <cell r="BI1324" t="str">
            <v>NO</v>
          </cell>
          <cell r="BJ1324" t="str">
            <v>NO</v>
          </cell>
          <cell r="BK1324" t="str">
            <v/>
          </cell>
          <cell r="BL1324" t="str">
            <v>NO</v>
          </cell>
          <cell r="BM1324" t="str">
            <v>NO</v>
          </cell>
          <cell r="BO1324" t="str">
            <v>NO</v>
          </cell>
          <cell r="BQ1324" t="str">
            <v>NO</v>
          </cell>
          <cell r="BR1324" t="str">
            <v>NO</v>
          </cell>
          <cell r="BT1324" t="str">
            <v/>
          </cell>
          <cell r="BU1324" t="str">
            <v>NO</v>
          </cell>
          <cell r="BW1324" t="str">
            <v/>
          </cell>
          <cell r="CA1324" t="str">
            <v>TRASH</v>
          </cell>
          <cell r="CC1324">
            <v>0</v>
          </cell>
          <cell r="CD1324">
            <v>0</v>
          </cell>
          <cell r="CE1324">
            <v>0</v>
          </cell>
          <cell r="CF1324">
            <v>0</v>
          </cell>
          <cell r="CL1324">
            <v>0</v>
          </cell>
          <cell r="CY1324">
            <v>0</v>
          </cell>
          <cell r="CZ1324">
            <v>0</v>
          </cell>
          <cell r="DA1324">
            <v>0</v>
          </cell>
          <cell r="DB1324">
            <v>0</v>
          </cell>
        </row>
        <row r="1325">
          <cell r="A1325">
            <v>16</v>
          </cell>
          <cell r="B1325">
            <v>41612</v>
          </cell>
          <cell r="C1325" t="str">
            <v>Austin</v>
          </cell>
          <cell r="D1325">
            <v>12</v>
          </cell>
          <cell r="F1325" t="str">
            <v>YES</v>
          </cell>
          <cell r="G1325">
            <v>3.56</v>
          </cell>
          <cell r="H1325">
            <v>1.0321613056585199</v>
          </cell>
          <cell r="I1325">
            <v>0</v>
          </cell>
          <cell r="J1325">
            <v>15.000999999999999</v>
          </cell>
          <cell r="K1325">
            <v>0</v>
          </cell>
          <cell r="L1325">
            <v>0</v>
          </cell>
          <cell r="M1325">
            <v>0</v>
          </cell>
          <cell r="N1325">
            <v>1</v>
          </cell>
          <cell r="O1325">
            <v>0</v>
          </cell>
          <cell r="P1325">
            <v>1.12312603133025E-2</v>
          </cell>
          <cell r="Q1325">
            <v>0.99776909331013397</v>
          </cell>
          <cell r="R1325">
            <v>0.39999389916342398</v>
          </cell>
          <cell r="S1325" t="str">
            <v>Inf</v>
          </cell>
          <cell r="T1325">
            <v>1</v>
          </cell>
          <cell r="U1325">
            <v>0</v>
          </cell>
          <cell r="V1325">
            <v>40.623005322756903</v>
          </cell>
          <cell r="W1325">
            <v>0.99969138623684695</v>
          </cell>
          <cell r="X1325">
            <v>0.14866424705327799</v>
          </cell>
          <cell r="Y1325">
            <v>0</v>
          </cell>
          <cell r="Z1325" t="str">
            <v>NaN</v>
          </cell>
          <cell r="AA1325">
            <v>0</v>
          </cell>
          <cell r="AB1325">
            <v>1.12061452366282E-2</v>
          </cell>
          <cell r="AC1325">
            <v>5.3165035605390702E-2</v>
          </cell>
          <cell r="AD1325">
            <v>0.16309247268084501</v>
          </cell>
          <cell r="AE1325">
            <v>26.904316883314699</v>
          </cell>
          <cell r="AF1325">
            <v>0.66208804672303201</v>
          </cell>
          <cell r="AG1325">
            <v>24.642048066333999</v>
          </cell>
          <cell r="AH1325" t="e">
            <v>#NAME?</v>
          </cell>
          <cell r="AI1325" t="str">
            <v>NaN</v>
          </cell>
          <cell r="AJ1325" t="str">
            <v>NaN</v>
          </cell>
          <cell r="AK1325">
            <v>1325.7735593244699</v>
          </cell>
          <cell r="AL1325">
            <v>67.983763854411194</v>
          </cell>
          <cell r="AM1325" t="str">
            <v>NaN</v>
          </cell>
          <cell r="AN1325">
            <v>43.442843490157102</v>
          </cell>
          <cell r="AO1325" t="str">
            <v>NaN</v>
          </cell>
          <cell r="AP1325" t="str">
            <v>Inf</v>
          </cell>
          <cell r="AQ1325" t="str">
            <v>NaN</v>
          </cell>
          <cell r="AR1325">
            <v>50.977552459696597</v>
          </cell>
          <cell r="AS1325">
            <v>29.403739612713299</v>
          </cell>
          <cell r="AT1325">
            <v>289.856881484702</v>
          </cell>
          <cell r="AU1325">
            <v>3.00349242543578</v>
          </cell>
          <cell r="AV1325">
            <v>0.73392437196179905</v>
          </cell>
          <cell r="AW1325" t="str">
            <v>NaN</v>
          </cell>
          <cell r="AX1325" t="str">
            <v>NaN</v>
          </cell>
          <cell r="AY1325">
            <v>0.27505206308260099</v>
          </cell>
          <cell r="AZ1325" t="str">
            <v>NaN</v>
          </cell>
          <cell r="BA1325">
            <v>1.1769739377927</v>
          </cell>
          <cell r="BB1325" t="str">
            <v>NaN</v>
          </cell>
          <cell r="BC1325">
            <v>9.3413908216732509</v>
          </cell>
          <cell r="BD1325">
            <v>7.8700159477780298</v>
          </cell>
          <cell r="BE1325">
            <v>10.6076896477782</v>
          </cell>
          <cell r="BF1325">
            <v>16.446623177778299</v>
          </cell>
          <cell r="BH1325" t="str">
            <v>NO</v>
          </cell>
          <cell r="BI1325" t="str">
            <v>NO</v>
          </cell>
          <cell r="BJ1325" t="str">
            <v>NO</v>
          </cell>
          <cell r="BK1325" t="str">
            <v/>
          </cell>
          <cell r="BL1325" t="str">
            <v>NO</v>
          </cell>
          <cell r="BM1325" t="str">
            <v>NO</v>
          </cell>
          <cell r="BO1325" t="str">
            <v>NO</v>
          </cell>
          <cell r="BQ1325" t="str">
            <v>NO</v>
          </cell>
          <cell r="BR1325" t="str">
            <v>NO</v>
          </cell>
          <cell r="BT1325" t="str">
            <v/>
          </cell>
          <cell r="BU1325" t="str">
            <v>NO</v>
          </cell>
          <cell r="BW1325" t="str">
            <v/>
          </cell>
          <cell r="CA1325" t="str">
            <v>TRASH</v>
          </cell>
          <cell r="CC1325">
            <v>0</v>
          </cell>
          <cell r="CD1325">
            <v>0</v>
          </cell>
          <cell r="CE1325">
            <v>0</v>
          </cell>
          <cell r="CF1325">
            <v>0</v>
          </cell>
          <cell r="CL1325">
            <v>0</v>
          </cell>
          <cell r="CY1325">
            <v>0</v>
          </cell>
          <cell r="CZ1325">
            <v>0</v>
          </cell>
          <cell r="DA1325">
            <v>0</v>
          </cell>
          <cell r="DB1325">
            <v>0</v>
          </cell>
        </row>
        <row r="1326">
          <cell r="A1326">
            <v>16</v>
          </cell>
          <cell r="B1326">
            <v>41612</v>
          </cell>
          <cell r="C1326" t="str">
            <v>Austin</v>
          </cell>
          <cell r="D1326">
            <v>13</v>
          </cell>
          <cell r="F1326" t="str">
            <v>YES</v>
          </cell>
          <cell r="G1326">
            <v>3.56</v>
          </cell>
          <cell r="H1326">
            <v>1.1718024434521801</v>
          </cell>
          <cell r="I1326">
            <v>0</v>
          </cell>
          <cell r="J1326">
            <v>14.994</v>
          </cell>
          <cell r="K1326">
            <v>0</v>
          </cell>
          <cell r="L1326">
            <v>0</v>
          </cell>
          <cell r="M1326">
            <v>0</v>
          </cell>
          <cell r="N1326">
            <v>1</v>
          </cell>
          <cell r="O1326">
            <v>0</v>
          </cell>
          <cell r="P1326">
            <v>2.2710978897893801E-2</v>
          </cell>
          <cell r="Q1326">
            <v>0.99831158948565402</v>
          </cell>
          <cell r="R1326">
            <v>0.28857439941955199</v>
          </cell>
          <cell r="S1326" t="str">
            <v>Inf</v>
          </cell>
          <cell r="T1326">
            <v>1</v>
          </cell>
          <cell r="U1326">
            <v>0</v>
          </cell>
          <cell r="V1326">
            <v>31.4230883677386</v>
          </cell>
          <cell r="W1326">
            <v>0.99982991620001505</v>
          </cell>
          <cell r="X1326">
            <v>9.1543650703677606E-2</v>
          </cell>
          <cell r="Y1326">
            <v>0</v>
          </cell>
          <cell r="Z1326" t="str">
            <v>NaN</v>
          </cell>
          <cell r="AA1326">
            <v>0</v>
          </cell>
          <cell r="AB1326">
            <v>2.2672548811890202E-2</v>
          </cell>
          <cell r="AC1326">
            <v>0.23290992051859499</v>
          </cell>
          <cell r="AD1326">
            <v>8.7105248420413006E-2</v>
          </cell>
          <cell r="AE1326">
            <v>26.899418147407399</v>
          </cell>
          <cell r="AF1326">
            <v>0.85589415227511401</v>
          </cell>
          <cell r="AG1326">
            <v>7.4142437217674004</v>
          </cell>
          <cell r="AH1326" t="e">
            <v>#NAME?</v>
          </cell>
          <cell r="AI1326" t="str">
            <v>NaN</v>
          </cell>
          <cell r="AJ1326" t="str">
            <v>NaN</v>
          </cell>
          <cell r="AK1326">
            <v>558.10754212748395</v>
          </cell>
          <cell r="AL1326">
            <v>-1.1329804967849799</v>
          </cell>
          <cell r="AM1326" t="str">
            <v>NaN</v>
          </cell>
          <cell r="AN1326">
            <v>24.592847364804999</v>
          </cell>
          <cell r="AO1326" t="str">
            <v>Inf</v>
          </cell>
          <cell r="AP1326" t="str">
            <v>Inf</v>
          </cell>
          <cell r="AQ1326" t="str">
            <v>NaN</v>
          </cell>
          <cell r="AR1326">
            <v>21.562989043133101</v>
          </cell>
          <cell r="AS1326">
            <v>22.557087328591098</v>
          </cell>
          <cell r="AT1326">
            <v>35.421297771605801</v>
          </cell>
          <cell r="AU1326">
            <v>2.9606102615135401</v>
          </cell>
          <cell r="AV1326">
            <v>0.75408034259847401</v>
          </cell>
          <cell r="AW1326" t="str">
            <v>NaN</v>
          </cell>
          <cell r="AX1326" t="str">
            <v>NaN</v>
          </cell>
          <cell r="AY1326">
            <v>0.20261283112291201</v>
          </cell>
          <cell r="AZ1326" t="str">
            <v>NaN</v>
          </cell>
          <cell r="BA1326">
            <v>1.2496251234406199</v>
          </cell>
          <cell r="BB1326" t="str">
            <v>NaN</v>
          </cell>
          <cell r="BC1326">
            <v>15.856656348749601</v>
          </cell>
          <cell r="BD1326">
            <v>5.5514990962497004</v>
          </cell>
          <cell r="BE1326">
            <v>13.2363287962496</v>
          </cell>
          <cell r="BF1326">
            <v>18.754723906249598</v>
          </cell>
          <cell r="BH1326" t="str">
            <v>NO</v>
          </cell>
          <cell r="BI1326" t="str">
            <v>NO</v>
          </cell>
          <cell r="BJ1326" t="str">
            <v>NO</v>
          </cell>
          <cell r="BK1326" t="str">
            <v/>
          </cell>
          <cell r="BL1326" t="str">
            <v>NO</v>
          </cell>
          <cell r="BM1326" t="str">
            <v>NO</v>
          </cell>
          <cell r="BO1326" t="str">
            <v>NO</v>
          </cell>
          <cell r="BQ1326" t="str">
            <v>YES</v>
          </cell>
          <cell r="BR1326" t="str">
            <v>NO</v>
          </cell>
          <cell r="BT1326" t="str">
            <v/>
          </cell>
          <cell r="BU1326" t="str">
            <v>NO</v>
          </cell>
          <cell r="BW1326" t="str">
            <v/>
          </cell>
          <cell r="CA1326" t="str">
            <v>SINGLE CORR</v>
          </cell>
          <cell r="CC1326">
            <v>16.252575484203607</v>
          </cell>
          <cell r="CD1326">
            <v>0</v>
          </cell>
          <cell r="CE1326">
            <v>0</v>
          </cell>
          <cell r="CF1326">
            <v>0</v>
          </cell>
          <cell r="CL1326">
            <v>0.47</v>
          </cell>
          <cell r="CY1326">
            <v>1.7478128826924566</v>
          </cell>
          <cell r="CZ1326">
            <v>0</v>
          </cell>
          <cell r="DA1326">
            <v>0</v>
          </cell>
          <cell r="DB1326">
            <v>0</v>
          </cell>
        </row>
        <row r="1327">
          <cell r="A1327">
            <v>16</v>
          </cell>
          <cell r="B1327">
            <v>41612</v>
          </cell>
          <cell r="C1327" t="str">
            <v>Austin</v>
          </cell>
          <cell r="D1327">
            <v>14</v>
          </cell>
          <cell r="F1327" t="str">
            <v>YES</v>
          </cell>
          <cell r="G1327">
            <v>3.56</v>
          </cell>
          <cell r="H1327">
            <v>1.2552456948906201</v>
          </cell>
          <cell r="I1327">
            <v>0</v>
          </cell>
          <cell r="J1327">
            <v>14.999000000000001</v>
          </cell>
          <cell r="K1327">
            <v>0</v>
          </cell>
          <cell r="L1327">
            <v>0</v>
          </cell>
          <cell r="M1327">
            <v>0</v>
          </cell>
          <cell r="N1327">
            <v>1</v>
          </cell>
          <cell r="O1327">
            <v>0</v>
          </cell>
          <cell r="P1327">
            <v>5.7547640202498897E-2</v>
          </cell>
          <cell r="Q1327">
            <v>0.99881560137368897</v>
          </cell>
          <cell r="R1327">
            <v>0.35541342890157501</v>
          </cell>
          <cell r="S1327" t="str">
            <v>Inf</v>
          </cell>
          <cell r="T1327">
            <v>1</v>
          </cell>
          <cell r="U1327">
            <v>0</v>
          </cell>
          <cell r="V1327">
            <v>42.761554584553799</v>
          </cell>
          <cell r="W1327">
            <v>0.99994979331466805</v>
          </cell>
          <cell r="X1327">
            <v>7.3033286580462597E-2</v>
          </cell>
          <cell r="Y1327">
            <v>0</v>
          </cell>
          <cell r="Z1327" t="str">
            <v>NaN</v>
          </cell>
          <cell r="AA1327">
            <v>0</v>
          </cell>
          <cell r="AB1327">
            <v>5.7479174308724602E-2</v>
          </cell>
          <cell r="AC1327">
            <v>0.73459555088059303</v>
          </cell>
          <cell r="AD1327">
            <v>0.13082481682647401</v>
          </cell>
          <cell r="AE1327">
            <v>39.163778274076499</v>
          </cell>
          <cell r="AF1327">
            <v>0.91581822029176596</v>
          </cell>
          <cell r="AG1327">
            <v>9.2262940422530306</v>
          </cell>
          <cell r="AH1327" t="str">
            <v>Inf</v>
          </cell>
          <cell r="AI1327" t="str">
            <v>NaN</v>
          </cell>
          <cell r="AJ1327" t="str">
            <v>NaN</v>
          </cell>
          <cell r="AK1327">
            <v>727.24191197334596</v>
          </cell>
          <cell r="AL1327">
            <v>24.193379740956601</v>
          </cell>
          <cell r="AM1327" t="str">
            <v>NaN</v>
          </cell>
          <cell r="AN1327">
            <v>17.5519801333506</v>
          </cell>
          <cell r="AO1327" t="str">
            <v>NaN</v>
          </cell>
          <cell r="AP1327" t="str">
            <v>Inf</v>
          </cell>
          <cell r="AQ1327" t="str">
            <v>NaN</v>
          </cell>
          <cell r="AR1327">
            <v>44.795673907746398</v>
          </cell>
          <cell r="AS1327">
            <v>40.754570924554599</v>
          </cell>
          <cell r="AT1327">
            <v>75.373556935606203</v>
          </cell>
          <cell r="AU1327">
            <v>2.96261992753755</v>
          </cell>
          <cell r="AV1327">
            <v>0.75626592875883303</v>
          </cell>
          <cell r="AW1327" t="str">
            <v>NaN</v>
          </cell>
          <cell r="AX1327" t="str">
            <v>NaN</v>
          </cell>
          <cell r="AY1327">
            <v>0.27854418416650101</v>
          </cell>
          <cell r="AZ1327" t="str">
            <v>NaN</v>
          </cell>
          <cell r="BA1327">
            <v>1.15902248519829</v>
          </cell>
          <cell r="BB1327" t="str">
            <v>NaN</v>
          </cell>
          <cell r="BC1327">
            <v>15.6681103593657</v>
          </cell>
          <cell r="BD1327">
            <v>2.9139502033335698</v>
          </cell>
          <cell r="BE1327">
            <v>10.1010733033336</v>
          </cell>
          <cell r="BF1327">
            <v>15.626721053333499</v>
          </cell>
          <cell r="BH1327" t="str">
            <v>NO</v>
          </cell>
          <cell r="BI1327" t="str">
            <v>NO</v>
          </cell>
          <cell r="BJ1327" t="str">
            <v>NO</v>
          </cell>
          <cell r="BK1327" t="str">
            <v/>
          </cell>
          <cell r="BL1327" t="str">
            <v>NO</v>
          </cell>
          <cell r="BM1327" t="str">
            <v>NO</v>
          </cell>
          <cell r="BO1327" t="str">
            <v>NO</v>
          </cell>
          <cell r="BQ1327" t="str">
            <v>YES</v>
          </cell>
          <cell r="BR1327" t="str">
            <v>NO</v>
          </cell>
          <cell r="BT1327" t="str">
            <v/>
          </cell>
          <cell r="BU1327" t="str">
            <v>NO</v>
          </cell>
          <cell r="BW1327" t="str">
            <v/>
          </cell>
          <cell r="CA1327" t="str">
            <v>SINGLE CORR</v>
          </cell>
          <cell r="CC1327">
            <v>22.124405471259156</v>
          </cell>
          <cell r="CD1327">
            <v>0</v>
          </cell>
          <cell r="CE1327">
            <v>0</v>
          </cell>
          <cell r="CF1327">
            <v>0</v>
          </cell>
          <cell r="CL1327">
            <v>0.47</v>
          </cell>
          <cell r="CY1327">
            <v>2.2903136424129502</v>
          </cell>
          <cell r="CZ1327">
            <v>0</v>
          </cell>
          <cell r="DA1327">
            <v>0</v>
          </cell>
          <cell r="DB1327">
            <v>0</v>
          </cell>
        </row>
        <row r="1328">
          <cell r="A1328">
            <v>16</v>
          </cell>
          <cell r="B1328">
            <v>41612</v>
          </cell>
          <cell r="C1328" t="str">
            <v>Austin</v>
          </cell>
          <cell r="D1328">
            <v>15</v>
          </cell>
          <cell r="F1328" t="str">
            <v>YES</v>
          </cell>
          <cell r="G1328">
            <v>3.56</v>
          </cell>
          <cell r="H1328">
            <v>1.4344351105391999</v>
          </cell>
          <cell r="I1328">
            <v>0</v>
          </cell>
          <cell r="J1328">
            <v>15.0015</v>
          </cell>
          <cell r="K1328">
            <v>0</v>
          </cell>
          <cell r="L1328">
            <v>0</v>
          </cell>
          <cell r="M1328">
            <v>0</v>
          </cell>
          <cell r="N1328">
            <v>1</v>
          </cell>
          <cell r="O1328">
            <v>0</v>
          </cell>
          <cell r="P1328">
            <v>1.00928257127953E-2</v>
          </cell>
          <cell r="Q1328">
            <v>0.99963132993520198</v>
          </cell>
          <cell r="R1328">
            <v>0.31172749944561301</v>
          </cell>
          <cell r="S1328" t="str">
            <v>Inf</v>
          </cell>
          <cell r="T1328">
            <v>1</v>
          </cell>
          <cell r="U1328">
            <v>0</v>
          </cell>
          <cell r="V1328">
            <v>19.516022637923399</v>
          </cell>
          <cell r="W1328">
            <v>0.99762079075952104</v>
          </cell>
          <cell r="X1328">
            <v>0.79369855717111404</v>
          </cell>
          <cell r="Y1328">
            <v>0</v>
          </cell>
          <cell r="Z1328" t="str">
            <v>NaN</v>
          </cell>
          <cell r="AA1328">
            <v>0</v>
          </cell>
          <cell r="AB1328">
            <v>1.00891030387548E-2</v>
          </cell>
          <cell r="AC1328">
            <v>0.216265647576669</v>
          </cell>
          <cell r="AD1328">
            <v>0.100535098867494</v>
          </cell>
          <cell r="AE1328">
            <v>10.2022966263822</v>
          </cell>
          <cell r="AF1328">
            <v>0.52151515694296402</v>
          </cell>
          <cell r="AG1328">
            <v>130.406559340016</v>
          </cell>
          <cell r="AH1328" t="e">
            <v>#NAME?</v>
          </cell>
          <cell r="AI1328" t="str">
            <v>NaN</v>
          </cell>
          <cell r="AJ1328" t="str">
            <v>NaN</v>
          </cell>
          <cell r="AK1328">
            <v>1294.28026232</v>
          </cell>
          <cell r="AL1328">
            <v>15.962107414909999</v>
          </cell>
          <cell r="AM1328" t="str">
            <v>NaN</v>
          </cell>
          <cell r="AN1328">
            <v>62.887053117131998</v>
          </cell>
          <cell r="AO1328" t="str">
            <v>NaN</v>
          </cell>
          <cell r="AP1328" t="str">
            <v>Inf</v>
          </cell>
          <cell r="AQ1328" t="str">
            <v>NaN</v>
          </cell>
          <cell r="AR1328">
            <v>29.351888487640501</v>
          </cell>
          <cell r="AS1328">
            <v>18.9001801381707</v>
          </cell>
          <cell r="AT1328">
            <v>27.991459837467101</v>
          </cell>
          <cell r="AU1328">
            <v>2.5797801178500599</v>
          </cell>
          <cell r="AV1328">
            <v>0.67753131929932997</v>
          </cell>
          <cell r="AW1328" t="str">
            <v>NaN</v>
          </cell>
          <cell r="AX1328" t="str">
            <v>NaN</v>
          </cell>
          <cell r="AY1328">
            <v>0.28388331354942198</v>
          </cell>
          <cell r="AZ1328" t="str">
            <v>NaN</v>
          </cell>
          <cell r="BA1328">
            <v>0.44316783462487203</v>
          </cell>
          <cell r="BB1328" t="str">
            <v>NaN</v>
          </cell>
          <cell r="BC1328">
            <v>17.0329988129653</v>
          </cell>
          <cell r="BD1328">
            <v>4.5921321261866996</v>
          </cell>
          <cell r="BE1328">
            <v>23.179558686497298</v>
          </cell>
          <cell r="BF1328">
            <v>32.739076711525499</v>
          </cell>
          <cell r="BH1328" t="str">
            <v>NO</v>
          </cell>
          <cell r="BI1328" t="str">
            <v>NO</v>
          </cell>
          <cell r="BJ1328" t="str">
            <v>NO</v>
          </cell>
          <cell r="BK1328" t="str">
            <v/>
          </cell>
          <cell r="BL1328" t="str">
            <v>NO</v>
          </cell>
          <cell r="BM1328" t="str">
            <v>NO</v>
          </cell>
          <cell r="BO1328" t="str">
            <v>NO</v>
          </cell>
          <cell r="BQ1328" t="str">
            <v>NO</v>
          </cell>
          <cell r="BR1328" t="str">
            <v>NO</v>
          </cell>
          <cell r="BT1328" t="str">
            <v/>
          </cell>
          <cell r="BU1328" t="str">
            <v>NO</v>
          </cell>
          <cell r="BW1328" t="str">
            <v/>
          </cell>
          <cell r="CA1328" t="str">
            <v>TRASH</v>
          </cell>
          <cell r="CC1328">
            <v>0</v>
          </cell>
          <cell r="CD1328">
            <v>0</v>
          </cell>
          <cell r="CE1328">
            <v>0</v>
          </cell>
          <cell r="CF1328">
            <v>0</v>
          </cell>
          <cell r="CL1328">
            <v>0</v>
          </cell>
          <cell r="CY1328">
            <v>0</v>
          </cell>
          <cell r="CZ1328">
            <v>0</v>
          </cell>
          <cell r="DA1328">
            <v>0</v>
          </cell>
          <cell r="DB1328">
            <v>0</v>
          </cell>
        </row>
        <row r="1329">
          <cell r="A1329">
            <v>16</v>
          </cell>
          <cell r="B1329">
            <v>41612</v>
          </cell>
          <cell r="C1329" t="str">
            <v>Austin</v>
          </cell>
          <cell r="D1329">
            <v>16</v>
          </cell>
          <cell r="F1329" t="str">
            <v>YES</v>
          </cell>
          <cell r="G1329">
            <v>3.56</v>
          </cell>
          <cell r="H1329">
            <v>1.68139899987727</v>
          </cell>
          <cell r="I1329">
            <v>0</v>
          </cell>
          <cell r="J1329">
            <v>15</v>
          </cell>
          <cell r="K1329">
            <v>0</v>
          </cell>
          <cell r="L1329">
            <v>0</v>
          </cell>
          <cell r="M1329">
            <v>0</v>
          </cell>
          <cell r="N1329">
            <v>1</v>
          </cell>
          <cell r="O1329">
            <v>0</v>
          </cell>
          <cell r="P1329">
            <v>-4.4573148339195198E-3</v>
          </cell>
          <cell r="Q1329">
            <v>0.99389174287895399</v>
          </cell>
          <cell r="R1329">
            <v>0.59113049669442996</v>
          </cell>
          <cell r="S1329" t="str">
            <v>Inf</v>
          </cell>
          <cell r="T1329">
            <v>1</v>
          </cell>
          <cell r="U1329">
            <v>0</v>
          </cell>
          <cell r="V1329">
            <v>51.405893485578702</v>
          </cell>
          <cell r="W1329">
            <v>0.99993979941591005</v>
          </cell>
          <cell r="X1329">
            <v>5.8517470070691101E-2</v>
          </cell>
          <cell r="Y1329">
            <v>0</v>
          </cell>
          <cell r="Z1329" t="str">
            <v>NaN</v>
          </cell>
          <cell r="AA1329">
            <v>0</v>
          </cell>
          <cell r="AB1329">
            <v>-4.4299205398519196E-3</v>
          </cell>
          <cell r="AC1329">
            <v>3.18281949271271E-3</v>
          </cell>
          <cell r="AD1329">
            <v>0.35776221543562903</v>
          </cell>
          <cell r="AE1329">
            <v>44.3474100775843</v>
          </cell>
          <cell r="AF1329">
            <v>0.862639206514759</v>
          </cell>
          <cell r="AG1329">
            <v>7.9957992937707596</v>
          </cell>
          <cell r="AH1329" t="e">
            <v>#NAME?</v>
          </cell>
          <cell r="AI1329" t="str">
            <v>NaN</v>
          </cell>
          <cell r="AJ1329" t="str">
            <v>NaN</v>
          </cell>
          <cell r="AK1329">
            <v>1114.0217710440099</v>
          </cell>
          <cell r="AL1329">
            <v>-25.491512393792</v>
          </cell>
          <cell r="AM1329" t="str">
            <v>NaN</v>
          </cell>
          <cell r="AN1329">
            <v>24.641935071108001</v>
          </cell>
          <cell r="AO1329" t="str">
            <v>Inf</v>
          </cell>
          <cell r="AP1329" t="str">
            <v>Inf</v>
          </cell>
          <cell r="AQ1329" t="str">
            <v>NaN</v>
          </cell>
          <cell r="AR1329">
            <v>46.271081128199597</v>
          </cell>
          <cell r="AS1329">
            <v>45.289496324364301</v>
          </cell>
          <cell r="AT1329">
            <v>17.577409306373099</v>
          </cell>
          <cell r="AU1329">
            <v>1.68804453052727</v>
          </cell>
          <cell r="AV1329">
            <v>1.0592431489745799</v>
          </cell>
          <cell r="AW1329" t="str">
            <v>NaN</v>
          </cell>
          <cell r="AX1329" t="str">
            <v>NaN</v>
          </cell>
          <cell r="AY1329">
            <v>0.51355728441874005</v>
          </cell>
          <cell r="AZ1329" t="str">
            <v>NaN</v>
          </cell>
          <cell r="BA1329">
            <v>0.89082950771356795</v>
          </cell>
          <cell r="BB1329" t="str">
            <v>NaN</v>
          </cell>
          <cell r="BC1329">
            <v>21.497746789621701</v>
          </cell>
          <cell r="BD1329">
            <v>7.8579581690000904</v>
          </cell>
          <cell r="BE1329">
            <v>11.8631589690001</v>
          </cell>
          <cell r="BF1329">
            <v>19.440340719000201</v>
          </cell>
          <cell r="BH1329" t="str">
            <v>NO</v>
          </cell>
          <cell r="BI1329" t="str">
            <v>NO</v>
          </cell>
          <cell r="BJ1329" t="str">
            <v>NO</v>
          </cell>
          <cell r="BK1329" t="str">
            <v/>
          </cell>
          <cell r="BL1329" t="str">
            <v>NO</v>
          </cell>
          <cell r="BM1329" t="str">
            <v>NO</v>
          </cell>
          <cell r="BO1329" t="str">
            <v>NO</v>
          </cell>
          <cell r="BQ1329" t="str">
            <v>YES</v>
          </cell>
          <cell r="BR1329" t="str">
            <v>NO</v>
          </cell>
          <cell r="BT1329" t="str">
            <v/>
          </cell>
          <cell r="BU1329" t="str">
            <v>NO</v>
          </cell>
          <cell r="BW1329" t="str">
            <v/>
          </cell>
          <cell r="CA1329" t="str">
            <v>SINGLE CORR</v>
          </cell>
          <cell r="CC1329">
            <v>26.598674179368381</v>
          </cell>
          <cell r="CD1329">
            <v>0</v>
          </cell>
          <cell r="CE1329">
            <v>0</v>
          </cell>
          <cell r="CF1329">
            <v>0</v>
          </cell>
          <cell r="CL1329">
            <v>0.47</v>
          </cell>
          <cell r="CY1329">
            <v>1.9501235758613555</v>
          </cell>
          <cell r="CZ1329">
            <v>0</v>
          </cell>
          <cell r="DA1329">
            <v>0</v>
          </cell>
          <cell r="DB1329">
            <v>0</v>
          </cell>
        </row>
        <row r="1330">
          <cell r="A1330">
            <v>16</v>
          </cell>
          <cell r="B1330">
            <v>41612</v>
          </cell>
          <cell r="C1330" t="str">
            <v>Austin</v>
          </cell>
          <cell r="D1330">
            <v>17</v>
          </cell>
          <cell r="F1330" t="str">
            <v>YES</v>
          </cell>
          <cell r="G1330">
            <v>3.56</v>
          </cell>
          <cell r="H1330">
            <v>1.84172936249524</v>
          </cell>
          <cell r="I1330">
            <v>0</v>
          </cell>
          <cell r="J1330">
            <v>15.0015</v>
          </cell>
          <cell r="K1330">
            <v>0</v>
          </cell>
          <cell r="L1330">
            <v>0</v>
          </cell>
          <cell r="M1330">
            <v>0</v>
          </cell>
          <cell r="N1330">
            <v>1</v>
          </cell>
          <cell r="O1330">
            <v>0</v>
          </cell>
          <cell r="P1330">
            <v>2.5553640044867199E-2</v>
          </cell>
          <cell r="Q1330">
            <v>0.99948091959020002</v>
          </cell>
          <cell r="R1330">
            <v>0.224549898965199</v>
          </cell>
          <cell r="S1330" t="str">
            <v>Inf</v>
          </cell>
          <cell r="T1330">
            <v>1</v>
          </cell>
          <cell r="U1330">
            <v>0</v>
          </cell>
          <cell r="V1330">
            <v>46.658840704521999</v>
          </cell>
          <cell r="W1330">
            <v>0.99996470502101698</v>
          </cell>
          <cell r="X1330">
            <v>5.8533564140666197E-2</v>
          </cell>
          <cell r="Y1330">
            <v>0</v>
          </cell>
          <cell r="Z1330" t="str">
            <v>NaN</v>
          </cell>
          <cell r="AA1330">
            <v>0</v>
          </cell>
          <cell r="AB1330">
            <v>2.5540360100566199E-2</v>
          </cell>
          <cell r="AC1330">
            <v>0.55641796941155897</v>
          </cell>
          <cell r="AD1330">
            <v>5.3182893291643801E-2</v>
          </cell>
          <cell r="AE1330">
            <v>43.327816994841797</v>
          </cell>
          <cell r="AF1330">
            <v>0.92857615684033601</v>
          </cell>
          <cell r="AG1330">
            <v>7.3044638698176101</v>
          </cell>
          <cell r="AH1330" t="e">
            <v>#NAME?</v>
          </cell>
          <cell r="AI1330" t="str">
            <v>NaN</v>
          </cell>
          <cell r="AJ1330" t="str">
            <v>NaN</v>
          </cell>
          <cell r="AK1330">
            <v>400.83695095000201</v>
          </cell>
          <cell r="AL1330">
            <v>-24.30205513984</v>
          </cell>
          <cell r="AM1330" t="str">
            <v>NaN</v>
          </cell>
          <cell r="AN1330">
            <v>9.656809233553</v>
          </cell>
          <cell r="AO1330" t="str">
            <v>NaN</v>
          </cell>
          <cell r="AP1330" t="str">
            <v>Inf</v>
          </cell>
          <cell r="AQ1330" t="str">
            <v>NaN</v>
          </cell>
          <cell r="AR1330">
            <v>40.605505619556297</v>
          </cell>
          <cell r="AS1330">
            <v>38.113506158396397</v>
          </cell>
          <cell r="AT1330">
            <v>39.963385421890301</v>
          </cell>
          <cell r="AU1330">
            <v>2.3326756575913898</v>
          </cell>
          <cell r="AV1330">
            <v>1.00379692835877</v>
          </cell>
          <cell r="AW1330" t="str">
            <v>NaN</v>
          </cell>
          <cell r="AX1330" t="str">
            <v>NaN</v>
          </cell>
          <cell r="AY1330">
            <v>0.21868520186593901</v>
          </cell>
          <cell r="AZ1330" t="str">
            <v>NaN</v>
          </cell>
          <cell r="BA1330">
            <v>0.465164963794437</v>
          </cell>
          <cell r="BB1330" t="str">
            <v>NaN</v>
          </cell>
          <cell r="BC1330">
            <v>20.186326326086601</v>
          </cell>
          <cell r="BD1330">
            <v>4.0245296267544903</v>
          </cell>
          <cell r="BE1330">
            <v>6.3414966059649496</v>
          </cell>
          <cell r="BF1330">
            <v>14.9885181621054</v>
          </cell>
          <cell r="BH1330" t="str">
            <v>NO</v>
          </cell>
          <cell r="BI1330" t="str">
            <v>NO</v>
          </cell>
          <cell r="BJ1330" t="str">
            <v>NO</v>
          </cell>
          <cell r="BK1330" t="str">
            <v/>
          </cell>
          <cell r="BL1330" t="str">
            <v>NO</v>
          </cell>
          <cell r="BM1330" t="str">
            <v>NO</v>
          </cell>
          <cell r="BO1330" t="str">
            <v>NO</v>
          </cell>
          <cell r="BQ1330" t="str">
            <v>YES</v>
          </cell>
          <cell r="BR1330" t="str">
            <v>NO</v>
          </cell>
          <cell r="BT1330" t="str">
            <v/>
          </cell>
          <cell r="BU1330" t="str">
            <v>NO</v>
          </cell>
          <cell r="BW1330" t="str">
            <v/>
          </cell>
          <cell r="CA1330" t="str">
            <v>SINGLE CORR</v>
          </cell>
          <cell r="CC1330">
            <v>24.144846508017224</v>
          </cell>
          <cell r="CD1330">
            <v>0</v>
          </cell>
          <cell r="CE1330">
            <v>0</v>
          </cell>
          <cell r="CF1330">
            <v>0</v>
          </cell>
          <cell r="CL1330">
            <v>0.47</v>
          </cell>
          <cell r="CY1330">
            <v>3.6481334655099014</v>
          </cell>
          <cell r="CZ1330">
            <v>0</v>
          </cell>
          <cell r="DA1330">
            <v>0</v>
          </cell>
          <cell r="DB1330">
            <v>0</v>
          </cell>
        </row>
        <row r="1331">
          <cell r="BH1331" t="str">
            <v/>
          </cell>
          <cell r="BI1331" t="str">
            <v/>
          </cell>
          <cell r="BJ1331" t="str">
            <v>NO</v>
          </cell>
          <cell r="BK1331" t="str">
            <v/>
          </cell>
          <cell r="BL1331" t="str">
            <v>NO</v>
          </cell>
          <cell r="BM1331" t="str">
            <v/>
          </cell>
          <cell r="BO1331" t="str">
            <v/>
          </cell>
          <cell r="BQ1331" t="str">
            <v/>
          </cell>
          <cell r="BR1331" t="str">
            <v/>
          </cell>
          <cell r="BT1331" t="str">
            <v/>
          </cell>
          <cell r="BU1331" t="str">
            <v/>
          </cell>
          <cell r="BW1331" t="str">
            <v/>
          </cell>
          <cell r="CA1331" t="str">
            <v/>
          </cell>
          <cell r="CC1331">
            <v>0</v>
          </cell>
          <cell r="CD1331">
            <v>0</v>
          </cell>
          <cell r="CE1331">
            <v>0</v>
          </cell>
          <cell r="CF1331">
            <v>0</v>
          </cell>
          <cell r="CL1331">
            <v>0</v>
          </cell>
          <cell r="CY1331">
            <v>0</v>
          </cell>
          <cell r="CZ1331">
            <v>0</v>
          </cell>
          <cell r="DA1331">
            <v>0</v>
          </cell>
          <cell r="DB1331">
            <v>0</v>
          </cell>
        </row>
        <row r="1332">
          <cell r="A1332">
            <v>368</v>
          </cell>
          <cell r="B1332">
            <v>41613</v>
          </cell>
          <cell r="C1332" t="str">
            <v>Daniel</v>
          </cell>
          <cell r="D1332">
            <v>2</v>
          </cell>
          <cell r="F1332" t="str">
            <v>YES</v>
          </cell>
          <cell r="G1332">
            <v>4.5</v>
          </cell>
          <cell r="H1332">
            <v>0.16666666790842999</v>
          </cell>
          <cell r="I1332">
            <v>0</v>
          </cell>
          <cell r="J1332">
            <v>15.000999999999999</v>
          </cell>
          <cell r="K1332">
            <v>0</v>
          </cell>
          <cell r="L1332">
            <v>0</v>
          </cell>
          <cell r="M1332">
            <v>0</v>
          </cell>
          <cell r="N1332">
            <v>1</v>
          </cell>
          <cell r="O1332">
            <v>0</v>
          </cell>
          <cell r="P1332">
            <v>4.3739172184343797E-2</v>
          </cell>
          <cell r="Q1332">
            <v>0.99982512289743897</v>
          </cell>
          <cell r="R1332">
            <v>0.51279739371127497</v>
          </cell>
          <cell r="S1332" t="str">
            <v>Inf</v>
          </cell>
          <cell r="T1332">
            <v>1</v>
          </cell>
          <cell r="U1332">
            <v>0</v>
          </cell>
          <cell r="V1332">
            <v>71.005569658081001</v>
          </cell>
          <cell r="W1332">
            <v>0.99992890570077897</v>
          </cell>
          <cell r="X1332">
            <v>0.32666476187475102</v>
          </cell>
          <cell r="Y1332">
            <v>0</v>
          </cell>
          <cell r="Z1332" t="str">
            <v>NaN</v>
          </cell>
          <cell r="AA1332">
            <v>0</v>
          </cell>
          <cell r="AB1332">
            <v>4.3731507233404597E-2</v>
          </cell>
          <cell r="AC1332">
            <v>0.91591207611529002</v>
          </cell>
          <cell r="AD1332">
            <v>0.26981268766572902</v>
          </cell>
          <cell r="AE1332">
            <v>52.265137756678797</v>
          </cell>
          <cell r="AF1332">
            <v>0.73601861450892703</v>
          </cell>
          <cell r="AG1332">
            <v>405.66443606609602</v>
          </cell>
          <cell r="AH1332" t="e">
            <v>#NAME?</v>
          </cell>
          <cell r="AI1332" t="str">
            <v>NaN</v>
          </cell>
          <cell r="AJ1332" t="str">
            <v>NaN</v>
          </cell>
          <cell r="AK1332">
            <v>5496.1546845049998</v>
          </cell>
          <cell r="AL1332">
            <v>205.40010544884001</v>
          </cell>
          <cell r="AN1332">
            <v>36.374850954128298</v>
          </cell>
          <cell r="AO1332" t="str">
            <v>Inf</v>
          </cell>
          <cell r="AP1332" t="str">
            <v>Inf</v>
          </cell>
          <cell r="AQ1332" t="str">
            <v>NaN</v>
          </cell>
          <cell r="AR1332">
            <v>60.534688377273298</v>
          </cell>
          <cell r="AS1332">
            <v>86.832084959198099</v>
          </cell>
          <cell r="AT1332">
            <v>150.48063456550801</v>
          </cell>
          <cell r="AU1332">
            <v>5.5111512803629399</v>
          </cell>
          <cell r="AV1332">
            <v>1.4755125124333499</v>
          </cell>
          <cell r="AW1332">
            <v>0</v>
          </cell>
          <cell r="AX1332">
            <v>0</v>
          </cell>
          <cell r="AY1332">
            <v>0.34802929828146201</v>
          </cell>
          <cell r="AZ1332">
            <v>8875.39679187004</v>
          </cell>
          <cell r="BA1332">
            <v>0.97231421026821696</v>
          </cell>
          <cell r="BB1332">
            <v>8875.2772198113998</v>
          </cell>
          <cell r="BC1332">
            <v>14.740064397803099</v>
          </cell>
          <cell r="BD1332">
            <v>25.2768342663692</v>
          </cell>
          <cell r="BE1332">
            <v>76.136475340476196</v>
          </cell>
          <cell r="BF1332">
            <v>101.93078243458299</v>
          </cell>
          <cell r="BH1332" t="str">
            <v>NO</v>
          </cell>
          <cell r="BI1332" t="str">
            <v>NO</v>
          </cell>
          <cell r="BJ1332" t="str">
            <v>NO</v>
          </cell>
          <cell r="BK1332" t="str">
            <v/>
          </cell>
          <cell r="BL1332" t="str">
            <v>NO</v>
          </cell>
          <cell r="BM1332" t="str">
            <v>NO</v>
          </cell>
          <cell r="BO1332" t="str">
            <v>NO</v>
          </cell>
          <cell r="BQ1332" t="str">
            <v>NO</v>
          </cell>
          <cell r="BR1332" t="str">
            <v>NO</v>
          </cell>
          <cell r="BT1332" t="str">
            <v/>
          </cell>
          <cell r="BU1332" t="str">
            <v>NO</v>
          </cell>
          <cell r="BW1332" t="str">
            <v/>
          </cell>
          <cell r="CA1332" t="str">
            <v>TRASH</v>
          </cell>
          <cell r="CC1332">
            <v>0</v>
          </cell>
          <cell r="CD1332">
            <v>0</v>
          </cell>
          <cell r="CE1332">
            <v>0</v>
          </cell>
          <cell r="CF1332">
            <v>0</v>
          </cell>
          <cell r="CL1332">
            <v>0</v>
          </cell>
          <cell r="CY1332">
            <v>0</v>
          </cell>
          <cell r="CZ1332">
            <v>0</v>
          </cell>
          <cell r="DA1332">
            <v>0</v>
          </cell>
          <cell r="DB1332">
            <v>0</v>
          </cell>
        </row>
        <row r="1333">
          <cell r="A1333">
            <v>368</v>
          </cell>
          <cell r="B1333">
            <v>41613</v>
          </cell>
          <cell r="C1333" t="str">
            <v>Daniel</v>
          </cell>
          <cell r="D1333">
            <v>4</v>
          </cell>
          <cell r="F1333" t="str">
            <v>YES</v>
          </cell>
          <cell r="G1333">
            <v>4.5</v>
          </cell>
          <cell r="H1333">
            <v>0.237099557183683</v>
          </cell>
          <cell r="I1333">
            <v>0</v>
          </cell>
          <cell r="J1333">
            <v>14.9985</v>
          </cell>
          <cell r="K1333">
            <v>0</v>
          </cell>
          <cell r="L1333">
            <v>0</v>
          </cell>
          <cell r="M1333">
            <v>0</v>
          </cell>
          <cell r="N1333">
            <v>1</v>
          </cell>
          <cell r="O1333">
            <v>0</v>
          </cell>
          <cell r="P1333">
            <v>3.6943295389708398E-2</v>
          </cell>
          <cell r="Q1333">
            <v>0.99987248409890495</v>
          </cell>
          <cell r="R1333">
            <v>0.571945962031841</v>
          </cell>
          <cell r="S1333" t="str">
            <v>Inf</v>
          </cell>
          <cell r="T1333">
            <v>1</v>
          </cell>
          <cell r="U1333">
            <v>0</v>
          </cell>
          <cell r="V1333">
            <v>105.379915917467</v>
          </cell>
          <cell r="W1333">
            <v>0.99999073811975803</v>
          </cell>
          <cell r="X1333">
            <v>0.15403526328419501</v>
          </cell>
          <cell r="Y1333">
            <v>0</v>
          </cell>
          <cell r="Z1333" t="str">
            <v>NaN</v>
          </cell>
          <cell r="AA1333">
            <v>0</v>
          </cell>
          <cell r="AB1333">
            <v>3.6938577501910999E-2</v>
          </cell>
          <cell r="AC1333">
            <v>0.91430869795903802</v>
          </cell>
          <cell r="AD1333">
            <v>0.33886405359222799</v>
          </cell>
          <cell r="AE1333">
            <v>95.551171869012705</v>
          </cell>
          <cell r="AF1333">
            <v>0.90672198744632804</v>
          </cell>
          <cell r="AG1333">
            <v>247.17273417911699</v>
          </cell>
          <cell r="AH1333" t="e">
            <v>#NAME?</v>
          </cell>
          <cell r="AI1333" t="str">
            <v>NaN</v>
          </cell>
          <cell r="AJ1333" t="str">
            <v>NaN</v>
          </cell>
          <cell r="AK1333">
            <v>6444.6006855650003</v>
          </cell>
          <cell r="AL1333">
            <v>181.38752713292001</v>
          </cell>
          <cell r="AN1333">
            <v>67.347864037275997</v>
          </cell>
          <cell r="AO1333" t="str">
            <v>Inf</v>
          </cell>
          <cell r="AP1333" t="str">
            <v>Inf</v>
          </cell>
          <cell r="AQ1333" t="str">
            <v>NaN</v>
          </cell>
          <cell r="AR1333">
            <v>90.150875573389001</v>
          </cell>
          <cell r="AS1333">
            <v>96.981011020849294</v>
          </cell>
          <cell r="AT1333">
            <v>24.153751537226999</v>
          </cell>
          <cell r="AU1333">
            <v>5.4820088578077497</v>
          </cell>
          <cell r="AV1333">
            <v>1.4180305546192</v>
          </cell>
          <cell r="AW1333">
            <v>0</v>
          </cell>
          <cell r="AX1333">
            <v>0</v>
          </cell>
          <cell r="AY1333">
            <v>0.215689418224322</v>
          </cell>
          <cell r="AZ1333">
            <v>8875.3986777696191</v>
          </cell>
          <cell r="BA1333">
            <v>0.98858589964319599</v>
          </cell>
          <cell r="BB1333">
            <v>8875.28348818019</v>
          </cell>
          <cell r="BC1333">
            <v>12.9413650934593</v>
          </cell>
          <cell r="BD1333">
            <v>56.197568781249899</v>
          </cell>
          <cell r="BE1333">
            <v>130.38537703124999</v>
          </cell>
          <cell r="BF1333">
            <v>148.71372798125</v>
          </cell>
          <cell r="BH1333" t="str">
            <v>YES</v>
          </cell>
          <cell r="BI1333" t="str">
            <v>NO</v>
          </cell>
          <cell r="BJ1333" t="str">
            <v>NO</v>
          </cell>
          <cell r="BK1333" t="str">
            <v/>
          </cell>
          <cell r="BL1333" t="str">
            <v>NO</v>
          </cell>
          <cell r="BM1333" t="str">
            <v>NO</v>
          </cell>
          <cell r="BO1333" t="str">
            <v>NO</v>
          </cell>
          <cell r="BQ1333" t="str">
            <v>YES</v>
          </cell>
          <cell r="BR1333" t="str">
            <v>NO</v>
          </cell>
          <cell r="BT1333" t="str">
            <v/>
          </cell>
          <cell r="BU1333" t="str">
            <v>NO</v>
          </cell>
          <cell r="BW1333" t="str">
            <v/>
          </cell>
          <cell r="CA1333" t="str">
            <v>SINGLE CORR</v>
          </cell>
          <cell r="CC1333">
            <v>54.520708850617403</v>
          </cell>
          <cell r="CD1333">
            <v>0</v>
          </cell>
          <cell r="CE1333">
            <v>0</v>
          </cell>
          <cell r="CF1333">
            <v>0</v>
          </cell>
          <cell r="CL1333">
            <v>0.47</v>
          </cell>
          <cell r="CY1333">
            <v>0.38375010317935915</v>
          </cell>
          <cell r="CZ1333">
            <v>0</v>
          </cell>
          <cell r="DA1333">
            <v>0</v>
          </cell>
          <cell r="DB1333">
            <v>0</v>
          </cell>
        </row>
        <row r="1334">
          <cell r="A1334">
            <v>368</v>
          </cell>
          <cell r="B1334">
            <v>41613</v>
          </cell>
          <cell r="C1334" t="str">
            <v>Daniel</v>
          </cell>
          <cell r="D1334">
            <v>5</v>
          </cell>
          <cell r="F1334" t="str">
            <v>YES</v>
          </cell>
          <cell r="G1334">
            <v>4.5</v>
          </cell>
          <cell r="H1334">
            <v>0.379211612977088</v>
          </cell>
          <cell r="I1334">
            <v>0</v>
          </cell>
          <cell r="J1334">
            <v>15.000500000000001</v>
          </cell>
          <cell r="K1334">
            <v>0</v>
          </cell>
          <cell r="L1334">
            <v>0</v>
          </cell>
          <cell r="M1334">
            <v>0</v>
          </cell>
          <cell r="N1334">
            <v>1</v>
          </cell>
          <cell r="O1334">
            <v>0</v>
          </cell>
          <cell r="P1334">
            <v>4.6498309590864699E-2</v>
          </cell>
          <cell r="Q1334">
            <v>0.99984134938592395</v>
          </cell>
          <cell r="R1334">
            <v>0.498382970681573</v>
          </cell>
          <cell r="S1334" t="str">
            <v>Inf</v>
          </cell>
          <cell r="T1334">
            <v>1</v>
          </cell>
          <cell r="U1334">
            <v>0</v>
          </cell>
          <cell r="V1334">
            <v>72.740945936677505</v>
          </cell>
          <cell r="W1334">
            <v>0.99999659620695802</v>
          </cell>
          <cell r="X1334">
            <v>7.2922625813227601E-2</v>
          </cell>
          <cell r="Y1334">
            <v>0</v>
          </cell>
          <cell r="Z1334" t="str">
            <v>NaN</v>
          </cell>
          <cell r="AA1334">
            <v>0</v>
          </cell>
          <cell r="AB1334">
            <v>4.64909154852245E-2</v>
          </cell>
          <cell r="AC1334">
            <v>0.93133196480745795</v>
          </cell>
          <cell r="AD1334">
            <v>0.257083927268213</v>
          </cell>
          <cell r="AE1334">
            <v>71.453789514306095</v>
          </cell>
          <cell r="AF1334">
            <v>0.98230158177765703</v>
          </cell>
          <cell r="AG1334">
            <v>28.5511148124668</v>
          </cell>
          <cell r="AH1334" t="str">
            <v>Inf</v>
          </cell>
          <cell r="AI1334" t="str">
            <v>NaN</v>
          </cell>
          <cell r="AJ1334" t="str">
            <v>NaN</v>
          </cell>
          <cell r="AK1334">
            <v>4392.1902346900097</v>
          </cell>
          <cell r="AL1334">
            <v>201.64180950790001</v>
          </cell>
          <cell r="AN1334">
            <v>61.604877658798998</v>
          </cell>
          <cell r="AO1334" t="str">
            <v>NaN</v>
          </cell>
          <cell r="AP1334" t="str">
            <v>Inf</v>
          </cell>
          <cell r="AQ1334" t="str">
            <v>NaN</v>
          </cell>
          <cell r="AR1334">
            <v>64.000393648653997</v>
          </cell>
          <cell r="AS1334">
            <v>71.014639685752101</v>
          </cell>
          <cell r="AT1334">
            <v>22.9565726609897</v>
          </cell>
          <cell r="AU1334">
            <v>4.6257098337126799</v>
          </cell>
          <cell r="AV1334">
            <v>1.4929566803882199</v>
          </cell>
          <cell r="AW1334">
            <v>0</v>
          </cell>
          <cell r="AX1334">
            <v>0</v>
          </cell>
          <cell r="AY1334">
            <v>0.30519180075166802</v>
          </cell>
          <cell r="AZ1334">
            <v>8875.3938356630606</v>
          </cell>
          <cell r="BA1334">
            <v>0.96842848042658103</v>
          </cell>
          <cell r="BB1334">
            <v>8875.1475577497404</v>
          </cell>
          <cell r="BC1334">
            <v>17.4395314715239</v>
          </cell>
          <cell r="BD1334">
            <v>43.7066102433336</v>
          </cell>
          <cell r="BE1334">
            <v>86.411777343333398</v>
          </cell>
          <cell r="BF1334">
            <v>102.18806681833399</v>
          </cell>
          <cell r="BH1334" t="str">
            <v>YES</v>
          </cell>
          <cell r="BI1334" t="str">
            <v>NO</v>
          </cell>
          <cell r="BJ1334" t="str">
            <v>NO</v>
          </cell>
          <cell r="BK1334" t="str">
            <v/>
          </cell>
          <cell r="BL1334" t="str">
            <v>NO</v>
          </cell>
          <cell r="BM1334" t="str">
            <v>NO</v>
          </cell>
          <cell r="BO1334" t="str">
            <v>NO</v>
          </cell>
          <cell r="BQ1334" t="str">
            <v>YES</v>
          </cell>
          <cell r="BR1334" t="str">
            <v>NO</v>
          </cell>
          <cell r="BT1334" t="str">
            <v/>
          </cell>
          <cell r="BU1334" t="str">
            <v>NO</v>
          </cell>
          <cell r="BW1334" t="str">
            <v/>
          </cell>
          <cell r="CA1334" t="str">
            <v>SINGLE CORR</v>
          </cell>
          <cell r="CC1334">
            <v>37.639209884930615</v>
          </cell>
          <cell r="CD1334">
            <v>0</v>
          </cell>
          <cell r="CE1334">
            <v>0</v>
          </cell>
          <cell r="CF1334">
            <v>0</v>
          </cell>
          <cell r="CL1334">
            <v>0.47</v>
          </cell>
          <cell r="CY1334">
            <v>0.57903451852425092</v>
          </cell>
          <cell r="CZ1334">
            <v>0</v>
          </cell>
          <cell r="DA1334">
            <v>0</v>
          </cell>
          <cell r="DB1334">
            <v>0</v>
          </cell>
        </row>
        <row r="1335">
          <cell r="A1335">
            <v>368</v>
          </cell>
          <cell r="B1335">
            <v>41613</v>
          </cell>
          <cell r="C1335" t="str">
            <v>Daniel</v>
          </cell>
          <cell r="D1335">
            <v>7</v>
          </cell>
          <cell r="E1335" t="str">
            <v>Blowdown</v>
          </cell>
          <cell r="F1335" t="str">
            <v>NO</v>
          </cell>
          <cell r="G1335">
            <v>4.5</v>
          </cell>
          <cell r="H1335">
            <v>0.591837778687477</v>
          </cell>
          <cell r="I1335">
            <v>0</v>
          </cell>
          <cell r="J1335">
            <v>14.999499999999999</v>
          </cell>
          <cell r="K1335">
            <v>0</v>
          </cell>
          <cell r="L1335">
            <v>0</v>
          </cell>
          <cell r="M1335">
            <v>0</v>
          </cell>
          <cell r="N1335">
            <v>1</v>
          </cell>
          <cell r="O1335">
            <v>0</v>
          </cell>
          <cell r="P1335">
            <v>2.5028208397059801E-2</v>
          </cell>
          <cell r="Q1335">
            <v>0.99999361085266103</v>
          </cell>
          <cell r="R1335">
            <v>8.2286031827748705</v>
          </cell>
          <cell r="S1335" t="str">
            <v>Inf</v>
          </cell>
          <cell r="T1335">
            <v>1</v>
          </cell>
          <cell r="U1335">
            <v>0</v>
          </cell>
          <cell r="V1335">
            <v>5094.7206838164502</v>
          </cell>
          <cell r="W1335">
            <v>0.99999999265714901</v>
          </cell>
          <cell r="X1335">
            <v>0.27886863891456198</v>
          </cell>
          <cell r="Y1335">
            <v>0</v>
          </cell>
          <cell r="Z1335" t="str">
            <v>NaN</v>
          </cell>
          <cell r="AA1335">
            <v>0</v>
          </cell>
          <cell r="AB1335">
            <v>2.5028048386958299E-2</v>
          </cell>
          <cell r="AC1335">
            <v>0.98989065885084904</v>
          </cell>
          <cell r="AD1335">
            <v>71.6238857051178</v>
          </cell>
          <cell r="AE1335">
            <v>4279.1477623668097</v>
          </cell>
          <cell r="AF1335">
            <v>0.83991802426745699</v>
          </cell>
          <cell r="AG1335">
            <v>1792300.0457792</v>
          </cell>
          <cell r="AH1335" t="str">
            <v>Inf</v>
          </cell>
          <cell r="AI1335" t="str">
            <v>NaN</v>
          </cell>
          <cell r="AJ1335" t="str">
            <v>NaN</v>
          </cell>
          <cell r="AK1335">
            <v>177243.23115239001</v>
          </cell>
          <cell r="AL1335">
            <v>4290.96630527053</v>
          </cell>
          <cell r="AN1335">
            <v>41.098061817653502</v>
          </cell>
          <cell r="AO1335" t="str">
            <v>NaN</v>
          </cell>
          <cell r="AP1335" t="str">
            <v>Inf</v>
          </cell>
          <cell r="AQ1335" t="str">
            <v>NaN</v>
          </cell>
          <cell r="AR1335">
            <v>4640.46758014019</v>
          </cell>
          <cell r="AS1335">
            <v>4205.3789090118598</v>
          </cell>
          <cell r="AT1335">
            <v>2755.7560392231198</v>
          </cell>
          <cell r="AU1335">
            <v>5.1430731969779</v>
          </cell>
          <cell r="AV1335">
            <v>1.50634379117407</v>
          </cell>
          <cell r="AW1335">
            <v>0</v>
          </cell>
          <cell r="AX1335">
            <v>0</v>
          </cell>
          <cell r="AY1335">
            <v>0.15833843746235199</v>
          </cell>
          <cell r="AZ1335">
            <v>8875.3947241967107</v>
          </cell>
          <cell r="BA1335">
            <v>0.96668261749624995</v>
          </cell>
          <cell r="BB1335">
            <v>8875.0689093854198</v>
          </cell>
          <cell r="BC1335">
            <v>15.4059020233639</v>
          </cell>
          <cell r="BD1335">
            <v>1794.7036811825001</v>
          </cell>
          <cell r="BE1335">
            <v>5545.8031733300004</v>
          </cell>
          <cell r="BF1335">
            <v>6590.9010670050002</v>
          </cell>
          <cell r="BH1335" t="str">
            <v>YES</v>
          </cell>
          <cell r="BI1335" t="str">
            <v>YES</v>
          </cell>
          <cell r="BJ1335" t="str">
            <v>NO</v>
          </cell>
          <cell r="BK1335" t="str">
            <v/>
          </cell>
          <cell r="BL1335" t="str">
            <v>NO</v>
          </cell>
          <cell r="BM1335" t="str">
            <v>NO</v>
          </cell>
          <cell r="BO1335" t="str">
            <v>NO</v>
          </cell>
          <cell r="BQ1335" t="str">
            <v>YES</v>
          </cell>
          <cell r="BR1335" t="str">
            <v>NO</v>
          </cell>
          <cell r="BT1335" t="str">
            <v/>
          </cell>
          <cell r="BU1335" t="str">
            <v>NO</v>
          </cell>
          <cell r="BW1335" t="str">
            <v/>
          </cell>
          <cell r="CA1335" t="str">
            <v>TRASH</v>
          </cell>
          <cell r="CC1335">
            <v>0</v>
          </cell>
          <cell r="CD1335">
            <v>0</v>
          </cell>
          <cell r="CE1335">
            <v>0</v>
          </cell>
          <cell r="CF1335">
            <v>0</v>
          </cell>
          <cell r="CL1335">
            <v>0</v>
          </cell>
          <cell r="CY1335">
            <v>0</v>
          </cell>
          <cell r="CZ1335">
            <v>0</v>
          </cell>
          <cell r="DA1335">
            <v>0</v>
          </cell>
          <cell r="DB1335">
            <v>0</v>
          </cell>
        </row>
        <row r="1336">
          <cell r="A1336">
            <v>368</v>
          </cell>
          <cell r="B1336">
            <v>41613</v>
          </cell>
          <cell r="C1336" t="str">
            <v>Daniel</v>
          </cell>
          <cell r="D1336">
            <v>8</v>
          </cell>
          <cell r="E1336" t="str">
            <v>Blowdown</v>
          </cell>
          <cell r="F1336" t="str">
            <v>NO</v>
          </cell>
          <cell r="G1336">
            <v>4.5</v>
          </cell>
          <cell r="H1336">
            <v>0.63850900344550598</v>
          </cell>
          <cell r="I1336">
            <v>0</v>
          </cell>
          <cell r="J1336">
            <v>14.999000000000001</v>
          </cell>
          <cell r="K1336">
            <v>0</v>
          </cell>
          <cell r="L1336">
            <v>0</v>
          </cell>
          <cell r="M1336">
            <v>0</v>
          </cell>
          <cell r="N1336">
            <v>1</v>
          </cell>
          <cell r="O1336">
            <v>0</v>
          </cell>
          <cell r="P1336">
            <v>2.3662197686146701E-2</v>
          </cell>
          <cell r="Q1336">
            <v>0.99997893874772603</v>
          </cell>
          <cell r="R1336">
            <v>5.0161625187621404</v>
          </cell>
          <cell r="S1336" t="str">
            <v>Inf</v>
          </cell>
          <cell r="T1336">
            <v>1</v>
          </cell>
          <cell r="U1336">
            <v>0</v>
          </cell>
          <cell r="V1336">
            <v>4426.8132680549297</v>
          </cell>
          <cell r="W1336">
            <v>0.99999949939436805</v>
          </cell>
          <cell r="X1336">
            <v>0.77312794529511097</v>
          </cell>
          <cell r="Y1336">
            <v>0</v>
          </cell>
          <cell r="Z1336" t="str">
            <v>NaN</v>
          </cell>
          <cell r="AA1336">
            <v>0</v>
          </cell>
          <cell r="AB1336">
            <v>2.3661699041106699E-2</v>
          </cell>
          <cell r="AC1336">
            <v>0.96370621027972503</v>
          </cell>
          <cell r="AD1336">
            <v>26.294906436664501</v>
          </cell>
          <cell r="AE1336">
            <v>409.50273746261797</v>
          </cell>
          <cell r="AF1336">
            <v>9.2505038651213706E-2</v>
          </cell>
          <cell r="AG1336">
            <v>1131713.0891925099</v>
          </cell>
          <cell r="AH1336" t="e">
            <v>#NAME?</v>
          </cell>
          <cell r="AI1336" t="str">
            <v>NaN</v>
          </cell>
          <cell r="AJ1336" t="str">
            <v>NaN</v>
          </cell>
          <cell r="AK1336">
            <v>58790.280526461698</v>
          </cell>
          <cell r="AL1336">
            <v>1317.5981638135599</v>
          </cell>
          <cell r="AN1336">
            <v>54.019925911700703</v>
          </cell>
          <cell r="AO1336" t="str">
            <v>Inf</v>
          </cell>
          <cell r="AP1336" t="str">
            <v>Inf</v>
          </cell>
          <cell r="AQ1336" t="str">
            <v>NaN</v>
          </cell>
          <cell r="AR1336">
            <v>1344.89932794128</v>
          </cell>
          <cell r="AS1336">
            <v>1544.6888475307601</v>
          </cell>
          <cell r="AT1336">
            <v>2018.4737454174001</v>
          </cell>
          <cell r="AU1336">
            <v>5.0526137389821404</v>
          </cell>
          <cell r="AV1336">
            <v>1.4017091543948701</v>
          </cell>
          <cell r="AW1336">
            <v>0</v>
          </cell>
          <cell r="AX1336">
            <v>0</v>
          </cell>
          <cell r="AY1336">
            <v>0.207782447054155</v>
          </cell>
          <cell r="AZ1336">
            <v>8875.3964239698598</v>
          </cell>
          <cell r="BA1336">
            <v>0.96344912613650402</v>
          </cell>
          <cell r="BB1336">
            <v>8875.1777927590792</v>
          </cell>
          <cell r="BC1336">
            <v>15.915251263722499</v>
          </cell>
          <cell r="BD1336">
            <v>346.65397617204701</v>
          </cell>
          <cell r="BE1336">
            <v>990.23623554789799</v>
          </cell>
          <cell r="BF1336">
            <v>1812.0665480785501</v>
          </cell>
          <cell r="BH1336" t="str">
            <v>YES</v>
          </cell>
          <cell r="BI1336" t="str">
            <v>YES</v>
          </cell>
          <cell r="BJ1336" t="str">
            <v>NO</v>
          </cell>
          <cell r="BK1336" t="str">
            <v/>
          </cell>
          <cell r="BL1336" t="str">
            <v>NO</v>
          </cell>
          <cell r="BM1336" t="str">
            <v>NO</v>
          </cell>
          <cell r="BO1336" t="str">
            <v>NO</v>
          </cell>
          <cell r="BQ1336" t="str">
            <v>NO</v>
          </cell>
          <cell r="BR1336" t="str">
            <v>NO</v>
          </cell>
          <cell r="BT1336" t="str">
            <v/>
          </cell>
          <cell r="BU1336" t="str">
            <v>NO</v>
          </cell>
          <cell r="BW1336" t="str">
            <v/>
          </cell>
          <cell r="CA1336" t="str">
            <v>TRASH</v>
          </cell>
          <cell r="CC1336">
            <v>0</v>
          </cell>
          <cell r="CD1336">
            <v>0</v>
          </cell>
          <cell r="CE1336">
            <v>0</v>
          </cell>
          <cell r="CF1336">
            <v>0</v>
          </cell>
          <cell r="CL1336">
            <v>0</v>
          </cell>
          <cell r="CY1336">
            <v>0</v>
          </cell>
          <cell r="CZ1336">
            <v>0</v>
          </cell>
          <cell r="DA1336">
            <v>0</v>
          </cell>
          <cell r="DB1336">
            <v>0</v>
          </cell>
        </row>
        <row r="1337">
          <cell r="A1337">
            <v>368</v>
          </cell>
          <cell r="B1337">
            <v>41613</v>
          </cell>
          <cell r="C1337" t="str">
            <v>Daniel</v>
          </cell>
          <cell r="D1337">
            <v>9</v>
          </cell>
          <cell r="E1337" t="str">
            <v>Blowdown</v>
          </cell>
          <cell r="F1337" t="str">
            <v>NO</v>
          </cell>
          <cell r="G1337">
            <v>4.5</v>
          </cell>
          <cell r="H1337">
            <v>0.74751491658389602</v>
          </cell>
          <cell r="I1337">
            <v>0</v>
          </cell>
          <cell r="J1337">
            <v>15</v>
          </cell>
          <cell r="K1337">
            <v>0</v>
          </cell>
          <cell r="L1337">
            <v>0</v>
          </cell>
          <cell r="M1337">
            <v>0</v>
          </cell>
          <cell r="N1337">
            <v>1</v>
          </cell>
          <cell r="O1337">
            <v>0</v>
          </cell>
          <cell r="P1337">
            <v>4.2342947758351401E-2</v>
          </cell>
          <cell r="Q1337">
            <v>0.99936526670147596</v>
          </cell>
          <cell r="R1337">
            <v>1.0794645784306001</v>
          </cell>
          <cell r="S1337" t="str">
            <v>Inf</v>
          </cell>
          <cell r="T1337">
            <v>1</v>
          </cell>
          <cell r="U1337">
            <v>0</v>
          </cell>
          <cell r="V1337">
            <v>142.47112802515099</v>
          </cell>
          <cell r="W1337">
            <v>0.99964788814808703</v>
          </cell>
          <cell r="X1337">
            <v>0.80318138935642003</v>
          </cell>
          <cell r="Y1337">
            <v>0</v>
          </cell>
          <cell r="Z1337" t="str">
            <v>NaN</v>
          </cell>
          <cell r="AA1337">
            <v>0</v>
          </cell>
          <cell r="AB1337">
            <v>4.2316006021777701E-2</v>
          </cell>
          <cell r="AC1337">
            <v>0.73747978895097299</v>
          </cell>
          <cell r="AD1337">
            <v>1.19651493278781</v>
          </cell>
          <cell r="AE1337">
            <v>17.4756235527305</v>
          </cell>
          <cell r="AF1337">
            <v>0.122617599440103</v>
          </cell>
          <cell r="AG1337">
            <v>1646.96768949386</v>
          </cell>
          <cell r="AH1337" t="e">
            <v>#NAME?</v>
          </cell>
          <cell r="AI1337" t="str">
            <v>NaN</v>
          </cell>
          <cell r="AJ1337" t="str">
            <v>NaN</v>
          </cell>
          <cell r="AK1337">
            <v>6652.1376095066598</v>
          </cell>
          <cell r="AL1337">
            <v>159.21267981798999</v>
          </cell>
          <cell r="AN1337">
            <v>21.7996515712864</v>
          </cell>
          <cell r="AO1337" t="str">
            <v>NaN</v>
          </cell>
          <cell r="AP1337" t="str">
            <v>Inf</v>
          </cell>
          <cell r="AQ1337" t="str">
            <v>NaN</v>
          </cell>
          <cell r="AR1337">
            <v>90.386324844150295</v>
          </cell>
          <cell r="AS1337">
            <v>64.539054721225796</v>
          </cell>
          <cell r="AT1337">
            <v>407.86843677408899</v>
          </cell>
          <cell r="AU1337">
            <v>4.7678540018793303</v>
          </cell>
          <cell r="AV1337">
            <v>1.3727500426961801</v>
          </cell>
          <cell r="AW1337">
            <v>0</v>
          </cell>
          <cell r="AX1337">
            <v>0</v>
          </cell>
          <cell r="AY1337">
            <v>0.46338331472667799</v>
          </cell>
          <cell r="AZ1337">
            <v>8875.3981162139607</v>
          </cell>
          <cell r="BA1337">
            <v>0.978937920089195</v>
          </cell>
          <cell r="BB1337">
            <v>8875.1921835691592</v>
          </cell>
          <cell r="BC1337">
            <v>20.343657719707799</v>
          </cell>
          <cell r="BD1337">
            <v>50.7269820258023</v>
          </cell>
          <cell r="BE1337">
            <v>71.821093861666398</v>
          </cell>
          <cell r="BF1337">
            <v>115.880092935061</v>
          </cell>
          <cell r="BH1337" t="str">
            <v>YES</v>
          </cell>
          <cell r="BI1337" t="str">
            <v>NO</v>
          </cell>
          <cell r="BJ1337" t="str">
            <v>NO</v>
          </cell>
          <cell r="BK1337" t="str">
            <v/>
          </cell>
          <cell r="BL1337" t="str">
            <v>NO</v>
          </cell>
          <cell r="BM1337" t="str">
            <v>NO</v>
          </cell>
          <cell r="BO1337" t="str">
            <v>NO</v>
          </cell>
          <cell r="BQ1337" t="str">
            <v>NO</v>
          </cell>
          <cell r="BR1337" t="str">
            <v>NO</v>
          </cell>
          <cell r="BT1337" t="str">
            <v/>
          </cell>
          <cell r="BU1337" t="str">
            <v>NO</v>
          </cell>
          <cell r="BW1337" t="str">
            <v/>
          </cell>
          <cell r="CA1337" t="str">
            <v>TRASH</v>
          </cell>
          <cell r="CC1337">
            <v>0</v>
          </cell>
          <cell r="CD1337">
            <v>0</v>
          </cell>
          <cell r="CE1337">
            <v>0</v>
          </cell>
          <cell r="CF1337">
            <v>0</v>
          </cell>
          <cell r="CL1337">
            <v>0</v>
          </cell>
          <cell r="CY1337">
            <v>0</v>
          </cell>
          <cell r="CZ1337">
            <v>0</v>
          </cell>
          <cell r="DA1337">
            <v>0</v>
          </cell>
          <cell r="DB1337">
            <v>0</v>
          </cell>
        </row>
        <row r="1338">
          <cell r="A1338">
            <v>368</v>
          </cell>
          <cell r="B1338">
            <v>41613</v>
          </cell>
          <cell r="C1338" t="str">
            <v>Daniel</v>
          </cell>
          <cell r="D1338">
            <v>11</v>
          </cell>
          <cell r="F1338" t="str">
            <v>YES</v>
          </cell>
          <cell r="G1338">
            <v>4.5</v>
          </cell>
          <cell r="H1338">
            <v>0.88137472327798605</v>
          </cell>
          <cell r="I1338">
            <v>0</v>
          </cell>
          <cell r="J1338">
            <v>15</v>
          </cell>
          <cell r="K1338">
            <v>0</v>
          </cell>
          <cell r="L1338">
            <v>0</v>
          </cell>
          <cell r="M1338">
            <v>0</v>
          </cell>
          <cell r="N1338">
            <v>1</v>
          </cell>
          <cell r="O1338">
            <v>0</v>
          </cell>
          <cell r="P1338">
            <v>4.5089920331813698E-3</v>
          </cell>
          <cell r="Q1338">
            <v>0.99568902485284405</v>
          </cell>
          <cell r="R1338">
            <v>1.28953822889132</v>
          </cell>
          <cell r="S1338" t="str">
            <v>Inf</v>
          </cell>
          <cell r="T1338">
            <v>1</v>
          </cell>
          <cell r="U1338">
            <v>0</v>
          </cell>
          <cell r="V1338">
            <v>61.014675921947301</v>
          </cell>
          <cell r="W1338">
            <v>0.99991156427574601</v>
          </cell>
          <cell r="X1338">
            <v>0.18432969960161899</v>
          </cell>
          <cell r="Y1338">
            <v>0</v>
          </cell>
          <cell r="Z1338" t="str">
            <v>NaN</v>
          </cell>
          <cell r="AA1338">
            <v>0</v>
          </cell>
          <cell r="AB1338">
            <v>4.4894693251924904E-3</v>
          </cell>
          <cell r="AC1338">
            <v>4.6334414657935898E-3</v>
          </cell>
          <cell r="AD1338">
            <v>1.6965373041061</v>
          </cell>
          <cell r="AE1338">
            <v>45.897285765047499</v>
          </cell>
          <cell r="AF1338">
            <v>0.75216699363869699</v>
          </cell>
          <cell r="AG1338">
            <v>97.107590211768894</v>
          </cell>
          <cell r="AH1338" t="e">
            <v>#NAME?</v>
          </cell>
          <cell r="AI1338" t="str">
            <v>NaN</v>
          </cell>
          <cell r="AJ1338" t="str">
            <v>NaN</v>
          </cell>
          <cell r="AK1338">
            <v>2619.4440860066602</v>
          </cell>
          <cell r="AL1338">
            <v>-40.846138811710098</v>
          </cell>
          <cell r="AN1338">
            <v>44.502813759608301</v>
          </cell>
          <cell r="AO1338" t="str">
            <v>NaN</v>
          </cell>
          <cell r="AP1338" t="str">
            <v>Inf</v>
          </cell>
          <cell r="AQ1338" t="str">
            <v>NaN</v>
          </cell>
          <cell r="AR1338">
            <v>43.300454465763302</v>
          </cell>
          <cell r="AS1338">
            <v>53.520311652452797</v>
          </cell>
          <cell r="AT1338">
            <v>151.50813011396599</v>
          </cell>
          <cell r="AU1338">
            <v>4.59617719955643</v>
          </cell>
          <cell r="AV1338">
            <v>1.47332804067033</v>
          </cell>
          <cell r="AW1338">
            <v>0</v>
          </cell>
          <cell r="AX1338">
            <v>0</v>
          </cell>
          <cell r="AY1338">
            <v>0.628501147960285</v>
          </cell>
          <cell r="AZ1338">
            <v>8875.3952000959998</v>
          </cell>
          <cell r="BA1338">
            <v>1.4469366397055501</v>
          </cell>
          <cell r="BB1338">
            <v>8875.2455369707404</v>
          </cell>
          <cell r="BC1338">
            <v>22.402021115416101</v>
          </cell>
          <cell r="BD1338">
            <v>5.3580486133333203</v>
          </cell>
          <cell r="BE1338">
            <v>28.052271957333499</v>
          </cell>
          <cell r="BF1338">
            <v>44.540637285733297</v>
          </cell>
          <cell r="BH1338" t="str">
            <v>NO</v>
          </cell>
          <cell r="BI1338" t="str">
            <v>NO</v>
          </cell>
          <cell r="BJ1338" t="str">
            <v>NO</v>
          </cell>
          <cell r="BK1338" t="str">
            <v/>
          </cell>
          <cell r="BL1338" t="str">
            <v>NO</v>
          </cell>
          <cell r="BM1338" t="str">
            <v>NO</v>
          </cell>
          <cell r="BO1338" t="str">
            <v>NO</v>
          </cell>
          <cell r="BQ1338" t="str">
            <v>YES</v>
          </cell>
          <cell r="BR1338" t="str">
            <v>NO</v>
          </cell>
          <cell r="BT1338" t="str">
            <v/>
          </cell>
          <cell r="BU1338" t="str">
            <v>NO</v>
          </cell>
          <cell r="BW1338" t="str">
            <v/>
          </cell>
          <cell r="CA1338" t="str">
            <v>SINGLE CORR</v>
          </cell>
          <cell r="CC1338">
            <v>31.570494644994678</v>
          </cell>
          <cell r="CD1338">
            <v>0</v>
          </cell>
          <cell r="CE1338">
            <v>0</v>
          </cell>
          <cell r="CF1338">
            <v>0</v>
          </cell>
          <cell r="CL1338">
            <v>0.47</v>
          </cell>
          <cell r="CY1338">
            <v>1.7836488240568851</v>
          </cell>
          <cell r="CZ1338">
            <v>0</v>
          </cell>
          <cell r="DA1338">
            <v>0</v>
          </cell>
          <cell r="DB1338">
            <v>0</v>
          </cell>
        </row>
        <row r="1339">
          <cell r="A1339">
            <v>368</v>
          </cell>
          <cell r="B1339">
            <v>41613</v>
          </cell>
          <cell r="C1339" t="str">
            <v>Daniel</v>
          </cell>
          <cell r="D1339">
            <v>12</v>
          </cell>
          <cell r="F1339" t="str">
            <v>YES</v>
          </cell>
          <cell r="G1339">
            <v>4.5</v>
          </cell>
          <cell r="H1339">
            <v>0.94898541737347797</v>
          </cell>
          <cell r="I1339">
            <v>0</v>
          </cell>
          <cell r="J1339">
            <v>14.999000000000001</v>
          </cell>
          <cell r="K1339">
            <v>0</v>
          </cell>
          <cell r="L1339">
            <v>0</v>
          </cell>
          <cell r="M1339">
            <v>0</v>
          </cell>
          <cell r="N1339">
            <v>1</v>
          </cell>
          <cell r="O1339">
            <v>0</v>
          </cell>
          <cell r="P1339">
            <v>3.1175210641771901E-2</v>
          </cell>
          <cell r="Q1339">
            <v>0.99958026605129602</v>
          </cell>
          <cell r="R1339">
            <v>0.39975897312910502</v>
          </cell>
          <cell r="S1339" t="str">
            <v>Inf</v>
          </cell>
          <cell r="T1339">
            <v>1</v>
          </cell>
          <cell r="U1339">
            <v>0</v>
          </cell>
          <cell r="V1339">
            <v>49.364289845468598</v>
          </cell>
          <cell r="W1339">
            <v>0.99997408054881798</v>
          </cell>
          <cell r="X1339">
            <v>9.9292575373112701E-2</v>
          </cell>
          <cell r="Y1339">
            <v>0</v>
          </cell>
          <cell r="Z1339" t="str">
            <v>NaN</v>
          </cell>
          <cell r="AA1339">
            <v>0</v>
          </cell>
          <cell r="AB1339">
            <v>3.11621071353506E-2</v>
          </cell>
          <cell r="AC1339">
            <v>0.697711277480629</v>
          </cell>
          <cell r="AD1339">
            <v>0.16411735676252701</v>
          </cell>
          <cell r="AE1339">
            <v>46.430330688098401</v>
          </cell>
          <cell r="AF1339">
            <v>0.94054076053156299</v>
          </cell>
          <cell r="AG1339">
            <v>23.193913248779101</v>
          </cell>
          <cell r="AH1339" t="e">
            <v>#NAME?</v>
          </cell>
          <cell r="AI1339" t="str">
            <v>NaN</v>
          </cell>
          <cell r="AJ1339" t="str">
            <v>NaN</v>
          </cell>
          <cell r="AK1339">
            <v>1783.03772684624</v>
          </cell>
          <cell r="AL1339">
            <v>55.858842599247403</v>
          </cell>
          <cell r="AN1339">
            <v>31.861351736209102</v>
          </cell>
          <cell r="AO1339" t="str">
            <v>NaN</v>
          </cell>
          <cell r="AP1339" t="str">
            <v>Inf</v>
          </cell>
          <cell r="AQ1339" t="str">
            <v>NaN</v>
          </cell>
          <cell r="AR1339">
            <v>57.275549723544302</v>
          </cell>
          <cell r="AS1339">
            <v>54.188654576150199</v>
          </cell>
          <cell r="AT1339">
            <v>78.294228678944904</v>
          </cell>
          <cell r="AU1339">
            <v>4.45210709706922</v>
          </cell>
          <cell r="AV1339">
            <v>1.4145054423618899</v>
          </cell>
          <cell r="AW1339">
            <v>0</v>
          </cell>
          <cell r="AX1339">
            <v>0</v>
          </cell>
          <cell r="AY1339">
            <v>0.340505314346639</v>
          </cell>
          <cell r="AZ1339">
            <v>8875.3988070674495</v>
          </cell>
          <cell r="BA1339">
            <v>1.36787135853799</v>
          </cell>
          <cell r="BB1339">
            <v>8875.1143176750393</v>
          </cell>
          <cell r="BC1339">
            <v>15.516697868960801</v>
          </cell>
          <cell r="BD1339">
            <v>6.2384881187496699</v>
          </cell>
          <cell r="BE1339">
            <v>16.595141473749699</v>
          </cell>
          <cell r="BF1339">
            <v>45.900632893749602</v>
          </cell>
          <cell r="BH1339" t="str">
            <v>NO</v>
          </cell>
          <cell r="BI1339" t="str">
            <v>NO</v>
          </cell>
          <cell r="BJ1339" t="str">
            <v>NO</v>
          </cell>
          <cell r="BK1339" t="str">
            <v/>
          </cell>
          <cell r="BL1339" t="str">
            <v>NO</v>
          </cell>
          <cell r="BM1339" t="str">
            <v>NO</v>
          </cell>
          <cell r="BO1339" t="str">
            <v>NO</v>
          </cell>
          <cell r="BQ1339" t="str">
            <v>YES</v>
          </cell>
          <cell r="BR1339" t="str">
            <v>NO</v>
          </cell>
          <cell r="BT1339" t="str">
            <v/>
          </cell>
          <cell r="BU1339" t="str">
            <v>NO</v>
          </cell>
          <cell r="BW1339" t="str">
            <v/>
          </cell>
          <cell r="CA1339" t="str">
            <v>SINGLE CORR</v>
          </cell>
          <cell r="CC1339">
            <v>25.540595400533299</v>
          </cell>
          <cell r="CD1339">
            <v>0</v>
          </cell>
          <cell r="CE1339">
            <v>0</v>
          </cell>
          <cell r="CF1339">
            <v>0</v>
          </cell>
          <cell r="CL1339">
            <v>0.47</v>
          </cell>
          <cell r="CY1339">
            <v>3.0150632923478327</v>
          </cell>
          <cell r="CZ1339">
            <v>0</v>
          </cell>
          <cell r="DA1339">
            <v>0</v>
          </cell>
          <cell r="DB1339">
            <v>0</v>
          </cell>
        </row>
        <row r="1340">
          <cell r="A1340">
            <v>368</v>
          </cell>
          <cell r="B1340">
            <v>41613</v>
          </cell>
          <cell r="C1340" t="str">
            <v>Daniel</v>
          </cell>
          <cell r="D1340">
            <v>13</v>
          </cell>
          <cell r="F1340" t="str">
            <v>YES</v>
          </cell>
          <cell r="G1340">
            <v>4.5</v>
          </cell>
          <cell r="H1340">
            <v>1.0480413911864199</v>
          </cell>
          <cell r="I1340">
            <v>0</v>
          </cell>
          <cell r="J1340">
            <v>14.8161111111</v>
          </cell>
          <cell r="K1340">
            <v>0</v>
          </cell>
          <cell r="L1340">
            <v>0</v>
          </cell>
          <cell r="M1340">
            <v>0</v>
          </cell>
          <cell r="N1340">
            <v>1</v>
          </cell>
          <cell r="O1340">
            <v>0</v>
          </cell>
          <cell r="P1340">
            <v>2.56064227854115E-2</v>
          </cell>
          <cell r="Q1340">
            <v>0.99635136071983899</v>
          </cell>
          <cell r="R1340">
            <v>1.33011387922476</v>
          </cell>
          <cell r="S1340" t="str">
            <v>Inf</v>
          </cell>
          <cell r="T1340">
            <v>1</v>
          </cell>
          <cell r="U1340">
            <v>0</v>
          </cell>
          <cell r="V1340">
            <v>47.211650027507297</v>
          </cell>
          <cell r="W1340">
            <v>0.999928914364687</v>
          </cell>
          <cell r="X1340">
            <v>0.18530688722159799</v>
          </cell>
          <cell r="Y1340">
            <v>0</v>
          </cell>
          <cell r="Z1340" t="str">
            <v>NaN</v>
          </cell>
          <cell r="AA1340">
            <v>0</v>
          </cell>
          <cell r="AB1340">
            <v>2.5512590790696899E-2</v>
          </cell>
          <cell r="AC1340">
            <v>0.15075050062159201</v>
          </cell>
          <cell r="AD1340">
            <v>1.78660055073056</v>
          </cell>
          <cell r="AE1340">
            <v>40.751015276484303</v>
          </cell>
          <cell r="AF1340">
            <v>0.86309453144212001</v>
          </cell>
          <cell r="AG1340">
            <v>66.705646330527401</v>
          </cell>
          <cell r="AH1340" t="e">
            <v>#NAME?</v>
          </cell>
          <cell r="AI1340" t="str">
            <v>NaN</v>
          </cell>
          <cell r="AJ1340" t="str">
            <v>NaN</v>
          </cell>
          <cell r="AK1340">
            <v>5245.8613026533103</v>
          </cell>
          <cell r="AL1340">
            <v>213.748386330003</v>
          </cell>
          <cell r="AN1340">
            <v>151.94648635356199</v>
          </cell>
          <cell r="AO1340" t="str">
            <v>NaN</v>
          </cell>
          <cell r="AP1340" t="str">
            <v>Inf</v>
          </cell>
          <cell r="AQ1340" t="str">
            <v>NaN</v>
          </cell>
          <cell r="AR1340">
            <v>30.505699331305099</v>
          </cell>
          <cell r="AS1340">
            <v>25.361087437069099</v>
          </cell>
          <cell r="AT1340">
            <v>50.256209862937801</v>
          </cell>
          <cell r="AU1340">
            <v>4.0829975311431603</v>
          </cell>
          <cell r="AV1340">
            <v>1.3449904630476801</v>
          </cell>
          <cell r="AW1340">
            <v>0</v>
          </cell>
          <cell r="AX1340">
            <v>0</v>
          </cell>
          <cell r="AY1340">
            <v>1.2540981792230299</v>
          </cell>
          <cell r="AZ1340">
            <v>8875.3961836988201</v>
          </cell>
          <cell r="BA1340">
            <v>1.4904101156284</v>
          </cell>
          <cell r="BB1340">
            <v>8875.4043091601998</v>
          </cell>
          <cell r="BC1340">
            <v>20.5216065691042</v>
          </cell>
          <cell r="BD1340">
            <v>3.73868262926942</v>
          </cell>
          <cell r="BE1340">
            <v>17.630438885296599</v>
          </cell>
          <cell r="BF1340">
            <v>47.309170556255701</v>
          </cell>
          <cell r="BH1340" t="str">
            <v>NO</v>
          </cell>
          <cell r="BI1340" t="str">
            <v>NO</v>
          </cell>
          <cell r="BJ1340" t="str">
            <v>NO</v>
          </cell>
          <cell r="BK1340" t="str">
            <v/>
          </cell>
          <cell r="BL1340" t="str">
            <v>NO</v>
          </cell>
          <cell r="BM1340" t="str">
            <v>NO</v>
          </cell>
          <cell r="BO1340" t="str">
            <v>NO</v>
          </cell>
          <cell r="BQ1340" t="str">
            <v>YES</v>
          </cell>
          <cell r="BR1340" t="str">
            <v>NO</v>
          </cell>
          <cell r="BT1340" t="str">
            <v/>
          </cell>
          <cell r="BU1340" t="str">
            <v>NO</v>
          </cell>
          <cell r="BW1340" t="str">
            <v/>
          </cell>
          <cell r="CA1340" t="str">
            <v>SINGLE CORR</v>
          </cell>
          <cell r="CC1340">
            <v>24.128994471058956</v>
          </cell>
          <cell r="CD1340">
            <v>0</v>
          </cell>
          <cell r="CE1340">
            <v>0</v>
          </cell>
          <cell r="CF1340">
            <v>0</v>
          </cell>
          <cell r="CL1340">
            <v>0.47</v>
          </cell>
          <cell r="CY1340">
            <v>2.8380122703893811</v>
          </cell>
          <cell r="CZ1340">
            <v>0</v>
          </cell>
          <cell r="DA1340">
            <v>0</v>
          </cell>
          <cell r="DB1340">
            <v>0</v>
          </cell>
        </row>
        <row r="1341">
          <cell r="A1341">
            <v>368</v>
          </cell>
          <cell r="B1341">
            <v>41613</v>
          </cell>
          <cell r="C1341" t="str">
            <v>Daniel</v>
          </cell>
          <cell r="D1341">
            <v>18</v>
          </cell>
          <cell r="F1341" t="str">
            <v>YES</v>
          </cell>
          <cell r="G1341">
            <v>4.5</v>
          </cell>
          <cell r="H1341">
            <v>2.3803466968238398</v>
          </cell>
          <cell r="I1341">
            <v>0</v>
          </cell>
          <cell r="J1341">
            <v>15</v>
          </cell>
          <cell r="K1341">
            <v>0</v>
          </cell>
          <cell r="L1341">
            <v>0</v>
          </cell>
          <cell r="M1341">
            <v>0</v>
          </cell>
          <cell r="N1341">
            <v>1</v>
          </cell>
          <cell r="O1341">
            <v>0</v>
          </cell>
          <cell r="P1341">
            <v>5.5722678904723599E-2</v>
          </cell>
          <cell r="Q1341">
            <v>0.99974986763970197</v>
          </cell>
          <cell r="R1341">
            <v>0.726029524863397</v>
          </cell>
          <cell r="S1341" t="str">
            <v>Inf</v>
          </cell>
          <cell r="T1341">
            <v>1</v>
          </cell>
          <cell r="U1341">
            <v>0</v>
          </cell>
          <cell r="V1341">
            <v>53.648185062620499</v>
          </cell>
          <cell r="W1341">
            <v>0.99995697655803295</v>
          </cell>
          <cell r="X1341">
            <v>0.30066254984389501</v>
          </cell>
          <cell r="Y1341">
            <v>0</v>
          </cell>
          <cell r="Z1341" t="str">
            <v>NaN</v>
          </cell>
          <cell r="AA1341">
            <v>0</v>
          </cell>
          <cell r="AB1341">
            <v>5.5708694094468401E-2</v>
          </cell>
          <cell r="AC1341">
            <v>0.92496721926219005</v>
          </cell>
          <cell r="AD1341">
            <v>0.57281810433349101</v>
          </cell>
          <cell r="AE1341">
            <v>47.734770831399501</v>
          </cell>
          <cell r="AF1341">
            <v>0.88973590177599504</v>
          </cell>
          <cell r="AG1341">
            <v>250.888184933155</v>
          </cell>
          <cell r="AH1341" t="str">
            <v>Inf</v>
          </cell>
          <cell r="AI1341" t="str">
            <v>NaN</v>
          </cell>
          <cell r="AJ1341" t="str">
            <v>NaN</v>
          </cell>
          <cell r="AK1341">
            <v>1653.46428898667</v>
          </cell>
          <cell r="AL1341">
            <v>94.697080847866602</v>
          </cell>
          <cell r="AN1341">
            <v>31.835287793655699</v>
          </cell>
          <cell r="AO1341" t="str">
            <v>NaN</v>
          </cell>
          <cell r="AP1341" t="str">
            <v>Inf</v>
          </cell>
          <cell r="AQ1341" t="str">
            <v>NaN</v>
          </cell>
          <cell r="AR1341">
            <v>51.861216044677398</v>
          </cell>
          <cell r="AS1341">
            <v>47.693990839172699</v>
          </cell>
          <cell r="AT1341">
            <v>39.386292749957001</v>
          </cell>
          <cell r="AU1341">
            <v>3.8188087555540502</v>
          </cell>
          <cell r="AV1341">
            <v>0.86570296544361502</v>
          </cell>
          <cell r="AW1341">
            <v>0</v>
          </cell>
          <cell r="AX1341">
            <v>0</v>
          </cell>
          <cell r="AY1341">
            <v>0.179639028652857</v>
          </cell>
          <cell r="AZ1341">
            <v>8875.3952561689603</v>
          </cell>
          <cell r="BA1341">
            <v>0.95773007627828399</v>
          </cell>
          <cell r="BB1341">
            <v>8875.10129477392</v>
          </cell>
          <cell r="BC1341">
            <v>24.873096275010901</v>
          </cell>
          <cell r="BD1341">
            <v>3.7613345383333598</v>
          </cell>
          <cell r="BE1341">
            <v>93.581952593333696</v>
          </cell>
          <cell r="BF1341">
            <v>99.478439058333393</v>
          </cell>
          <cell r="BH1341" t="str">
            <v>NO</v>
          </cell>
          <cell r="BI1341" t="str">
            <v>NO</v>
          </cell>
          <cell r="BJ1341" t="str">
            <v>NO</v>
          </cell>
          <cell r="BK1341" t="str">
            <v/>
          </cell>
          <cell r="BL1341" t="str">
            <v>NO</v>
          </cell>
          <cell r="BM1341" t="str">
            <v>NO</v>
          </cell>
          <cell r="BO1341" t="str">
            <v>NO</v>
          </cell>
          <cell r="BQ1341" t="str">
            <v>YES</v>
          </cell>
          <cell r="BR1341" t="str">
            <v>NO</v>
          </cell>
          <cell r="BT1341" t="str">
            <v/>
          </cell>
          <cell r="BU1341" t="str">
            <v>NO</v>
          </cell>
          <cell r="BW1341" t="str">
            <v/>
          </cell>
          <cell r="CA1341" t="str">
            <v>SINGLE CORR</v>
          </cell>
          <cell r="CC1341">
            <v>27.758891015004327</v>
          </cell>
          <cell r="CD1341">
            <v>0</v>
          </cell>
          <cell r="CE1341">
            <v>0</v>
          </cell>
          <cell r="CF1341">
            <v>0</v>
          </cell>
          <cell r="CL1341">
            <v>0.47</v>
          </cell>
          <cell r="CY1341">
            <v>0.53466935132518378</v>
          </cell>
          <cell r="CZ1341">
            <v>0</v>
          </cell>
          <cell r="DA1341">
            <v>0</v>
          </cell>
          <cell r="DB1341">
            <v>0</v>
          </cell>
        </row>
        <row r="1342">
          <cell r="A1342">
            <v>368</v>
          </cell>
          <cell r="B1342">
            <v>41613</v>
          </cell>
          <cell r="C1342" t="str">
            <v>Daniel</v>
          </cell>
          <cell r="D1342">
            <v>19</v>
          </cell>
          <cell r="F1342" t="str">
            <v>YES</v>
          </cell>
          <cell r="G1342">
            <v>4.5</v>
          </cell>
          <cell r="H1342">
            <v>2.6035969471558902</v>
          </cell>
          <cell r="I1342">
            <v>0</v>
          </cell>
          <cell r="J1342">
            <v>15</v>
          </cell>
          <cell r="K1342">
            <v>0</v>
          </cell>
          <cell r="L1342">
            <v>0</v>
          </cell>
          <cell r="M1342">
            <v>0</v>
          </cell>
          <cell r="N1342">
            <v>1</v>
          </cell>
          <cell r="O1342">
            <v>0</v>
          </cell>
          <cell r="P1342">
            <v>4.15379497033673E-2</v>
          </cell>
          <cell r="Q1342">
            <v>0.999945532588849</v>
          </cell>
          <cell r="R1342">
            <v>0.59448210980316896</v>
          </cell>
          <cell r="S1342" t="str">
            <v>Inf</v>
          </cell>
          <cell r="T1342">
            <v>1</v>
          </cell>
          <cell r="U1342">
            <v>0</v>
          </cell>
          <cell r="V1342">
            <v>96.700855187736906</v>
          </cell>
          <cell r="W1342">
            <v>0.99999495356944701</v>
          </cell>
          <cell r="X1342">
            <v>0.180800962779777</v>
          </cell>
          <cell r="Y1342">
            <v>0</v>
          </cell>
          <cell r="Z1342" t="str">
            <v>NaN</v>
          </cell>
          <cell r="AA1342">
            <v>0</v>
          </cell>
          <cell r="AB1342">
            <v>4.1535683211886297E-2</v>
          </cell>
          <cell r="AC1342">
            <v>0.96929076220223098</v>
          </cell>
          <cell r="AD1342">
            <v>0.36876949781625601</v>
          </cell>
          <cell r="AE1342">
            <v>92.342741849773702</v>
          </cell>
          <cell r="AF1342">
            <v>0.95492718877283</v>
          </cell>
          <cell r="AG1342">
            <v>304.09687517243498</v>
          </cell>
          <cell r="AH1342" t="str">
            <v>Inf</v>
          </cell>
          <cell r="AI1342" t="str">
            <v>NaN</v>
          </cell>
          <cell r="AJ1342" t="str">
            <v>NaN</v>
          </cell>
          <cell r="AK1342">
            <v>5468.7650801300097</v>
          </cell>
          <cell r="AL1342">
            <v>275.29293155155</v>
          </cell>
          <cell r="AN1342">
            <v>56.264814486182999</v>
          </cell>
          <cell r="AO1342" t="str">
            <v>NaN</v>
          </cell>
          <cell r="AP1342" t="str">
            <v>Inf</v>
          </cell>
          <cell r="AQ1342" t="str">
            <v>NaN</v>
          </cell>
          <cell r="AR1342">
            <v>390.42969904649902</v>
          </cell>
          <cell r="AS1342">
            <v>91.964948871885696</v>
          </cell>
          <cell r="AT1342">
            <v>2107.4455593551702</v>
          </cell>
          <cell r="AU1342">
            <v>3.1668265701649001</v>
          </cell>
          <cell r="AV1342">
            <v>0.95165655291803097</v>
          </cell>
          <cell r="AW1342">
            <v>0</v>
          </cell>
          <cell r="AX1342">
            <v>0</v>
          </cell>
          <cell r="AY1342">
            <v>0.28246168502282198</v>
          </cell>
          <cell r="AZ1342">
            <v>8875.3989839740098</v>
          </cell>
          <cell r="BA1342">
            <v>0.96660759315329303</v>
          </cell>
          <cell r="BB1342">
            <v>8875.2038847970998</v>
          </cell>
          <cell r="BC1342">
            <v>20.337241321643202</v>
          </cell>
          <cell r="BD1342">
            <v>6.2264076430001296</v>
          </cell>
          <cell r="BE1342">
            <v>155.76370719299999</v>
          </cell>
          <cell r="BF1342">
            <v>176.494893413</v>
          </cell>
          <cell r="BH1342" t="str">
            <v>NO</v>
          </cell>
          <cell r="BI1342" t="str">
            <v>NO</v>
          </cell>
          <cell r="BJ1342" t="str">
            <v>NO</v>
          </cell>
          <cell r="BK1342" t="str">
            <v/>
          </cell>
          <cell r="BL1342" t="str">
            <v>NO</v>
          </cell>
          <cell r="BM1342" t="str">
            <v>NO</v>
          </cell>
          <cell r="BO1342" t="str">
            <v>NO</v>
          </cell>
          <cell r="BQ1342" t="str">
            <v>YES</v>
          </cell>
          <cell r="BR1342" t="str">
            <v>NO</v>
          </cell>
          <cell r="BT1342" t="str">
            <v/>
          </cell>
          <cell r="BU1342" t="str">
            <v>NO</v>
          </cell>
          <cell r="BW1342" t="str">
            <v/>
          </cell>
          <cell r="CA1342" t="str">
            <v>SINGLE CORR</v>
          </cell>
          <cell r="CC1342">
            <v>50.035401888821831</v>
          </cell>
          <cell r="CD1342">
            <v>0</v>
          </cell>
          <cell r="CE1342">
            <v>0</v>
          </cell>
          <cell r="CF1342">
            <v>0</v>
          </cell>
          <cell r="CL1342">
            <v>0.47</v>
          </cell>
          <cell r="CY1342">
            <v>0.32122631638976823</v>
          </cell>
          <cell r="CZ1342">
            <v>0</v>
          </cell>
          <cell r="DA1342">
            <v>0</v>
          </cell>
          <cell r="DB1342">
            <v>0</v>
          </cell>
        </row>
        <row r="1343">
          <cell r="A1343">
            <v>368</v>
          </cell>
          <cell r="B1343">
            <v>41613</v>
          </cell>
          <cell r="C1343" t="str">
            <v>Daniel</v>
          </cell>
          <cell r="D1343">
            <v>22</v>
          </cell>
          <cell r="F1343" t="str">
            <v>YES</v>
          </cell>
          <cell r="G1343">
            <v>4.5</v>
          </cell>
          <cell r="H1343">
            <v>2.8571048090234399</v>
          </cell>
          <cell r="I1343">
            <v>0</v>
          </cell>
          <cell r="J1343">
            <v>15</v>
          </cell>
          <cell r="K1343">
            <v>0</v>
          </cell>
          <cell r="L1343">
            <v>0</v>
          </cell>
          <cell r="M1343">
            <v>0</v>
          </cell>
          <cell r="N1343">
            <v>1</v>
          </cell>
          <cell r="O1343">
            <v>0</v>
          </cell>
          <cell r="P1343">
            <v>2.5333474331510199E-2</v>
          </cell>
          <cell r="Q1343">
            <v>0.99997995752980096</v>
          </cell>
          <cell r="R1343">
            <v>4.4099089683398898</v>
          </cell>
          <cell r="S1343" t="str">
            <v>Inf</v>
          </cell>
          <cell r="T1343">
            <v>1</v>
          </cell>
          <cell r="U1343">
            <v>0</v>
          </cell>
          <cell r="V1343">
            <v>1441.01152161496</v>
          </cell>
          <cell r="W1343">
            <v>0.99999950414761596</v>
          </cell>
          <cell r="X1343">
            <v>0.69340465061151901</v>
          </cell>
          <cell r="Y1343">
            <v>0</v>
          </cell>
          <cell r="Z1343" t="str">
            <v>NaN</v>
          </cell>
          <cell r="AA1343">
            <v>0</v>
          </cell>
          <cell r="AB1343">
            <v>2.53329662500658E-2</v>
          </cell>
          <cell r="AC1343">
            <v>0.96967699675818597</v>
          </cell>
          <cell r="AD1343">
            <v>19.985717782424601</v>
          </cell>
          <cell r="AE1343">
            <v>709.98168900425401</v>
          </cell>
          <cell r="AF1343">
            <v>0.492696502635948</v>
          </cell>
          <cell r="AG1343">
            <v>505208.20885206101</v>
          </cell>
          <cell r="AH1343" t="e">
            <v>#NAME?</v>
          </cell>
          <cell r="AI1343" t="str">
            <v>NaN</v>
          </cell>
          <cell r="AJ1343" t="str">
            <v>NaN</v>
          </cell>
          <cell r="AK1343">
            <v>75244.329916406699</v>
          </cell>
          <cell r="AL1343">
            <v>1407.3342974892</v>
          </cell>
          <cell r="AN1343">
            <v>58.823474737795003</v>
          </cell>
          <cell r="AO1343" t="str">
            <v>NaN</v>
          </cell>
          <cell r="AP1343" t="str">
            <v>Inf</v>
          </cell>
          <cell r="AQ1343" t="str">
            <v>NaN</v>
          </cell>
          <cell r="AR1343">
            <v>839.36891298630599</v>
          </cell>
          <cell r="AS1343">
            <v>559.40356028002498</v>
          </cell>
          <cell r="AT1343">
            <v>5612.5378767636603</v>
          </cell>
          <cell r="AU1343">
            <v>3.9790560368713801</v>
          </cell>
          <cell r="AV1343">
            <v>1.0124582759084599</v>
          </cell>
          <cell r="AW1343">
            <v>0</v>
          </cell>
          <cell r="AX1343">
            <v>0</v>
          </cell>
          <cell r="AY1343">
            <v>0.44620146328702098</v>
          </cell>
          <cell r="AZ1343">
            <v>8875.3982565119495</v>
          </cell>
          <cell r="BA1343">
            <v>0.90952891259516599</v>
          </cell>
          <cell r="BB1343">
            <v>8875.4962445252895</v>
          </cell>
          <cell r="BC1343">
            <v>21.13585878728</v>
          </cell>
          <cell r="BD1343">
            <v>139.08259776124501</v>
          </cell>
          <cell r="BE1343">
            <v>599.63346127566695</v>
          </cell>
          <cell r="BF1343">
            <v>1760.59502818024</v>
          </cell>
          <cell r="BH1343" t="str">
            <v>YES</v>
          </cell>
          <cell r="BI1343" t="str">
            <v>YES</v>
          </cell>
          <cell r="BJ1343" t="str">
            <v>NO</v>
          </cell>
          <cell r="BK1343" t="str">
            <v/>
          </cell>
          <cell r="BL1343" t="str">
            <v>NO</v>
          </cell>
          <cell r="BM1343" t="str">
            <v>NO</v>
          </cell>
          <cell r="BO1343" t="str">
            <v>NO</v>
          </cell>
          <cell r="BQ1343" t="str">
            <v>NO</v>
          </cell>
          <cell r="BR1343" t="str">
            <v>NO</v>
          </cell>
          <cell r="BT1343" t="str">
            <v/>
          </cell>
          <cell r="BU1343" t="str">
            <v>NO</v>
          </cell>
          <cell r="BW1343" t="str">
            <v/>
          </cell>
          <cell r="CA1343" t="str">
            <v>TRASH</v>
          </cell>
          <cell r="CC1343">
            <v>0</v>
          </cell>
          <cell r="CD1343">
            <v>0</v>
          </cell>
          <cell r="CE1343">
            <v>0</v>
          </cell>
          <cell r="CF1343">
            <v>0</v>
          </cell>
          <cell r="CL1343">
            <v>0</v>
          </cell>
          <cell r="CY1343">
            <v>0</v>
          </cell>
          <cell r="CZ1343">
            <v>0</v>
          </cell>
          <cell r="DA1343">
            <v>0</v>
          </cell>
          <cell r="DB1343">
            <v>0</v>
          </cell>
        </row>
        <row r="1344">
          <cell r="A1344">
            <v>368</v>
          </cell>
          <cell r="B1344">
            <v>41613</v>
          </cell>
          <cell r="C1344" t="str">
            <v>Daniel</v>
          </cell>
          <cell r="D1344">
            <v>23</v>
          </cell>
          <cell r="E1344" t="str">
            <v>Blowdown</v>
          </cell>
          <cell r="F1344" t="str">
            <v>NO</v>
          </cell>
          <cell r="G1344">
            <v>4.5</v>
          </cell>
          <cell r="H1344">
            <v>2.9424858335405601</v>
          </cell>
          <cell r="I1344">
            <v>0</v>
          </cell>
          <cell r="J1344">
            <v>15</v>
          </cell>
          <cell r="K1344">
            <v>0</v>
          </cell>
          <cell r="L1344">
            <v>0</v>
          </cell>
          <cell r="M1344">
            <v>0</v>
          </cell>
          <cell r="N1344">
            <v>1</v>
          </cell>
          <cell r="O1344">
            <v>0</v>
          </cell>
          <cell r="P1344">
            <v>2.6602782660182601E-2</v>
          </cell>
          <cell r="Q1344">
            <v>0.99998361897346899</v>
          </cell>
          <cell r="R1344">
            <v>0.72733834653098794</v>
          </cell>
          <cell r="S1344" t="str">
            <v>Inf</v>
          </cell>
          <cell r="T1344">
            <v>1</v>
          </cell>
          <cell r="U1344">
            <v>0</v>
          </cell>
          <cell r="V1344">
            <v>873.39572637040999</v>
          </cell>
          <cell r="W1344">
            <v>0.99999985020694604</v>
          </cell>
          <cell r="X1344">
            <v>6.9527226638617295E-2</v>
          </cell>
          <cell r="Y1344">
            <v>0</v>
          </cell>
          <cell r="Z1344" t="str">
            <v>NaN</v>
          </cell>
          <cell r="AA1344">
            <v>0</v>
          </cell>
          <cell r="AB1344">
            <v>2.6602346563749799E-2</v>
          </cell>
          <cell r="AC1344">
            <v>0.97734466131944597</v>
          </cell>
          <cell r="AD1344">
            <v>0.55145360069234195</v>
          </cell>
          <cell r="AE1344">
            <v>783.83101244914701</v>
          </cell>
          <cell r="AF1344">
            <v>0.89745217588127901</v>
          </cell>
          <cell r="AG1344">
            <v>3447.2495117741701</v>
          </cell>
          <cell r="AH1344" t="e">
            <v>#NAME?</v>
          </cell>
          <cell r="AI1344" t="str">
            <v>NaN</v>
          </cell>
          <cell r="AJ1344" t="str">
            <v>NaN</v>
          </cell>
          <cell r="AK1344">
            <v>15368.5260620072</v>
          </cell>
          <cell r="AL1344">
            <v>435.59051620107601</v>
          </cell>
          <cell r="AN1344">
            <v>19.095748696269101</v>
          </cell>
          <cell r="AO1344" t="str">
            <v>NaN</v>
          </cell>
          <cell r="AP1344" t="str">
            <v>Inf</v>
          </cell>
          <cell r="AQ1344" t="str">
            <v>NaN</v>
          </cell>
          <cell r="AR1344">
            <v>889.47176961656703</v>
          </cell>
          <cell r="AS1344">
            <v>837.60305338379396</v>
          </cell>
          <cell r="AT1344">
            <v>1179.59342245264</v>
          </cell>
          <cell r="AU1344">
            <v>4.2958286262538898</v>
          </cell>
          <cell r="AV1344">
            <v>1.08659977116555</v>
          </cell>
          <cell r="AW1344">
            <v>0</v>
          </cell>
          <cell r="AX1344">
            <v>0</v>
          </cell>
          <cell r="AY1344">
            <v>0.221844776487613</v>
          </cell>
          <cell r="AZ1344">
            <v>8875.3979589634</v>
          </cell>
          <cell r="BA1344">
            <v>1.5566783570887801</v>
          </cell>
          <cell r="BB1344">
            <v>8875.6851201783593</v>
          </cell>
          <cell r="BC1344">
            <v>15.972823907108101</v>
          </cell>
          <cell r="BD1344">
            <v>241.999916317143</v>
          </cell>
          <cell r="BE1344">
            <v>310.94042668214303</v>
          </cell>
          <cell r="BF1344">
            <v>453.94081391714298</v>
          </cell>
          <cell r="BH1344" t="str">
            <v>YES</v>
          </cell>
          <cell r="BI1344" t="str">
            <v>YES</v>
          </cell>
          <cell r="BJ1344" t="str">
            <v>NO</v>
          </cell>
          <cell r="BK1344" t="str">
            <v/>
          </cell>
          <cell r="BL1344" t="str">
            <v>NO</v>
          </cell>
          <cell r="BM1344" t="str">
            <v>NO</v>
          </cell>
          <cell r="BO1344" t="str">
            <v>NO</v>
          </cell>
          <cell r="BQ1344" t="str">
            <v>YES</v>
          </cell>
          <cell r="BR1344" t="str">
            <v>NO</v>
          </cell>
          <cell r="BT1344" t="str">
            <v/>
          </cell>
          <cell r="BU1344" t="str">
            <v>NO</v>
          </cell>
          <cell r="BW1344" t="str">
            <v/>
          </cell>
          <cell r="CA1344" t="str">
            <v>TRASH</v>
          </cell>
          <cell r="CC1344">
            <v>0</v>
          </cell>
          <cell r="CD1344">
            <v>0</v>
          </cell>
          <cell r="CE1344">
            <v>0</v>
          </cell>
          <cell r="CF1344">
            <v>0</v>
          </cell>
          <cell r="CL1344">
            <v>0</v>
          </cell>
          <cell r="CY1344">
            <v>0</v>
          </cell>
          <cell r="CZ1344">
            <v>0</v>
          </cell>
          <cell r="DA1344">
            <v>0</v>
          </cell>
          <cell r="DB1344">
            <v>0</v>
          </cell>
        </row>
        <row r="1345">
          <cell r="A1345">
            <v>368</v>
          </cell>
          <cell r="B1345">
            <v>41613</v>
          </cell>
          <cell r="C1345" t="str">
            <v>Daniel</v>
          </cell>
          <cell r="D1345">
            <v>24</v>
          </cell>
          <cell r="F1345" t="str">
            <v>YES</v>
          </cell>
          <cell r="G1345">
            <v>4.5</v>
          </cell>
          <cell r="H1345">
            <v>2.9883885579183702</v>
          </cell>
          <cell r="I1345">
            <v>0</v>
          </cell>
          <cell r="J1345">
            <v>15</v>
          </cell>
          <cell r="K1345">
            <v>0</v>
          </cell>
          <cell r="L1345">
            <v>0</v>
          </cell>
          <cell r="M1345">
            <v>0</v>
          </cell>
          <cell r="N1345">
            <v>1</v>
          </cell>
          <cell r="O1345">
            <v>0</v>
          </cell>
          <cell r="P1345">
            <v>3.5521253321071998E-2</v>
          </cell>
          <cell r="Q1345">
            <v>0.99987866872650799</v>
          </cell>
          <cell r="R1345">
            <v>1.07321285877835</v>
          </cell>
          <cell r="S1345" t="str">
            <v>Inf</v>
          </cell>
          <cell r="T1345">
            <v>1</v>
          </cell>
          <cell r="U1345">
            <v>0</v>
          </cell>
          <cell r="V1345">
            <v>259.20776643365002</v>
          </cell>
          <cell r="W1345">
            <v>0.99999301196634205</v>
          </cell>
          <cell r="X1345">
            <v>0.25738403378040797</v>
          </cell>
          <cell r="Y1345">
            <v>0</v>
          </cell>
          <cell r="Z1345" t="str">
            <v>NaN</v>
          </cell>
          <cell r="AA1345">
            <v>0</v>
          </cell>
          <cell r="AB1345">
            <v>3.55169375212099E-2</v>
          </cell>
          <cell r="AC1345">
            <v>0.91204402279504604</v>
          </cell>
          <cell r="AD1345">
            <v>1.1783093520756101</v>
          </cell>
          <cell r="AE1345">
            <v>176.38818481176199</v>
          </cell>
          <cell r="AF1345">
            <v>0.68048482730698101</v>
          </cell>
          <cell r="AG1345">
            <v>3094.78320701855</v>
          </cell>
          <cell r="AH1345" t="e">
            <v>#NAME?</v>
          </cell>
          <cell r="AI1345" t="str">
            <v>NaN</v>
          </cell>
          <cell r="AJ1345" t="str">
            <v>NaN</v>
          </cell>
          <cell r="AK1345">
            <v>11437.0156106267</v>
          </cell>
          <cell r="AL1345">
            <v>449.32410056997298</v>
          </cell>
          <cell r="AN1345">
            <v>25.755586140565001</v>
          </cell>
          <cell r="AO1345" t="str">
            <v>NaN</v>
          </cell>
          <cell r="AP1345" t="str">
            <v>Inf</v>
          </cell>
          <cell r="AQ1345" t="str">
            <v>NaN</v>
          </cell>
          <cell r="AR1345">
            <v>305.48513877040898</v>
          </cell>
          <cell r="AS1345">
            <v>187.80653525179</v>
          </cell>
          <cell r="AT1345">
            <v>805.12251428849402</v>
          </cell>
          <cell r="AU1345">
            <v>4.72543591868593</v>
          </cell>
          <cell r="AV1345">
            <v>1.25030350103848</v>
          </cell>
          <cell r="AW1345">
            <v>0</v>
          </cell>
          <cell r="AX1345">
            <v>0</v>
          </cell>
          <cell r="AY1345">
            <v>0.69042850792176302</v>
          </cell>
          <cell r="AZ1345">
            <v>8875.3922663335306</v>
          </cell>
          <cell r="BA1345">
            <v>1.5960395089350301</v>
          </cell>
          <cell r="BB1345">
            <v>8875.6384059496704</v>
          </cell>
          <cell r="BC1345">
            <v>26.441942856578201</v>
          </cell>
          <cell r="BD1345">
            <v>23.141018361218599</v>
          </cell>
          <cell r="BE1345">
            <v>123.49803304978499</v>
          </cell>
          <cell r="BF1345">
            <v>199.02993914157699</v>
          </cell>
          <cell r="BH1345" t="str">
            <v>NO</v>
          </cell>
          <cell r="BI1345" t="str">
            <v>NO</v>
          </cell>
          <cell r="BJ1345" t="str">
            <v>NO</v>
          </cell>
          <cell r="BK1345" t="str">
            <v/>
          </cell>
          <cell r="BL1345" t="str">
            <v>NO</v>
          </cell>
          <cell r="BM1345" t="str">
            <v>NO</v>
          </cell>
          <cell r="BO1345" t="str">
            <v>NO</v>
          </cell>
          <cell r="BQ1345" t="str">
            <v>NO</v>
          </cell>
          <cell r="BR1345" t="str">
            <v>NO</v>
          </cell>
          <cell r="BT1345" t="str">
            <v/>
          </cell>
          <cell r="BU1345" t="str">
            <v>NO</v>
          </cell>
          <cell r="BW1345" t="str">
            <v/>
          </cell>
          <cell r="CA1345" t="str">
            <v>TRASH</v>
          </cell>
          <cell r="CC1345">
            <v>0</v>
          </cell>
          <cell r="CD1345">
            <v>0</v>
          </cell>
          <cell r="CE1345">
            <v>0</v>
          </cell>
          <cell r="CF1345">
            <v>0</v>
          </cell>
          <cell r="CL1345">
            <v>0</v>
          </cell>
          <cell r="CY1345">
            <v>0</v>
          </cell>
          <cell r="CZ1345">
            <v>0</v>
          </cell>
          <cell r="DA1345">
            <v>0</v>
          </cell>
          <cell r="DB1345">
            <v>0</v>
          </cell>
        </row>
        <row r="1346">
          <cell r="A1346">
            <v>368</v>
          </cell>
          <cell r="B1346">
            <v>41613</v>
          </cell>
          <cell r="C1346" t="str">
            <v>Daniel</v>
          </cell>
          <cell r="D1346">
            <v>26</v>
          </cell>
          <cell r="F1346" t="str">
            <v>YES</v>
          </cell>
          <cell r="G1346">
            <v>4.5</v>
          </cell>
          <cell r="H1346">
            <v>3.0725707802921498</v>
          </cell>
          <cell r="I1346">
            <v>0</v>
          </cell>
          <cell r="J1346">
            <v>15</v>
          </cell>
          <cell r="K1346">
            <v>0</v>
          </cell>
          <cell r="L1346">
            <v>0</v>
          </cell>
          <cell r="M1346">
            <v>0</v>
          </cell>
          <cell r="N1346">
            <v>1</v>
          </cell>
          <cell r="O1346">
            <v>0</v>
          </cell>
          <cell r="P1346">
            <v>3.2719837473459003E-2</v>
          </cell>
          <cell r="Q1346">
            <v>0.99992433881554998</v>
          </cell>
          <cell r="R1346">
            <v>0.76190085949261599</v>
          </cell>
          <cell r="S1346" t="str">
            <v>Inf</v>
          </cell>
          <cell r="T1346">
            <v>1</v>
          </cell>
          <cell r="U1346">
            <v>0</v>
          </cell>
          <cell r="V1346">
            <v>146.02560210686499</v>
          </cell>
          <cell r="W1346">
            <v>0.99991808704707996</v>
          </cell>
          <cell r="X1346">
            <v>0.79235060454212802</v>
          </cell>
          <cell r="Y1346">
            <v>0</v>
          </cell>
          <cell r="Z1346" t="str">
            <v>NaN</v>
          </cell>
          <cell r="AA1346">
            <v>0</v>
          </cell>
          <cell r="AB1346">
            <v>3.2717359014108098E-2</v>
          </cell>
          <cell r="AC1346">
            <v>0.93384628394514302</v>
          </cell>
          <cell r="AD1346">
            <v>0.59511709644826705</v>
          </cell>
          <cell r="AE1346">
            <v>53.157492819449601</v>
          </cell>
          <cell r="AF1346">
            <v>0.36399875915211799</v>
          </cell>
          <cell r="AG1346">
            <v>4991.4308697712704</v>
          </cell>
          <cell r="AH1346" t="e">
            <v>#NAME?</v>
          </cell>
          <cell r="AI1346" t="str">
            <v>NaN</v>
          </cell>
          <cell r="AJ1346" t="str">
            <v>NaN</v>
          </cell>
          <cell r="AK1346">
            <v>10521.61061872</v>
          </cell>
          <cell r="AL1346">
            <v>273.64668220966001</v>
          </cell>
          <cell r="AN1346">
            <v>92.565023997503403</v>
          </cell>
          <cell r="AO1346" t="str">
            <v>Inf</v>
          </cell>
          <cell r="AP1346" t="str">
            <v>Inf</v>
          </cell>
          <cell r="AQ1346" t="str">
            <v>NaN</v>
          </cell>
          <cell r="AR1346">
            <v>235.90356246652101</v>
          </cell>
          <cell r="AS1346">
            <v>112.856937408053</v>
          </cell>
          <cell r="AT1346">
            <v>335.39544220967502</v>
          </cell>
          <cell r="AU1346">
            <v>5.4273975409966599</v>
          </cell>
          <cell r="AV1346">
            <v>0.95831368610252798</v>
          </cell>
          <cell r="AW1346">
            <v>0</v>
          </cell>
          <cell r="AX1346">
            <v>0</v>
          </cell>
          <cell r="AY1346">
            <v>0.38107467945342599</v>
          </cell>
          <cell r="AZ1346">
            <v>8875.3932275665793</v>
          </cell>
          <cell r="BA1346">
            <v>0.878156934250506</v>
          </cell>
          <cell r="BB1346">
            <v>8875.5540723716003</v>
          </cell>
          <cell r="BC1346">
            <v>16.139633482733299</v>
          </cell>
          <cell r="BD1346">
            <v>59.322755396686297</v>
          </cell>
          <cell r="BE1346">
            <v>92.066060155317302</v>
          </cell>
          <cell r="BF1346">
            <v>219.493042799504</v>
          </cell>
          <cell r="BH1346" t="str">
            <v>YES</v>
          </cell>
          <cell r="BI1346" t="str">
            <v>YES</v>
          </cell>
          <cell r="BJ1346" t="str">
            <v>NO</v>
          </cell>
          <cell r="BK1346" t="str">
            <v/>
          </cell>
          <cell r="BL1346" t="str">
            <v>NO</v>
          </cell>
          <cell r="BM1346" t="str">
            <v>NO</v>
          </cell>
          <cell r="BO1346" t="str">
            <v>NO</v>
          </cell>
          <cell r="BQ1346" t="str">
            <v>NO</v>
          </cell>
          <cell r="BR1346" t="str">
            <v>NO</v>
          </cell>
          <cell r="BT1346" t="str">
            <v/>
          </cell>
          <cell r="BU1346" t="str">
            <v>NO</v>
          </cell>
          <cell r="BW1346" t="str">
            <v/>
          </cell>
          <cell r="CA1346" t="str">
            <v>TRASH</v>
          </cell>
          <cell r="CC1346">
            <v>0</v>
          </cell>
          <cell r="CD1346">
            <v>0</v>
          </cell>
          <cell r="CE1346">
            <v>0</v>
          </cell>
          <cell r="CF1346">
            <v>0</v>
          </cell>
          <cell r="CL1346">
            <v>0</v>
          </cell>
          <cell r="CY1346">
            <v>0</v>
          </cell>
          <cell r="CZ1346">
            <v>0</v>
          </cell>
          <cell r="DA1346">
            <v>0</v>
          </cell>
          <cell r="DB1346">
            <v>0</v>
          </cell>
        </row>
        <row r="1347">
          <cell r="A1347">
            <v>368</v>
          </cell>
          <cell r="B1347">
            <v>41613</v>
          </cell>
          <cell r="C1347" t="str">
            <v>Daniel</v>
          </cell>
          <cell r="D1347">
            <v>27</v>
          </cell>
          <cell r="F1347" t="str">
            <v>YES</v>
          </cell>
          <cell r="G1347">
            <v>4.5</v>
          </cell>
          <cell r="H1347">
            <v>3.1908273054286802</v>
          </cell>
          <cell r="I1347">
            <v>0</v>
          </cell>
          <cell r="J1347">
            <v>15</v>
          </cell>
          <cell r="K1347">
            <v>0</v>
          </cell>
          <cell r="L1347">
            <v>0</v>
          </cell>
          <cell r="M1347">
            <v>0</v>
          </cell>
          <cell r="N1347">
            <v>1</v>
          </cell>
          <cell r="O1347">
            <v>0</v>
          </cell>
          <cell r="P1347">
            <v>2.8038602443745599E-2</v>
          </cell>
          <cell r="Q1347">
            <v>0.99993202142075699</v>
          </cell>
          <cell r="R1347">
            <v>0.85941749702561898</v>
          </cell>
          <cell r="S1347" t="str">
            <v>Inf</v>
          </cell>
          <cell r="T1347">
            <v>1</v>
          </cell>
          <cell r="U1347">
            <v>0</v>
          </cell>
          <cell r="V1347">
            <v>125.000334931491</v>
          </cell>
          <cell r="W1347">
            <v>0.99996408840566797</v>
          </cell>
          <cell r="X1347">
            <v>0.62441279118951298</v>
          </cell>
          <cell r="Y1347">
            <v>0</v>
          </cell>
          <cell r="Z1347" t="str">
            <v>NaN</v>
          </cell>
          <cell r="AA1347">
            <v>0</v>
          </cell>
          <cell r="AB1347">
            <v>2.8036694791363701E-2</v>
          </cell>
          <cell r="AC1347">
            <v>0.92028283605305505</v>
          </cell>
          <cell r="AD1347">
            <v>0.75012985441049196</v>
          </cell>
          <cell r="AE1347">
            <v>80.0669383232011</v>
          </cell>
          <cell r="AF1347">
            <v>0.64051078541823003</v>
          </cell>
          <cell r="AG1347">
            <v>3960.3919600741001</v>
          </cell>
          <cell r="AH1347" t="e">
            <v>#NAME?</v>
          </cell>
          <cell r="AI1347" t="str">
            <v>NaN</v>
          </cell>
          <cell r="AJ1347" t="str">
            <v>NaN</v>
          </cell>
          <cell r="AK1347">
            <v>14707.311013745</v>
          </cell>
          <cell r="AL1347">
            <v>407.24102264701702</v>
          </cell>
          <cell r="AN1347">
            <v>115.283513403352</v>
          </cell>
          <cell r="AO1347" t="str">
            <v>NaN</v>
          </cell>
          <cell r="AP1347" t="str">
            <v>Inf</v>
          </cell>
          <cell r="AQ1347" t="str">
            <v>NaN</v>
          </cell>
          <cell r="AR1347">
            <v>308.83107778746103</v>
          </cell>
          <cell r="AS1347">
            <v>93.201460046450194</v>
          </cell>
          <cell r="AT1347">
            <v>3497.85149086622</v>
          </cell>
          <cell r="AU1347">
            <v>4.6161070995277296</v>
          </cell>
          <cell r="AV1347">
            <v>1.0703972404714699</v>
          </cell>
          <cell r="AW1347">
            <v>0</v>
          </cell>
          <cell r="AX1347">
            <v>0</v>
          </cell>
          <cell r="AY1347">
            <v>0.71016312862231401</v>
          </cell>
          <cell r="AZ1347">
            <v>8875.3950856635402</v>
          </cell>
          <cell r="BA1347">
            <v>0.88269138143378401</v>
          </cell>
          <cell r="BB1347">
            <v>8875.5020710480003</v>
          </cell>
          <cell r="BC1347">
            <v>18.661220898104599</v>
          </cell>
          <cell r="BD1347">
            <v>12.2252608253494</v>
          </cell>
          <cell r="BE1347">
            <v>88.933241798602893</v>
          </cell>
          <cell r="BF1347">
            <v>163.903199788953</v>
          </cell>
          <cell r="BH1347" t="str">
            <v>NO</v>
          </cell>
          <cell r="BI1347" t="str">
            <v>YES</v>
          </cell>
          <cell r="BJ1347" t="str">
            <v>NO</v>
          </cell>
          <cell r="BK1347" t="str">
            <v/>
          </cell>
          <cell r="BL1347" t="str">
            <v>NO</v>
          </cell>
          <cell r="BM1347" t="str">
            <v>NO</v>
          </cell>
          <cell r="BO1347" t="str">
            <v>NO</v>
          </cell>
          <cell r="BQ1347" t="str">
            <v>NO</v>
          </cell>
          <cell r="BR1347" t="str">
            <v>NO</v>
          </cell>
          <cell r="BT1347" t="str">
            <v/>
          </cell>
          <cell r="BU1347" t="str">
            <v>NO</v>
          </cell>
          <cell r="BW1347" t="str">
            <v/>
          </cell>
          <cell r="CA1347" t="str">
            <v>TRASH</v>
          </cell>
          <cell r="CC1347">
            <v>0</v>
          </cell>
          <cell r="CD1347">
            <v>0</v>
          </cell>
          <cell r="CE1347">
            <v>0</v>
          </cell>
          <cell r="CF1347">
            <v>0</v>
          </cell>
          <cell r="CL1347">
            <v>0</v>
          </cell>
          <cell r="CY1347">
            <v>0</v>
          </cell>
          <cell r="CZ1347">
            <v>0</v>
          </cell>
          <cell r="DA1347">
            <v>0</v>
          </cell>
          <cell r="DB1347">
            <v>0</v>
          </cell>
        </row>
        <row r="1348">
          <cell r="A1348">
            <v>368</v>
          </cell>
          <cell r="B1348">
            <v>41613</v>
          </cell>
          <cell r="C1348" t="str">
            <v>Daniel</v>
          </cell>
          <cell r="D1348">
            <v>28</v>
          </cell>
          <cell r="F1348" t="str">
            <v>YES</v>
          </cell>
          <cell r="G1348">
            <v>4.5</v>
          </cell>
          <cell r="H1348">
            <v>3.2703760033473399</v>
          </cell>
          <cell r="I1348">
            <v>0</v>
          </cell>
          <cell r="J1348">
            <v>15</v>
          </cell>
          <cell r="K1348">
            <v>0</v>
          </cell>
          <cell r="L1348">
            <v>0</v>
          </cell>
          <cell r="M1348">
            <v>0</v>
          </cell>
          <cell r="N1348">
            <v>1</v>
          </cell>
          <cell r="O1348">
            <v>0</v>
          </cell>
          <cell r="P1348">
            <v>1.00474792352568E-2</v>
          </cell>
          <cell r="Q1348">
            <v>0.99978089491273203</v>
          </cell>
          <cell r="R1348">
            <v>0.64163713500338204</v>
          </cell>
          <cell r="S1348" t="str">
            <v>Inf</v>
          </cell>
          <cell r="T1348">
            <v>1</v>
          </cell>
          <cell r="U1348">
            <v>0</v>
          </cell>
          <cell r="V1348">
            <v>173.32039523325801</v>
          </cell>
          <cell r="W1348">
            <v>0.99994676048201303</v>
          </cell>
          <cell r="X1348">
            <v>0.31624932570544501</v>
          </cell>
          <cell r="Y1348">
            <v>0</v>
          </cell>
          <cell r="Z1348" t="str">
            <v>NaN</v>
          </cell>
          <cell r="AA1348">
            <v>0</v>
          </cell>
          <cell r="AB1348">
            <v>1.00452770767459E-2</v>
          </cell>
          <cell r="AC1348">
            <v>0.31523285013866897</v>
          </cell>
          <cell r="AD1348">
            <v>0.42421672819163603</v>
          </cell>
          <cell r="AE1348">
            <v>66.6735759206816</v>
          </cell>
          <cell r="AF1348">
            <v>0.38466347745603502</v>
          </cell>
          <cell r="AG1348">
            <v>1190.8722987286801</v>
          </cell>
          <cell r="AH1348" t="e">
            <v>#NAME?</v>
          </cell>
          <cell r="AI1348" t="str">
            <v>NaN</v>
          </cell>
          <cell r="AJ1348" t="str">
            <v>NaN</v>
          </cell>
          <cell r="AK1348">
            <v>4494.08206433334</v>
          </cell>
          <cell r="AL1348">
            <v>27.6490323395799</v>
          </cell>
          <cell r="AN1348">
            <v>49.135074975630303</v>
          </cell>
          <cell r="AO1348" t="str">
            <v>NaN</v>
          </cell>
          <cell r="AP1348" t="str">
            <v>Inf</v>
          </cell>
          <cell r="AQ1348" t="str">
            <v>NaN</v>
          </cell>
          <cell r="AR1348">
            <v>100.90301691081901</v>
          </cell>
          <cell r="AS1348">
            <v>107.160194571958</v>
          </cell>
          <cell r="AT1348">
            <v>152.79426800440999</v>
          </cell>
          <cell r="AU1348">
            <v>4.2670837569622098</v>
          </cell>
          <cell r="AV1348">
            <v>0.94961887273056</v>
          </cell>
          <cell r="AW1348">
            <v>0</v>
          </cell>
          <cell r="AX1348">
            <v>0</v>
          </cell>
          <cell r="AY1348">
            <v>0.32003528917855201</v>
          </cell>
          <cell r="AZ1348">
            <v>8875.3968658395606</v>
          </cell>
          <cell r="BA1348">
            <v>1.5514196561792299</v>
          </cell>
          <cell r="BB1348">
            <v>8875.4974117416605</v>
          </cell>
          <cell r="BC1348">
            <v>16.943044721217401</v>
          </cell>
          <cell r="BD1348">
            <v>22.241900816567199</v>
          </cell>
          <cell r="BE1348">
            <v>67.421153029875896</v>
          </cell>
          <cell r="BF1348">
            <v>106.735662050871</v>
          </cell>
          <cell r="BH1348" t="str">
            <v>NO</v>
          </cell>
          <cell r="BI1348" t="str">
            <v>NO</v>
          </cell>
          <cell r="BJ1348" t="str">
            <v>NO</v>
          </cell>
          <cell r="BK1348" t="str">
            <v/>
          </cell>
          <cell r="BL1348" t="str">
            <v>NO</v>
          </cell>
          <cell r="BM1348" t="str">
            <v>NO</v>
          </cell>
          <cell r="BO1348" t="str">
            <v>NO</v>
          </cell>
          <cell r="BQ1348" t="str">
            <v>NO</v>
          </cell>
          <cell r="BR1348" t="str">
            <v>NO</v>
          </cell>
          <cell r="BT1348" t="str">
            <v/>
          </cell>
          <cell r="BU1348" t="str">
            <v>NO</v>
          </cell>
          <cell r="BW1348" t="str">
            <v/>
          </cell>
          <cell r="CA1348" t="str">
            <v>TRASH</v>
          </cell>
          <cell r="CC1348">
            <v>0</v>
          </cell>
          <cell r="CD1348">
            <v>0</v>
          </cell>
          <cell r="CE1348">
            <v>0</v>
          </cell>
          <cell r="CF1348">
            <v>0</v>
          </cell>
          <cell r="CL1348">
            <v>0</v>
          </cell>
          <cell r="CY1348">
            <v>0</v>
          </cell>
          <cell r="CZ1348">
            <v>0</v>
          </cell>
          <cell r="DA1348">
            <v>0</v>
          </cell>
          <cell r="DB1348">
            <v>0</v>
          </cell>
        </row>
        <row r="1349">
          <cell r="A1349">
            <v>368</v>
          </cell>
          <cell r="B1349">
            <v>41613</v>
          </cell>
          <cell r="C1349" t="str">
            <v>Daniel</v>
          </cell>
          <cell r="D1349">
            <v>30</v>
          </cell>
          <cell r="F1349" t="str">
            <v>YES</v>
          </cell>
          <cell r="G1349">
            <v>4.5</v>
          </cell>
          <cell r="H1349">
            <v>3.3548824740573799</v>
          </cell>
          <cell r="I1349">
            <v>0</v>
          </cell>
          <cell r="J1349">
            <v>15</v>
          </cell>
          <cell r="K1349">
            <v>0</v>
          </cell>
          <cell r="L1349">
            <v>0</v>
          </cell>
          <cell r="M1349">
            <v>0</v>
          </cell>
          <cell r="N1349">
            <v>1</v>
          </cell>
          <cell r="O1349">
            <v>0</v>
          </cell>
          <cell r="P1349">
            <v>3.4320596860858699E-2</v>
          </cell>
          <cell r="Q1349">
            <v>0.99968807198851195</v>
          </cell>
          <cell r="R1349">
            <v>0.87132499940290797</v>
          </cell>
          <cell r="S1349" t="str">
            <v>Inf</v>
          </cell>
          <cell r="T1349">
            <v>1</v>
          </cell>
          <cell r="U1349">
            <v>0</v>
          </cell>
          <cell r="V1349">
            <v>138.551550942993</v>
          </cell>
          <cell r="W1349">
            <v>0.99998525248884995</v>
          </cell>
          <cell r="X1349">
            <v>0.18932308545262599</v>
          </cell>
          <cell r="Y1349">
            <v>0</v>
          </cell>
          <cell r="Z1349" t="str">
            <v>NaN</v>
          </cell>
          <cell r="AA1349">
            <v>0</v>
          </cell>
          <cell r="AB1349">
            <v>3.4309875354818102E-2</v>
          </cell>
          <cell r="AC1349">
            <v>0.790083425977128</v>
          </cell>
          <cell r="AD1349">
            <v>0.77355436743667305</v>
          </cell>
          <cell r="AE1349">
            <v>107.97984635650199</v>
          </cell>
          <cell r="AF1349">
            <v>0.77933630537635001</v>
          </cell>
          <cell r="AG1349">
            <v>545.77001173389499</v>
          </cell>
          <cell r="AH1349" t="e">
            <v>#NAME?</v>
          </cell>
          <cell r="AI1349" t="str">
            <v>NaN</v>
          </cell>
          <cell r="AJ1349" t="str">
            <v>NaN</v>
          </cell>
          <cell r="AK1349">
            <v>5314.7882028166696</v>
          </cell>
          <cell r="AL1349">
            <v>316.46352873738601</v>
          </cell>
          <cell r="AN1349">
            <v>27.880795411175001</v>
          </cell>
          <cell r="AO1349" t="str">
            <v>NaN</v>
          </cell>
          <cell r="AP1349" t="str">
            <v>Inf</v>
          </cell>
          <cell r="AQ1349" t="str">
            <v>NaN</v>
          </cell>
          <cell r="AR1349">
            <v>188.54543248163199</v>
          </cell>
          <cell r="AS1349">
            <v>101.204001244021</v>
          </cell>
          <cell r="AT1349">
            <v>830.34776841432699</v>
          </cell>
          <cell r="AU1349">
            <v>6.09826178699279</v>
          </cell>
          <cell r="AV1349">
            <v>2.0426213473156101</v>
          </cell>
          <cell r="AW1349">
            <v>0</v>
          </cell>
          <cell r="AX1349">
            <v>0</v>
          </cell>
          <cell r="AY1349">
            <v>0.69409926339079897</v>
          </cell>
          <cell r="AZ1349">
            <v>8875.3959796475501</v>
          </cell>
          <cell r="BA1349">
            <v>1.5291123476177999</v>
          </cell>
          <cell r="BB1349">
            <v>8875.4613572934995</v>
          </cell>
          <cell r="BC1349">
            <v>21.7283247670163</v>
          </cell>
          <cell r="BD1349">
            <v>1.16081345864035</v>
          </cell>
          <cell r="BE1349">
            <v>28.1501835198831</v>
          </cell>
          <cell r="BF1349">
            <v>96.378151175204806</v>
          </cell>
          <cell r="BH1349" t="str">
            <v>NO</v>
          </cell>
          <cell r="BI1349" t="str">
            <v>NO</v>
          </cell>
          <cell r="BJ1349" t="str">
            <v>NO</v>
          </cell>
          <cell r="BK1349" t="str">
            <v/>
          </cell>
          <cell r="BL1349" t="str">
            <v>NO</v>
          </cell>
          <cell r="BM1349" t="str">
            <v>NO</v>
          </cell>
          <cell r="BO1349" t="str">
            <v>NO</v>
          </cell>
          <cell r="BQ1349" t="str">
            <v>YES</v>
          </cell>
          <cell r="BR1349" t="str">
            <v>NO</v>
          </cell>
          <cell r="BT1349" t="str">
            <v/>
          </cell>
          <cell r="BU1349" t="str">
            <v>NO</v>
          </cell>
          <cell r="BW1349" t="str">
            <v/>
          </cell>
          <cell r="CA1349" t="str">
            <v>SINGLE CORR</v>
          </cell>
          <cell r="CC1349">
            <v>71.689981647973752</v>
          </cell>
          <cell r="CD1349">
            <v>0</v>
          </cell>
          <cell r="CE1349">
            <v>0</v>
          </cell>
          <cell r="CF1349">
            <v>0</v>
          </cell>
          <cell r="CL1349">
            <v>0.47</v>
          </cell>
          <cell r="CY1349">
            <v>1.7774449624273574</v>
          </cell>
          <cell r="CZ1349">
            <v>0</v>
          </cell>
          <cell r="DA1349">
            <v>0</v>
          </cell>
          <cell r="DB1349">
            <v>0</v>
          </cell>
        </row>
        <row r="1350">
          <cell r="A1350">
            <v>368</v>
          </cell>
          <cell r="B1350">
            <v>41613</v>
          </cell>
          <cell r="C1350" t="str">
            <v>Daniel</v>
          </cell>
          <cell r="D1350">
            <v>31</v>
          </cell>
          <cell r="F1350" t="str">
            <v>YES</v>
          </cell>
          <cell r="G1350">
            <v>4.5</v>
          </cell>
          <cell r="H1350">
            <v>3.4424786120653201</v>
          </cell>
          <cell r="I1350">
            <v>0</v>
          </cell>
          <cell r="J1350">
            <v>15</v>
          </cell>
          <cell r="K1350">
            <v>0</v>
          </cell>
          <cell r="L1350">
            <v>0</v>
          </cell>
          <cell r="M1350">
            <v>0</v>
          </cell>
          <cell r="N1350">
            <v>1</v>
          </cell>
          <cell r="O1350">
            <v>0</v>
          </cell>
          <cell r="P1350">
            <v>5.5438580406887497E-2</v>
          </cell>
          <cell r="Q1350">
            <v>0.99948236185153205</v>
          </cell>
          <cell r="R1350">
            <v>1.24994709262165</v>
          </cell>
          <cell r="S1350" t="str">
            <v>Inf</v>
          </cell>
          <cell r="T1350">
            <v>1</v>
          </cell>
          <cell r="U1350">
            <v>0</v>
          </cell>
          <cell r="V1350">
            <v>54.6976939712698</v>
          </cell>
          <cell r="W1350">
            <v>0.99991274175045097</v>
          </cell>
          <cell r="X1350">
            <v>0.51238310329952397</v>
          </cell>
          <cell r="Y1350">
            <v>0</v>
          </cell>
          <cell r="Z1350" t="str">
            <v>NaN</v>
          </cell>
          <cell r="AA1350">
            <v>0</v>
          </cell>
          <cell r="AB1350">
            <v>5.5409780221736399E-2</v>
          </cell>
          <cell r="AC1350">
            <v>0.85490278014129994</v>
          </cell>
          <cell r="AD1350">
            <v>1.60634625429497</v>
          </cell>
          <cell r="AE1350">
            <v>43.369723304545602</v>
          </cell>
          <cell r="AF1350">
            <v>0.79282935339178895</v>
          </cell>
          <cell r="AG1350">
            <v>638.63419627375504</v>
          </cell>
          <cell r="AH1350" t="e">
            <v>#NAME?</v>
          </cell>
          <cell r="AI1350" t="str">
            <v>NaN</v>
          </cell>
          <cell r="AJ1350" t="str">
            <v>NaN</v>
          </cell>
          <cell r="AK1350">
            <v>6212.1357906066596</v>
          </cell>
          <cell r="AL1350">
            <v>77.517221246583205</v>
          </cell>
          <cell r="AN1350">
            <v>77.726326859444299</v>
          </cell>
          <cell r="AO1350" t="str">
            <v>NaN</v>
          </cell>
          <cell r="AP1350" t="str">
            <v>Inf</v>
          </cell>
          <cell r="AQ1350" t="str">
            <v>NaN</v>
          </cell>
          <cell r="AR1350">
            <v>127.054472218179</v>
          </cell>
          <cell r="AS1350">
            <v>55.802625075912303</v>
          </cell>
          <cell r="AT1350">
            <v>526.26616233452205</v>
          </cell>
          <cell r="AU1350">
            <v>6.9125496157088797</v>
          </cell>
          <cell r="AV1350">
            <v>1.52414871584362</v>
          </cell>
          <cell r="AW1350">
            <v>0</v>
          </cell>
          <cell r="AX1350">
            <v>0</v>
          </cell>
          <cell r="AY1350">
            <v>0.395092155123415</v>
          </cell>
          <cell r="AZ1350">
            <v>8875.3918199402706</v>
          </cell>
          <cell r="BA1350">
            <v>0.83575428418042996</v>
          </cell>
          <cell r="BB1350">
            <v>8875.6104346860302</v>
          </cell>
          <cell r="BC1350">
            <v>17.345509249320699</v>
          </cell>
          <cell r="BD1350">
            <v>22.1136956807409</v>
          </cell>
          <cell r="BE1350">
            <v>63.755370852036997</v>
          </cell>
          <cell r="BF1350">
            <v>125.292956592675</v>
          </cell>
          <cell r="BH1350" t="str">
            <v>NO</v>
          </cell>
          <cell r="BI1350" t="str">
            <v>NO</v>
          </cell>
          <cell r="BJ1350" t="str">
            <v>NO</v>
          </cell>
          <cell r="BK1350" t="str">
            <v/>
          </cell>
          <cell r="BL1350" t="str">
            <v>NO</v>
          </cell>
          <cell r="BM1350" t="str">
            <v>NO</v>
          </cell>
          <cell r="BO1350" t="str">
            <v>NO</v>
          </cell>
          <cell r="BQ1350" t="str">
            <v>YES</v>
          </cell>
          <cell r="BR1350" t="str">
            <v>NO</v>
          </cell>
          <cell r="BT1350" t="str">
            <v/>
          </cell>
          <cell r="BU1350" t="str">
            <v>NO</v>
          </cell>
          <cell r="BW1350" t="str">
            <v/>
          </cell>
          <cell r="CA1350" t="str">
            <v>SINGLE CORR</v>
          </cell>
          <cell r="CC1350">
            <v>28.301932748484532</v>
          </cell>
          <cell r="CD1350">
            <v>0</v>
          </cell>
          <cell r="CE1350">
            <v>0</v>
          </cell>
          <cell r="CF1350">
            <v>0</v>
          </cell>
          <cell r="CL1350">
            <v>0.47</v>
          </cell>
          <cell r="CY1350">
            <v>0.7848029306416181</v>
          </cell>
          <cell r="CZ1350">
            <v>0</v>
          </cell>
          <cell r="DA1350">
            <v>0</v>
          </cell>
          <cell r="DB1350">
            <v>0</v>
          </cell>
        </row>
        <row r="1351">
          <cell r="BH1351" t="str">
            <v/>
          </cell>
          <cell r="BI1351" t="str">
            <v/>
          </cell>
          <cell r="BJ1351" t="str">
            <v>NO</v>
          </cell>
          <cell r="BK1351" t="str">
            <v/>
          </cell>
          <cell r="BL1351" t="str">
            <v>NO</v>
          </cell>
          <cell r="BM1351" t="str">
            <v/>
          </cell>
          <cell r="BO1351" t="str">
            <v/>
          </cell>
          <cell r="BQ1351" t="str">
            <v/>
          </cell>
          <cell r="BR1351" t="str">
            <v/>
          </cell>
          <cell r="BT1351" t="str">
            <v/>
          </cell>
          <cell r="BU1351" t="str">
            <v/>
          </cell>
          <cell r="BW1351" t="str">
            <v/>
          </cell>
          <cell r="CA1351" t="str">
            <v/>
          </cell>
          <cell r="CC1351">
            <v>0</v>
          </cell>
          <cell r="CD1351">
            <v>0</v>
          </cell>
          <cell r="CE1351">
            <v>0</v>
          </cell>
          <cell r="CF1351">
            <v>0</v>
          </cell>
          <cell r="CL1351">
            <v>0</v>
          </cell>
          <cell r="CY1351">
            <v>0</v>
          </cell>
          <cell r="CZ1351">
            <v>0</v>
          </cell>
          <cell r="DA1351">
            <v>0</v>
          </cell>
          <cell r="DB1351">
            <v>0</v>
          </cell>
        </row>
        <row r="1352">
          <cell r="A1352">
            <v>104</v>
          </cell>
          <cell r="B1352">
            <v>41619</v>
          </cell>
          <cell r="C1352" t="str">
            <v>Daniel</v>
          </cell>
          <cell r="D1352">
            <v>4</v>
          </cell>
          <cell r="F1352" t="str">
            <v>YES</v>
          </cell>
          <cell r="G1352">
            <v>6</v>
          </cell>
          <cell r="H1352">
            <v>0.16666666790842999</v>
          </cell>
          <cell r="I1352">
            <v>1</v>
          </cell>
          <cell r="J1352">
            <v>15</v>
          </cell>
          <cell r="K1352">
            <v>30</v>
          </cell>
          <cell r="L1352">
            <v>2</v>
          </cell>
          <cell r="M1352">
            <v>231.40470187251501</v>
          </cell>
          <cell r="N1352">
            <v>0.99993912210759905</v>
          </cell>
          <cell r="O1352">
            <v>0.67176632366785105</v>
          </cell>
          <cell r="P1352">
            <v>3.9802138164460897E-2</v>
          </cell>
          <cell r="Q1352">
            <v>0.99900905970174703</v>
          </cell>
          <cell r="R1352">
            <v>0.57653633075643396</v>
          </cell>
          <cell r="S1352">
            <v>0.118732750722835</v>
          </cell>
          <cell r="T1352">
            <v>0.96987499955035905</v>
          </cell>
          <cell r="U1352">
            <v>15.276419777955899</v>
          </cell>
          <cell r="V1352">
            <v>24.748965570754098</v>
          </cell>
          <cell r="W1352">
            <v>0.99987014064101298</v>
          </cell>
          <cell r="X1352">
            <v>0.20862351912362101</v>
          </cell>
          <cell r="Y1352">
            <v>54.315819735331203</v>
          </cell>
          <cell r="Z1352">
            <v>0.234707905241959</v>
          </cell>
          <cell r="AA1352">
            <v>5755.2442409648102</v>
          </cell>
          <cell r="AB1352">
            <v>3.9762595015279803E-2</v>
          </cell>
          <cell r="AC1352">
            <v>0.613736238926612</v>
          </cell>
          <cell r="AD1352">
            <v>0.337780348616186</v>
          </cell>
          <cell r="AE1352">
            <v>22.9222697046158</v>
          </cell>
          <cell r="AF1352">
            <v>0.92607053500731495</v>
          </cell>
          <cell r="AG1352">
            <v>25.095757307043201</v>
          </cell>
          <cell r="AH1352">
            <v>0.114994474415287</v>
          </cell>
          <cell r="AI1352">
            <v>0.292959600365162</v>
          </cell>
          <cell r="AJ1352">
            <v>240.00869311398901</v>
          </cell>
          <cell r="AK1352">
            <v>3920.4828470266398</v>
          </cell>
          <cell r="AL1352">
            <v>249.12041846768</v>
          </cell>
          <cell r="AM1352">
            <v>14265.9598246113</v>
          </cell>
          <cell r="AN1352">
            <v>158.192742955396</v>
          </cell>
          <cell r="AO1352">
            <v>-0.91161477865462404</v>
          </cell>
          <cell r="AP1352">
            <v>0.25349553598809899</v>
          </cell>
          <cell r="AQ1352">
            <v>9.6973515174270108</v>
          </cell>
          <cell r="AR1352">
            <v>-12.5206937941295</v>
          </cell>
          <cell r="AS1352">
            <v>23.667378729243399</v>
          </cell>
          <cell r="AT1352">
            <v>446.286525783461</v>
          </cell>
          <cell r="AU1352">
            <v>2.8136858318075801</v>
          </cell>
          <cell r="AV1352">
            <v>1.3344663864641699</v>
          </cell>
          <cell r="AW1352">
            <v>3.3318663157973099</v>
          </cell>
          <cell r="AX1352">
            <v>3.35737788449149E-2</v>
          </cell>
          <cell r="AY1352">
            <v>0.69242459367708098</v>
          </cell>
          <cell r="AZ1352">
            <v>4.5371553601451703E-2</v>
          </cell>
          <cell r="BA1352">
            <v>0.93313989679369103</v>
          </cell>
          <cell r="BB1352">
            <v>0.94483216567466999</v>
          </cell>
          <cell r="BC1352">
            <v>17.933298829046699</v>
          </cell>
          <cell r="BD1352">
            <v>13.642627349528301</v>
          </cell>
          <cell r="BE1352">
            <v>27.936230104927301</v>
          </cell>
          <cell r="BF1352">
            <v>41.9505051050361</v>
          </cell>
          <cell r="BH1352" t="str">
            <v>NO</v>
          </cell>
          <cell r="BI1352" t="str">
            <v>NO</v>
          </cell>
          <cell r="BJ1352" t="str">
            <v>NO</v>
          </cell>
          <cell r="BK1352" t="str">
            <v/>
          </cell>
          <cell r="BL1352" t="str">
            <v>YES</v>
          </cell>
          <cell r="BM1352" t="str">
            <v>NO</v>
          </cell>
          <cell r="BO1352" t="str">
            <v>NO</v>
          </cell>
          <cell r="BQ1352" t="str">
            <v>YES</v>
          </cell>
          <cell r="BR1352" t="str">
            <v>NO</v>
          </cell>
          <cell r="BT1352" t="str">
            <v/>
          </cell>
          <cell r="BU1352" t="str">
            <v>NO</v>
          </cell>
          <cell r="BW1352" t="str">
            <v/>
          </cell>
          <cell r="CA1352" t="str">
            <v>SINGLE CORR</v>
          </cell>
          <cell r="CC1352">
            <v>12.805723757677107</v>
          </cell>
          <cell r="CD1352">
            <v>0</v>
          </cell>
          <cell r="CE1352">
            <v>0</v>
          </cell>
          <cell r="CF1352">
            <v>0</v>
          </cell>
          <cell r="CL1352">
            <v>0.47</v>
          </cell>
          <cell r="CY1352">
            <v>0.45759246614503213</v>
          </cell>
          <cell r="CZ1352">
            <v>0</v>
          </cell>
          <cell r="DA1352">
            <v>0</v>
          </cell>
          <cell r="DB1352">
            <v>0</v>
          </cell>
        </row>
        <row r="1353">
          <cell r="A1353">
            <v>104</v>
          </cell>
          <cell r="B1353">
            <v>41619</v>
          </cell>
          <cell r="C1353" t="str">
            <v>Daniel</v>
          </cell>
          <cell r="D1353">
            <v>5</v>
          </cell>
          <cell r="F1353" t="str">
            <v>YES</v>
          </cell>
          <cell r="G1353">
            <v>6</v>
          </cell>
          <cell r="H1353">
            <v>0.24194938782602499</v>
          </cell>
          <cell r="I1353">
            <v>1</v>
          </cell>
          <cell r="J1353">
            <v>15</v>
          </cell>
          <cell r="K1353">
            <v>30</v>
          </cell>
          <cell r="L1353">
            <v>2</v>
          </cell>
          <cell r="M1353">
            <v>261.11759212132898</v>
          </cell>
          <cell r="N1353">
            <v>0.99995899393093801</v>
          </cell>
          <cell r="O1353">
            <v>0.54631694255526297</v>
          </cell>
          <cell r="P1353">
            <v>2.2650958278643399E-2</v>
          </cell>
          <cell r="Q1353">
            <v>0.99770605068373397</v>
          </cell>
          <cell r="R1353">
            <v>0.75499530628646605</v>
          </cell>
          <cell r="S1353">
            <v>8.9666583013336104E-2</v>
          </cell>
          <cell r="T1353">
            <v>0.974646353511887</v>
          </cell>
          <cell r="U1353">
            <v>13.813339536561299</v>
          </cell>
          <cell r="V1353">
            <v>25.505057741277302</v>
          </cell>
          <cell r="W1353">
            <v>0.99990200999844803</v>
          </cell>
          <cell r="X1353">
            <v>0.155951014347529</v>
          </cell>
          <cell r="Y1353">
            <v>68.784621011261393</v>
          </cell>
          <cell r="Z1353">
            <v>0.26341312245001097</v>
          </cell>
          <cell r="AA1353">
            <v>5435.3981531453201</v>
          </cell>
          <cell r="AB1353">
            <v>2.2598852001573098E-2</v>
          </cell>
          <cell r="AC1353">
            <v>0.18159891037612999</v>
          </cell>
          <cell r="AD1353">
            <v>0.57823066451347205</v>
          </cell>
          <cell r="AE1353">
            <v>23.9742135569231</v>
          </cell>
          <cell r="AF1353">
            <v>0.93988654035852004</v>
          </cell>
          <cell r="AG1353">
            <v>15.102440238510599</v>
          </cell>
          <cell r="AH1353">
            <v>8.7315808503049E-2</v>
          </cell>
          <cell r="AI1353">
            <v>0.223932816091856</v>
          </cell>
          <cell r="AJ1353">
            <v>194.97311144531901</v>
          </cell>
          <cell r="AK1353">
            <v>3008.4974259133501</v>
          </cell>
          <cell r="AL1353">
            <v>141.86763669408299</v>
          </cell>
          <cell r="AM1353">
            <v>-15148.640129992</v>
          </cell>
          <cell r="AN1353">
            <v>123.156760437041</v>
          </cell>
          <cell r="AO1353">
            <v>-2.9552212912703402</v>
          </cell>
          <cell r="AP1353">
            <v>-6.2405309148615598E-2</v>
          </cell>
          <cell r="AQ1353">
            <v>43.310304556794399</v>
          </cell>
          <cell r="AR1353">
            <v>18.090632072437899</v>
          </cell>
          <cell r="AS1353">
            <v>24.031627185638801</v>
          </cell>
          <cell r="AT1353">
            <v>73.457984836177403</v>
          </cell>
          <cell r="AU1353">
            <v>2.5932722269228701</v>
          </cell>
          <cell r="AV1353">
            <v>1.2629931601150299</v>
          </cell>
          <cell r="AW1353">
            <v>3.3750376149530701</v>
          </cell>
          <cell r="AX1353">
            <v>3.3891583525081898E-2</v>
          </cell>
          <cell r="AY1353">
            <v>0.87278360551280498</v>
          </cell>
          <cell r="AZ1353">
            <v>4.4461426649185301E-2</v>
          </cell>
          <cell r="BA1353">
            <v>1.09349788491261</v>
          </cell>
          <cell r="BB1353">
            <v>1.1015220478484</v>
          </cell>
          <cell r="BC1353">
            <v>21.5206916427815</v>
          </cell>
          <cell r="BD1353">
            <v>5.7563114613794797</v>
          </cell>
          <cell r="BE1353">
            <v>19.354738942356299</v>
          </cell>
          <cell r="BF1353">
            <v>35.335129962068997</v>
          </cell>
          <cell r="BH1353" t="str">
            <v>NO</v>
          </cell>
          <cell r="BI1353" t="str">
            <v>NO</v>
          </cell>
          <cell r="BJ1353" t="str">
            <v>NO</v>
          </cell>
          <cell r="BK1353" t="str">
            <v/>
          </cell>
          <cell r="BL1353" t="str">
            <v>YES</v>
          </cell>
          <cell r="BM1353" t="str">
            <v>NO</v>
          </cell>
          <cell r="BO1353" t="str">
            <v>NO</v>
          </cell>
          <cell r="BQ1353" t="str">
            <v>YES</v>
          </cell>
          <cell r="BR1353" t="str">
            <v>NO</v>
          </cell>
          <cell r="BT1353" t="str">
            <v/>
          </cell>
          <cell r="BU1353" t="str">
            <v>NO</v>
          </cell>
          <cell r="BW1353" t="str">
            <v/>
          </cell>
          <cell r="CA1353" t="str">
            <v>SINGLE CORR</v>
          </cell>
          <cell r="CC1353">
            <v>13.196944451058499</v>
          </cell>
          <cell r="CD1353">
            <v>0</v>
          </cell>
          <cell r="CE1353">
            <v>0</v>
          </cell>
          <cell r="CF1353">
            <v>0</v>
          </cell>
          <cell r="CL1353">
            <v>0.47</v>
          </cell>
          <cell r="CY1353">
            <v>0.66047950667695676</v>
          </cell>
          <cell r="CZ1353">
            <v>0</v>
          </cell>
          <cell r="DA1353">
            <v>0</v>
          </cell>
          <cell r="DB1353">
            <v>0</v>
          </cell>
        </row>
        <row r="1354">
          <cell r="A1354">
            <v>104</v>
          </cell>
          <cell r="B1354">
            <v>41619</v>
          </cell>
          <cell r="C1354" t="str">
            <v>Daniel</v>
          </cell>
          <cell r="D1354">
            <v>7</v>
          </cell>
          <cell r="F1354" t="str">
            <v>YES</v>
          </cell>
          <cell r="G1354">
            <v>6</v>
          </cell>
          <cell r="H1354">
            <v>0.31003897078335302</v>
          </cell>
          <cell r="I1354">
            <v>5</v>
          </cell>
          <cell r="J1354">
            <v>15</v>
          </cell>
          <cell r="K1354">
            <v>30</v>
          </cell>
          <cell r="L1354">
            <v>2</v>
          </cell>
          <cell r="M1354">
            <v>-674.59477345859204</v>
          </cell>
          <cell r="N1354">
            <v>0.99999295031132396</v>
          </cell>
          <cell r="O1354">
            <v>0.39277129577917602</v>
          </cell>
          <cell r="P1354">
            <v>-1.4482153971234899E-2</v>
          </cell>
          <cell r="Q1354">
            <v>0.99354304252650005</v>
          </cell>
          <cell r="R1354">
            <v>0.87612170092976605</v>
          </cell>
          <cell r="S1354">
            <v>-3.3936333131235598E-2</v>
          </cell>
          <cell r="T1354">
            <v>0.99577334422812502</v>
          </cell>
          <cell r="U1354">
            <v>9.6431702289148795</v>
          </cell>
          <cell r="V1354">
            <v>24.576454801745498</v>
          </cell>
          <cell r="W1354">
            <v>0.99994199709083198</v>
          </cell>
          <cell r="X1354">
            <v>8.2831448357011506E-2</v>
          </cell>
          <cell r="Y1354">
            <v>-160.30439777161601</v>
          </cell>
          <cell r="Z1354">
            <v>0.23762897960683299</v>
          </cell>
          <cell r="AA1354">
            <v>16851.428164265799</v>
          </cell>
          <cell r="AB1354">
            <v>-1.4388015989206899E-2</v>
          </cell>
          <cell r="AC1354">
            <v>3.0857948753370001E-2</v>
          </cell>
          <cell r="AD1354">
            <v>0.77550421918853996</v>
          </cell>
          <cell r="AE1354">
            <v>23.7431657266957</v>
          </cell>
          <cell r="AF1354">
            <v>0.96603787590880896</v>
          </cell>
          <cell r="AG1354">
            <v>4.0509492393489897</v>
          </cell>
          <cell r="AH1354">
            <v>-3.3792121910731103E-2</v>
          </cell>
          <cell r="AI1354">
            <v>0.21161151860506899</v>
          </cell>
          <cell r="AJ1354">
            <v>94.037749536598497</v>
          </cell>
          <cell r="AK1354">
            <v>2575.8740912200001</v>
          </cell>
          <cell r="AL1354">
            <v>0.95810408029998395</v>
          </cell>
          <cell r="AM1354">
            <v>24994.300183088799</v>
          </cell>
          <cell r="AN1354">
            <v>97.765177724900994</v>
          </cell>
          <cell r="AO1354">
            <v>-0.128460663451298</v>
          </cell>
          <cell r="AP1354">
            <v>1.1108848631439201E-2</v>
          </cell>
          <cell r="AQ1354">
            <v>0.55375708759431896</v>
          </cell>
          <cell r="AR1354">
            <v>41.710874998233301</v>
          </cell>
          <cell r="AS1354">
            <v>26.272419769152101</v>
          </cell>
          <cell r="AT1354">
            <v>89.917286681786706</v>
          </cell>
          <cell r="AU1354">
            <v>2.6228810704630798</v>
          </cell>
          <cell r="AV1354">
            <v>1.3712407009349199</v>
          </cell>
          <cell r="AW1354">
            <v>3.41789436912764</v>
          </cell>
          <cell r="AX1354">
            <v>3.6297818896994599E-2</v>
          </cell>
          <cell r="AY1354">
            <v>1.01342081148067</v>
          </cell>
          <cell r="AZ1354">
            <v>4.3649704782737497E-2</v>
          </cell>
          <cell r="BA1354">
            <v>1.3245497719217101</v>
          </cell>
          <cell r="BB1354">
            <v>1.3315752086466199</v>
          </cell>
          <cell r="BC1354">
            <v>18.241574606652101</v>
          </cell>
          <cell r="BD1354">
            <v>2.82253130417075</v>
          </cell>
          <cell r="BE1354">
            <v>10.1928202725876</v>
          </cell>
          <cell r="BF1354">
            <v>21.831201989547701</v>
          </cell>
          <cell r="BH1354" t="str">
            <v>NO</v>
          </cell>
          <cell r="BI1354" t="str">
            <v>NO</v>
          </cell>
          <cell r="BJ1354" t="str">
            <v>NO</v>
          </cell>
          <cell r="BK1354" t="str">
            <v/>
          </cell>
          <cell r="BL1354" t="str">
            <v>YES</v>
          </cell>
          <cell r="BM1354" t="str">
            <v>NO</v>
          </cell>
          <cell r="BO1354" t="str">
            <v>NO</v>
          </cell>
          <cell r="BQ1354" t="str">
            <v>YES</v>
          </cell>
          <cell r="BR1354" t="str">
            <v>NO</v>
          </cell>
          <cell r="BT1354" t="str">
            <v/>
          </cell>
          <cell r="BU1354" t="str">
            <v>NO</v>
          </cell>
          <cell r="BW1354" t="str">
            <v/>
          </cell>
          <cell r="CA1354" t="str">
            <v>SINGLE CORR</v>
          </cell>
          <cell r="CC1354">
            <v>12.71646244100377</v>
          </cell>
          <cell r="CD1354">
            <v>0</v>
          </cell>
          <cell r="CE1354">
            <v>0</v>
          </cell>
          <cell r="CF1354">
            <v>0</v>
          </cell>
          <cell r="CL1354">
            <v>0.47</v>
          </cell>
          <cell r="CY1354">
            <v>1.2541581315711274</v>
          </cell>
          <cell r="CZ1354">
            <v>0</v>
          </cell>
          <cell r="DA1354">
            <v>0</v>
          </cell>
          <cell r="DB1354">
            <v>0</v>
          </cell>
        </row>
        <row r="1355">
          <cell r="A1355">
            <v>104</v>
          </cell>
          <cell r="B1355">
            <v>41619</v>
          </cell>
          <cell r="C1355" t="str">
            <v>Daniel</v>
          </cell>
          <cell r="D1355">
            <v>8</v>
          </cell>
          <cell r="F1355" t="str">
            <v>YES</v>
          </cell>
          <cell r="G1355">
            <v>6</v>
          </cell>
          <cell r="H1355">
            <v>0.44472788739949498</v>
          </cell>
          <cell r="I1355">
            <v>-5</v>
          </cell>
          <cell r="J1355">
            <v>15</v>
          </cell>
          <cell r="K1355">
            <v>30</v>
          </cell>
          <cell r="L1355">
            <v>2</v>
          </cell>
          <cell r="M1355">
            <v>410.91646441293199</v>
          </cell>
          <cell r="N1355">
            <v>0.99998821802157301</v>
          </cell>
          <cell r="O1355">
            <v>0.38469807428372998</v>
          </cell>
          <cell r="P1355">
            <v>3.7929617459999301E-2</v>
          </cell>
          <cell r="Q1355">
            <v>0.99667935268233498</v>
          </cell>
          <cell r="R1355">
            <v>0.44980388660392201</v>
          </cell>
          <cell r="S1355">
            <v>3.9410612097655603E-2</v>
          </cell>
          <cell r="T1355">
            <v>0.996736132163064</v>
          </cell>
          <cell r="U1355">
            <v>6.4182871592512898</v>
          </cell>
          <cell r="V1355">
            <v>16.942287509816602</v>
          </cell>
          <cell r="W1355">
            <v>0.99981660942543704</v>
          </cell>
          <cell r="X1355">
            <v>0.10564812756643201</v>
          </cell>
          <cell r="Y1355">
            <v>137.454468896115</v>
          </cell>
          <cell r="Z1355">
            <v>0.33450314427831801</v>
          </cell>
          <cell r="AA1355">
            <v>8624.4801637658602</v>
          </cell>
          <cell r="AB1355">
            <v>3.78030657485132E-2</v>
          </cell>
          <cell r="AC1355">
            <v>0.29957417096528599</v>
          </cell>
          <cell r="AD1355">
            <v>0.20904581820646401</v>
          </cell>
          <cell r="AE1355">
            <v>16.091934864011598</v>
          </cell>
          <cell r="AF1355">
            <v>0.94963403985872896</v>
          </cell>
          <cell r="AG1355">
            <v>3.1511332750910501</v>
          </cell>
          <cell r="AH1355">
            <v>3.92813600728587E-2</v>
          </cell>
          <cell r="AI1355">
            <v>0.31961731447609598</v>
          </cell>
          <cell r="AJ1355">
            <v>42.567966819982502</v>
          </cell>
          <cell r="AK1355">
            <v>803.24789067000404</v>
          </cell>
          <cell r="AL1355">
            <v>12.1080568492</v>
          </cell>
          <cell r="AM1355">
            <v>20092.874567554201</v>
          </cell>
          <cell r="AN1355">
            <v>43.573399227553701</v>
          </cell>
          <cell r="AO1355">
            <v>5.7039631603142002E-2</v>
          </cell>
          <cell r="AP1355">
            <v>4.5942966166372397E-2</v>
          </cell>
          <cell r="AQ1355">
            <v>8.4428983025781904E-2</v>
          </cell>
          <cell r="AR1355">
            <v>27.304068525915799</v>
          </cell>
          <cell r="AS1355">
            <v>18.565714319800101</v>
          </cell>
          <cell r="AT1355">
            <v>87.536925642160597</v>
          </cell>
          <cell r="AU1355">
            <v>2.0380878393995299</v>
          </cell>
          <cell r="AV1355">
            <v>1.42027585890501</v>
          </cell>
          <cell r="AW1355">
            <v>3.48347699844508</v>
          </cell>
          <cell r="AX1355">
            <v>3.0214129307019201E-2</v>
          </cell>
          <cell r="AY1355">
            <v>0.40903439199512198</v>
          </cell>
          <cell r="AZ1355">
            <v>4.4326172933638303E-2</v>
          </cell>
          <cell r="BA1355">
            <v>1.36889676394782</v>
          </cell>
          <cell r="BB1355">
            <v>1.36827059163604</v>
          </cell>
          <cell r="BC1355">
            <v>22.6542124797299</v>
          </cell>
          <cell r="BD1355">
            <v>4.5116932607031703</v>
          </cell>
          <cell r="BE1355">
            <v>11.7570443658333</v>
          </cell>
          <cell r="BF1355">
            <v>20.183233334921699</v>
          </cell>
          <cell r="BH1355" t="str">
            <v>NO</v>
          </cell>
          <cell r="BI1355" t="str">
            <v>NO</v>
          </cell>
          <cell r="BJ1355" t="str">
            <v>NO</v>
          </cell>
          <cell r="BK1355" t="str">
            <v/>
          </cell>
          <cell r="BL1355" t="str">
            <v>YES</v>
          </cell>
          <cell r="BM1355" t="str">
            <v>NO</v>
          </cell>
          <cell r="BO1355" t="str">
            <v>NO</v>
          </cell>
          <cell r="BQ1355" t="str">
            <v>YES</v>
          </cell>
          <cell r="BR1355" t="str">
            <v>NO</v>
          </cell>
          <cell r="BT1355" t="str">
            <v/>
          </cell>
          <cell r="BU1355" t="str">
            <v>NO</v>
          </cell>
          <cell r="BW1355" t="str">
            <v/>
          </cell>
          <cell r="CA1355" t="str">
            <v>SINGLE CORR</v>
          </cell>
          <cell r="CC1355">
            <v>8.7663564383569454</v>
          </cell>
          <cell r="CD1355">
            <v>0</v>
          </cell>
          <cell r="CE1355">
            <v>0</v>
          </cell>
          <cell r="CF1355">
            <v>0</v>
          </cell>
          <cell r="CL1355">
            <v>0.47</v>
          </cell>
          <cell r="CY1355">
            <v>1.087297796175555</v>
          </cell>
          <cell r="CZ1355">
            <v>0</v>
          </cell>
          <cell r="DA1355">
            <v>0</v>
          </cell>
          <cell r="DB1355">
            <v>0</v>
          </cell>
        </row>
        <row r="1356">
          <cell r="A1356">
            <v>104</v>
          </cell>
          <cell r="B1356">
            <v>41619</v>
          </cell>
          <cell r="C1356" t="str">
            <v>Daniel</v>
          </cell>
          <cell r="D1356">
            <v>9</v>
          </cell>
          <cell r="F1356" t="str">
            <v>YES</v>
          </cell>
          <cell r="G1356">
            <v>6</v>
          </cell>
          <cell r="H1356">
            <v>0.482261194847524</v>
          </cell>
          <cell r="I1356">
            <v>-5</v>
          </cell>
          <cell r="J1356">
            <v>15</v>
          </cell>
          <cell r="K1356">
            <v>30</v>
          </cell>
          <cell r="L1356">
            <v>2</v>
          </cell>
          <cell r="M1356">
            <v>2325.0818805466301</v>
          </cell>
          <cell r="N1356">
            <v>0.99999668914904005</v>
          </cell>
          <cell r="O1356">
            <v>0.26903609037847198</v>
          </cell>
          <cell r="P1356">
            <v>-2.9312596351987401E-2</v>
          </cell>
          <cell r="Q1356">
            <v>0.96762636350813203</v>
          </cell>
          <cell r="R1356">
            <v>0.80632207065509198</v>
          </cell>
          <cell r="S1356">
            <v>-1.5394978015884199E-3</v>
          </cell>
          <cell r="T1356">
            <v>0.99911499063098197</v>
          </cell>
          <cell r="U1356">
            <v>4.4005471568084804</v>
          </cell>
          <cell r="V1356">
            <v>19.7472076286763</v>
          </cell>
          <cell r="W1356">
            <v>0.99863024752336305</v>
          </cell>
          <cell r="X1356">
            <v>0.163403164350265</v>
          </cell>
          <cell r="Y1356">
            <v>123.029311047709</v>
          </cell>
          <cell r="Z1356">
            <v>5.2913794023308897E-2</v>
          </cell>
          <cell r="AA1356">
            <v>21002.6338298767</v>
          </cell>
          <cell r="AB1356">
            <v>-2.83310776152382E-2</v>
          </cell>
          <cell r="AC1356">
            <v>2.33906476225961E-2</v>
          </cell>
          <cell r="AD1356">
            <v>0.66005772889505998</v>
          </cell>
          <cell r="AE1356">
            <v>12.848067562131201</v>
          </cell>
          <cell r="AF1356">
            <v>0.64973235011511998</v>
          </cell>
          <cell r="AG1356">
            <v>6.89885677741729</v>
          </cell>
          <cell r="AH1356">
            <v>-1.53813412151453E-3</v>
          </cell>
          <cell r="AI1356">
            <v>2.6637628762358201E-3</v>
          </cell>
          <cell r="AJ1356">
            <v>19.6434922297463</v>
          </cell>
          <cell r="AK1356">
            <v>1001.96642259996</v>
          </cell>
          <cell r="AL1356">
            <v>-38.526421213620097</v>
          </cell>
          <cell r="AM1356">
            <v>-29539.0259279858</v>
          </cell>
          <cell r="AN1356">
            <v>41.813368545105</v>
          </cell>
          <cell r="AO1356">
            <v>-2.24546759798097E-3</v>
          </cell>
          <cell r="AP1356">
            <v>-2.4787703219455001E-2</v>
          </cell>
          <cell r="AQ1356">
            <v>0.31656381486838597</v>
          </cell>
          <cell r="AR1356">
            <v>20.664684358322599</v>
          </cell>
          <cell r="AS1356">
            <v>20.0405521922943</v>
          </cell>
          <cell r="AT1356">
            <v>127.28181329454701</v>
          </cell>
          <cell r="AU1356">
            <v>1.45250415713383</v>
          </cell>
          <cell r="AV1356">
            <v>0.83144484113221795</v>
          </cell>
          <cell r="AW1356">
            <v>3.5107637758727002</v>
          </cell>
          <cell r="AX1356">
            <v>3.3619179519360401E-2</v>
          </cell>
          <cell r="AY1356">
            <v>0.70045774899896596</v>
          </cell>
          <cell r="AZ1356">
            <v>4.5230136326192598E-2</v>
          </cell>
          <cell r="BA1356">
            <v>1.3520047911901001</v>
          </cell>
          <cell r="BB1356">
            <v>1.3530807664309701</v>
          </cell>
          <cell r="BC1356">
            <v>17.884027634016199</v>
          </cell>
          <cell r="BD1356">
            <v>2.8405514243334</v>
          </cell>
          <cell r="BE1356">
            <v>8.0622887946665305</v>
          </cell>
          <cell r="BF1356">
            <v>10.0260584399999</v>
          </cell>
          <cell r="BH1356" t="str">
            <v>NO</v>
          </cell>
          <cell r="BI1356" t="str">
            <v>NO</v>
          </cell>
          <cell r="BJ1356" t="str">
            <v>NO</v>
          </cell>
          <cell r="BK1356" t="str">
            <v/>
          </cell>
          <cell r="BL1356" t="str">
            <v>YES</v>
          </cell>
          <cell r="BM1356" t="str">
            <v>NO</v>
          </cell>
          <cell r="BO1356" t="str">
            <v>NO</v>
          </cell>
          <cell r="BQ1356" t="str">
            <v>NO</v>
          </cell>
          <cell r="BR1356" t="str">
            <v>NO</v>
          </cell>
          <cell r="BT1356" t="str">
            <v/>
          </cell>
          <cell r="BU1356" t="str">
            <v>NO</v>
          </cell>
          <cell r="BW1356" t="str">
            <v>YES</v>
          </cell>
          <cell r="CA1356" t="str">
            <v>TRASH</v>
          </cell>
          <cell r="CC1356">
            <v>0</v>
          </cell>
          <cell r="CD1356">
            <v>0</v>
          </cell>
          <cell r="CE1356">
            <v>0</v>
          </cell>
          <cell r="CF1356">
            <v>0</v>
          </cell>
          <cell r="CL1356">
            <v>0</v>
          </cell>
          <cell r="CY1356">
            <v>0</v>
          </cell>
          <cell r="CZ1356">
            <v>0</v>
          </cell>
          <cell r="DA1356">
            <v>0</v>
          </cell>
          <cell r="DB1356">
            <v>0</v>
          </cell>
        </row>
        <row r="1357">
          <cell r="A1357">
            <v>104</v>
          </cell>
          <cell r="B1357">
            <v>41619</v>
          </cell>
          <cell r="C1357" t="str">
            <v>Daniel</v>
          </cell>
          <cell r="D1357">
            <v>10</v>
          </cell>
          <cell r="F1357" t="str">
            <v>YES</v>
          </cell>
          <cell r="G1357">
            <v>6</v>
          </cell>
          <cell r="H1357">
            <v>0.66003897227346897</v>
          </cell>
          <cell r="I1357">
            <v>-1</v>
          </cell>
          <cell r="J1357">
            <v>15</v>
          </cell>
          <cell r="K1357">
            <v>30</v>
          </cell>
          <cell r="L1357">
            <v>2</v>
          </cell>
          <cell r="M1357">
            <v>278.88886677957498</v>
          </cell>
          <cell r="N1357">
            <v>0.99998765501615205</v>
          </cell>
          <cell r="O1357">
            <v>0.52597402485249101</v>
          </cell>
          <cell r="P1357">
            <v>3.5286600963046998E-2</v>
          </cell>
          <cell r="Q1357">
            <v>0.99286129447964599</v>
          </cell>
          <cell r="R1357">
            <v>0.96911111352800605</v>
          </cell>
          <cell r="S1357">
            <v>5.3968153600701403E-2</v>
          </cell>
          <cell r="T1357">
            <v>0.997099214027939</v>
          </cell>
          <cell r="U1357">
            <v>8.0859660477804294</v>
          </cell>
          <cell r="V1357">
            <v>16.561352803395401</v>
          </cell>
          <cell r="W1357">
            <v>0.99931742433208604</v>
          </cell>
          <cell r="X1357">
            <v>0.29905650800918199</v>
          </cell>
          <cell r="Y1357">
            <v>142.274518881364</v>
          </cell>
          <cell r="Z1357">
            <v>0.51014141978248695</v>
          </cell>
          <cell r="AA1357">
            <v>11229.711438243299</v>
          </cell>
          <cell r="AB1357">
            <v>3.5032575502320397E-2</v>
          </cell>
          <cell r="AC1357">
            <v>0.14549692275567999</v>
          </cell>
          <cell r="AD1357">
            <v>0.96195429225328699</v>
          </cell>
          <cell r="AE1357">
            <v>13.9387116824274</v>
          </cell>
          <cell r="AF1357">
            <v>0.84106391764196398</v>
          </cell>
          <cell r="AG1357">
            <v>21.2115782947109</v>
          </cell>
          <cell r="AH1357">
            <v>5.3810692144460298E-2</v>
          </cell>
          <cell r="AI1357">
            <v>0.497375688278688</v>
          </cell>
          <cell r="AJ1357">
            <v>67.080141794892597</v>
          </cell>
          <cell r="AK1357">
            <v>762.08314373833105</v>
          </cell>
          <cell r="AL1357">
            <v>-49.128301906503303</v>
          </cell>
          <cell r="AM1357">
            <v>15238.823058518499</v>
          </cell>
          <cell r="AN1357">
            <v>70.814597255018995</v>
          </cell>
          <cell r="AO1357">
            <v>0.22561342277388999</v>
          </cell>
          <cell r="AP1357">
            <v>5.41688822185541E-2</v>
          </cell>
          <cell r="AQ1357">
            <v>0.43585927662187002</v>
          </cell>
          <cell r="AR1357">
            <v>-6.3348507661848998</v>
          </cell>
          <cell r="AS1357">
            <v>11.166613468125799</v>
          </cell>
          <cell r="AT1357">
            <v>239.46178077027901</v>
          </cell>
          <cell r="AU1357">
            <v>1.42593840583696</v>
          </cell>
          <cell r="AV1357">
            <v>0.103641584421459</v>
          </cell>
          <cell r="AW1357">
            <v>3.6073290861917999</v>
          </cell>
          <cell r="AX1357">
            <v>3.1349146067706599E-2</v>
          </cell>
          <cell r="AY1357">
            <v>0.54197091322656799</v>
          </cell>
          <cell r="AZ1357">
            <v>4.8454694679907498E-2</v>
          </cell>
          <cell r="BA1357">
            <v>0.83491352568483301</v>
          </cell>
          <cell r="BB1357">
            <v>0.8191586265795</v>
          </cell>
          <cell r="BC1357">
            <v>21.922418961973602</v>
          </cell>
          <cell r="BD1357">
            <v>-0.30809150930895102</v>
          </cell>
          <cell r="BE1357">
            <v>6.1779863180686299</v>
          </cell>
          <cell r="BF1357">
            <v>15.7945376462784</v>
          </cell>
          <cell r="BH1357" t="str">
            <v>NO</v>
          </cell>
          <cell r="BI1357" t="str">
            <v>NO</v>
          </cell>
          <cell r="BJ1357" t="str">
            <v>NO</v>
          </cell>
          <cell r="BK1357" t="str">
            <v/>
          </cell>
          <cell r="BL1357" t="str">
            <v>YES</v>
          </cell>
          <cell r="BM1357" t="str">
            <v>NO</v>
          </cell>
          <cell r="BO1357" t="str">
            <v>NO</v>
          </cell>
          <cell r="BQ1357" t="str">
            <v>YES</v>
          </cell>
          <cell r="BR1357" t="str">
            <v>NO</v>
          </cell>
          <cell r="BT1357" t="str">
            <v/>
          </cell>
          <cell r="BU1357" t="str">
            <v>NO</v>
          </cell>
          <cell r="BW1357" t="str">
            <v/>
          </cell>
          <cell r="CA1357" t="str">
            <v>SINGLE CORR</v>
          </cell>
          <cell r="CC1357">
            <v>8.5692514480010562</v>
          </cell>
          <cell r="CD1357">
            <v>0</v>
          </cell>
          <cell r="CE1357">
            <v>0</v>
          </cell>
          <cell r="CF1357">
            <v>0</v>
          </cell>
          <cell r="CL1357">
            <v>0.47</v>
          </cell>
          <cell r="CY1357">
            <v>2.0691869114571202</v>
          </cell>
          <cell r="CZ1357">
            <v>0</v>
          </cell>
          <cell r="DA1357">
            <v>0</v>
          </cell>
          <cell r="DB1357">
            <v>0</v>
          </cell>
        </row>
        <row r="1358">
          <cell r="A1358">
            <v>104</v>
          </cell>
          <cell r="B1358">
            <v>41619</v>
          </cell>
          <cell r="C1358" t="str">
            <v>Daniel</v>
          </cell>
          <cell r="D1358">
            <v>11</v>
          </cell>
          <cell r="F1358" t="str">
            <v>YES</v>
          </cell>
          <cell r="G1358">
            <v>6</v>
          </cell>
          <cell r="H1358">
            <v>0.71281674876809098</v>
          </cell>
          <cell r="I1358">
            <v>5</v>
          </cell>
          <cell r="J1358">
            <v>15</v>
          </cell>
          <cell r="K1358">
            <v>30</v>
          </cell>
          <cell r="L1358">
            <v>2</v>
          </cell>
          <cell r="M1358">
            <v>-812.27098623527297</v>
          </cell>
          <cell r="N1358">
            <v>0.99998615910939603</v>
          </cell>
          <cell r="O1358">
            <v>0.719664527123138</v>
          </cell>
          <cell r="P1358">
            <v>-2.8637328740420999E-2</v>
          </cell>
          <cell r="Q1358">
            <v>0.99510014116678203</v>
          </cell>
          <cell r="R1358">
            <v>0.810829401145993</v>
          </cell>
          <cell r="S1358">
            <v>-3.5646220407011701E-2</v>
          </cell>
          <cell r="T1358">
            <v>0.99771057670067798</v>
          </cell>
          <cell r="U1358">
            <v>9.2721535556576509</v>
          </cell>
          <cell r="V1358">
            <v>16.8349612688896</v>
          </cell>
          <cell r="W1358">
            <v>0.99922172559105504</v>
          </cell>
          <cell r="X1358">
            <v>0.32291903102893299</v>
          </cell>
          <cell r="Y1358">
            <v>-80.166757364765303</v>
          </cell>
          <cell r="Z1358">
            <v>9.8693230617481101E-2</v>
          </cell>
          <cell r="AA1358">
            <v>34350.340796869597</v>
          </cell>
          <cell r="AB1358">
            <v>-2.8496203872365001E-2</v>
          </cell>
          <cell r="AC1358">
            <v>0.14136930439752199</v>
          </cell>
          <cell r="AD1358">
            <v>0.67016565874853995</v>
          </cell>
          <cell r="AE1358">
            <v>13.779961479828399</v>
          </cell>
          <cell r="AF1358">
            <v>0.81789262683836295</v>
          </cell>
          <cell r="AG1358">
            <v>24.744825287528801</v>
          </cell>
          <cell r="AH1358">
            <v>-3.5564320156301503E-2</v>
          </cell>
          <cell r="AI1358">
            <v>0.35475667656336302</v>
          </cell>
          <cell r="AJ1358">
            <v>87.675930025152198</v>
          </cell>
          <cell r="AK1358">
            <v>1727.4762341933099</v>
          </cell>
          <cell r="AL1358">
            <v>-158.27948565768301</v>
          </cell>
          <cell r="AM1358">
            <v>-25932.388182053299</v>
          </cell>
          <cell r="AN1358">
            <v>164.404459180207</v>
          </cell>
          <cell r="AO1358">
            <v>0.53410440327020703</v>
          </cell>
          <cell r="AP1358">
            <v>-3.6495605693826302E-2</v>
          </cell>
          <cell r="AQ1358">
            <v>7.2582694295910599</v>
          </cell>
          <cell r="AR1358">
            <v>9.6642294380508993</v>
          </cell>
          <cell r="AS1358">
            <v>10.4764075070469</v>
          </cell>
          <cell r="AT1358">
            <v>6.6176531541566197</v>
          </cell>
          <cell r="AU1358">
            <v>1.53018826442003</v>
          </cell>
          <cell r="AV1358">
            <v>0.106793611062464</v>
          </cell>
          <cell r="AW1358">
            <v>3.6388622209128698</v>
          </cell>
          <cell r="AX1358">
            <v>3.2302560125785001E-2</v>
          </cell>
          <cell r="AY1358">
            <v>0.43037109061300499</v>
          </cell>
          <cell r="AZ1358">
            <v>4.9509346380912901E-2</v>
          </cell>
          <cell r="BA1358">
            <v>0.86230684456853102</v>
          </cell>
          <cell r="BB1358">
            <v>0.85165846129818101</v>
          </cell>
          <cell r="BC1358">
            <v>14.084872056425599</v>
          </cell>
          <cell r="BD1358">
            <v>4.75354998972443</v>
          </cell>
          <cell r="BE1358">
            <v>14.542174566957099</v>
          </cell>
          <cell r="BF1358">
            <v>21.575712333700299</v>
          </cell>
          <cell r="BH1358" t="str">
            <v>NO</v>
          </cell>
          <cell r="BI1358" t="str">
            <v>NO</v>
          </cell>
          <cell r="BJ1358" t="str">
            <v>NO</v>
          </cell>
          <cell r="BK1358" t="str">
            <v/>
          </cell>
          <cell r="BL1358" t="str">
            <v>YES</v>
          </cell>
          <cell r="BM1358" t="str">
            <v>NO</v>
          </cell>
          <cell r="BO1358" t="str">
            <v>NO</v>
          </cell>
          <cell r="BQ1358" t="str">
            <v>YES</v>
          </cell>
          <cell r="BR1358" t="str">
            <v>NO</v>
          </cell>
          <cell r="BT1358" t="str">
            <v/>
          </cell>
          <cell r="BU1358" t="str">
            <v>NO</v>
          </cell>
          <cell r="BW1358" t="str">
            <v/>
          </cell>
          <cell r="CA1358" t="str">
            <v>SINGLE CORR</v>
          </cell>
          <cell r="CC1358">
            <v>8.7108232004391066</v>
          </cell>
          <cell r="CD1358">
            <v>0</v>
          </cell>
          <cell r="CE1358">
            <v>0</v>
          </cell>
          <cell r="CF1358">
            <v>0</v>
          </cell>
          <cell r="CL1358">
            <v>0.47</v>
          </cell>
          <cell r="CY1358">
            <v>0.87905755563926347</v>
          </cell>
          <cell r="CZ1358">
            <v>0</v>
          </cell>
          <cell r="DA1358">
            <v>0</v>
          </cell>
          <cell r="DB1358">
            <v>0</v>
          </cell>
        </row>
        <row r="1359">
          <cell r="A1359">
            <v>104</v>
          </cell>
          <cell r="B1359">
            <v>41619</v>
          </cell>
          <cell r="C1359" t="str">
            <v>Daniel</v>
          </cell>
          <cell r="D1359">
            <v>12</v>
          </cell>
          <cell r="E1359" t="str">
            <v>Area plume not appropriate given nitrous fit issues</v>
          </cell>
          <cell r="F1359" t="str">
            <v>YES</v>
          </cell>
          <cell r="G1359">
            <v>6</v>
          </cell>
          <cell r="H1359">
            <v>0.79615008272230603</v>
          </cell>
          <cell r="I1359">
            <v>-3</v>
          </cell>
          <cell r="J1359">
            <v>15</v>
          </cell>
          <cell r="K1359">
            <v>30</v>
          </cell>
          <cell r="L1359">
            <v>2</v>
          </cell>
          <cell r="M1359">
            <v>3.8782962513241999</v>
          </cell>
          <cell r="N1359">
            <v>0.88078931883238398</v>
          </cell>
          <cell r="O1359">
            <v>0.53677479133100803</v>
          </cell>
          <cell r="P1359">
            <v>4.3338055581517501E-2</v>
          </cell>
          <cell r="Q1359">
            <v>0.99255581387074199</v>
          </cell>
          <cell r="R1359">
            <v>0.61608726824493498</v>
          </cell>
          <cell r="S1359">
            <v>9.6603465732898908</v>
          </cell>
          <cell r="T1359">
            <v>0.97165817148532796</v>
          </cell>
          <cell r="U1359">
            <v>1.22014229750638</v>
          </cell>
          <cell r="V1359">
            <v>13.4627548709483</v>
          </cell>
          <cell r="W1359">
            <v>0.99754779246041103</v>
          </cell>
          <cell r="X1359">
            <v>0.353354225064614</v>
          </cell>
          <cell r="Y1359">
            <v>1.1046310755664199</v>
          </cell>
          <cell r="Z1359">
            <v>0.244077951449993</v>
          </cell>
          <cell r="AA1359">
            <v>1.55094667855461</v>
          </cell>
          <cell r="AB1359">
            <v>4.30124135078351E-2</v>
          </cell>
          <cell r="AC1359">
            <v>0.19727590004819001</v>
          </cell>
          <cell r="AD1359">
            <v>0.387378926944976</v>
          </cell>
          <cell r="AE1359">
            <v>9.2903797684882097</v>
          </cell>
          <cell r="AF1359">
            <v>0.68837442415810202</v>
          </cell>
          <cell r="AG1359">
            <v>16.0357468944344</v>
          </cell>
          <cell r="AH1359">
            <v>2.51971643132199</v>
          </cell>
          <cell r="AI1359">
            <v>0.253143681316504</v>
          </cell>
          <cell r="AJ1359">
            <v>38.432015281678098</v>
          </cell>
          <cell r="AK1359">
            <v>906.14286629501203</v>
          </cell>
          <cell r="AL1359">
            <v>30.087588493533399</v>
          </cell>
          <cell r="AM1359">
            <v>173.16940715933001</v>
          </cell>
          <cell r="AN1359">
            <v>85.1567969383037</v>
          </cell>
          <cell r="AO1359">
            <v>5.5257669732525203</v>
          </cell>
          <cell r="AP1359">
            <v>3.7648865646097098</v>
          </cell>
          <cell r="AQ1359">
            <v>9.6130422249517906</v>
          </cell>
          <cell r="AR1359">
            <v>25.646525264977299</v>
          </cell>
          <cell r="AS1359">
            <v>10.773068078779</v>
          </cell>
          <cell r="AT1359">
            <v>55.940497087144998</v>
          </cell>
          <cell r="AU1359">
            <v>1.6859131155207101</v>
          </cell>
          <cell r="AV1359">
            <v>0.106643514544697</v>
          </cell>
          <cell r="AW1359">
            <v>3.68596533237909</v>
          </cell>
          <cell r="AX1359">
            <v>3.2257159453063497E-2</v>
          </cell>
          <cell r="AY1359">
            <v>0.54686985185152703</v>
          </cell>
          <cell r="AZ1359">
            <v>5.1087477561590197E-2</v>
          </cell>
          <cell r="BA1359">
            <v>0.85720381699072601</v>
          </cell>
          <cell r="BB1359">
            <v>0.84791814056828096</v>
          </cell>
          <cell r="BC1359">
            <v>18.061756574912799</v>
          </cell>
          <cell r="BD1359">
            <v>3.67763678360348</v>
          </cell>
          <cell r="BE1359">
            <v>7.1369777695990697</v>
          </cell>
          <cell r="BF1359">
            <v>13.3563952732717</v>
          </cell>
          <cell r="BH1359" t="str">
            <v>NO</v>
          </cell>
          <cell r="BI1359" t="str">
            <v>NO</v>
          </cell>
          <cell r="BJ1359" t="str">
            <v>NO</v>
          </cell>
          <cell r="BK1359" t="str">
            <v/>
          </cell>
          <cell r="BL1359" t="str">
            <v>YES</v>
          </cell>
          <cell r="BM1359" t="str">
            <v>NO</v>
          </cell>
          <cell r="BO1359" t="str">
            <v>NO</v>
          </cell>
          <cell r="BQ1359" t="str">
            <v>NO</v>
          </cell>
          <cell r="BR1359" t="str">
            <v>NO</v>
          </cell>
          <cell r="BT1359" t="str">
            <v/>
          </cell>
          <cell r="BU1359" t="str">
            <v>NO</v>
          </cell>
          <cell r="BW1359" t="str">
            <v>YES</v>
          </cell>
          <cell r="CA1359" t="str">
            <v>TRASH</v>
          </cell>
          <cell r="CC1359">
            <v>0</v>
          </cell>
          <cell r="CD1359">
            <v>0</v>
          </cell>
          <cell r="CE1359">
            <v>0</v>
          </cell>
          <cell r="CF1359">
            <v>0</v>
          </cell>
          <cell r="CL1359">
            <v>0</v>
          </cell>
          <cell r="CY1359">
            <v>0</v>
          </cell>
          <cell r="CZ1359">
            <v>0</v>
          </cell>
          <cell r="DA1359">
            <v>0</v>
          </cell>
          <cell r="DB1359">
            <v>0</v>
          </cell>
        </row>
        <row r="1360">
          <cell r="A1360">
            <v>104</v>
          </cell>
          <cell r="B1360">
            <v>41619</v>
          </cell>
          <cell r="C1360" t="str">
            <v>Daniel</v>
          </cell>
          <cell r="D1360">
            <v>13</v>
          </cell>
          <cell r="F1360" t="str">
            <v>YES</v>
          </cell>
          <cell r="G1360">
            <v>6</v>
          </cell>
          <cell r="H1360">
            <v>0.85726119484752406</v>
          </cell>
          <cell r="I1360">
            <v>-5</v>
          </cell>
          <cell r="J1360">
            <v>15</v>
          </cell>
          <cell r="K1360">
            <v>30</v>
          </cell>
          <cell r="L1360">
            <v>2</v>
          </cell>
          <cell r="M1360">
            <v>351.09506761999302</v>
          </cell>
          <cell r="N1360">
            <v>0.99996467161026104</v>
          </cell>
          <cell r="O1360">
            <v>1.0613431107729301</v>
          </cell>
          <cell r="P1360">
            <v>-2.7529124331165801E-3</v>
          </cell>
          <cell r="Q1360">
            <v>0.99824002990103999</v>
          </cell>
          <cell r="R1360">
            <v>0.704459346321614</v>
          </cell>
          <cell r="S1360">
            <v>3.3331821572362898E-2</v>
          </cell>
          <cell r="T1360">
            <v>0.99234189053030597</v>
          </cell>
          <cell r="U1360">
            <v>15.6947293335139</v>
          </cell>
          <cell r="V1360">
            <v>14.5710818724926</v>
          </cell>
          <cell r="W1360">
            <v>0.99978913044387596</v>
          </cell>
          <cell r="X1360">
            <v>0.24422606454089099</v>
          </cell>
          <cell r="Y1360">
            <v>65.561595860717006</v>
          </cell>
          <cell r="Z1360">
            <v>0.18672799939600601</v>
          </cell>
          <cell r="AA1360">
            <v>26692.782598172598</v>
          </cell>
          <cell r="AB1360">
            <v>-2.7480588106652999E-3</v>
          </cell>
          <cell r="AC1360">
            <v>4.2649990579184402E-3</v>
          </cell>
          <cell r="AD1360">
            <v>0.510862805076301</v>
          </cell>
          <cell r="AE1360">
            <v>13.9436067555809</v>
          </cell>
          <cell r="AF1360">
            <v>0.95673417572466701</v>
          </cell>
          <cell r="AG1360">
            <v>12.5363868913054</v>
          </cell>
          <cell r="AH1360">
            <v>3.3074309373206802E-2</v>
          </cell>
          <cell r="AI1360">
            <v>0.123911665094951</v>
          </cell>
          <cell r="AJ1360">
            <v>253.84890964832499</v>
          </cell>
          <cell r="AK1360">
            <v>1188.9107188933399</v>
          </cell>
          <cell r="AL1360">
            <v>-64.135515114399993</v>
          </cell>
          <cell r="AM1360">
            <v>-7714.2117259767001</v>
          </cell>
          <cell r="AN1360">
            <v>72.210195046379994</v>
          </cell>
          <cell r="AO1360">
            <v>2.8852347945902599</v>
          </cell>
          <cell r="AP1360">
            <v>1.47229785429528</v>
          </cell>
          <cell r="AQ1360">
            <v>29.713519362396401</v>
          </cell>
          <cell r="AR1360">
            <v>-11.313392206707601</v>
          </cell>
          <cell r="AS1360">
            <v>14.459392285998</v>
          </cell>
          <cell r="AT1360">
            <v>182.76859612005401</v>
          </cell>
          <cell r="AU1360">
            <v>1.79016297409888</v>
          </cell>
          <cell r="AV1360">
            <v>0.10048955772894599</v>
          </cell>
          <cell r="AW1360">
            <v>3.7174984670986202</v>
          </cell>
          <cell r="AX1360">
            <v>3.0395731994163601E-2</v>
          </cell>
          <cell r="AY1360">
            <v>0.33190292683817502</v>
          </cell>
          <cell r="AZ1360">
            <v>5.2140370151965099E-2</v>
          </cell>
          <cell r="BA1360">
            <v>0.85544785637669896</v>
          </cell>
          <cell r="BB1360">
            <v>0.84143824863620398</v>
          </cell>
          <cell r="BC1360">
            <v>17.069293380249</v>
          </cell>
          <cell r="BD1360">
            <v>0.48748478550714902</v>
          </cell>
          <cell r="BE1360">
            <v>12.5476827361595</v>
          </cell>
          <cell r="BF1360">
            <v>34.581697517246099</v>
          </cell>
          <cell r="BH1360" t="str">
            <v>NO</v>
          </cell>
          <cell r="BI1360" t="str">
            <v>NO</v>
          </cell>
          <cell r="BJ1360" t="str">
            <v>NO</v>
          </cell>
          <cell r="BK1360" t="str">
            <v/>
          </cell>
          <cell r="BL1360" t="str">
            <v>YES</v>
          </cell>
          <cell r="BM1360" t="str">
            <v>NO</v>
          </cell>
          <cell r="BO1360" t="str">
            <v>NO</v>
          </cell>
          <cell r="BQ1360" t="str">
            <v>YES</v>
          </cell>
          <cell r="BR1360" t="str">
            <v>NO</v>
          </cell>
          <cell r="BT1360" t="str">
            <v/>
          </cell>
          <cell r="BU1360" t="str">
            <v>NO</v>
          </cell>
          <cell r="BW1360" t="str">
            <v/>
          </cell>
          <cell r="CA1360" t="str">
            <v>SINGLE CORR</v>
          </cell>
          <cell r="CC1360">
            <v>7.5394362958803551</v>
          </cell>
          <cell r="CD1360">
            <v>0</v>
          </cell>
          <cell r="CE1360">
            <v>0</v>
          </cell>
          <cell r="CF1360">
            <v>0</v>
          </cell>
          <cell r="CL1360">
            <v>0.47</v>
          </cell>
          <cell r="CY1360">
            <v>1.018786392460336</v>
          </cell>
          <cell r="CZ1360">
            <v>0</v>
          </cell>
          <cell r="DA1360">
            <v>0</v>
          </cell>
          <cell r="DB1360">
            <v>0</v>
          </cell>
        </row>
        <row r="1361">
          <cell r="A1361">
            <v>104</v>
          </cell>
          <cell r="B1361">
            <v>41619</v>
          </cell>
          <cell r="C1361" t="str">
            <v>Daniel</v>
          </cell>
          <cell r="D1361">
            <v>14</v>
          </cell>
          <cell r="F1361" t="str">
            <v>YES</v>
          </cell>
          <cell r="G1361">
            <v>6</v>
          </cell>
          <cell r="H1361">
            <v>0.91559452749788806</v>
          </cell>
          <cell r="I1361">
            <v>-1</v>
          </cell>
          <cell r="J1361">
            <v>14.999499999999999</v>
          </cell>
          <cell r="K1361">
            <v>29.998000000000001</v>
          </cell>
          <cell r="L1361">
            <v>1.9999333311110401</v>
          </cell>
          <cell r="M1361">
            <v>1.45070931566432</v>
          </cell>
          <cell r="N1361">
            <v>0.93426079096105796</v>
          </cell>
          <cell r="O1361">
            <v>0.28384117645113099</v>
          </cell>
          <cell r="P1361">
            <v>3.03941147202277E-2</v>
          </cell>
          <cell r="Q1361">
            <v>0.99867804160950902</v>
          </cell>
          <cell r="R1361">
            <v>0.33175633885915301</v>
          </cell>
          <cell r="S1361">
            <v>12.6965419359328</v>
          </cell>
          <cell r="T1361">
            <v>0.99655916214652396</v>
          </cell>
          <cell r="U1361">
            <v>0.53720697404232298</v>
          </cell>
          <cell r="V1361">
            <v>15.2270038886943</v>
          </cell>
          <cell r="W1361">
            <v>0.99921640565068603</v>
          </cell>
          <cell r="X1361">
            <v>0.25578348715076898</v>
          </cell>
          <cell r="Y1361">
            <v>1.1746759157083499</v>
          </cell>
          <cell r="Z1361">
            <v>0.72839537156103595</v>
          </cell>
          <cell r="AA1361">
            <v>0.231062668214913</v>
          </cell>
          <cell r="AB1361">
            <v>3.0353844660941501E-2</v>
          </cell>
          <cell r="AC1361">
            <v>0.40994558981961599</v>
          </cell>
          <cell r="AD1361">
            <v>0.116840403937437</v>
          </cell>
          <cell r="AE1361">
            <v>12.8741773782519</v>
          </cell>
          <cell r="AF1361">
            <v>0.84481739936058198</v>
          </cell>
          <cell r="AG1361">
            <v>13.672339029092599</v>
          </cell>
          <cell r="AH1361">
            <v>8.1284985244394807</v>
          </cell>
          <cell r="AI1361">
            <v>0.63798943487793902</v>
          </cell>
          <cell r="AJ1361">
            <v>31.8948848522197</v>
          </cell>
          <cell r="AK1361">
            <v>267.97842581501601</v>
          </cell>
          <cell r="AL1361">
            <v>-0.12634481385669599</v>
          </cell>
          <cell r="AM1361">
            <v>33.070213264001097</v>
          </cell>
          <cell r="AN1361">
            <v>31.596241152750999</v>
          </cell>
          <cell r="AO1361">
            <v>-6.1658688465505804</v>
          </cell>
          <cell r="AP1361">
            <v>7.9204357939767203</v>
          </cell>
          <cell r="AQ1361">
            <v>88.446568937427003</v>
          </cell>
          <cell r="AR1361">
            <v>-2.0536646761283301</v>
          </cell>
          <cell r="AS1361">
            <v>9.6079755927093409</v>
          </cell>
          <cell r="AT1361">
            <v>135.889286885969</v>
          </cell>
          <cell r="AU1361">
            <v>1.81330261880205</v>
          </cell>
          <cell r="AV1361">
            <v>0.262186282300096</v>
          </cell>
          <cell r="AW1361">
            <v>3.7477734218837901</v>
          </cell>
          <cell r="AX1361">
            <v>2.8897509839677898E-2</v>
          </cell>
          <cell r="AY1361">
            <v>0.20847665047267</v>
          </cell>
          <cell r="AZ1361">
            <v>4.5879074967865398E-2</v>
          </cell>
          <cell r="BA1361">
            <v>0.83433743284660999</v>
          </cell>
          <cell r="BB1361">
            <v>0.82439703749608695</v>
          </cell>
          <cell r="BC1361">
            <v>21.4433126200461</v>
          </cell>
          <cell r="BD1361">
            <v>-1.2709036425734399</v>
          </cell>
          <cell r="BE1361">
            <v>9.0673874611766205</v>
          </cell>
          <cell r="BF1361">
            <v>15.7310522166915</v>
          </cell>
          <cell r="BH1361" t="str">
            <v>NO</v>
          </cell>
          <cell r="BI1361" t="str">
            <v>NO</v>
          </cell>
          <cell r="BJ1361" t="str">
            <v>NO</v>
          </cell>
          <cell r="BK1361" t="str">
            <v/>
          </cell>
          <cell r="BL1361" t="str">
            <v>YES</v>
          </cell>
          <cell r="BM1361" t="str">
            <v>NO</v>
          </cell>
          <cell r="BO1361" t="str">
            <v>NO</v>
          </cell>
          <cell r="BQ1361" t="str">
            <v>YES</v>
          </cell>
          <cell r="BR1361" t="str">
            <v>NO</v>
          </cell>
          <cell r="BT1361" t="str">
            <v/>
          </cell>
          <cell r="BU1361" t="str">
            <v>YES</v>
          </cell>
          <cell r="BW1361" t="str">
            <v/>
          </cell>
          <cell r="CA1361" t="str">
            <v>SINGLE CORRx</v>
          </cell>
          <cell r="CC1361">
            <v>7.8785638590862215</v>
          </cell>
          <cell r="CD1361">
            <v>0</v>
          </cell>
          <cell r="CE1361">
            <v>4.388307101182364</v>
          </cell>
          <cell r="CF1361">
            <v>8.3851523036796749</v>
          </cell>
          <cell r="CL1361">
            <v>0.38</v>
          </cell>
          <cell r="CY1361">
            <v>1.4098226730955143</v>
          </cell>
          <cell r="CZ1361">
            <v>0</v>
          </cell>
          <cell r="DA1361">
            <v>1.4098226730955143</v>
          </cell>
          <cell r="DB1361">
            <v>1.4098226730955143</v>
          </cell>
        </row>
        <row r="1362">
          <cell r="A1362">
            <v>104</v>
          </cell>
          <cell r="B1362">
            <v>41619</v>
          </cell>
          <cell r="C1362" t="str">
            <v>Daniel</v>
          </cell>
          <cell r="D1362">
            <v>16</v>
          </cell>
          <cell r="F1362" t="str">
            <v>YES</v>
          </cell>
          <cell r="G1362">
            <v>6</v>
          </cell>
          <cell r="H1362">
            <v>1.22115008253604</v>
          </cell>
          <cell r="I1362">
            <v>-4</v>
          </cell>
          <cell r="J1362">
            <v>14.999499999999999</v>
          </cell>
          <cell r="K1362">
            <v>29.9985</v>
          </cell>
          <cell r="L1362">
            <v>1.9999666655555199</v>
          </cell>
          <cell r="M1362">
            <v>2.5024448218470101</v>
          </cell>
          <cell r="N1362">
            <v>0.940768170486455</v>
          </cell>
          <cell r="O1362">
            <v>0.34821977276316102</v>
          </cell>
          <cell r="P1362">
            <v>2.1514391864656701E-2</v>
          </cell>
          <cell r="Q1362">
            <v>0.99617486377515096</v>
          </cell>
          <cell r="R1362">
            <v>0.38840641310143598</v>
          </cell>
          <cell r="S1362">
            <v>6.8733507443570598</v>
          </cell>
          <cell r="T1362">
            <v>0.97888835596102697</v>
          </cell>
          <cell r="U1362">
            <v>0.92976755987954496</v>
          </cell>
          <cell r="V1362">
            <v>15.247650405142201</v>
          </cell>
          <cell r="W1362">
            <v>0.99491137391391604</v>
          </cell>
          <cell r="X1362">
            <v>0.44912364753689599</v>
          </cell>
          <cell r="Y1362">
            <v>1.6817948625436601</v>
          </cell>
          <cell r="Z1362">
            <v>0.62347849397247401</v>
          </cell>
          <cell r="AA1362">
            <v>0.67836276174304999</v>
          </cell>
          <cell r="AB1362">
            <v>2.14317422934137E-2</v>
          </cell>
          <cell r="AC1362">
            <v>0.106751836575562</v>
          </cell>
          <cell r="AD1362">
            <v>0.16210903515980199</v>
          </cell>
          <cell r="AE1362">
            <v>6.9296036463795199</v>
          </cell>
          <cell r="AF1362">
            <v>0.45213585593372002</v>
          </cell>
          <cell r="AG1362">
            <v>23.1083196177476</v>
          </cell>
          <cell r="AH1362">
            <v>3.3310999507211299</v>
          </cell>
          <cell r="AI1362">
            <v>0.47397130871716903</v>
          </cell>
          <cell r="AJ1362">
            <v>22.187323733305998</v>
          </cell>
          <cell r="AK1362">
            <v>417.73840554332702</v>
          </cell>
          <cell r="AL1362">
            <v>-5.1042051603666501</v>
          </cell>
          <cell r="AM1362">
            <v>71.212178225667003</v>
          </cell>
          <cell r="AN1362">
            <v>55.333531770537</v>
          </cell>
          <cell r="AO1362">
            <v>9.4700874456667794</v>
          </cell>
          <cell r="AP1362">
            <v>5.4416389006328698</v>
          </cell>
          <cell r="AQ1362">
            <v>11.8088928107363</v>
          </cell>
          <cell r="AR1362">
            <v>7.3478834822254404</v>
          </cell>
          <cell r="AS1362">
            <v>7.8695206974785599</v>
          </cell>
          <cell r="AT1362">
            <v>3.3777644048570399</v>
          </cell>
          <cell r="AU1362">
            <v>4.3666124929583301</v>
          </cell>
          <cell r="AV1362">
            <v>6.2405200983201001E-2</v>
          </cell>
          <cell r="AW1362" t="str">
            <v>NaN</v>
          </cell>
          <cell r="AX1362" t="str">
            <v>NaN</v>
          </cell>
          <cell r="AY1362">
            <v>0.140093007992701</v>
          </cell>
          <cell r="AZ1362" t="str">
            <v>NaN</v>
          </cell>
          <cell r="BA1362">
            <v>0.63182258547484305</v>
          </cell>
          <cell r="BB1362" t="str">
            <v>NaN</v>
          </cell>
          <cell r="BC1362">
            <v>17.390856164611201</v>
          </cell>
          <cell r="BD1362">
            <v>11.1694686880949</v>
          </cell>
          <cell r="BE1362">
            <v>15.387692369523799</v>
          </cell>
          <cell r="BF1362">
            <v>18.202760289523301</v>
          </cell>
          <cell r="BH1362" t="str">
            <v>NO</v>
          </cell>
          <cell r="BI1362" t="str">
            <v>NO</v>
          </cell>
          <cell r="BJ1362" t="str">
            <v>NO</v>
          </cell>
          <cell r="BK1362" t="str">
            <v/>
          </cell>
          <cell r="BL1362" t="str">
            <v>YES</v>
          </cell>
          <cell r="BM1362" t="str">
            <v>NO</v>
          </cell>
          <cell r="BO1362" t="str">
            <v>NO</v>
          </cell>
          <cell r="BQ1362" t="str">
            <v>NO</v>
          </cell>
          <cell r="BR1362" t="str">
            <v>NO</v>
          </cell>
          <cell r="BT1362" t="str">
            <v/>
          </cell>
          <cell r="BU1362" t="str">
            <v>YES</v>
          </cell>
          <cell r="BW1362" t="str">
            <v/>
          </cell>
          <cell r="CA1362" t="str">
            <v>DUAL AREA</v>
          </cell>
          <cell r="CC1362">
            <v>0</v>
          </cell>
          <cell r="CD1362">
            <v>0</v>
          </cell>
          <cell r="CE1362">
            <v>3.9061472856939048</v>
          </cell>
          <cell r="CF1362">
            <v>6.0702348348223119</v>
          </cell>
          <cell r="CL1362">
            <v>0.36</v>
          </cell>
          <cell r="CY1362">
            <v>0</v>
          </cell>
          <cell r="CZ1362">
            <v>0</v>
          </cell>
          <cell r="DA1362">
            <v>0.83075539343553817</v>
          </cell>
          <cell r="DB1362">
            <v>0.83075539343553817</v>
          </cell>
        </row>
        <row r="1363">
          <cell r="A1363">
            <v>104</v>
          </cell>
          <cell r="B1363">
            <v>41619</v>
          </cell>
          <cell r="C1363" t="str">
            <v>Daniel</v>
          </cell>
          <cell r="D1363">
            <v>17</v>
          </cell>
          <cell r="F1363" t="str">
            <v>YES</v>
          </cell>
          <cell r="G1363">
            <v>6</v>
          </cell>
          <cell r="H1363">
            <v>1.26837230566889</v>
          </cell>
          <cell r="I1363">
            <v>-5</v>
          </cell>
          <cell r="J1363">
            <v>14.999499999999999</v>
          </cell>
          <cell r="K1363">
            <v>29.9985</v>
          </cell>
          <cell r="L1363">
            <v>1.9999666655555199</v>
          </cell>
          <cell r="M1363">
            <v>1282.8562897576901</v>
          </cell>
          <cell r="N1363">
            <v>0.99999947504789799</v>
          </cell>
          <cell r="O1363">
            <v>0.13817248157124101</v>
          </cell>
          <cell r="P1363">
            <v>1.7966578328111198E-2</v>
          </cell>
          <cell r="Q1363">
            <v>0.98477053365965705</v>
          </cell>
          <cell r="R1363">
            <v>0.61784552451152797</v>
          </cell>
          <cell r="S1363">
            <v>1.6387850332462602E-2</v>
          </cell>
          <cell r="T1363">
            <v>0.99959023051929397</v>
          </cell>
          <cell r="U1363">
            <v>3.8617002547161698</v>
          </cell>
          <cell r="V1363">
            <v>27.656608464045899</v>
          </cell>
          <cell r="W1363">
            <v>0.999638254354005</v>
          </cell>
          <cell r="X1363">
            <v>9.4558356289614606E-2</v>
          </cell>
          <cell r="Y1363">
            <v>688.25504167531699</v>
          </cell>
          <cell r="Z1363">
            <v>0.53650177800038301</v>
          </cell>
          <cell r="AA1363">
            <v>17288.8617138144</v>
          </cell>
          <cell r="AB1363">
            <v>1.7688637073172399E-2</v>
          </cell>
          <cell r="AC1363">
            <v>1.9818447462690202E-2</v>
          </cell>
          <cell r="AD1363">
            <v>0.39164554725206602</v>
          </cell>
          <cell r="AE1363">
            <v>21.653123277083299</v>
          </cell>
          <cell r="AF1363">
            <v>0.78264394952820604</v>
          </cell>
          <cell r="AG1363">
            <v>5.5009701660936896</v>
          </cell>
          <cell r="AH1363">
            <v>1.6381130535257599E-2</v>
          </cell>
          <cell r="AI1363">
            <v>0.39549273907288601</v>
          </cell>
          <cell r="AJ1363">
            <v>15.2992125148069</v>
          </cell>
          <cell r="AK1363">
            <v>744.33095375667597</v>
          </cell>
          <cell r="AL1363">
            <v>-43.633458861660102</v>
          </cell>
          <cell r="AM1363">
            <v>15514.9049287252</v>
          </cell>
          <cell r="AN1363">
            <v>24.539378238142</v>
          </cell>
          <cell r="AO1363">
            <v>-0.61941587016626298</v>
          </cell>
          <cell r="AP1363">
            <v>4.1247941126864598E-2</v>
          </cell>
          <cell r="AQ1363">
            <v>7.75539751639133</v>
          </cell>
          <cell r="AR1363">
            <v>32.627050141488702</v>
          </cell>
          <cell r="AS1363">
            <v>29.5882849430768</v>
          </cell>
          <cell r="AT1363">
            <v>58.726199679037798</v>
          </cell>
          <cell r="AU1363">
            <v>4.3013641611297802</v>
          </cell>
          <cell r="AV1363">
            <v>6.7560200843381102E-2</v>
          </cell>
          <cell r="AW1363" t="str">
            <v>NaN</v>
          </cell>
          <cell r="AX1363" t="str">
            <v>NaN</v>
          </cell>
          <cell r="AY1363">
            <v>0.47159958850676298</v>
          </cell>
          <cell r="AZ1363" t="str">
            <v>NaN</v>
          </cell>
          <cell r="BA1363">
            <v>1.2101330508549299</v>
          </cell>
          <cell r="BB1363" t="str">
            <v>NaN</v>
          </cell>
          <cell r="BC1363">
            <v>21.221981482804399</v>
          </cell>
          <cell r="BD1363">
            <v>6.2150177782700702</v>
          </cell>
          <cell r="BE1363">
            <v>8.7884588251060904</v>
          </cell>
          <cell r="BF1363">
            <v>12.7326399358651</v>
          </cell>
          <cell r="BH1363" t="str">
            <v>NO</v>
          </cell>
          <cell r="BI1363" t="str">
            <v>NO</v>
          </cell>
          <cell r="BJ1363" t="str">
            <v>NO</v>
          </cell>
          <cell r="BK1363" t="str">
            <v/>
          </cell>
          <cell r="BL1363" t="str">
            <v>YES</v>
          </cell>
          <cell r="BM1363" t="str">
            <v>NO</v>
          </cell>
          <cell r="BO1363" t="str">
            <v>NO</v>
          </cell>
          <cell r="BQ1363" t="str">
            <v>YES</v>
          </cell>
          <cell r="BR1363" t="str">
            <v>NO</v>
          </cell>
          <cell r="BT1363" t="str">
            <v/>
          </cell>
          <cell r="BU1363" t="str">
            <v>NO</v>
          </cell>
          <cell r="BW1363" t="str">
            <v/>
          </cell>
          <cell r="CA1363" t="str">
            <v>SINGLE CORR</v>
          </cell>
          <cell r="CC1363">
            <v>14.30973272893899</v>
          </cell>
          <cell r="CD1363">
            <v>0</v>
          </cell>
          <cell r="CE1363">
            <v>0</v>
          </cell>
          <cell r="CF1363">
            <v>0</v>
          </cell>
          <cell r="CL1363">
            <v>0.47</v>
          </cell>
          <cell r="CY1363">
            <v>1.4545677100961394</v>
          </cell>
          <cell r="CZ1363">
            <v>0</v>
          </cell>
          <cell r="DA1363">
            <v>0</v>
          </cell>
          <cell r="DB1363">
            <v>0</v>
          </cell>
        </row>
        <row r="1364">
          <cell r="A1364">
            <v>104</v>
          </cell>
          <cell r="B1364">
            <v>41619</v>
          </cell>
          <cell r="C1364" t="str">
            <v>Daniel</v>
          </cell>
          <cell r="D1364">
            <v>18</v>
          </cell>
          <cell r="F1364" t="str">
            <v>YES</v>
          </cell>
          <cell r="G1364">
            <v>6</v>
          </cell>
          <cell r="H1364">
            <v>1.3128167493268801</v>
          </cell>
          <cell r="I1364">
            <v>4</v>
          </cell>
          <cell r="J1364">
            <v>14.999499999999999</v>
          </cell>
          <cell r="K1364">
            <v>29.9985</v>
          </cell>
          <cell r="L1364">
            <v>1.9999666655555199</v>
          </cell>
          <cell r="M1364">
            <v>8802.4377132171594</v>
          </cell>
          <cell r="N1364">
            <v>0.99999627756933196</v>
          </cell>
          <cell r="O1364">
            <v>0.33134479278679402</v>
          </cell>
          <cell r="P1364">
            <v>-1.6326633336827899E-2</v>
          </cell>
          <cell r="Q1364">
            <v>0.98549170308692802</v>
          </cell>
          <cell r="R1364">
            <v>0.50961085065015199</v>
          </cell>
          <cell r="S1364">
            <v>-6.0938282756103201E-3</v>
          </cell>
          <cell r="T1364">
            <v>0.99943949508694196</v>
          </cell>
          <cell r="U1364">
            <v>4.0671065208339003</v>
          </cell>
          <cell r="V1364">
            <v>17.163531511765299</v>
          </cell>
          <cell r="W1364">
            <v>0.99715575104957299</v>
          </cell>
          <cell r="X1364">
            <v>0.224665295094435</v>
          </cell>
          <cell r="Y1364">
            <v>30.413335454667799</v>
          </cell>
          <cell r="Z1364">
            <v>3.4550908775014002E-3</v>
          </cell>
          <cell r="AA1364">
            <v>30091.795378842398</v>
          </cell>
          <cell r="AB1364">
            <v>-1.6086211369022701E-2</v>
          </cell>
          <cell r="AC1364">
            <v>1.7264446399374099E-2</v>
          </cell>
          <cell r="AD1364">
            <v>0.26595645986142702</v>
          </cell>
          <cell r="AE1364">
            <v>9.3000439858272905</v>
          </cell>
          <cell r="AF1364">
            <v>0.54029831207718804</v>
          </cell>
          <cell r="AG1364">
            <v>8.3003248267168104</v>
          </cell>
          <cell r="AH1364">
            <v>-6.0904106125385001E-3</v>
          </cell>
          <cell r="AI1364">
            <v>6.2033370998890898E-2</v>
          </cell>
          <cell r="AJ1364">
            <v>16.935825779776199</v>
          </cell>
          <cell r="AK1364">
            <v>546.78870125000401</v>
          </cell>
          <cell r="AL1364">
            <v>11.960535710769999</v>
          </cell>
          <cell r="AM1364">
            <v>-10279.725468644299</v>
          </cell>
          <cell r="AN1364">
            <v>-0.91018198415766005</v>
          </cell>
          <cell r="AO1364">
            <v>0.83497256797869102</v>
          </cell>
          <cell r="AP1364">
            <v>-2.0035793053415199E-2</v>
          </cell>
          <cell r="AQ1364">
            <v>25.003581305598601</v>
          </cell>
          <cell r="AR1364">
            <v>-9.4587048785688008</v>
          </cell>
          <cell r="AS1364">
            <v>-4.7425815378993796</v>
          </cell>
          <cell r="AT1364">
            <v>77.651949498158501</v>
          </cell>
          <cell r="AU1364">
            <v>4.2404084827195003</v>
          </cell>
          <cell r="AV1364">
            <v>6.8055873898405103E-2</v>
          </cell>
          <cell r="AW1364" t="str">
            <v>NaN</v>
          </cell>
          <cell r="AX1364" t="str">
            <v>NaN</v>
          </cell>
          <cell r="AY1364">
            <v>0.423170160493964</v>
          </cell>
          <cell r="AZ1364" t="str">
            <v>NaN</v>
          </cell>
          <cell r="BA1364">
            <v>1.20837153946622</v>
          </cell>
          <cell r="BB1364" t="str">
            <v>NaN</v>
          </cell>
          <cell r="BC1364">
            <v>17.7140997416078</v>
          </cell>
          <cell r="BD1364">
            <v>2.5369856308630001</v>
          </cell>
          <cell r="BE1364">
            <v>6.9787293737645104</v>
          </cell>
          <cell r="BF1364">
            <v>9.6116087384703004</v>
          </cell>
          <cell r="BH1364" t="str">
            <v>NO</v>
          </cell>
          <cell r="BI1364" t="str">
            <v>NO</v>
          </cell>
          <cell r="BJ1364" t="str">
            <v>NO</v>
          </cell>
          <cell r="BK1364" t="str">
            <v/>
          </cell>
          <cell r="BL1364" t="str">
            <v>YES</v>
          </cell>
          <cell r="BM1364" t="str">
            <v>NO</v>
          </cell>
          <cell r="BO1364" t="str">
            <v>NO</v>
          </cell>
          <cell r="BQ1364" t="str">
            <v>NO</v>
          </cell>
          <cell r="BR1364" t="str">
            <v>NO</v>
          </cell>
          <cell r="BT1364" t="str">
            <v/>
          </cell>
          <cell r="BU1364" t="str">
            <v>NO</v>
          </cell>
          <cell r="BW1364" t="str">
            <v>YES</v>
          </cell>
          <cell r="CA1364" t="str">
            <v>TRASH</v>
          </cell>
          <cell r="CC1364">
            <v>0</v>
          </cell>
          <cell r="CD1364">
            <v>0</v>
          </cell>
          <cell r="CE1364">
            <v>0</v>
          </cell>
          <cell r="CF1364">
            <v>0</v>
          </cell>
          <cell r="CL1364">
            <v>0</v>
          </cell>
          <cell r="CY1364">
            <v>0</v>
          </cell>
          <cell r="CZ1364">
            <v>0</v>
          </cell>
          <cell r="DA1364">
            <v>0</v>
          </cell>
          <cell r="DB1364">
            <v>0</v>
          </cell>
        </row>
        <row r="1365">
          <cell r="BH1365" t="str">
            <v/>
          </cell>
          <cell r="BI1365" t="str">
            <v/>
          </cell>
          <cell r="BJ1365" t="str">
            <v>NO</v>
          </cell>
          <cell r="BK1365" t="str">
            <v/>
          </cell>
          <cell r="BL1365" t="str">
            <v>NO</v>
          </cell>
          <cell r="BM1365" t="str">
            <v/>
          </cell>
          <cell r="BO1365" t="str">
            <v/>
          </cell>
          <cell r="BQ1365" t="str">
            <v/>
          </cell>
          <cell r="BR1365" t="str">
            <v/>
          </cell>
          <cell r="BT1365" t="str">
            <v/>
          </cell>
          <cell r="BU1365" t="str">
            <v/>
          </cell>
          <cell r="BW1365" t="str">
            <v/>
          </cell>
          <cell r="CA1365" t="str">
            <v/>
          </cell>
          <cell r="CC1365">
            <v>0</v>
          </cell>
          <cell r="CD1365">
            <v>0</v>
          </cell>
          <cell r="CE1365">
            <v>0</v>
          </cell>
          <cell r="CF1365">
            <v>0</v>
          </cell>
          <cell r="CL1365">
            <v>0</v>
          </cell>
          <cell r="CY1365">
            <v>0</v>
          </cell>
          <cell r="CZ1365">
            <v>0</v>
          </cell>
          <cell r="DA1365">
            <v>0</v>
          </cell>
          <cell r="DB1365">
            <v>0</v>
          </cell>
        </row>
        <row r="1366">
          <cell r="A1366">
            <v>104.1</v>
          </cell>
          <cell r="B1366">
            <v>41619</v>
          </cell>
          <cell r="C1366" t="str">
            <v>Austin</v>
          </cell>
          <cell r="D1366">
            <v>4</v>
          </cell>
          <cell r="F1366" t="str">
            <v>YES</v>
          </cell>
          <cell r="G1366">
            <v>6</v>
          </cell>
          <cell r="H1366">
            <v>0.16666666790842999</v>
          </cell>
          <cell r="I1366">
            <v>0</v>
          </cell>
          <cell r="J1366">
            <v>15</v>
          </cell>
          <cell r="K1366">
            <v>30</v>
          </cell>
          <cell r="L1366">
            <v>2</v>
          </cell>
          <cell r="M1366">
            <v>254.03190505697501</v>
          </cell>
          <cell r="N1366">
            <v>0.999936680973882</v>
          </cell>
          <cell r="O1366">
            <v>0.68829871648915397</v>
          </cell>
          <cell r="P1366">
            <v>3.9650911398864598E-2</v>
          </cell>
          <cell r="Q1366">
            <v>0.99892960812242004</v>
          </cell>
          <cell r="R1366">
            <v>0.59922369477135495</v>
          </cell>
          <cell r="S1366">
            <v>0.112540422713395</v>
          </cell>
          <cell r="T1366">
            <v>0.96892375861445301</v>
          </cell>
          <cell r="U1366">
            <v>15.5850053621117</v>
          </cell>
          <cell r="V1366">
            <v>24.748965570754098</v>
          </cell>
          <cell r="W1366">
            <v>0.99987014064101298</v>
          </cell>
          <cell r="X1366">
            <v>0.20862351912362101</v>
          </cell>
          <cell r="Y1366">
            <v>49.940439126013203</v>
          </cell>
          <cell r="Z1366">
            <v>0.19657875921374199</v>
          </cell>
          <cell r="AA1366">
            <v>6098.4996882707301</v>
          </cell>
          <cell r="AB1366">
            <v>3.9608357180175698E-2</v>
          </cell>
          <cell r="AC1366">
            <v>0.59341250960037695</v>
          </cell>
          <cell r="AD1366">
            <v>0.36488307313638502</v>
          </cell>
          <cell r="AE1366">
            <v>22.9222697046158</v>
          </cell>
          <cell r="AF1366">
            <v>0.92607053500731495</v>
          </cell>
          <cell r="AG1366">
            <v>25.095757307043201</v>
          </cell>
          <cell r="AH1366">
            <v>0.108886688173952</v>
          </cell>
          <cell r="AI1366">
            <v>0.26512246665526901</v>
          </cell>
          <cell r="AJ1366">
            <v>249.45815892273399</v>
          </cell>
          <cell r="AK1366">
            <v>3920.4828470266398</v>
          </cell>
          <cell r="AL1366">
            <v>245.45866693334</v>
          </cell>
          <cell r="AM1366">
            <v>14189.2516341558</v>
          </cell>
          <cell r="AN1366">
            <v>158.192742955396</v>
          </cell>
          <cell r="AO1366">
            <v>-1.0712321830660601</v>
          </cell>
          <cell r="AP1366">
            <v>0.23184839510569999</v>
          </cell>
          <cell r="AQ1366">
            <v>10.671808573535699</v>
          </cell>
          <cell r="AR1366">
            <v>-12.5206937941295</v>
          </cell>
          <cell r="AS1366">
            <v>23.667378729243399</v>
          </cell>
          <cell r="AT1366">
            <v>446.286525783461</v>
          </cell>
          <cell r="AU1366">
            <v>2.8136858318075801</v>
          </cell>
          <cell r="AV1366">
            <v>1.3344663864641699</v>
          </cell>
          <cell r="AW1366">
            <v>3.3318663157973099</v>
          </cell>
          <cell r="AX1366">
            <v>3.35737788449149E-2</v>
          </cell>
          <cell r="AY1366">
            <v>0.69242459367708098</v>
          </cell>
          <cell r="AZ1366">
            <v>4.5371553601451703E-2</v>
          </cell>
          <cell r="BA1366">
            <v>0.93313989679369103</v>
          </cell>
          <cell r="BB1366">
            <v>0.94483216567466999</v>
          </cell>
          <cell r="BC1366">
            <v>17.933298829046699</v>
          </cell>
          <cell r="BD1366">
            <v>13.642627349528301</v>
          </cell>
          <cell r="BE1366">
            <v>27.936230104927301</v>
          </cell>
          <cell r="BF1366">
            <v>41.9505051050361</v>
          </cell>
          <cell r="BH1366" t="str">
            <v>NO</v>
          </cell>
          <cell r="BI1366" t="str">
            <v>NO</v>
          </cell>
          <cell r="BJ1366" t="str">
            <v>NO</v>
          </cell>
          <cell r="BK1366" t="str">
            <v/>
          </cell>
          <cell r="BL1366" t="str">
            <v>YES</v>
          </cell>
          <cell r="BM1366" t="str">
            <v>NO</v>
          </cell>
          <cell r="BO1366" t="str">
            <v>NO</v>
          </cell>
          <cell r="BQ1366" t="str">
            <v>YES</v>
          </cell>
          <cell r="BR1366" t="str">
            <v>NO</v>
          </cell>
          <cell r="BT1366" t="str">
            <v/>
          </cell>
          <cell r="BU1366" t="str">
            <v>NO</v>
          </cell>
          <cell r="BW1366" t="str">
            <v/>
          </cell>
          <cell r="CA1366" t="str">
            <v>SINGLE CORR</v>
          </cell>
          <cell r="CC1366">
            <v>12.805723757677107</v>
          </cell>
          <cell r="CD1366">
            <v>0</v>
          </cell>
          <cell r="CE1366">
            <v>0</v>
          </cell>
          <cell r="CF1366">
            <v>0</v>
          </cell>
          <cell r="CL1366">
            <v>0.47</v>
          </cell>
          <cell r="CY1366">
            <v>0.46189227689481888</v>
          </cell>
          <cell r="CZ1366">
            <v>0</v>
          </cell>
          <cell r="DA1366">
            <v>0</v>
          </cell>
          <cell r="DB1366">
            <v>0</v>
          </cell>
        </row>
        <row r="1367">
          <cell r="A1367">
            <v>104.1</v>
          </cell>
          <cell r="B1367">
            <v>41619</v>
          </cell>
          <cell r="C1367" t="str">
            <v>Austin</v>
          </cell>
          <cell r="D1367">
            <v>5</v>
          </cell>
          <cell r="F1367" t="str">
            <v>YES</v>
          </cell>
          <cell r="G1367">
            <v>6</v>
          </cell>
          <cell r="H1367">
            <v>0.24194938782602499</v>
          </cell>
          <cell r="I1367">
            <v>0</v>
          </cell>
          <cell r="J1367">
            <v>15</v>
          </cell>
          <cell r="K1367">
            <v>30</v>
          </cell>
          <cell r="L1367">
            <v>2</v>
          </cell>
          <cell r="M1367">
            <v>279.64051997617401</v>
          </cell>
          <cell r="N1367">
            <v>0.99995683173161898</v>
          </cell>
          <cell r="O1367">
            <v>0.55911230362254705</v>
          </cell>
          <cell r="P1367">
            <v>2.2280789187013102E-2</v>
          </cell>
          <cell r="Q1367">
            <v>0.99768779643822203</v>
          </cell>
          <cell r="R1367">
            <v>0.757993960026209</v>
          </cell>
          <cell r="S1367">
            <v>8.1303407862673302E-2</v>
          </cell>
          <cell r="T1367">
            <v>0.97312645442250001</v>
          </cell>
          <cell r="U1367">
            <v>14.186441340258799</v>
          </cell>
          <cell r="V1367">
            <v>25.505057741277302</v>
          </cell>
          <cell r="W1367">
            <v>0.99990200999844803</v>
          </cell>
          <cell r="X1367">
            <v>0.155951014347529</v>
          </cell>
          <cell r="Y1367">
            <v>63.902608823641799</v>
          </cell>
          <cell r="Z1367">
            <v>0.22850712089133099</v>
          </cell>
          <cell r="AA1367">
            <v>5664.1070722424902</v>
          </cell>
          <cell r="AB1367">
            <v>2.2229126496414099E-2</v>
          </cell>
          <cell r="AC1367">
            <v>0.17559892326739801</v>
          </cell>
          <cell r="AD1367">
            <v>0.58282329108448905</v>
          </cell>
          <cell r="AE1367">
            <v>23.9742135569231</v>
          </cell>
          <cell r="AF1367">
            <v>0.93988654035852004</v>
          </cell>
          <cell r="AG1367">
            <v>15.102440238510599</v>
          </cell>
          <cell r="AH1367">
            <v>7.9043730088927205E-2</v>
          </cell>
          <cell r="AI1367">
            <v>0.18258243003574001</v>
          </cell>
          <cell r="AJ1367">
            <v>205.36166232853799</v>
          </cell>
          <cell r="AK1367">
            <v>3008.4974259133501</v>
          </cell>
          <cell r="AL1367">
            <v>143.11667075805701</v>
          </cell>
          <cell r="AM1367">
            <v>-15489.907693957701</v>
          </cell>
          <cell r="AN1367">
            <v>123.156760437041</v>
          </cell>
          <cell r="AO1367">
            <v>0.76388594293835599</v>
          </cell>
          <cell r="AP1367">
            <v>-8.27245129196401E-2</v>
          </cell>
          <cell r="AQ1367">
            <v>14.2180367318888</v>
          </cell>
          <cell r="AR1367">
            <v>18.090632072437899</v>
          </cell>
          <cell r="AS1367">
            <v>24.031627185638801</v>
          </cell>
          <cell r="AT1367">
            <v>73.457984836177403</v>
          </cell>
          <cell r="AU1367">
            <v>2.5932722269228701</v>
          </cell>
          <cell r="AV1367">
            <v>1.2629931601150299</v>
          </cell>
          <cell r="AW1367">
            <v>3.3750376149530701</v>
          </cell>
          <cell r="AX1367">
            <v>3.3891583525081898E-2</v>
          </cell>
          <cell r="AY1367">
            <v>0.87278360551280498</v>
          </cell>
          <cell r="AZ1367">
            <v>4.4461426649185301E-2</v>
          </cell>
          <cell r="BA1367">
            <v>1.09349788491261</v>
          </cell>
          <cell r="BB1367">
            <v>1.1015220478484</v>
          </cell>
          <cell r="BC1367">
            <v>21.5206916427815</v>
          </cell>
          <cell r="BD1367">
            <v>5.7563114613794797</v>
          </cell>
          <cell r="BE1367">
            <v>19.354738942356299</v>
          </cell>
          <cell r="BF1367">
            <v>35.335129962068997</v>
          </cell>
          <cell r="BH1367" t="str">
            <v>NO</v>
          </cell>
          <cell r="BI1367" t="str">
            <v>NO</v>
          </cell>
          <cell r="BJ1367" t="str">
            <v>NO</v>
          </cell>
          <cell r="BK1367" t="str">
            <v/>
          </cell>
          <cell r="BL1367" t="str">
            <v>YES</v>
          </cell>
          <cell r="BM1367" t="str">
            <v>NO</v>
          </cell>
          <cell r="BO1367" t="str">
            <v>NO</v>
          </cell>
          <cell r="BQ1367" t="str">
            <v>YES</v>
          </cell>
          <cell r="BR1367" t="str">
            <v>NO</v>
          </cell>
          <cell r="BT1367" t="str">
            <v/>
          </cell>
          <cell r="BU1367" t="str">
            <v>NO</v>
          </cell>
          <cell r="BW1367" t="str">
            <v/>
          </cell>
          <cell r="CA1367" t="str">
            <v>SINGLE CORR</v>
          </cell>
          <cell r="CC1367">
            <v>13.196944451058499</v>
          </cell>
          <cell r="CD1367">
            <v>0</v>
          </cell>
          <cell r="CE1367">
            <v>0</v>
          </cell>
          <cell r="CF1367">
            <v>0</v>
          </cell>
          <cell r="CL1367">
            <v>0.47</v>
          </cell>
          <cell r="CY1367">
            <v>0.66668576463121976</v>
          </cell>
          <cell r="CZ1367">
            <v>0</v>
          </cell>
          <cell r="DA1367">
            <v>0</v>
          </cell>
          <cell r="DB1367">
            <v>0</v>
          </cell>
        </row>
        <row r="1368">
          <cell r="A1368">
            <v>104.1</v>
          </cell>
          <cell r="B1368">
            <v>41619</v>
          </cell>
          <cell r="C1368" t="str">
            <v>Austin</v>
          </cell>
          <cell r="D1368">
            <v>7</v>
          </cell>
          <cell r="F1368" t="str">
            <v>YES</v>
          </cell>
          <cell r="G1368">
            <v>6</v>
          </cell>
          <cell r="H1368">
            <v>0.31003897078335302</v>
          </cell>
          <cell r="I1368">
            <v>0</v>
          </cell>
          <cell r="J1368">
            <v>15</v>
          </cell>
          <cell r="K1368">
            <v>30</v>
          </cell>
          <cell r="L1368">
            <v>2</v>
          </cell>
          <cell r="M1368">
            <v>-624.85995681435395</v>
          </cell>
          <cell r="N1368">
            <v>0.99999332474788605</v>
          </cell>
          <cell r="O1368">
            <v>0.38241988231881602</v>
          </cell>
          <cell r="P1368">
            <v>-1.4974039858819999E-2</v>
          </cell>
          <cell r="Q1368">
            <v>0.99361168889483698</v>
          </cell>
          <cell r="R1368">
            <v>0.87142823888152798</v>
          </cell>
          <cell r="S1368">
            <v>-3.66901250224601E-2</v>
          </cell>
          <cell r="T1368">
            <v>0.99597243345168196</v>
          </cell>
          <cell r="U1368">
            <v>9.4187498389341595</v>
          </cell>
          <cell r="V1368">
            <v>24.576454801745498</v>
          </cell>
          <cell r="W1368">
            <v>0.99994199709083198</v>
          </cell>
          <cell r="X1368">
            <v>8.2831448357011506E-2</v>
          </cell>
          <cell r="Y1368">
            <v>-173.26450063287999</v>
          </cell>
          <cell r="Z1368">
            <v>0.27728348111999501</v>
          </cell>
          <cell r="AA1368">
            <v>15993.445305253799</v>
          </cell>
          <cell r="AB1368">
            <v>-1.4877744558497E-2</v>
          </cell>
          <cell r="AC1368">
            <v>3.3267314931449202E-2</v>
          </cell>
          <cell r="AD1368">
            <v>0.76722863813089204</v>
          </cell>
          <cell r="AE1368">
            <v>23.7431657266957</v>
          </cell>
          <cell r="AF1368">
            <v>0.96603787590880896</v>
          </cell>
          <cell r="AG1368">
            <v>4.0509492393489897</v>
          </cell>
          <cell r="AH1368">
            <v>-3.6541556613186997E-2</v>
          </cell>
          <cell r="AI1368">
            <v>0.24773432155233199</v>
          </cell>
          <cell r="AJ1368">
            <v>89.729077890223905</v>
          </cell>
          <cell r="AK1368">
            <v>2575.8740912200001</v>
          </cell>
          <cell r="AL1368">
            <v>239.596692953223</v>
          </cell>
          <cell r="AM1368">
            <v>-353.75597829015402</v>
          </cell>
          <cell r="AN1368">
            <v>97.765177724900994</v>
          </cell>
          <cell r="AO1368">
            <v>-0.260294228994636</v>
          </cell>
          <cell r="AP1368">
            <v>6.6042867100043002E-3</v>
          </cell>
          <cell r="AQ1368">
            <v>3.52210816811434</v>
          </cell>
          <cell r="AR1368">
            <v>41.710874998233301</v>
          </cell>
          <cell r="AS1368">
            <v>26.272419769152101</v>
          </cell>
          <cell r="AT1368">
            <v>89.917286681786706</v>
          </cell>
          <cell r="AU1368">
            <v>2.6228810704630798</v>
          </cell>
          <cell r="AV1368">
            <v>1.3712407009349199</v>
          </cell>
          <cell r="AW1368">
            <v>3.41789436912764</v>
          </cell>
          <cell r="AX1368">
            <v>3.6297818896994599E-2</v>
          </cell>
          <cell r="AY1368">
            <v>1.01342081148067</v>
          </cell>
          <cell r="AZ1368">
            <v>4.3649704782737497E-2</v>
          </cell>
          <cell r="BA1368">
            <v>1.3245497719217101</v>
          </cell>
          <cell r="BB1368">
            <v>1.3315752086466199</v>
          </cell>
          <cell r="BC1368">
            <v>18.241574606652101</v>
          </cell>
          <cell r="BD1368">
            <v>2.82253130417075</v>
          </cell>
          <cell r="BE1368">
            <v>10.1928202725876</v>
          </cell>
          <cell r="BF1368">
            <v>21.831201989547701</v>
          </cell>
          <cell r="BH1368" t="str">
            <v>NO</v>
          </cell>
          <cell r="BI1368" t="str">
            <v>NO</v>
          </cell>
          <cell r="BJ1368" t="str">
            <v>NO</v>
          </cell>
          <cell r="BK1368" t="str">
            <v/>
          </cell>
          <cell r="BL1368" t="str">
            <v>YES</v>
          </cell>
          <cell r="BM1368" t="str">
            <v>NO</v>
          </cell>
          <cell r="BO1368" t="str">
            <v>NO</v>
          </cell>
          <cell r="BQ1368" t="str">
            <v>YES</v>
          </cell>
          <cell r="BR1368" t="str">
            <v>NO</v>
          </cell>
          <cell r="BT1368" t="str">
            <v/>
          </cell>
          <cell r="BU1368" t="str">
            <v>NO</v>
          </cell>
          <cell r="BW1368" t="str">
            <v/>
          </cell>
          <cell r="CA1368" t="str">
            <v>SINGLE CORR</v>
          </cell>
          <cell r="CC1368">
            <v>12.71646244100377</v>
          </cell>
          <cell r="CD1368">
            <v>0</v>
          </cell>
          <cell r="CE1368">
            <v>0</v>
          </cell>
          <cell r="CF1368">
            <v>0</v>
          </cell>
          <cell r="CL1368">
            <v>0.47</v>
          </cell>
          <cell r="CY1368">
            <v>1.2659429466960179</v>
          </cell>
          <cell r="CZ1368">
            <v>0</v>
          </cell>
          <cell r="DA1368">
            <v>0</v>
          </cell>
          <cell r="DB1368">
            <v>0</v>
          </cell>
        </row>
        <row r="1369">
          <cell r="A1369">
            <v>104.1</v>
          </cell>
          <cell r="B1369">
            <v>41619</v>
          </cell>
          <cell r="C1369" t="str">
            <v>Austin</v>
          </cell>
          <cell r="D1369">
            <v>8</v>
          </cell>
          <cell r="F1369" t="str">
            <v>YES</v>
          </cell>
          <cell r="G1369">
            <v>6</v>
          </cell>
          <cell r="H1369">
            <v>0.44472788739949498</v>
          </cell>
          <cell r="I1369">
            <v>0</v>
          </cell>
          <cell r="J1369">
            <v>15</v>
          </cell>
          <cell r="K1369">
            <v>30</v>
          </cell>
          <cell r="L1369">
            <v>2</v>
          </cell>
          <cell r="M1369">
            <v>318.49789829528697</v>
          </cell>
          <cell r="N1369">
            <v>0.99997124110637503</v>
          </cell>
          <cell r="O1369">
            <v>0.40695810099856899</v>
          </cell>
          <cell r="P1369">
            <v>3.5694702766994199E-2</v>
          </cell>
          <cell r="Q1369">
            <v>0.99231701042843701</v>
          </cell>
          <cell r="R1369">
            <v>0.68563452612166598</v>
          </cell>
          <cell r="S1369">
            <v>5.1858486181125103E-2</v>
          </cell>
          <cell r="T1369">
            <v>0.99221965195287298</v>
          </cell>
          <cell r="U1369">
            <v>6.7286732230771102</v>
          </cell>
          <cell r="V1369">
            <v>16.942287509816602</v>
          </cell>
          <cell r="W1369">
            <v>0.99981660942543704</v>
          </cell>
          <cell r="X1369">
            <v>0.10564812756643201</v>
          </cell>
          <cell r="Y1369">
            <v>81.3007965210751</v>
          </cell>
          <cell r="Z1369">
            <v>0.255255870588038</v>
          </cell>
          <cell r="AA1369">
            <v>4424.7663863948601</v>
          </cell>
          <cell r="AB1369">
            <v>3.5417988035226999E-2</v>
          </cell>
          <cell r="AC1369">
            <v>0.139126510791659</v>
          </cell>
          <cell r="AD1369">
            <v>0.48563152173972302</v>
          </cell>
          <cell r="AE1369">
            <v>16.091934864011598</v>
          </cell>
          <cell r="AF1369">
            <v>0.94963403985872896</v>
          </cell>
          <cell r="AG1369">
            <v>3.1511332750910501</v>
          </cell>
          <cell r="AH1369">
            <v>5.14507603195321E-2</v>
          </cell>
          <cell r="AI1369">
            <v>0.25138374822378801</v>
          </cell>
          <cell r="AJ1369">
            <v>46.836982252085598</v>
          </cell>
          <cell r="AK1369">
            <v>803.24789067000404</v>
          </cell>
          <cell r="AL1369">
            <v>-18.810298048349999</v>
          </cell>
          <cell r="AM1369">
            <v>19144.790944443299</v>
          </cell>
          <cell r="AN1369">
            <v>43.573399227553701</v>
          </cell>
          <cell r="AO1369">
            <v>4.4183102207772003E-2</v>
          </cell>
          <cell r="AP1369">
            <v>4.1743891791572098E-2</v>
          </cell>
          <cell r="AQ1369">
            <v>2.9883305516095301E-2</v>
          </cell>
          <cell r="AR1369">
            <v>27.304068525915799</v>
          </cell>
          <cell r="AS1369">
            <v>18.565714319800101</v>
          </cell>
          <cell r="AT1369">
            <v>87.536925642160597</v>
          </cell>
          <cell r="AU1369">
            <v>2.0380878393995299</v>
          </cell>
          <cell r="AV1369">
            <v>1.42027585890501</v>
          </cell>
          <cell r="AW1369">
            <v>3.48347699844508</v>
          </cell>
          <cell r="AX1369">
            <v>3.0214129307019201E-2</v>
          </cell>
          <cell r="AY1369">
            <v>0.40903439199512198</v>
          </cell>
          <cell r="AZ1369">
            <v>4.4326172933638303E-2</v>
          </cell>
          <cell r="BA1369">
            <v>1.36889676394782</v>
          </cell>
          <cell r="BB1369">
            <v>1.36827059163604</v>
          </cell>
          <cell r="BC1369">
            <v>22.6542124797299</v>
          </cell>
          <cell r="BD1369">
            <v>4.5116932607031703</v>
          </cell>
          <cell r="BE1369">
            <v>11.7570443658333</v>
          </cell>
          <cell r="BF1369">
            <v>20.183233334921699</v>
          </cell>
          <cell r="BH1369" t="str">
            <v>NO</v>
          </cell>
          <cell r="BI1369" t="str">
            <v>NO</v>
          </cell>
          <cell r="BJ1369" t="str">
            <v>NO</v>
          </cell>
          <cell r="BK1369" t="str">
            <v/>
          </cell>
          <cell r="BL1369" t="str">
            <v>YES</v>
          </cell>
          <cell r="BM1369" t="str">
            <v>NO</v>
          </cell>
          <cell r="BO1369" t="str">
            <v>NO</v>
          </cell>
          <cell r="BQ1369" t="str">
            <v>YES</v>
          </cell>
          <cell r="BR1369" t="str">
            <v>NO</v>
          </cell>
          <cell r="BT1369" t="str">
            <v/>
          </cell>
          <cell r="BU1369" t="str">
            <v>NO</v>
          </cell>
          <cell r="BW1369" t="str">
            <v/>
          </cell>
          <cell r="CA1369" t="str">
            <v>SINGLE CORR</v>
          </cell>
          <cell r="CC1369">
            <v>8.7663564383569454</v>
          </cell>
          <cell r="CD1369">
            <v>0</v>
          </cell>
          <cell r="CE1369">
            <v>0</v>
          </cell>
          <cell r="CF1369">
            <v>0</v>
          </cell>
          <cell r="CL1369">
            <v>0.47</v>
          </cell>
          <cell r="CY1369">
            <v>1.097514692427368</v>
          </cell>
          <cell r="CZ1369">
            <v>0</v>
          </cell>
          <cell r="DA1369">
            <v>0</v>
          </cell>
          <cell r="DB1369">
            <v>0</v>
          </cell>
        </row>
        <row r="1370">
          <cell r="A1370">
            <v>104.1</v>
          </cell>
          <cell r="B1370">
            <v>41619</v>
          </cell>
          <cell r="C1370" t="str">
            <v>Austin</v>
          </cell>
          <cell r="D1370">
            <v>9</v>
          </cell>
          <cell r="F1370" t="str">
            <v>YES</v>
          </cell>
          <cell r="G1370">
            <v>6</v>
          </cell>
          <cell r="H1370">
            <v>0.482261194847524</v>
          </cell>
          <cell r="I1370">
            <v>0</v>
          </cell>
          <cell r="J1370">
            <v>15</v>
          </cell>
          <cell r="K1370">
            <v>30</v>
          </cell>
          <cell r="L1370">
            <v>2</v>
          </cell>
          <cell r="M1370">
            <v>1633.8598470703801</v>
          </cell>
          <cell r="N1370">
            <v>0.99999667616360599</v>
          </cell>
          <cell r="O1370">
            <v>0.26207560164642701</v>
          </cell>
          <cell r="P1370">
            <v>-5.5171386248575101E-2</v>
          </cell>
          <cell r="Q1370">
            <v>0.96901031617078803</v>
          </cell>
          <cell r="R1370">
            <v>0.78916823444510797</v>
          </cell>
          <cell r="S1370">
            <v>-1.62309095359092E-3</v>
          </cell>
          <cell r="T1370">
            <v>0.99906387297480304</v>
          </cell>
          <cell r="U1370">
            <v>4.4002495246105902</v>
          </cell>
          <cell r="V1370">
            <v>19.7472076286763</v>
          </cell>
          <cell r="W1370">
            <v>0.99863024752336305</v>
          </cell>
          <cell r="X1370">
            <v>0.163403164350265</v>
          </cell>
          <cell r="Y1370">
            <v>165.487059479734</v>
          </cell>
          <cell r="Z1370">
            <v>0.101285621115248</v>
          </cell>
          <cell r="AA1370">
            <v>18838.1365491299</v>
          </cell>
          <cell r="AB1370">
            <v>-5.3401765100735701E-2</v>
          </cell>
          <cell r="AC1370">
            <v>8.1429136238320904E-2</v>
          </cell>
          <cell r="AD1370">
            <v>0.63360874470213002</v>
          </cell>
          <cell r="AE1370">
            <v>12.848067562131201</v>
          </cell>
          <cell r="AF1370">
            <v>0.64973235011511998</v>
          </cell>
          <cell r="AG1370">
            <v>6.89885677741729</v>
          </cell>
          <cell r="AH1370">
            <v>-1.6215701065798701E-3</v>
          </cell>
          <cell r="AI1370">
            <v>2.7984052643191802E-3</v>
          </cell>
          <cell r="AJ1370">
            <v>19.6408403189808</v>
          </cell>
          <cell r="AK1370">
            <v>1001.96642259996</v>
          </cell>
          <cell r="AL1370">
            <v>53.464126351200001</v>
          </cell>
          <cell r="AM1370">
            <v>-31934.1580173619</v>
          </cell>
          <cell r="AN1370">
            <v>41.813368545105</v>
          </cell>
          <cell r="AO1370">
            <v>3.2158058621315197E-2</v>
          </cell>
          <cell r="AP1370">
            <v>-1.6728009907126098E-2</v>
          </cell>
          <cell r="AQ1370">
            <v>0.331154857499185</v>
          </cell>
          <cell r="AR1370">
            <v>20.664684358322599</v>
          </cell>
          <cell r="AS1370">
            <v>20.0405521922943</v>
          </cell>
          <cell r="AT1370">
            <v>127.28181329454701</v>
          </cell>
          <cell r="AU1370">
            <v>1.45250415713383</v>
          </cell>
          <cell r="AV1370">
            <v>0.83144484113221795</v>
          </cell>
          <cell r="AW1370">
            <v>3.5107637758727002</v>
          </cell>
          <cell r="AX1370">
            <v>3.3619179519360401E-2</v>
          </cell>
          <cell r="AY1370">
            <v>0.70045774899896596</v>
          </cell>
          <cell r="AZ1370">
            <v>4.5230136326192598E-2</v>
          </cell>
          <cell r="BA1370">
            <v>1.3520047911901001</v>
          </cell>
          <cell r="BB1370">
            <v>1.3530807664309701</v>
          </cell>
          <cell r="BC1370">
            <v>17.884027634016199</v>
          </cell>
          <cell r="BD1370">
            <v>2.8405514243334</v>
          </cell>
          <cell r="BE1370">
            <v>8.0622887946665305</v>
          </cell>
          <cell r="BF1370">
            <v>10.0260584399999</v>
          </cell>
          <cell r="BH1370" t="str">
            <v>NO</v>
          </cell>
          <cell r="BI1370" t="str">
            <v>NO</v>
          </cell>
          <cell r="BJ1370" t="str">
            <v>NO</v>
          </cell>
          <cell r="BK1370" t="str">
            <v/>
          </cell>
          <cell r="BL1370" t="str">
            <v>YES</v>
          </cell>
          <cell r="BM1370" t="str">
            <v>NO</v>
          </cell>
          <cell r="BO1370" t="str">
            <v>NO</v>
          </cell>
          <cell r="BQ1370" t="str">
            <v>NO</v>
          </cell>
          <cell r="BR1370" t="str">
            <v>NO</v>
          </cell>
          <cell r="BT1370" t="str">
            <v/>
          </cell>
          <cell r="BU1370" t="str">
            <v>NO</v>
          </cell>
          <cell r="BW1370" t="str">
            <v>YES</v>
          </cell>
          <cell r="CA1370" t="str">
            <v>TRASH</v>
          </cell>
          <cell r="CC1370">
            <v>0</v>
          </cell>
          <cell r="CD1370">
            <v>0</v>
          </cell>
          <cell r="CE1370">
            <v>0</v>
          </cell>
          <cell r="CF1370">
            <v>0</v>
          </cell>
          <cell r="CL1370">
            <v>0</v>
          </cell>
          <cell r="CY1370">
            <v>0</v>
          </cell>
          <cell r="CZ1370">
            <v>0</v>
          </cell>
          <cell r="DA1370">
            <v>0</v>
          </cell>
          <cell r="DB1370">
            <v>0</v>
          </cell>
        </row>
        <row r="1371">
          <cell r="A1371">
            <v>104.1</v>
          </cell>
          <cell r="B1371">
            <v>41619</v>
          </cell>
          <cell r="C1371" t="str">
            <v>Austin</v>
          </cell>
          <cell r="D1371">
            <v>10</v>
          </cell>
          <cell r="F1371" t="str">
            <v>YES</v>
          </cell>
          <cell r="G1371">
            <v>6</v>
          </cell>
          <cell r="H1371">
            <v>0.66003897227346897</v>
          </cell>
          <cell r="I1371">
            <v>0</v>
          </cell>
          <cell r="J1371">
            <v>15</v>
          </cell>
          <cell r="K1371">
            <v>30</v>
          </cell>
          <cell r="L1371">
            <v>2</v>
          </cell>
          <cell r="M1371">
            <v>290.72696769068</v>
          </cell>
          <cell r="N1371">
            <v>0.99998656274428399</v>
          </cell>
          <cell r="O1371">
            <v>0.54802639017664101</v>
          </cell>
          <cell r="P1371">
            <v>3.4867969824075501E-2</v>
          </cell>
          <cell r="Q1371">
            <v>0.99267580566749902</v>
          </cell>
          <cell r="R1371">
            <v>0.98169814021577095</v>
          </cell>
          <cell r="S1371">
            <v>5.3323284510641403E-2</v>
          </cell>
          <cell r="T1371">
            <v>0.99701514284547799</v>
          </cell>
          <cell r="U1371">
            <v>8.1915540120010508</v>
          </cell>
          <cell r="V1371">
            <v>16.561352803395401</v>
          </cell>
          <cell r="W1371">
            <v>0.99931742433208604</v>
          </cell>
          <cell r="X1371">
            <v>0.29905650800918199</v>
          </cell>
          <cell r="Y1371">
            <v>136.121515616072</v>
          </cell>
          <cell r="Z1371">
            <v>0.46820454102168102</v>
          </cell>
          <cell r="AA1371">
            <v>12158.969455866099</v>
          </cell>
          <cell r="AB1371">
            <v>3.4610395320534497E-2</v>
          </cell>
          <cell r="AC1371">
            <v>0.13938665548470799</v>
          </cell>
          <cell r="AD1371">
            <v>0.98707574111954</v>
          </cell>
          <cell r="AE1371">
            <v>13.9387116824274</v>
          </cell>
          <cell r="AF1371">
            <v>0.84106391764196398</v>
          </cell>
          <cell r="AG1371">
            <v>21.2115782947109</v>
          </cell>
          <cell r="AH1371">
            <v>5.3163193074020801E-2</v>
          </cell>
          <cell r="AI1371">
            <v>0.48419887656091798</v>
          </cell>
          <cell r="AJ1371">
            <v>68.838716495359293</v>
          </cell>
          <cell r="AK1371">
            <v>762.08314373833105</v>
          </cell>
          <cell r="AL1371">
            <v>-60.6666854219133</v>
          </cell>
          <cell r="AM1371">
            <v>15311.167053765001</v>
          </cell>
          <cell r="AN1371">
            <v>70.814597255018995</v>
          </cell>
          <cell r="AO1371">
            <v>0.24430101939638199</v>
          </cell>
          <cell r="AP1371">
            <v>5.7675879890851899E-2</v>
          </cell>
          <cell r="AQ1371">
            <v>0.43450421415496698</v>
          </cell>
          <cell r="AR1371">
            <v>-6.3348507661848998</v>
          </cell>
          <cell r="AS1371">
            <v>11.166613468125799</v>
          </cell>
          <cell r="AT1371">
            <v>239.46178077027901</v>
          </cell>
          <cell r="AU1371">
            <v>1.42593840583696</v>
          </cell>
          <cell r="AV1371">
            <v>0.103641584421459</v>
          </cell>
          <cell r="AW1371">
            <v>3.6073290861917999</v>
          </cell>
          <cell r="AX1371">
            <v>3.1349146067706599E-2</v>
          </cell>
          <cell r="AY1371">
            <v>0.54197091322656799</v>
          </cell>
          <cell r="AZ1371">
            <v>4.8454694679907498E-2</v>
          </cell>
          <cell r="BA1371">
            <v>0.83491352568483301</v>
          </cell>
          <cell r="BB1371">
            <v>0.8191586265795</v>
          </cell>
          <cell r="BC1371">
            <v>21.922418961973602</v>
          </cell>
          <cell r="BD1371">
            <v>-0.30809150930895102</v>
          </cell>
          <cell r="BE1371">
            <v>6.1779863180686299</v>
          </cell>
          <cell r="BF1371">
            <v>15.7945376462784</v>
          </cell>
          <cell r="BH1371" t="str">
            <v>NO</v>
          </cell>
          <cell r="BI1371" t="str">
            <v>NO</v>
          </cell>
          <cell r="BJ1371" t="str">
            <v>NO</v>
          </cell>
          <cell r="BK1371" t="str">
            <v/>
          </cell>
          <cell r="BL1371" t="str">
            <v>YES</v>
          </cell>
          <cell r="BM1371" t="str">
            <v>NO</v>
          </cell>
          <cell r="BO1371" t="str">
            <v>NO</v>
          </cell>
          <cell r="BQ1371" t="str">
            <v>YES</v>
          </cell>
          <cell r="BR1371" t="str">
            <v>NO</v>
          </cell>
          <cell r="BT1371" t="str">
            <v/>
          </cell>
          <cell r="BU1371" t="str">
            <v>NO</v>
          </cell>
          <cell r="BW1371" t="str">
            <v/>
          </cell>
          <cell r="CA1371" t="str">
            <v>SINGLE CORR</v>
          </cell>
          <cell r="CC1371">
            <v>8.5692514480010562</v>
          </cell>
          <cell r="CD1371">
            <v>0</v>
          </cell>
          <cell r="CE1371">
            <v>0</v>
          </cell>
          <cell r="CF1371">
            <v>0</v>
          </cell>
          <cell r="CL1371">
            <v>0.47</v>
          </cell>
          <cell r="CY1371">
            <v>2.0886302213528327</v>
          </cell>
          <cell r="CZ1371">
            <v>0</v>
          </cell>
          <cell r="DA1371">
            <v>0</v>
          </cell>
          <cell r="DB1371">
            <v>0</v>
          </cell>
        </row>
        <row r="1372">
          <cell r="A1372">
            <v>104.1</v>
          </cell>
          <cell r="B1372">
            <v>41619</v>
          </cell>
          <cell r="C1372" t="str">
            <v>Austin</v>
          </cell>
          <cell r="D1372">
            <v>11</v>
          </cell>
          <cell r="F1372" t="str">
            <v>YES</v>
          </cell>
          <cell r="G1372">
            <v>6</v>
          </cell>
          <cell r="H1372">
            <v>0.71281674876809098</v>
          </cell>
          <cell r="I1372">
            <v>0</v>
          </cell>
          <cell r="J1372">
            <v>15</v>
          </cell>
          <cell r="K1372">
            <v>30</v>
          </cell>
          <cell r="L1372">
            <v>2</v>
          </cell>
          <cell r="M1372">
            <v>-911.07178759634905</v>
          </cell>
          <cell r="N1372">
            <v>0.99998622868322096</v>
          </cell>
          <cell r="O1372">
            <v>0.726914860399413</v>
          </cell>
          <cell r="P1372">
            <v>-3.1640964871204498E-2</v>
          </cell>
          <cell r="Q1372">
            <v>0.99520260263247295</v>
          </cell>
          <cell r="R1372">
            <v>0.80233788849195797</v>
          </cell>
          <cell r="S1372">
            <v>-3.3179020395937599E-2</v>
          </cell>
          <cell r="T1372">
            <v>0.99762948604379698</v>
          </cell>
          <cell r="U1372">
            <v>9.5536104184353992</v>
          </cell>
          <cell r="V1372">
            <v>16.8349612688896</v>
          </cell>
          <cell r="W1372">
            <v>0.99922172559105504</v>
          </cell>
          <cell r="X1372">
            <v>0.32291903102893299</v>
          </cell>
          <cell r="Y1372">
            <v>-73.288920438059804</v>
          </cell>
          <cell r="Z1372">
            <v>8.0441423097248194E-2</v>
          </cell>
          <cell r="AA1372">
            <v>35936.307540960501</v>
          </cell>
          <cell r="AB1372">
            <v>-3.1488286897069E-2</v>
          </cell>
          <cell r="AC1372">
            <v>0.17031475796728601</v>
          </cell>
          <cell r="AD1372">
            <v>0.65632056545971296</v>
          </cell>
          <cell r="AE1372">
            <v>13.779961479828399</v>
          </cell>
          <cell r="AF1372">
            <v>0.81789262683836295</v>
          </cell>
          <cell r="AG1372">
            <v>24.744825287528801</v>
          </cell>
          <cell r="AH1372">
            <v>-3.31000955955425E-2</v>
          </cell>
          <cell r="AI1372">
            <v>0.31510528401774801</v>
          </cell>
          <cell r="AJ1372">
            <v>93.063777666431307</v>
          </cell>
          <cell r="AK1372">
            <v>1727.4762341933099</v>
          </cell>
          <cell r="AL1372">
            <v>-177.28477000347701</v>
          </cell>
          <cell r="AM1372">
            <v>-23961.463576458002</v>
          </cell>
          <cell r="AN1372">
            <v>164.404459180207</v>
          </cell>
          <cell r="AO1372">
            <v>3.1174512424451799</v>
          </cell>
          <cell r="AP1372">
            <v>-3.2538800260476897E-2</v>
          </cell>
          <cell r="AQ1372">
            <v>7.4601751701398298</v>
          </cell>
          <cell r="AR1372">
            <v>9.6642294380508993</v>
          </cell>
          <cell r="AS1372">
            <v>10.4764075070469</v>
          </cell>
          <cell r="AT1372">
            <v>6.6176531541566197</v>
          </cell>
          <cell r="AU1372">
            <v>1.53018826442003</v>
          </cell>
          <cell r="AV1372">
            <v>0.106793611062464</v>
          </cell>
          <cell r="AW1372">
            <v>3.6388622209128698</v>
          </cell>
          <cell r="AX1372">
            <v>3.2302560125785001E-2</v>
          </cell>
          <cell r="AY1372">
            <v>0.43037109061300499</v>
          </cell>
          <cell r="AZ1372">
            <v>4.9509346380912901E-2</v>
          </cell>
          <cell r="BA1372">
            <v>0.86230684456853102</v>
          </cell>
          <cell r="BB1372">
            <v>0.85165846129818101</v>
          </cell>
          <cell r="BC1372">
            <v>14.084872056425599</v>
          </cell>
          <cell r="BD1372">
            <v>4.75354998972443</v>
          </cell>
          <cell r="BE1372">
            <v>14.542174566957099</v>
          </cell>
          <cell r="BF1372">
            <v>21.575712333700299</v>
          </cell>
          <cell r="BH1372" t="str">
            <v>NO</v>
          </cell>
          <cell r="BI1372" t="str">
            <v>NO</v>
          </cell>
          <cell r="BJ1372" t="str">
            <v>NO</v>
          </cell>
          <cell r="BK1372" t="str">
            <v/>
          </cell>
          <cell r="BL1372" t="str">
            <v>YES</v>
          </cell>
          <cell r="BM1372" t="str">
            <v>NO</v>
          </cell>
          <cell r="BO1372" t="str">
            <v>NO</v>
          </cell>
          <cell r="BQ1372" t="str">
            <v>YES</v>
          </cell>
          <cell r="BR1372" t="str">
            <v>NO</v>
          </cell>
          <cell r="BT1372" t="str">
            <v/>
          </cell>
          <cell r="BU1372" t="str">
            <v>NO</v>
          </cell>
          <cell r="BW1372" t="str">
            <v/>
          </cell>
          <cell r="CA1372" t="str">
            <v>SINGLE CORR</v>
          </cell>
          <cell r="CC1372">
            <v>8.7108232004391066</v>
          </cell>
          <cell r="CD1372">
            <v>0</v>
          </cell>
          <cell r="CE1372">
            <v>0</v>
          </cell>
          <cell r="CF1372">
            <v>0</v>
          </cell>
          <cell r="CL1372">
            <v>0.47</v>
          </cell>
          <cell r="CY1372">
            <v>0.88731770283806155</v>
          </cell>
          <cell r="CZ1372">
            <v>0</v>
          </cell>
          <cell r="DA1372">
            <v>0</v>
          </cell>
          <cell r="DB1372">
            <v>0</v>
          </cell>
        </row>
        <row r="1373">
          <cell r="A1373">
            <v>104.1</v>
          </cell>
          <cell r="B1373">
            <v>41619</v>
          </cell>
          <cell r="C1373" t="str">
            <v>Austin</v>
          </cell>
          <cell r="D1373">
            <v>12</v>
          </cell>
          <cell r="E1373" t="str">
            <v>Area plume not appropriate given nitrous fit issues</v>
          </cell>
          <cell r="F1373" t="str">
            <v>YES</v>
          </cell>
          <cell r="G1373">
            <v>6</v>
          </cell>
          <cell r="H1373">
            <v>0.79615008272230603</v>
          </cell>
          <cell r="I1373">
            <v>0</v>
          </cell>
          <cell r="J1373">
            <v>15</v>
          </cell>
          <cell r="K1373">
            <v>30</v>
          </cell>
          <cell r="L1373">
            <v>2</v>
          </cell>
          <cell r="M1373">
            <v>4.0728309725217997</v>
          </cell>
          <cell r="N1373">
            <v>0.85221135293314398</v>
          </cell>
          <cell r="O1373">
            <v>0.53988560298813704</v>
          </cell>
          <cell r="P1373">
            <v>6.6242864443764093E-2</v>
          </cell>
          <cell r="Q1373">
            <v>0.98839804636051098</v>
          </cell>
          <cell r="R1373">
            <v>0.68319631315739804</v>
          </cell>
          <cell r="S1373">
            <v>7.8630201085642</v>
          </cell>
          <cell r="T1373">
            <v>0.97627786764601698</v>
          </cell>
          <cell r="U1373">
            <v>0.98854211879601905</v>
          </cell>
          <cell r="V1373">
            <v>13.6580712832152</v>
          </cell>
          <cell r="W1373">
            <v>0.99601937337645496</v>
          </cell>
          <cell r="X1373">
            <v>0.39884524619578698</v>
          </cell>
          <cell r="Y1373">
            <v>0.86841274934561596</v>
          </cell>
          <cell r="Z1373">
            <v>0.17442113015938601</v>
          </cell>
          <cell r="AA1373">
            <v>1.34994906881002</v>
          </cell>
          <cell r="AB1373">
            <v>6.5461924659933696E-2</v>
          </cell>
          <cell r="AC1373">
            <v>0.26574576810709499</v>
          </cell>
          <cell r="AD1373">
            <v>0.478547517293125</v>
          </cell>
          <cell r="AE1373">
            <v>7.7933479582869598</v>
          </cell>
          <cell r="AF1373">
            <v>0.568311228672298</v>
          </cell>
          <cell r="AG1373">
            <v>17.447699745464899</v>
          </cell>
          <cell r="AH1373">
            <v>3.0659532624989199</v>
          </cell>
          <cell r="AI1373">
            <v>0.38029660507267699</v>
          </cell>
          <cell r="AJ1373">
            <v>25.046745442747099</v>
          </cell>
          <cell r="AK1373">
            <v>1093.30565934333</v>
          </cell>
          <cell r="AL1373">
            <v>-20.873457422513201</v>
          </cell>
          <cell r="AM1373">
            <v>240.56401009700201</v>
          </cell>
          <cell r="AN1373">
            <v>88.226403400639398</v>
          </cell>
          <cell r="AO1373">
            <v>7.6222971739929397</v>
          </cell>
          <cell r="AP1373">
            <v>4.2594785033334004</v>
          </cell>
          <cell r="AQ1373">
            <v>26.073161070012802</v>
          </cell>
          <cell r="AR1373">
            <v>22.530167197190501</v>
          </cell>
          <cell r="AS1373">
            <v>11.274088395731701</v>
          </cell>
          <cell r="AT1373">
            <v>25.550733120450801</v>
          </cell>
          <cell r="AU1373">
            <v>1.68851286262347</v>
          </cell>
          <cell r="AV1373">
            <v>0.10484235646778101</v>
          </cell>
          <cell r="AW1373">
            <v>3.6867516948427399</v>
          </cell>
          <cell r="AX1373">
            <v>3.1712351421075098E-2</v>
          </cell>
          <cell r="AY1373">
            <v>0.50364039124734905</v>
          </cell>
          <cell r="AZ1373">
            <v>5.1111209391698997E-2</v>
          </cell>
          <cell r="BA1373">
            <v>0.85750377600856498</v>
          </cell>
          <cell r="BB1373">
            <v>0.84688478892765395</v>
          </cell>
          <cell r="BC1373">
            <v>18.5010755968414</v>
          </cell>
          <cell r="BD1373">
            <v>6.6466751324055604</v>
          </cell>
          <cell r="BE1373">
            <v>10.505015604416</v>
          </cell>
          <cell r="BF1373">
            <v>15.797161972336699</v>
          </cell>
          <cell r="BH1373" t="str">
            <v>NO</v>
          </cell>
          <cell r="BI1373" t="str">
            <v>NO</v>
          </cell>
          <cell r="BJ1373" t="str">
            <v>NO</v>
          </cell>
          <cell r="BK1373" t="str">
            <v/>
          </cell>
          <cell r="BL1373" t="str">
            <v>YES</v>
          </cell>
          <cell r="BM1373" t="str">
            <v>NO</v>
          </cell>
          <cell r="BO1373" t="str">
            <v>NO</v>
          </cell>
          <cell r="BQ1373" t="str">
            <v>NO</v>
          </cell>
          <cell r="BR1373" t="str">
            <v>NO</v>
          </cell>
          <cell r="BT1373" t="str">
            <v/>
          </cell>
          <cell r="BU1373" t="str">
            <v>NO</v>
          </cell>
          <cell r="BW1373" t="str">
            <v>YES</v>
          </cell>
          <cell r="CA1373" t="str">
            <v>TRASH</v>
          </cell>
          <cell r="CC1373">
            <v>0</v>
          </cell>
          <cell r="CD1373">
            <v>0</v>
          </cell>
          <cell r="CE1373">
            <v>0</v>
          </cell>
          <cell r="CF1373">
            <v>0</v>
          </cell>
          <cell r="CL1373">
            <v>0</v>
          </cell>
          <cell r="CY1373">
            <v>0</v>
          </cell>
          <cell r="CZ1373">
            <v>0</v>
          </cell>
          <cell r="DA1373">
            <v>0</v>
          </cell>
          <cell r="DB1373">
            <v>0</v>
          </cell>
        </row>
        <row r="1374">
          <cell r="A1374">
            <v>104.1</v>
          </cell>
          <cell r="B1374">
            <v>41619</v>
          </cell>
          <cell r="C1374" t="str">
            <v>Austin</v>
          </cell>
          <cell r="D1374">
            <v>13</v>
          </cell>
          <cell r="F1374" t="str">
            <v>YES</v>
          </cell>
          <cell r="G1374">
            <v>6</v>
          </cell>
          <cell r="H1374">
            <v>0.85726119484752406</v>
          </cell>
          <cell r="I1374">
            <v>0</v>
          </cell>
          <cell r="J1374">
            <v>15</v>
          </cell>
          <cell r="K1374">
            <v>30</v>
          </cell>
          <cell r="L1374">
            <v>2</v>
          </cell>
          <cell r="M1374">
            <v>514.54830323712304</v>
          </cell>
          <cell r="N1374">
            <v>0.999965493534965</v>
          </cell>
          <cell r="O1374">
            <v>1.11734115811515</v>
          </cell>
          <cell r="P1374">
            <v>-5.1970131746850801E-3</v>
          </cell>
          <cell r="Q1374">
            <v>0.99794316297972996</v>
          </cell>
          <cell r="R1374">
            <v>0.76167908079581004</v>
          </cell>
          <cell r="S1374">
            <v>1.86273456443867E-2</v>
          </cell>
          <cell r="T1374">
            <v>0.99262172654932002</v>
          </cell>
          <cell r="U1374">
            <v>16.401648679068799</v>
          </cell>
          <cell r="V1374">
            <v>14.5710818724926</v>
          </cell>
          <cell r="W1374">
            <v>0.99978913044387596</v>
          </cell>
          <cell r="X1374">
            <v>0.24422606454089099</v>
          </cell>
          <cell r="Y1374">
            <v>50.761453104056201</v>
          </cell>
          <cell r="Z1374">
            <v>9.8649050282259898E-2</v>
          </cell>
          <cell r="AA1374">
            <v>33568.933507257301</v>
          </cell>
          <cell r="AB1374">
            <v>-5.1863014451961897E-3</v>
          </cell>
          <cell r="AC1374">
            <v>1.2881525787233099E-2</v>
          </cell>
          <cell r="AD1374">
            <v>0.59723450211860296</v>
          </cell>
          <cell r="AE1374">
            <v>13.9436067555809</v>
          </cell>
          <cell r="AF1374">
            <v>0.95673417572466701</v>
          </cell>
          <cell r="AG1374">
            <v>12.5363868913054</v>
          </cell>
          <cell r="AH1374">
            <v>1.8488838719344002E-2</v>
          </cell>
          <cell r="AI1374">
            <v>4.3937514602531501E-2</v>
          </cell>
          <cell r="AJ1374">
            <v>277.021631043767</v>
          </cell>
          <cell r="AK1374">
            <v>1188.9107188933399</v>
          </cell>
          <cell r="AL1374">
            <v>-63.414006815673297</v>
          </cell>
          <cell r="AM1374">
            <v>-9699.5752981966998</v>
          </cell>
          <cell r="AN1374">
            <v>72.210195046379994</v>
          </cell>
          <cell r="AO1374">
            <v>3.1994989982858701</v>
          </cell>
          <cell r="AP1374">
            <v>-8.5244032101225407E-3</v>
          </cell>
          <cell r="AQ1374">
            <v>6.4349575613939702</v>
          </cell>
          <cell r="AR1374">
            <v>-11.313392206707601</v>
          </cell>
          <cell r="AS1374">
            <v>14.459392285998</v>
          </cell>
          <cell r="AT1374">
            <v>182.76859612005401</v>
          </cell>
          <cell r="AU1374">
            <v>1.79016297409888</v>
          </cell>
          <cell r="AV1374">
            <v>0.10048955772894599</v>
          </cell>
          <cell r="AW1374">
            <v>3.7174984670986202</v>
          </cell>
          <cell r="AX1374">
            <v>3.0395731994163601E-2</v>
          </cell>
          <cell r="AY1374">
            <v>0.33190292683817502</v>
          </cell>
          <cell r="AZ1374">
            <v>5.2140370151965099E-2</v>
          </cell>
          <cell r="BA1374">
            <v>0.85544785637669896</v>
          </cell>
          <cell r="BB1374">
            <v>0.84143824863620398</v>
          </cell>
          <cell r="BC1374">
            <v>17.069293380249</v>
          </cell>
          <cell r="BD1374">
            <v>0.48748478550714902</v>
          </cell>
          <cell r="BE1374">
            <v>12.5476827361595</v>
          </cell>
          <cell r="BF1374">
            <v>34.581697517246099</v>
          </cell>
          <cell r="BH1374" t="str">
            <v>NO</v>
          </cell>
          <cell r="BI1374" t="str">
            <v>NO</v>
          </cell>
          <cell r="BJ1374" t="str">
            <v>NO</v>
          </cell>
          <cell r="BK1374" t="str">
            <v/>
          </cell>
          <cell r="BL1374" t="str">
            <v>YES</v>
          </cell>
          <cell r="BM1374" t="str">
            <v>NO</v>
          </cell>
          <cell r="BO1374" t="str">
            <v>NO</v>
          </cell>
          <cell r="BQ1374" t="str">
            <v>YES</v>
          </cell>
          <cell r="BR1374" t="str">
            <v>NO</v>
          </cell>
          <cell r="BT1374" t="str">
            <v/>
          </cell>
          <cell r="BU1374" t="str">
            <v>NO</v>
          </cell>
          <cell r="BW1374" t="str">
            <v/>
          </cell>
          <cell r="CA1374" t="str">
            <v>SINGLE CORR</v>
          </cell>
          <cell r="CC1374">
            <v>7.5394362958803551</v>
          </cell>
          <cell r="CD1374">
            <v>0</v>
          </cell>
          <cell r="CE1374">
            <v>0</v>
          </cell>
          <cell r="CF1374">
            <v>0</v>
          </cell>
          <cell r="CL1374">
            <v>0.47</v>
          </cell>
          <cell r="CY1374">
            <v>1.0283595148479081</v>
          </cell>
          <cell r="CZ1374">
            <v>0</v>
          </cell>
          <cell r="DA1374">
            <v>0</v>
          </cell>
          <cell r="DB1374">
            <v>0</v>
          </cell>
        </row>
        <row r="1375">
          <cell r="A1375">
            <v>104.1</v>
          </cell>
          <cell r="B1375">
            <v>41619</v>
          </cell>
          <cell r="C1375" t="str">
            <v>Austin</v>
          </cell>
          <cell r="D1375">
            <v>14</v>
          </cell>
          <cell r="F1375" t="str">
            <v>YES</v>
          </cell>
          <cell r="G1375">
            <v>6</v>
          </cell>
          <cell r="H1375">
            <v>0.91559452749788806</v>
          </cell>
          <cell r="I1375">
            <v>0</v>
          </cell>
          <cell r="J1375">
            <v>14.999499999999999</v>
          </cell>
          <cell r="K1375">
            <v>29.998000000000001</v>
          </cell>
          <cell r="L1375">
            <v>1.9999333311110401</v>
          </cell>
          <cell r="M1375">
            <v>1.5061164409366501</v>
          </cell>
          <cell r="N1375">
            <v>0.93145292463567098</v>
          </cell>
          <cell r="O1375">
            <v>0.29542166416594001</v>
          </cell>
          <cell r="P1375">
            <v>3.2962937952140697E-2</v>
          </cell>
          <cell r="Q1375">
            <v>0.99817231723160804</v>
          </cell>
          <cell r="R1375">
            <v>0.39021672059062501</v>
          </cell>
          <cell r="S1375">
            <v>10.997376532869</v>
          </cell>
          <cell r="T1375">
            <v>0.99804243882415</v>
          </cell>
          <cell r="U1375">
            <v>0.40531303349076903</v>
          </cell>
          <cell r="V1375">
            <v>15.2270038886943</v>
          </cell>
          <cell r="W1375">
            <v>0.99921640565068603</v>
          </cell>
          <cell r="X1375">
            <v>0.25578348715076898</v>
          </cell>
          <cell r="Y1375">
            <v>1.1956793047374901</v>
          </cell>
          <cell r="Z1375">
            <v>0.71234912978839504</v>
          </cell>
          <cell r="AA1375">
            <v>0.25925425015878401</v>
          </cell>
          <cell r="AB1375">
            <v>3.2902516386600501E-2</v>
          </cell>
          <cell r="AC1375">
            <v>0.371052734166334</v>
          </cell>
          <cell r="AD1375">
            <v>0.16167267299781701</v>
          </cell>
          <cell r="AE1375">
            <v>12.8741773782519</v>
          </cell>
          <cell r="AF1375">
            <v>0.84481739936058198</v>
          </cell>
          <cell r="AG1375">
            <v>13.672339029092599</v>
          </cell>
          <cell r="AH1375">
            <v>8.8713721989918106</v>
          </cell>
          <cell r="AI1375">
            <v>0.80508549181630895</v>
          </cell>
          <cell r="AJ1375">
            <v>17.172912598420201</v>
          </cell>
          <cell r="AK1375">
            <v>267.97842581501601</v>
          </cell>
          <cell r="AL1375">
            <v>-1.4762231267800401</v>
          </cell>
          <cell r="AM1375">
            <v>31.559303245666801</v>
          </cell>
          <cell r="AN1375">
            <v>31.596241152750999</v>
          </cell>
          <cell r="AO1375">
            <v>5.5295836405182701</v>
          </cell>
          <cell r="AP1375">
            <v>8.0806382259398895</v>
          </cell>
          <cell r="AQ1375">
            <v>22.1477172339176</v>
          </cell>
          <cell r="AR1375">
            <v>-2.0536646761283301</v>
          </cell>
          <cell r="AS1375">
            <v>9.6079755927093409</v>
          </cell>
          <cell r="AT1375">
            <v>135.889286885969</v>
          </cell>
          <cell r="AU1375">
            <v>1.81330261880205</v>
          </cell>
          <cell r="AV1375">
            <v>0.262186282300096</v>
          </cell>
          <cell r="AW1375">
            <v>3.7477734218837901</v>
          </cell>
          <cell r="AX1375">
            <v>2.8897509839677898E-2</v>
          </cell>
          <cell r="AY1375">
            <v>0.20847665047267</v>
          </cell>
          <cell r="AZ1375">
            <v>4.5879074967865398E-2</v>
          </cell>
          <cell r="BA1375">
            <v>0.83433743284660999</v>
          </cell>
          <cell r="BB1375">
            <v>0.82439703749608695</v>
          </cell>
          <cell r="BC1375">
            <v>21.4433126200461</v>
          </cell>
          <cell r="BD1375">
            <v>-1.2709036425734399</v>
          </cell>
          <cell r="BE1375">
            <v>9.0673874611766205</v>
          </cell>
          <cell r="BF1375">
            <v>15.7310522166915</v>
          </cell>
          <cell r="BH1375" t="str">
            <v>NO</v>
          </cell>
          <cell r="BI1375" t="str">
            <v>NO</v>
          </cell>
          <cell r="BJ1375" t="str">
            <v>NO</v>
          </cell>
          <cell r="BK1375" t="str">
            <v/>
          </cell>
          <cell r="BL1375" t="str">
            <v>YES</v>
          </cell>
          <cell r="BM1375" t="str">
            <v>NO</v>
          </cell>
          <cell r="BO1375" t="str">
            <v>NO</v>
          </cell>
          <cell r="BQ1375" t="str">
            <v>YES</v>
          </cell>
          <cell r="BR1375" t="str">
            <v>YES</v>
          </cell>
          <cell r="BT1375" t="str">
            <v/>
          </cell>
          <cell r="BU1375" t="str">
            <v>NO</v>
          </cell>
          <cell r="BW1375" t="str">
            <v/>
          </cell>
          <cell r="CA1375" t="str">
            <v>TRASH</v>
          </cell>
          <cell r="CC1375">
            <v>0</v>
          </cell>
          <cell r="CD1375">
            <v>0</v>
          </cell>
          <cell r="CE1375">
            <v>0</v>
          </cell>
          <cell r="CF1375">
            <v>0</v>
          </cell>
          <cell r="CL1375">
            <v>0</v>
          </cell>
          <cell r="CY1375">
            <v>0</v>
          </cell>
          <cell r="CZ1375">
            <v>0</v>
          </cell>
          <cell r="DA1375">
            <v>0</v>
          </cell>
          <cell r="DB1375">
            <v>0</v>
          </cell>
        </row>
        <row r="1376">
          <cell r="A1376">
            <v>104.1</v>
          </cell>
          <cell r="B1376">
            <v>41619</v>
          </cell>
          <cell r="C1376" t="str">
            <v>Austin</v>
          </cell>
          <cell r="D1376">
            <v>16</v>
          </cell>
          <cell r="F1376" t="str">
            <v>YES</v>
          </cell>
          <cell r="G1376">
            <v>6</v>
          </cell>
          <cell r="H1376">
            <v>1.2227949723601299</v>
          </cell>
          <cell r="I1376">
            <v>0</v>
          </cell>
          <cell r="J1376">
            <v>14.999499999999999</v>
          </cell>
          <cell r="K1376">
            <v>29.9985</v>
          </cell>
          <cell r="L1376">
            <v>1.9999666655555199</v>
          </cell>
          <cell r="M1376">
            <v>-7.8315326627062404E+29</v>
          </cell>
          <cell r="N1376">
            <v>1</v>
          </cell>
          <cell r="O1376">
            <v>0.60783060492263197</v>
          </cell>
          <cell r="P1376">
            <v>3.5223760303536703E-2</v>
          </cell>
          <cell r="Q1376">
            <v>0.99191029347650805</v>
          </cell>
          <cell r="R1376">
            <v>0.56627562081512495</v>
          </cell>
          <cell r="S1376">
            <v>1.6799049473082901E-28</v>
          </cell>
          <cell r="T1376">
            <v>1</v>
          </cell>
          <cell r="U1376">
            <v>5.8429096273151</v>
          </cell>
          <cell r="V1376">
            <v>15.247650405142201</v>
          </cell>
          <cell r="W1376">
            <v>0.99491137391391604</v>
          </cell>
          <cell r="X1376">
            <v>0.44912364753689599</v>
          </cell>
          <cell r="Y1376">
            <v>-6.2780523128021994E+26</v>
          </cell>
          <cell r="Z1376">
            <v>8.0163776149411203E-4</v>
          </cell>
          <cell r="AA1376">
            <v>1.95106192834072E+56</v>
          </cell>
          <cell r="AB1376">
            <v>3.4936132944918E-2</v>
          </cell>
          <cell r="AC1376">
            <v>0.129895080902343</v>
          </cell>
          <cell r="AD1376">
            <v>0.34484510835215298</v>
          </cell>
          <cell r="AE1376">
            <v>6.9296036463795199</v>
          </cell>
          <cell r="AF1376">
            <v>0.45213585593372002</v>
          </cell>
          <cell r="AG1376">
            <v>23.1083196177476</v>
          </cell>
          <cell r="AH1376">
            <v>1.6799049473082901E-28</v>
          </cell>
          <cell r="AI1376">
            <v>0.130645143901509</v>
          </cell>
          <cell r="AJ1376">
            <v>36.668451647265599</v>
          </cell>
          <cell r="AK1376">
            <v>417.73840554332702</v>
          </cell>
          <cell r="AL1376">
            <v>-8.2022777306767196</v>
          </cell>
          <cell r="AM1376">
            <v>-9.4611486627599998E+28</v>
          </cell>
          <cell r="AN1376">
            <v>55.333531770537</v>
          </cell>
          <cell r="AO1376">
            <v>5.6054177545604</v>
          </cell>
          <cell r="AP1376">
            <v>5.6617997271584004</v>
          </cell>
          <cell r="AQ1376">
            <v>5.2344253781429897</v>
          </cell>
          <cell r="AR1376">
            <v>7.3478834822254404</v>
          </cell>
          <cell r="AS1376">
            <v>7.8695206974785599</v>
          </cell>
          <cell r="AT1376">
            <v>3.3777644048570399</v>
          </cell>
          <cell r="AU1376">
            <v>4.3666124929583301</v>
          </cell>
          <cell r="AV1376">
            <v>6.2405200983201001E-2</v>
          </cell>
          <cell r="AW1376" t="str">
            <v>NaN</v>
          </cell>
          <cell r="AX1376" t="str">
            <v>NaN</v>
          </cell>
          <cell r="AY1376">
            <v>0.140093007992701</v>
          </cell>
          <cell r="AZ1376" t="str">
            <v>NaN</v>
          </cell>
          <cell r="BA1376">
            <v>0.63182258547484305</v>
          </cell>
          <cell r="BB1376" t="str">
            <v>NaN</v>
          </cell>
          <cell r="BC1376">
            <v>17.390856164611201</v>
          </cell>
          <cell r="BD1376">
            <v>11.1694686880949</v>
          </cell>
          <cell r="BE1376">
            <v>15.387692369523799</v>
          </cell>
          <cell r="BF1376">
            <v>18.202760289523301</v>
          </cell>
          <cell r="BH1376" t="str">
            <v>NO</v>
          </cell>
          <cell r="BI1376" t="str">
            <v>NO</v>
          </cell>
          <cell r="BJ1376" t="str">
            <v>NO</v>
          </cell>
          <cell r="BK1376" t="str">
            <v/>
          </cell>
          <cell r="BL1376" t="str">
            <v>YES</v>
          </cell>
          <cell r="BM1376" t="str">
            <v>NO</v>
          </cell>
          <cell r="BO1376" t="str">
            <v>NO</v>
          </cell>
          <cell r="BQ1376" t="str">
            <v>NO</v>
          </cell>
          <cell r="BR1376" t="str">
            <v>NO</v>
          </cell>
          <cell r="BT1376" t="str">
            <v/>
          </cell>
          <cell r="BU1376" t="str">
            <v>NO</v>
          </cell>
          <cell r="BW1376" t="str">
            <v>YES</v>
          </cell>
          <cell r="CA1376" t="str">
            <v>TRASH</v>
          </cell>
          <cell r="CC1376">
            <v>0</v>
          </cell>
          <cell r="CD1376">
            <v>0</v>
          </cell>
          <cell r="CE1376">
            <v>0</v>
          </cell>
          <cell r="CF1376">
            <v>0</v>
          </cell>
          <cell r="CL1376">
            <v>0</v>
          </cell>
          <cell r="CY1376">
            <v>0</v>
          </cell>
          <cell r="CZ1376">
            <v>0</v>
          </cell>
          <cell r="DA1376">
            <v>0</v>
          </cell>
          <cell r="DB1376">
            <v>0</v>
          </cell>
        </row>
        <row r="1377">
          <cell r="A1377">
            <v>104.1</v>
          </cell>
          <cell r="B1377">
            <v>41619</v>
          </cell>
          <cell r="C1377" t="str">
            <v>Austin</v>
          </cell>
          <cell r="D1377">
            <v>17</v>
          </cell>
          <cell r="F1377" t="str">
            <v>YES</v>
          </cell>
          <cell r="G1377">
            <v>6</v>
          </cell>
          <cell r="H1377">
            <v>1.26837230566889</v>
          </cell>
          <cell r="I1377">
            <v>0</v>
          </cell>
          <cell r="J1377">
            <v>14.999499999999999</v>
          </cell>
          <cell r="K1377">
            <v>29.9985</v>
          </cell>
          <cell r="L1377">
            <v>1.9999666655555199</v>
          </cell>
          <cell r="M1377">
            <v>1260.61751659478</v>
          </cell>
          <cell r="N1377">
            <v>0.99999949945562605</v>
          </cell>
          <cell r="O1377">
            <v>0.13508795455294401</v>
          </cell>
          <cell r="P1377">
            <v>1.78506408592876E-2</v>
          </cell>
          <cell r="Q1377">
            <v>0.98524489646219804</v>
          </cell>
          <cell r="R1377">
            <v>0.60799956011248302</v>
          </cell>
          <cell r="S1377">
            <v>1.8941081755282401E-2</v>
          </cell>
          <cell r="T1377">
            <v>0.99968203190517502</v>
          </cell>
          <cell r="U1377">
            <v>3.4059148298731499</v>
          </cell>
          <cell r="V1377">
            <v>27.656608464045899</v>
          </cell>
          <cell r="W1377">
            <v>0.999638254354005</v>
          </cell>
          <cell r="X1377">
            <v>9.4558356289614606E-2</v>
          </cell>
          <cell r="Y1377">
            <v>702.11995337929295</v>
          </cell>
          <cell r="Z1377">
            <v>0.55696481501644701</v>
          </cell>
          <cell r="AA1377">
            <v>16566.233537306201</v>
          </cell>
          <cell r="AB1377">
            <v>1.7583224377223299E-2</v>
          </cell>
          <cell r="AC1377">
            <v>2.0214244173138201E-2</v>
          </cell>
          <cell r="AD1377">
            <v>0.37926101747984198</v>
          </cell>
          <cell r="AE1377">
            <v>21.653123277083299</v>
          </cell>
          <cell r="AF1377">
            <v>0.78264394952820604</v>
          </cell>
          <cell r="AG1377">
            <v>5.5009701660936896</v>
          </cell>
          <cell r="AH1377">
            <v>1.89350550192635E-2</v>
          </cell>
          <cell r="AI1377">
            <v>0.52972582760965803</v>
          </cell>
          <cell r="AJ1377">
            <v>11.9019654000355</v>
          </cell>
          <cell r="AK1377">
            <v>744.33095375667597</v>
          </cell>
          <cell r="AL1377">
            <v>-35.129383800779998</v>
          </cell>
          <cell r="AM1377">
            <v>14997.596968796701</v>
          </cell>
          <cell r="AN1377">
            <v>24.539378238142</v>
          </cell>
          <cell r="AO1377">
            <v>-0.49148421782725998</v>
          </cell>
          <cell r="AP1377">
            <v>3.6905637654085797E-2</v>
          </cell>
          <cell r="AQ1377">
            <v>4.3238436805479497</v>
          </cell>
          <cell r="AR1377">
            <v>32.627050141488702</v>
          </cell>
          <cell r="AS1377">
            <v>29.5882849430768</v>
          </cell>
          <cell r="AT1377">
            <v>58.726199679037798</v>
          </cell>
          <cell r="AU1377">
            <v>4.3013641611297802</v>
          </cell>
          <cell r="AV1377">
            <v>6.7560200843381102E-2</v>
          </cell>
          <cell r="AW1377" t="str">
            <v>NaN</v>
          </cell>
          <cell r="AX1377" t="str">
            <v>NaN</v>
          </cell>
          <cell r="AY1377">
            <v>0.47159958850676298</v>
          </cell>
          <cell r="AZ1377" t="str">
            <v>NaN</v>
          </cell>
          <cell r="BA1377">
            <v>1.2101330508549299</v>
          </cell>
          <cell r="BB1377" t="str">
            <v>NaN</v>
          </cell>
          <cell r="BC1377">
            <v>21.221981482804399</v>
          </cell>
          <cell r="BD1377">
            <v>6.2150177782700702</v>
          </cell>
          <cell r="BE1377">
            <v>8.7884588251060904</v>
          </cell>
          <cell r="BF1377">
            <v>12.7326399358651</v>
          </cell>
          <cell r="BH1377" t="str">
            <v>NO</v>
          </cell>
          <cell r="BI1377" t="str">
            <v>NO</v>
          </cell>
          <cell r="BJ1377" t="str">
            <v>NO</v>
          </cell>
          <cell r="BK1377" t="str">
            <v/>
          </cell>
          <cell r="BL1377" t="str">
            <v>YES</v>
          </cell>
          <cell r="BM1377" t="str">
            <v>NO</v>
          </cell>
          <cell r="BO1377" t="str">
            <v>NO</v>
          </cell>
          <cell r="BQ1377" t="str">
            <v>YES</v>
          </cell>
          <cell r="BR1377" t="str">
            <v>NO</v>
          </cell>
          <cell r="BT1377" t="str">
            <v/>
          </cell>
          <cell r="BU1377" t="str">
            <v>NO</v>
          </cell>
          <cell r="BW1377" t="str">
            <v/>
          </cell>
          <cell r="CA1377" t="str">
            <v>SINGLE CORR</v>
          </cell>
          <cell r="CC1377">
            <v>14.30973272893899</v>
          </cell>
          <cell r="CD1377">
            <v>0</v>
          </cell>
          <cell r="CE1377">
            <v>0</v>
          </cell>
          <cell r="CF1377">
            <v>0</v>
          </cell>
          <cell r="CL1377">
            <v>0.47</v>
          </cell>
          <cell r="CY1377">
            <v>1.4682356927201841</v>
          </cell>
          <cell r="CZ1377">
            <v>0</v>
          </cell>
          <cell r="DA1377">
            <v>0</v>
          </cell>
          <cell r="DB1377">
            <v>0</v>
          </cell>
        </row>
        <row r="1378">
          <cell r="A1378">
            <v>104.1</v>
          </cell>
          <cell r="B1378">
            <v>41619</v>
          </cell>
          <cell r="C1378" t="str">
            <v>Austin</v>
          </cell>
          <cell r="D1378">
            <v>18</v>
          </cell>
          <cell r="F1378" t="str">
            <v>YES</v>
          </cell>
          <cell r="G1378">
            <v>6</v>
          </cell>
          <cell r="H1378">
            <v>1.31688897125423</v>
          </cell>
          <cell r="I1378">
            <v>0</v>
          </cell>
          <cell r="J1378">
            <v>14.999499999999999</v>
          </cell>
          <cell r="K1378">
            <v>29.9985</v>
          </cell>
          <cell r="L1378">
            <v>1.9999666655555199</v>
          </cell>
          <cell r="M1378">
            <v>2107.3002031513302</v>
          </cell>
          <cell r="N1378">
            <v>0.999996492283314</v>
          </cell>
          <cell r="O1378">
            <v>0.32175148162077</v>
          </cell>
          <cell r="P1378">
            <v>-1.115605979167E-2</v>
          </cell>
          <cell r="Q1378">
            <v>0.988468977262695</v>
          </cell>
          <cell r="R1378">
            <v>0.453606232987253</v>
          </cell>
          <cell r="S1378">
            <v>-3.3756602755015898E-3</v>
          </cell>
          <cell r="T1378">
            <v>0.99941417389632103</v>
          </cell>
          <cell r="U1378">
            <v>4.1593126886417204</v>
          </cell>
          <cell r="V1378">
            <v>17.163531511765299</v>
          </cell>
          <cell r="W1378">
            <v>0.99715575104957299</v>
          </cell>
          <cell r="X1378">
            <v>0.224665295094435</v>
          </cell>
          <cell r="Y1378">
            <v>127.122849208437</v>
          </cell>
          <cell r="Z1378">
            <v>6.0324771527914899E-2</v>
          </cell>
          <cell r="AA1378">
            <v>28393.041973064799</v>
          </cell>
          <cell r="AB1378">
            <v>-1.10259023404849E-2</v>
          </cell>
          <cell r="AC1378">
            <v>1.03113435303152E-2</v>
          </cell>
          <cell r="AD1378">
            <v>0.210683541311843</v>
          </cell>
          <cell r="AE1378">
            <v>9.3000439858272905</v>
          </cell>
          <cell r="AF1378">
            <v>0.54029831207718804</v>
          </cell>
          <cell r="AG1378">
            <v>8.3003248267168104</v>
          </cell>
          <cell r="AH1378">
            <v>-3.3736815438812802E-3</v>
          </cell>
          <cell r="AI1378">
            <v>1.90468572411093E-2</v>
          </cell>
          <cell r="AJ1378">
            <v>17.711985704204402</v>
          </cell>
          <cell r="AK1378">
            <v>546.78870125000401</v>
          </cell>
          <cell r="AL1378">
            <v>-6.7538766464966704</v>
          </cell>
          <cell r="AM1378">
            <v>-10299.244888835001</v>
          </cell>
          <cell r="AN1378">
            <v>-0.91018198415766005</v>
          </cell>
          <cell r="AO1378">
            <v>4.8056822874185299</v>
          </cell>
          <cell r="AP1378">
            <v>-1.8370614332915002E-2</v>
          </cell>
          <cell r="AQ1378">
            <v>26.989389751151801</v>
          </cell>
          <cell r="AR1378">
            <v>-9.4587048785688008</v>
          </cell>
          <cell r="AS1378">
            <v>-4.7425815378993796</v>
          </cell>
          <cell r="AT1378">
            <v>77.651949498158501</v>
          </cell>
          <cell r="AU1378">
            <v>4.2404084827195003</v>
          </cell>
          <cell r="AV1378">
            <v>6.8055873898405103E-2</v>
          </cell>
          <cell r="AW1378" t="str">
            <v>NaN</v>
          </cell>
          <cell r="AX1378" t="str">
            <v>NaN</v>
          </cell>
          <cell r="AY1378">
            <v>0.423170160493964</v>
          </cell>
          <cell r="AZ1378" t="str">
            <v>NaN</v>
          </cell>
          <cell r="BA1378">
            <v>1.20837153946622</v>
          </cell>
          <cell r="BB1378" t="str">
            <v>NaN</v>
          </cell>
          <cell r="BC1378">
            <v>17.7140997416078</v>
          </cell>
          <cell r="BD1378">
            <v>2.5369856308630001</v>
          </cell>
          <cell r="BE1378">
            <v>6.9787293737645104</v>
          </cell>
          <cell r="BF1378">
            <v>9.6116087384703004</v>
          </cell>
          <cell r="BH1378" t="str">
            <v>NO</v>
          </cell>
          <cell r="BI1378" t="str">
            <v>NO</v>
          </cell>
          <cell r="BJ1378" t="str">
            <v>NO</v>
          </cell>
          <cell r="BK1378" t="str">
            <v/>
          </cell>
          <cell r="BL1378" t="str">
            <v>YES</v>
          </cell>
          <cell r="BM1378" t="str">
            <v>NO</v>
          </cell>
          <cell r="BO1378" t="str">
            <v>NO</v>
          </cell>
          <cell r="BQ1378" t="str">
            <v>NO</v>
          </cell>
          <cell r="BR1378" t="str">
            <v>NO</v>
          </cell>
          <cell r="BT1378" t="str">
            <v/>
          </cell>
          <cell r="BU1378" t="str">
            <v>NO</v>
          </cell>
          <cell r="BW1378" t="str">
            <v>YES</v>
          </cell>
          <cell r="CA1378" t="str">
            <v>TRASH</v>
          </cell>
          <cell r="CC1378">
            <v>0</v>
          </cell>
          <cell r="CD1378">
            <v>0</v>
          </cell>
          <cell r="CE1378">
            <v>0</v>
          </cell>
          <cell r="CF1378">
            <v>0</v>
          </cell>
          <cell r="CL1378">
            <v>0</v>
          </cell>
          <cell r="CY1378">
            <v>0</v>
          </cell>
          <cell r="CZ1378">
            <v>0</v>
          </cell>
          <cell r="DA1378">
            <v>0</v>
          </cell>
          <cell r="DB1378">
            <v>0</v>
          </cell>
        </row>
        <row r="1379">
          <cell r="BH1379" t="str">
            <v/>
          </cell>
          <cell r="BI1379" t="str">
            <v/>
          </cell>
          <cell r="BJ1379" t="str">
            <v>NO</v>
          </cell>
          <cell r="BK1379" t="str">
            <v/>
          </cell>
          <cell r="BL1379" t="str">
            <v>NO</v>
          </cell>
          <cell r="BM1379" t="str">
            <v/>
          </cell>
          <cell r="BO1379" t="str">
            <v/>
          </cell>
          <cell r="BQ1379" t="str">
            <v/>
          </cell>
          <cell r="BR1379" t="str">
            <v/>
          </cell>
          <cell r="BT1379" t="str">
            <v/>
          </cell>
          <cell r="BU1379" t="str">
            <v/>
          </cell>
          <cell r="BW1379" t="str">
            <v/>
          </cell>
          <cell r="CA1379" t="str">
            <v/>
          </cell>
          <cell r="CC1379">
            <v>0</v>
          </cell>
          <cell r="CD1379">
            <v>0</v>
          </cell>
          <cell r="CE1379">
            <v>0</v>
          </cell>
          <cell r="CF1379">
            <v>0</v>
          </cell>
          <cell r="CL1379">
            <v>0</v>
          </cell>
          <cell r="CY1379">
            <v>0</v>
          </cell>
          <cell r="CZ1379">
            <v>0</v>
          </cell>
          <cell r="DA1379">
            <v>0</v>
          </cell>
          <cell r="DB1379">
            <v>0</v>
          </cell>
        </row>
        <row r="1380">
          <cell r="A1380">
            <v>97</v>
          </cell>
          <cell r="B1380">
            <v>41621</v>
          </cell>
          <cell r="C1380" t="str">
            <v>Daniel</v>
          </cell>
          <cell r="D1380">
            <v>12</v>
          </cell>
          <cell r="F1380" t="str">
            <v>YES</v>
          </cell>
          <cell r="G1380">
            <v>4.87</v>
          </cell>
          <cell r="H1380">
            <v>0.16666666790842999</v>
          </cell>
          <cell r="I1380">
            <v>-3</v>
          </cell>
          <cell r="J1380">
            <v>15</v>
          </cell>
          <cell r="K1380">
            <v>45</v>
          </cell>
          <cell r="L1380">
            <v>3</v>
          </cell>
          <cell r="M1380">
            <v>4.1785531304614603</v>
          </cell>
          <cell r="N1380">
            <v>0.98691373657826398</v>
          </cell>
          <cell r="O1380">
            <v>0.233907596192587</v>
          </cell>
          <cell r="P1380">
            <v>1.9453832191508001E-2</v>
          </cell>
          <cell r="Q1380">
            <v>0.99887372824151899</v>
          </cell>
          <cell r="R1380">
            <v>0.29860573538539198</v>
          </cell>
          <cell r="S1380">
            <v>4.9443730721093404</v>
          </cell>
          <cell r="T1380">
            <v>0.99155208947718798</v>
          </cell>
          <cell r="U1380">
            <v>0.83713704937245403</v>
          </cell>
          <cell r="V1380">
            <v>17.905903859966902</v>
          </cell>
          <cell r="W1380">
            <v>0.99963685970686</v>
          </cell>
          <cell r="X1380">
            <v>0.16972344207595499</v>
          </cell>
          <cell r="Y1380">
            <v>3.3480144533443501</v>
          </cell>
          <cell r="Z1380">
            <v>0.79001354146916503</v>
          </cell>
          <cell r="AA1380">
            <v>0.84793769811716002</v>
          </cell>
          <cell r="AB1380">
            <v>1.94318888929636E-2</v>
          </cell>
          <cell r="AC1380">
            <v>0.25073051531020502</v>
          </cell>
          <cell r="AD1380">
            <v>9.2222789954857207E-2</v>
          </cell>
          <cell r="AE1380">
            <v>16.032095416097501</v>
          </cell>
          <cell r="AF1380">
            <v>0.89502620859096904</v>
          </cell>
          <cell r="AG1380">
            <v>8.5794263456125499</v>
          </cell>
          <cell r="AH1380">
            <v>4.05719759801406</v>
          </cell>
          <cell r="AI1380">
            <v>0.81329407255997699</v>
          </cell>
          <cell r="AJ1380">
            <v>15.2593302695853</v>
          </cell>
          <cell r="AK1380">
            <v>664.64624836166399</v>
          </cell>
          <cell r="AL1380">
            <v>58.993663187253297</v>
          </cell>
          <cell r="AM1380">
            <v>190.998905748667</v>
          </cell>
          <cell r="AN1380">
            <v>40.914222897069301</v>
          </cell>
          <cell r="AO1380">
            <v>3.0938118670352099</v>
          </cell>
          <cell r="AP1380">
            <v>3.2747731402168698</v>
          </cell>
          <cell r="AQ1380">
            <v>2.2681318694232799</v>
          </cell>
          <cell r="AR1380">
            <v>15.4521162848849</v>
          </cell>
          <cell r="AS1380">
            <v>15.855938942779</v>
          </cell>
          <cell r="AT1380">
            <v>8.2151294724182193</v>
          </cell>
          <cell r="AU1380">
            <v>2.4206888937431299</v>
          </cell>
          <cell r="AV1380">
            <v>0.96970401648947002</v>
          </cell>
          <cell r="AW1380">
            <v>1.91373030061879</v>
          </cell>
          <cell r="AX1380">
            <v>0.89897532066653796</v>
          </cell>
          <cell r="AY1380">
            <v>0.20008044707759201</v>
          </cell>
          <cell r="AZ1380">
            <v>6.0815634158432497E-2</v>
          </cell>
          <cell r="BA1380">
            <v>0.46224719205505199</v>
          </cell>
          <cell r="BB1380">
            <v>0.491333349815543</v>
          </cell>
          <cell r="BC1380">
            <v>11.8080263849071</v>
          </cell>
          <cell r="BD1380">
            <v>3.0051531010418602</v>
          </cell>
          <cell r="BE1380">
            <v>8.8762135750002908</v>
          </cell>
          <cell r="BF1380">
            <v>18.379123778124999</v>
          </cell>
          <cell r="BH1380" t="str">
            <v>NO</v>
          </cell>
          <cell r="BI1380" t="str">
            <v>NO</v>
          </cell>
          <cell r="BJ1380" t="str">
            <v>YES</v>
          </cell>
          <cell r="BK1380" t="str">
            <v/>
          </cell>
          <cell r="BL1380" t="str">
            <v>YES</v>
          </cell>
          <cell r="BM1380" t="str">
            <v>YES</v>
          </cell>
          <cell r="BO1380" t="str">
            <v>YES</v>
          </cell>
          <cell r="BQ1380" t="str">
            <v>YES</v>
          </cell>
          <cell r="BR1380" t="str">
            <v>YES</v>
          </cell>
          <cell r="BT1380" t="str">
            <v/>
          </cell>
          <cell r="BU1380" t="str">
            <v>YES</v>
          </cell>
          <cell r="BW1380" t="str">
            <v/>
          </cell>
          <cell r="CA1380" t="str">
            <v>DUAL CORR</v>
          </cell>
          <cell r="CC1380">
            <v>9.2649552486032931</v>
          </cell>
          <cell r="CD1380">
            <v>7.6750208652539191</v>
          </cell>
          <cell r="CE1380">
            <v>8.4054956636481855</v>
          </cell>
          <cell r="CF1380">
            <v>5.4016695299090971</v>
          </cell>
          <cell r="CL1380">
            <v>0.19</v>
          </cell>
          <cell r="CY1380">
            <v>10.216972982859575</v>
          </cell>
          <cell r="CZ1380">
            <v>10.216972982859575</v>
          </cell>
          <cell r="DA1380">
            <v>10.216972982859575</v>
          </cell>
          <cell r="DB1380">
            <v>10.216972982859575</v>
          </cell>
        </row>
        <row r="1381">
          <cell r="A1381">
            <v>97</v>
          </cell>
          <cell r="B1381">
            <v>41621</v>
          </cell>
          <cell r="C1381" t="str">
            <v>Daniel</v>
          </cell>
          <cell r="D1381">
            <v>13</v>
          </cell>
          <cell r="F1381" t="str">
            <v>YES</v>
          </cell>
          <cell r="G1381">
            <v>4.87</v>
          </cell>
          <cell r="H1381">
            <v>0.21388889104127901</v>
          </cell>
          <cell r="I1381">
            <v>1</v>
          </cell>
          <cell r="J1381">
            <v>15.0005263158</v>
          </cell>
          <cell r="K1381">
            <v>44.998421052600001</v>
          </cell>
          <cell r="L1381">
            <v>2.9997894810666299</v>
          </cell>
          <cell r="M1381">
            <v>1.6390810191326599</v>
          </cell>
          <cell r="N1381">
            <v>0.94850235350136503</v>
          </cell>
          <cell r="O1381">
            <v>0.59223329931383295</v>
          </cell>
          <cell r="P1381">
            <v>4.80658630530739E-2</v>
          </cell>
          <cell r="Q1381">
            <v>0.99818965887895295</v>
          </cell>
          <cell r="R1381">
            <v>0.43124319874900502</v>
          </cell>
          <cell r="S1381">
            <v>4.9041258031162602</v>
          </cell>
          <cell r="T1381">
            <v>0.99465078591292699</v>
          </cell>
          <cell r="U1381">
            <v>0.75692992801687597</v>
          </cell>
          <cell r="V1381">
            <v>7.9699098048783403</v>
          </cell>
          <cell r="W1381">
            <v>0.996130272857224</v>
          </cell>
          <cell r="X1381">
            <v>0.63534435660898703</v>
          </cell>
          <cell r="Y1381">
            <v>1.3527683682223199</v>
          </cell>
          <cell r="Z1381">
            <v>0.765050514932059</v>
          </cell>
          <cell r="AA1381">
            <v>1.1540819021817299</v>
          </cell>
          <cell r="AB1381">
            <v>4.7978488598017198E-2</v>
          </cell>
          <cell r="AC1381">
            <v>0.55818914520790497</v>
          </cell>
          <cell r="AD1381">
            <v>0.190635922429371</v>
          </cell>
          <cell r="AE1381">
            <v>6.3676747420165603</v>
          </cell>
          <cell r="AF1381">
            <v>0.79581201132180202</v>
          </cell>
          <cell r="AG1381">
            <v>21.364208643363298</v>
          </cell>
          <cell r="AH1381">
            <v>4.3191058744122</v>
          </cell>
          <cell r="AI1381">
            <v>0.87577635149334698</v>
          </cell>
          <cell r="AJ1381">
            <v>12.9975321384774</v>
          </cell>
          <cell r="AK1381">
            <v>766.99755342000901</v>
          </cell>
          <cell r="AL1381">
            <v>153.7110756786</v>
          </cell>
          <cell r="AM1381">
            <v>249.910092927997</v>
          </cell>
          <cell r="AN1381">
            <v>92.274627536430998</v>
          </cell>
          <cell r="AO1381">
            <v>3.3522646209287998</v>
          </cell>
          <cell r="AP1381">
            <v>3.1914577511968698</v>
          </cell>
          <cell r="AQ1381">
            <v>13.581000328215</v>
          </cell>
          <cell r="AR1381">
            <v>6.3891617340308997</v>
          </cell>
          <cell r="AS1381">
            <v>8.1060111918163997</v>
          </cell>
          <cell r="AT1381">
            <v>33.3461205079808</v>
          </cell>
          <cell r="AU1381">
            <v>2.22666454467331</v>
          </cell>
          <cell r="AV1381">
            <v>1.0646050459340799</v>
          </cell>
          <cell r="AW1381">
            <v>1.67963620377121</v>
          </cell>
          <cell r="AX1381">
            <v>0.98349998430503005</v>
          </cell>
          <cell r="AY1381">
            <v>0.12867168867442499</v>
          </cell>
          <cell r="AZ1381">
            <v>5.27785697177919E-2</v>
          </cell>
          <cell r="BA1381">
            <v>0.48231506855763001</v>
          </cell>
          <cell r="BB1381">
            <v>0.51051363446001696</v>
          </cell>
          <cell r="BC1381">
            <v>5.146867546977</v>
          </cell>
          <cell r="BD1381">
            <v>1.29456974999994</v>
          </cell>
          <cell r="BE1381">
            <v>6.1019297873781397</v>
          </cell>
          <cell r="BF1381">
            <v>15.698357207153499</v>
          </cell>
          <cell r="BH1381" t="str">
            <v>NO</v>
          </cell>
          <cell r="BI1381" t="str">
            <v>NO</v>
          </cell>
          <cell r="BJ1381" t="str">
            <v>YES</v>
          </cell>
          <cell r="BK1381" t="str">
            <v/>
          </cell>
          <cell r="BL1381" t="str">
            <v>YES</v>
          </cell>
          <cell r="BM1381" t="str">
            <v>YES</v>
          </cell>
          <cell r="BO1381" t="str">
            <v>YES</v>
          </cell>
          <cell r="BQ1381" t="str">
            <v>YES</v>
          </cell>
          <cell r="BR1381" t="str">
            <v>YES</v>
          </cell>
          <cell r="BT1381" t="str">
            <v/>
          </cell>
          <cell r="BU1381" t="str">
            <v>YES</v>
          </cell>
          <cell r="BW1381" t="str">
            <v/>
          </cell>
          <cell r="CA1381" t="str">
            <v>DUAL CORR</v>
          </cell>
          <cell r="CC1381">
            <v>4.1239721358069259</v>
          </cell>
          <cell r="CD1381">
            <v>7.6122789764726839</v>
          </cell>
          <cell r="CE1381">
            <v>4.3010450701057339</v>
          </cell>
          <cell r="CF1381">
            <v>4.7639070172914595</v>
          </cell>
          <cell r="CL1381">
            <v>0.32</v>
          </cell>
          <cell r="CY1381">
            <v>14.862189085403417</v>
          </cell>
          <cell r="CZ1381">
            <v>14.862189085403417</v>
          </cell>
          <cell r="DA1381">
            <v>14.862189085403417</v>
          </cell>
          <cell r="DB1381">
            <v>14.862189085403417</v>
          </cell>
        </row>
        <row r="1382">
          <cell r="A1382">
            <v>97</v>
          </cell>
          <cell r="B1382">
            <v>41621</v>
          </cell>
          <cell r="C1382" t="str">
            <v>Daniel</v>
          </cell>
          <cell r="D1382">
            <v>16</v>
          </cell>
          <cell r="F1382" t="str">
            <v>YES</v>
          </cell>
          <cell r="G1382">
            <v>4.87</v>
          </cell>
          <cell r="H1382">
            <v>0.43442652840167301</v>
          </cell>
          <cell r="I1382">
            <v>1</v>
          </cell>
          <cell r="J1382">
            <v>15.0025</v>
          </cell>
          <cell r="K1382">
            <v>45.002000000000002</v>
          </cell>
          <cell r="L1382">
            <v>2.9996333944342601</v>
          </cell>
          <cell r="M1382">
            <v>2.4003205421867699</v>
          </cell>
          <cell r="N1382">
            <v>0.96706139515089495</v>
          </cell>
          <cell r="O1382">
            <v>0.26389459266009502</v>
          </cell>
          <cell r="P1382">
            <v>2.4863503647412299E-2</v>
          </cell>
          <cell r="Q1382">
            <v>0.99957536282290005</v>
          </cell>
          <cell r="R1382">
            <v>0.43031756718429398</v>
          </cell>
          <cell r="S1382">
            <v>17.619211057408101</v>
          </cell>
          <cell r="T1382">
            <v>0.99919885343444403</v>
          </cell>
          <cell r="U1382">
            <v>0.59194523487573103</v>
          </cell>
          <cell r="V1382">
            <v>36.0949750458606</v>
          </cell>
          <cell r="W1382">
            <v>0.99993717614280297</v>
          </cell>
          <cell r="X1382">
            <v>0.16549932924928801</v>
          </cell>
          <cell r="Y1382">
            <v>1.9382085184092299</v>
          </cell>
          <cell r="Z1382">
            <v>0.77539200027194599</v>
          </cell>
          <cell r="AA1382">
            <v>0.40183031582061501</v>
          </cell>
          <cell r="AB1382">
            <v>2.48529346673327E-2</v>
          </cell>
          <cell r="AC1382">
            <v>0.59219729835246304</v>
          </cell>
          <cell r="AD1382">
            <v>0.18914779191800299</v>
          </cell>
          <cell r="AE1382">
            <v>33.361870365790502</v>
          </cell>
          <cell r="AF1382">
            <v>0.92422207417014601</v>
          </cell>
          <cell r="AG1382">
            <v>33.6980644320371</v>
          </cell>
          <cell r="AH1382">
            <v>14.0964200438251</v>
          </cell>
          <cell r="AI1382">
            <v>0.79941611834623005</v>
          </cell>
          <cell r="AJ1382">
            <v>89.198648471503603</v>
          </cell>
          <cell r="AK1382">
            <v>2886.49412230999</v>
          </cell>
          <cell r="AL1382">
            <v>54.791128450386701</v>
          </cell>
          <cell r="AM1382">
            <v>200.49503705466901</v>
          </cell>
          <cell r="AN1382">
            <v>94.593412418541007</v>
          </cell>
          <cell r="AO1382">
            <v>15.074410502939999</v>
          </cell>
          <cell r="AP1382">
            <v>13.791174479652</v>
          </cell>
          <cell r="AQ1382">
            <v>12.9253004710878</v>
          </cell>
          <cell r="AR1382">
            <v>28.142789912753301</v>
          </cell>
          <cell r="AS1382">
            <v>29.7480821596466</v>
          </cell>
          <cell r="AT1382">
            <v>9.3400343542208706</v>
          </cell>
          <cell r="AU1382">
            <v>1.8528508332406901</v>
          </cell>
          <cell r="AV1382">
            <v>0.90732277090122704</v>
          </cell>
          <cell r="AW1382">
            <v>1.4209343442082201</v>
          </cell>
          <cell r="AX1382">
            <v>0.74785642380834805</v>
          </cell>
          <cell r="AY1382">
            <v>0.378742720190058</v>
          </cell>
          <cell r="AZ1382">
            <v>5.2100277051148801E-2</v>
          </cell>
          <cell r="BA1382">
            <v>0.59870383806453797</v>
          </cell>
          <cell r="BB1382">
            <v>0.61100602289608397</v>
          </cell>
          <cell r="BC1382">
            <v>13.9129978845328</v>
          </cell>
          <cell r="BD1382">
            <v>9.2321851879382901</v>
          </cell>
          <cell r="BE1382">
            <v>29.875474558831499</v>
          </cell>
          <cell r="BF1382">
            <v>39.999077102989297</v>
          </cell>
          <cell r="BH1382" t="str">
            <v>NO</v>
          </cell>
          <cell r="BI1382" t="str">
            <v>NO</v>
          </cell>
          <cell r="BJ1382" t="str">
            <v>YES</v>
          </cell>
          <cell r="BK1382" t="str">
            <v/>
          </cell>
          <cell r="BL1382" t="str">
            <v>YES</v>
          </cell>
          <cell r="BM1382" t="str">
            <v>YES</v>
          </cell>
          <cell r="BO1382" t="str">
            <v>YES</v>
          </cell>
          <cell r="BQ1382" t="str">
            <v>YES</v>
          </cell>
          <cell r="BR1382" t="str">
            <v>YES</v>
          </cell>
          <cell r="BT1382" t="str">
            <v/>
          </cell>
          <cell r="BU1382" t="str">
            <v>YES</v>
          </cell>
          <cell r="BW1382" t="str">
            <v/>
          </cell>
          <cell r="CA1382" t="str">
            <v>DUAL CORR</v>
          </cell>
          <cell r="CC1382">
            <v>18.679540977277007</v>
          </cell>
          <cell r="CD1382">
            <v>27.351055563092217</v>
          </cell>
          <cell r="CE1382">
            <v>15.791712862621784</v>
          </cell>
          <cell r="CF1382">
            <v>22.34882447061096</v>
          </cell>
          <cell r="CL1382">
            <v>0.19</v>
          </cell>
          <cell r="CY1382">
            <v>3.0355345186997558</v>
          </cell>
          <cell r="CZ1382">
            <v>3.0355345186997558</v>
          </cell>
          <cell r="DA1382">
            <v>3.0355345186997558</v>
          </cell>
          <cell r="DB1382">
            <v>3.0355345186997558</v>
          </cell>
        </row>
        <row r="1383">
          <cell r="A1383">
            <v>97</v>
          </cell>
          <cell r="B1383">
            <v>41621</v>
          </cell>
          <cell r="C1383" t="str">
            <v>Daniel</v>
          </cell>
          <cell r="D1383">
            <v>17</v>
          </cell>
          <cell r="F1383" t="str">
            <v>YES</v>
          </cell>
          <cell r="G1383">
            <v>4.87</v>
          </cell>
          <cell r="H1383">
            <v>0.73333333432674397</v>
          </cell>
          <cell r="I1383">
            <v>0</v>
          </cell>
          <cell r="J1383">
            <v>15.0025</v>
          </cell>
          <cell r="K1383">
            <v>44.996000000000002</v>
          </cell>
          <cell r="L1383">
            <v>2.9992334610898199</v>
          </cell>
          <cell r="M1383">
            <v>6.48772284797246</v>
          </cell>
          <cell r="N1383">
            <v>0.99815288828876003</v>
          </cell>
          <cell r="O1383">
            <v>0.430844343031</v>
          </cell>
          <cell r="P1383">
            <v>2.6352081662689899E-2</v>
          </cell>
          <cell r="Q1383">
            <v>0.99999320262256097</v>
          </cell>
          <cell r="R1383">
            <v>0.65597402159867002</v>
          </cell>
          <cell r="S1383">
            <v>25.861639150592101</v>
          </cell>
          <cell r="T1383">
            <v>0.99994620825742297</v>
          </cell>
          <cell r="U1383">
            <v>1.8461102292977101</v>
          </cell>
          <cell r="V1383">
            <v>165.744518234472</v>
          </cell>
          <cell r="W1383">
            <v>0.99999673651505805</v>
          </cell>
          <cell r="X1383">
            <v>0.45437366320213801</v>
          </cell>
          <cell r="Y1383">
            <v>6.0077728111374498</v>
          </cell>
          <cell r="Z1383">
            <v>0.92426753649948401</v>
          </cell>
          <cell r="AA1383">
            <v>7.6110367840859396</v>
          </cell>
          <cell r="AB1383">
            <v>2.63519024120368E-2</v>
          </cell>
          <cell r="AC1383">
            <v>0.99029295500028602</v>
          </cell>
          <cell r="AD1383">
            <v>0.441641774861605</v>
          </cell>
          <cell r="AE1383">
            <v>152.10721727226399</v>
          </cell>
          <cell r="AF1383">
            <v>0.91771795817573798</v>
          </cell>
          <cell r="AG1383">
            <v>5338.60644216736</v>
          </cell>
          <cell r="AH1383">
            <v>24.962131310997901</v>
          </cell>
          <cell r="AI1383">
            <v>0.96516645094457898</v>
          </cell>
          <cell r="AJ1383">
            <v>2260.0631348940001</v>
          </cell>
          <cell r="AK1383">
            <v>14574.843789426701</v>
          </cell>
          <cell r="AL1383">
            <v>452.03230989305001</v>
          </cell>
          <cell r="AM1383">
            <v>628.88959110233202</v>
          </cell>
          <cell r="AN1383">
            <v>107.125920014965</v>
          </cell>
          <cell r="AO1383">
            <v>20.892812155765899</v>
          </cell>
          <cell r="AP1383">
            <v>20.4514766043728</v>
          </cell>
          <cell r="AQ1383">
            <v>21.966835645100399</v>
          </cell>
          <cell r="AR1383">
            <v>139.481217560278</v>
          </cell>
          <cell r="AS1383">
            <v>120.688866856272</v>
          </cell>
          <cell r="AT1383">
            <v>118.35096049820601</v>
          </cell>
          <cell r="AU1383">
            <v>2.19872976209931</v>
          </cell>
          <cell r="AV1383">
            <v>1.11774089228095</v>
          </cell>
          <cell r="AW1383">
            <v>1.62060441751588</v>
          </cell>
          <cell r="AX1383">
            <v>1.0374236632421501</v>
          </cell>
          <cell r="AY1383">
            <v>0.271195257952557</v>
          </cell>
          <cell r="AZ1383">
            <v>5.2315251068814801E-2</v>
          </cell>
          <cell r="BA1383">
            <v>0.18993066983594301</v>
          </cell>
          <cell r="BB1383">
            <v>0.18804891457549799</v>
          </cell>
          <cell r="BC1383">
            <v>12.203786607865</v>
          </cell>
          <cell r="BD1383">
            <v>14.2457830945996</v>
          </cell>
          <cell r="BE1383">
            <v>78.536884150928003</v>
          </cell>
          <cell r="BF1383">
            <v>266.99934422497898</v>
          </cell>
          <cell r="BH1383" t="str">
            <v>NO</v>
          </cell>
          <cell r="BI1383" t="str">
            <v>YES</v>
          </cell>
          <cell r="BJ1383" t="str">
            <v>YES</v>
          </cell>
          <cell r="BK1383" t="str">
            <v/>
          </cell>
          <cell r="BL1383" t="str">
            <v>YES</v>
          </cell>
          <cell r="BM1383" t="str">
            <v>YES</v>
          </cell>
          <cell r="BO1383" t="str">
            <v>NO</v>
          </cell>
          <cell r="BQ1383" t="str">
            <v>YES</v>
          </cell>
          <cell r="BR1383" t="str">
            <v>YES</v>
          </cell>
          <cell r="BT1383" t="str">
            <v>YES</v>
          </cell>
          <cell r="BU1383" t="str">
            <v>YES</v>
          </cell>
          <cell r="BW1383" t="str">
            <v/>
          </cell>
          <cell r="CA1383" t="str">
            <v>TRASH</v>
          </cell>
          <cell r="CC1383">
            <v>0</v>
          </cell>
          <cell r="CD1383">
            <v>0</v>
          </cell>
          <cell r="CE1383">
            <v>0</v>
          </cell>
          <cell r="CF1383">
            <v>0</v>
          </cell>
          <cell r="CL1383">
            <v>0</v>
          </cell>
          <cell r="CY1383">
            <v>0</v>
          </cell>
          <cell r="CZ1383">
            <v>0</v>
          </cell>
          <cell r="DA1383">
            <v>0</v>
          </cell>
          <cell r="DB1383">
            <v>0</v>
          </cell>
        </row>
        <row r="1384">
          <cell r="A1384">
            <v>97</v>
          </cell>
          <cell r="B1384">
            <v>41621</v>
          </cell>
          <cell r="C1384" t="str">
            <v>Daniel</v>
          </cell>
          <cell r="D1384">
            <v>18</v>
          </cell>
          <cell r="F1384" t="str">
            <v>YES</v>
          </cell>
          <cell r="G1384">
            <v>4.87</v>
          </cell>
          <cell r="H1384">
            <v>0.79444444645196199</v>
          </cell>
          <cell r="I1384">
            <v>0</v>
          </cell>
          <cell r="J1384">
            <v>14.999499999999999</v>
          </cell>
          <cell r="K1384">
            <v>44.999000000000002</v>
          </cell>
          <cell r="L1384">
            <v>3.0000333344444798</v>
          </cell>
          <cell r="M1384">
            <v>1.7188433652944599</v>
          </cell>
          <cell r="N1384">
            <v>0.96959897890811897</v>
          </cell>
          <cell r="O1384">
            <v>1.1755975329214601</v>
          </cell>
          <cell r="P1384">
            <v>2.4916794864358799E-2</v>
          </cell>
          <cell r="Q1384">
            <v>0.99999662593079397</v>
          </cell>
          <cell r="R1384">
            <v>0.65623446502822502</v>
          </cell>
          <cell r="S1384">
            <v>65.071940820660799</v>
          </cell>
          <cell r="T1384">
            <v>0.99997524687752104</v>
          </cell>
          <cell r="U1384">
            <v>1.7771258423001</v>
          </cell>
          <cell r="V1384">
            <v>105.089011978974</v>
          </cell>
          <cell r="W1384">
            <v>0.99999506777540403</v>
          </cell>
          <cell r="X1384">
            <v>0.79321093337180504</v>
          </cell>
          <cell r="Y1384">
            <v>1.5237956646809401</v>
          </cell>
          <cell r="Z1384">
            <v>0.84970993475253997</v>
          </cell>
          <cell r="AA1384">
            <v>5.0865706645523003</v>
          </cell>
          <cell r="AB1384">
            <v>2.4916710740889698E-2</v>
          </cell>
          <cell r="AC1384">
            <v>0.99458801798171204</v>
          </cell>
          <cell r="AD1384">
            <v>0.43821461275629198</v>
          </cell>
          <cell r="AE1384">
            <v>99.659986333563594</v>
          </cell>
          <cell r="AF1384">
            <v>0.94833411090717801</v>
          </cell>
          <cell r="AG1384">
            <v>6701.8734025815602</v>
          </cell>
          <cell r="AH1384">
            <v>58.896975056068698</v>
          </cell>
          <cell r="AI1384">
            <v>0.90508314411524105</v>
          </cell>
          <cell r="AJ1384">
            <v>12312.1998494574</v>
          </cell>
          <cell r="AK1384">
            <v>48397.495161630097</v>
          </cell>
          <cell r="AL1384">
            <v>1253.8730481463101</v>
          </cell>
          <cell r="AM1384">
            <v>837.33043114899897</v>
          </cell>
          <cell r="AN1384">
            <v>432.99474981607699</v>
          </cell>
          <cell r="AO1384">
            <v>29.095447094444101</v>
          </cell>
          <cell r="AP1384">
            <v>55.928389487544699</v>
          </cell>
          <cell r="AQ1384">
            <v>174.41705314028499</v>
          </cell>
          <cell r="AR1384">
            <v>223.20910523411899</v>
          </cell>
          <cell r="AS1384">
            <v>110.94294412188199</v>
          </cell>
          <cell r="AT1384">
            <v>818.81648987479605</v>
          </cell>
          <cell r="AU1384">
            <v>2.2834457259310699</v>
          </cell>
          <cell r="AV1384">
            <v>1.21844923630484</v>
          </cell>
          <cell r="AW1384">
            <v>1.76405776974161</v>
          </cell>
          <cell r="AX1384">
            <v>1.0409670224862499</v>
          </cell>
          <cell r="AY1384">
            <v>0.334809976765027</v>
          </cell>
          <cell r="AZ1384">
            <v>5.39241350321236E-2</v>
          </cell>
          <cell r="BA1384">
            <v>0.177442491503876</v>
          </cell>
          <cell r="BB1384">
            <v>0.201049191356823</v>
          </cell>
          <cell r="BC1384">
            <v>10.044299302950799</v>
          </cell>
          <cell r="BD1384">
            <v>36.618325856666601</v>
          </cell>
          <cell r="BE1384">
            <v>363.51112750404798</v>
          </cell>
          <cell r="BF1384">
            <v>718.09447140119096</v>
          </cell>
          <cell r="BH1384" t="str">
            <v>NO</v>
          </cell>
          <cell r="BI1384" t="str">
            <v>YES</v>
          </cell>
          <cell r="BJ1384" t="str">
            <v>YES</v>
          </cell>
          <cell r="BK1384" t="str">
            <v/>
          </cell>
          <cell r="BL1384" t="str">
            <v>YES</v>
          </cell>
          <cell r="BM1384" t="str">
            <v>YES</v>
          </cell>
          <cell r="BO1384" t="str">
            <v>YES</v>
          </cell>
          <cell r="BQ1384" t="str">
            <v>YES</v>
          </cell>
          <cell r="BR1384" t="str">
            <v>YES</v>
          </cell>
          <cell r="BT1384" t="str">
            <v/>
          </cell>
          <cell r="BU1384" t="str">
            <v>YES</v>
          </cell>
          <cell r="BW1384" t="str">
            <v/>
          </cell>
          <cell r="CA1384" t="str">
            <v>DUAL CORR</v>
          </cell>
          <cell r="CC1384">
            <v>54.37382808967152</v>
          </cell>
          <cell r="CD1384">
            <v>101.00722535423313</v>
          </cell>
          <cell r="CE1384">
            <v>57.832618380677481</v>
          </cell>
          <cell r="CF1384">
            <v>89.719055132064497</v>
          </cell>
          <cell r="CL1384">
            <v>0.32</v>
          </cell>
          <cell r="CY1384">
            <v>0.24947801435558392</v>
          </cell>
          <cell r="CZ1384">
            <v>0.24947801435558392</v>
          </cell>
          <cell r="DA1384">
            <v>0.24947801435558392</v>
          </cell>
          <cell r="DB1384">
            <v>0.24947801435558392</v>
          </cell>
        </row>
        <row r="1385">
          <cell r="A1385">
            <v>97</v>
          </cell>
          <cell r="B1385">
            <v>41621</v>
          </cell>
          <cell r="C1385" t="str">
            <v>Daniel</v>
          </cell>
          <cell r="D1385">
            <v>19</v>
          </cell>
          <cell r="F1385" t="str">
            <v>YES</v>
          </cell>
          <cell r="G1385">
            <v>4.87</v>
          </cell>
          <cell r="H1385">
            <v>0.87005166616290797</v>
          </cell>
          <cell r="I1385">
            <v>0</v>
          </cell>
          <cell r="J1385">
            <v>14.999000000000001</v>
          </cell>
          <cell r="K1385">
            <v>44.999000000000002</v>
          </cell>
          <cell r="L1385">
            <v>3.0001333422228198</v>
          </cell>
          <cell r="M1385">
            <v>4.0051993215228601</v>
          </cell>
          <cell r="N1385">
            <v>0.98949114074813704</v>
          </cell>
          <cell r="O1385">
            <v>1.74447592530991</v>
          </cell>
          <cell r="P1385">
            <v>2.5291047378102002E-2</v>
          </cell>
          <cell r="Q1385">
            <v>0.99999165850882499</v>
          </cell>
          <cell r="R1385">
            <v>2.3128170064243698</v>
          </cell>
          <cell r="S1385">
            <v>55.175780363701101</v>
          </cell>
          <cell r="T1385">
            <v>0.99990731787593701</v>
          </cell>
          <cell r="U1385">
            <v>7.7084700350174398</v>
          </cell>
          <cell r="V1385">
            <v>184.60654683230101</v>
          </cell>
          <cell r="W1385">
            <v>0.99999863584366799</v>
          </cell>
          <cell r="X1385">
            <v>0.93501268534890303</v>
          </cell>
          <cell r="Y1385">
            <v>3.3858214156417898</v>
          </cell>
          <cell r="Z1385">
            <v>0.83582508770127795</v>
          </cell>
          <cell r="AA1385">
            <v>45.718363679636802</v>
          </cell>
          <cell r="AB1385">
            <v>2.5290836276352702E-2</v>
          </cell>
          <cell r="AC1385">
            <v>0.98711032312677105</v>
          </cell>
          <cell r="AD1385">
            <v>5.5224660046454002</v>
          </cell>
          <cell r="AE1385">
            <v>176.40522755242</v>
          </cell>
          <cell r="AF1385">
            <v>0.95557275691295696</v>
          </cell>
          <cell r="AG1385">
            <v>29375.123314354099</v>
          </cell>
          <cell r="AH1385">
            <v>43.028647455381503</v>
          </cell>
          <cell r="AI1385">
            <v>0.77977434130935097</v>
          </cell>
          <cell r="AJ1385">
            <v>145612.36375500701</v>
          </cell>
          <cell r="AK1385">
            <v>53267.381275378299</v>
          </cell>
          <cell r="AL1385">
            <v>1351.7061974831099</v>
          </cell>
          <cell r="AM1385">
            <v>1005.48860238233</v>
          </cell>
          <cell r="AN1385">
            <v>299.66301594106397</v>
          </cell>
          <cell r="AO1385">
            <v>33.642392566007302</v>
          </cell>
          <cell r="AP1385">
            <v>42.120473197230098</v>
          </cell>
          <cell r="AQ1385">
            <v>57.265671689656003</v>
          </cell>
          <cell r="AR1385">
            <v>15.9690425076752</v>
          </cell>
          <cell r="AS1385">
            <v>165.07620830646101</v>
          </cell>
          <cell r="AT1385">
            <v>728.78651508968403</v>
          </cell>
          <cell r="AU1385">
            <v>2.2575143713424302</v>
          </cell>
          <cell r="AV1385">
            <v>1.1468231931466299</v>
          </cell>
          <cell r="AW1385">
            <v>1.69968677815141</v>
          </cell>
          <cell r="AX1385">
            <v>0.89296945503677705</v>
          </cell>
          <cell r="AY1385">
            <v>0.247479011550327</v>
          </cell>
          <cell r="AZ1385">
            <v>5.5113090456111999E-2</v>
          </cell>
          <cell r="BA1385">
            <v>0.190738168636511</v>
          </cell>
          <cell r="BB1385">
            <v>0.19066425241627299</v>
          </cell>
          <cell r="BC1385">
            <v>13.706529870479701</v>
          </cell>
          <cell r="BD1385">
            <v>2.69663649240931</v>
          </cell>
          <cell r="BE1385">
            <v>780.24176214104205</v>
          </cell>
          <cell r="BF1385">
            <v>1530.82916166987</v>
          </cell>
          <cell r="BH1385" t="str">
            <v>NO</v>
          </cell>
          <cell r="BI1385" t="str">
            <v>YES</v>
          </cell>
          <cell r="BJ1385" t="str">
            <v>YES</v>
          </cell>
          <cell r="BK1385" t="str">
            <v/>
          </cell>
          <cell r="BL1385" t="str">
            <v>YES</v>
          </cell>
          <cell r="BM1385" t="str">
            <v>YES</v>
          </cell>
          <cell r="BO1385" t="str">
            <v>YES</v>
          </cell>
          <cell r="BQ1385" t="str">
            <v>YES</v>
          </cell>
          <cell r="BR1385" t="str">
            <v>YES</v>
          </cell>
          <cell r="BT1385" t="str">
            <v/>
          </cell>
          <cell r="BU1385" t="str">
            <v>YES</v>
          </cell>
          <cell r="BW1385" t="str">
            <v/>
          </cell>
          <cell r="CA1385" t="str">
            <v>DUAL CORR</v>
          </cell>
          <cell r="CC1385">
            <v>95.51360174922506</v>
          </cell>
          <cell r="CD1385">
            <v>85.646015947975428</v>
          </cell>
          <cell r="CE1385">
            <v>91.970029140852319</v>
          </cell>
          <cell r="CF1385">
            <v>82.232382986278282</v>
          </cell>
          <cell r="CL1385">
            <v>0.19</v>
          </cell>
          <cell r="CY1385">
            <v>0.11623068475213964</v>
          </cell>
          <cell r="CZ1385">
            <v>0.11623068475213964</v>
          </cell>
          <cell r="DA1385">
            <v>0.11623068475213964</v>
          </cell>
          <cell r="DB1385">
            <v>0.11623068475213964</v>
          </cell>
        </row>
        <row r="1386">
          <cell r="A1386">
            <v>97</v>
          </cell>
          <cell r="B1386">
            <v>41621</v>
          </cell>
          <cell r="C1386" t="str">
            <v>Daniel</v>
          </cell>
          <cell r="D1386">
            <v>20</v>
          </cell>
          <cell r="F1386" t="str">
            <v>YES</v>
          </cell>
          <cell r="G1386">
            <v>4.87</v>
          </cell>
          <cell r="H1386">
            <v>0.97500000055879399</v>
          </cell>
          <cell r="I1386">
            <v>0</v>
          </cell>
          <cell r="J1386">
            <v>14.996842105300001</v>
          </cell>
          <cell r="K1386">
            <v>44.997368421099999</v>
          </cell>
          <cell r="L1386">
            <v>3.0004562363964302</v>
          </cell>
          <cell r="M1386">
            <v>3.7832240733090998</v>
          </cell>
          <cell r="N1386">
            <v>0.99486775823653095</v>
          </cell>
          <cell r="O1386">
            <v>0.35359720852898402</v>
          </cell>
          <cell r="P1386">
            <v>2.53619058744874E-2</v>
          </cell>
          <cell r="Q1386">
            <v>0.99997593009942698</v>
          </cell>
          <cell r="R1386">
            <v>1.20999890341258</v>
          </cell>
          <cell r="S1386">
            <v>53.807517195735699</v>
          </cell>
          <cell r="T1386">
            <v>0.99997257658383798</v>
          </cell>
          <cell r="U1386">
            <v>1.29135216097674</v>
          </cell>
          <cell r="V1386">
            <v>195.55633030975901</v>
          </cell>
          <cell r="W1386">
            <v>0.99999818801559903</v>
          </cell>
          <cell r="X1386">
            <v>0.33188396818146598</v>
          </cell>
          <cell r="Y1386">
            <v>3.5049196048428102</v>
          </cell>
          <cell r="Z1386">
            <v>0.92132592416810499</v>
          </cell>
          <cell r="AA1386">
            <v>1.8515030712570699</v>
          </cell>
          <cell r="AB1386">
            <v>2.5361295008577599E-2</v>
          </cell>
          <cell r="AC1386">
            <v>0.96388195344840699</v>
          </cell>
          <cell r="AD1386">
            <v>1.5213867259684799</v>
          </cell>
          <cell r="AE1386">
            <v>182.883171227492</v>
          </cell>
          <cell r="AF1386">
            <v>0.93519263501768801</v>
          </cell>
          <cell r="AG1386">
            <v>4090.9175855275898</v>
          </cell>
          <cell r="AH1386">
            <v>49.8481118066383</v>
          </cell>
          <cell r="AI1386">
            <v>0.92638997094313003</v>
          </cell>
          <cell r="AJ1386">
            <v>4646.57932662641</v>
          </cell>
          <cell r="AK1386">
            <v>15750.12428315</v>
          </cell>
          <cell r="AL1386">
            <v>377.40517372976001</v>
          </cell>
          <cell r="AM1386">
            <v>267.27597905099799</v>
          </cell>
          <cell r="AN1386">
            <v>75.990920235966001</v>
          </cell>
          <cell r="AO1386">
            <v>16.370739598813199</v>
          </cell>
          <cell r="AP1386">
            <v>49.207108376806502</v>
          </cell>
          <cell r="AQ1386">
            <v>140.71632067826499</v>
          </cell>
          <cell r="AR1386">
            <v>81.368045494035698</v>
          </cell>
          <cell r="AS1386">
            <v>180.981726188056</v>
          </cell>
          <cell r="AT1386">
            <v>381.83077935606099</v>
          </cell>
          <cell r="AU1386">
            <v>2.3164020601070199</v>
          </cell>
          <cell r="AV1386">
            <v>1.0723297974250701</v>
          </cell>
          <cell r="AW1386">
            <v>1.6811348479349699</v>
          </cell>
          <cell r="AX1386">
            <v>0.87257922969244595</v>
          </cell>
          <cell r="AY1386">
            <v>0.22332993804095699</v>
          </cell>
          <cell r="AZ1386">
            <v>5.5524217480927701E-2</v>
          </cell>
          <cell r="BA1386">
            <v>0.42831281273683702</v>
          </cell>
          <cell r="BB1386">
            <v>0.44497312473051398</v>
          </cell>
          <cell r="BC1386">
            <v>14.8886625360638</v>
          </cell>
          <cell r="BD1386">
            <v>25.314549372704299</v>
          </cell>
          <cell r="BE1386">
            <v>291.34534021185499</v>
          </cell>
          <cell r="BF1386">
            <v>514.76852293968602</v>
          </cell>
          <cell r="BH1386" t="str">
            <v>NO</v>
          </cell>
          <cell r="BI1386" t="str">
            <v>YES</v>
          </cell>
          <cell r="BJ1386" t="str">
            <v>YES</v>
          </cell>
          <cell r="BK1386" t="str">
            <v/>
          </cell>
          <cell r="BL1386" t="str">
            <v>YES</v>
          </cell>
          <cell r="BM1386" t="str">
            <v>YES</v>
          </cell>
          <cell r="BO1386" t="str">
            <v>YES</v>
          </cell>
          <cell r="BQ1386" t="str">
            <v>YES</v>
          </cell>
          <cell r="BR1386" t="str">
            <v>YES</v>
          </cell>
          <cell r="BT1386" t="str">
            <v/>
          </cell>
          <cell r="BU1386" t="str">
            <v>YES</v>
          </cell>
          <cell r="BW1386" t="str">
            <v/>
          </cell>
          <cell r="CA1386" t="str">
            <v>DUAL CORR</v>
          </cell>
          <cell r="CC1386">
            <v>101.16435490471325</v>
          </cell>
          <cell r="CD1386">
            <v>83.519115699216471</v>
          </cell>
          <cell r="CE1386">
            <v>107.22052240861947</v>
          </cell>
          <cell r="CF1386">
            <v>91.467538165749815</v>
          </cell>
          <cell r="CL1386">
            <v>0.19</v>
          </cell>
          <cell r="CY1386">
            <v>0.3112733301995651</v>
          </cell>
          <cell r="CZ1386">
            <v>0.3112733301995651</v>
          </cell>
          <cell r="DA1386">
            <v>0.3112733301995651</v>
          </cell>
          <cell r="DB1386">
            <v>0.3112733301995651</v>
          </cell>
        </row>
        <row r="1387">
          <cell r="A1387">
            <v>97</v>
          </cell>
          <cell r="B1387">
            <v>41621</v>
          </cell>
          <cell r="C1387" t="str">
            <v>Daniel</v>
          </cell>
          <cell r="D1387">
            <v>22</v>
          </cell>
          <cell r="F1387" t="str">
            <v>YES</v>
          </cell>
          <cell r="G1387">
            <v>4.87</v>
          </cell>
          <cell r="H1387">
            <v>1.03189800214022</v>
          </cell>
          <cell r="I1387">
            <v>0</v>
          </cell>
          <cell r="J1387">
            <v>14.997999999999999</v>
          </cell>
          <cell r="K1387">
            <v>45.000500000000002</v>
          </cell>
          <cell r="L1387">
            <v>3.0004333911188201</v>
          </cell>
          <cell r="M1387">
            <v>3.4570428481112301</v>
          </cell>
          <cell r="N1387">
            <v>0.96228951817492103</v>
          </cell>
          <cell r="O1387">
            <v>0.59505798136093102</v>
          </cell>
          <cell r="P1387">
            <v>2.5658917366220699E-2</v>
          </cell>
          <cell r="Q1387">
            <v>0.99997488388313704</v>
          </cell>
          <cell r="R1387">
            <v>0.75709191791158603</v>
          </cell>
          <cell r="S1387">
            <v>55.885179545538698</v>
          </cell>
          <cell r="T1387">
            <v>0.99995338460960004</v>
          </cell>
          <cell r="U1387">
            <v>1.0312602854494699</v>
          </cell>
          <cell r="V1387">
            <v>161.61719367529599</v>
          </cell>
          <cell r="W1387">
            <v>0.99999336528733695</v>
          </cell>
          <cell r="X1387">
            <v>0.38899570592197902</v>
          </cell>
          <cell r="Y1387">
            <v>2.2621164215056</v>
          </cell>
          <cell r="Z1387">
            <v>0.62665244341385196</v>
          </cell>
          <cell r="AA1387">
            <v>3.1862865172616299</v>
          </cell>
          <cell r="AB1387">
            <v>2.56582724733724E-2</v>
          </cell>
          <cell r="AC1387">
            <v>0.96320417105417799</v>
          </cell>
          <cell r="AD1387">
            <v>0.58515272092691795</v>
          </cell>
          <cell r="AE1387">
            <v>137.74485263949001</v>
          </cell>
          <cell r="AF1387">
            <v>0.85228517813308702</v>
          </cell>
          <cell r="AG1387">
            <v>3436.8315122783902</v>
          </cell>
          <cell r="AH1387">
            <v>48.780444223817199</v>
          </cell>
          <cell r="AI1387">
            <v>0.87282835748124099</v>
          </cell>
          <cell r="AJ1387">
            <v>2958.86020747776</v>
          </cell>
          <cell r="AK1387">
            <v>14996.6812035317</v>
          </cell>
          <cell r="AL1387">
            <v>457.914152956647</v>
          </cell>
          <cell r="AM1387">
            <v>324.143210662998</v>
          </cell>
          <cell r="AN1387">
            <v>92.839049393547299</v>
          </cell>
          <cell r="AO1387">
            <v>47.2298010698821</v>
          </cell>
          <cell r="AP1387">
            <v>43.016925259119802</v>
          </cell>
          <cell r="AQ1387">
            <v>84.292155058321597</v>
          </cell>
          <cell r="AR1387">
            <v>133.05247029580499</v>
          </cell>
          <cell r="AS1387">
            <v>153.82800470949999</v>
          </cell>
          <cell r="AT1387">
            <v>322.93120942488599</v>
          </cell>
          <cell r="AU1387">
            <v>2.1393965724874699</v>
          </cell>
          <cell r="AV1387">
            <v>0.84573235127997104</v>
          </cell>
          <cell r="AW1387">
            <v>1.69233398598351</v>
          </cell>
          <cell r="AX1387">
            <v>0.92793673881895</v>
          </cell>
          <cell r="AY1387">
            <v>0.39134613361435699</v>
          </cell>
          <cell r="AZ1387">
            <v>4.9682218459413098E-2</v>
          </cell>
          <cell r="BA1387">
            <v>0.46720174304105999</v>
          </cell>
          <cell r="BB1387">
            <v>0.503000231892203</v>
          </cell>
          <cell r="BC1387">
            <v>13.9489710991256</v>
          </cell>
          <cell r="BD1387">
            <v>17.1165362336084</v>
          </cell>
          <cell r="BE1387">
            <v>106.265835288734</v>
          </cell>
          <cell r="BF1387">
            <v>239.826103373758</v>
          </cell>
          <cell r="BH1387" t="str">
            <v>NO</v>
          </cell>
          <cell r="BI1387" t="str">
            <v>YES</v>
          </cell>
          <cell r="BJ1387" t="str">
            <v>YES</v>
          </cell>
          <cell r="BK1387" t="str">
            <v/>
          </cell>
          <cell r="BL1387" t="str">
            <v>YES</v>
          </cell>
          <cell r="BM1387" t="str">
            <v>NO</v>
          </cell>
          <cell r="BO1387" t="str">
            <v>NO</v>
          </cell>
          <cell r="BQ1387" t="str">
            <v>YES</v>
          </cell>
          <cell r="BR1387" t="str">
            <v>YES</v>
          </cell>
          <cell r="BT1387" t="str">
            <v/>
          </cell>
          <cell r="BU1387" t="str">
            <v>YES</v>
          </cell>
          <cell r="BW1387" t="str">
            <v/>
          </cell>
          <cell r="CA1387" t="str">
            <v>DUAL AREA</v>
          </cell>
          <cell r="CC1387">
            <v>83.6135627876087</v>
          </cell>
          <cell r="CD1387">
            <v>86.750064890302511</v>
          </cell>
          <cell r="CE1387">
            <v>83.570623487224722</v>
          </cell>
          <cell r="CF1387">
            <v>71.817682664190002</v>
          </cell>
          <cell r="CL1387">
            <v>0.36</v>
          </cell>
          <cell r="CY1387">
            <v>0.85340725021792463</v>
          </cell>
          <cell r="CZ1387">
            <v>0.85340725021792463</v>
          </cell>
          <cell r="DA1387">
            <v>0.85340725021792463</v>
          </cell>
          <cell r="DB1387">
            <v>0.85340725021792463</v>
          </cell>
        </row>
        <row r="1388">
          <cell r="A1388">
            <v>97</v>
          </cell>
          <cell r="B1388">
            <v>41621</v>
          </cell>
          <cell r="C1388" t="str">
            <v>Daniel</v>
          </cell>
          <cell r="D1388">
            <v>23</v>
          </cell>
          <cell r="F1388" t="str">
            <v>YES</v>
          </cell>
          <cell r="G1388">
            <v>4.87</v>
          </cell>
          <cell r="H1388">
            <v>1.09567364025861</v>
          </cell>
          <cell r="I1388">
            <v>0</v>
          </cell>
          <cell r="J1388">
            <v>15</v>
          </cell>
          <cell r="K1388">
            <v>44.999499999999998</v>
          </cell>
          <cell r="L1388">
            <v>2.99996666666667</v>
          </cell>
          <cell r="M1388">
            <v>3.1683687844187398</v>
          </cell>
          <cell r="N1388">
            <v>0.95681910918721802</v>
          </cell>
          <cell r="O1388">
            <v>0.34258881981091299</v>
          </cell>
          <cell r="P1388">
            <v>1.8432406323632501E-2</v>
          </cell>
          <cell r="Q1388">
            <v>0.99992361202959801</v>
          </cell>
          <cell r="R1388">
            <v>0.69438355405293495</v>
          </cell>
          <cell r="S1388">
            <v>56.570219160318203</v>
          </cell>
          <cell r="T1388">
            <v>0.99993595653129397</v>
          </cell>
          <cell r="U1388">
            <v>0.635793032365771</v>
          </cell>
          <cell r="V1388">
            <v>148.930135429931</v>
          </cell>
          <cell r="W1388">
            <v>0.99999082840461795</v>
          </cell>
          <cell r="X1388">
            <v>0.24056410126014399</v>
          </cell>
          <cell r="Y1388">
            <v>2.0821097370645099</v>
          </cell>
          <cell r="Z1388">
            <v>0.62468957257837099</v>
          </cell>
          <cell r="AA1388">
            <v>0.91710012329464297</v>
          </cell>
          <cell r="AB1388">
            <v>1.8430997723582501E-2</v>
          </cell>
          <cell r="AC1388">
            <v>0.81630133620939804</v>
          </cell>
          <cell r="AD1388">
            <v>0.49611324971533199</v>
          </cell>
          <cell r="AE1388">
            <v>123.75362517492</v>
          </cell>
          <cell r="AF1388">
            <v>0.83094324555545096</v>
          </cell>
          <cell r="AG1388">
            <v>1097.13525857384</v>
          </cell>
          <cell r="AH1388">
            <v>46.944621049604201</v>
          </cell>
          <cell r="AI1388">
            <v>0.82979373454733896</v>
          </cell>
          <cell r="AJ1388">
            <v>1104.5952921067401</v>
          </cell>
          <cell r="AK1388">
            <v>10011.444554879999</v>
          </cell>
          <cell r="AL1388">
            <v>199.63298099119001</v>
          </cell>
          <cell r="AM1388">
            <v>143.83317636599901</v>
          </cell>
          <cell r="AN1388">
            <v>79.245665310537007</v>
          </cell>
          <cell r="AO1388">
            <v>88.833344596625693</v>
          </cell>
          <cell r="AP1388">
            <v>70.625327967657896</v>
          </cell>
          <cell r="AQ1388">
            <v>53.097714769778896</v>
          </cell>
          <cell r="AR1388">
            <v>135.83889521839299</v>
          </cell>
          <cell r="AS1388">
            <v>126.23163006960699</v>
          </cell>
          <cell r="AT1388">
            <v>61.0621968542712</v>
          </cell>
          <cell r="AU1388">
            <v>2.3105095300879999</v>
          </cell>
          <cell r="AV1388">
            <v>0.79762874217547897</v>
          </cell>
          <cell r="AW1388">
            <v>1.69666914469158</v>
          </cell>
          <cell r="AX1388">
            <v>0.89617287651510402</v>
          </cell>
          <cell r="AY1388">
            <v>0.26498758063550798</v>
          </cell>
          <cell r="AZ1388">
            <v>5.7831978191333802E-2</v>
          </cell>
          <cell r="BA1388">
            <v>0.37374924245626301</v>
          </cell>
          <cell r="BB1388">
            <v>0.38179620548012</v>
          </cell>
          <cell r="BC1388">
            <v>13.249379031775399</v>
          </cell>
          <cell r="BD1388">
            <v>91.436927885656999</v>
          </cell>
          <cell r="BE1388">
            <v>126.33984096</v>
          </cell>
          <cell r="BF1388">
            <v>173.153396338004</v>
          </cell>
          <cell r="BH1388" t="str">
            <v>YES</v>
          </cell>
          <cell r="BI1388" t="str">
            <v>NO</v>
          </cell>
          <cell r="BJ1388" t="str">
            <v>YES</v>
          </cell>
          <cell r="BK1388" t="str">
            <v>YES</v>
          </cell>
          <cell r="BL1388" t="str">
            <v>YES</v>
          </cell>
          <cell r="BM1388" t="str">
            <v>NO</v>
          </cell>
          <cell r="BO1388" t="str">
            <v>NO</v>
          </cell>
          <cell r="BQ1388" t="str">
            <v>YES</v>
          </cell>
          <cell r="BR1388" t="str">
            <v>YES</v>
          </cell>
          <cell r="BT1388" t="str">
            <v/>
          </cell>
          <cell r="BU1388" t="str">
            <v>YES</v>
          </cell>
          <cell r="BW1388" t="str">
            <v/>
          </cell>
          <cell r="CA1388" t="str">
            <v>TRASH</v>
          </cell>
          <cell r="CC1388">
            <v>0</v>
          </cell>
          <cell r="CD1388">
            <v>0</v>
          </cell>
          <cell r="CE1388">
            <v>0</v>
          </cell>
          <cell r="CF1388">
            <v>0</v>
          </cell>
          <cell r="CL1388">
            <v>0</v>
          </cell>
          <cell r="CY1388">
            <v>0</v>
          </cell>
          <cell r="CZ1388">
            <v>0</v>
          </cell>
          <cell r="DA1388">
            <v>0</v>
          </cell>
          <cell r="DB1388">
            <v>0</v>
          </cell>
        </row>
        <row r="1389">
          <cell r="A1389">
            <v>97</v>
          </cell>
          <cell r="B1389">
            <v>41621</v>
          </cell>
          <cell r="C1389" t="str">
            <v>Daniel</v>
          </cell>
          <cell r="D1389">
            <v>24</v>
          </cell>
          <cell r="F1389" t="str">
            <v>YES</v>
          </cell>
          <cell r="G1389">
            <v>4.87</v>
          </cell>
          <cell r="H1389">
            <v>1.1194444466382301</v>
          </cell>
          <cell r="I1389">
            <v>0</v>
          </cell>
          <cell r="J1389">
            <v>14.999000000000001</v>
          </cell>
          <cell r="K1389">
            <v>44.996000000000002</v>
          </cell>
          <cell r="L1389">
            <v>2.9999333288885901</v>
          </cell>
          <cell r="M1389">
            <v>2.5710210331298602</v>
          </cell>
          <cell r="N1389">
            <v>0.84347607000368197</v>
          </cell>
          <cell r="O1389">
            <v>2.6628212805866398</v>
          </cell>
          <cell r="P1389">
            <v>2.4700054409119501E-2</v>
          </cell>
          <cell r="Q1389">
            <v>0.99999580103622399</v>
          </cell>
          <cell r="R1389">
            <v>1.1822422492703599</v>
          </cell>
          <cell r="S1389">
            <v>168.62048295033</v>
          </cell>
          <cell r="T1389">
            <v>0.99993260656083405</v>
          </cell>
          <cell r="U1389">
            <v>4.7351434650106299</v>
          </cell>
          <cell r="V1389">
            <v>175.90732538175899</v>
          </cell>
          <cell r="W1389">
            <v>0.99999871006920105</v>
          </cell>
          <cell r="X1389">
            <v>0.65507732126267604</v>
          </cell>
          <cell r="Y1389">
            <v>0.94039037017585603</v>
          </cell>
          <cell r="Z1389">
            <v>0.289755767683268</v>
          </cell>
          <cell r="AA1389">
            <v>24.7236288126579</v>
          </cell>
          <cell r="AB1389">
            <v>2.4699950630774702E-2</v>
          </cell>
          <cell r="AC1389">
            <v>0.993156172050214</v>
          </cell>
          <cell r="AD1389">
            <v>1.4268029813180201</v>
          </cell>
          <cell r="AE1389">
            <v>169.15528561821401</v>
          </cell>
          <cell r="AF1389">
            <v>0.96161468571682895</v>
          </cell>
          <cell r="AG1389">
            <v>13027.3296030334</v>
          </cell>
          <cell r="AH1389">
            <v>57.815754825733002</v>
          </cell>
          <cell r="AI1389">
            <v>0.34285193003840603</v>
          </cell>
          <cell r="AJ1389">
            <v>223024.99446097601</v>
          </cell>
          <cell r="AK1389">
            <v>72576.641797536693</v>
          </cell>
          <cell r="AL1389">
            <v>1707.2347687480701</v>
          </cell>
          <cell r="AM1389">
            <v>839.72488328166401</v>
          </cell>
          <cell r="AN1389">
            <v>387.36053489338298</v>
          </cell>
          <cell r="AO1389">
            <v>91.416500940034695</v>
          </cell>
          <cell r="AP1389">
            <v>65.611035498032393</v>
          </cell>
          <cell r="AQ1389">
            <v>101.567899292441</v>
          </cell>
          <cell r="AR1389">
            <v>199.11124543147301</v>
          </cell>
          <cell r="AS1389">
            <v>190.809984228947</v>
          </cell>
          <cell r="AT1389">
            <v>183.19755327522799</v>
          </cell>
          <cell r="AU1389">
            <v>2.2719570122468902</v>
          </cell>
          <cell r="AV1389">
            <v>0.85023838272027896</v>
          </cell>
          <cell r="AW1389">
            <v>1.6262943034114199</v>
          </cell>
          <cell r="AX1389">
            <v>0.87234125377310801</v>
          </cell>
          <cell r="AY1389">
            <v>0.30308888159598002</v>
          </cell>
          <cell r="AZ1389">
            <v>5.0311653225865803E-2</v>
          </cell>
          <cell r="BA1389">
            <v>0.20021061044343599</v>
          </cell>
          <cell r="BB1389">
            <v>0.20470616259942701</v>
          </cell>
          <cell r="BC1389">
            <v>10.803168056886401</v>
          </cell>
          <cell r="BD1389">
            <v>251.864218445033</v>
          </cell>
          <cell r="BE1389">
            <v>660.14507732213394</v>
          </cell>
          <cell r="BF1389">
            <v>886.51894123763395</v>
          </cell>
          <cell r="BH1389" t="str">
            <v>YES</v>
          </cell>
          <cell r="BI1389" t="str">
            <v>YES</v>
          </cell>
          <cell r="BJ1389" t="str">
            <v>YES</v>
          </cell>
          <cell r="BK1389" t="str">
            <v/>
          </cell>
          <cell r="BL1389" t="str">
            <v>YES</v>
          </cell>
          <cell r="BM1389" t="str">
            <v>NO</v>
          </cell>
          <cell r="BO1389" t="str">
            <v>NO</v>
          </cell>
          <cell r="BQ1389" t="str">
            <v>YES</v>
          </cell>
          <cell r="BR1389" t="str">
            <v>NO</v>
          </cell>
          <cell r="BT1389" t="str">
            <v/>
          </cell>
          <cell r="BU1389" t="str">
            <v>YES</v>
          </cell>
          <cell r="BW1389" t="str">
            <v/>
          </cell>
          <cell r="CA1389" t="str">
            <v>SINGLE CORRx</v>
          </cell>
          <cell r="CC1389">
            <v>91.012710597676772</v>
          </cell>
          <cell r="CD1389">
            <v>0</v>
          </cell>
          <cell r="CE1389">
            <v>96.939242308089916</v>
          </cell>
          <cell r="CF1389">
            <v>134.1496589791131</v>
          </cell>
          <cell r="CL1389">
            <v>0.3</v>
          </cell>
          <cell r="CY1389">
            <v>0.13737591538778671</v>
          </cell>
          <cell r="CZ1389">
            <v>0</v>
          </cell>
          <cell r="DA1389">
            <v>0.13737591538778671</v>
          </cell>
          <cell r="DB1389">
            <v>0.13737591538778671</v>
          </cell>
        </row>
        <row r="1390">
          <cell r="A1390">
            <v>97</v>
          </cell>
          <cell r="B1390">
            <v>41621</v>
          </cell>
          <cell r="C1390" t="str">
            <v>Daniel</v>
          </cell>
          <cell r="D1390">
            <v>25</v>
          </cell>
          <cell r="F1390" t="str">
            <v>YES</v>
          </cell>
          <cell r="G1390">
            <v>4.87</v>
          </cell>
          <cell r="H1390">
            <v>1.19187155831605</v>
          </cell>
          <cell r="I1390">
            <v>0</v>
          </cell>
          <cell r="J1390">
            <v>15.000999999999999</v>
          </cell>
          <cell r="K1390">
            <v>44.999499999999998</v>
          </cell>
          <cell r="L1390">
            <v>2.9997666822211899</v>
          </cell>
          <cell r="M1390">
            <v>2.8504297277719299</v>
          </cell>
          <cell r="N1390">
            <v>0.95352108225430598</v>
          </cell>
          <cell r="O1390">
            <v>0.51215365353328801</v>
          </cell>
          <cell r="P1390">
            <v>2.1667014798816501E-2</v>
          </cell>
          <cell r="Q1390">
            <v>0.99996983706468401</v>
          </cell>
          <cell r="R1390">
            <v>0.71724561515649499</v>
          </cell>
          <cell r="S1390">
            <v>71.599083086521205</v>
          </cell>
          <cell r="T1390">
            <v>0.99991231557877702</v>
          </cell>
          <cell r="U1390">
            <v>1.2227713300793099</v>
          </cell>
          <cell r="V1390">
            <v>148.7986557369</v>
          </cell>
          <cell r="W1390">
            <v>0.99999687035500295</v>
          </cell>
          <cell r="X1390">
            <v>0.230983342301089</v>
          </cell>
          <cell r="Y1390">
            <v>1.9422609236951001</v>
          </cell>
          <cell r="Z1390">
            <v>0.64431271996209805</v>
          </cell>
          <cell r="AA1390">
            <v>1.77797377611732</v>
          </cell>
          <cell r="AB1390">
            <v>2.16663609315263E-2</v>
          </cell>
          <cell r="AC1390">
            <v>0.93957013570688597</v>
          </cell>
          <cell r="AD1390">
            <v>0.53374509951371396</v>
          </cell>
          <cell r="AE1390">
            <v>139.15557016142799</v>
          </cell>
          <cell r="AF1390">
            <v>0.935190804941882</v>
          </cell>
          <cell r="AG1390">
            <v>1145.7138581208101</v>
          </cell>
          <cell r="AH1390">
            <v>49.389765934902002</v>
          </cell>
          <cell r="AI1390">
            <v>0.68974953125632599</v>
          </cell>
          <cell r="AJ1390">
            <v>5484.68872679788</v>
          </cell>
          <cell r="AK1390">
            <v>18431.232290209999</v>
          </cell>
          <cell r="AL1390">
            <v>480.13808401169302</v>
          </cell>
          <cell r="AM1390">
            <v>342.26578058833297</v>
          </cell>
          <cell r="AN1390">
            <v>135.253346426413</v>
          </cell>
          <cell r="AO1390">
            <v>53.388016004951297</v>
          </cell>
          <cell r="AP1390">
            <v>55.8904205526051</v>
          </cell>
          <cell r="AQ1390">
            <v>12.470513794557201</v>
          </cell>
          <cell r="AR1390">
            <v>133.36310365407201</v>
          </cell>
          <cell r="AS1390">
            <v>132.63774135129</v>
          </cell>
          <cell r="AT1390">
            <v>24.7219453748761</v>
          </cell>
          <cell r="AU1390">
            <v>2.22616461669528</v>
          </cell>
          <cell r="AV1390">
            <v>0.82914723974225701</v>
          </cell>
          <cell r="AW1390">
            <v>1.7436243470966699</v>
          </cell>
          <cell r="AX1390">
            <v>1.2145412109511899</v>
          </cell>
          <cell r="AY1390">
            <v>0.22263168668192701</v>
          </cell>
          <cell r="AZ1390">
            <v>5.6763659311149503E-2</v>
          </cell>
          <cell r="BA1390">
            <v>0.424035755685369</v>
          </cell>
          <cell r="BB1390">
            <v>0.43322338292958501</v>
          </cell>
          <cell r="BC1390">
            <v>14.312037000981</v>
          </cell>
          <cell r="BD1390">
            <v>276.35033715954501</v>
          </cell>
          <cell r="BE1390">
            <v>356.66474476454601</v>
          </cell>
          <cell r="BF1390">
            <v>415.79479201863597</v>
          </cell>
          <cell r="BH1390" t="str">
            <v>YES</v>
          </cell>
          <cell r="BI1390" t="str">
            <v>YES</v>
          </cell>
          <cell r="BJ1390" t="str">
            <v>YES</v>
          </cell>
          <cell r="BK1390" t="str">
            <v/>
          </cell>
          <cell r="BL1390" t="str">
            <v>YES</v>
          </cell>
          <cell r="BM1390" t="str">
            <v>NO</v>
          </cell>
          <cell r="BO1390" t="str">
            <v>NO</v>
          </cell>
          <cell r="BQ1390" t="str">
            <v>YES</v>
          </cell>
          <cell r="BR1390" t="str">
            <v>NO</v>
          </cell>
          <cell r="BT1390" t="str">
            <v/>
          </cell>
          <cell r="BU1390" t="str">
            <v>YES</v>
          </cell>
          <cell r="BW1390" t="str">
            <v/>
          </cell>
          <cell r="CA1390" t="str">
            <v>SINGLE CORRx</v>
          </cell>
          <cell r="CC1390">
            <v>76.997218613627595</v>
          </cell>
          <cell r="CD1390">
            <v>0</v>
          </cell>
          <cell r="CE1390">
            <v>70.515141706083014</v>
          </cell>
          <cell r="CF1390">
            <v>83.590014088480729</v>
          </cell>
          <cell r="CL1390">
            <v>0.3</v>
          </cell>
          <cell r="CY1390">
            <v>0.25426688680917292</v>
          </cell>
          <cell r="CZ1390">
            <v>0</v>
          </cell>
          <cell r="DA1390">
            <v>0.25426688680917292</v>
          </cell>
          <cell r="DB1390">
            <v>0.25426688680917292</v>
          </cell>
        </row>
        <row r="1391">
          <cell r="A1391">
            <v>97</v>
          </cell>
          <cell r="B1391">
            <v>41621</v>
          </cell>
          <cell r="C1391" t="str">
            <v>Daniel</v>
          </cell>
          <cell r="D1391">
            <v>26</v>
          </cell>
          <cell r="F1391" t="str">
            <v>YES</v>
          </cell>
          <cell r="G1391">
            <v>4.87</v>
          </cell>
          <cell r="H1391">
            <v>1.25555555708706</v>
          </cell>
          <cell r="I1391">
            <v>0</v>
          </cell>
          <cell r="J1391">
            <v>14.9985</v>
          </cell>
          <cell r="K1391">
            <v>44.9985</v>
          </cell>
          <cell r="L1391">
            <v>3.000200020002</v>
          </cell>
          <cell r="M1391">
            <v>2.6427598546916098</v>
          </cell>
          <cell r="N1391">
            <v>0.99237189484824295</v>
          </cell>
          <cell r="O1391">
            <v>0.17764825662678099</v>
          </cell>
          <cell r="P1391">
            <v>2.3796600690479001E-2</v>
          </cell>
          <cell r="Q1391">
            <v>0.99996465563556203</v>
          </cell>
          <cell r="R1391">
            <v>0.57570178266484395</v>
          </cell>
          <cell r="S1391">
            <v>51.8514716448651</v>
          </cell>
          <cell r="T1391">
            <v>0.99998830007739803</v>
          </cell>
          <cell r="U1391">
            <v>0.33119339726291103</v>
          </cell>
          <cell r="V1391">
            <v>134.54813547271999</v>
          </cell>
          <cell r="W1391">
            <v>0.999997423042289</v>
          </cell>
          <cell r="X1391">
            <v>0.15540789725610199</v>
          </cell>
          <cell r="Y1391">
            <v>2.48883130364284</v>
          </cell>
          <cell r="Z1391">
            <v>0.93348820630865503</v>
          </cell>
          <cell r="AA1391">
            <v>0.24257468573982399</v>
          </cell>
          <cell r="AB1391">
            <v>2.37957591087407E-2</v>
          </cell>
          <cell r="AC1391">
            <v>0.94118308789085403</v>
          </cell>
          <cell r="AD1391">
            <v>0.33639173289278201</v>
          </cell>
          <cell r="AE1391">
            <v>128.55072970433901</v>
          </cell>
          <cell r="AF1391">
            <v>0.95542311280453696</v>
          </cell>
          <cell r="AG1391">
            <v>423.76766889811699</v>
          </cell>
          <cell r="AH1391">
            <v>50.269561096119403</v>
          </cell>
          <cell r="AI1391">
            <v>0.96948015409863897</v>
          </cell>
          <cell r="AJ1391">
            <v>290.13519710425498</v>
          </cell>
          <cell r="AK1391">
            <v>9898.1333601000097</v>
          </cell>
          <cell r="AL1391">
            <v>276.84067552605001</v>
          </cell>
          <cell r="AM1391">
            <v>250.07462130699901</v>
          </cell>
          <cell r="AN1391">
            <v>78.168719768691005</v>
          </cell>
          <cell r="AO1391">
            <v>20.730822308283901</v>
          </cell>
          <cell r="AP1391">
            <v>27.630942824782199</v>
          </cell>
          <cell r="AQ1391">
            <v>35.1259943037984</v>
          </cell>
          <cell r="AR1391">
            <v>115.46675390910799</v>
          </cell>
          <cell r="AS1391">
            <v>121.43291967923599</v>
          </cell>
          <cell r="AT1391">
            <v>392.64705969367901</v>
          </cell>
          <cell r="AU1391">
            <v>2.1662013301054301</v>
          </cell>
          <cell r="AV1391">
            <v>0.77691270090027997</v>
          </cell>
          <cell r="AW1391">
            <v>1.8166687218664199</v>
          </cell>
          <cell r="AX1391">
            <v>1.2712177962209701</v>
          </cell>
          <cell r="AY1391">
            <v>0.60071453289995902</v>
          </cell>
          <cell r="AZ1391">
            <v>5.5451330655079401E-2</v>
          </cell>
          <cell r="BA1391">
            <v>0.45116938807854501</v>
          </cell>
          <cell r="BB1391">
            <v>0.46490029684479101</v>
          </cell>
          <cell r="BC1391">
            <v>15.3373923293606</v>
          </cell>
          <cell r="BD1391">
            <v>4.2962364489284299</v>
          </cell>
          <cell r="BE1391">
            <v>16.006700134761999</v>
          </cell>
          <cell r="BF1391">
            <v>118.03140473392899</v>
          </cell>
          <cell r="BH1391" t="str">
            <v>NO</v>
          </cell>
          <cell r="BI1391" t="str">
            <v>YES</v>
          </cell>
          <cell r="BJ1391" t="str">
            <v>YES</v>
          </cell>
          <cell r="BK1391" t="str">
            <v/>
          </cell>
          <cell r="BL1391" t="str">
            <v>YES</v>
          </cell>
          <cell r="BM1391" t="str">
            <v>YES</v>
          </cell>
          <cell r="BO1391" t="str">
            <v>YES</v>
          </cell>
          <cell r="BQ1391" t="str">
            <v>YES</v>
          </cell>
          <cell r="BR1391" t="str">
            <v>YES</v>
          </cell>
          <cell r="BT1391" t="str">
            <v/>
          </cell>
          <cell r="BU1391" t="str">
            <v>YES</v>
          </cell>
          <cell r="BW1391" t="str">
            <v/>
          </cell>
          <cell r="CA1391" t="str">
            <v>DUAL CORR</v>
          </cell>
          <cell r="CC1391">
            <v>69.611554124287252</v>
          </cell>
          <cell r="CD1391">
            <v>80.484998925819141</v>
          </cell>
          <cell r="CE1391">
            <v>65.512466043865558</v>
          </cell>
          <cell r="CF1391">
            <v>61.438066069510008</v>
          </cell>
          <cell r="CL1391">
            <v>0.19</v>
          </cell>
          <cell r="CY1391">
            <v>5.6656296127470247</v>
          </cell>
          <cell r="CZ1391">
            <v>5.6656296127470247</v>
          </cell>
          <cell r="DA1391">
            <v>5.6656296127470247</v>
          </cell>
          <cell r="DB1391">
            <v>5.6656296127470247</v>
          </cell>
        </row>
        <row r="1392">
          <cell r="A1392">
            <v>97</v>
          </cell>
          <cell r="B1392">
            <v>41621</v>
          </cell>
          <cell r="C1392" t="str">
            <v>Daniel</v>
          </cell>
          <cell r="D1392">
            <v>27</v>
          </cell>
          <cell r="F1392" t="str">
            <v>YES</v>
          </cell>
          <cell r="G1392">
            <v>4.87</v>
          </cell>
          <cell r="H1392">
            <v>1.32431764248759</v>
          </cell>
          <cell r="I1392">
            <v>0</v>
          </cell>
          <cell r="J1392">
            <v>14.999000000000001</v>
          </cell>
          <cell r="K1392">
            <v>44.997999999999998</v>
          </cell>
          <cell r="L1392">
            <v>3.0000666711114099</v>
          </cell>
          <cell r="M1392">
            <v>2.6617105900568299</v>
          </cell>
          <cell r="N1392">
            <v>0.97082601603517105</v>
          </cell>
          <cell r="O1392">
            <v>0.40768735906081099</v>
          </cell>
          <cell r="P1392">
            <v>2.5161842175533099E-2</v>
          </cell>
          <cell r="Q1392">
            <v>0.99997731654273803</v>
          </cell>
          <cell r="R1392">
            <v>0.67319720277513995</v>
          </cell>
          <cell r="S1392">
            <v>69.950648662376196</v>
          </cell>
          <cell r="T1392">
            <v>0.99996058718448599</v>
          </cell>
          <cell r="U1392">
            <v>0.88719070031585501</v>
          </cell>
          <cell r="V1392">
            <v>158.95489269591201</v>
          </cell>
          <cell r="W1392">
            <v>0.99999801833736501</v>
          </cell>
          <cell r="X1392">
            <v>0.19891576514681999</v>
          </cell>
          <cell r="Y1392">
            <v>2.1285547193599599</v>
          </cell>
          <cell r="Z1392">
            <v>0.77238673822931203</v>
          </cell>
          <cell r="AA1392">
            <v>1.1271495502287501</v>
          </cell>
          <cell r="AB1392">
            <v>2.5161271043657299E-2</v>
          </cell>
          <cell r="AC1392">
            <v>0.96536653687648699</v>
          </cell>
          <cell r="AD1392">
            <v>0.46136802594934101</v>
          </cell>
          <cell r="AE1392">
            <v>151.37520727948399</v>
          </cell>
          <cell r="AF1392">
            <v>0.95231360749626404</v>
          </cell>
          <cell r="AG1392">
            <v>968.663934978822</v>
          </cell>
          <cell r="AH1392">
            <v>58.638899932715198</v>
          </cell>
          <cell r="AI1392">
            <v>0.83825653323345595</v>
          </cell>
          <cell r="AJ1392">
            <v>3285.5297863624701</v>
          </cell>
          <cell r="AK1392">
            <v>18379.759135060001</v>
          </cell>
          <cell r="AL1392">
            <v>492.45307402379001</v>
          </cell>
          <cell r="AM1392">
            <v>377.08991817599701</v>
          </cell>
          <cell r="AN1392">
            <v>102.99232979420999</v>
          </cell>
          <cell r="AO1392">
            <v>43.250346428115797</v>
          </cell>
          <cell r="AP1392">
            <v>44.7931893902932</v>
          </cell>
          <cell r="AQ1392">
            <v>39.541872909183098</v>
          </cell>
          <cell r="AR1392">
            <v>110.1042073931</v>
          </cell>
          <cell r="AS1392">
            <v>171.64750632269801</v>
          </cell>
          <cell r="AT1392">
            <v>474.10415467624301</v>
          </cell>
          <cell r="AU1392">
            <v>2.2015828193385998</v>
          </cell>
          <cell r="AV1392">
            <v>0.77764419012933395</v>
          </cell>
          <cell r="AW1392">
            <v>1.80768759082347</v>
          </cell>
          <cell r="AX1392">
            <v>1.30657516463456</v>
          </cell>
          <cell r="AY1392">
            <v>0.37587374216681801</v>
          </cell>
          <cell r="AZ1392">
            <v>5.2125310446971697E-2</v>
          </cell>
          <cell r="BA1392">
            <v>0.45449978149058101</v>
          </cell>
          <cell r="BB1392">
            <v>0.44968246387604099</v>
          </cell>
          <cell r="BC1392">
            <v>11.565345912825199</v>
          </cell>
          <cell r="BD1392">
            <v>20.9770169734193</v>
          </cell>
          <cell r="BE1392">
            <v>117.37626804948199</v>
          </cell>
          <cell r="BF1392">
            <v>284.367034056048</v>
          </cell>
          <cell r="BH1392" t="str">
            <v>NO</v>
          </cell>
          <cell r="BI1392" t="str">
            <v>YES</v>
          </cell>
          <cell r="BJ1392" t="str">
            <v>YES</v>
          </cell>
          <cell r="BK1392" t="str">
            <v/>
          </cell>
          <cell r="BL1392" t="str">
            <v>YES</v>
          </cell>
          <cell r="BM1392" t="str">
            <v>YES</v>
          </cell>
          <cell r="BO1392" t="str">
            <v>YES</v>
          </cell>
          <cell r="BQ1392" t="str">
            <v>YES</v>
          </cell>
          <cell r="BR1392" t="str">
            <v>YES</v>
          </cell>
          <cell r="BT1392" t="str">
            <v/>
          </cell>
          <cell r="BU1392" t="str">
            <v>YES</v>
          </cell>
          <cell r="BW1392" t="str">
            <v/>
          </cell>
          <cell r="CA1392" t="str">
            <v>DUAL CORR</v>
          </cell>
          <cell r="CC1392">
            <v>82.241689569330333</v>
          </cell>
          <cell r="CD1392">
            <v>108.57773456492018</v>
          </cell>
          <cell r="CE1392">
            <v>92.332173058709984</v>
          </cell>
          <cell r="CF1392">
            <v>75.656095506720632</v>
          </cell>
          <cell r="CL1392">
            <v>0.19</v>
          </cell>
          <cell r="CY1392">
            <v>0.772626662892692</v>
          </cell>
          <cell r="CZ1392">
            <v>0.772626662892692</v>
          </cell>
          <cell r="DA1392">
            <v>0.772626662892692</v>
          </cell>
          <cell r="DB1392">
            <v>0.772626662892692</v>
          </cell>
        </row>
        <row r="1393">
          <cell r="A1393">
            <v>97</v>
          </cell>
          <cell r="B1393">
            <v>41621</v>
          </cell>
          <cell r="C1393" t="str">
            <v>Daniel</v>
          </cell>
          <cell r="D1393">
            <v>28</v>
          </cell>
          <cell r="F1393" t="str">
            <v>YES</v>
          </cell>
          <cell r="G1393">
            <v>4.87</v>
          </cell>
          <cell r="H1393">
            <v>1.39433230552822</v>
          </cell>
          <cell r="I1393">
            <v>0</v>
          </cell>
          <cell r="J1393">
            <v>15.003500000000001</v>
          </cell>
          <cell r="K1393">
            <v>44.997999999999998</v>
          </cell>
          <cell r="L1393">
            <v>2.99916686106575</v>
          </cell>
          <cell r="M1393">
            <v>2.8151650850708001</v>
          </cell>
          <cell r="N1393">
            <v>0.99045869660814401</v>
          </cell>
          <cell r="O1393">
            <v>0.144901396975046</v>
          </cell>
          <cell r="P1393">
            <v>2.6723173802090602E-2</v>
          </cell>
          <cell r="Q1393">
            <v>0.99993718691385503</v>
          </cell>
          <cell r="R1393">
            <v>0.52944084904918198</v>
          </cell>
          <cell r="S1393">
            <v>50.823851979232401</v>
          </cell>
          <cell r="T1393">
            <v>0.99995258322856095</v>
          </cell>
          <cell r="U1393">
            <v>0.45992187545381302</v>
          </cell>
          <cell r="V1393">
            <v>133.94454408659999</v>
          </cell>
          <cell r="W1393">
            <v>0.99999679078755699</v>
          </cell>
          <cell r="X1393">
            <v>0.119628805961882</v>
          </cell>
          <cell r="Y1393">
            <v>2.5902909246468102</v>
          </cell>
          <cell r="Z1393">
            <v>0.91015040620666898</v>
          </cell>
          <cell r="AA1393">
            <v>0.17907870810573201</v>
          </cell>
          <cell r="AB1393">
            <v>2.6721493932919799E-2</v>
          </cell>
          <cell r="AC1393">
            <v>0.91903316727405204</v>
          </cell>
          <cell r="AD1393">
            <v>0.28852228345203801</v>
          </cell>
          <cell r="AE1393">
            <v>126.651864935869</v>
          </cell>
          <cell r="AF1393">
            <v>0.94555145431892096</v>
          </cell>
          <cell r="AG1393">
            <v>249.728558057431</v>
          </cell>
          <cell r="AH1393">
            <v>45.275776862895697</v>
          </cell>
          <cell r="AI1393">
            <v>0.89079491883679796</v>
          </cell>
          <cell r="AJ1393">
            <v>500.86971305292002</v>
          </cell>
          <cell r="AK1393">
            <v>4563.2328011</v>
          </cell>
          <cell r="AL1393">
            <v>108.9392931408</v>
          </cell>
          <cell r="AM1393">
            <v>92.566523302000405</v>
          </cell>
          <cell r="AN1393">
            <v>34.970949104319999</v>
          </cell>
          <cell r="AO1393">
            <v>-72.171770987556499</v>
          </cell>
          <cell r="AP1393">
            <v>44.744534840481798</v>
          </cell>
          <cell r="AQ1393">
            <v>945.44142858746204</v>
          </cell>
          <cell r="AR1393">
            <v>78.124558310767995</v>
          </cell>
          <cell r="AS1393">
            <v>127.61282291024401</v>
          </cell>
          <cell r="AT1393">
            <v>191.29090779944599</v>
          </cell>
          <cell r="AU1393">
            <v>2.3029731135683602</v>
          </cell>
          <cell r="AV1393">
            <v>0.89325614454087099</v>
          </cell>
          <cell r="AW1393">
            <v>1.8442573615710101</v>
          </cell>
          <cell r="AX1393">
            <v>1.36943455225865</v>
          </cell>
          <cell r="AY1393">
            <v>0.14382098053543399</v>
          </cell>
          <cell r="AZ1393">
            <v>5.4286112426437702E-2</v>
          </cell>
          <cell r="BA1393">
            <v>0.39759586863009599</v>
          </cell>
          <cell r="BB1393">
            <v>0.39266210957909597</v>
          </cell>
          <cell r="BC1393">
            <v>7.1910490267717204</v>
          </cell>
          <cell r="BD1393">
            <v>8.1031858006574602</v>
          </cell>
          <cell r="BE1393">
            <v>25.737863669319498</v>
          </cell>
          <cell r="BF1393">
            <v>109.309025077981</v>
          </cell>
          <cell r="BH1393" t="str">
            <v>NO</v>
          </cell>
          <cell r="BI1393" t="str">
            <v>YES</v>
          </cell>
          <cell r="BJ1393" t="str">
            <v>YES</v>
          </cell>
          <cell r="BK1393" t="str">
            <v/>
          </cell>
          <cell r="BL1393" t="str">
            <v>YES</v>
          </cell>
          <cell r="BM1393" t="str">
            <v>YES</v>
          </cell>
          <cell r="BO1393" t="str">
            <v>YES</v>
          </cell>
          <cell r="BQ1393" t="str">
            <v>YES</v>
          </cell>
          <cell r="BR1393" t="str">
            <v>YES</v>
          </cell>
          <cell r="BT1393" t="str">
            <v/>
          </cell>
          <cell r="BU1393" t="str">
            <v>YES</v>
          </cell>
          <cell r="BW1393" t="str">
            <v/>
          </cell>
          <cell r="CA1393" t="str">
            <v>DUAL CORR</v>
          </cell>
          <cell r="CC1393">
            <v>69.322374388130498</v>
          </cell>
          <cell r="CD1393">
            <v>78.889028412055225</v>
          </cell>
          <cell r="CE1393">
            <v>67.532621345953245</v>
          </cell>
          <cell r="CF1393">
            <v>76.518721151040154</v>
          </cell>
          <cell r="CL1393">
            <v>0.19</v>
          </cell>
          <cell r="CY1393">
            <v>3.5235260956787537</v>
          </cell>
          <cell r="CZ1393">
            <v>3.5235260956787537</v>
          </cell>
          <cell r="DA1393">
            <v>3.5235260956787537</v>
          </cell>
          <cell r="DB1393">
            <v>3.5235260956787537</v>
          </cell>
        </row>
        <row r="1394">
          <cell r="BH1394" t="str">
            <v/>
          </cell>
          <cell r="BI1394" t="str">
            <v/>
          </cell>
          <cell r="BJ1394" t="str">
            <v>YES</v>
          </cell>
          <cell r="BK1394" t="str">
            <v/>
          </cell>
          <cell r="BL1394" t="str">
            <v>NO</v>
          </cell>
          <cell r="BM1394" t="str">
            <v/>
          </cell>
          <cell r="BO1394" t="str">
            <v/>
          </cell>
          <cell r="BQ1394" t="str">
            <v/>
          </cell>
          <cell r="BR1394" t="str">
            <v/>
          </cell>
          <cell r="BT1394" t="str">
            <v/>
          </cell>
          <cell r="BU1394" t="str">
            <v/>
          </cell>
          <cell r="BW1394" t="str">
            <v/>
          </cell>
          <cell r="CA1394" t="str">
            <v/>
          </cell>
          <cell r="CC1394">
            <v>0</v>
          </cell>
          <cell r="CD1394">
            <v>0</v>
          </cell>
          <cell r="CE1394">
            <v>0</v>
          </cell>
          <cell r="CF1394">
            <v>0</v>
          </cell>
          <cell r="CL1394">
            <v>0</v>
          </cell>
          <cell r="CY1394">
            <v>0</v>
          </cell>
          <cell r="CZ1394">
            <v>0</v>
          </cell>
          <cell r="DA1394">
            <v>0</v>
          </cell>
          <cell r="DB1394">
            <v>0</v>
          </cell>
        </row>
        <row r="1395">
          <cell r="A1395">
            <v>116</v>
          </cell>
          <cell r="B1395">
            <v>41625</v>
          </cell>
          <cell r="C1395" t="str">
            <v>Daniel</v>
          </cell>
          <cell r="D1395">
            <v>5</v>
          </cell>
          <cell r="F1395" t="str">
            <v>YES</v>
          </cell>
          <cell r="G1395">
            <v>29.85</v>
          </cell>
          <cell r="H1395">
            <v>0.16666666790842999</v>
          </cell>
          <cell r="I1395">
            <v>0</v>
          </cell>
          <cell r="J1395">
            <v>8</v>
          </cell>
          <cell r="K1395">
            <v>0</v>
          </cell>
          <cell r="L1395">
            <v>0</v>
          </cell>
          <cell r="M1395">
            <v>0</v>
          </cell>
          <cell r="N1395">
            <v>1</v>
          </cell>
          <cell r="O1395">
            <v>0</v>
          </cell>
          <cell r="P1395">
            <v>-23461.5125375112</v>
          </cell>
          <cell r="Q1395">
            <v>0.99999995393307695</v>
          </cell>
          <cell r="R1395">
            <v>2.8107455223039901</v>
          </cell>
          <cell r="S1395" t="str">
            <v>Inf</v>
          </cell>
          <cell r="T1395">
            <v>1</v>
          </cell>
          <cell r="U1395">
            <v>0</v>
          </cell>
          <cell r="V1395">
            <v>23.913280455718699</v>
          </cell>
          <cell r="W1395">
            <v>0.999156755598819</v>
          </cell>
          <cell r="X1395">
            <v>8.3321966925238702E-2</v>
          </cell>
          <cell r="Y1395">
            <v>0</v>
          </cell>
          <cell r="Z1395" t="str">
            <v>NaN</v>
          </cell>
          <cell r="AA1395">
            <v>0</v>
          </cell>
          <cell r="AB1395">
            <v>-890.13681788853103</v>
          </cell>
          <cell r="AC1395">
            <v>3.7940297986307103E-2</v>
          </cell>
          <cell r="AD1395">
            <v>165796119.47774801</v>
          </cell>
          <cell r="AE1395">
            <v>16.1155434206843</v>
          </cell>
          <cell r="AF1395">
            <v>0.67334629709016103</v>
          </cell>
          <cell r="AG1395">
            <v>2.6955483839191898</v>
          </cell>
          <cell r="AH1395" t="e">
            <v>#NAME?</v>
          </cell>
          <cell r="AI1395" t="str">
            <v>NaN</v>
          </cell>
          <cell r="AJ1395" t="str">
            <v>NaN</v>
          </cell>
          <cell r="AK1395">
            <v>1582.86782287498</v>
          </cell>
          <cell r="AL1395">
            <v>-9345144.9079237003</v>
          </cell>
          <cell r="AM1395">
            <v>0</v>
          </cell>
          <cell r="AN1395">
            <v>93.499592389197105</v>
          </cell>
          <cell r="AO1395" t="str">
            <v>NaN</v>
          </cell>
          <cell r="AP1395" t="str">
            <v>Inf</v>
          </cell>
          <cell r="AQ1395" t="str">
            <v>NaN</v>
          </cell>
          <cell r="AR1395">
            <v>-22.297847449359999</v>
          </cell>
          <cell r="AS1395">
            <v>16.2875881938471</v>
          </cell>
          <cell r="AT1395">
            <v>698.77896863369006</v>
          </cell>
          <cell r="AU1395">
            <v>4.0033269664306301</v>
          </cell>
          <cell r="AV1395">
            <v>0.98986897264613805</v>
          </cell>
          <cell r="AW1395">
            <v>2.7205743562311202</v>
          </cell>
          <cell r="AX1395">
            <v>0.85476390910716804</v>
          </cell>
          <cell r="AY1395">
            <v>1.3161015806796199</v>
          </cell>
          <cell r="AZ1395">
            <v>6.2118011649250002E-2</v>
          </cell>
          <cell r="BA1395">
            <v>1.97987459088107</v>
          </cell>
          <cell r="BB1395">
            <v>2.00616919885376</v>
          </cell>
          <cell r="BC1395">
            <v>11.527897057047801</v>
          </cell>
          <cell r="BD1395">
            <v>1.5908930956301199</v>
          </cell>
          <cell r="BE1395">
            <v>3.84219022397542</v>
          </cell>
          <cell r="BF1395">
            <v>5.9803144193191402</v>
          </cell>
          <cell r="BH1395" t="str">
            <v>NO</v>
          </cell>
          <cell r="BI1395" t="str">
            <v>NO</v>
          </cell>
          <cell r="BJ1395" t="str">
            <v>NO</v>
          </cell>
          <cell r="BK1395" t="str">
            <v/>
          </cell>
          <cell r="BL1395" t="str">
            <v>NO</v>
          </cell>
          <cell r="BM1395" t="str">
            <v>NO</v>
          </cell>
          <cell r="BO1395" t="str">
            <v>NO</v>
          </cell>
          <cell r="BQ1395" t="str">
            <v>YES</v>
          </cell>
          <cell r="BR1395" t="str">
            <v>NO</v>
          </cell>
          <cell r="BT1395" t="str">
            <v/>
          </cell>
          <cell r="BU1395" t="str">
            <v>NO</v>
          </cell>
          <cell r="BW1395" t="str">
            <v/>
          </cell>
          <cell r="CA1395" t="str">
            <v>SINGLE CORR</v>
          </cell>
          <cell r="CC1395">
            <v>6.599103848718137</v>
          </cell>
          <cell r="CD1395">
            <v>0</v>
          </cell>
          <cell r="CE1395">
            <v>0</v>
          </cell>
          <cell r="CF1395">
            <v>0</v>
          </cell>
          <cell r="CL1395">
            <v>0.47</v>
          </cell>
          <cell r="CY1395">
            <v>1.7124021373216609</v>
          </cell>
          <cell r="CZ1395">
            <v>0</v>
          </cell>
          <cell r="DA1395">
            <v>0</v>
          </cell>
          <cell r="DB1395">
            <v>0</v>
          </cell>
        </row>
        <row r="1396">
          <cell r="A1396">
            <v>116</v>
          </cell>
          <cell r="B1396">
            <v>41625</v>
          </cell>
          <cell r="C1396" t="str">
            <v>Daniel</v>
          </cell>
          <cell r="D1396">
            <v>6</v>
          </cell>
          <cell r="F1396" t="str">
            <v>YES</v>
          </cell>
          <cell r="G1396">
            <v>29.85</v>
          </cell>
          <cell r="H1396">
            <v>0.46078091952949801</v>
          </cell>
          <cell r="I1396">
            <v>0</v>
          </cell>
          <cell r="J1396">
            <v>8</v>
          </cell>
          <cell r="K1396">
            <v>0</v>
          </cell>
          <cell r="L1396">
            <v>0</v>
          </cell>
          <cell r="M1396">
            <v>-270760.02244322997</v>
          </cell>
          <cell r="N1396">
            <v>0.99999999976632903</v>
          </cell>
          <cell r="O1396">
            <v>0.121506838564359</v>
          </cell>
          <cell r="P1396">
            <v>-161367.794341845</v>
          </cell>
          <cell r="Q1396">
            <v>0.99999999511698601</v>
          </cell>
          <cell r="R1396">
            <v>1.70478771408398</v>
          </cell>
          <cell r="S1396">
            <v>1.7728955365969999E-6</v>
          </cell>
          <cell r="T1396">
            <v>0.99999995364275196</v>
          </cell>
          <cell r="U1396">
            <v>1.71142032844109</v>
          </cell>
          <cell r="V1396">
            <v>27.306366555659402</v>
          </cell>
          <cell r="W1396">
            <v>0.99602243577195404</v>
          </cell>
          <cell r="X1396">
            <v>0.10822692381387899</v>
          </cell>
          <cell r="Y1396">
            <v>-14933.7969820168</v>
          </cell>
          <cell r="Z1396">
            <v>5.5155103193490901E-2</v>
          </cell>
          <cell r="AA1396">
            <v>59943686.698952101</v>
          </cell>
          <cell r="AB1396">
            <v>-1259.19486169691</v>
          </cell>
          <cell r="AC1396">
            <v>7.8032600041661997E-3</v>
          </cell>
          <cell r="AD1396">
            <v>592976720.99303102</v>
          </cell>
          <cell r="AE1396">
            <v>6.8375080484898696</v>
          </cell>
          <cell r="AF1396">
            <v>0.24939848094811901</v>
          </cell>
          <cell r="AG1396">
            <v>2.2076970616593998</v>
          </cell>
          <cell r="AH1396">
            <v>1.77289545441036E-6</v>
          </cell>
          <cell r="AI1396">
            <v>6.77983524594028E-5</v>
          </cell>
          <cell r="AJ1396">
            <v>2.9410377242832402</v>
          </cell>
          <cell r="AK1396">
            <v>1077.0940241917101</v>
          </cell>
          <cell r="AL1396">
            <v>-27939000.865964599</v>
          </cell>
          <cell r="AM1396">
            <v>667958.05537021696</v>
          </cell>
          <cell r="AN1396">
            <v>119.851608645393</v>
          </cell>
          <cell r="AO1396" t="str">
            <v>NaN</v>
          </cell>
          <cell r="AP1396">
            <v>4.5211530624606103E-2</v>
          </cell>
          <cell r="AQ1396" t="str">
            <v>NaN</v>
          </cell>
          <cell r="AR1396">
            <v>10.1721328962083</v>
          </cell>
          <cell r="AS1396">
            <v>8.8295010286184006</v>
          </cell>
          <cell r="AT1396">
            <v>80.396171152876704</v>
          </cell>
          <cell r="AU1396">
            <v>3.6738499009078498</v>
          </cell>
          <cell r="AV1396">
            <v>1.0638455602028301</v>
          </cell>
          <cell r="AW1396">
            <v>2.9507384329283299</v>
          </cell>
          <cell r="AX1396">
            <v>0.95908547523838505</v>
          </cell>
          <cell r="AY1396">
            <v>1.54057996961326</v>
          </cell>
          <cell r="AZ1396">
            <v>6.0242370656762002E-2</v>
          </cell>
          <cell r="BA1396">
            <v>2.0004780899503198</v>
          </cell>
          <cell r="BB1396">
            <v>2.0281337846282299</v>
          </cell>
          <cell r="BC1396">
            <v>11.388270822603101</v>
          </cell>
          <cell r="BD1396">
            <v>1.0104260406944801</v>
          </cell>
          <cell r="BE1396">
            <v>1.9699666572844301</v>
          </cell>
          <cell r="BF1396">
            <v>3.2189972918621401</v>
          </cell>
          <cell r="BH1396" t="str">
            <v>NO</v>
          </cell>
          <cell r="BI1396" t="str">
            <v>NO</v>
          </cell>
          <cell r="BJ1396" t="str">
            <v>NO</v>
          </cell>
          <cell r="BK1396" t="str">
            <v/>
          </cell>
          <cell r="BL1396" t="str">
            <v>NO</v>
          </cell>
          <cell r="BM1396" t="str">
            <v>NO</v>
          </cell>
          <cell r="BO1396" t="str">
            <v>NO</v>
          </cell>
          <cell r="BQ1396" t="str">
            <v>NO</v>
          </cell>
          <cell r="BR1396" t="str">
            <v>NO</v>
          </cell>
          <cell r="BT1396" t="str">
            <v/>
          </cell>
          <cell r="BU1396" t="str">
            <v>NO</v>
          </cell>
          <cell r="BW1396" t="str">
            <v/>
          </cell>
          <cell r="CA1396" t="str">
            <v>TRASH</v>
          </cell>
          <cell r="CC1396">
            <v>0</v>
          </cell>
          <cell r="CD1396">
            <v>0</v>
          </cell>
          <cell r="CE1396">
            <v>0</v>
          </cell>
          <cell r="CF1396">
            <v>0</v>
          </cell>
          <cell r="CL1396">
            <v>0</v>
          </cell>
          <cell r="CY1396">
            <v>0</v>
          </cell>
          <cell r="CZ1396">
            <v>0</v>
          </cell>
          <cell r="DA1396">
            <v>0</v>
          </cell>
          <cell r="DB1396">
            <v>0</v>
          </cell>
        </row>
        <row r="1397">
          <cell r="A1397">
            <v>116</v>
          </cell>
          <cell r="B1397">
            <v>41625</v>
          </cell>
          <cell r="C1397" t="str">
            <v>Daniel</v>
          </cell>
          <cell r="D1397">
            <v>7</v>
          </cell>
          <cell r="F1397" t="str">
            <v>YES</v>
          </cell>
          <cell r="G1397">
            <v>29.85</v>
          </cell>
          <cell r="H1397">
            <v>1.38301972299814</v>
          </cell>
          <cell r="I1397">
            <v>0</v>
          </cell>
          <cell r="J1397">
            <v>8</v>
          </cell>
          <cell r="K1397">
            <v>0</v>
          </cell>
          <cell r="L1397">
            <v>0</v>
          </cell>
          <cell r="M1397">
            <v>-67.822943759424902</v>
          </cell>
          <cell r="N1397">
            <v>0.99671451292879198</v>
          </cell>
          <cell r="O1397">
            <v>0.168295216228734</v>
          </cell>
          <cell r="P1397">
            <v>108.83045925266499</v>
          </cell>
          <cell r="Q1397">
            <v>0.99939075560172397</v>
          </cell>
          <cell r="R1397">
            <v>3.1114604933840901</v>
          </cell>
          <cell r="S1397">
            <v>-1.42056610447468</v>
          </cell>
          <cell r="T1397">
            <v>0.68370809028165902</v>
          </cell>
          <cell r="U1397">
            <v>2.49058154288256</v>
          </cell>
          <cell r="V1397">
            <v>21.708113202969798</v>
          </cell>
          <cell r="W1397">
            <v>0.99938361681813903</v>
          </cell>
          <cell r="X1397">
            <v>8.2533708053931898E-2</v>
          </cell>
          <cell r="Y1397">
            <v>-4.1823794340487099</v>
          </cell>
          <cell r="Z1397">
            <v>6.1462829051987897E-2</v>
          </cell>
          <cell r="AA1397">
            <v>8.11185340746386</v>
          </cell>
          <cell r="AB1397">
            <v>13.231110422197901</v>
          </cell>
          <cell r="AC1397">
            <v>0.121501314415098</v>
          </cell>
          <cell r="AD1397">
            <v>14035.406093944301</v>
          </cell>
          <cell r="AE1397">
            <v>16.8092125081928</v>
          </cell>
          <cell r="AF1397">
            <v>0.77384999141311495</v>
          </cell>
          <cell r="AG1397">
            <v>2.5076612195120198</v>
          </cell>
          <cell r="AH1397">
            <v>-0.394813784880717</v>
          </cell>
          <cell r="AI1397">
            <v>0.121501314412714</v>
          </cell>
          <cell r="AJ1397">
            <v>9.7412204359618908</v>
          </cell>
          <cell r="AK1397">
            <v>2541.1347193449501</v>
          </cell>
          <cell r="AL1397">
            <v>72026.852241800094</v>
          </cell>
          <cell r="AM1397">
            <v>-1675.27770983867</v>
          </cell>
          <cell r="AN1397">
            <v>135.95912787143999</v>
          </cell>
          <cell r="AO1397">
            <v>-2.2283152133931199</v>
          </cell>
          <cell r="AP1397">
            <v>-1.8572564522306401</v>
          </cell>
          <cell r="AQ1397">
            <v>2.7356862232978201</v>
          </cell>
          <cell r="AR1397">
            <v>18.9038469445758</v>
          </cell>
          <cell r="AS1397">
            <v>18.5349850421212</v>
          </cell>
          <cell r="AT1397">
            <v>5.9349267851474696</v>
          </cell>
          <cell r="AU1397">
            <v>3.1675805943626898</v>
          </cell>
          <cell r="AV1397">
            <v>1.0182708536391001</v>
          </cell>
          <cell r="AW1397">
            <v>1.76684017920789</v>
          </cell>
          <cell r="AX1397">
            <v>0.45956966819860401</v>
          </cell>
          <cell r="AY1397">
            <v>1.08866253571853</v>
          </cell>
          <cell r="AZ1397">
            <v>6.03749756562343E-2</v>
          </cell>
          <cell r="BA1397">
            <v>2.2166549258487298</v>
          </cell>
          <cell r="BB1397">
            <v>2.2362661700530801</v>
          </cell>
          <cell r="BC1397">
            <v>11.912416804214899</v>
          </cell>
          <cell r="BD1397">
            <v>4.58166160775124</v>
          </cell>
          <cell r="BE1397">
            <v>9.0158759317682797</v>
          </cell>
          <cell r="BF1397">
            <v>10.123858450815501</v>
          </cell>
          <cell r="BH1397" t="str">
            <v>NO</v>
          </cell>
          <cell r="BI1397" t="str">
            <v>NO</v>
          </cell>
          <cell r="BJ1397" t="str">
            <v>NO</v>
          </cell>
          <cell r="BK1397" t="str">
            <v/>
          </cell>
          <cell r="BL1397" t="str">
            <v>NO</v>
          </cell>
          <cell r="BM1397" t="str">
            <v>NO</v>
          </cell>
          <cell r="BO1397" t="str">
            <v>NO</v>
          </cell>
          <cell r="BQ1397" t="str">
            <v>YES</v>
          </cell>
          <cell r="BR1397" t="str">
            <v>NO</v>
          </cell>
          <cell r="BT1397" t="str">
            <v/>
          </cell>
          <cell r="BU1397" t="str">
            <v>NO</v>
          </cell>
          <cell r="BW1397" t="str">
            <v/>
          </cell>
          <cell r="CA1397" t="str">
            <v>SINGLE CORR</v>
          </cell>
          <cell r="CC1397">
            <v>5.9905663571084311</v>
          </cell>
          <cell r="CD1397">
            <v>0</v>
          </cell>
          <cell r="CE1397">
            <v>0</v>
          </cell>
          <cell r="CF1397">
            <v>0</v>
          </cell>
          <cell r="CL1397">
            <v>0.47</v>
          </cell>
          <cell r="CY1397">
            <v>0.72975435790424525</v>
          </cell>
          <cell r="CZ1397">
            <v>0</v>
          </cell>
          <cell r="DA1397">
            <v>0</v>
          </cell>
          <cell r="DB1397">
            <v>0</v>
          </cell>
        </row>
        <row r="1398">
          <cell r="A1398">
            <v>116</v>
          </cell>
          <cell r="B1398">
            <v>41625</v>
          </cell>
          <cell r="C1398" t="str">
            <v>Daniel</v>
          </cell>
          <cell r="D1398">
            <v>8</v>
          </cell>
          <cell r="F1398" t="str">
            <v>YES</v>
          </cell>
          <cell r="G1398">
            <v>29.85</v>
          </cell>
          <cell r="H1398">
            <v>1.60778092034161</v>
          </cell>
          <cell r="I1398">
            <v>0</v>
          </cell>
          <cell r="J1398">
            <v>8</v>
          </cell>
          <cell r="K1398">
            <v>0</v>
          </cell>
          <cell r="L1398">
            <v>0</v>
          </cell>
          <cell r="M1398">
            <v>-65.826516839456005</v>
          </cell>
          <cell r="N1398">
            <v>0.99302901058967796</v>
          </cell>
          <cell r="O1398">
            <v>0.12690354356411701</v>
          </cell>
          <cell r="P1398">
            <v>54.152256756223103</v>
          </cell>
          <cell r="Q1398">
            <v>0.996174247982484</v>
          </cell>
          <cell r="R1398">
            <v>4.0358022718538598</v>
          </cell>
          <cell r="S1398">
            <v>-8.6244426769592</v>
          </cell>
          <cell r="T1398">
            <v>0.89594898883902596</v>
          </cell>
          <cell r="U1398">
            <v>1.4433493029557301</v>
          </cell>
          <cell r="V1398">
            <v>38.401958549297497</v>
          </cell>
          <cell r="W1398">
            <v>0.99974009176853995</v>
          </cell>
          <cell r="X1398">
            <v>6.7911355134965906E-2</v>
          </cell>
          <cell r="Y1398">
            <v>-2.0804601718894</v>
          </cell>
          <cell r="Z1398">
            <v>3.1383282139407602E-2</v>
          </cell>
          <cell r="AA1398">
            <v>2.2480558703706901</v>
          </cell>
          <cell r="AB1398">
            <v>4.3993141711768704</v>
          </cell>
          <cell r="AC1398">
            <v>8.0927617277130201E-2</v>
          </cell>
          <cell r="AD1398">
            <v>3942.9394400644001</v>
          </cell>
          <cell r="AE1398">
            <v>27.752117679202399</v>
          </cell>
          <cell r="AF1398">
            <v>0.72248653342570401</v>
          </cell>
          <cell r="AG1398">
            <v>4.9783021467581401</v>
          </cell>
          <cell r="AH1398">
            <v>-0.79089604082335696</v>
          </cell>
          <cell r="AI1398">
            <v>8.09276172815903E-2</v>
          </cell>
          <cell r="AJ1398">
            <v>16.4871999632791</v>
          </cell>
          <cell r="AK1398">
            <v>1329.73263131668</v>
          </cell>
          <cell r="AL1398">
            <v>19285.44334147</v>
          </cell>
          <cell r="AM1398">
            <v>-448.56150657032902</v>
          </cell>
          <cell r="AN1398">
            <v>37.188897986982703</v>
          </cell>
          <cell r="AO1398">
            <v>-3.45896246125925</v>
          </cell>
          <cell r="AP1398">
            <v>-4.1998788511425502</v>
          </cell>
          <cell r="AQ1398">
            <v>3.1166955178976199</v>
          </cell>
          <cell r="AR1398">
            <v>24.2257027883593</v>
          </cell>
          <cell r="AS1398">
            <v>33.5902657942517</v>
          </cell>
          <cell r="AT1398">
            <v>224.057654810348</v>
          </cell>
          <cell r="AU1398">
            <v>2.4988209926048999</v>
          </cell>
          <cell r="AV1398">
            <v>9.9829311731413795E-2</v>
          </cell>
          <cell r="AW1398">
            <v>1.5906581188284701</v>
          </cell>
          <cell r="AX1398">
            <v>0.26096553612170897</v>
          </cell>
          <cell r="AY1398">
            <v>0.69272945239832895</v>
          </cell>
          <cell r="AZ1398">
            <v>6.0063481328709797E-2</v>
          </cell>
          <cell r="BA1398">
            <v>1.82146915810165</v>
          </cell>
          <cell r="BB1398">
            <v>1.8461834402063499</v>
          </cell>
          <cell r="BC1398">
            <v>14.6695648743175</v>
          </cell>
          <cell r="BD1398">
            <v>4.2053095142011898</v>
          </cell>
          <cell r="BE1398">
            <v>8.1535736882051406</v>
          </cell>
          <cell r="BF1398">
            <v>11.630353560591599</v>
          </cell>
          <cell r="BH1398" t="str">
            <v>NO</v>
          </cell>
          <cell r="BI1398" t="str">
            <v>NO</v>
          </cell>
          <cell r="BJ1398" t="str">
            <v>NO</v>
          </cell>
          <cell r="BK1398" t="str">
            <v/>
          </cell>
          <cell r="BL1398" t="str">
            <v>NO</v>
          </cell>
          <cell r="BM1398" t="str">
            <v>NO</v>
          </cell>
          <cell r="BO1398" t="str">
            <v>NO</v>
          </cell>
          <cell r="BQ1398" t="str">
            <v>YES</v>
          </cell>
          <cell r="BR1398" t="str">
            <v>NO</v>
          </cell>
          <cell r="BT1398" t="str">
            <v/>
          </cell>
          <cell r="BU1398" t="str">
            <v>NO</v>
          </cell>
          <cell r="BW1398" t="str">
            <v/>
          </cell>
          <cell r="CA1398" t="str">
            <v>SINGLE CORR</v>
          </cell>
          <cell r="CC1398">
            <v>10.597396410344034</v>
          </cell>
          <cell r="CD1398">
            <v>0</v>
          </cell>
          <cell r="CE1398">
            <v>0</v>
          </cell>
          <cell r="CF1398">
            <v>0</v>
          </cell>
          <cell r="CL1398">
            <v>0.47</v>
          </cell>
          <cell r="CY1398">
            <v>0.80693141475492436</v>
          </cell>
          <cell r="CZ1398">
            <v>0</v>
          </cell>
          <cell r="DA1398">
            <v>0</v>
          </cell>
          <cell r="DB1398">
            <v>0</v>
          </cell>
        </row>
        <row r="1399">
          <cell r="A1399">
            <v>116</v>
          </cell>
          <cell r="B1399">
            <v>41625</v>
          </cell>
          <cell r="C1399" t="str">
            <v>Daniel</v>
          </cell>
          <cell r="D1399">
            <v>9</v>
          </cell>
          <cell r="F1399" t="str">
            <v>YES</v>
          </cell>
          <cell r="G1399">
            <v>29.85</v>
          </cell>
          <cell r="H1399">
            <v>1.7241819184273499</v>
          </cell>
          <cell r="I1399">
            <v>0</v>
          </cell>
          <cell r="J1399">
            <v>8</v>
          </cell>
          <cell r="K1399">
            <v>0</v>
          </cell>
          <cell r="L1399">
            <v>0</v>
          </cell>
          <cell r="M1399">
            <v>-922.24610962737904</v>
          </cell>
          <cell r="N1399">
            <v>0.99780229589515801</v>
          </cell>
          <cell r="O1399">
            <v>8.1528201055129298E-2</v>
          </cell>
          <cell r="P1399">
            <v>-77.293171389296603</v>
          </cell>
          <cell r="Q1399">
            <v>0.99844097090288997</v>
          </cell>
          <cell r="R1399">
            <v>2.9515834794637299</v>
          </cell>
          <cell r="S1399">
            <v>4.1921549011137698</v>
          </cell>
          <cell r="T1399">
            <v>0.79323817873989799</v>
          </cell>
          <cell r="U1399">
            <v>1.61802410198985</v>
          </cell>
          <cell r="V1399">
            <v>54.293375232402099</v>
          </cell>
          <cell r="W1399">
            <v>0.99964978260024695</v>
          </cell>
          <cell r="X1399">
            <v>5.8136634117528403E-2</v>
          </cell>
          <cell r="Y1399">
            <v>-0.49095204518146102</v>
          </cell>
          <cell r="Z1399">
            <v>5.3117133810576299E-4</v>
          </cell>
          <cell r="AA1399">
            <v>3.0474532047448699</v>
          </cell>
          <cell r="AB1399">
            <v>-7.4717642834358502</v>
          </cell>
          <cell r="AC1399">
            <v>9.6516876104149496E-2</v>
          </cell>
          <cell r="AD1399">
            <v>5092.1722639132804</v>
          </cell>
          <cell r="AE1399">
            <v>26.700329877579101</v>
          </cell>
          <cell r="AF1399">
            <v>0.49160643255322001</v>
          </cell>
          <cell r="AG1399">
            <v>4.9538177069856797</v>
          </cell>
          <cell r="AH1399">
            <v>0.55537678210008501</v>
          </cell>
          <cell r="AI1399">
            <v>9.6516876111914299E-2</v>
          </cell>
          <cell r="AJ1399">
            <v>8.8035942696070109</v>
          </cell>
          <cell r="AK1399">
            <v>978.90192580998803</v>
          </cell>
          <cell r="AL1399">
            <v>25355.681657570101</v>
          </cell>
          <cell r="AM1399">
            <v>-589.74961390100395</v>
          </cell>
          <cell r="AN1399">
            <v>24.768500280356999</v>
          </cell>
          <cell r="AO1399">
            <v>-2.5499294431141002</v>
          </cell>
          <cell r="AP1399">
            <v>-1.5816776750154</v>
          </cell>
          <cell r="AQ1399">
            <v>3.0755666565150199</v>
          </cell>
          <cell r="AR1399">
            <v>184.277206228442</v>
          </cell>
          <cell r="AS1399">
            <v>38.571096037446402</v>
          </cell>
          <cell r="AT1399">
            <v>1929.1953712955301</v>
          </cell>
          <cell r="AU1399">
            <v>2.6924885826824498</v>
          </cell>
          <cell r="AV1399">
            <v>0.103068421186526</v>
          </cell>
          <cell r="AW1399">
            <v>1.16859615088415</v>
          </cell>
          <cell r="AX1399">
            <v>0.21428349227719001</v>
          </cell>
          <cell r="AY1399">
            <v>0.69937307509489699</v>
          </cell>
          <cell r="AZ1399">
            <v>5.8845655886059001E-2</v>
          </cell>
          <cell r="BA1399">
            <v>1.8189120680394</v>
          </cell>
          <cell r="BB1399">
            <v>1.84368613703603</v>
          </cell>
          <cell r="BC1399">
            <v>12.9115029248289</v>
          </cell>
          <cell r="BD1399">
            <v>2.5396142879808399</v>
          </cell>
          <cell r="BE1399">
            <v>5.4330869323025599</v>
          </cell>
          <cell r="BF1399">
            <v>6.9855579863486197</v>
          </cell>
          <cell r="BH1399" t="str">
            <v>NO</v>
          </cell>
          <cell r="BI1399" t="str">
            <v>NO</v>
          </cell>
          <cell r="BJ1399" t="str">
            <v>NO</v>
          </cell>
          <cell r="BK1399" t="str">
            <v/>
          </cell>
          <cell r="BL1399" t="str">
            <v>NO</v>
          </cell>
          <cell r="BM1399" t="str">
            <v>NO</v>
          </cell>
          <cell r="BO1399" t="str">
            <v>NO</v>
          </cell>
          <cell r="BQ1399" t="str">
            <v>NO</v>
          </cell>
          <cell r="BR1399" t="str">
            <v>NO</v>
          </cell>
          <cell r="BT1399" t="str">
            <v/>
          </cell>
          <cell r="BU1399" t="str">
            <v>NO</v>
          </cell>
          <cell r="BW1399" t="str">
            <v/>
          </cell>
          <cell r="CA1399" t="str">
            <v>TRASH</v>
          </cell>
          <cell r="CC1399">
            <v>0</v>
          </cell>
          <cell r="CD1399">
            <v>0</v>
          </cell>
          <cell r="CE1399">
            <v>0</v>
          </cell>
          <cell r="CF1399">
            <v>0</v>
          </cell>
          <cell r="CL1399">
            <v>0</v>
          </cell>
          <cell r="CY1399">
            <v>0</v>
          </cell>
          <cell r="CZ1399">
            <v>0</v>
          </cell>
          <cell r="DA1399">
            <v>0</v>
          </cell>
          <cell r="DB1399">
            <v>0</v>
          </cell>
        </row>
        <row r="1400">
          <cell r="A1400">
            <v>116</v>
          </cell>
          <cell r="B1400">
            <v>41625</v>
          </cell>
          <cell r="C1400" t="str">
            <v>Daniel</v>
          </cell>
          <cell r="D1400">
            <v>10</v>
          </cell>
          <cell r="F1400" t="str">
            <v>YES</v>
          </cell>
          <cell r="G1400">
            <v>29.85</v>
          </cell>
          <cell r="H1400">
            <v>1.9604251971468301</v>
          </cell>
          <cell r="I1400">
            <v>0</v>
          </cell>
          <cell r="J1400">
            <v>8</v>
          </cell>
          <cell r="K1400">
            <v>0</v>
          </cell>
          <cell r="L1400">
            <v>0</v>
          </cell>
          <cell r="M1400">
            <v>64.208493417461099</v>
          </cell>
          <cell r="N1400">
            <v>0.99277793389522095</v>
          </cell>
          <cell r="O1400">
            <v>0.13222554736234099</v>
          </cell>
          <cell r="P1400">
            <v>-62.818131176873401</v>
          </cell>
          <cell r="Q1400">
            <v>0.99903671263070803</v>
          </cell>
          <cell r="R1400">
            <v>2.0697039227988401</v>
          </cell>
          <cell r="S1400">
            <v>2.269813151073</v>
          </cell>
          <cell r="T1400">
            <v>0.78504778269191799</v>
          </cell>
          <cell r="U1400">
            <v>1.2957531258735999</v>
          </cell>
          <cell r="V1400">
            <v>22.953547602584798</v>
          </cell>
          <cell r="W1400">
            <v>0.99856026768009998</v>
          </cell>
          <cell r="X1400">
            <v>8.8387028041125901E-2</v>
          </cell>
          <cell r="Y1400">
            <v>2.0567560052028999</v>
          </cell>
          <cell r="Z1400">
            <v>3.17993805612048E-2</v>
          </cell>
          <cell r="AA1400">
            <v>2.3534392845085401</v>
          </cell>
          <cell r="AB1400">
            <v>-13.0611301356473</v>
          </cell>
          <cell r="AC1400">
            <v>0.20771921974986701</v>
          </cell>
          <cell r="AD1400">
            <v>3559.8525821418398</v>
          </cell>
          <cell r="AE1400">
            <v>13.0256582772193</v>
          </cell>
          <cell r="AF1400">
            <v>0.56665934207979696</v>
          </cell>
          <cell r="AG1400">
            <v>2.37081409645362</v>
          </cell>
          <cell r="AH1400">
            <v>0.68375978015172501</v>
          </cell>
          <cell r="AI1400">
            <v>0.20771921974995999</v>
          </cell>
          <cell r="AJ1400">
            <v>4.33458159956907</v>
          </cell>
          <cell r="AK1400">
            <v>233.349528999977</v>
          </cell>
          <cell r="AL1400">
            <v>20431.822599810101</v>
          </cell>
          <cell r="AM1400">
            <v>-475.22522374200003</v>
          </cell>
          <cell r="AN1400">
            <v>16.886507598822</v>
          </cell>
          <cell r="AO1400">
            <v>-1.05003973239962</v>
          </cell>
          <cell r="AP1400">
            <v>-0.44414112948724999</v>
          </cell>
          <cell r="AQ1400">
            <v>1.92088909474233</v>
          </cell>
          <cell r="AR1400">
            <v>10.185875934818901</v>
          </cell>
          <cell r="AS1400">
            <v>12.795662643095699</v>
          </cell>
          <cell r="AT1400">
            <v>64.3704266473502</v>
          </cell>
          <cell r="AU1400">
            <v>3.1044162333998102</v>
          </cell>
          <cell r="AV1400">
            <v>0.32411246058385002</v>
          </cell>
          <cell r="AW1400">
            <v>2.0999585659083602</v>
          </cell>
          <cell r="AX1400">
            <v>1.0433990791536201</v>
          </cell>
          <cell r="AY1400">
            <v>0.76781233284204897</v>
          </cell>
          <cell r="AZ1400">
            <v>6.0701064615352303E-2</v>
          </cell>
          <cell r="BA1400">
            <v>1.73345466903123</v>
          </cell>
          <cell r="BB1400">
            <v>1.76869678011826</v>
          </cell>
          <cell r="BC1400">
            <v>15.8857724036286</v>
          </cell>
          <cell r="BD1400">
            <v>-0.13068618843954</v>
          </cell>
          <cell r="BE1400">
            <v>0.89909912813061499</v>
          </cell>
          <cell r="BF1400">
            <v>3.0300495593639898</v>
          </cell>
          <cell r="BH1400" t="str">
            <v>NO</v>
          </cell>
          <cell r="BI1400" t="str">
            <v>NO</v>
          </cell>
          <cell r="BJ1400" t="str">
            <v>NO</v>
          </cell>
          <cell r="BK1400" t="str">
            <v/>
          </cell>
          <cell r="BL1400" t="str">
            <v>NO</v>
          </cell>
          <cell r="BM1400" t="str">
            <v>NO</v>
          </cell>
          <cell r="BO1400" t="str">
            <v>NO</v>
          </cell>
          <cell r="BQ1400" t="str">
            <v>YES</v>
          </cell>
          <cell r="BR1400" t="str">
            <v>NO</v>
          </cell>
          <cell r="BT1400" t="str">
            <v/>
          </cell>
          <cell r="BU1400" t="str">
            <v>NO</v>
          </cell>
          <cell r="BW1400" t="str">
            <v/>
          </cell>
          <cell r="CA1400" t="str">
            <v>SINGLE CORR</v>
          </cell>
          <cell r="CC1400">
            <v>6.3342561722738724</v>
          </cell>
          <cell r="CD1400">
            <v>0</v>
          </cell>
          <cell r="CE1400">
            <v>0</v>
          </cell>
          <cell r="CF1400">
            <v>0</v>
          </cell>
          <cell r="CL1400">
            <v>0.47</v>
          </cell>
          <cell r="CY1400">
            <v>7.3177412208279815</v>
          </cell>
          <cell r="CZ1400">
            <v>0</v>
          </cell>
          <cell r="DA1400">
            <v>0</v>
          </cell>
          <cell r="DB1400">
            <v>0</v>
          </cell>
        </row>
        <row r="1401">
          <cell r="A1401">
            <v>116</v>
          </cell>
          <cell r="B1401">
            <v>41625</v>
          </cell>
          <cell r="C1401" t="str">
            <v>Daniel</v>
          </cell>
          <cell r="D1401">
            <v>11</v>
          </cell>
          <cell r="F1401" t="str">
            <v>YES</v>
          </cell>
          <cell r="G1401">
            <v>29.85</v>
          </cell>
          <cell r="H1401">
            <v>2.0382848633453299</v>
          </cell>
          <cell r="I1401">
            <v>0</v>
          </cell>
          <cell r="J1401">
            <v>8</v>
          </cell>
          <cell r="K1401">
            <v>0</v>
          </cell>
          <cell r="L1401">
            <v>0</v>
          </cell>
          <cell r="M1401">
            <v>17.832998930493101</v>
          </cell>
          <cell r="N1401">
            <v>0.99599977861442002</v>
          </cell>
          <cell r="O1401">
            <v>0.13684199586048601</v>
          </cell>
          <cell r="P1401">
            <v>-167.940553096304</v>
          </cell>
          <cell r="Q1401">
            <v>0.99946929984976496</v>
          </cell>
          <cell r="R1401">
            <v>2.13591122479616</v>
          </cell>
          <cell r="S1401">
            <v>1.09615897954244</v>
          </cell>
          <cell r="T1401">
            <v>0.62552225864947197</v>
          </cell>
          <cell r="U1401">
            <v>1.8875795238812501</v>
          </cell>
          <cell r="V1401">
            <v>17.4388695139159</v>
          </cell>
          <cell r="W1401">
            <v>0.99646180080243896</v>
          </cell>
          <cell r="X1401">
            <v>0.13166880712449799</v>
          </cell>
          <cell r="Y1401">
            <v>7.7995084377183801</v>
          </cell>
          <cell r="Z1401">
            <v>0.435601734492223</v>
          </cell>
          <cell r="AA1401">
            <v>2.6451225530659799</v>
          </cell>
          <cell r="AB1401">
            <v>-10.506582539169401</v>
          </cell>
          <cell r="AC1401">
            <v>6.2528099034222198E-2</v>
          </cell>
          <cell r="AD1401">
            <v>8121.4511812585297</v>
          </cell>
          <cell r="AE1401">
            <v>8.3549560054716299</v>
          </cell>
          <cell r="AF1401">
            <v>0.477392891289663</v>
          </cell>
          <cell r="AG1401">
            <v>2.5645015375294999</v>
          </cell>
          <cell r="AH1401">
            <v>0.255871181324344</v>
          </cell>
          <cell r="AI1401">
            <v>6.2528099034041704E-2</v>
          </cell>
          <cell r="AJ1401">
            <v>4.6002974153006297</v>
          </cell>
          <cell r="AK1401">
            <v>606.767641430033</v>
          </cell>
          <cell r="AL1401">
            <v>39012.720971540199</v>
          </cell>
          <cell r="AM1401">
            <v>-907.39966841799696</v>
          </cell>
          <cell r="AN1401">
            <v>41.265959466669003</v>
          </cell>
          <cell r="AO1401">
            <v>-1.2429391953485101</v>
          </cell>
          <cell r="AP1401">
            <v>-0.909992590425868</v>
          </cell>
          <cell r="AQ1401">
            <v>2.1206649068383299</v>
          </cell>
          <cell r="AR1401">
            <v>5.5793866973497197</v>
          </cell>
          <cell r="AS1401">
            <v>9.0069421592297001</v>
          </cell>
          <cell r="AT1401">
            <v>39.2875471788902</v>
          </cell>
          <cell r="AU1401">
            <v>3.4878735348457699</v>
          </cell>
          <cell r="AV1401">
            <v>0.533868324913227</v>
          </cell>
          <cell r="AW1401">
            <v>2.7138470055019699</v>
          </cell>
          <cell r="AX1401">
            <v>0.63617925673007802</v>
          </cell>
          <cell r="AY1401">
            <v>0.89484995642485798</v>
          </cell>
          <cell r="AZ1401">
            <v>6.07921409916716E-2</v>
          </cell>
          <cell r="BA1401">
            <v>1.7909332624924701</v>
          </cell>
          <cell r="BB1401">
            <v>1.8175200613426901</v>
          </cell>
          <cell r="BC1401">
            <v>13.311817533592899</v>
          </cell>
          <cell r="BD1401">
            <v>0.90829731091321297</v>
          </cell>
          <cell r="BE1401">
            <v>1.89942373206804</v>
          </cell>
          <cell r="BF1401">
            <v>4.1605834751312596</v>
          </cell>
          <cell r="BH1401" t="str">
            <v>NO</v>
          </cell>
          <cell r="BI1401" t="str">
            <v>NO</v>
          </cell>
          <cell r="BJ1401" t="str">
            <v>NO</v>
          </cell>
          <cell r="BK1401" t="str">
            <v/>
          </cell>
          <cell r="BL1401" t="str">
            <v>NO</v>
          </cell>
          <cell r="BM1401" t="str">
            <v>NO</v>
          </cell>
          <cell r="BO1401" t="str">
            <v>NO</v>
          </cell>
          <cell r="BQ1401" t="str">
            <v>NO</v>
          </cell>
          <cell r="BR1401" t="str">
            <v>NO</v>
          </cell>
          <cell r="BT1401" t="str">
            <v/>
          </cell>
          <cell r="BU1401" t="str">
            <v>NO</v>
          </cell>
          <cell r="BW1401" t="str">
            <v/>
          </cell>
          <cell r="CA1401" t="str">
            <v>TRASH</v>
          </cell>
          <cell r="CC1401">
            <v>0</v>
          </cell>
          <cell r="CD1401">
            <v>0</v>
          </cell>
          <cell r="CE1401">
            <v>0</v>
          </cell>
          <cell r="CF1401">
            <v>0</v>
          </cell>
          <cell r="CL1401">
            <v>0</v>
          </cell>
          <cell r="CY1401">
            <v>0</v>
          </cell>
          <cell r="CZ1401">
            <v>0</v>
          </cell>
          <cell r="DA1401">
            <v>0</v>
          </cell>
          <cell r="DB1401">
            <v>0</v>
          </cell>
        </row>
        <row r="1402">
          <cell r="A1402">
            <v>116</v>
          </cell>
          <cell r="B1402">
            <v>41625</v>
          </cell>
          <cell r="C1402" t="str">
            <v>Daniel</v>
          </cell>
          <cell r="D1402">
            <v>12</v>
          </cell>
          <cell r="F1402" t="str">
            <v>YES</v>
          </cell>
          <cell r="G1402">
            <v>29.85</v>
          </cell>
          <cell r="H1402">
            <v>2.29884808603674</v>
          </cell>
          <cell r="I1402">
            <v>0</v>
          </cell>
          <cell r="J1402">
            <v>8</v>
          </cell>
          <cell r="K1402">
            <v>0</v>
          </cell>
          <cell r="L1402">
            <v>0</v>
          </cell>
          <cell r="M1402">
            <v>-25.995873033025799</v>
          </cell>
          <cell r="N1402">
            <v>0.991437796478294</v>
          </cell>
          <cell r="O1402">
            <v>0.10770235467985401</v>
          </cell>
          <cell r="P1402">
            <v>31.8921132260542</v>
          </cell>
          <cell r="Q1402">
            <v>0.999084117524491</v>
          </cell>
          <cell r="R1402">
            <v>1.50829577441143</v>
          </cell>
          <cell r="S1402">
            <v>-2.2998303758816898</v>
          </cell>
          <cell r="T1402">
            <v>0.908163265542412</v>
          </cell>
          <cell r="U1402">
            <v>0.74548069855741395</v>
          </cell>
          <cell r="V1402">
            <v>50.436672138001299</v>
          </cell>
          <cell r="W1402">
            <v>0.99751887066938805</v>
          </cell>
          <cell r="X1402">
            <v>0.108260307434909</v>
          </cell>
          <cell r="Y1402">
            <v>-3.76984779622294</v>
          </cell>
          <cell r="Z1402">
            <v>0.143762937610877</v>
          </cell>
          <cell r="AA1402">
            <v>1.16632906930736</v>
          </cell>
          <cell r="AB1402">
            <v>16.488721471203998</v>
          </cell>
          <cell r="AC1402">
            <v>0.51654121919113904</v>
          </cell>
          <cell r="AD1402">
            <v>1217.31165674824</v>
          </cell>
          <cell r="AE1402">
            <v>6.8662332006664197</v>
          </cell>
          <cell r="AF1402">
            <v>0.135796987136349</v>
          </cell>
          <cell r="AG1402">
            <v>4.1341775446073301</v>
          </cell>
          <cell r="AH1402">
            <v>-1.3468698358292599</v>
          </cell>
          <cell r="AI1402">
            <v>0.51654121919232299</v>
          </cell>
          <cell r="AJ1402">
            <v>2.31277188994674</v>
          </cell>
          <cell r="AK1402">
            <v>543.48675734332505</v>
          </cell>
          <cell r="AL1402">
            <v>11297.939478336801</v>
          </cell>
          <cell r="AM1402">
            <v>-262.779582685332</v>
          </cell>
          <cell r="AN1402">
            <v>25.430156295654001</v>
          </cell>
          <cell r="AO1402">
            <v>-2.0161498184514302</v>
          </cell>
          <cell r="AP1402">
            <v>-2.2178726002033899</v>
          </cell>
          <cell r="AQ1402">
            <v>1.7229586804116801</v>
          </cell>
          <cell r="AR1402" t="str">
            <v>Inf</v>
          </cell>
          <cell r="AS1402">
            <v>18.788131517500201</v>
          </cell>
          <cell r="AT1402" t="str">
            <v>NaN</v>
          </cell>
          <cell r="AU1402">
            <v>2.8117443322470601</v>
          </cell>
          <cell r="AV1402">
            <v>0.73343271930837295</v>
          </cell>
          <cell r="AW1402">
            <v>2.2697545040617202</v>
          </cell>
          <cell r="AX1402">
            <v>0.78228224149385495</v>
          </cell>
          <cell r="AY1402">
            <v>0.48797181876830298</v>
          </cell>
          <cell r="AZ1402">
            <v>6.1105922715452503E-2</v>
          </cell>
          <cell r="BA1402">
            <v>1.8041785530013901</v>
          </cell>
          <cell r="BB1402">
            <v>1.84971262076873</v>
          </cell>
          <cell r="BC1402">
            <v>13.513065750506801</v>
          </cell>
          <cell r="BD1402">
            <v>3.0022531370025298</v>
          </cell>
          <cell r="BE1402">
            <v>4.7385217108915203</v>
          </cell>
          <cell r="BF1402">
            <v>5.4850499068218097</v>
          </cell>
          <cell r="BH1402" t="str">
            <v>NO</v>
          </cell>
          <cell r="BI1402" t="str">
            <v>NO</v>
          </cell>
          <cell r="BJ1402" t="str">
            <v>NO</v>
          </cell>
          <cell r="BK1402" t="str">
            <v/>
          </cell>
          <cell r="BL1402" t="str">
            <v>NO</v>
          </cell>
          <cell r="BM1402" t="str">
            <v>NO</v>
          </cell>
          <cell r="BO1402" t="str">
            <v>NO</v>
          </cell>
          <cell r="BQ1402" t="str">
            <v>NO</v>
          </cell>
          <cell r="BR1402" t="str">
            <v>NO</v>
          </cell>
          <cell r="BT1402" t="str">
            <v/>
          </cell>
          <cell r="BU1402" t="str">
            <v>NO</v>
          </cell>
          <cell r="BW1402" t="str">
            <v/>
          </cell>
          <cell r="CA1402" t="str">
            <v>TRASH</v>
          </cell>
          <cell r="CC1402">
            <v>0</v>
          </cell>
          <cell r="CD1402">
            <v>0</v>
          </cell>
          <cell r="CE1402">
            <v>0</v>
          </cell>
          <cell r="CF1402">
            <v>0</v>
          </cell>
          <cell r="CL1402">
            <v>0</v>
          </cell>
          <cell r="CY1402">
            <v>0</v>
          </cell>
          <cell r="CZ1402">
            <v>0</v>
          </cell>
          <cell r="DA1402">
            <v>0</v>
          </cell>
          <cell r="DB1402">
            <v>0</v>
          </cell>
        </row>
        <row r="1403">
          <cell r="A1403">
            <v>116</v>
          </cell>
          <cell r="B1403">
            <v>41625</v>
          </cell>
          <cell r="C1403" t="str">
            <v>Daniel</v>
          </cell>
          <cell r="D1403">
            <v>13</v>
          </cell>
          <cell r="F1403" t="str">
            <v>YES</v>
          </cell>
          <cell r="G1403">
            <v>29.85</v>
          </cell>
          <cell r="H1403">
            <v>2.4201043071225299</v>
          </cell>
          <cell r="I1403">
            <v>0</v>
          </cell>
          <cell r="J1403">
            <v>8</v>
          </cell>
          <cell r="K1403">
            <v>0</v>
          </cell>
          <cell r="L1403">
            <v>0</v>
          </cell>
          <cell r="M1403">
            <v>84.764222585305106</v>
          </cell>
          <cell r="N1403">
            <v>0.99748583039803096</v>
          </cell>
          <cell r="O1403">
            <v>0.127029928472569</v>
          </cell>
          <cell r="P1403">
            <v>92.509360964513803</v>
          </cell>
          <cell r="Q1403">
            <v>0.999456836437009</v>
          </cell>
          <cell r="R1403">
            <v>2.5359942695007498</v>
          </cell>
          <cell r="S1403">
            <v>-1.26522513005628</v>
          </cell>
          <cell r="T1403">
            <v>0.71499573980796205</v>
          </cell>
          <cell r="U1403">
            <v>2.0127497586032099</v>
          </cell>
          <cell r="V1403">
            <v>37.224525223136403</v>
          </cell>
          <cell r="W1403">
            <v>0.99854473982881398</v>
          </cell>
          <cell r="X1403">
            <v>0.10674710470505799</v>
          </cell>
          <cell r="Y1403">
            <v>4.42446776083447</v>
          </cell>
          <cell r="Z1403">
            <v>5.2065767583415301E-2</v>
          </cell>
          <cell r="AA1403">
            <v>6.1109878686577099</v>
          </cell>
          <cell r="AB1403">
            <v>16.3618043571689</v>
          </cell>
          <cell r="AC1403">
            <v>0.176770341752086</v>
          </cell>
          <cell r="AD1403">
            <v>9810.0105261838598</v>
          </cell>
          <cell r="AE1403">
            <v>12.3103113643527</v>
          </cell>
          <cell r="AF1403">
            <v>0.33022201217444003</v>
          </cell>
          <cell r="AG1403">
            <v>5.2701908949375396</v>
          </cell>
          <cell r="AH1403">
            <v>-0.46450012103736399</v>
          </cell>
          <cell r="AI1403">
            <v>0.17677034174751599</v>
          </cell>
          <cell r="AJ1403">
            <v>6.4776351690057901</v>
          </cell>
          <cell r="AK1403">
            <v>650.610085543374</v>
          </cell>
          <cell r="AL1403">
            <v>54073.544216590199</v>
          </cell>
          <cell r="AM1403">
            <v>-1257.7004339683299</v>
          </cell>
          <cell r="AN1403">
            <v>6.5433502219323296</v>
          </cell>
          <cell r="AO1403">
            <v>-0.57916619109344003</v>
          </cell>
          <cell r="AP1403">
            <v>-0.51576752486643596</v>
          </cell>
          <cell r="AQ1403">
            <v>1.7382254792127501</v>
          </cell>
          <cell r="AR1403">
            <v>9.0954390175865402E-2</v>
          </cell>
          <cell r="AS1403">
            <v>12.2474901162278</v>
          </cell>
          <cell r="AT1403">
            <v>301.93934788515298</v>
          </cell>
          <cell r="AU1403">
            <v>2.9359912230231799</v>
          </cell>
          <cell r="AV1403">
            <v>0.75831978003370104</v>
          </cell>
          <cell r="AW1403">
            <v>2.1827509321575498</v>
          </cell>
          <cell r="AX1403">
            <v>0.55012957230666004</v>
          </cell>
          <cell r="AY1403">
            <v>0.92345581308743796</v>
          </cell>
          <cell r="AZ1403">
            <v>0.14667460319817799</v>
          </cell>
          <cell r="BA1403">
            <v>1.75407728660788</v>
          </cell>
          <cell r="BB1403">
            <v>1.74530762385229</v>
          </cell>
          <cell r="BC1403">
            <v>11.705777912376</v>
          </cell>
          <cell r="BD1403">
            <v>-8.0143013543647595E-3</v>
          </cell>
          <cell r="BE1403">
            <v>1.3856823865430701</v>
          </cell>
          <cell r="BF1403">
            <v>4.3448880582744804</v>
          </cell>
          <cell r="BH1403" t="str">
            <v>NO</v>
          </cell>
          <cell r="BI1403" t="str">
            <v>NO</v>
          </cell>
          <cell r="BJ1403" t="str">
            <v>NO</v>
          </cell>
          <cell r="BK1403" t="str">
            <v/>
          </cell>
          <cell r="BL1403" t="str">
            <v>NO</v>
          </cell>
          <cell r="BM1403" t="str">
            <v>NO</v>
          </cell>
          <cell r="BO1403" t="str">
            <v>NO</v>
          </cell>
          <cell r="BQ1403" t="str">
            <v>NO</v>
          </cell>
          <cell r="BR1403" t="str">
            <v>NO</v>
          </cell>
          <cell r="BT1403" t="str">
            <v/>
          </cell>
          <cell r="BU1403" t="str">
            <v>NO</v>
          </cell>
          <cell r="BW1403" t="str">
            <v/>
          </cell>
          <cell r="CA1403" t="str">
            <v>TRASH</v>
          </cell>
          <cell r="CC1403">
            <v>0</v>
          </cell>
          <cell r="CD1403">
            <v>0</v>
          </cell>
          <cell r="CE1403">
            <v>0</v>
          </cell>
          <cell r="CF1403">
            <v>0</v>
          </cell>
          <cell r="CL1403">
            <v>0</v>
          </cell>
          <cell r="CY1403">
            <v>0</v>
          </cell>
          <cell r="CZ1403">
            <v>0</v>
          </cell>
          <cell r="DA1403">
            <v>0</v>
          </cell>
          <cell r="DB1403">
            <v>0</v>
          </cell>
        </row>
        <row r="1404">
          <cell r="A1404">
            <v>116</v>
          </cell>
          <cell r="B1404">
            <v>41625</v>
          </cell>
          <cell r="C1404" t="str">
            <v>Daniel</v>
          </cell>
          <cell r="D1404">
            <v>14</v>
          </cell>
          <cell r="F1404" t="str">
            <v>YES</v>
          </cell>
          <cell r="G1404">
            <v>29.85</v>
          </cell>
          <cell r="H1404">
            <v>2.67317147366703</v>
          </cell>
          <cell r="I1404">
            <v>0</v>
          </cell>
          <cell r="J1404">
            <v>8</v>
          </cell>
          <cell r="K1404">
            <v>0</v>
          </cell>
          <cell r="L1404">
            <v>0</v>
          </cell>
          <cell r="M1404">
            <v>-443.92116832446999</v>
          </cell>
          <cell r="N1404">
            <v>0.99387642351690797</v>
          </cell>
          <cell r="O1404">
            <v>0.15314167921453301</v>
          </cell>
          <cell r="P1404">
            <v>224.80055970866101</v>
          </cell>
          <cell r="Q1404">
            <v>0.99940284902376397</v>
          </cell>
          <cell r="R1404">
            <v>2.0504049051980102</v>
          </cell>
          <cell r="S1404">
            <v>-1.4349065820223299</v>
          </cell>
          <cell r="T1404">
            <v>0.59515715781902501</v>
          </cell>
          <cell r="U1404">
            <v>1.8164089352774599</v>
          </cell>
          <cell r="V1404">
            <v>16.689692140238499</v>
          </cell>
          <cell r="W1404">
            <v>0.99818924498799999</v>
          </cell>
          <cell r="X1404">
            <v>8.8922247210678901E-2</v>
          </cell>
          <cell r="Y1404">
            <v>-0.36306112726793999</v>
          </cell>
          <cell r="Z1404">
            <v>8.1281139791566904E-4</v>
          </cell>
          <cell r="AA1404">
            <v>3.8383369734163599</v>
          </cell>
          <cell r="AB1404">
            <v>7.2019421141030397</v>
          </cell>
          <cell r="AC1404">
            <v>3.2017886529708703E-2</v>
          </cell>
          <cell r="AD1404">
            <v>6873.51406302745</v>
          </cell>
          <cell r="AE1404">
            <v>11.067223501207099</v>
          </cell>
          <cell r="AF1404">
            <v>0.66191006281405196</v>
          </cell>
          <cell r="AG1404">
            <v>1.4819622679314499</v>
          </cell>
          <cell r="AH1404">
            <v>-0.19113959441349801</v>
          </cell>
          <cell r="AI1404">
            <v>3.2017886533783298E-2</v>
          </cell>
          <cell r="AJ1404">
            <v>4.2429922053565798</v>
          </cell>
          <cell r="AK1404">
            <v>816.58719897000697</v>
          </cell>
          <cell r="AL1404">
            <v>32253.859302499801</v>
          </cell>
          <cell r="AM1404">
            <v>-750.19482129380106</v>
          </cell>
          <cell r="AN1404">
            <v>60.822253674240002</v>
          </cell>
          <cell r="AO1404">
            <v>-1.57287991157537</v>
          </cell>
          <cell r="AP1404">
            <v>-1.24194238602005</v>
          </cell>
          <cell r="AQ1404">
            <v>1.8694453889831399</v>
          </cell>
          <cell r="AR1404">
            <v>13.001834860464699</v>
          </cell>
          <cell r="AS1404">
            <v>12.619648446979699</v>
          </cell>
          <cell r="AT1404">
            <v>83.512599125224</v>
          </cell>
          <cell r="AU1404">
            <v>3.9274307154640899</v>
          </cell>
          <cell r="AV1404">
            <v>1.1192267522036401</v>
          </cell>
          <cell r="AW1404">
            <v>1.9185865961172199</v>
          </cell>
          <cell r="AX1404">
            <v>2.1648930452781299E-2</v>
          </cell>
          <cell r="AY1404">
            <v>0.81826434408984405</v>
          </cell>
          <cell r="AZ1404">
            <v>0.46492403267500998</v>
          </cell>
          <cell r="BA1404">
            <v>1.8136414203201701</v>
          </cell>
          <cell r="BB1404">
            <v>1.75105884192244</v>
          </cell>
          <cell r="BC1404">
            <v>13.4509207247646</v>
          </cell>
          <cell r="BD1404">
            <v>1.8694780415212899</v>
          </cell>
          <cell r="BE1404">
            <v>4.2040240269113802</v>
          </cell>
          <cell r="BF1404">
            <v>5.3969797690751902</v>
          </cell>
          <cell r="BH1404" t="str">
            <v>NO</v>
          </cell>
          <cell r="BI1404" t="str">
            <v>NO</v>
          </cell>
          <cell r="BJ1404" t="str">
            <v>NO</v>
          </cell>
          <cell r="BK1404" t="str">
            <v/>
          </cell>
          <cell r="BL1404" t="str">
            <v>NO</v>
          </cell>
          <cell r="BM1404" t="str">
            <v>NO</v>
          </cell>
          <cell r="BO1404" t="str">
            <v>NO</v>
          </cell>
          <cell r="BQ1404" t="str">
            <v>YES</v>
          </cell>
          <cell r="BR1404" t="str">
            <v>NO</v>
          </cell>
          <cell r="BT1404" t="str">
            <v/>
          </cell>
          <cell r="BU1404" t="str">
            <v>NO</v>
          </cell>
          <cell r="BW1404" t="str">
            <v/>
          </cell>
          <cell r="CA1404" t="str">
            <v>SINGLE CORR</v>
          </cell>
          <cell r="CC1404">
            <v>4.6056839353561045</v>
          </cell>
          <cell r="CD1404">
            <v>0</v>
          </cell>
          <cell r="CE1404">
            <v>0</v>
          </cell>
          <cell r="CF1404">
            <v>0</v>
          </cell>
          <cell r="CL1404">
            <v>0.47</v>
          </cell>
          <cell r="CY1404">
            <v>1.5650183513260383</v>
          </cell>
          <cell r="CZ1404">
            <v>0</v>
          </cell>
          <cell r="DA1404">
            <v>0</v>
          </cell>
          <cell r="DB1404">
            <v>0</v>
          </cell>
        </row>
        <row r="1405">
          <cell r="A1405">
            <v>116</v>
          </cell>
          <cell r="B1405">
            <v>41625</v>
          </cell>
          <cell r="C1405" t="str">
            <v>Daniel</v>
          </cell>
          <cell r="D1405">
            <v>15</v>
          </cell>
          <cell r="F1405" t="str">
            <v>YES</v>
          </cell>
          <cell r="G1405">
            <v>29.85</v>
          </cell>
          <cell r="H1405">
            <v>2.7922767810523501</v>
          </cell>
          <cell r="I1405">
            <v>0</v>
          </cell>
          <cell r="J1405">
            <v>8</v>
          </cell>
          <cell r="K1405">
            <v>0</v>
          </cell>
          <cell r="L1405">
            <v>0</v>
          </cell>
          <cell r="M1405">
            <v>-47.370645391820801</v>
          </cell>
          <cell r="N1405">
            <v>0.99534728374681902</v>
          </cell>
          <cell r="O1405">
            <v>0.19495144666890399</v>
          </cell>
          <cell r="P1405">
            <v>107.94659974849399</v>
          </cell>
          <cell r="Q1405">
            <v>0.99876288880208697</v>
          </cell>
          <cell r="R1405">
            <v>4.3138357827400098</v>
          </cell>
          <cell r="S1405">
            <v>-3.8972623853077302</v>
          </cell>
          <cell r="T1405">
            <v>0.73959811025107802</v>
          </cell>
          <cell r="U1405">
            <v>2.7013776058394599</v>
          </cell>
          <cell r="V1405">
            <v>23.627309848213098</v>
          </cell>
          <cell r="W1405">
            <v>0.99970006990988003</v>
          </cell>
          <cell r="X1405">
            <v>7.7331292648868996E-2</v>
          </cell>
          <cell r="Y1405">
            <v>-4.1037150761010599</v>
          </cell>
          <cell r="Z1405">
            <v>8.6224788799320204E-2</v>
          </cell>
          <cell r="AA1405">
            <v>7.4729251643116799</v>
          </cell>
          <cell r="AB1405">
            <v>6.9857521718989002</v>
          </cell>
          <cell r="AC1405">
            <v>6.4634722999279304E-2</v>
          </cell>
          <cell r="AD1405">
            <v>14139.9461408058</v>
          </cell>
          <cell r="AE1405">
            <v>20.231693044529301</v>
          </cell>
          <cell r="AF1405">
            <v>0.85602687697193203</v>
          </cell>
          <cell r="AG1405">
            <v>2.8826205595260701</v>
          </cell>
          <cell r="AH1405">
            <v>-0.39779593679255698</v>
          </cell>
          <cell r="AI1405">
            <v>6.4634722998827304E-2</v>
          </cell>
          <cell r="AJ1405">
            <v>18.727823092541598</v>
          </cell>
          <cell r="AK1405">
            <v>2335.7083233666299</v>
          </cell>
          <cell r="AL1405">
            <v>68570.465533233393</v>
          </cell>
          <cell r="AM1405">
            <v>-1594.8853642274701</v>
          </cell>
          <cell r="AN1405">
            <v>91.830298173676695</v>
          </cell>
          <cell r="AO1405">
            <v>-1.5077450913177</v>
          </cell>
          <cell r="AP1405">
            <v>-1.62357947172013</v>
          </cell>
          <cell r="AQ1405">
            <v>2.02817174180836</v>
          </cell>
          <cell r="AR1405">
            <v>36.470038606558099</v>
          </cell>
          <cell r="AS1405">
            <v>24.142730489341002</v>
          </cell>
          <cell r="AT1405">
            <v>148.71977935707901</v>
          </cell>
          <cell r="AU1405">
            <v>4.6473725311213299</v>
          </cell>
          <cell r="AV1405">
            <v>0.74538976042809602</v>
          </cell>
          <cell r="AW1405">
            <v>1.8747065775445999</v>
          </cell>
          <cell r="AX1405">
            <v>2.4317072910812601E-2</v>
          </cell>
          <cell r="AY1405">
            <v>1.0532358821433701</v>
          </cell>
          <cell r="AZ1405">
            <v>0.64722317030677001</v>
          </cell>
          <cell r="BA1405">
            <v>1.78417718063579</v>
          </cell>
          <cell r="BB1405">
            <v>1.62376463371635</v>
          </cell>
          <cell r="BC1405">
            <v>11.848903674112901</v>
          </cell>
          <cell r="BD1405">
            <v>2.9099717964369298</v>
          </cell>
          <cell r="BE1405">
            <v>8.1659745205432692</v>
          </cell>
          <cell r="BF1405">
            <v>11.249465363678301</v>
          </cell>
          <cell r="BH1405" t="str">
            <v>NO</v>
          </cell>
          <cell r="BI1405" t="str">
            <v>NO</v>
          </cell>
          <cell r="BJ1405" t="str">
            <v>NO</v>
          </cell>
          <cell r="BK1405" t="str">
            <v/>
          </cell>
          <cell r="BL1405" t="str">
            <v>NO</v>
          </cell>
          <cell r="BM1405" t="str">
            <v>NO</v>
          </cell>
          <cell r="BO1405" t="str">
            <v>NO</v>
          </cell>
          <cell r="BQ1405" t="str">
            <v>YES</v>
          </cell>
          <cell r="BR1405" t="str">
            <v>NO</v>
          </cell>
          <cell r="BT1405" t="str">
            <v/>
          </cell>
          <cell r="BU1405" t="str">
            <v>NO</v>
          </cell>
          <cell r="BW1405" t="str">
            <v/>
          </cell>
          <cell r="CA1405" t="str">
            <v>SINGLE CORR</v>
          </cell>
          <cell r="CC1405">
            <v>6.5201874599731893</v>
          </cell>
          <cell r="CD1405">
            <v>0</v>
          </cell>
          <cell r="CE1405">
            <v>0</v>
          </cell>
          <cell r="CF1405">
            <v>0</v>
          </cell>
          <cell r="CL1405">
            <v>0.47</v>
          </cell>
          <cell r="CY1405">
            <v>0.80570601034574196</v>
          </cell>
          <cell r="CZ1405">
            <v>0</v>
          </cell>
          <cell r="DA1405">
            <v>0</v>
          </cell>
          <cell r="DB1405">
            <v>0</v>
          </cell>
        </row>
        <row r="1406">
          <cell r="BH1406" t="str">
            <v/>
          </cell>
          <cell r="BI1406" t="str">
            <v/>
          </cell>
          <cell r="BJ1406" t="str">
            <v>NO</v>
          </cell>
          <cell r="BK1406" t="str">
            <v/>
          </cell>
          <cell r="BL1406" t="str">
            <v>NO</v>
          </cell>
          <cell r="BM1406" t="str">
            <v/>
          </cell>
          <cell r="BO1406" t="str">
            <v/>
          </cell>
          <cell r="BQ1406" t="str">
            <v/>
          </cell>
          <cell r="BR1406" t="str">
            <v/>
          </cell>
          <cell r="BT1406" t="str">
            <v/>
          </cell>
          <cell r="BU1406" t="str">
            <v/>
          </cell>
          <cell r="BW1406" t="str">
            <v/>
          </cell>
          <cell r="CA1406" t="str">
            <v/>
          </cell>
          <cell r="CC1406">
            <v>0</v>
          </cell>
          <cell r="CD1406">
            <v>0</v>
          </cell>
          <cell r="CE1406">
            <v>0</v>
          </cell>
          <cell r="CF1406">
            <v>0</v>
          </cell>
          <cell r="CL1406">
            <v>0</v>
          </cell>
          <cell r="CY1406">
            <v>0</v>
          </cell>
          <cell r="CZ1406">
            <v>0</v>
          </cell>
          <cell r="DA1406">
            <v>0</v>
          </cell>
          <cell r="DB1406">
            <v>0</v>
          </cell>
        </row>
        <row r="1407">
          <cell r="A1407">
            <v>205</v>
          </cell>
          <cell r="B1407">
            <v>41684</v>
          </cell>
          <cell r="C1407" t="str">
            <v>Daniel</v>
          </cell>
          <cell r="D1407">
            <v>5</v>
          </cell>
          <cell r="F1407" t="str">
            <v>YES</v>
          </cell>
          <cell r="G1407">
            <v>2.12</v>
          </cell>
          <cell r="H1407">
            <v>0.16666666790842999</v>
          </cell>
          <cell r="I1407">
            <v>0</v>
          </cell>
          <cell r="J1407">
            <v>9.9984999999999999</v>
          </cell>
          <cell r="K1407">
            <v>20</v>
          </cell>
          <cell r="L1407">
            <v>2.0003000450067501</v>
          </cell>
          <cell r="M1407">
            <v>-4.0043503319253801</v>
          </cell>
          <cell r="N1407">
            <v>0.84636572230599005</v>
          </cell>
          <cell r="O1407">
            <v>1.3325530705246</v>
          </cell>
          <cell r="P1407">
            <v>1.06600905599972E-2</v>
          </cell>
          <cell r="Q1407">
            <v>0.99998675614967703</v>
          </cell>
          <cell r="R1407">
            <v>0.31782563023135502</v>
          </cell>
          <cell r="S1407">
            <v>36.667656633178296</v>
          </cell>
          <cell r="T1407">
            <v>0.99952290389000797</v>
          </cell>
          <cell r="U1407">
            <v>1.90863184622225</v>
          </cell>
          <cell r="V1407">
            <v>-4224.5805562578498</v>
          </cell>
          <cell r="W1407">
            <v>0.99970567001974697</v>
          </cell>
          <cell r="X1407">
            <v>1.49842641310393</v>
          </cell>
          <cell r="Y1407">
            <v>-0.83808260063469697</v>
          </cell>
          <cell r="Z1407">
            <v>0.169384154130019</v>
          </cell>
          <cell r="AA1407">
            <v>7.9332278012725199</v>
          </cell>
          <cell r="AB1407">
            <v>1.0659949361440201E-2</v>
          </cell>
          <cell r="AC1407">
            <v>0.89559526001382805</v>
          </cell>
          <cell r="AD1407">
            <v>0.103614984577149</v>
          </cell>
          <cell r="AE1407">
            <v>-0.80360666746047904</v>
          </cell>
          <cell r="AF1407">
            <v>1.90165641671514E-4</v>
          </cell>
          <cell r="AG1407">
            <v>7820.2611819968797</v>
          </cell>
          <cell r="AH1407">
            <v>22.3235614370032</v>
          </cell>
          <cell r="AI1407">
            <v>0.60851715098000903</v>
          </cell>
          <cell r="AJ1407">
            <v>3062.08043009842</v>
          </cell>
          <cell r="AK1407">
            <v>8401.1032630133304</v>
          </cell>
          <cell r="AL1407">
            <v>122.457476371567</v>
          </cell>
          <cell r="AM1407">
            <v>198.82378052766799</v>
          </cell>
          <cell r="AN1407">
            <v>158.68356736236299</v>
          </cell>
          <cell r="AO1407">
            <v>-122.685000764807</v>
          </cell>
          <cell r="AP1407">
            <v>24.1718661392356</v>
          </cell>
          <cell r="AQ1407">
            <v>1242.2219868581899</v>
          </cell>
          <cell r="AR1407">
            <v>216.60571713828801</v>
          </cell>
          <cell r="AS1407">
            <v>38.392584201456501</v>
          </cell>
          <cell r="AT1407">
            <v>761.19711687858899</v>
          </cell>
          <cell r="AU1407">
            <v>2.54336001770965</v>
          </cell>
          <cell r="AV1407">
            <v>0.95929744732209099</v>
          </cell>
          <cell r="AW1407" t="str">
            <v>NaN</v>
          </cell>
          <cell r="AX1407" t="str">
            <v>NaN</v>
          </cell>
          <cell r="AY1407">
            <v>0.234564812191282</v>
          </cell>
          <cell r="AZ1407">
            <v>8.0575605953744203E-2</v>
          </cell>
          <cell r="BA1407">
            <v>0.50462391921713801</v>
          </cell>
          <cell r="BB1407">
            <v>0.49020140961056602</v>
          </cell>
          <cell r="BC1407">
            <v>10.555416548607701</v>
          </cell>
          <cell r="BD1407">
            <v>28.656467966540099</v>
          </cell>
          <cell r="BE1407">
            <v>75.852902305021203</v>
          </cell>
          <cell r="BF1407">
            <v>182.83094280660299</v>
          </cell>
          <cell r="BH1407" t="str">
            <v>NO</v>
          </cell>
          <cell r="BI1407" t="str">
            <v>YES</v>
          </cell>
          <cell r="BJ1407" t="str">
            <v>YES</v>
          </cell>
          <cell r="BK1407" t="str">
            <v/>
          </cell>
          <cell r="BL1407" t="str">
            <v>YES</v>
          </cell>
          <cell r="BM1407" t="str">
            <v>NO</v>
          </cell>
          <cell r="BO1407" t="str">
            <v>NO</v>
          </cell>
          <cell r="BQ1407" t="str">
            <v>NO</v>
          </cell>
          <cell r="BR1407" t="str">
            <v>NO</v>
          </cell>
          <cell r="BT1407" t="str">
            <v/>
          </cell>
          <cell r="BU1407" t="str">
            <v>YES</v>
          </cell>
          <cell r="BW1407" t="str">
            <v/>
          </cell>
          <cell r="CA1407" t="str">
            <v>DUAL AREA</v>
          </cell>
          <cell r="CC1407">
            <v>0</v>
          </cell>
          <cell r="CD1407">
            <v>0</v>
          </cell>
          <cell r="CE1407">
            <v>18.259758826418114</v>
          </cell>
          <cell r="CF1407">
            <v>29.151023643307813</v>
          </cell>
          <cell r="CL1407">
            <v>0.36</v>
          </cell>
          <cell r="CY1407">
            <v>0</v>
          </cell>
          <cell r="CZ1407">
            <v>0</v>
          </cell>
          <cell r="DA1407">
            <v>0.1850769818406974</v>
          </cell>
          <cell r="DB1407">
            <v>0.1850769818406974</v>
          </cell>
        </row>
        <row r="1408">
          <cell r="A1408">
            <v>205</v>
          </cell>
          <cell r="B1408">
            <v>41684</v>
          </cell>
          <cell r="C1408" t="str">
            <v>Daniel</v>
          </cell>
          <cell r="D1408">
            <v>6</v>
          </cell>
          <cell r="F1408" t="str">
            <v>YES</v>
          </cell>
          <cell r="G1408">
            <v>2.12</v>
          </cell>
          <cell r="H1408">
            <v>0.20277777872979599</v>
          </cell>
          <cell r="I1408">
            <v>-1</v>
          </cell>
          <cell r="J1408">
            <v>10.000500000000001</v>
          </cell>
          <cell r="K1408">
            <v>20</v>
          </cell>
          <cell r="L1408">
            <v>1.99990000499975</v>
          </cell>
          <cell r="M1408">
            <v>7.3164673238078901</v>
          </cell>
          <cell r="N1408">
            <v>0.77806859236771397</v>
          </cell>
          <cell r="O1408">
            <v>1.68521623581777</v>
          </cell>
          <cell r="P1408">
            <v>1.24732841379309E-2</v>
          </cell>
          <cell r="Q1408">
            <v>0.99999071048981203</v>
          </cell>
          <cell r="R1408">
            <v>0.202580525876881</v>
          </cell>
          <cell r="S1408">
            <v>26.818860395888901</v>
          </cell>
          <cell r="T1408">
            <v>0.99916644142614597</v>
          </cell>
          <cell r="U1408">
            <v>1.9209500650212801</v>
          </cell>
          <cell r="V1408">
            <v>53.608943135934197</v>
          </cell>
          <cell r="W1408">
            <v>0.99967556133033697</v>
          </cell>
          <cell r="X1408">
            <v>1.1975062160602601</v>
          </cell>
          <cell r="Y1408">
            <v>0.32144823438696901</v>
          </cell>
          <cell r="Z1408">
            <v>3.1236739725012799E-2</v>
          </cell>
          <cell r="AA1408">
            <v>9.9076794944628297</v>
          </cell>
          <cell r="AB1408">
            <v>1.2473168248126901E-2</v>
          </cell>
          <cell r="AC1408">
            <v>0.94363831345875404</v>
          </cell>
          <cell r="AD1408">
            <v>4.2720570852162701E-2</v>
          </cell>
          <cell r="AE1408">
            <v>27.728661632514001</v>
          </cell>
          <cell r="AF1408">
            <v>0.517071550210362</v>
          </cell>
          <cell r="AG1408">
            <v>2220.17834652596</v>
          </cell>
          <cell r="AH1408">
            <v>16.747403976803799</v>
          </cell>
          <cell r="AI1408">
            <v>0.62394198457817496</v>
          </cell>
          <cell r="AJ1408">
            <v>1728.86037929791</v>
          </cell>
          <cell r="AK1408">
            <v>5168.4986982150003</v>
          </cell>
          <cell r="AL1408">
            <v>70.139745030399993</v>
          </cell>
          <cell r="AM1408">
            <v>267.38739939200002</v>
          </cell>
          <cell r="AN1408">
            <v>75.498024760749999</v>
          </cell>
          <cell r="AO1408">
            <v>15.117684713954</v>
          </cell>
          <cell r="AP1408">
            <v>19.479755828618998</v>
          </cell>
          <cell r="AQ1408">
            <v>16.206309654922901</v>
          </cell>
          <cell r="AR1408">
            <v>-26.381161287909801</v>
          </cell>
          <cell r="AS1408">
            <v>38.268286395049401</v>
          </cell>
          <cell r="AT1408">
            <v>310.53093583096501</v>
          </cell>
          <cell r="AU1408">
            <v>2.7513659277818001</v>
          </cell>
          <cell r="AV1408">
            <v>0.99361442662374699</v>
          </cell>
          <cell r="AW1408">
            <v>4.0998413313369904</v>
          </cell>
          <cell r="AX1408">
            <v>1.23054502308511</v>
          </cell>
          <cell r="AY1408">
            <v>0.166996842561315</v>
          </cell>
          <cell r="AZ1408">
            <v>7.9078941749433806E-2</v>
          </cell>
          <cell r="BA1408">
            <v>0.50634594723330095</v>
          </cell>
          <cell r="BB1408">
            <v>0.49103605722929999</v>
          </cell>
          <cell r="BC1408">
            <v>11.788012416092799</v>
          </cell>
          <cell r="BD1408">
            <v>30.575365555816798</v>
          </cell>
          <cell r="BE1408">
            <v>110.177756395266</v>
          </cell>
          <cell r="BF1408">
            <v>161.71423661726701</v>
          </cell>
          <cell r="BH1408" t="str">
            <v>NO</v>
          </cell>
          <cell r="BI1408" t="str">
            <v>YES</v>
          </cell>
          <cell r="BJ1408" t="str">
            <v>YES</v>
          </cell>
          <cell r="BK1408" t="str">
            <v/>
          </cell>
          <cell r="BL1408" t="str">
            <v>YES</v>
          </cell>
          <cell r="BM1408" t="str">
            <v>NO</v>
          </cell>
          <cell r="BO1408" t="str">
            <v>NO</v>
          </cell>
          <cell r="BQ1408" t="str">
            <v>NO</v>
          </cell>
          <cell r="BR1408" t="str">
            <v>NO</v>
          </cell>
          <cell r="BT1408" t="str">
            <v/>
          </cell>
          <cell r="BU1408" t="str">
            <v>YES</v>
          </cell>
          <cell r="BW1408" t="str">
            <v/>
          </cell>
          <cell r="CA1408" t="str">
            <v>DUAL AREA</v>
          </cell>
          <cell r="CC1408">
            <v>0</v>
          </cell>
          <cell r="CD1408">
            <v>0</v>
          </cell>
          <cell r="CE1408">
            <v>23.616000781303477</v>
          </cell>
          <cell r="CF1408">
            <v>13.335499520002264</v>
          </cell>
          <cell r="CL1408">
            <v>0.36</v>
          </cell>
          <cell r="CY1408">
            <v>0</v>
          </cell>
          <cell r="CZ1408">
            <v>0</v>
          </cell>
          <cell r="DA1408">
            <v>0.12741797148334197</v>
          </cell>
          <cell r="DB1408">
            <v>0.12741797148334197</v>
          </cell>
        </row>
        <row r="1409">
          <cell r="A1409">
            <v>205</v>
          </cell>
          <cell r="B1409">
            <v>41684</v>
          </cell>
          <cell r="C1409" t="str">
            <v>Daniel</v>
          </cell>
          <cell r="D1409">
            <v>7</v>
          </cell>
          <cell r="F1409" t="str">
            <v>YES</v>
          </cell>
          <cell r="G1409">
            <v>2.12</v>
          </cell>
          <cell r="H1409">
            <v>0.24722222238779101</v>
          </cell>
          <cell r="I1409">
            <v>0</v>
          </cell>
          <cell r="J1409">
            <v>9.9979999999999993</v>
          </cell>
          <cell r="K1409">
            <v>19.998999999999999</v>
          </cell>
          <cell r="L1409">
            <v>2.000300060012</v>
          </cell>
          <cell r="M1409">
            <v>2.3172896120050899</v>
          </cell>
          <cell r="N1409">
            <v>0.80296513871540898</v>
          </cell>
          <cell r="O1409">
            <v>1.53079562762374</v>
          </cell>
          <cell r="P1409">
            <v>1.40118821378423E-2</v>
          </cell>
          <cell r="Q1409">
            <v>0.99998580004716298</v>
          </cell>
          <cell r="R1409">
            <v>0.221054441610324</v>
          </cell>
          <cell r="S1409">
            <v>25.100277926898801</v>
          </cell>
          <cell r="T1409">
            <v>0.999141131718011</v>
          </cell>
          <cell r="U1409">
            <v>1.72109182411721</v>
          </cell>
          <cell r="V1409">
            <v>35.449639117269498</v>
          </cell>
          <cell r="W1409">
            <v>0.99978586404196701</v>
          </cell>
          <cell r="X1409">
            <v>0.85876448642550895</v>
          </cell>
          <cell r="Y1409">
            <v>0.75449172030107303</v>
          </cell>
          <cell r="Z1409">
            <v>0.23496022513336401</v>
          </cell>
          <cell r="AA1409">
            <v>6.6055035513859304</v>
          </cell>
          <cell r="AB1409">
            <v>1.4011683127887401E-2</v>
          </cell>
          <cell r="AC1409">
            <v>0.93252491912417301</v>
          </cell>
          <cell r="AD1409">
            <v>5.0127856242725997E-2</v>
          </cell>
          <cell r="AE1409">
            <v>27.925651944273</v>
          </cell>
          <cell r="AF1409">
            <v>0.78758674880742896</v>
          </cell>
          <cell r="AG1409">
            <v>749.54404137873803</v>
          </cell>
          <cell r="AH1409">
            <v>16.268257145910599</v>
          </cell>
          <cell r="AI1409">
            <v>0.64757253745007703</v>
          </cell>
          <cell r="AJ1409">
            <v>1243.6131130681599</v>
          </cell>
          <cell r="AK1409">
            <v>6847.35301416333</v>
          </cell>
          <cell r="AL1409">
            <v>101.68200459343301</v>
          </cell>
          <cell r="AM1409">
            <v>292.06684536066598</v>
          </cell>
          <cell r="AN1409">
            <v>180.61375269928601</v>
          </cell>
          <cell r="AO1409">
            <v>54.741006158020603</v>
          </cell>
          <cell r="AP1409">
            <v>19.230304600195399</v>
          </cell>
          <cell r="AQ1409">
            <v>237.20106058886199</v>
          </cell>
          <cell r="AR1409">
            <v>50.860610852202697</v>
          </cell>
          <cell r="AS1409">
            <v>35.754304394774699</v>
          </cell>
          <cell r="AT1409">
            <v>64.569077498257997</v>
          </cell>
          <cell r="AU1409">
            <v>2.6694776946799998</v>
          </cell>
          <cell r="AV1409">
            <v>1.1020436187475899</v>
          </cell>
          <cell r="AW1409">
            <v>4.5271483418854297</v>
          </cell>
          <cell r="AX1409">
            <v>1.2944340346226699</v>
          </cell>
          <cell r="AY1409">
            <v>0.23033667689979201</v>
          </cell>
          <cell r="AZ1409">
            <v>7.7094742953163001E-2</v>
          </cell>
          <cell r="BA1409">
            <v>0.50338124576673404</v>
          </cell>
          <cell r="BB1409">
            <v>0.48803260057542702</v>
          </cell>
          <cell r="BC1409">
            <v>10.3651504604907</v>
          </cell>
          <cell r="BD1409">
            <v>46.344979195168698</v>
          </cell>
          <cell r="BE1409">
            <v>84.177929958311793</v>
          </cell>
          <cell r="BF1409">
            <v>144.33448302989501</v>
          </cell>
          <cell r="BH1409" t="str">
            <v>NO</v>
          </cell>
          <cell r="BI1409" t="str">
            <v>YES</v>
          </cell>
          <cell r="BJ1409" t="str">
            <v>YES</v>
          </cell>
          <cell r="BK1409" t="str">
            <v/>
          </cell>
          <cell r="BL1409" t="str">
            <v>YES</v>
          </cell>
          <cell r="BM1409" t="str">
            <v>NO</v>
          </cell>
          <cell r="BO1409" t="str">
            <v>NO</v>
          </cell>
          <cell r="BQ1409" t="str">
            <v>YES</v>
          </cell>
          <cell r="BR1409" t="str">
            <v>NO</v>
          </cell>
          <cell r="BT1409" t="str">
            <v/>
          </cell>
          <cell r="BU1409" t="str">
            <v>YES</v>
          </cell>
          <cell r="BW1409" t="str">
            <v/>
          </cell>
          <cell r="CA1409" t="str">
            <v>SINGLE CORRx</v>
          </cell>
          <cell r="CC1409">
            <v>12.225898031721234</v>
          </cell>
          <cell r="CD1409">
            <v>0</v>
          </cell>
          <cell r="CE1409">
            <v>13.074974577168112</v>
          </cell>
          <cell r="CF1409">
            <v>16.173520283050113</v>
          </cell>
          <cell r="CL1409">
            <v>0.3</v>
          </cell>
          <cell r="CY1409">
            <v>0.16677324126909607</v>
          </cell>
          <cell r="CZ1409">
            <v>0</v>
          </cell>
          <cell r="DA1409">
            <v>0.16677324126909607</v>
          </cell>
          <cell r="DB1409">
            <v>0.16677324126909607</v>
          </cell>
        </row>
        <row r="1410">
          <cell r="A1410">
            <v>205</v>
          </cell>
          <cell r="B1410">
            <v>41684</v>
          </cell>
          <cell r="C1410" t="str">
            <v>Daniel</v>
          </cell>
          <cell r="D1410">
            <v>11</v>
          </cell>
          <cell r="F1410" t="str">
            <v>YES</v>
          </cell>
          <cell r="G1410">
            <v>2.12</v>
          </cell>
          <cell r="H1410">
            <v>0.56944444589316801</v>
          </cell>
          <cell r="I1410">
            <v>-1</v>
          </cell>
          <cell r="J1410">
            <v>10</v>
          </cell>
          <cell r="K1410">
            <v>20</v>
          </cell>
          <cell r="L1410">
            <v>2</v>
          </cell>
          <cell r="M1410">
            <v>-1.1354926986204401</v>
          </cell>
          <cell r="N1410">
            <v>0.80921066174332201</v>
          </cell>
          <cell r="O1410">
            <v>1.07874243721733</v>
          </cell>
          <cell r="P1410">
            <v>1.2200260886992E-2</v>
          </cell>
          <cell r="Q1410">
            <v>0.99998820863142401</v>
          </cell>
          <cell r="R1410">
            <v>0.26169619040439202</v>
          </cell>
          <cell r="S1410">
            <v>-2059.01320003417</v>
          </cell>
          <cell r="T1410">
            <v>0.99943435058737395</v>
          </cell>
          <cell r="U1410">
            <v>1.8129131504042</v>
          </cell>
          <cell r="V1410">
            <v>81.319270136929603</v>
          </cell>
          <cell r="W1410">
            <v>0.99966722002080499</v>
          </cell>
          <cell r="X1410">
            <v>1.39047795274716</v>
          </cell>
          <cell r="Y1410">
            <v>-0.66547615981475505</v>
          </cell>
          <cell r="Z1410">
            <v>0.37864905876011801</v>
          </cell>
          <cell r="AA1410">
            <v>2.1215937764096999</v>
          </cell>
          <cell r="AB1410">
            <v>1.22001170061101E-2</v>
          </cell>
          <cell r="AC1410">
            <v>0.926573865448024</v>
          </cell>
          <cell r="AD1410">
            <v>7.1129516205988397E-2</v>
          </cell>
          <cell r="AE1410">
            <v>25.393116379512001</v>
          </cell>
          <cell r="AF1410">
            <v>0.31216047469591601</v>
          </cell>
          <cell r="AG1410">
            <v>4147.9964108219901</v>
          </cell>
          <cell r="AH1410">
            <v>-0.85727660841926501</v>
          </cell>
          <cell r="AI1410">
            <v>4.1611749542536097E-4</v>
          </cell>
          <cell r="AJ1410">
            <v>6027.9617620279596</v>
          </cell>
          <cell r="AK1410">
            <v>6041.7006916800101</v>
          </cell>
          <cell r="AL1410">
            <v>85.084423134100007</v>
          </cell>
          <cell r="AM1410">
            <v>108.730029888</v>
          </cell>
          <cell r="AN1410">
            <v>96.382736604654994</v>
          </cell>
          <cell r="AO1410">
            <v>-63.766139772827003</v>
          </cell>
          <cell r="AP1410">
            <v>96.133878948260104</v>
          </cell>
          <cell r="AQ1410">
            <v>1352.8131627386001</v>
          </cell>
          <cell r="AR1410">
            <v>-0.285651560129697</v>
          </cell>
          <cell r="AS1410">
            <v>28.452305509461599</v>
          </cell>
          <cell r="AT1410">
            <v>129.1354573513</v>
          </cell>
          <cell r="AU1410">
            <v>2.7595241621726698</v>
          </cell>
          <cell r="AV1410">
            <v>1.1811169234629499</v>
          </cell>
          <cell r="AW1410">
            <v>5.57312829631634</v>
          </cell>
          <cell r="AX1410">
            <v>1.20863161066519</v>
          </cell>
          <cell r="AY1410">
            <v>4.1949823702120597E-3</v>
          </cell>
          <cell r="AZ1410">
            <v>4.4623717715161902E-2</v>
          </cell>
          <cell r="BA1410">
            <v>0.50945283778412898</v>
          </cell>
          <cell r="BB1410">
            <v>0.48865602296726801</v>
          </cell>
          <cell r="BC1410">
            <v>0.27966549134747098</v>
          </cell>
          <cell r="BD1410">
            <v>39.665107364780397</v>
          </cell>
          <cell r="BE1410">
            <v>110.876381084654</v>
          </cell>
          <cell r="BF1410">
            <v>184.24165628943399</v>
          </cell>
          <cell r="BH1410" t="str">
            <v>NO</v>
          </cell>
          <cell r="BI1410" t="str">
            <v>YES</v>
          </cell>
          <cell r="BJ1410" t="str">
            <v>YES</v>
          </cell>
          <cell r="BK1410" t="str">
            <v/>
          </cell>
          <cell r="BL1410" t="str">
            <v>YES</v>
          </cell>
          <cell r="BM1410" t="str">
            <v>NO</v>
          </cell>
          <cell r="BO1410" t="str">
            <v>NO</v>
          </cell>
          <cell r="BQ1410" t="str">
            <v>NO</v>
          </cell>
          <cell r="BR1410" t="str">
            <v>NO</v>
          </cell>
          <cell r="BT1410" t="str">
            <v/>
          </cell>
          <cell r="BU1410" t="str">
            <v>YES</v>
          </cell>
          <cell r="BW1410" t="str">
            <v/>
          </cell>
          <cell r="CA1410" t="str">
            <v>DUAL AREA</v>
          </cell>
          <cell r="CC1410">
            <v>0</v>
          </cell>
          <cell r="CD1410">
            <v>0</v>
          </cell>
          <cell r="CE1410">
            <v>21.62299120969254</v>
          </cell>
          <cell r="CF1410">
            <v>38.335004018950912</v>
          </cell>
          <cell r="CL1410">
            <v>0.36</v>
          </cell>
          <cell r="CY1410">
            <v>0</v>
          </cell>
          <cell r="CZ1410">
            <v>0</v>
          </cell>
          <cell r="DA1410">
            <v>0.12661511933503788</v>
          </cell>
          <cell r="DB1410">
            <v>0.12661511933503788</v>
          </cell>
        </row>
        <row r="1411">
          <cell r="A1411">
            <v>205</v>
          </cell>
          <cell r="B1411">
            <v>41684</v>
          </cell>
          <cell r="C1411" t="str">
            <v>Daniel</v>
          </cell>
          <cell r="D1411">
            <v>12</v>
          </cell>
          <cell r="F1411" t="str">
            <v>YES</v>
          </cell>
          <cell r="G1411">
            <v>2.12</v>
          </cell>
          <cell r="H1411">
            <v>0.61388888955116305</v>
          </cell>
          <cell r="I1411">
            <v>0</v>
          </cell>
          <cell r="J1411">
            <v>9.9994999999999994</v>
          </cell>
          <cell r="K1411">
            <v>20</v>
          </cell>
          <cell r="L1411">
            <v>2.0001000050002502</v>
          </cell>
          <cell r="M1411">
            <v>27.938643116870601</v>
          </cell>
          <cell r="N1411">
            <v>0.98076040933063302</v>
          </cell>
          <cell r="O1411">
            <v>0.52450805396148903</v>
          </cell>
          <cell r="P1411">
            <v>1.03348507062999E-2</v>
          </cell>
          <cell r="Q1411">
            <v>0.99997829301489305</v>
          </cell>
          <cell r="R1411">
            <v>0.273638616554637</v>
          </cell>
          <cell r="S1411">
            <v>33.377506921392701</v>
          </cell>
          <cell r="T1411">
            <v>0.99684664032189796</v>
          </cell>
          <cell r="U1411">
            <v>3.30458189030487</v>
          </cell>
          <cell r="V1411">
            <v>136.73440595160201</v>
          </cell>
          <cell r="W1411">
            <v>0.99996862352402405</v>
          </cell>
          <cell r="X1411">
            <v>0.32898056048784202</v>
          </cell>
          <cell r="Y1411">
            <v>1.6791247871671899</v>
          </cell>
          <cell r="Z1411">
            <v>5.8919969570671298E-2</v>
          </cell>
          <cell r="AA1411">
            <v>13.3292394307036</v>
          </cell>
          <cell r="AB1411">
            <v>1.03346263390184E-2</v>
          </cell>
          <cell r="AC1411">
            <v>0.83105610957021203</v>
          </cell>
          <cell r="AD1411">
            <v>7.5727506702037706E-2</v>
          </cell>
          <cell r="AE1411">
            <v>86.1757635781874</v>
          </cell>
          <cell r="AF1411">
            <v>0.63022220967157605</v>
          </cell>
          <cell r="AG1411">
            <v>1289.7121140961101</v>
          </cell>
          <cell r="AH1411">
            <v>7.3543114959803004</v>
          </cell>
          <cell r="AI1411">
            <v>0.21963972765997</v>
          </cell>
          <cell r="AJ1411">
            <v>2721.7429573106201</v>
          </cell>
          <cell r="AK1411">
            <v>13986.18113599</v>
          </cell>
          <cell r="AL1411">
            <v>175.68449454029999</v>
          </cell>
          <cell r="AM1411">
            <v>416.48651424500798</v>
          </cell>
          <cell r="AN1411">
            <v>69.110587763924997</v>
          </cell>
          <cell r="AO1411">
            <v>-115.97803309106</v>
          </cell>
          <cell r="AP1411">
            <v>16.167887305642999</v>
          </cell>
          <cell r="AQ1411">
            <v>2193.6828897427399</v>
          </cell>
          <cell r="AR1411">
            <v>173.10410664673699</v>
          </cell>
          <cell r="AS1411">
            <v>173.815059070145</v>
          </cell>
          <cell r="AT1411">
            <v>5401.0672806534303</v>
          </cell>
          <cell r="AU1411">
            <v>2.8575685286857699</v>
          </cell>
          <cell r="AV1411">
            <v>1.13834450140276</v>
          </cell>
          <cell r="AW1411">
            <v>5.9761983827296099</v>
          </cell>
          <cell r="AX1411">
            <v>1.1621964059204399</v>
          </cell>
          <cell r="AY1411">
            <v>1.41679661658259E-2</v>
          </cell>
          <cell r="AZ1411">
            <v>4.94099529120616E-2</v>
          </cell>
          <cell r="BA1411">
            <v>0.49426770055754798</v>
          </cell>
          <cell r="BB1411">
            <v>0.46974572223678901</v>
          </cell>
          <cell r="BC1411">
            <v>0.28335932331651698</v>
          </cell>
          <cell r="BD1411">
            <v>32.7692952463035</v>
          </cell>
          <cell r="BE1411">
            <v>66.297631834739406</v>
          </cell>
          <cell r="BF1411">
            <v>100.563984974516</v>
          </cell>
          <cell r="BH1411" t="str">
            <v>NO</v>
          </cell>
          <cell r="BI1411" t="str">
            <v>NO</v>
          </cell>
          <cell r="BJ1411" t="str">
            <v>YES</v>
          </cell>
          <cell r="BK1411" t="str">
            <v/>
          </cell>
          <cell r="BL1411" t="str">
            <v>YES</v>
          </cell>
          <cell r="BM1411" t="str">
            <v>NO</v>
          </cell>
          <cell r="BO1411" t="str">
            <v>NO</v>
          </cell>
          <cell r="BQ1411" t="str">
            <v>NO</v>
          </cell>
          <cell r="BR1411" t="str">
            <v>NO</v>
          </cell>
          <cell r="BT1411" t="str">
            <v/>
          </cell>
          <cell r="BU1411" t="str">
            <v>NO</v>
          </cell>
          <cell r="BW1411" t="str">
            <v>YES</v>
          </cell>
          <cell r="CA1411" t="str">
            <v>TRASH</v>
          </cell>
          <cell r="CC1411">
            <v>0</v>
          </cell>
          <cell r="CD1411">
            <v>0</v>
          </cell>
          <cell r="CE1411">
            <v>0</v>
          </cell>
          <cell r="CF1411">
            <v>0</v>
          </cell>
          <cell r="CL1411">
            <v>0</v>
          </cell>
          <cell r="CY1411">
            <v>0</v>
          </cell>
          <cell r="CZ1411">
            <v>0</v>
          </cell>
          <cell r="DA1411">
            <v>0</v>
          </cell>
          <cell r="DB1411">
            <v>0</v>
          </cell>
        </row>
        <row r="1412">
          <cell r="A1412">
            <v>205</v>
          </cell>
          <cell r="B1412">
            <v>41684</v>
          </cell>
          <cell r="C1412" t="str">
            <v>Daniel</v>
          </cell>
          <cell r="D1412">
            <v>13</v>
          </cell>
          <cell r="F1412" t="str">
            <v>YES</v>
          </cell>
          <cell r="G1412">
            <v>2.12</v>
          </cell>
          <cell r="H1412">
            <v>0.66944444552063898</v>
          </cell>
          <cell r="I1412">
            <v>-1</v>
          </cell>
          <cell r="J1412">
            <v>10</v>
          </cell>
          <cell r="K1412">
            <v>19.998999999999999</v>
          </cell>
          <cell r="L1412">
            <v>1.9999</v>
          </cell>
          <cell r="M1412">
            <v>3.32480101992163</v>
          </cell>
          <cell r="N1412">
            <v>0.89248969860409</v>
          </cell>
          <cell r="O1412">
            <v>1.9632074391823</v>
          </cell>
          <cell r="P1412">
            <v>1.0493915933591599E-2</v>
          </cell>
          <cell r="Q1412">
            <v>0.99999174191370299</v>
          </cell>
          <cell r="R1412">
            <v>0.22881729829700101</v>
          </cell>
          <cell r="S1412">
            <v>22.960624067246101</v>
          </cell>
          <cell r="T1412">
            <v>0.99722573724815</v>
          </cell>
          <cell r="U1412">
            <v>4.2034981059694001</v>
          </cell>
          <cell r="V1412">
            <v>34.258819767390499</v>
          </cell>
          <cell r="W1412">
            <v>0.99987581373983703</v>
          </cell>
          <cell r="X1412">
            <v>0.88771201412788303</v>
          </cell>
          <cell r="Y1412">
            <v>1.2541923468056799</v>
          </cell>
          <cell r="Z1412">
            <v>0.32820601274342498</v>
          </cell>
          <cell r="AA1412">
            <v>20.1485328803541</v>
          </cell>
          <cell r="AB1412">
            <v>1.0493829263669501E-2</v>
          </cell>
          <cell r="AC1412">
            <v>0.93022517598133603</v>
          </cell>
          <cell r="AD1412">
            <v>5.2948184475178697E-2</v>
          </cell>
          <cell r="AE1412">
            <v>29.896509212394999</v>
          </cell>
          <cell r="AF1412">
            <v>0.87255757948455603</v>
          </cell>
          <cell r="AG1412">
            <v>816.93299376021196</v>
          </cell>
          <cell r="AH1412">
            <v>9.2825916694743604</v>
          </cell>
          <cell r="AI1412">
            <v>0.40315623843034298</v>
          </cell>
          <cell r="AJ1412">
            <v>3825.8953257021499</v>
          </cell>
          <cell r="AK1412">
            <v>17404.497483131701</v>
          </cell>
          <cell r="AL1412">
            <v>271.08333569343301</v>
          </cell>
          <cell r="AM1412">
            <v>952.71277437499805</v>
          </cell>
          <cell r="AN1412">
            <v>405.305936855737</v>
          </cell>
          <cell r="AO1412">
            <v>37.447424405842902</v>
          </cell>
          <cell r="AP1412">
            <v>16.2821776251999</v>
          </cell>
          <cell r="AQ1412">
            <v>53.2492235803659</v>
          </cell>
          <cell r="AR1412">
            <v>51.628077732236001</v>
          </cell>
          <cell r="AS1412">
            <v>38.627155144863501</v>
          </cell>
          <cell r="AT1412">
            <v>1845.95497081603</v>
          </cell>
          <cell r="AU1412">
            <v>3.0240883365137599</v>
          </cell>
          <cell r="AV1412">
            <v>1.1653406670562401</v>
          </cell>
          <cell r="AW1412">
            <v>6.0322092154185896</v>
          </cell>
          <cell r="AX1412">
            <v>1.17476885073066</v>
          </cell>
          <cell r="AY1412">
            <v>1.4247125563021001E-2</v>
          </cell>
          <cell r="AZ1412">
            <v>4.8376022546765297E-2</v>
          </cell>
          <cell r="BA1412">
            <v>0.47963023762909002</v>
          </cell>
          <cell r="BB1412">
            <v>0.45395370271024998</v>
          </cell>
          <cell r="BC1412">
            <v>0.283368243242407</v>
          </cell>
          <cell r="BD1412">
            <v>14.234660334837899</v>
          </cell>
          <cell r="BE1412">
            <v>112.403985195871</v>
          </cell>
          <cell r="BF1412">
            <v>160.25883290922701</v>
          </cell>
          <cell r="BH1412" t="str">
            <v>NO</v>
          </cell>
          <cell r="BI1412" t="str">
            <v>YES</v>
          </cell>
          <cell r="BJ1412" t="str">
            <v>YES</v>
          </cell>
          <cell r="BK1412" t="str">
            <v/>
          </cell>
          <cell r="BL1412" t="str">
            <v>YES</v>
          </cell>
          <cell r="BM1412" t="str">
            <v>NO</v>
          </cell>
          <cell r="BO1412" t="str">
            <v>NO</v>
          </cell>
          <cell r="BQ1412" t="str">
            <v>YES</v>
          </cell>
          <cell r="BR1412" t="str">
            <v>NO</v>
          </cell>
          <cell r="BT1412" t="str">
            <v/>
          </cell>
          <cell r="BU1412" t="str">
            <v>YES</v>
          </cell>
          <cell r="BW1412" t="str">
            <v/>
          </cell>
          <cell r="CA1412" t="str">
            <v>SINGLE CORRx</v>
          </cell>
          <cell r="CC1412">
            <v>11.817570878562938</v>
          </cell>
          <cell r="CD1412">
            <v>0</v>
          </cell>
          <cell r="CE1412">
            <v>14.812703907111093</v>
          </cell>
          <cell r="CF1412">
            <v>12.602700020549069</v>
          </cell>
          <cell r="CL1412">
            <v>0.3</v>
          </cell>
          <cell r="CY1412">
            <v>0.12489438161829775</v>
          </cell>
          <cell r="CZ1412">
            <v>0</v>
          </cell>
          <cell r="DA1412">
            <v>0.12489438161829775</v>
          </cell>
          <cell r="DB1412">
            <v>0.12489438161829775</v>
          </cell>
        </row>
        <row r="1413">
          <cell r="A1413">
            <v>205</v>
          </cell>
          <cell r="B1413">
            <v>41684</v>
          </cell>
          <cell r="C1413" t="str">
            <v>Daniel</v>
          </cell>
          <cell r="D1413">
            <v>14</v>
          </cell>
          <cell r="F1413" t="str">
            <v>YES</v>
          </cell>
          <cell r="G1413">
            <v>2.12</v>
          </cell>
          <cell r="H1413">
            <v>0.73611111380159899</v>
          </cell>
          <cell r="I1413">
            <v>0</v>
          </cell>
          <cell r="J1413">
            <v>10</v>
          </cell>
          <cell r="K1413">
            <v>19.999473684200002</v>
          </cell>
          <cell r="L1413">
            <v>1.99994736842</v>
          </cell>
          <cell r="M1413">
            <v>21.9714542792488</v>
          </cell>
          <cell r="N1413">
            <v>0.81864897590920804</v>
          </cell>
          <cell r="O1413">
            <v>1.9218470598535</v>
          </cell>
          <cell r="P1413">
            <v>1.16460018891641E-2</v>
          </cell>
          <cell r="Q1413">
            <v>0.99998588009821099</v>
          </cell>
          <cell r="R1413">
            <v>0.23968526930435699</v>
          </cell>
          <cell r="S1413">
            <v>54.781454869885003</v>
          </cell>
          <cell r="T1413">
            <v>0.99625534519257297</v>
          </cell>
          <cell r="U1413">
            <v>3.9109802880983402</v>
          </cell>
          <cell r="V1413">
            <v>37.842579780882502</v>
          </cell>
          <cell r="W1413">
            <v>0.99978381676928896</v>
          </cell>
          <cell r="X1413">
            <v>0.93821524949454105</v>
          </cell>
          <cell r="Y1413">
            <v>0.15846066353427701</v>
          </cell>
          <cell r="Z1413">
            <v>5.61187799272167E-3</v>
          </cell>
          <cell r="AA1413">
            <v>16.737761312219501</v>
          </cell>
          <cell r="AB1413">
            <v>1.16458374241363E-2</v>
          </cell>
          <cell r="AC1413">
            <v>0.90568292208256795</v>
          </cell>
          <cell r="AD1413">
            <v>5.8098795628716997E-2</v>
          </cell>
          <cell r="AE1413">
            <v>28.8888386972448</v>
          </cell>
          <cell r="AF1413">
            <v>0.76322988206773601</v>
          </cell>
          <cell r="AG1413">
            <v>973.95393235309302</v>
          </cell>
          <cell r="AH1413">
            <v>4.4442707159982104</v>
          </cell>
          <cell r="AI1413">
            <v>8.0822248470408295E-2</v>
          </cell>
          <cell r="AJ1413">
            <v>3781.03788371568</v>
          </cell>
          <cell r="AK1413">
            <v>16239.189813143301</v>
          </cell>
          <cell r="AL1413">
            <v>209.37107560019999</v>
          </cell>
          <cell r="AM1413">
            <v>672.77548323566202</v>
          </cell>
          <cell r="AN1413">
            <v>312.34465368094902</v>
          </cell>
          <cell r="AO1413">
            <v>-56.064153563107403</v>
          </cell>
          <cell r="AP1413">
            <v>13.5848329195905</v>
          </cell>
          <cell r="AQ1413">
            <v>1208.9977543054399</v>
          </cell>
          <cell r="AR1413">
            <v>-19.724495881630599</v>
          </cell>
          <cell r="AS1413">
            <v>47.189917306383798</v>
          </cell>
          <cell r="AT1413">
            <v>740.94983172009495</v>
          </cell>
          <cell r="AU1413">
            <v>3.0773480293317101</v>
          </cell>
          <cell r="AV1413">
            <v>1.1392504294789301</v>
          </cell>
          <cell r="AW1413">
            <v>5.9967149554183203</v>
          </cell>
          <cell r="AX1413">
            <v>1.0729356934858401</v>
          </cell>
          <cell r="AY1413">
            <v>1.4247138330391601E-2</v>
          </cell>
          <cell r="AZ1413">
            <v>4.8127710015947997E-2</v>
          </cell>
          <cell r="BA1413">
            <v>0.46070805927084102</v>
          </cell>
          <cell r="BB1413">
            <v>0.43653161526207501</v>
          </cell>
          <cell r="BC1413">
            <v>0.28336849717905999</v>
          </cell>
          <cell r="BD1413">
            <v>28.725246371480999</v>
          </cell>
          <cell r="BE1413">
            <v>84.894520112962695</v>
          </cell>
          <cell r="BF1413">
            <v>124.44410310578699</v>
          </cell>
          <cell r="BH1413" t="str">
            <v>NO</v>
          </cell>
          <cell r="BI1413" t="str">
            <v>YES</v>
          </cell>
          <cell r="BJ1413" t="str">
            <v>YES</v>
          </cell>
          <cell r="BK1413" t="str">
            <v/>
          </cell>
          <cell r="BL1413" t="str">
            <v>YES</v>
          </cell>
          <cell r="BM1413" t="str">
            <v>NO</v>
          </cell>
          <cell r="BO1413" t="str">
            <v>NO</v>
          </cell>
          <cell r="BQ1413" t="str">
            <v>YES</v>
          </cell>
          <cell r="BR1413" t="str">
            <v>NO</v>
          </cell>
          <cell r="BT1413" t="str">
            <v/>
          </cell>
          <cell r="BU1413" t="str">
            <v>YES</v>
          </cell>
          <cell r="BW1413" t="str">
            <v/>
          </cell>
          <cell r="CA1413" t="str">
            <v>SINGLE CORRx</v>
          </cell>
          <cell r="CC1413">
            <v>13.053787953720729</v>
          </cell>
          <cell r="CD1413">
            <v>0</v>
          </cell>
          <cell r="CE1413">
            <v>17.934368953655685</v>
          </cell>
          <cell r="CF1413">
            <v>16.652083751930878</v>
          </cell>
          <cell r="CL1413">
            <v>0.3</v>
          </cell>
          <cell r="CY1413">
            <v>0.1653655171592992</v>
          </cell>
          <cell r="CZ1413">
            <v>0</v>
          </cell>
          <cell r="DA1413">
            <v>0.1653655171592992</v>
          </cell>
          <cell r="DB1413">
            <v>0.1653655171592992</v>
          </cell>
        </row>
        <row r="1414">
          <cell r="A1414">
            <v>205</v>
          </cell>
          <cell r="B1414">
            <v>41684</v>
          </cell>
          <cell r="C1414" t="str">
            <v>Daniel</v>
          </cell>
          <cell r="D1414">
            <v>15</v>
          </cell>
          <cell r="F1414" t="str">
            <v>YES</v>
          </cell>
          <cell r="G1414">
            <v>2.12</v>
          </cell>
          <cell r="H1414">
            <v>0.83333333395421505</v>
          </cell>
          <cell r="I1414">
            <v>0</v>
          </cell>
          <cell r="J1414">
            <v>9.9994999999999994</v>
          </cell>
          <cell r="K1414">
            <v>20</v>
          </cell>
          <cell r="L1414">
            <v>2.0001000050002502</v>
          </cell>
          <cell r="M1414">
            <v>1.80968445865809</v>
          </cell>
          <cell r="N1414">
            <v>0.98642211228603704</v>
          </cell>
          <cell r="O1414">
            <v>0.464287854976067</v>
          </cell>
          <cell r="P1414">
            <v>1.2038899367047899E-2</v>
          </cell>
          <cell r="Q1414">
            <v>0.99998862503142405</v>
          </cell>
          <cell r="R1414">
            <v>0.19956507453785299</v>
          </cell>
          <cell r="S1414">
            <v>20.3520484737451</v>
          </cell>
          <cell r="T1414">
            <v>0.998973789139736</v>
          </cell>
          <cell r="U1414">
            <v>1.8986277836566401</v>
          </cell>
          <cell r="V1414">
            <v>33.7282382958931</v>
          </cell>
          <cell r="W1414">
            <v>0.99978546113282496</v>
          </cell>
          <cell r="X1414">
            <v>0.86709331372769105</v>
          </cell>
          <cell r="Y1414">
            <v>1.70778897182434</v>
          </cell>
          <cell r="Z1414">
            <v>0.92680916836154303</v>
          </cell>
          <cell r="AA1414">
            <v>0.91166471928885295</v>
          </cell>
          <cell r="AB1414">
            <v>1.2038762403540499E-2</v>
          </cell>
          <cell r="AC1414">
            <v>0.92720631292713496</v>
          </cell>
          <cell r="AD1414">
            <v>4.1182228113920499E-2</v>
          </cell>
          <cell r="AE1414">
            <v>27.104505913916601</v>
          </cell>
          <cell r="AF1414">
            <v>0.80344204007179598</v>
          </cell>
          <cell r="AG1414">
            <v>711.40915819737995</v>
          </cell>
          <cell r="AH1414">
            <v>14.262471154616</v>
          </cell>
          <cell r="AI1414">
            <v>0.70006635937160899</v>
          </cell>
          <cell r="AJ1414">
            <v>1085.5604060627099</v>
          </cell>
          <cell r="AK1414">
            <v>3057.8634155833402</v>
          </cell>
          <cell r="AL1414">
            <v>50.134142801733397</v>
          </cell>
          <cell r="AM1414">
            <v>145.13842859266799</v>
          </cell>
          <cell r="AN1414">
            <v>84.326687914071996</v>
          </cell>
          <cell r="AO1414">
            <v>-11.982779988126101</v>
          </cell>
          <cell r="AP1414">
            <v>13.3518435924528</v>
          </cell>
          <cell r="AQ1414">
            <v>372.99508204298797</v>
          </cell>
          <cell r="AR1414">
            <v>51.759557961536402</v>
          </cell>
          <cell r="AS1414">
            <v>28.6729400623156</v>
          </cell>
          <cell r="AT1414">
            <v>251.84268120779299</v>
          </cell>
          <cell r="AU1414">
            <v>3.69866005110647</v>
          </cell>
          <cell r="AV1414">
            <v>1.4368860788436499</v>
          </cell>
          <cell r="AW1414">
            <v>5.4878082099899101</v>
          </cell>
          <cell r="AX1414">
            <v>1.0537848859327501</v>
          </cell>
          <cell r="AY1414">
            <v>4.74905086672612E-3</v>
          </cell>
          <cell r="AZ1414">
            <v>1.5957131499382202E-2</v>
          </cell>
          <cell r="BA1414">
            <v>0.41115045644140402</v>
          </cell>
          <cell r="BB1414">
            <v>0.41307313704143001</v>
          </cell>
          <cell r="BC1414">
            <v>0.28027185442973801</v>
          </cell>
          <cell r="BD1414">
            <v>3.1655881319443302</v>
          </cell>
          <cell r="BE1414">
            <v>31.688425614889201</v>
          </cell>
          <cell r="BF1414">
            <v>80.117210817944894</v>
          </cell>
          <cell r="BH1414" t="str">
            <v>NO</v>
          </cell>
          <cell r="BI1414" t="str">
            <v>YES</v>
          </cell>
          <cell r="BJ1414" t="str">
            <v>YES</v>
          </cell>
          <cell r="BK1414" t="str">
            <v/>
          </cell>
          <cell r="BL1414" t="str">
            <v>YES</v>
          </cell>
          <cell r="BM1414" t="str">
            <v>YES</v>
          </cell>
          <cell r="BO1414" t="str">
            <v>YES</v>
          </cell>
          <cell r="BQ1414" t="str">
            <v>YES</v>
          </cell>
          <cell r="BR1414" t="str">
            <v>NO</v>
          </cell>
          <cell r="BT1414" t="str">
            <v/>
          </cell>
          <cell r="BU1414" t="str">
            <v>YES</v>
          </cell>
          <cell r="BW1414" t="str">
            <v/>
          </cell>
          <cell r="CA1414" t="str">
            <v>SINGLE CORRx</v>
          </cell>
          <cell r="CC1414">
            <v>11.63396521201299</v>
          </cell>
          <cell r="CD1414">
            <v>0</v>
          </cell>
          <cell r="CE1414">
            <v>12.507978998109902</v>
          </cell>
          <cell r="CF1414">
            <v>14.535215684728177</v>
          </cell>
          <cell r="CL1414">
            <v>0.3</v>
          </cell>
          <cell r="CY1414">
            <v>0.44302062819663657</v>
          </cell>
          <cell r="CZ1414">
            <v>0</v>
          </cell>
          <cell r="DA1414">
            <v>0.44302062819663657</v>
          </cell>
          <cell r="DB1414">
            <v>0.44302062819663657</v>
          </cell>
        </row>
        <row r="1415">
          <cell r="A1415">
            <v>205</v>
          </cell>
          <cell r="B1415">
            <v>41684</v>
          </cell>
          <cell r="C1415" t="str">
            <v>Daniel</v>
          </cell>
          <cell r="D1415">
            <v>16</v>
          </cell>
          <cell r="F1415" t="str">
            <v>YES</v>
          </cell>
          <cell r="G1415">
            <v>2.12</v>
          </cell>
          <cell r="H1415">
            <v>0.82500000111758698</v>
          </cell>
          <cell r="I1415">
            <v>0</v>
          </cell>
          <cell r="J1415">
            <v>10.0010526316</v>
          </cell>
          <cell r="K1415">
            <v>19.9985</v>
          </cell>
          <cell r="L1415">
            <v>1.9996395116261501</v>
          </cell>
          <cell r="M1415">
            <v>1.8129708321593401</v>
          </cell>
          <cell r="N1415">
            <v>0.98842037249390302</v>
          </cell>
          <cell r="O1415">
            <v>0.34253751764419998</v>
          </cell>
          <cell r="P1415">
            <v>1.20595066041754E-2</v>
          </cell>
          <cell r="Q1415">
            <v>0.99997612923114698</v>
          </cell>
          <cell r="R1415">
            <v>0.25701330207705098</v>
          </cell>
          <cell r="S1415">
            <v>21.470193929405902</v>
          </cell>
          <cell r="T1415">
            <v>0.99938437066538799</v>
          </cell>
          <cell r="U1415">
            <v>1.30692082921312</v>
          </cell>
          <cell r="V1415">
            <v>36.675019386298203</v>
          </cell>
          <cell r="W1415">
            <v>0.99986655707874195</v>
          </cell>
          <cell r="X1415">
            <v>0.607888245364266</v>
          </cell>
          <cell r="Y1415">
            <v>1.7252961683003201</v>
          </cell>
          <cell r="Z1415">
            <v>0.93715132966137304</v>
          </cell>
          <cell r="AA1415">
            <v>0.49254500854979999</v>
          </cell>
          <cell r="AB1415">
            <v>1.2059218685743601E-2</v>
          </cell>
          <cell r="AC1415">
            <v>0.85896128827478702</v>
          </cell>
          <cell r="AD1415">
            <v>6.7185197113115699E-2</v>
          </cell>
          <cell r="AE1415">
            <v>31.0892263080916</v>
          </cell>
          <cell r="AF1415">
            <v>0.84758166602330998</v>
          </cell>
          <cell r="AG1415">
            <v>428.85227988141099</v>
          </cell>
          <cell r="AH1415">
            <v>16.711542029446701</v>
          </cell>
          <cell r="AI1415">
            <v>0.77787957169312705</v>
          </cell>
          <cell r="AJ1415">
            <v>624.96977628824004</v>
          </cell>
          <cell r="AK1415">
            <v>4433.7173148100001</v>
          </cell>
          <cell r="AL1415">
            <v>7.3662542182998996</v>
          </cell>
          <cell r="AM1415">
            <v>129.03258858000299</v>
          </cell>
          <cell r="AN1415">
            <v>79.479782885331105</v>
          </cell>
          <cell r="AO1415">
            <v>390.88188951485898</v>
          </cell>
          <cell r="AP1415">
            <v>4.04671171216732</v>
          </cell>
          <cell r="AQ1415">
            <v>4265.3128432017102</v>
          </cell>
          <cell r="AR1415">
            <v>-101.44085401895499</v>
          </cell>
          <cell r="AS1415">
            <v>35.004369341938201</v>
          </cell>
          <cell r="AT1415">
            <v>4030.6127828328399</v>
          </cell>
          <cell r="AU1415">
            <v>3.6914619491983101</v>
          </cell>
          <cell r="AV1415">
            <v>1.3895091352831099</v>
          </cell>
          <cell r="AW1415">
            <v>5.4456535247017497</v>
          </cell>
          <cell r="AX1415">
            <v>1.0736420707160299</v>
          </cell>
          <cell r="AY1415">
            <v>9.4189426767563103E-3</v>
          </cell>
          <cell r="AZ1415">
            <v>1.7661074896354299E-2</v>
          </cell>
          <cell r="BA1415">
            <v>0.41103548130680101</v>
          </cell>
          <cell r="BB1415">
            <v>0.41398232476580699</v>
          </cell>
          <cell r="BC1415">
            <v>0.28256828030268899</v>
          </cell>
          <cell r="BD1415">
            <v>2.2514141550138902</v>
          </cell>
          <cell r="BE1415">
            <v>14.5315900812886</v>
          </cell>
          <cell r="BF1415">
            <v>43.861225147507</v>
          </cell>
          <cell r="BH1415" t="str">
            <v>NO</v>
          </cell>
          <cell r="BI1415" t="str">
            <v>YES</v>
          </cell>
          <cell r="BJ1415" t="str">
            <v>YES</v>
          </cell>
          <cell r="BK1415" t="str">
            <v/>
          </cell>
          <cell r="BL1415" t="str">
            <v>YES</v>
          </cell>
          <cell r="BM1415" t="str">
            <v>YES</v>
          </cell>
          <cell r="BO1415" t="str">
            <v>YES</v>
          </cell>
          <cell r="BQ1415" t="str">
            <v>YES</v>
          </cell>
          <cell r="BR1415" t="str">
            <v>YES</v>
          </cell>
          <cell r="BT1415" t="str">
            <v/>
          </cell>
          <cell r="BU1415" t="str">
            <v>YES</v>
          </cell>
          <cell r="BW1415" t="str">
            <v/>
          </cell>
          <cell r="CA1415" t="str">
            <v>DUAL CORR</v>
          </cell>
          <cell r="CC1415">
            <v>12.652369990609831</v>
          </cell>
          <cell r="CD1415">
            <v>14.811164590284458</v>
          </cell>
          <cell r="CE1415">
            <v>19.244775940696655</v>
          </cell>
          <cell r="CF1415">
            <v>23.704010499388684</v>
          </cell>
          <cell r="CL1415">
            <v>0.19</v>
          </cell>
          <cell r="CY1415">
            <v>0.96607639934374723</v>
          </cell>
          <cell r="CZ1415">
            <v>0.96607639934374723</v>
          </cell>
          <cell r="DA1415">
            <v>0.96607639934374723</v>
          </cell>
          <cell r="DB1415">
            <v>0.96607639934374723</v>
          </cell>
        </row>
        <row r="1416">
          <cell r="A1416">
            <v>205</v>
          </cell>
          <cell r="B1416">
            <v>41684</v>
          </cell>
          <cell r="C1416" t="str">
            <v>Daniel</v>
          </cell>
          <cell r="D1416">
            <v>17</v>
          </cell>
          <cell r="F1416" t="str">
            <v>YES</v>
          </cell>
          <cell r="G1416">
            <v>2.12</v>
          </cell>
          <cell r="H1416">
            <v>0.88055555708706401</v>
          </cell>
          <cell r="I1416">
            <v>0</v>
          </cell>
          <cell r="J1416">
            <v>10</v>
          </cell>
          <cell r="K1416">
            <v>19.999500000000001</v>
          </cell>
          <cell r="L1416">
            <v>1.9999499999999999</v>
          </cell>
          <cell r="M1416">
            <v>1.4244343348274</v>
          </cell>
          <cell r="N1416">
            <v>0.99760686552167699</v>
          </cell>
          <cell r="O1416">
            <v>0.44014368287634797</v>
          </cell>
          <cell r="P1416">
            <v>1.0321095170288799E-2</v>
          </cell>
          <cell r="Q1416">
            <v>0.99999256638385003</v>
          </cell>
          <cell r="R1416">
            <v>0.274225430981547</v>
          </cell>
          <cell r="S1416">
            <v>13.9159514424294</v>
          </cell>
          <cell r="T1416">
            <v>0.99980946951572303</v>
          </cell>
          <cell r="U1416">
            <v>1.3919535680784501</v>
          </cell>
          <cell r="V1416">
            <v>19.7170857096045</v>
          </cell>
          <cell r="W1416">
            <v>0.99992362299568005</v>
          </cell>
          <cell r="X1416">
            <v>0.88011335740719199</v>
          </cell>
          <cell r="Y1416">
            <v>1.4141342088865101</v>
          </cell>
          <cell r="Z1416">
            <v>0.989217902877915</v>
          </cell>
          <cell r="AA1416">
            <v>0.60444742122921602</v>
          </cell>
          <cell r="AB1416">
            <v>1.0321018438485799E-2</v>
          </cell>
          <cell r="AC1416">
            <v>0.93475481260441695</v>
          </cell>
          <cell r="AD1416">
            <v>7.7846460646647603E-2</v>
          </cell>
          <cell r="AE1416">
            <v>19.147011880076501</v>
          </cell>
          <cell r="AF1416">
            <v>0.971012952791108</v>
          </cell>
          <cell r="AG1416">
            <v>303.49180511343201</v>
          </cell>
          <cell r="AH1416">
            <v>13.4181177697459</v>
          </cell>
          <cell r="AI1416">
            <v>0.96404098389357595</v>
          </cell>
          <cell r="AJ1416">
            <v>376.48769912975501</v>
          </cell>
          <cell r="AK1416">
            <v>5728.6711690166703</v>
          </cell>
          <cell r="AL1416">
            <v>86.681738009133298</v>
          </cell>
          <cell r="AM1416">
            <v>416.03626409166498</v>
          </cell>
          <cell r="AN1416">
            <v>296.70302926519003</v>
          </cell>
          <cell r="AO1416">
            <v>6.3467642854920996</v>
          </cell>
          <cell r="AP1416">
            <v>13.70447605707</v>
          </cell>
          <cell r="AQ1416">
            <v>64.753919240900601</v>
          </cell>
          <cell r="AR1416">
            <v>64.042816485538694</v>
          </cell>
          <cell r="AS1416">
            <v>19.009598065852799</v>
          </cell>
          <cell r="AT1416">
            <v>559.67150442203297</v>
          </cell>
          <cell r="AU1416">
            <v>4.0286923705363797</v>
          </cell>
          <cell r="AV1416">
            <v>1.41241926304848</v>
          </cell>
          <cell r="AW1416">
            <v>5.3031505683041402</v>
          </cell>
          <cell r="AX1416">
            <v>1.0581896284821299</v>
          </cell>
          <cell r="AY1416">
            <v>4.5907399293171197E-3</v>
          </cell>
          <cell r="AZ1416">
            <v>1.53989767255689E-2</v>
          </cell>
          <cell r="BA1416">
            <v>0.39751918997116198</v>
          </cell>
          <cell r="BB1416">
            <v>0.39939823987748202</v>
          </cell>
          <cell r="BC1416">
            <v>0.28011294483968902</v>
          </cell>
          <cell r="BD1416">
            <v>3.1245137278162902</v>
          </cell>
          <cell r="BE1416">
            <v>70.570917167816305</v>
          </cell>
          <cell r="BF1416">
            <v>206.83249423057501</v>
          </cell>
          <cell r="BH1416" t="str">
            <v>NO</v>
          </cell>
          <cell r="BI1416" t="str">
            <v>YES</v>
          </cell>
          <cell r="BJ1416" t="str">
            <v>YES</v>
          </cell>
          <cell r="BK1416" t="str">
            <v/>
          </cell>
          <cell r="BL1416" t="str">
            <v>YES</v>
          </cell>
          <cell r="BM1416" t="str">
            <v>YES</v>
          </cell>
          <cell r="BO1416" t="str">
            <v>YES</v>
          </cell>
          <cell r="BQ1416" t="str">
            <v>YES</v>
          </cell>
          <cell r="BR1416" t="str">
            <v>YES</v>
          </cell>
          <cell r="BT1416" t="str">
            <v/>
          </cell>
          <cell r="BU1416" t="str">
            <v>YES</v>
          </cell>
          <cell r="BW1416" t="str">
            <v/>
          </cell>
          <cell r="CA1416" t="str">
            <v>DUAL CORR</v>
          </cell>
          <cell r="CC1416">
            <v>6.8014035356157247</v>
          </cell>
          <cell r="CD1416">
            <v>9.600367573171237</v>
          </cell>
          <cell r="CE1416">
            <v>6.6602070752577198</v>
          </cell>
          <cell r="CF1416">
            <v>9.4994325385859408</v>
          </cell>
          <cell r="CL1416">
            <v>0.19</v>
          </cell>
          <cell r="CY1416">
            <v>0.19892934350119065</v>
          </cell>
          <cell r="CZ1416">
            <v>0.19892934350119065</v>
          </cell>
          <cell r="DA1416">
            <v>0.19892934350119065</v>
          </cell>
          <cell r="DB1416">
            <v>0.19892934350119065</v>
          </cell>
        </row>
        <row r="1417">
          <cell r="A1417">
            <v>205</v>
          </cell>
          <cell r="B1417">
            <v>41684</v>
          </cell>
          <cell r="C1417" t="str">
            <v>Daniel</v>
          </cell>
          <cell r="D1417">
            <v>18</v>
          </cell>
          <cell r="F1417" t="str">
            <v>YES</v>
          </cell>
          <cell r="G1417">
            <v>2.12</v>
          </cell>
          <cell r="H1417">
            <v>0.92222222406417098</v>
          </cell>
          <cell r="I1417">
            <v>-1</v>
          </cell>
          <cell r="J1417">
            <v>10</v>
          </cell>
          <cell r="K1417">
            <v>19.9985</v>
          </cell>
          <cell r="L1417">
            <v>1.9998499999999999</v>
          </cell>
          <cell r="M1417">
            <v>1.6512752147729299</v>
          </cell>
          <cell r="N1417">
            <v>0.94689737586674305</v>
          </cell>
          <cell r="O1417">
            <v>1.09617077714053</v>
          </cell>
          <cell r="P1417">
            <v>1.31638530662785E-2</v>
          </cell>
          <cell r="Q1417">
            <v>0.99998857459416302</v>
          </cell>
          <cell r="R1417">
            <v>0.25996409354391198</v>
          </cell>
          <cell r="S1417">
            <v>20.498599726894302</v>
          </cell>
          <cell r="T1417">
            <v>0.99967461518808698</v>
          </cell>
          <cell r="U1417">
            <v>1.38906557335355</v>
          </cell>
          <cell r="V1417">
            <v>37.156038672470999</v>
          </cell>
          <cell r="W1417">
            <v>0.99960366288009705</v>
          </cell>
          <cell r="X1417">
            <v>1.5318388048998799</v>
          </cell>
          <cell r="Y1417">
            <v>1.3519380993099299</v>
          </cell>
          <cell r="Z1417">
            <v>0.75723494270936798</v>
          </cell>
          <cell r="AA1417">
            <v>3.9836379545878899</v>
          </cell>
          <cell r="AB1417">
            <v>1.31637026361336E-2</v>
          </cell>
          <cell r="AC1417">
            <v>0.93812279873983195</v>
          </cell>
          <cell r="AD1417">
            <v>6.9326195657499798E-2</v>
          </cell>
          <cell r="AE1417">
            <v>24.002572654006901</v>
          </cell>
          <cell r="AF1417">
            <v>0.64573753656550503</v>
          </cell>
          <cell r="AG1417">
            <v>2148.7970985164602</v>
          </cell>
          <cell r="AH1417">
            <v>18.026469243663499</v>
          </cell>
          <cell r="AI1417">
            <v>0.87911311387679703</v>
          </cell>
          <cell r="AJ1417">
            <v>733.24559320200103</v>
          </cell>
          <cell r="AK1417">
            <v>8272.3492262066702</v>
          </cell>
          <cell r="AL1417">
            <v>83.290930867599997</v>
          </cell>
          <cell r="AM1417">
            <v>343.29350035599998</v>
          </cell>
          <cell r="AN1417">
            <v>230.99422174621</v>
          </cell>
          <cell r="AO1417">
            <v>42.536285934335901</v>
          </cell>
          <cell r="AP1417">
            <v>22.3551571175832</v>
          </cell>
          <cell r="AQ1417">
            <v>223.11923731246199</v>
          </cell>
          <cell r="AR1417">
            <v>67.267906589323999</v>
          </cell>
          <cell r="AS1417">
            <v>34.955305974245498</v>
          </cell>
          <cell r="AT1417">
            <v>106.489506362257</v>
          </cell>
          <cell r="AU1417">
            <v>4.4576205574509498</v>
          </cell>
          <cell r="AV1417">
            <v>1.4336967344453</v>
          </cell>
          <cell r="AW1417">
            <v>5.1723516077816303</v>
          </cell>
          <cell r="AX1417">
            <v>1.06347901092872</v>
          </cell>
          <cell r="AY1417">
            <v>6.2529138115995E-3</v>
          </cell>
          <cell r="AZ1417">
            <v>1.3038244855983001E-2</v>
          </cell>
          <cell r="BA1417">
            <v>0.38500940278328899</v>
          </cell>
          <cell r="BB1417">
            <v>0.38708122718200599</v>
          </cell>
          <cell r="BC1417">
            <v>0.28138112152197697</v>
          </cell>
          <cell r="BD1417">
            <v>44.6637651371516</v>
          </cell>
          <cell r="BE1417">
            <v>88.641399028734398</v>
          </cell>
          <cell r="BF1417">
            <v>160.953909058671</v>
          </cell>
          <cell r="BH1417" t="str">
            <v>NO</v>
          </cell>
          <cell r="BI1417" t="str">
            <v>YES</v>
          </cell>
          <cell r="BJ1417" t="str">
            <v>YES</v>
          </cell>
          <cell r="BK1417" t="str">
            <v/>
          </cell>
          <cell r="BL1417" t="str">
            <v>YES</v>
          </cell>
          <cell r="BM1417" t="str">
            <v>YES</v>
          </cell>
          <cell r="BO1417" t="str">
            <v>YES</v>
          </cell>
          <cell r="BQ1417" t="str">
            <v>NO</v>
          </cell>
          <cell r="BR1417" t="str">
            <v>YES</v>
          </cell>
          <cell r="BT1417" t="str">
            <v/>
          </cell>
          <cell r="BU1417" t="str">
            <v>YES</v>
          </cell>
          <cell r="BW1417" t="str">
            <v/>
          </cell>
          <cell r="CA1417" t="str">
            <v>SINGLE CORRx</v>
          </cell>
          <cell r="CC1417">
            <v>0</v>
          </cell>
          <cell r="CD1417">
            <v>14.140912533145089</v>
          </cell>
          <cell r="CE1417">
            <v>12.353316333041658</v>
          </cell>
          <cell r="CF1417">
            <v>16.62327235164566</v>
          </cell>
          <cell r="CL1417">
            <v>0.3</v>
          </cell>
          <cell r="CY1417">
            <v>0</v>
          </cell>
          <cell r="CZ1417">
            <v>0.15837550372958101</v>
          </cell>
          <cell r="DA1417">
            <v>0.15837550372958101</v>
          </cell>
          <cell r="DB1417">
            <v>0.15837550372958101</v>
          </cell>
        </row>
        <row r="1418">
          <cell r="A1418">
            <v>205</v>
          </cell>
          <cell r="B1418">
            <v>41684</v>
          </cell>
          <cell r="C1418" t="str">
            <v>Daniel</v>
          </cell>
          <cell r="D1418">
            <v>19</v>
          </cell>
          <cell r="F1418" t="str">
            <v>YES</v>
          </cell>
          <cell r="G1418">
            <v>2.12</v>
          </cell>
          <cell r="H1418">
            <v>0.96388889104127895</v>
          </cell>
          <cell r="I1418">
            <v>0</v>
          </cell>
          <cell r="J1418">
            <v>10.000500000000001</v>
          </cell>
          <cell r="K1418">
            <v>20</v>
          </cell>
          <cell r="L1418">
            <v>1.99990000499975</v>
          </cell>
          <cell r="M1418">
            <v>1.37518731750534</v>
          </cell>
          <cell r="N1418">
            <v>0.99238260759691799</v>
          </cell>
          <cell r="O1418">
            <v>0.50221751278474303</v>
          </cell>
          <cell r="P1418">
            <v>8.4756095414716907E-3</v>
          </cell>
          <cell r="Q1418">
            <v>0.99998181143370901</v>
          </cell>
          <cell r="R1418">
            <v>0.20899133564429401</v>
          </cell>
          <cell r="S1418">
            <v>11.1002082321004</v>
          </cell>
          <cell r="T1418">
            <v>0.999128860003619</v>
          </cell>
          <cell r="U1418">
            <v>1.45276853497967</v>
          </cell>
          <cell r="V1418">
            <v>16.069705108380202</v>
          </cell>
          <cell r="W1418">
            <v>0.99907122433667095</v>
          </cell>
          <cell r="X1418">
            <v>1.49694268176081</v>
          </cell>
          <cell r="Y1418">
            <v>1.3451058352827101</v>
          </cell>
          <cell r="Z1418">
            <v>0.96669391147225503</v>
          </cell>
          <cell r="AA1418">
            <v>0.74314184812736706</v>
          </cell>
          <cell r="AB1418">
            <v>8.4754553684075196E-3</v>
          </cell>
          <cell r="AC1418">
            <v>0.79792791021297904</v>
          </cell>
          <cell r="AD1418">
            <v>4.5161211378628503E-2</v>
          </cell>
          <cell r="AE1418">
            <v>12.9467055880977</v>
          </cell>
          <cell r="AF1418">
            <v>0.80490731927222103</v>
          </cell>
          <cell r="AG1418">
            <v>484.32601792542198</v>
          </cell>
          <cell r="AH1418">
            <v>10.0146485297384</v>
          </cell>
          <cell r="AI1418">
            <v>0.90141065365706197</v>
          </cell>
          <cell r="AJ1418">
            <v>244.752316417098</v>
          </cell>
          <cell r="AK1418">
            <v>5652.6912297144399</v>
          </cell>
          <cell r="AL1418">
            <v>53.602859996133297</v>
          </cell>
          <cell r="AM1418">
            <v>402.470832006553</v>
          </cell>
          <cell r="AN1418">
            <v>281.170004310379</v>
          </cell>
          <cell r="AO1418">
            <v>26.872564991908199</v>
          </cell>
          <cell r="AP1418">
            <v>14.0355274251156</v>
          </cell>
          <cell r="AQ1418">
            <v>47.413338473508901</v>
          </cell>
          <cell r="AR1418">
            <v>36.919474712772498</v>
          </cell>
          <cell r="AS1418">
            <v>21.133056716513501</v>
          </cell>
          <cell r="AT1418">
            <v>30.827263326000999</v>
          </cell>
          <cell r="AU1418">
            <v>4.77302858248364</v>
          </cell>
          <cell r="AV1418">
            <v>1.3884427025196699</v>
          </cell>
          <cell r="AW1418">
            <v>5.0759162483973901</v>
          </cell>
          <cell r="AX1418">
            <v>1.0594772591306001</v>
          </cell>
          <cell r="AY1418">
            <v>4.7490500703814796E-3</v>
          </cell>
          <cell r="AZ1418">
            <v>1.5051834901076399E-2</v>
          </cell>
          <cell r="BA1418">
            <v>0.37331985240680698</v>
          </cell>
          <cell r="BB1418">
            <v>0.37432832113933501</v>
          </cell>
          <cell r="BC1418">
            <v>0.28027180743234997</v>
          </cell>
          <cell r="BD1418">
            <v>47.301958862777703</v>
          </cell>
          <cell r="BE1418">
            <v>87.715400597777702</v>
          </cell>
          <cell r="BF1418">
            <v>134.69446562277801</v>
          </cell>
          <cell r="BH1418" t="str">
            <v>NO</v>
          </cell>
          <cell r="BI1418" t="str">
            <v>NO</v>
          </cell>
          <cell r="BJ1418" t="str">
            <v>YES</v>
          </cell>
          <cell r="BK1418" t="str">
            <v/>
          </cell>
          <cell r="BL1418" t="str">
            <v>YES</v>
          </cell>
          <cell r="BM1418" t="str">
            <v>YES</v>
          </cell>
          <cell r="BO1418" t="str">
            <v>YES</v>
          </cell>
          <cell r="BQ1418" t="str">
            <v>YES</v>
          </cell>
          <cell r="BR1418" t="str">
            <v>YES</v>
          </cell>
          <cell r="BT1418" t="str">
            <v/>
          </cell>
          <cell r="BU1418" t="str">
            <v>YES</v>
          </cell>
          <cell r="BW1418" t="str">
            <v/>
          </cell>
          <cell r="CA1418" t="str">
            <v>DUAL CORR</v>
          </cell>
          <cell r="CC1418">
            <v>5.5435177174613326</v>
          </cell>
          <cell r="CD1418">
            <v>7.6580278270132656</v>
          </cell>
          <cell r="CE1418">
            <v>6.9352769480563543</v>
          </cell>
          <cell r="CF1418">
            <v>9.6896182261933248</v>
          </cell>
          <cell r="CL1418">
            <v>0.19</v>
          </cell>
          <cell r="CY1418">
            <v>0.16004745035418871</v>
          </cell>
          <cell r="CZ1418">
            <v>0.16004745035418871</v>
          </cell>
          <cell r="DA1418">
            <v>0.16004745035418871</v>
          </cell>
          <cell r="DB1418">
            <v>0.16004745035418871</v>
          </cell>
        </row>
        <row r="1419">
          <cell r="A1419">
            <v>205</v>
          </cell>
          <cell r="B1419">
            <v>41684</v>
          </cell>
          <cell r="C1419" t="str">
            <v>Daniel</v>
          </cell>
          <cell r="D1419">
            <v>20</v>
          </cell>
          <cell r="F1419" t="str">
            <v>YES</v>
          </cell>
          <cell r="G1419">
            <v>2.12</v>
          </cell>
          <cell r="H1419">
            <v>1.00000000186265</v>
          </cell>
          <cell r="I1419">
            <v>0</v>
          </cell>
          <cell r="J1419">
            <v>10.000500000000001</v>
          </cell>
          <cell r="K1419">
            <v>19.999500000000001</v>
          </cell>
          <cell r="L1419">
            <v>1.9998500074996299</v>
          </cell>
          <cell r="M1419">
            <v>1.81024681047167</v>
          </cell>
          <cell r="N1419">
            <v>0.99353751267199297</v>
          </cell>
          <cell r="O1419">
            <v>0.368025389016988</v>
          </cell>
          <cell r="P1419">
            <v>1.40781921488226E-2</v>
          </cell>
          <cell r="Q1419">
            <v>0.99996624893932495</v>
          </cell>
          <cell r="R1419">
            <v>0.32856373562996899</v>
          </cell>
          <cell r="S1419">
            <v>15.0774907685659</v>
          </cell>
          <cell r="T1419">
            <v>0.99940017757459398</v>
          </cell>
          <cell r="U1419">
            <v>1.3884163778134899</v>
          </cell>
          <cell r="V1419">
            <v>27.689958438346999</v>
          </cell>
          <cell r="W1419">
            <v>0.99974936805043901</v>
          </cell>
          <cell r="X1419">
            <v>0.89594459954925498</v>
          </cell>
          <cell r="Y1419">
            <v>1.7609371526306501</v>
          </cell>
          <cell r="Z1419">
            <v>0.96451898552535498</v>
          </cell>
          <cell r="AA1419">
            <v>0.58023654394836199</v>
          </cell>
          <cell r="AB1419">
            <v>1.40777168846944E-2</v>
          </cell>
          <cell r="AC1419">
            <v>0.85442588616065296</v>
          </cell>
          <cell r="AD1419">
            <v>0.110457719617087</v>
          </cell>
          <cell r="AE1419">
            <v>23.219796533943999</v>
          </cell>
          <cell r="AF1419">
            <v>0.83835329380010903</v>
          </cell>
          <cell r="AG1419">
            <v>528.79668176837004</v>
          </cell>
          <cell r="AH1419">
            <v>13.259338583367301</v>
          </cell>
          <cell r="AI1419">
            <v>0.87888268542038295</v>
          </cell>
          <cell r="AJ1419">
            <v>396.21242869742201</v>
          </cell>
          <cell r="AK1419">
            <v>7419.8622986999999</v>
          </cell>
          <cell r="AL1419">
            <v>58.771728834566701</v>
          </cell>
          <cell r="AM1419">
            <v>361.28238018034</v>
          </cell>
          <cell r="AN1419">
            <v>220.56679542449299</v>
          </cell>
          <cell r="AO1419">
            <v>-101.146117232018</v>
          </cell>
          <cell r="AP1419">
            <v>22.07005564104</v>
          </cell>
          <cell r="AQ1419">
            <v>1148.54588723083</v>
          </cell>
          <cell r="AR1419">
            <v>42.700965970090103</v>
          </cell>
          <cell r="AS1419">
            <v>34.898469274547502</v>
          </cell>
          <cell r="AT1419">
            <v>34.230464297419097</v>
          </cell>
          <cell r="AU1419">
            <v>4.6651373618866199</v>
          </cell>
          <cell r="AV1419">
            <v>1.2999724315732499</v>
          </cell>
          <cell r="AW1419">
            <v>5.01227352070135</v>
          </cell>
          <cell r="AX1419">
            <v>1.23052433825355</v>
          </cell>
          <cell r="AY1419">
            <v>6.9652800407793798E-3</v>
          </cell>
          <cell r="AZ1419">
            <v>1.28979920267005E-2</v>
          </cell>
          <cell r="BA1419">
            <v>0.36311504105412901</v>
          </cell>
          <cell r="BB1419">
            <v>0.36375164453453102</v>
          </cell>
          <cell r="BC1419">
            <v>0.28174166457085098</v>
          </cell>
          <cell r="BD1419">
            <v>29.171409246552699</v>
          </cell>
          <cell r="BE1419">
            <v>80.334704270605897</v>
          </cell>
          <cell r="BF1419">
            <v>132.43161250661001</v>
          </cell>
          <cell r="BH1419" t="str">
            <v>NO</v>
          </cell>
          <cell r="BI1419" t="str">
            <v>YES</v>
          </cell>
          <cell r="BJ1419" t="str">
            <v>YES</v>
          </cell>
          <cell r="BK1419" t="str">
            <v/>
          </cell>
          <cell r="BL1419" t="str">
            <v>YES</v>
          </cell>
          <cell r="BM1419" t="str">
            <v>YES</v>
          </cell>
          <cell r="BO1419" t="str">
            <v>YES</v>
          </cell>
          <cell r="BQ1419" t="str">
            <v>YES</v>
          </cell>
          <cell r="BR1419" t="str">
            <v>YES</v>
          </cell>
          <cell r="BT1419" t="str">
            <v/>
          </cell>
          <cell r="BU1419" t="str">
            <v>YES</v>
          </cell>
          <cell r="BW1419" t="str">
            <v/>
          </cell>
          <cell r="CA1419" t="str">
            <v>DUAL CORR</v>
          </cell>
          <cell r="CC1419">
            <v>9.5521214710216302</v>
          </cell>
          <cell r="CD1419">
            <v>10.401692910338214</v>
          </cell>
          <cell r="CE1419">
            <v>11.604682017989756</v>
          </cell>
          <cell r="CF1419">
            <v>14.168504771167452</v>
          </cell>
          <cell r="CL1419">
            <v>0.19</v>
          </cell>
          <cell r="CY1419">
            <v>0.17475170102303186</v>
          </cell>
          <cell r="CZ1419">
            <v>0.17475170102303186</v>
          </cell>
          <cell r="DA1419">
            <v>0.17475170102303186</v>
          </cell>
          <cell r="DB1419">
            <v>0.17475170102303186</v>
          </cell>
        </row>
        <row r="1420">
          <cell r="A1420">
            <v>205</v>
          </cell>
          <cell r="B1420">
            <v>41684</v>
          </cell>
          <cell r="C1420" t="str">
            <v>Daniel</v>
          </cell>
          <cell r="D1420">
            <v>21</v>
          </cell>
          <cell r="F1420" t="str">
            <v>YES</v>
          </cell>
          <cell r="G1420">
            <v>2.12</v>
          </cell>
          <cell r="H1420">
            <v>1.04166666883975</v>
          </cell>
          <cell r="I1420">
            <v>0</v>
          </cell>
          <cell r="J1420">
            <v>9.9994999999999994</v>
          </cell>
          <cell r="K1420">
            <v>19.9989473684</v>
          </cell>
          <cell r="L1420">
            <v>1.99999473657683</v>
          </cell>
          <cell r="M1420">
            <v>1.7088857523377601</v>
          </cell>
          <cell r="N1420">
            <v>0.99480478557972196</v>
          </cell>
          <cell r="O1420">
            <v>0.28116190282790299</v>
          </cell>
          <cell r="P1420">
            <v>1.25606066317613E-2</v>
          </cell>
          <cell r="Q1420">
            <v>0.99996774455019299</v>
          </cell>
          <cell r="R1420">
            <v>0.247146263760496</v>
          </cell>
          <cell r="S1420">
            <v>14.870546993533999</v>
          </cell>
          <cell r="T1420">
            <v>0.99855785724428603</v>
          </cell>
          <cell r="U1420">
            <v>1.6573227479605499</v>
          </cell>
          <cell r="V1420">
            <v>24.8504254692023</v>
          </cell>
          <cell r="W1420">
            <v>0.99954899832067401</v>
          </cell>
          <cell r="X1420">
            <v>0.92501646146890903</v>
          </cell>
          <cell r="Y1420">
            <v>1.67442509434622</v>
          </cell>
          <cell r="Z1420">
            <v>0.97297742213604399</v>
          </cell>
          <cell r="AA1420">
            <v>0.31154539321383801</v>
          </cell>
          <cell r="AB1420">
            <v>1.25602014067562E-2</v>
          </cell>
          <cell r="AC1420">
            <v>0.83019806272763896</v>
          </cell>
          <cell r="AD1420">
            <v>6.2350518536913598E-2</v>
          </cell>
          <cell r="AE1420">
            <v>19.426292334444099</v>
          </cell>
          <cell r="AF1420">
            <v>0.78137547091878101</v>
          </cell>
          <cell r="AG1420">
            <v>422.45925073202898</v>
          </cell>
          <cell r="AH1420">
            <v>11.2547001227796</v>
          </cell>
          <cell r="AI1420">
            <v>0.75574707536340602</v>
          </cell>
          <cell r="AJ1420">
            <v>471.98229752503499</v>
          </cell>
          <cell r="AK1420">
            <v>7017.4494762550003</v>
          </cell>
          <cell r="AL1420">
            <v>101.75026681750001</v>
          </cell>
          <cell r="AM1420">
            <v>163.71478945899801</v>
          </cell>
          <cell r="AN1420">
            <v>122.26414392337701</v>
          </cell>
          <cell r="AO1420">
            <v>-85.754482872696499</v>
          </cell>
          <cell r="AP1420">
            <v>13.7025353708779</v>
          </cell>
          <cell r="AQ1420">
            <v>463.81141420030502</v>
          </cell>
          <cell r="AR1420">
            <v>255.09023029452101</v>
          </cell>
          <cell r="AS1420">
            <v>144.82102984176399</v>
          </cell>
          <cell r="AT1420">
            <v>1354.998658147</v>
          </cell>
          <cell r="AU1420">
            <v>4.9444817571230697</v>
          </cell>
          <cell r="AV1420">
            <v>1.3382472066472699</v>
          </cell>
          <cell r="AW1420">
            <v>5.2309787185180001</v>
          </cell>
          <cell r="AX1420">
            <v>1.2278327613864699</v>
          </cell>
          <cell r="AY1420">
            <v>7.7567896565760098E-3</v>
          </cell>
          <cell r="AZ1420">
            <v>1.3645321193333899E-2</v>
          </cell>
          <cell r="BA1420">
            <v>0.35085062226672498</v>
          </cell>
          <cell r="BB1420">
            <v>0.35021977093071799</v>
          </cell>
          <cell r="BC1420">
            <v>0.28206507842094602</v>
          </cell>
          <cell r="BD1420">
            <v>39.482611172160098</v>
          </cell>
          <cell r="BE1420">
            <v>58.461550484966203</v>
          </cell>
          <cell r="BF1420">
            <v>93.7044523786398</v>
          </cell>
          <cell r="BH1420" t="str">
            <v>NO</v>
          </cell>
          <cell r="BI1420" t="str">
            <v>NO</v>
          </cell>
          <cell r="BJ1420" t="str">
            <v>YES</v>
          </cell>
          <cell r="BK1420" t="str">
            <v/>
          </cell>
          <cell r="BL1420" t="str">
            <v>YES</v>
          </cell>
          <cell r="BM1420" t="str">
            <v>YES</v>
          </cell>
          <cell r="BO1420" t="str">
            <v>YES</v>
          </cell>
          <cell r="BQ1420" t="str">
            <v>YES</v>
          </cell>
          <cell r="BR1420" t="str">
            <v>YES</v>
          </cell>
          <cell r="BT1420" t="str">
            <v/>
          </cell>
          <cell r="BU1420" t="str">
            <v>YES</v>
          </cell>
          <cell r="BW1420" t="str">
            <v/>
          </cell>
          <cell r="CA1420" t="str">
            <v>DUAL CORR</v>
          </cell>
          <cell r="CC1420">
            <v>8.5717191297128714</v>
          </cell>
          <cell r="CD1420">
            <v>10.258642600513346</v>
          </cell>
          <cell r="CE1420">
            <v>19.797679370463847</v>
          </cell>
          <cell r="CF1420">
            <v>29.570205083098962</v>
          </cell>
          <cell r="CL1420">
            <v>0.19</v>
          </cell>
          <cell r="CY1420">
            <v>0.24013434652371618</v>
          </cell>
          <cell r="CZ1420">
            <v>0.24013434652371618</v>
          </cell>
          <cell r="DA1420">
            <v>0.24013434652371618</v>
          </cell>
          <cell r="DB1420">
            <v>0.24013434652371618</v>
          </cell>
        </row>
        <row r="1421">
          <cell r="A1421">
            <v>205</v>
          </cell>
          <cell r="B1421">
            <v>41684</v>
          </cell>
          <cell r="C1421" t="str">
            <v>Daniel</v>
          </cell>
          <cell r="D1421">
            <v>22</v>
          </cell>
          <cell r="F1421" t="str">
            <v>YES</v>
          </cell>
          <cell r="G1421">
            <v>2.12</v>
          </cell>
          <cell r="H1421">
            <v>1.0750000001862601</v>
          </cell>
          <cell r="I1421">
            <v>0</v>
          </cell>
          <cell r="J1421">
            <v>10</v>
          </cell>
          <cell r="K1421">
            <v>20</v>
          </cell>
          <cell r="L1421">
            <v>2</v>
          </cell>
          <cell r="M1421">
            <v>2.2222364813167998</v>
          </cell>
          <cell r="N1421">
            <v>0.97012550360931005</v>
          </cell>
          <cell r="O1421">
            <v>0.43244891317219197</v>
          </cell>
          <cell r="P1421">
            <v>1.24149438553907E-2</v>
          </cell>
          <cell r="Q1421">
            <v>0.99996918184127204</v>
          </cell>
          <cell r="R1421">
            <v>0.207820366530688</v>
          </cell>
          <cell r="S1421">
            <v>28.159113734004201</v>
          </cell>
          <cell r="T1421">
            <v>0.99763991079542602</v>
          </cell>
          <cell r="U1421">
            <v>1.82177584148503</v>
          </cell>
          <cell r="V1421">
            <v>44.312329547868401</v>
          </cell>
          <cell r="W1421">
            <v>0.99966852395963501</v>
          </cell>
          <cell r="X1421">
            <v>0.68179402300957404</v>
          </cell>
          <cell r="Y1421">
            <v>1.8695023443113099</v>
          </cell>
          <cell r="Z1421">
            <v>0.81031123838686603</v>
          </cell>
          <cell r="AA1421">
            <v>0.98610899891321901</v>
          </cell>
          <cell r="AB1421">
            <v>1.24145611789175E-2</v>
          </cell>
          <cell r="AC1421">
            <v>0.83331376294020698</v>
          </cell>
          <cell r="AD1421">
            <v>4.4188971948779299E-2</v>
          </cell>
          <cell r="AE1421">
            <v>26.8292247692983</v>
          </cell>
          <cell r="AF1421">
            <v>0.605256467439102</v>
          </cell>
          <cell r="AG1421">
            <v>565.81569135778705</v>
          </cell>
          <cell r="AH1421">
            <v>9.7684970551662893</v>
          </cell>
          <cell r="AI1421">
            <v>0.34608187632170301</v>
          </cell>
          <cell r="AJ1421">
            <v>937.31018932740199</v>
          </cell>
          <cell r="AK1421">
            <v>5165.8531440766701</v>
          </cell>
          <cell r="AL1421">
            <v>35.510710929233198</v>
          </cell>
          <cell r="AM1421">
            <v>283.87827442366898</v>
          </cell>
          <cell r="AN1421">
            <v>131.49220097491599</v>
          </cell>
          <cell r="AO1421">
            <v>17.633298313214201</v>
          </cell>
          <cell r="AP1421">
            <v>24.975476895216101</v>
          </cell>
          <cell r="AQ1421">
            <v>52.6918456122146</v>
          </cell>
          <cell r="AR1421">
            <v>52.537312527111901</v>
          </cell>
          <cell r="AS1421">
            <v>39.544557842074397</v>
          </cell>
          <cell r="AT1421">
            <v>124.13435473623301</v>
          </cell>
          <cell r="AU1421">
            <v>4.94476582860442</v>
          </cell>
          <cell r="AV1421">
            <v>1.3336074509882401</v>
          </cell>
          <cell r="AW1421">
            <v>5.2084982257682002</v>
          </cell>
          <cell r="AX1421">
            <v>1.2171039292650701</v>
          </cell>
          <cell r="AY1421">
            <v>6.96528401137325E-3</v>
          </cell>
          <cell r="AZ1421">
            <v>1.47658337274383E-2</v>
          </cell>
          <cell r="BA1421">
            <v>0.34070449686612297</v>
          </cell>
          <cell r="BB1421">
            <v>0.34186630025027798</v>
          </cell>
          <cell r="BC1421">
            <v>0.28174182517914298</v>
          </cell>
          <cell r="BD1421">
            <v>42.171824891287798</v>
          </cell>
          <cell r="BE1421">
            <v>55.019152931515201</v>
          </cell>
          <cell r="BF1421">
            <v>75.935086225151593</v>
          </cell>
          <cell r="BH1421" t="str">
            <v>NO</v>
          </cell>
          <cell r="BI1421" t="str">
            <v>NO</v>
          </cell>
          <cell r="BJ1421" t="str">
            <v>YES</v>
          </cell>
          <cell r="BK1421" t="str">
            <v/>
          </cell>
          <cell r="BL1421" t="str">
            <v>YES</v>
          </cell>
          <cell r="BM1421" t="str">
            <v>YES</v>
          </cell>
          <cell r="BO1421" t="str">
            <v>YES</v>
          </cell>
          <cell r="BQ1421" t="str">
            <v>NO</v>
          </cell>
          <cell r="BR1421" t="str">
            <v>NO</v>
          </cell>
          <cell r="BT1421" t="str">
            <v/>
          </cell>
          <cell r="BU1421" t="str">
            <v>YES</v>
          </cell>
          <cell r="BW1421" t="str">
            <v/>
          </cell>
          <cell r="CA1421" t="str">
            <v>DUAL AREA</v>
          </cell>
          <cell r="CC1421">
            <v>0</v>
          </cell>
          <cell r="CD1421">
            <v>0</v>
          </cell>
          <cell r="CE1421">
            <v>13.551827954102546</v>
          </cell>
          <cell r="CF1421">
            <v>12.55439281879587</v>
          </cell>
          <cell r="CL1421">
            <v>0.36</v>
          </cell>
          <cell r="CY1421">
            <v>0</v>
          </cell>
          <cell r="CZ1421">
            <v>0</v>
          </cell>
          <cell r="DA1421">
            <v>0.255158894211714</v>
          </cell>
          <cell r="DB1421">
            <v>0.255158894211714</v>
          </cell>
        </row>
        <row r="1422">
          <cell r="A1422">
            <v>205</v>
          </cell>
          <cell r="B1422">
            <v>41684</v>
          </cell>
          <cell r="C1422" t="str">
            <v>Daniel</v>
          </cell>
          <cell r="D1422">
            <v>23</v>
          </cell>
          <cell r="F1422" t="str">
            <v>YES</v>
          </cell>
          <cell r="G1422">
            <v>2.12</v>
          </cell>
          <cell r="H1422">
            <v>1.1250000027939699</v>
          </cell>
          <cell r="I1422">
            <v>0</v>
          </cell>
          <cell r="J1422">
            <v>9.9989473684199996</v>
          </cell>
          <cell r="K1422">
            <v>19.998421052600001</v>
          </cell>
          <cell r="L1422">
            <v>2.0000526371167502</v>
          </cell>
          <cell r="M1422">
            <v>2.2075970541907601</v>
          </cell>
          <cell r="N1422">
            <v>0.98651205297440303</v>
          </cell>
          <cell r="O1422">
            <v>0.62256155608178398</v>
          </cell>
          <cell r="P1422">
            <v>1.28438272227131E-2</v>
          </cell>
          <cell r="Q1422">
            <v>0.99999003470751602</v>
          </cell>
          <cell r="R1422">
            <v>0.186260002703968</v>
          </cell>
          <cell r="S1422">
            <v>12.986895594917501</v>
          </cell>
          <cell r="T1422">
            <v>0.99915324457077304</v>
          </cell>
          <cell r="U1422">
            <v>1.7225908566596</v>
          </cell>
          <cell r="V1422">
            <v>30.874600647983002</v>
          </cell>
          <cell r="W1422">
            <v>0.99957024173712905</v>
          </cell>
          <cell r="X1422">
            <v>1.22396680088667</v>
          </cell>
          <cell r="Y1422">
            <v>2.0413919009751602</v>
          </cell>
          <cell r="Z1422">
            <v>0.90951757658200805</v>
          </cell>
          <cell r="AA1422">
            <v>2.1961150047453799</v>
          </cell>
          <cell r="AB1422">
            <v>1.2843699207828499E-2</v>
          </cell>
          <cell r="AC1422">
            <v>0.94301308869241596</v>
          </cell>
          <cell r="AD1422">
            <v>3.5704265567520301E-2</v>
          </cell>
          <cell r="AE1422">
            <v>21.889960111955599</v>
          </cell>
          <cell r="AF1422">
            <v>0.70869058540091201</v>
          </cell>
          <cell r="AG1422">
            <v>1043.36670605983</v>
          </cell>
          <cell r="AH1422">
            <v>11.3531364663719</v>
          </cell>
          <cell r="AI1422">
            <v>0.873454160646012</v>
          </cell>
          <cell r="AJ1422">
            <v>453.242184960126</v>
          </cell>
          <cell r="AK1422">
            <v>4851.2428288183501</v>
          </cell>
          <cell r="AL1422">
            <v>64.824764018600106</v>
          </cell>
          <cell r="AM1422">
            <v>448.479929011335</v>
          </cell>
          <cell r="AN1422">
            <v>235.808422839343</v>
          </cell>
          <cell r="AO1422">
            <v>4.0825208364460899</v>
          </cell>
          <cell r="AP1422">
            <v>11.2890178350233</v>
          </cell>
          <cell r="AQ1422">
            <v>55.483225518205202</v>
          </cell>
          <cell r="AR1422">
            <v>9.2238458548129092</v>
          </cell>
          <cell r="AS1422">
            <v>20.946602352667401</v>
          </cell>
          <cell r="AT1422">
            <v>67.219755750153297</v>
          </cell>
          <cell r="AU1422">
            <v>5.1491575251948003</v>
          </cell>
          <cell r="AV1422">
            <v>1.3205068928641199</v>
          </cell>
          <cell r="AW1422">
            <v>5.23060524864208</v>
          </cell>
          <cell r="AX1422">
            <v>1.2499623278655401</v>
          </cell>
          <cell r="AY1422">
            <v>5.5405693144390897E-3</v>
          </cell>
          <cell r="AZ1422">
            <v>0.23117352795792501</v>
          </cell>
          <cell r="BA1422">
            <v>0.329118261793307</v>
          </cell>
          <cell r="BB1422">
            <v>0.54439253173402702</v>
          </cell>
          <cell r="BC1422">
            <v>0.28093027509832003</v>
          </cell>
          <cell r="BD1422">
            <v>20.8203995735239</v>
          </cell>
          <cell r="BE1422">
            <v>47.449016892237999</v>
          </cell>
          <cell r="BF1422">
            <v>119.801913093846</v>
          </cell>
          <cell r="BH1422" t="str">
            <v>NO</v>
          </cell>
          <cell r="BI1422" t="str">
            <v>YES</v>
          </cell>
          <cell r="BJ1422" t="str">
            <v>YES</v>
          </cell>
          <cell r="BK1422" t="str">
            <v/>
          </cell>
          <cell r="BL1422" t="str">
            <v>YES</v>
          </cell>
          <cell r="BM1422" t="str">
            <v>YES</v>
          </cell>
          <cell r="BO1422" t="str">
            <v>YES</v>
          </cell>
          <cell r="BQ1422" t="str">
            <v>NO</v>
          </cell>
          <cell r="BR1422" t="str">
            <v>YES</v>
          </cell>
          <cell r="BT1422" t="str">
            <v/>
          </cell>
          <cell r="BU1422" t="str">
            <v>YES</v>
          </cell>
          <cell r="BW1422" t="str">
            <v/>
          </cell>
          <cell r="CA1422" t="str">
            <v>SINGLE CORRx</v>
          </cell>
          <cell r="CC1422">
            <v>0</v>
          </cell>
          <cell r="CD1422">
            <v>8.9589451063136458</v>
          </cell>
          <cell r="CE1422">
            <v>7.0958397843804644</v>
          </cell>
          <cell r="CF1422">
            <v>7.462107968681134</v>
          </cell>
          <cell r="CL1422">
            <v>0.3</v>
          </cell>
          <cell r="CY1422">
            <v>0</v>
          </cell>
          <cell r="CZ1422">
            <v>0.29586758887658066</v>
          </cell>
          <cell r="DA1422">
            <v>0.29586758887658066</v>
          </cell>
          <cell r="DB1422">
            <v>0.29586758887658066</v>
          </cell>
        </row>
        <row r="1423">
          <cell r="A1423">
            <v>205</v>
          </cell>
          <cell r="B1423">
            <v>41684</v>
          </cell>
          <cell r="C1423" t="str">
            <v>Daniel</v>
          </cell>
          <cell r="D1423">
            <v>24</v>
          </cell>
          <cell r="F1423" t="str">
            <v>YES</v>
          </cell>
          <cell r="G1423">
            <v>2.12</v>
          </cell>
          <cell r="H1423">
            <v>1.16944444645196</v>
          </cell>
          <cell r="I1423">
            <v>-1</v>
          </cell>
          <cell r="J1423">
            <v>9.9994999999999994</v>
          </cell>
          <cell r="K1423">
            <v>19.998999999999999</v>
          </cell>
          <cell r="L1423">
            <v>2</v>
          </cell>
          <cell r="M1423">
            <v>1.8130073305500101</v>
          </cell>
          <cell r="N1423">
            <v>0.94977147721523503</v>
          </cell>
          <cell r="O1423">
            <v>1.28170657020459</v>
          </cell>
          <cell r="P1423">
            <v>1.1408866400963801E-2</v>
          </cell>
          <cell r="Q1423">
            <v>0.99998463487174205</v>
          </cell>
          <cell r="R1423">
            <v>0.24886560723242601</v>
          </cell>
          <cell r="S1423">
            <v>14.486367600175999</v>
          </cell>
          <cell r="T1423">
            <v>0.99876196820778895</v>
          </cell>
          <cell r="U1423">
            <v>2.24042855071519</v>
          </cell>
          <cell r="V1423">
            <v>22.289411275012299</v>
          </cell>
          <cell r="W1423">
            <v>0.99990240079163795</v>
          </cell>
          <cell r="X1423">
            <v>0.62783587028042298</v>
          </cell>
          <cell r="Y1423">
            <v>1.46283821936894</v>
          </cell>
          <cell r="Z1423">
            <v>0.75208637805302003</v>
          </cell>
          <cell r="AA1423">
            <v>6.1534630405746498</v>
          </cell>
          <cell r="AB1423">
            <v>1.14086910767575E-2</v>
          </cell>
          <cell r="AC1423">
            <v>0.89438865970458303</v>
          </cell>
          <cell r="AD1423">
            <v>6.3530412121811597E-2</v>
          </cell>
          <cell r="AE1423">
            <v>21.256431306652299</v>
          </cell>
          <cell r="AF1423">
            <v>0.95356275027840198</v>
          </cell>
          <cell r="AG1423">
            <v>191.95182775362201</v>
          </cell>
          <cell r="AH1423">
            <v>11.4816900195783</v>
          </cell>
          <cell r="AI1423">
            <v>0.79159871428052297</v>
          </cell>
          <cell r="AJ1423">
            <v>861.44222450481095</v>
          </cell>
          <cell r="AK1423">
            <v>8825.2986609199907</v>
          </cell>
          <cell r="AL1423">
            <v>111.2842332096</v>
          </cell>
          <cell r="AM1423">
            <v>478.92600558133302</v>
          </cell>
          <cell r="AN1423">
            <v>317.26079816330002</v>
          </cell>
          <cell r="AO1423">
            <v>23.179016656573399</v>
          </cell>
          <cell r="AP1423">
            <v>19.481716626539701</v>
          </cell>
          <cell r="AQ1423">
            <v>82.140881662259801</v>
          </cell>
          <cell r="AR1423">
            <v>479.06957009975298</v>
          </cell>
          <cell r="AS1423">
            <v>27.566107558883001</v>
          </cell>
          <cell r="AT1423">
            <v>3880.1703822008799</v>
          </cell>
          <cell r="AU1423">
            <v>5.1063669162121004</v>
          </cell>
          <cell r="AV1423">
            <v>1.2638611410024501</v>
          </cell>
          <cell r="AW1423">
            <v>5.2175075268140096</v>
          </cell>
          <cell r="AX1423">
            <v>1.1549051304781099</v>
          </cell>
          <cell r="AY1423">
            <v>6.2529255589006804E-3</v>
          </cell>
          <cell r="AZ1423">
            <v>1.39525054025344E-2</v>
          </cell>
          <cell r="BA1423">
            <v>0.31556423992046601</v>
          </cell>
          <cell r="BB1423">
            <v>0.31687669435042598</v>
          </cell>
          <cell r="BC1423">
            <v>0.28138165015053102</v>
          </cell>
          <cell r="BD1423">
            <v>63.0626230148102</v>
          </cell>
          <cell r="BE1423">
            <v>115.725333296012</v>
          </cell>
          <cell r="BF1423">
            <v>161.806641027089</v>
          </cell>
          <cell r="BH1423" t="str">
            <v>NO</v>
          </cell>
          <cell r="BI1423" t="str">
            <v>YES</v>
          </cell>
          <cell r="BJ1423" t="str">
            <v>YES</v>
          </cell>
          <cell r="BK1423" t="str">
            <v/>
          </cell>
          <cell r="BL1423" t="str">
            <v>YES</v>
          </cell>
          <cell r="BM1423" t="str">
            <v>YES</v>
          </cell>
          <cell r="BO1423" t="str">
            <v>YES</v>
          </cell>
          <cell r="BQ1423" t="str">
            <v>YES</v>
          </cell>
          <cell r="BR1423" t="str">
            <v>YES</v>
          </cell>
          <cell r="BT1423" t="str">
            <v/>
          </cell>
          <cell r="BU1423" t="str">
            <v>YES</v>
          </cell>
          <cell r="BW1423" t="str">
            <v/>
          </cell>
          <cell r="CA1423" t="str">
            <v>DUAL CORR</v>
          </cell>
          <cell r="CC1423">
            <v>7.6883421272945176</v>
          </cell>
          <cell r="CD1423">
            <v>9.9936376890103453</v>
          </cell>
          <cell r="CE1423">
            <v>9.5950469076992135</v>
          </cell>
          <cell r="CF1423">
            <v>12.712328020926359</v>
          </cell>
          <cell r="CL1423">
            <v>0.19</v>
          </cell>
          <cell r="CY1423">
            <v>0.1213098793724052</v>
          </cell>
          <cell r="CZ1423">
            <v>0.1213098793724052</v>
          </cell>
          <cell r="DA1423">
            <v>0.1213098793724052</v>
          </cell>
          <cell r="DB1423">
            <v>0.1213098793724052</v>
          </cell>
        </row>
        <row r="1424">
          <cell r="A1424">
            <v>205</v>
          </cell>
          <cell r="B1424">
            <v>41684</v>
          </cell>
          <cell r="C1424" t="str">
            <v>Daniel</v>
          </cell>
          <cell r="D1424">
            <v>26</v>
          </cell>
          <cell r="F1424" t="str">
            <v>YES</v>
          </cell>
          <cell r="G1424">
            <v>2.12</v>
          </cell>
          <cell r="H1424">
            <v>1.26388888992369</v>
          </cell>
          <cell r="I1424">
            <v>0</v>
          </cell>
          <cell r="J1424">
            <v>9.9994999999999994</v>
          </cell>
          <cell r="K1424">
            <v>20</v>
          </cell>
          <cell r="L1424">
            <v>2.0001000050002502</v>
          </cell>
          <cell r="M1424">
            <v>1.7551041492944901</v>
          </cell>
          <cell r="N1424">
            <v>0.98374732199922699</v>
          </cell>
          <cell r="O1424">
            <v>0.57514537452580905</v>
          </cell>
          <cell r="P1424">
            <v>1.32180176631798E-2</v>
          </cell>
          <cell r="Q1424">
            <v>0.99997720116145905</v>
          </cell>
          <cell r="R1424">
            <v>0.38452870933609301</v>
          </cell>
          <cell r="S1424">
            <v>22.0147679726674</v>
          </cell>
          <cell r="T1424">
            <v>0.99971983013951704</v>
          </cell>
          <cell r="U1424">
            <v>1.3494243390120899</v>
          </cell>
          <cell r="V1424">
            <v>40.367781035625498</v>
          </cell>
          <cell r="W1424">
            <v>0.99981843275424298</v>
          </cell>
          <cell r="X1424">
            <v>1.0854776771015899</v>
          </cell>
          <cell r="Y1424">
            <v>1.6425172067803899</v>
          </cell>
          <cell r="Z1424">
            <v>0.91548028266250503</v>
          </cell>
          <cell r="AA1424">
            <v>1.32273643122986</v>
          </cell>
          <cell r="AB1424">
            <v>1.3217716248206999E-2</v>
          </cell>
          <cell r="AC1424">
            <v>0.88452884369365803</v>
          </cell>
          <cell r="AD1424">
            <v>0.15230273361668401</v>
          </cell>
          <cell r="AE1424">
            <v>31.144051917276499</v>
          </cell>
          <cell r="AF1424">
            <v>0.77136745894106395</v>
          </cell>
          <cell r="AG1424">
            <v>1526.7621240091701</v>
          </cell>
          <cell r="AH1424">
            <v>19.376795863665802</v>
          </cell>
          <cell r="AI1424">
            <v>0.87992543780820098</v>
          </cell>
          <cell r="AJ1424">
            <v>801.83377555238997</v>
          </cell>
          <cell r="AK1424">
            <v>7356.2304001299999</v>
          </cell>
          <cell r="AL1424">
            <v>61.9219571243</v>
          </cell>
          <cell r="AM1424">
            <v>316.64962978399802</v>
          </cell>
          <cell r="AN1424">
            <v>174.89082602258</v>
          </cell>
          <cell r="AO1424">
            <v>28.378220471373801</v>
          </cell>
          <cell r="AP1424">
            <v>22.2003578878853</v>
          </cell>
          <cell r="AQ1424">
            <v>49.553669027687199</v>
          </cell>
          <cell r="AR1424">
            <v>-155.96999198562199</v>
          </cell>
          <cell r="AS1424">
            <v>43.817101698204802</v>
          </cell>
          <cell r="AT1424">
            <v>1773.2475459047801</v>
          </cell>
          <cell r="AU1424">
            <v>4.9290816673490898</v>
          </cell>
          <cell r="AV1424">
            <v>1.40662377732153</v>
          </cell>
          <cell r="AW1424">
            <v>5.2122966553229197</v>
          </cell>
          <cell r="AX1424">
            <v>0.98620665964972998</v>
          </cell>
          <cell r="AY1424">
            <v>5.3822675478126204E-3</v>
          </cell>
          <cell r="AZ1424">
            <v>1.40116046123464E-2</v>
          </cell>
          <cell r="BA1424">
            <v>0.287547092363375</v>
          </cell>
          <cell r="BB1424">
            <v>0.28907002567602103</v>
          </cell>
          <cell r="BC1424">
            <v>0.28081395901631101</v>
          </cell>
          <cell r="BD1424">
            <v>44.7481822726714</v>
          </cell>
          <cell r="BE1424">
            <v>102.606190615196</v>
          </cell>
          <cell r="BF1424">
            <v>158.12450335620099</v>
          </cell>
          <cell r="BH1424" t="str">
            <v>NO</v>
          </cell>
          <cell r="BI1424" t="str">
            <v>YES</v>
          </cell>
          <cell r="BJ1424" t="str">
            <v>YES</v>
          </cell>
          <cell r="BK1424" t="str">
            <v/>
          </cell>
          <cell r="BL1424" t="str">
            <v>YES</v>
          </cell>
          <cell r="BM1424" t="str">
            <v>YES</v>
          </cell>
          <cell r="BO1424" t="str">
            <v>YES</v>
          </cell>
          <cell r="BQ1424" t="str">
            <v>YES</v>
          </cell>
          <cell r="BR1424" t="str">
            <v>YES</v>
          </cell>
          <cell r="BT1424" t="str">
            <v/>
          </cell>
          <cell r="BU1424" t="str">
            <v>YES</v>
          </cell>
          <cell r="BW1424" t="str">
            <v/>
          </cell>
          <cell r="CA1424" t="str">
            <v>DUAL CORR</v>
          </cell>
          <cell r="CC1424">
            <v>13.924159220370839</v>
          </cell>
          <cell r="CD1424">
            <v>15.187976857261761</v>
          </cell>
          <cell r="CE1424">
            <v>14.508496101110758</v>
          </cell>
          <cell r="CF1424">
            <v>16.027365929256327</v>
          </cell>
          <cell r="CL1424">
            <v>0.19</v>
          </cell>
          <cell r="CY1424">
            <v>0.13682046023051048</v>
          </cell>
          <cell r="CZ1424">
            <v>0.13682046023051048</v>
          </cell>
          <cell r="DA1424">
            <v>0.13682046023051048</v>
          </cell>
          <cell r="DB1424">
            <v>0.13682046023051048</v>
          </cell>
        </row>
        <row r="1425">
          <cell r="A1425">
            <v>205</v>
          </cell>
          <cell r="B1425">
            <v>41684</v>
          </cell>
          <cell r="C1425" t="str">
            <v>Daniel</v>
          </cell>
          <cell r="D1425">
            <v>27</v>
          </cell>
          <cell r="F1425" t="str">
            <v>YES</v>
          </cell>
          <cell r="G1425">
            <v>2.12</v>
          </cell>
          <cell r="H1425">
            <v>1.3444444471970201</v>
          </cell>
          <cell r="I1425">
            <v>0</v>
          </cell>
          <cell r="J1425">
            <v>10</v>
          </cell>
          <cell r="K1425">
            <v>19.998999999999999</v>
          </cell>
          <cell r="L1425">
            <v>1.9999</v>
          </cell>
          <cell r="M1425">
            <v>1.84984463647733</v>
          </cell>
          <cell r="N1425">
            <v>0.96716889367748504</v>
          </cell>
          <cell r="O1425">
            <v>1.0167437457700299</v>
          </cell>
          <cell r="P1425">
            <v>1.20658022311759E-2</v>
          </cell>
          <cell r="Q1425">
            <v>0.99998855819031096</v>
          </cell>
          <cell r="R1425">
            <v>0.186096446424763</v>
          </cell>
          <cell r="S1425">
            <v>11.6357541556957</v>
          </cell>
          <cell r="T1425">
            <v>0.99952170049441602</v>
          </cell>
          <cell r="U1425">
            <v>1.2078351704179999</v>
          </cell>
          <cell r="V1425">
            <v>22.049889430715801</v>
          </cell>
          <cell r="W1425">
            <v>0.99951696317206296</v>
          </cell>
          <cell r="X1425">
            <v>1.2105914755762099</v>
          </cell>
          <cell r="Y1425">
            <v>1.6010713813647699</v>
          </cell>
          <cell r="Z1425">
            <v>0.82792319581788498</v>
          </cell>
          <cell r="AA1425">
            <v>4.21422300926156</v>
          </cell>
          <cell r="AB1425">
            <v>1.20656641548849E-2</v>
          </cell>
          <cell r="AC1425">
            <v>0.92711202581250995</v>
          </cell>
          <cell r="AD1425">
            <v>3.5640898109320397E-2</v>
          </cell>
          <cell r="AE1425">
            <v>17.846040955148499</v>
          </cell>
          <cell r="AF1425">
            <v>0.80895638140267201</v>
          </cell>
          <cell r="AG1425">
            <v>594.91517109332699</v>
          </cell>
          <cell r="AH1425">
            <v>10.9225334292512</v>
          </cell>
          <cell r="AI1425">
            <v>0.93825187045285197</v>
          </cell>
          <cell r="AJ1425">
            <v>192.28540227591799</v>
          </cell>
          <cell r="AK1425">
            <v>6638.7505332399796</v>
          </cell>
          <cell r="AL1425">
            <v>74.774518367699898</v>
          </cell>
          <cell r="AM1425">
            <v>465.94906081933402</v>
          </cell>
          <cell r="AN1425">
            <v>270.398439565464</v>
          </cell>
          <cell r="AO1425">
            <v>19.888128832651301</v>
          </cell>
          <cell r="AP1425">
            <v>14.1515430893716</v>
          </cell>
          <cell r="AQ1425">
            <v>50.717172352966003</v>
          </cell>
          <cell r="AR1425">
            <v>69.979159908776197</v>
          </cell>
          <cell r="AS1425">
            <v>27.0987218924978</v>
          </cell>
          <cell r="AT1425">
            <v>315.76313200601999</v>
          </cell>
          <cell r="AU1425">
            <v>4.9824448556205096</v>
          </cell>
          <cell r="AV1425">
            <v>1.3430217336614501</v>
          </cell>
          <cell r="AW1425">
            <v>5.28901680361757</v>
          </cell>
          <cell r="AX1425">
            <v>0.92850920453300401</v>
          </cell>
          <cell r="AY1425">
            <v>5.5405784964700899E-3</v>
          </cell>
          <cell r="AZ1425">
            <v>1.37059943242758E-2</v>
          </cell>
          <cell r="BA1425">
            <v>0.26633287445593601</v>
          </cell>
          <cell r="BB1425">
            <v>0.26646414866773399</v>
          </cell>
          <cell r="BC1425">
            <v>0.28093074066608897</v>
          </cell>
          <cell r="BD1425">
            <v>36.0497062550712</v>
          </cell>
          <cell r="BE1425">
            <v>103.537147304</v>
          </cell>
          <cell r="BF1425">
            <v>143.578657559357</v>
          </cell>
          <cell r="BH1425" t="str">
            <v>NO</v>
          </cell>
          <cell r="BI1425" t="str">
            <v>YES</v>
          </cell>
          <cell r="BJ1425" t="str">
            <v>YES</v>
          </cell>
          <cell r="BK1425" t="str">
            <v/>
          </cell>
          <cell r="BL1425" t="str">
            <v>YES</v>
          </cell>
          <cell r="BM1425" t="str">
            <v>YES</v>
          </cell>
          <cell r="BO1425" t="str">
            <v>YES</v>
          </cell>
          <cell r="BQ1425" t="str">
            <v>YES</v>
          </cell>
          <cell r="BR1425" t="str">
            <v>YES</v>
          </cell>
          <cell r="BT1425" t="str">
            <v/>
          </cell>
          <cell r="BU1425" t="str">
            <v>YES</v>
          </cell>
          <cell r="BW1425" t="str">
            <v/>
          </cell>
          <cell r="CA1425" t="str">
            <v>DUAL CORR</v>
          </cell>
          <cell r="CC1425">
            <v>7.6061035663578531</v>
          </cell>
          <cell r="CD1425">
            <v>8.0270993032792113</v>
          </cell>
          <cell r="CE1425">
            <v>8.4691141562900132</v>
          </cell>
          <cell r="CF1425">
            <v>9.8290604838792497</v>
          </cell>
          <cell r="CL1425">
            <v>0.19</v>
          </cell>
          <cell r="CY1425">
            <v>0.13559023585275312</v>
          </cell>
          <cell r="CZ1425">
            <v>0.13559023585275312</v>
          </cell>
          <cell r="DA1425">
            <v>0.13559023585275312</v>
          </cell>
          <cell r="DB1425">
            <v>0.13559023585275312</v>
          </cell>
        </row>
        <row r="1426">
          <cell r="BH1426" t="str">
            <v/>
          </cell>
          <cell r="BI1426" t="str">
            <v/>
          </cell>
          <cell r="BJ1426" t="str">
            <v>YES</v>
          </cell>
          <cell r="BK1426" t="str">
            <v/>
          </cell>
          <cell r="BL1426" t="str">
            <v>NO</v>
          </cell>
          <cell r="BM1426" t="str">
            <v/>
          </cell>
          <cell r="BO1426" t="str">
            <v/>
          </cell>
          <cell r="BQ1426" t="str">
            <v/>
          </cell>
          <cell r="BR1426" t="str">
            <v/>
          </cell>
          <cell r="BT1426" t="str">
            <v/>
          </cell>
          <cell r="BU1426" t="str">
            <v/>
          </cell>
          <cell r="BW1426" t="str">
            <v/>
          </cell>
          <cell r="CA1426" t="str">
            <v/>
          </cell>
          <cell r="CC1426">
            <v>0</v>
          </cell>
          <cell r="CD1426">
            <v>0</v>
          </cell>
          <cell r="CE1426">
            <v>0</v>
          </cell>
          <cell r="CF1426">
            <v>0</v>
          </cell>
          <cell r="CL1426">
            <v>0</v>
          </cell>
          <cell r="CY1426">
            <v>0</v>
          </cell>
          <cell r="CZ1426">
            <v>0</v>
          </cell>
          <cell r="DA1426">
            <v>0</v>
          </cell>
          <cell r="DB1426">
            <v>0</v>
          </cell>
        </row>
        <row r="1427">
          <cell r="A1427">
            <v>218</v>
          </cell>
          <cell r="B1427">
            <v>41684</v>
          </cell>
          <cell r="C1427" t="str">
            <v>Daniel</v>
          </cell>
          <cell r="D1427">
            <v>34</v>
          </cell>
          <cell r="F1427" t="str">
            <v>YES</v>
          </cell>
          <cell r="G1427">
            <v>0.66</v>
          </cell>
          <cell r="H1427">
            <v>0.16666666790842999</v>
          </cell>
          <cell r="I1427">
            <v>0</v>
          </cell>
          <cell r="J1427">
            <v>10</v>
          </cell>
          <cell r="K1427">
            <v>29.9989473684</v>
          </cell>
          <cell r="L1427">
            <v>2.99989473684</v>
          </cell>
          <cell r="M1427">
            <v>-2.9888348490987902E-2</v>
          </cell>
          <cell r="N1427">
            <v>0.99241167464987601</v>
          </cell>
          <cell r="O1427">
            <v>4.2158328218425201</v>
          </cell>
          <cell r="P1427">
            <v>3.68325999209324E-3</v>
          </cell>
          <cell r="Q1427">
            <v>0.99999940011099098</v>
          </cell>
          <cell r="R1427">
            <v>0.49764928058763702</v>
          </cell>
          <cell r="S1427">
            <v>1350.7658049203601</v>
          </cell>
          <cell r="T1427">
            <v>0.99995251112004602</v>
          </cell>
          <cell r="U1427">
            <v>4.4278331413878602</v>
          </cell>
          <cell r="V1427">
            <v>-372.39182710171701</v>
          </cell>
          <cell r="W1427">
            <v>0.99441313772193196</v>
          </cell>
          <cell r="X1427">
            <v>48.1600539877712</v>
          </cell>
          <cell r="Y1427">
            <v>-2.9659609174959099E-2</v>
          </cell>
          <cell r="Z1427">
            <v>0.103013263951824</v>
          </cell>
          <cell r="AA1427">
            <v>18.413177458207599</v>
          </cell>
          <cell r="AB1427">
            <v>3.6832577825147502E-3</v>
          </cell>
          <cell r="AC1427">
            <v>0.95765260375315697</v>
          </cell>
          <cell r="AD1427">
            <v>0.25634792647196503</v>
          </cell>
          <cell r="AE1427">
            <v>-0.47467332707278698</v>
          </cell>
          <cell r="AF1427">
            <v>1.2674995525150401E-3</v>
          </cell>
          <cell r="AG1427">
            <v>426772.12220998202</v>
          </cell>
          <cell r="AH1427">
            <v>15.4100290934689</v>
          </cell>
          <cell r="AI1427">
            <v>1.14078230268795E-2</v>
          </cell>
          <cell r="AJ1427">
            <v>422439.02263916499</v>
          </cell>
          <cell r="AK1427">
            <v>25556.11023228</v>
          </cell>
          <cell r="AL1427">
            <v>86.786318888966804</v>
          </cell>
          <cell r="AM1427">
            <v>186.44680746900201</v>
          </cell>
          <cell r="AN1427">
            <v>1791.4411078278499</v>
          </cell>
          <cell r="AO1427">
            <v>-794.75292011310398</v>
          </cell>
          <cell r="AP1427">
            <v>57.871600933279304</v>
          </cell>
          <cell r="AQ1427">
            <v>6394.4560198325098</v>
          </cell>
          <cell r="AR1427">
            <v>37.953731362512798</v>
          </cell>
          <cell r="AS1427">
            <v>27.1195098896217</v>
          </cell>
          <cell r="AT1427">
            <v>43.019856868241099</v>
          </cell>
          <cell r="AU1427">
            <v>3.2893844742742102</v>
          </cell>
          <cell r="AV1427">
            <v>1.6511664362478999</v>
          </cell>
          <cell r="AW1427">
            <v>1.9869329439461501</v>
          </cell>
          <cell r="AX1427">
            <v>1.05751190279218</v>
          </cell>
          <cell r="AY1427">
            <v>0.228416873615509</v>
          </cell>
          <cell r="AZ1427">
            <v>5.9962514802440602E-2</v>
          </cell>
          <cell r="BA1427">
            <v>0.16754489854117999</v>
          </cell>
          <cell r="BB1427">
            <v>0.155927740679243</v>
          </cell>
          <cell r="BC1427">
            <v>13.9373007629802</v>
          </cell>
          <cell r="BD1427">
            <v>92.477479311724395</v>
          </cell>
          <cell r="BE1427">
            <v>279.55604441310402</v>
          </cell>
          <cell r="BF1427">
            <v>532.68224906499995</v>
          </cell>
          <cell r="BH1427" t="str">
            <v>NO</v>
          </cell>
          <cell r="BI1427" t="str">
            <v>YES</v>
          </cell>
          <cell r="BJ1427" t="str">
            <v>YES</v>
          </cell>
          <cell r="BK1427" t="str">
            <v/>
          </cell>
          <cell r="BL1427" t="str">
            <v>YES</v>
          </cell>
          <cell r="BM1427" t="str">
            <v>NO</v>
          </cell>
          <cell r="BO1427" t="str">
            <v>NO</v>
          </cell>
          <cell r="BQ1427" t="str">
            <v>NO</v>
          </cell>
          <cell r="BR1427" t="str">
            <v>NO</v>
          </cell>
          <cell r="BT1427" t="str">
            <v/>
          </cell>
          <cell r="BU1427" t="str">
            <v>NO</v>
          </cell>
          <cell r="BW1427" t="str">
            <v>YES</v>
          </cell>
          <cell r="CA1427" t="str">
            <v>TRASH</v>
          </cell>
          <cell r="CC1427">
            <v>0</v>
          </cell>
          <cell r="CD1427">
            <v>0</v>
          </cell>
          <cell r="CE1427">
            <v>0</v>
          </cell>
          <cell r="CF1427">
            <v>0</v>
          </cell>
          <cell r="CL1427">
            <v>0</v>
          </cell>
          <cell r="CY1427">
            <v>0</v>
          </cell>
          <cell r="CZ1427">
            <v>0</v>
          </cell>
          <cell r="DA1427">
            <v>0</v>
          </cell>
          <cell r="DB1427">
            <v>0</v>
          </cell>
        </row>
        <row r="1428">
          <cell r="A1428">
            <v>218</v>
          </cell>
          <cell r="B1428">
            <v>41684</v>
          </cell>
          <cell r="C1428" t="str">
            <v>Daniel</v>
          </cell>
          <cell r="D1428">
            <v>36</v>
          </cell>
          <cell r="F1428" t="str">
            <v>YES</v>
          </cell>
          <cell r="G1428">
            <v>0.66</v>
          </cell>
          <cell r="H1428">
            <v>0.28888888936489798</v>
          </cell>
          <cell r="I1428">
            <v>-1</v>
          </cell>
          <cell r="J1428">
            <v>9.9990000000000006</v>
          </cell>
          <cell r="K1428">
            <v>29.998421052600001</v>
          </cell>
          <cell r="L1428">
            <v>3.00014211947195</v>
          </cell>
          <cell r="M1428">
            <v>7.3769596112216398</v>
          </cell>
          <cell r="N1428">
            <v>0.98457139886663203</v>
          </cell>
          <cell r="O1428">
            <v>0.16392607607196799</v>
          </cell>
          <cell r="P1428">
            <v>5.5864627376987002E-3</v>
          </cell>
          <cell r="Q1428">
            <v>0.99992086177829198</v>
          </cell>
          <cell r="R1428">
            <v>9.8174378996565698E-2</v>
          </cell>
          <cell r="S1428">
            <v>10.099080714072601</v>
          </cell>
          <cell r="T1428">
            <v>0.99598877916926698</v>
          </cell>
          <cell r="U1428">
            <v>0.70372381763122005</v>
          </cell>
          <cell r="V1428">
            <v>48.368878471971598</v>
          </cell>
          <cell r="W1428">
            <v>0.99995665879159701</v>
          </cell>
          <cell r="X1428">
            <v>7.2666420767004497E-2</v>
          </cell>
          <cell r="Y1428">
            <v>3.9191819343101302</v>
          </cell>
          <cell r="Z1428">
            <v>0.52279754144007695</v>
          </cell>
          <cell r="AA1428">
            <v>0.846082681765992</v>
          </cell>
          <cell r="AB1428">
            <v>5.5860205861846196E-3</v>
          </cell>
          <cell r="AC1428">
            <v>0.28276178853970002</v>
          </cell>
          <cell r="AD1428">
            <v>1.0145799433921699E-2</v>
          </cell>
          <cell r="AE1428">
            <v>43.913781822632799</v>
          </cell>
          <cell r="AF1428">
            <v>0.90785395563165405</v>
          </cell>
          <cell r="AG1428">
            <v>11.8117761196815</v>
          </cell>
          <cell r="AH1428">
            <v>7.1297907884748604</v>
          </cell>
          <cell r="AI1428">
            <v>0.70311311026184398</v>
          </cell>
          <cell r="AJ1428">
            <v>38.056560088870299</v>
          </cell>
          <cell r="AK1428">
            <v>811.88665697999602</v>
          </cell>
          <cell r="AL1428">
            <v>9.0816480715332997</v>
          </cell>
          <cell r="AM1428">
            <v>80.930281013669102</v>
          </cell>
          <cell r="AN1428">
            <v>22.228772058361699</v>
          </cell>
          <cell r="AO1428">
            <v>11.036439002550001</v>
          </cell>
          <cell r="AP1428">
            <v>8.7759180384827697</v>
          </cell>
          <cell r="AQ1428">
            <v>15.205465025634901</v>
          </cell>
          <cell r="AR1428">
            <v>33.306621659569302</v>
          </cell>
          <cell r="AS1428">
            <v>37.046586869393899</v>
          </cell>
          <cell r="AT1428">
            <v>28.415051394025799</v>
          </cell>
          <cell r="AU1428">
            <v>2.7318709331331799</v>
          </cell>
          <cell r="AV1428">
            <v>1.52545125545101</v>
          </cell>
          <cell r="AW1428">
            <v>1.7559818276544801</v>
          </cell>
          <cell r="AX1428">
            <v>0.99700793336984395</v>
          </cell>
          <cell r="AY1428">
            <v>0.151515561773889</v>
          </cell>
          <cell r="AZ1428">
            <v>6.0736705322537402E-2</v>
          </cell>
          <cell r="BA1428">
            <v>0.76960851956149001</v>
          </cell>
          <cell r="BB1428">
            <v>0.76725471623015995</v>
          </cell>
          <cell r="BC1428">
            <v>13.636400559649999</v>
          </cell>
          <cell r="BD1428">
            <v>16.290718775128099</v>
          </cell>
          <cell r="BE1428">
            <v>25.376162458974399</v>
          </cell>
          <cell r="BF1428">
            <v>27.6330424377776</v>
          </cell>
          <cell r="BH1428" t="str">
            <v>NO</v>
          </cell>
          <cell r="BI1428" t="str">
            <v>NO</v>
          </cell>
          <cell r="BJ1428" t="str">
            <v>YES</v>
          </cell>
          <cell r="BK1428" t="str">
            <v/>
          </cell>
          <cell r="BL1428" t="str">
            <v>YES</v>
          </cell>
          <cell r="BM1428" t="str">
            <v>NO</v>
          </cell>
          <cell r="BO1428" t="str">
            <v>NO</v>
          </cell>
          <cell r="BQ1428" t="str">
            <v>YES</v>
          </cell>
          <cell r="BR1428" t="str">
            <v>NO</v>
          </cell>
          <cell r="BT1428" t="str">
            <v/>
          </cell>
          <cell r="BU1428" t="str">
            <v>YES</v>
          </cell>
          <cell r="BW1428" t="str">
            <v/>
          </cell>
          <cell r="CA1428" t="str">
            <v>SINGLE CORRx</v>
          </cell>
          <cell r="CC1428">
            <v>16.683163438636175</v>
          </cell>
          <cell r="CD1428">
            <v>0</v>
          </cell>
          <cell r="CE1428">
            <v>12.597730647867728</v>
          </cell>
          <cell r="CF1428">
            <v>10.380985170953947</v>
          </cell>
          <cell r="CL1428">
            <v>0.3</v>
          </cell>
          <cell r="CY1428">
            <v>0.7900207886276327</v>
          </cell>
          <cell r="CZ1428">
            <v>0</v>
          </cell>
          <cell r="DA1428">
            <v>0.7900207886276327</v>
          </cell>
          <cell r="DB1428">
            <v>0.7900207886276327</v>
          </cell>
        </row>
        <row r="1429">
          <cell r="A1429">
            <v>218</v>
          </cell>
          <cell r="B1429">
            <v>41684</v>
          </cell>
          <cell r="C1429" t="str">
            <v>Daniel</v>
          </cell>
          <cell r="D1429">
            <v>37</v>
          </cell>
          <cell r="F1429" t="str">
            <v>YES</v>
          </cell>
          <cell r="G1429">
            <v>0.66</v>
          </cell>
          <cell r="H1429">
            <v>0.33055555634200601</v>
          </cell>
          <cell r="I1429">
            <v>0</v>
          </cell>
          <cell r="J1429">
            <v>9.9994999999999994</v>
          </cell>
          <cell r="K1429">
            <v>29.998999999999999</v>
          </cell>
          <cell r="L1429">
            <v>3.0000500025001302</v>
          </cell>
          <cell r="M1429">
            <v>-0.158737885419345</v>
          </cell>
          <cell r="N1429">
            <v>0.91145161715437095</v>
          </cell>
          <cell r="O1429">
            <v>20.864430006898399</v>
          </cell>
          <cell r="P1429">
            <v>3.8133941091753401E-3</v>
          </cell>
          <cell r="Q1429">
            <v>0.99999936483541796</v>
          </cell>
          <cell r="R1429">
            <v>0.23978514931315101</v>
          </cell>
          <cell r="S1429">
            <v>27.4503182637376</v>
          </cell>
          <cell r="T1429">
            <v>0.99544042417553702</v>
          </cell>
          <cell r="U1429">
            <v>20.375914093709699</v>
          </cell>
          <cell r="V1429">
            <v>-11.5456556083306</v>
          </cell>
          <cell r="W1429">
            <v>0.96069260191031303</v>
          </cell>
          <cell r="X1429">
            <v>61.076907623374801</v>
          </cell>
          <cell r="Y1429">
            <v>-0.14296637129662501</v>
          </cell>
          <cell r="Z1429">
            <v>0.167467456656435</v>
          </cell>
          <cell r="AA1429">
            <v>456.61925176294602</v>
          </cell>
          <cell r="AB1429">
            <v>3.8133916870056999E-3</v>
          </cell>
          <cell r="AC1429">
            <v>0.95814867133135395</v>
          </cell>
          <cell r="AD1429">
            <v>5.8972055332635401E-2</v>
          </cell>
          <cell r="AE1429">
            <v>-1.7156802677520799</v>
          </cell>
          <cell r="AF1429">
            <v>0.142475852208824</v>
          </cell>
          <cell r="AG1429">
            <v>79614.733078061996</v>
          </cell>
          <cell r="AH1429">
            <v>6.1383298626263398</v>
          </cell>
          <cell r="AI1429">
            <v>0.222590364252583</v>
          </cell>
          <cell r="AJ1429">
            <v>72176.697066513807</v>
          </cell>
          <cell r="AK1429">
            <v>37917.088314533299</v>
          </cell>
          <cell r="AL1429">
            <v>142.11124607723301</v>
          </cell>
          <cell r="AM1429">
            <v>2000.2926270943301</v>
          </cell>
          <cell r="AN1429">
            <v>2978.9341286733802</v>
          </cell>
          <cell r="AO1429">
            <v>-824.21728165857803</v>
          </cell>
          <cell r="AP1429">
            <v>11.6790059692655</v>
          </cell>
          <cell r="AQ1429">
            <v>7229.3962036791299</v>
          </cell>
          <cell r="AR1429">
            <v>-439.37342601288799</v>
          </cell>
          <cell r="AS1429">
            <v>1.75717185421737</v>
          </cell>
          <cell r="AT1429">
            <v>1496.9432013887999</v>
          </cell>
          <cell r="AU1429">
            <v>3.16180010149038</v>
          </cell>
          <cell r="AV1429">
            <v>1.85931726371601</v>
          </cell>
          <cell r="AW1429">
            <v>1.9674979504085099</v>
          </cell>
          <cell r="AX1429">
            <v>1.14955442985663</v>
          </cell>
          <cell r="AY1429">
            <v>0.28060826631005897</v>
          </cell>
          <cell r="AZ1429">
            <v>5.8544703182569199E-2</v>
          </cell>
          <cell r="BA1429">
            <v>0.15233978537006601</v>
          </cell>
          <cell r="BB1429">
            <v>0.13043748750522499</v>
          </cell>
          <cell r="BC1429">
            <v>12.6273719839526</v>
          </cell>
          <cell r="BD1429">
            <v>210.03724060962</v>
          </cell>
          <cell r="BE1429">
            <v>436.767504184578</v>
          </cell>
          <cell r="BF1429">
            <v>732.83722801947295</v>
          </cell>
          <cell r="BH1429" t="str">
            <v>NO</v>
          </cell>
          <cell r="BI1429" t="str">
            <v>YES</v>
          </cell>
          <cell r="BJ1429" t="str">
            <v>YES</v>
          </cell>
          <cell r="BK1429" t="str">
            <v/>
          </cell>
          <cell r="BL1429" t="str">
            <v>YES</v>
          </cell>
          <cell r="BM1429" t="str">
            <v>NO</v>
          </cell>
          <cell r="BO1429" t="str">
            <v>NO</v>
          </cell>
          <cell r="BQ1429" t="str">
            <v>NO</v>
          </cell>
          <cell r="BR1429" t="str">
            <v>NO</v>
          </cell>
          <cell r="BT1429" t="str">
            <v/>
          </cell>
          <cell r="BU1429" t="str">
            <v>NO</v>
          </cell>
          <cell r="BW1429" t="str">
            <v>YES</v>
          </cell>
          <cell r="CA1429" t="str">
            <v>TRASH</v>
          </cell>
          <cell r="CC1429">
            <v>0</v>
          </cell>
          <cell r="CD1429">
            <v>0</v>
          </cell>
          <cell r="CE1429">
            <v>0</v>
          </cell>
          <cell r="CF1429">
            <v>0</v>
          </cell>
          <cell r="CL1429">
            <v>0</v>
          </cell>
          <cell r="CY1429">
            <v>0</v>
          </cell>
          <cell r="CZ1429">
            <v>0</v>
          </cell>
          <cell r="DA1429">
            <v>0</v>
          </cell>
          <cell r="DB1429">
            <v>0</v>
          </cell>
        </row>
        <row r="1430">
          <cell r="A1430">
            <v>218</v>
          </cell>
          <cell r="B1430">
            <v>41684</v>
          </cell>
          <cell r="C1430" t="str">
            <v>Daniel</v>
          </cell>
          <cell r="D1430">
            <v>39</v>
          </cell>
          <cell r="F1430" t="str">
            <v>YES</v>
          </cell>
          <cell r="G1430">
            <v>0.66</v>
          </cell>
          <cell r="H1430">
            <v>0.516666669398546</v>
          </cell>
          <cell r="I1430">
            <v>-1</v>
          </cell>
          <cell r="J1430">
            <v>10.002000000000001</v>
          </cell>
          <cell r="K1430">
            <v>29.999500000000001</v>
          </cell>
          <cell r="L1430">
            <v>2.99935012997401</v>
          </cell>
          <cell r="M1430">
            <v>1.8275627124203</v>
          </cell>
          <cell r="N1430">
            <v>0.78361582142324804</v>
          </cell>
          <cell r="O1430">
            <v>0.33840501357550401</v>
          </cell>
          <cell r="P1430">
            <v>3.6191326299159E-3</v>
          </cell>
          <cell r="Q1430">
            <v>0.99997251748984195</v>
          </cell>
          <cell r="R1430">
            <v>0.122117704005563</v>
          </cell>
          <cell r="S1430">
            <v>75.170647894513195</v>
          </cell>
          <cell r="T1430">
            <v>0.99954035403151398</v>
          </cell>
          <cell r="U1430">
            <v>0.49956452304438997</v>
          </cell>
          <cell r="V1430">
            <v>58.112913268217604</v>
          </cell>
          <cell r="W1430">
            <v>0.99995758196713103</v>
          </cell>
          <cell r="X1430">
            <v>0.15173661120038501</v>
          </cell>
          <cell r="Y1430">
            <v>0.68819407785988995</v>
          </cell>
          <cell r="Z1430">
            <v>0.25176625417762699</v>
          </cell>
          <cell r="AA1430">
            <v>0.26449288582161801</v>
          </cell>
          <cell r="AB1430">
            <v>3.61903316303029E-3</v>
          </cell>
          <cell r="AC1430">
            <v>0.32274405046819199</v>
          </cell>
          <cell r="AD1430">
            <v>1.5255754908000199E-2</v>
          </cell>
          <cell r="AE1430">
            <v>50.828881980242102</v>
          </cell>
          <cell r="AF1430">
            <v>0.87462015463884202</v>
          </cell>
          <cell r="AG1430">
            <v>69.595590401282294</v>
          </cell>
          <cell r="AH1430">
            <v>20.8799378436171</v>
          </cell>
          <cell r="AI1430">
            <v>0.27763941028903399</v>
          </cell>
          <cell r="AJ1430">
            <v>400.96645181481</v>
          </cell>
          <cell r="AK1430">
            <v>2537.9957099233302</v>
          </cell>
          <cell r="AL1430">
            <v>2.8347405256001501</v>
          </cell>
          <cell r="AM1430">
            <v>85.708499852332693</v>
          </cell>
          <cell r="AN1430">
            <v>53.133489599922697</v>
          </cell>
          <cell r="AO1430">
            <v>-75.9935598361281</v>
          </cell>
          <cell r="AP1430">
            <v>24.8075936261998</v>
          </cell>
          <cell r="AQ1430">
            <v>1082.5505797498199</v>
          </cell>
          <cell r="AR1430">
            <v>-23.638558449018799</v>
          </cell>
          <cell r="AS1430">
            <v>44.639741148190701</v>
          </cell>
          <cell r="AT1430">
            <v>416.06922989306202</v>
          </cell>
          <cell r="AU1430">
            <v>3.9162984631394</v>
          </cell>
          <cell r="AV1430">
            <v>1.6640678205967401</v>
          </cell>
          <cell r="AW1430">
            <v>1.9519179571224301</v>
          </cell>
          <cell r="AX1430">
            <v>1.0676262224372199</v>
          </cell>
          <cell r="AY1430">
            <v>0.309199478693713</v>
          </cell>
          <cell r="AZ1430">
            <v>5.8226752396587797E-2</v>
          </cell>
          <cell r="BA1430">
            <v>0.93452935172380303</v>
          </cell>
          <cell r="BB1430">
            <v>0.94554936354130603</v>
          </cell>
          <cell r="BC1430">
            <v>12.5069452055884</v>
          </cell>
          <cell r="BD1430">
            <v>3.5539458620454001</v>
          </cell>
          <cell r="BE1430">
            <v>28.492198323939402</v>
          </cell>
          <cell r="BF1430">
            <v>47.864421426591001</v>
          </cell>
          <cell r="BH1430" t="str">
            <v>NO</v>
          </cell>
          <cell r="BI1430" t="str">
            <v>NO</v>
          </cell>
          <cell r="BJ1430" t="str">
            <v>YES</v>
          </cell>
          <cell r="BK1430" t="str">
            <v/>
          </cell>
          <cell r="BL1430" t="str">
            <v>YES</v>
          </cell>
          <cell r="BM1430" t="str">
            <v>NO</v>
          </cell>
          <cell r="BO1430" t="str">
            <v>NO</v>
          </cell>
          <cell r="BQ1430" t="str">
            <v>YES</v>
          </cell>
          <cell r="BR1430" t="str">
            <v>NO</v>
          </cell>
          <cell r="BT1430" t="str">
            <v/>
          </cell>
          <cell r="BU1430" t="str">
            <v>YES</v>
          </cell>
          <cell r="BW1430" t="str">
            <v/>
          </cell>
          <cell r="CA1430" t="str">
            <v>SINGLE CORRx</v>
          </cell>
          <cell r="CC1430">
            <v>20.050043371752853</v>
          </cell>
          <cell r="CD1430">
            <v>0</v>
          </cell>
          <cell r="CE1430">
            <v>16.480303781297607</v>
          </cell>
          <cell r="CF1430">
            <v>30.643391152648359</v>
          </cell>
          <cell r="CL1430">
            <v>0.38</v>
          </cell>
          <cell r="CY1430">
            <v>0.70362053676067615</v>
          </cell>
          <cell r="CZ1430">
            <v>0</v>
          </cell>
          <cell r="DA1430">
            <v>0.70362053676067615</v>
          </cell>
          <cell r="DB1430">
            <v>0.70362053676067615</v>
          </cell>
        </row>
        <row r="1431">
          <cell r="A1431">
            <v>218</v>
          </cell>
          <cell r="B1431">
            <v>41684</v>
          </cell>
          <cell r="C1431" t="str">
            <v>Daniel</v>
          </cell>
          <cell r="D1431">
            <v>43</v>
          </cell>
          <cell r="F1431" t="str">
            <v>YES</v>
          </cell>
          <cell r="G1431">
            <v>0.66</v>
          </cell>
          <cell r="H1431">
            <v>0.82500000111758698</v>
          </cell>
          <cell r="I1431">
            <v>1</v>
          </cell>
          <cell r="J1431">
            <v>9.9990000000000006</v>
          </cell>
          <cell r="K1431">
            <v>29.999500000000001</v>
          </cell>
          <cell r="L1431">
            <v>3.0002500250024999</v>
          </cell>
          <cell r="M1431">
            <v>1.34745581239864</v>
          </cell>
          <cell r="N1431">
            <v>0.74822130400688203</v>
          </cell>
          <cell r="O1431">
            <v>1.84402583245819</v>
          </cell>
          <cell r="P1431">
            <v>1.8700344565236199E-3</v>
          </cell>
          <cell r="Q1431">
            <v>0.99998732641564403</v>
          </cell>
          <cell r="R1431">
            <v>0.12409690474570401</v>
          </cell>
          <cell r="S1431">
            <v>14.5064679636041</v>
          </cell>
          <cell r="T1431">
            <v>0.99839794418797301</v>
          </cell>
          <cell r="U1431">
            <v>1.3996597515636999</v>
          </cell>
          <cell r="V1431">
            <v>22.9854800590176</v>
          </cell>
          <cell r="W1431">
            <v>0.99714274234945099</v>
          </cell>
          <cell r="X1431">
            <v>1.86772607825953</v>
          </cell>
          <cell r="Y1431">
            <v>0.55496651888112702</v>
          </cell>
          <cell r="Z1431">
            <v>0.23054183498703701</v>
          </cell>
          <cell r="AA1431">
            <v>6.2560521065883004</v>
          </cell>
          <cell r="AB1431">
            <v>1.87001075610094E-3</v>
          </cell>
          <cell r="AC1431">
            <v>0.21625064212915801</v>
          </cell>
          <cell r="AD1431">
            <v>1.6210626969655199E-2</v>
          </cell>
          <cell r="AE1431">
            <v>9.1171294021950509</v>
          </cell>
          <cell r="AF1431">
            <v>0.39550861852422298</v>
          </cell>
          <cell r="AG1431">
            <v>773.18233667432401</v>
          </cell>
          <cell r="AH1431">
            <v>10.8271469430212</v>
          </cell>
          <cell r="AI1431">
            <v>0.74516353788947998</v>
          </cell>
          <cell r="AJ1431">
            <v>325.95179564578302</v>
          </cell>
          <cell r="AK1431">
            <v>2085.0161243366601</v>
          </cell>
          <cell r="AL1431">
            <v>8.4398328017666895</v>
          </cell>
          <cell r="AM1431">
            <v>191.35021444133301</v>
          </cell>
          <cell r="AN1431">
            <v>185.774793283609</v>
          </cell>
          <cell r="AO1431">
            <v>-4.2145252811132998</v>
          </cell>
          <cell r="AP1431">
            <v>11.140246978433799</v>
          </cell>
          <cell r="AQ1431">
            <v>80.797251004750194</v>
          </cell>
          <cell r="AR1431">
            <v>32.040410749319101</v>
          </cell>
          <cell r="AS1431">
            <v>10.943111394337899</v>
          </cell>
          <cell r="AT1431">
            <v>140.71196298523799</v>
          </cell>
          <cell r="AU1431">
            <v>2.3361406676268199</v>
          </cell>
          <cell r="AV1431">
            <v>1.10965232434031</v>
          </cell>
          <cell r="AW1431">
            <v>1.9513818945863699</v>
          </cell>
          <cell r="AX1431">
            <v>1.0736512620942</v>
          </cell>
          <cell r="AY1431">
            <v>0.120593424905255</v>
          </cell>
          <cell r="AZ1431">
            <v>3.2029861750087901E-2</v>
          </cell>
          <cell r="BA1431">
            <v>0.32303418035389803</v>
          </cell>
          <cell r="BB1431">
            <v>0.30854347730377302</v>
          </cell>
          <cell r="BC1431">
            <v>10.853408241473</v>
          </cell>
          <cell r="BD1431">
            <v>27.658157270042601</v>
          </cell>
          <cell r="BE1431">
            <v>59.312176671153601</v>
          </cell>
          <cell r="BF1431">
            <v>81.087308359017001</v>
          </cell>
          <cell r="BH1431" t="str">
            <v>NO</v>
          </cell>
          <cell r="BI1431" t="str">
            <v>NO</v>
          </cell>
          <cell r="BJ1431" t="str">
            <v>YES</v>
          </cell>
          <cell r="BK1431" t="str">
            <v/>
          </cell>
          <cell r="BL1431" t="str">
            <v>YES</v>
          </cell>
          <cell r="BM1431" t="str">
            <v>NO</v>
          </cell>
          <cell r="BO1431" t="str">
            <v>NO</v>
          </cell>
          <cell r="BQ1431" t="str">
            <v>NO</v>
          </cell>
          <cell r="BR1431" t="str">
            <v>NO</v>
          </cell>
          <cell r="BT1431" t="str">
            <v/>
          </cell>
          <cell r="BU1431" t="str">
            <v>NO</v>
          </cell>
          <cell r="BW1431" t="str">
            <v>YES</v>
          </cell>
          <cell r="CA1431" t="str">
            <v>TRASH</v>
          </cell>
          <cell r="CC1431">
            <v>0</v>
          </cell>
          <cell r="CD1431">
            <v>0</v>
          </cell>
          <cell r="CE1431">
            <v>0</v>
          </cell>
          <cell r="CF1431">
            <v>0</v>
          </cell>
          <cell r="CL1431">
            <v>0</v>
          </cell>
          <cell r="CY1431">
            <v>0</v>
          </cell>
          <cell r="CZ1431">
            <v>0</v>
          </cell>
          <cell r="DA1431">
            <v>0</v>
          </cell>
          <cell r="DB1431">
            <v>0</v>
          </cell>
        </row>
        <row r="1432">
          <cell r="A1432">
            <v>218</v>
          </cell>
          <cell r="B1432">
            <v>41684</v>
          </cell>
          <cell r="C1432" t="str">
            <v>Daniel</v>
          </cell>
          <cell r="D1432">
            <v>44</v>
          </cell>
          <cell r="F1432" t="str">
            <v>YES</v>
          </cell>
          <cell r="G1432">
            <v>0.66</v>
          </cell>
          <cell r="H1432">
            <v>0.84166666958481096</v>
          </cell>
          <cell r="I1432">
            <v>0</v>
          </cell>
          <cell r="J1432">
            <v>9.9994999999999994</v>
          </cell>
          <cell r="K1432">
            <v>30.001000000000001</v>
          </cell>
          <cell r="L1432">
            <v>3.0002500125006302</v>
          </cell>
          <cell r="M1432">
            <v>1.7809096425187001</v>
          </cell>
          <cell r="N1432">
            <v>0.97186166617866598</v>
          </cell>
          <cell r="O1432">
            <v>3.82562572053136</v>
          </cell>
          <cell r="P1432">
            <v>3.6757921229496901E-3</v>
          </cell>
          <cell r="Q1432">
            <v>0.99999949193275395</v>
          </cell>
          <cell r="R1432">
            <v>0.205182967021485</v>
          </cell>
          <cell r="S1432">
            <v>15.043275250728099</v>
          </cell>
          <cell r="T1432">
            <v>0.999738612768032</v>
          </cell>
          <cell r="U1432">
            <v>4.6648083255470798</v>
          </cell>
          <cell r="V1432">
            <v>27.277453047454699</v>
          </cell>
          <cell r="W1432">
            <v>0.99974741510739895</v>
          </cell>
          <cell r="X1432">
            <v>4.5785480318896896</v>
          </cell>
          <cell r="Y1432">
            <v>1.5838997192092099</v>
          </cell>
          <cell r="Z1432">
            <v>0.85581415993825904</v>
          </cell>
          <cell r="AA1432">
            <v>59.912917989407198</v>
          </cell>
          <cell r="AB1432">
            <v>3.6757902553739299E-3</v>
          </cell>
          <cell r="AC1432">
            <v>0.96375900126052605</v>
          </cell>
          <cell r="AD1432">
            <v>4.5107805844366501E-2</v>
          </cell>
          <cell r="AE1432">
            <v>22.955295181462098</v>
          </cell>
          <cell r="AF1432">
            <v>0.84133543272056399</v>
          </cell>
          <cell r="AG1432">
            <v>14086.350797094599</v>
          </cell>
          <cell r="AH1432">
            <v>14.1992112606235</v>
          </cell>
          <cell r="AI1432">
            <v>0.94364306710971102</v>
          </cell>
          <cell r="AJ1432">
            <v>5003.4077560795004</v>
          </cell>
          <cell r="AK1432">
            <v>6739.2446049199998</v>
          </cell>
          <cell r="AL1432">
            <v>19.784846622700002</v>
          </cell>
          <cell r="AM1432">
            <v>282.66714861300198</v>
          </cell>
          <cell r="AN1432">
            <v>271.80017888347999</v>
          </cell>
          <cell r="AO1432">
            <v>6.0635065203654204</v>
          </cell>
          <cell r="AP1432">
            <v>12.9234859631635</v>
          </cell>
          <cell r="AQ1432">
            <v>39.283946159287801</v>
          </cell>
          <cell r="AR1432">
            <v>31.704409703857301</v>
          </cell>
          <cell r="AS1432">
            <v>24.702956753939201</v>
          </cell>
          <cell r="AT1432">
            <v>43.290961649958298</v>
          </cell>
          <cell r="AU1432">
            <v>2.3161262822144901</v>
          </cell>
          <cell r="AV1432">
            <v>1.0894523840161201</v>
          </cell>
          <cell r="AW1432">
            <v>2.0141071084620101</v>
          </cell>
          <cell r="AX1432">
            <v>1.1239435740207899</v>
          </cell>
          <cell r="AY1432">
            <v>0.107673237501136</v>
          </cell>
          <cell r="AZ1432">
            <v>3.2532814834480499E-2</v>
          </cell>
          <cell r="BA1432">
            <v>0.16650619235589001</v>
          </cell>
          <cell r="BB1432">
            <v>0.15333673375773399</v>
          </cell>
          <cell r="BC1432">
            <v>12.9207885001363</v>
          </cell>
          <cell r="BD1432">
            <v>36.1461964082755</v>
          </cell>
          <cell r="BE1432">
            <v>73.905135303965395</v>
          </cell>
          <cell r="BF1432">
            <v>344.06251674482701</v>
          </cell>
          <cell r="BH1432" t="str">
            <v>NO</v>
          </cell>
          <cell r="BI1432" t="str">
            <v>YES</v>
          </cell>
          <cell r="BJ1432" t="str">
            <v>YES</v>
          </cell>
          <cell r="BK1432" t="str">
            <v/>
          </cell>
          <cell r="BL1432" t="str">
            <v>YES</v>
          </cell>
          <cell r="BM1432" t="str">
            <v>YES</v>
          </cell>
          <cell r="BO1432" t="str">
            <v>YES</v>
          </cell>
          <cell r="BQ1432" t="str">
            <v>YES</v>
          </cell>
          <cell r="BR1432" t="str">
            <v>YES</v>
          </cell>
          <cell r="BT1432" t="str">
            <v/>
          </cell>
          <cell r="BU1432" t="str">
            <v>NO</v>
          </cell>
          <cell r="BW1432" t="str">
            <v/>
          </cell>
          <cell r="CA1432" t="str">
            <v>DUAL CORR</v>
          </cell>
          <cell r="CC1432">
            <v>9.408879795095821</v>
          </cell>
          <cell r="CD1432">
            <v>15.568040454459879</v>
          </cell>
          <cell r="CE1432">
            <v>0</v>
          </cell>
          <cell r="CF1432">
            <v>0</v>
          </cell>
          <cell r="CL1432">
            <v>0.32</v>
          </cell>
          <cell r="CY1432">
            <v>0.27126255564958307</v>
          </cell>
          <cell r="CZ1432">
            <v>0.27126255564958307</v>
          </cell>
          <cell r="DA1432">
            <v>0</v>
          </cell>
          <cell r="DB1432">
            <v>0</v>
          </cell>
        </row>
        <row r="1433">
          <cell r="A1433">
            <v>218</v>
          </cell>
          <cell r="B1433">
            <v>41684</v>
          </cell>
          <cell r="C1433" t="str">
            <v>Daniel</v>
          </cell>
          <cell r="D1433">
            <v>48</v>
          </cell>
          <cell r="F1433" t="str">
            <v>YES</v>
          </cell>
          <cell r="G1433">
            <v>0.66</v>
          </cell>
          <cell r="H1433">
            <v>1.07638888992369</v>
          </cell>
          <cell r="I1433">
            <v>0</v>
          </cell>
          <cell r="J1433">
            <v>9.9994999999999994</v>
          </cell>
          <cell r="K1433">
            <v>30.001000000000001</v>
          </cell>
          <cell r="L1433">
            <v>3.0002500125006302</v>
          </cell>
          <cell r="M1433">
            <v>-0.36772889798754599</v>
          </cell>
          <cell r="N1433">
            <v>0.52409987107628397</v>
          </cell>
          <cell r="O1433">
            <v>43.675372618117201</v>
          </cell>
          <cell r="P1433">
            <v>3.6048353776826402E-3</v>
          </cell>
          <cell r="Q1433">
            <v>0.99999924397964801</v>
          </cell>
          <cell r="R1433">
            <v>0.36991738288332898</v>
          </cell>
          <cell r="S1433">
            <v>18.629468554236698</v>
          </cell>
          <cell r="T1433">
            <v>0.99227503126835404</v>
          </cell>
          <cell r="U1433">
            <v>37.591292198614703</v>
          </cell>
          <cell r="V1433">
            <v>67.487336563187299</v>
          </cell>
          <cell r="W1433">
            <v>0.98886554706059804</v>
          </cell>
          <cell r="X1433">
            <v>45.1489822053409</v>
          </cell>
          <cell r="Y1433">
            <v>-3.0120384444983099E-2</v>
          </cell>
          <cell r="Z1433">
            <v>9.7639889709533201E-4</v>
          </cell>
          <cell r="AA1433">
            <v>2018.37173561441</v>
          </cell>
          <cell r="AB1433">
            <v>3.6048326523162501E-3</v>
          </cell>
          <cell r="AC1433">
            <v>0.94501866600184603</v>
          </cell>
          <cell r="AD1433">
            <v>0.143205329675794</v>
          </cell>
          <cell r="AE1433">
            <v>1.27626609253698</v>
          </cell>
          <cell r="AF1433">
            <v>1.8698210721560499E-2</v>
          </cell>
          <cell r="AG1433">
            <v>185873.15457478</v>
          </cell>
          <cell r="AH1433">
            <v>4.9932602745049603</v>
          </cell>
          <cell r="AI1433">
            <v>0.26593759527223898</v>
          </cell>
          <cell r="AJ1433">
            <v>139042.33775200299</v>
          </cell>
          <cell r="AK1433">
            <v>26066.556596355</v>
          </cell>
          <cell r="AL1433">
            <v>90.823686073199994</v>
          </cell>
          <cell r="AM1433">
            <v>1250.458517516</v>
          </cell>
          <cell r="AN1433">
            <v>1993.2646923607699</v>
          </cell>
          <cell r="AO1433">
            <v>673.39278680857296</v>
          </cell>
          <cell r="AP1433">
            <v>18.3303029376994</v>
          </cell>
          <cell r="AQ1433">
            <v>4102.5377794230599</v>
          </cell>
          <cell r="AR1433">
            <v>21.059952211950002</v>
          </cell>
          <cell r="AS1433">
            <v>19.460780105385901</v>
          </cell>
          <cell r="AT1433">
            <v>18.777630868559999</v>
          </cell>
          <cell r="AU1433">
            <v>2.6666770502855801</v>
          </cell>
          <cell r="AV1433">
            <v>1.18696625237828</v>
          </cell>
          <cell r="AW1433">
            <v>1.9278493216364401</v>
          </cell>
          <cell r="AX1433">
            <v>1.1588657700898599</v>
          </cell>
          <cell r="AY1433">
            <v>0.16078545024948299</v>
          </cell>
          <cell r="AZ1433">
            <v>3.0516621201743199E-2</v>
          </cell>
          <cell r="BA1433">
            <v>0.108952114061586</v>
          </cell>
          <cell r="BB1433">
            <v>8.9427270694276903E-2</v>
          </cell>
          <cell r="BC1433">
            <v>12.8628360199586</v>
          </cell>
          <cell r="BD1433">
            <v>254.27085475977299</v>
          </cell>
          <cell r="BE1433">
            <v>532.88166358363696</v>
          </cell>
          <cell r="BF1433">
            <v>887.10017600579499</v>
          </cell>
          <cell r="BH1433" t="str">
            <v>NO</v>
          </cell>
          <cell r="BI1433" t="str">
            <v>YES</v>
          </cell>
          <cell r="BJ1433" t="str">
            <v>YES</v>
          </cell>
          <cell r="BK1433" t="str">
            <v/>
          </cell>
          <cell r="BL1433" t="str">
            <v>YES</v>
          </cell>
          <cell r="BM1433" t="str">
            <v>NO</v>
          </cell>
          <cell r="BO1433" t="str">
            <v>NO</v>
          </cell>
          <cell r="BQ1433" t="str">
            <v>NO</v>
          </cell>
          <cell r="BR1433" t="str">
            <v>NO</v>
          </cell>
          <cell r="BT1433" t="str">
            <v/>
          </cell>
          <cell r="BU1433" t="str">
            <v>NO</v>
          </cell>
          <cell r="BW1433" t="str">
            <v>YES</v>
          </cell>
          <cell r="CA1433" t="str">
            <v>TRASH</v>
          </cell>
          <cell r="CC1433">
            <v>0</v>
          </cell>
          <cell r="CD1433">
            <v>0</v>
          </cell>
          <cell r="CE1433">
            <v>0</v>
          </cell>
          <cell r="CF1433">
            <v>0</v>
          </cell>
          <cell r="CL1433">
            <v>0</v>
          </cell>
          <cell r="CY1433">
            <v>0</v>
          </cell>
          <cell r="CZ1433">
            <v>0</v>
          </cell>
          <cell r="DA1433">
            <v>0</v>
          </cell>
          <cell r="DB1433">
            <v>0</v>
          </cell>
        </row>
        <row r="1434">
          <cell r="A1434">
            <v>218</v>
          </cell>
          <cell r="B1434">
            <v>41684</v>
          </cell>
          <cell r="C1434" t="str">
            <v>Daniel</v>
          </cell>
          <cell r="D1434">
            <v>49</v>
          </cell>
          <cell r="F1434" t="str">
            <v>YES</v>
          </cell>
          <cell r="G1434">
            <v>0.66</v>
          </cell>
          <cell r="H1434">
            <v>1.1069444473832799</v>
          </cell>
          <cell r="I1434">
            <v>-4</v>
          </cell>
          <cell r="J1434">
            <v>9.9994999999999994</v>
          </cell>
          <cell r="K1434">
            <v>30.001000000000001</v>
          </cell>
          <cell r="L1434">
            <v>3.0002500125006302</v>
          </cell>
          <cell r="M1434">
            <v>0.50511749768359104</v>
          </cell>
          <cell r="N1434">
            <v>0.69669534625085705</v>
          </cell>
          <cell r="O1434">
            <v>0.39901610972551299</v>
          </cell>
          <cell r="P1434">
            <v>2.4879212580098098E-3</v>
          </cell>
          <cell r="Q1434">
            <v>0.99971944887334896</v>
          </cell>
          <cell r="R1434">
            <v>0.107951420073623</v>
          </cell>
          <cell r="S1434">
            <v>70.866223584742301</v>
          </cell>
          <cell r="T1434">
            <v>0.99537565242135195</v>
          </cell>
          <cell r="U1434">
            <v>0.43927333355107201</v>
          </cell>
          <cell r="V1434">
            <v>11.8426284427126</v>
          </cell>
          <cell r="W1434">
            <v>0.99933458446697498</v>
          </cell>
          <cell r="X1434">
            <v>0.166875612389002</v>
          </cell>
          <cell r="Y1434">
            <v>0.25670228911753801</v>
          </cell>
          <cell r="Z1434">
            <v>0.106033993135306</v>
          </cell>
          <cell r="AA1434">
            <v>0.18822379337494799</v>
          </cell>
          <cell r="AB1434">
            <v>2.4872230687008898E-3</v>
          </cell>
          <cell r="AC1434">
            <v>2.1568534338503701E-2</v>
          </cell>
          <cell r="AD1434">
            <v>1.2195608240932999E-2</v>
          </cell>
          <cell r="AE1434">
            <v>10.8239461520524</v>
          </cell>
          <cell r="AF1434">
            <v>0.91336882111906403</v>
          </cell>
          <cell r="AG1434">
            <v>3.76476990879606</v>
          </cell>
          <cell r="AH1434">
            <v>2.8990028697536201</v>
          </cell>
          <cell r="AI1434">
            <v>4.0718014527988997E-2</v>
          </cell>
          <cell r="AJ1434">
            <v>41.687946529259499</v>
          </cell>
          <cell r="AK1434">
            <v>446.47202385499401</v>
          </cell>
          <cell r="AL1434">
            <v>-1.5962133591999299</v>
          </cell>
          <cell r="AM1434">
            <v>6.0619598980002296</v>
          </cell>
          <cell r="AN1434">
            <v>31.901152729789001</v>
          </cell>
          <cell r="AO1434">
            <v>-16.852046668341998</v>
          </cell>
          <cell r="AP1434">
            <v>-2.4664085337515198</v>
          </cell>
          <cell r="AQ1434">
            <v>182.85651649990601</v>
          </cell>
          <cell r="AR1434">
            <v>11.4619284658084</v>
          </cell>
          <cell r="AS1434">
            <v>12.456066739257601</v>
          </cell>
          <cell r="AT1434">
            <v>20.964925584861501</v>
          </cell>
          <cell r="AU1434">
            <v>2.5332550087539398</v>
          </cell>
          <cell r="AV1434">
            <v>1.1896467795291601</v>
          </cell>
          <cell r="AW1434">
            <v>1.8443176848821701</v>
          </cell>
          <cell r="AX1434">
            <v>1.04063916934076</v>
          </cell>
          <cell r="AY1434">
            <v>0.15392860600943201</v>
          </cell>
          <cell r="AZ1434">
            <v>3.3982229947658302E-2</v>
          </cell>
          <cell r="BA1434">
            <v>0.18685186433794901</v>
          </cell>
          <cell r="BB1434">
            <v>0.17122874250696499</v>
          </cell>
          <cell r="BC1434">
            <v>12.314288480754501</v>
          </cell>
          <cell r="BD1434">
            <v>5.4191152676702403</v>
          </cell>
          <cell r="BE1434">
            <v>10.174400388711801</v>
          </cell>
          <cell r="BF1434">
            <v>14.914850382291799</v>
          </cell>
          <cell r="BH1434" t="str">
            <v>NO</v>
          </cell>
          <cell r="BI1434" t="str">
            <v>NO</v>
          </cell>
          <cell r="BJ1434" t="str">
            <v>YES</v>
          </cell>
          <cell r="BK1434" t="str">
            <v/>
          </cell>
          <cell r="BL1434" t="str">
            <v>YES</v>
          </cell>
          <cell r="BM1434" t="str">
            <v>NO</v>
          </cell>
          <cell r="BO1434" t="str">
            <v>NO</v>
          </cell>
          <cell r="BQ1434" t="str">
            <v>YES</v>
          </cell>
          <cell r="BR1434" t="str">
            <v>NO</v>
          </cell>
          <cell r="BT1434" t="str">
            <v/>
          </cell>
          <cell r="BU1434" t="str">
            <v>NO</v>
          </cell>
          <cell r="BW1434" t="str">
            <v/>
          </cell>
          <cell r="CA1434" t="str">
            <v>SINGLE CORR</v>
          </cell>
          <cell r="CC1434">
            <v>4.0849073145362071</v>
          </cell>
          <cell r="CD1434">
            <v>0</v>
          </cell>
          <cell r="CE1434">
            <v>0</v>
          </cell>
          <cell r="CF1434">
            <v>0</v>
          </cell>
          <cell r="CL1434">
            <v>0.47</v>
          </cell>
          <cell r="CY1434">
            <v>1.9704056369183398</v>
          </cell>
          <cell r="CZ1434">
            <v>0</v>
          </cell>
          <cell r="DA1434">
            <v>0</v>
          </cell>
          <cell r="DB1434">
            <v>0</v>
          </cell>
        </row>
        <row r="1435">
          <cell r="A1435">
            <v>218</v>
          </cell>
          <cell r="B1435">
            <v>41684</v>
          </cell>
          <cell r="C1435" t="str">
            <v>Daniel</v>
          </cell>
          <cell r="D1435">
            <v>50</v>
          </cell>
          <cell r="F1435" t="str">
            <v>YES</v>
          </cell>
          <cell r="G1435">
            <v>0.66</v>
          </cell>
          <cell r="H1435">
            <v>1.16111111361533</v>
          </cell>
          <cell r="I1435">
            <v>0</v>
          </cell>
          <cell r="J1435">
            <v>9.9994999999999994</v>
          </cell>
          <cell r="K1435">
            <v>30.001000000000001</v>
          </cell>
          <cell r="L1435">
            <v>3.0002500125006302</v>
          </cell>
          <cell r="M1435">
            <v>0.122958436629638</v>
          </cell>
          <cell r="N1435">
            <v>0.99616155792227401</v>
          </cell>
          <cell r="O1435">
            <v>0.69567191772111003</v>
          </cell>
          <cell r="P1435">
            <v>3.9610392546769596E-3</v>
          </cell>
          <cell r="Q1435">
            <v>0.99999741240980999</v>
          </cell>
          <cell r="R1435">
            <v>0.11100667143015799</v>
          </cell>
          <cell r="S1435">
            <v>48.405987007098197</v>
          </cell>
          <cell r="T1435">
            <v>0.99993385192116202</v>
          </cell>
          <cell r="U1435">
            <v>0.56138782964636202</v>
          </cell>
          <cell r="V1435">
            <v>6.3775987375828302</v>
          </cell>
          <cell r="W1435">
            <v>0.99860344420128</v>
          </cell>
          <cell r="X1435">
            <v>2.6121414780464298</v>
          </cell>
          <cell r="Y1435">
            <v>0.122477514116956</v>
          </cell>
          <cell r="Z1435">
            <v>0.79072357888093503</v>
          </cell>
          <cell r="AA1435">
            <v>0.52763639002587304</v>
          </cell>
          <cell r="AB1435">
            <v>3.9610290049433101E-3</v>
          </cell>
          <cell r="AC1435">
            <v>0.85842220460718099</v>
          </cell>
          <cell r="AD1435">
            <v>1.32354651383579E-2</v>
          </cell>
          <cell r="AE1435">
            <v>6.0259100397473402</v>
          </cell>
          <cell r="AF1435">
            <v>0.94350179482601104</v>
          </cell>
          <cell r="AG1435">
            <v>288.97722235010201</v>
          </cell>
          <cell r="AH1435">
            <v>41.907012106953403</v>
          </cell>
          <cell r="AI1435">
            <v>0.86568297153059803</v>
          </cell>
          <cell r="AJ1435">
            <v>687.00521869457998</v>
          </cell>
          <cell r="AK1435">
            <v>1711.0874676283299</v>
          </cell>
          <cell r="AL1435">
            <v>4.1467893951666897</v>
          </cell>
          <cell r="AM1435">
            <v>37.565746121000799</v>
          </cell>
          <cell r="AN1435">
            <v>256.78469228967901</v>
          </cell>
          <cell r="AO1435">
            <v>47.812478438017401</v>
          </cell>
          <cell r="AP1435">
            <v>41.749683406951199</v>
          </cell>
          <cell r="AQ1435">
            <v>44.295622752876596</v>
          </cell>
          <cell r="AR1435">
            <v>31.639625698947299</v>
          </cell>
          <cell r="AS1435">
            <v>6.43136618546961</v>
          </cell>
          <cell r="AT1435">
            <v>154.92799977849</v>
          </cell>
          <cell r="AU1435">
            <v>2.1287532021178701</v>
          </cell>
          <cell r="AV1435">
            <v>1.1131272872476501</v>
          </cell>
          <cell r="AW1435">
            <v>1.7063982183162301</v>
          </cell>
          <cell r="AX1435">
            <v>0.85547774032554202</v>
          </cell>
          <cell r="AY1435">
            <v>9.5830724383223903E-2</v>
          </cell>
          <cell r="AZ1435">
            <v>3.1377160444638501E-2</v>
          </cell>
          <cell r="BA1435">
            <v>0.15518484731252799</v>
          </cell>
          <cell r="BB1435">
            <v>0.142476683932208</v>
          </cell>
          <cell r="BC1435">
            <v>11.896227854469201</v>
          </cell>
          <cell r="BD1435">
            <v>4.16683060586303</v>
          </cell>
          <cell r="BE1435">
            <v>26.798253009761801</v>
          </cell>
          <cell r="BF1435">
            <v>110.895044520566</v>
          </cell>
          <cell r="BH1435" t="str">
            <v>NO</v>
          </cell>
          <cell r="BI1435" t="str">
            <v>YES</v>
          </cell>
          <cell r="BJ1435" t="str">
            <v>YES</v>
          </cell>
          <cell r="BK1435" t="str">
            <v/>
          </cell>
          <cell r="BL1435" t="str">
            <v>YES</v>
          </cell>
          <cell r="BM1435" t="str">
            <v>YES</v>
          </cell>
          <cell r="BO1435" t="str">
            <v>NO</v>
          </cell>
          <cell r="BQ1435" t="str">
            <v>YES</v>
          </cell>
          <cell r="BR1435" t="str">
            <v>YES</v>
          </cell>
          <cell r="BT1435" t="str">
            <v>YES</v>
          </cell>
          <cell r="BU1435" t="str">
            <v>NO</v>
          </cell>
          <cell r="BW1435" t="str">
            <v/>
          </cell>
          <cell r="CA1435" t="str">
            <v>TRASH</v>
          </cell>
          <cell r="CC1435">
            <v>0</v>
          </cell>
          <cell r="CD1435">
            <v>0</v>
          </cell>
          <cell r="CE1435">
            <v>0</v>
          </cell>
          <cell r="CF1435">
            <v>0</v>
          </cell>
          <cell r="CL1435">
            <v>0</v>
          </cell>
          <cell r="CY1435">
            <v>0</v>
          </cell>
          <cell r="CZ1435">
            <v>0</v>
          </cell>
          <cell r="DA1435">
            <v>0</v>
          </cell>
          <cell r="DB1435">
            <v>0</v>
          </cell>
        </row>
        <row r="1436">
          <cell r="A1436">
            <v>218</v>
          </cell>
          <cell r="B1436">
            <v>41684</v>
          </cell>
          <cell r="C1436" t="str">
            <v>Daniel</v>
          </cell>
          <cell r="D1436">
            <v>51</v>
          </cell>
          <cell r="F1436" t="str">
            <v>YES</v>
          </cell>
          <cell r="G1436">
            <v>0.66</v>
          </cell>
          <cell r="H1436">
            <v>1.1972222244366999</v>
          </cell>
          <cell r="I1436">
            <v>2</v>
          </cell>
          <cell r="J1436">
            <v>9.9994999999999994</v>
          </cell>
          <cell r="K1436">
            <v>30.001000000000001</v>
          </cell>
          <cell r="L1436">
            <v>3.0002500125006302</v>
          </cell>
          <cell r="M1436">
            <v>0.59294815562146097</v>
          </cell>
          <cell r="N1436">
            <v>0.88185875954034598</v>
          </cell>
          <cell r="O1436">
            <v>1.83227799517347</v>
          </cell>
          <cell r="P1436">
            <v>1.13679580203243E-3</v>
          </cell>
          <cell r="Q1436">
            <v>0.99997606623579605</v>
          </cell>
          <cell r="R1436">
            <v>0.142844993612634</v>
          </cell>
          <cell r="S1436">
            <v>83.038684538310804</v>
          </cell>
          <cell r="T1436">
            <v>0.98969228202318305</v>
          </cell>
          <cell r="U1436">
            <v>2.9800007638244299</v>
          </cell>
          <cell r="V1436">
            <v>-40.639645085181499</v>
          </cell>
          <cell r="W1436">
            <v>0.97831310207551403</v>
          </cell>
          <cell r="X1436">
            <v>4.3485287822706304</v>
          </cell>
          <cell r="Y1436">
            <v>0.49041258522443398</v>
          </cell>
          <cell r="Z1436">
            <v>0.51864806992937695</v>
          </cell>
          <cell r="AA1436">
            <v>4.5350504829503802</v>
          </cell>
          <cell r="AB1436">
            <v>1.13676859354339E-3</v>
          </cell>
          <cell r="AC1436">
            <v>5.1225321574400497E-2</v>
          </cell>
          <cell r="AD1436">
            <v>2.13537752462531E-2</v>
          </cell>
          <cell r="AE1436">
            <v>-1.0565543661662899</v>
          </cell>
          <cell r="AF1436">
            <v>2.5421461601678901E-2</v>
          </cell>
          <cell r="AG1436">
            <v>869.49879766905997</v>
          </cell>
          <cell r="AH1436">
            <v>1.1285081213789701</v>
          </cell>
          <cell r="AI1436">
            <v>1.3448586591233399E-2</v>
          </cell>
          <cell r="AJ1436">
            <v>880.18074890854996</v>
          </cell>
          <cell r="AK1436">
            <v>2293.0921641650002</v>
          </cell>
          <cell r="AL1436">
            <v>13.3187558187</v>
          </cell>
          <cell r="AM1436">
            <v>137.37807207700001</v>
          </cell>
          <cell r="AN1436">
            <v>148.742015467778</v>
          </cell>
          <cell r="AO1436">
            <v>45.7110469044338</v>
          </cell>
          <cell r="AP1436">
            <v>17.686294920500799</v>
          </cell>
          <cell r="AQ1436">
            <v>156.250437826786</v>
          </cell>
          <cell r="AR1436">
            <v>1102.2879195988501</v>
          </cell>
          <cell r="AS1436">
            <v>85.097302361842097</v>
          </cell>
          <cell r="AT1436">
            <v>6829.1569966960396</v>
          </cell>
          <cell r="AU1436">
            <v>2.0932268677674002</v>
          </cell>
          <cell r="AV1436">
            <v>1.1869983676388101</v>
          </cell>
          <cell r="AW1436">
            <v>1.94694052436048</v>
          </cell>
          <cell r="AX1436">
            <v>1.0159416411770701</v>
          </cell>
          <cell r="AY1436">
            <v>0.15299115488345999</v>
          </cell>
          <cell r="AZ1436">
            <v>3.2379423371073801E-2</v>
          </cell>
          <cell r="BA1436">
            <v>0.17088072683658401</v>
          </cell>
          <cell r="BB1436">
            <v>0.15705142664677299</v>
          </cell>
          <cell r="BC1436">
            <v>12.2392923906768</v>
          </cell>
          <cell r="BD1436">
            <v>28.853756089583001</v>
          </cell>
          <cell r="BE1436">
            <v>57.613077412424197</v>
          </cell>
          <cell r="BF1436">
            <v>72.853862847253794</v>
          </cell>
          <cell r="BH1436" t="str">
            <v>NO</v>
          </cell>
          <cell r="BI1436" t="str">
            <v>NO</v>
          </cell>
          <cell r="BJ1436" t="str">
            <v>YES</v>
          </cell>
          <cell r="BK1436" t="str">
            <v/>
          </cell>
          <cell r="BL1436" t="str">
            <v>YES</v>
          </cell>
          <cell r="BM1436" t="str">
            <v>NO</v>
          </cell>
          <cell r="BO1436" t="str">
            <v>NO</v>
          </cell>
          <cell r="BQ1436" t="str">
            <v>NO</v>
          </cell>
          <cell r="BR1436" t="str">
            <v>NO</v>
          </cell>
          <cell r="BT1436" t="str">
            <v/>
          </cell>
          <cell r="BU1436" t="str">
            <v>NO</v>
          </cell>
          <cell r="BW1436" t="str">
            <v>YES</v>
          </cell>
          <cell r="CA1436" t="str">
            <v>TRASH</v>
          </cell>
          <cell r="CC1436">
            <v>0</v>
          </cell>
          <cell r="CD1436">
            <v>0</v>
          </cell>
          <cell r="CE1436">
            <v>0</v>
          </cell>
          <cell r="CF1436">
            <v>0</v>
          </cell>
          <cell r="CL1436">
            <v>0</v>
          </cell>
          <cell r="CY1436">
            <v>0</v>
          </cell>
          <cell r="CZ1436">
            <v>0</v>
          </cell>
          <cell r="DA1436">
            <v>0</v>
          </cell>
          <cell r="DB1436">
            <v>0</v>
          </cell>
        </row>
        <row r="1437">
          <cell r="A1437">
            <v>218</v>
          </cell>
          <cell r="B1437">
            <v>41684</v>
          </cell>
          <cell r="C1437" t="str">
            <v>Daniel</v>
          </cell>
          <cell r="D1437">
            <v>53</v>
          </cell>
          <cell r="F1437" t="str">
            <v>YES</v>
          </cell>
          <cell r="G1437">
            <v>0.66</v>
          </cell>
          <cell r="H1437">
            <v>1.36527777928859</v>
          </cell>
          <cell r="I1437">
            <v>0</v>
          </cell>
          <cell r="J1437">
            <v>9.9990000000000006</v>
          </cell>
          <cell r="K1437">
            <v>29.9985</v>
          </cell>
          <cell r="L1437">
            <v>3.0001500150015001</v>
          </cell>
          <cell r="M1437">
            <v>0.41518210943029898</v>
          </cell>
          <cell r="N1437">
            <v>0.92878360475583899</v>
          </cell>
          <cell r="O1437">
            <v>0.49198724503799901</v>
          </cell>
          <cell r="P1437">
            <v>2.9703532437969499E-3</v>
          </cell>
          <cell r="Q1437">
            <v>0.99999448216161102</v>
          </cell>
          <cell r="R1437">
            <v>0.114504197902456</v>
          </cell>
          <cell r="S1437">
            <v>69.754405546624994</v>
          </cell>
          <cell r="T1437">
            <v>0.99992329928827395</v>
          </cell>
          <cell r="U1437">
            <v>0.42696746201667402</v>
          </cell>
          <cell r="V1437">
            <v>31.6238194188549</v>
          </cell>
          <cell r="W1437">
            <v>0.99985177517099899</v>
          </cell>
          <cell r="X1437">
            <v>0.59380447594318897</v>
          </cell>
          <cell r="Y1437">
            <v>0.37834644826993002</v>
          </cell>
          <cell r="Z1437">
            <v>0.58235755979753101</v>
          </cell>
          <cell r="AA1437">
            <v>0.29938895524848003</v>
          </cell>
          <cell r="AB1437">
            <v>2.9703368536327501E-3</v>
          </cell>
          <cell r="AC1437">
            <v>0.61522785781269895</v>
          </cell>
          <cell r="AD1437">
            <v>1.4015556466280501E-2</v>
          </cell>
          <cell r="AE1437">
            <v>27.5366427920859</v>
          </cell>
          <cell r="AF1437">
            <v>0.87062717272761603</v>
          </cell>
          <cell r="AG1437">
            <v>328.60515971238902</v>
          </cell>
          <cell r="AH1437">
            <v>50.791986156080597</v>
          </cell>
          <cell r="AI1437">
            <v>0.72809866096768505</v>
          </cell>
          <cell r="AJ1437">
            <v>690.62557279211796</v>
          </cell>
          <cell r="AK1437">
            <v>1776.23310253667</v>
          </cell>
          <cell r="AL1437">
            <v>8.4164260460332994</v>
          </cell>
          <cell r="AM1437">
            <v>27.612443367667399</v>
          </cell>
          <cell r="AN1437">
            <v>58.088956109567</v>
          </cell>
          <cell r="AO1437">
            <v>6.9454241116388102</v>
          </cell>
          <cell r="AP1437">
            <v>60.624632448610399</v>
          </cell>
          <cell r="AQ1437">
            <v>299.86245408035802</v>
          </cell>
          <cell r="AR1437">
            <v>30.9445062246064</v>
          </cell>
          <cell r="AS1437">
            <v>30.518064921767799</v>
          </cell>
          <cell r="AT1437">
            <v>16.800553044032</v>
          </cell>
          <cell r="AU1437">
            <v>2.0656820381877399</v>
          </cell>
          <cell r="AV1437">
            <v>1.0214770778834099</v>
          </cell>
          <cell r="AW1437">
            <v>2.1847000750161398</v>
          </cell>
          <cell r="AX1437">
            <v>1.19812170907038</v>
          </cell>
          <cell r="AY1437">
            <v>0.108770796367373</v>
          </cell>
          <cell r="AZ1437">
            <v>3.0643201558177999E-2</v>
          </cell>
          <cell r="BA1437">
            <v>0.174737317899268</v>
          </cell>
          <cell r="BB1437">
            <v>0.162344674593389</v>
          </cell>
          <cell r="BC1437">
            <v>12.631447320082</v>
          </cell>
          <cell r="BD1437">
            <v>9.4433825072222799</v>
          </cell>
          <cell r="BE1437">
            <v>55.332693849999899</v>
          </cell>
          <cell r="BF1437">
            <v>87.250641109999805</v>
          </cell>
          <cell r="BH1437" t="str">
            <v>NO</v>
          </cell>
          <cell r="BI1437" t="str">
            <v>NO</v>
          </cell>
          <cell r="BJ1437" t="str">
            <v>YES</v>
          </cell>
          <cell r="BK1437" t="str">
            <v/>
          </cell>
          <cell r="BL1437" t="str">
            <v>YES</v>
          </cell>
          <cell r="BM1437" t="str">
            <v>NO</v>
          </cell>
          <cell r="BO1437" t="str">
            <v>NO</v>
          </cell>
          <cell r="BQ1437" t="str">
            <v>YES</v>
          </cell>
          <cell r="BR1437" t="str">
            <v>NO</v>
          </cell>
          <cell r="BT1437" t="str">
            <v/>
          </cell>
          <cell r="BU1437" t="str">
            <v>NO</v>
          </cell>
          <cell r="BW1437" t="str">
            <v/>
          </cell>
          <cell r="CA1437" t="str">
            <v>SINGLE CORR</v>
          </cell>
          <cell r="CC1437">
            <v>10.907537337761381</v>
          </cell>
          <cell r="CD1437">
            <v>0</v>
          </cell>
          <cell r="CE1437">
            <v>0</v>
          </cell>
          <cell r="CF1437">
            <v>0</v>
          </cell>
          <cell r="CL1437">
            <v>0.47</v>
          </cell>
          <cell r="CY1437">
            <v>0.36231194404755906</v>
          </cell>
          <cell r="CZ1437">
            <v>0</v>
          </cell>
          <cell r="DA1437">
            <v>0</v>
          </cell>
          <cell r="DB1437">
            <v>0</v>
          </cell>
        </row>
        <row r="1438">
          <cell r="A1438">
            <v>218</v>
          </cell>
          <cell r="B1438">
            <v>41684</v>
          </cell>
          <cell r="C1438" t="str">
            <v>Daniel</v>
          </cell>
          <cell r="D1438">
            <v>60</v>
          </cell>
          <cell r="F1438" t="str">
            <v>YES</v>
          </cell>
          <cell r="G1438">
            <v>0.66</v>
          </cell>
          <cell r="H1438">
            <v>1.82222222350538</v>
          </cell>
          <cell r="I1438">
            <v>4</v>
          </cell>
          <cell r="J1438">
            <v>9.9994999999999994</v>
          </cell>
          <cell r="K1438">
            <v>29.998421052600001</v>
          </cell>
          <cell r="L1438">
            <v>2.9999921048652398</v>
          </cell>
          <cell r="M1438">
            <v>4.0274083084439702</v>
          </cell>
          <cell r="N1438">
            <v>0.94982889010353699</v>
          </cell>
          <cell r="O1438">
            <v>0.16194290631142699</v>
          </cell>
          <cell r="P1438">
            <v>1.56455707792946E-3</v>
          </cell>
          <cell r="Q1438">
            <v>0.99698663615463101</v>
          </cell>
          <cell r="R1438">
            <v>0.44268905211276399</v>
          </cell>
          <cell r="S1438">
            <v>15.5198284467861</v>
          </cell>
          <cell r="T1438">
            <v>0.99692488764578402</v>
          </cell>
          <cell r="U1438">
            <v>0.44813956911771702</v>
          </cell>
          <cell r="V1438">
            <v>37.577524792296103</v>
          </cell>
          <cell r="W1438">
            <v>0.99988252915579101</v>
          </cell>
          <cell r="X1438">
            <v>8.73094787590699E-2</v>
          </cell>
          <cell r="Y1438">
            <v>2.0544786669209101</v>
          </cell>
          <cell r="Z1438">
            <v>0.48161049030784597</v>
          </cell>
          <cell r="AA1438">
            <v>0.24644269196761201</v>
          </cell>
          <cell r="AB1438">
            <v>1.55982823697278E-3</v>
          </cell>
          <cell r="AC1438">
            <v>8.0434013337671295E-4</v>
          </cell>
          <cell r="AD1438">
            <v>0.198569758236566</v>
          </cell>
          <cell r="AE1438">
            <v>32.226794767532802</v>
          </cell>
          <cell r="AF1438">
            <v>0.85750740931254499</v>
          </cell>
          <cell r="AG1438">
            <v>9.3614049813716296</v>
          </cell>
          <cell r="AH1438">
            <v>8.8767673804395493</v>
          </cell>
          <cell r="AI1438">
            <v>0.57019140556780301</v>
          </cell>
          <cell r="AJ1438">
            <v>28.2373441141185</v>
          </cell>
          <cell r="AK1438">
            <v>2093.4631818350199</v>
          </cell>
          <cell r="AL1438">
            <v>33.467845472099199</v>
          </cell>
          <cell r="AM1438">
            <v>150.239826093999</v>
          </cell>
          <cell r="AN1438">
            <v>79.820866134552006</v>
          </cell>
          <cell r="AO1438">
            <v>16.5164879152541</v>
          </cell>
          <cell r="AP1438">
            <v>13.161510607410399</v>
          </cell>
          <cell r="AQ1438">
            <v>16.836444437926001</v>
          </cell>
          <cell r="AR1438">
            <v>22.7580942687215</v>
          </cell>
          <cell r="AS1438">
            <v>25.218208237933901</v>
          </cell>
          <cell r="AT1438">
            <v>19.229325991862201</v>
          </cell>
          <cell r="AU1438">
            <v>2.8482757141042598</v>
          </cell>
          <cell r="AV1438">
            <v>1.54504128075028</v>
          </cell>
          <cell r="AW1438">
            <v>3.2562354104221001</v>
          </cell>
          <cell r="AX1438">
            <v>1.5926722270986899</v>
          </cell>
          <cell r="AY1438">
            <v>0.57431560155385097</v>
          </cell>
          <cell r="AZ1438">
            <v>3.1369655025665702E-2</v>
          </cell>
          <cell r="BA1438">
            <v>1.16148386762103</v>
          </cell>
          <cell r="BB1438">
            <v>1.18257335477325</v>
          </cell>
          <cell r="BC1438">
            <v>13.513308271855299</v>
          </cell>
          <cell r="BD1438">
            <v>6.0640665276317796</v>
          </cell>
          <cell r="BE1438">
            <v>14.012895241425699</v>
          </cell>
          <cell r="BF1438">
            <v>21.2648826797971</v>
          </cell>
          <cell r="BH1438" t="str">
            <v>NO</v>
          </cell>
          <cell r="BI1438" t="str">
            <v>NO</v>
          </cell>
          <cell r="BJ1438" t="str">
            <v>YES</v>
          </cell>
          <cell r="BK1438" t="str">
            <v/>
          </cell>
          <cell r="BL1438" t="str">
            <v>YES</v>
          </cell>
          <cell r="BM1438" t="str">
            <v>NO</v>
          </cell>
          <cell r="BO1438" t="str">
            <v>NO</v>
          </cell>
          <cell r="BQ1438" t="str">
            <v>YES</v>
          </cell>
          <cell r="BR1438" t="str">
            <v>NO</v>
          </cell>
          <cell r="BT1438" t="str">
            <v/>
          </cell>
          <cell r="BU1438" t="str">
            <v>YES</v>
          </cell>
          <cell r="BW1438" t="str">
            <v/>
          </cell>
          <cell r="CA1438" t="str">
            <v>SINGLE CORRx</v>
          </cell>
          <cell r="CC1438">
            <v>12.961709187175689</v>
          </cell>
          <cell r="CD1438">
            <v>0</v>
          </cell>
          <cell r="CE1438">
            <v>9.0465501389124636</v>
          </cell>
          <cell r="CF1438">
            <v>14.418977697653746</v>
          </cell>
          <cell r="CL1438">
            <v>0.38</v>
          </cell>
          <cell r="CY1438">
            <v>1.4306605118202673</v>
          </cell>
          <cell r="CZ1438">
            <v>0</v>
          </cell>
          <cell r="DA1438">
            <v>1.4306605118202673</v>
          </cell>
          <cell r="DB1438">
            <v>1.4306605118202673</v>
          </cell>
        </row>
        <row r="1439">
          <cell r="A1439">
            <v>218</v>
          </cell>
          <cell r="B1439">
            <v>41684</v>
          </cell>
          <cell r="C1439" t="str">
            <v>Daniel</v>
          </cell>
          <cell r="D1439">
            <v>61</v>
          </cell>
          <cell r="F1439" t="str">
            <v>YES</v>
          </cell>
          <cell r="G1439">
            <v>0.66</v>
          </cell>
          <cell r="H1439">
            <v>1.9361111121252199</v>
          </cell>
          <cell r="I1439">
            <v>-1</v>
          </cell>
          <cell r="J1439">
            <v>10.000500000000001</v>
          </cell>
          <cell r="K1439">
            <v>29.998000000000001</v>
          </cell>
          <cell r="L1439">
            <v>2.9996500174991301</v>
          </cell>
          <cell r="M1439">
            <v>3.4829385658510201</v>
          </cell>
          <cell r="N1439">
            <v>0.96557065677078502</v>
          </cell>
          <cell r="O1439">
            <v>8.9038136833692494E-2</v>
          </cell>
          <cell r="P1439">
            <v>2.5469264706209398E-2</v>
          </cell>
          <cell r="Q1439">
            <v>0.99947432616015797</v>
          </cell>
          <cell r="R1439">
            <v>0.163727645382892</v>
          </cell>
          <cell r="S1439">
            <v>21.326820166504699</v>
          </cell>
          <cell r="T1439">
            <v>0.99815751229258798</v>
          </cell>
          <cell r="U1439">
            <v>0.30696417354820699</v>
          </cell>
          <cell r="V1439">
            <v>55.6916857579252</v>
          </cell>
          <cell r="W1439">
            <v>0.99984622319189398</v>
          </cell>
          <cell r="X1439">
            <v>8.8523325611817805E-2</v>
          </cell>
          <cell r="Y1439">
            <v>2.3445935440099301</v>
          </cell>
          <cell r="Z1439">
            <v>0.64725976514377903</v>
          </cell>
          <cell r="AA1439">
            <v>7.4105663090052398E-2</v>
          </cell>
          <cell r="AB1439">
            <v>2.5455860453423799E-2</v>
          </cell>
          <cell r="AC1439">
            <v>0.55166220570662605</v>
          </cell>
          <cell r="AD1439">
            <v>2.7355292529274999E-2</v>
          </cell>
          <cell r="AE1439">
            <v>37.6995890332824</v>
          </cell>
          <cell r="AF1439">
            <v>0.676829735660464</v>
          </cell>
          <cell r="AG1439">
            <v>16.786690155058999</v>
          </cell>
          <cell r="AH1439">
            <v>11.571962390403201</v>
          </cell>
          <cell r="AI1439">
            <v>0.54159761598794298</v>
          </cell>
          <cell r="AJ1439">
            <v>23.8111597379703</v>
          </cell>
          <cell r="AK1439">
            <v>1576.6742881733101</v>
          </cell>
          <cell r="AL1439">
            <v>33.969349730966798</v>
          </cell>
          <cell r="AM1439">
            <v>92.150959005332396</v>
          </cell>
          <cell r="AN1439">
            <v>24.293141849127998</v>
          </cell>
          <cell r="AO1439">
            <v>16.146581743926799</v>
          </cell>
          <cell r="AP1439">
            <v>16.735239206929901</v>
          </cell>
          <cell r="AQ1439">
            <v>10.598549636835999</v>
          </cell>
          <cell r="AR1439">
            <v>53.681384489203701</v>
          </cell>
          <cell r="AS1439">
            <v>58.574210002384199</v>
          </cell>
          <cell r="AT1439">
            <v>35.598691570700801</v>
          </cell>
          <cell r="AU1439">
            <v>3.3781488650199099</v>
          </cell>
          <cell r="AV1439">
            <v>1.77147180291508</v>
          </cell>
          <cell r="AW1439">
            <v>3.8508873271407702</v>
          </cell>
          <cell r="AX1439">
            <v>1.66221470049009</v>
          </cell>
          <cell r="AY1439">
            <v>0.36548453250243002</v>
          </cell>
          <cell r="AZ1439">
            <v>3.15537464878951E-2</v>
          </cell>
          <cell r="BA1439">
            <v>1.0634146696076301</v>
          </cell>
          <cell r="BB1439">
            <v>1.0807894623238701</v>
          </cell>
          <cell r="BC1439">
            <v>12.774216669987799</v>
          </cell>
          <cell r="BD1439">
            <v>11.438254383349401</v>
          </cell>
          <cell r="BE1439">
            <v>15.5947384376468</v>
          </cell>
          <cell r="BF1439">
            <v>22.005046698660099</v>
          </cell>
          <cell r="BH1439" t="str">
            <v>NO</v>
          </cell>
          <cell r="BI1439" t="str">
            <v>NO</v>
          </cell>
          <cell r="BJ1439" t="str">
            <v>YES</v>
          </cell>
          <cell r="BK1439" t="str">
            <v/>
          </cell>
          <cell r="BL1439" t="str">
            <v>YES</v>
          </cell>
          <cell r="BM1439" t="str">
            <v>NO</v>
          </cell>
          <cell r="BO1439" t="str">
            <v>NO</v>
          </cell>
          <cell r="BQ1439" t="str">
            <v>NO</v>
          </cell>
          <cell r="BR1439" t="str">
            <v>NO</v>
          </cell>
          <cell r="BT1439" t="str">
            <v/>
          </cell>
          <cell r="BU1439" t="str">
            <v>YES</v>
          </cell>
          <cell r="BW1439" t="str">
            <v/>
          </cell>
          <cell r="CA1439" t="str">
            <v>DUAL AREA</v>
          </cell>
          <cell r="CC1439">
            <v>0</v>
          </cell>
          <cell r="CD1439">
            <v>0</v>
          </cell>
          <cell r="CE1439">
            <v>22.389058547523344</v>
          </cell>
          <cell r="CF1439">
            <v>17.704768213126428</v>
          </cell>
          <cell r="CL1439">
            <v>0.36</v>
          </cell>
          <cell r="CY1439">
            <v>0</v>
          </cell>
          <cell r="CZ1439">
            <v>0</v>
          </cell>
          <cell r="DA1439">
            <v>1.2855422973805912</v>
          </cell>
          <cell r="DB1439">
            <v>1.2855422973805912</v>
          </cell>
        </row>
        <row r="1440">
          <cell r="A1440">
            <v>218</v>
          </cell>
          <cell r="B1440">
            <v>41684</v>
          </cell>
          <cell r="C1440" t="str">
            <v>Daniel</v>
          </cell>
          <cell r="D1440">
            <v>62</v>
          </cell>
          <cell r="F1440" t="str">
            <v>YES</v>
          </cell>
          <cell r="G1440">
            <v>0.66</v>
          </cell>
          <cell r="H1440">
            <v>2.0069444468244901</v>
          </cell>
          <cell r="I1440">
            <v>1</v>
          </cell>
          <cell r="J1440">
            <v>10.000500000000001</v>
          </cell>
          <cell r="K1440">
            <v>29.998999999999999</v>
          </cell>
          <cell r="L1440">
            <v>2.9997500124993701</v>
          </cell>
          <cell r="M1440">
            <v>2.5419553784821201</v>
          </cell>
          <cell r="N1440">
            <v>0.93729663394406104</v>
          </cell>
          <cell r="O1440">
            <v>0.109823140461588</v>
          </cell>
          <cell r="P1440">
            <v>-5.7665744735388999E-3</v>
          </cell>
          <cell r="Q1440">
            <v>0.99966203162070899</v>
          </cell>
          <cell r="R1440">
            <v>0.191012152032555</v>
          </cell>
          <cell r="S1440">
            <v>36.298513699602601</v>
          </cell>
          <cell r="T1440">
            <v>0.99929771910409904</v>
          </cell>
          <cell r="U1440">
            <v>0.27549578053284401</v>
          </cell>
          <cell r="V1440">
            <v>60.883965514383</v>
          </cell>
          <cell r="W1440">
            <v>0.99994908380624703</v>
          </cell>
          <cell r="X1440">
            <v>7.4137840935185495E-2</v>
          </cell>
          <cell r="Y1440">
            <v>1.65605114646681</v>
          </cell>
          <cell r="Z1440">
            <v>0.60167454756880301</v>
          </cell>
          <cell r="AA1440">
            <v>6.4579101147294898E-2</v>
          </cell>
          <cell r="AB1440">
            <v>-5.7646248300058898E-3</v>
          </cell>
          <cell r="AC1440">
            <v>8.9490105627025501E-2</v>
          </cell>
          <cell r="AD1440">
            <v>3.7500378837233998E-2</v>
          </cell>
          <cell r="AE1440">
            <v>51.2142446731687</v>
          </cell>
          <cell r="AF1440">
            <v>0.84113503070732198</v>
          </cell>
          <cell r="AG1440">
            <v>17.6202494838295</v>
          </cell>
          <cell r="AH1440">
            <v>18.833697026849801</v>
          </cell>
          <cell r="AI1440">
            <v>0.51849095814819901</v>
          </cell>
          <cell r="AJ1440">
            <v>53.405791622429703</v>
          </cell>
          <cell r="AK1440">
            <v>1047.4879670600001</v>
          </cell>
          <cell r="AL1440">
            <v>6.4819574984667501</v>
          </cell>
          <cell r="AM1440">
            <v>76.279103969003202</v>
          </cell>
          <cell r="AN1440">
            <v>38.509179818819298</v>
          </cell>
          <cell r="AO1440">
            <v>13.071798491721299</v>
          </cell>
          <cell r="AP1440">
            <v>15.013895506397899</v>
          </cell>
          <cell r="AQ1440">
            <v>10.355470939325301</v>
          </cell>
          <cell r="AR1440">
            <v>23.299060610317198</v>
          </cell>
          <cell r="AS1440">
            <v>31.0350021187033</v>
          </cell>
          <cell r="AT1440">
            <v>15.6823910768756</v>
          </cell>
          <cell r="AU1440">
            <v>3.2719928069544899</v>
          </cell>
          <cell r="AV1440">
            <v>1.7524523269375401</v>
          </cell>
          <cell r="AW1440">
            <v>3.9116914819650002</v>
          </cell>
          <cell r="AX1440">
            <v>1.5639612654525099</v>
          </cell>
          <cell r="AY1440">
            <v>0.24404057782442101</v>
          </cell>
          <cell r="AZ1440">
            <v>3.2661720737105902E-2</v>
          </cell>
          <cell r="BA1440">
            <v>1.0445192519709601</v>
          </cell>
          <cell r="BB1440">
            <v>1.0635010754082099</v>
          </cell>
          <cell r="BC1440">
            <v>11.872244326593499</v>
          </cell>
          <cell r="BD1440">
            <v>1.24780959383588</v>
          </cell>
          <cell r="BE1440">
            <v>17.7666299302741</v>
          </cell>
          <cell r="BF1440">
            <v>23.878819759178</v>
          </cell>
          <cell r="BH1440" t="str">
            <v>NO</v>
          </cell>
          <cell r="BI1440" t="str">
            <v>NO</v>
          </cell>
          <cell r="BJ1440" t="str">
            <v>YES</v>
          </cell>
          <cell r="BK1440" t="str">
            <v/>
          </cell>
          <cell r="BL1440" t="str">
            <v>YES</v>
          </cell>
          <cell r="BM1440" t="str">
            <v>NO</v>
          </cell>
          <cell r="BO1440" t="str">
            <v>NO</v>
          </cell>
          <cell r="BQ1440" t="str">
            <v>YES</v>
          </cell>
          <cell r="BR1440" t="str">
            <v>NO</v>
          </cell>
          <cell r="BT1440" t="str">
            <v/>
          </cell>
          <cell r="BU1440" t="str">
            <v>YES</v>
          </cell>
          <cell r="BW1440" t="str">
            <v/>
          </cell>
          <cell r="CA1440" t="str">
            <v>SINGLE CORRx</v>
          </cell>
          <cell r="CC1440">
            <v>21.002958004641783</v>
          </cell>
          <cell r="CD1440">
            <v>0</v>
          </cell>
          <cell r="CE1440">
            <v>9.3834448639228842</v>
          </cell>
          <cell r="CF1440">
            <v>14.210391938007849</v>
          </cell>
          <cell r="CL1440">
            <v>0.38</v>
          </cell>
          <cell r="CY1440">
            <v>1.128390468921789</v>
          </cell>
          <cell r="CZ1440">
            <v>0</v>
          </cell>
          <cell r="DA1440">
            <v>1.128390468921789</v>
          </cell>
          <cell r="DB1440">
            <v>1.128390468921789</v>
          </cell>
        </row>
        <row r="1441">
          <cell r="BH1441" t="str">
            <v/>
          </cell>
          <cell r="BI1441" t="str">
            <v/>
          </cell>
          <cell r="BJ1441" t="str">
            <v>YES</v>
          </cell>
          <cell r="BK1441" t="str">
            <v/>
          </cell>
          <cell r="BL1441" t="str">
            <v>NO</v>
          </cell>
          <cell r="BM1441" t="str">
            <v/>
          </cell>
          <cell r="BO1441" t="str">
            <v/>
          </cell>
          <cell r="BQ1441" t="str">
            <v/>
          </cell>
          <cell r="BR1441" t="str">
            <v/>
          </cell>
          <cell r="BT1441" t="str">
            <v/>
          </cell>
          <cell r="BU1441" t="str">
            <v/>
          </cell>
          <cell r="BW1441" t="str">
            <v/>
          </cell>
          <cell r="CA1441" t="str">
            <v/>
          </cell>
          <cell r="CC1441">
            <v>0</v>
          </cell>
          <cell r="CD1441">
            <v>0</v>
          </cell>
          <cell r="CE1441">
            <v>0</v>
          </cell>
          <cell r="CF1441">
            <v>0</v>
          </cell>
          <cell r="CL1441">
            <v>0</v>
          </cell>
          <cell r="CY1441">
            <v>0</v>
          </cell>
          <cell r="CZ1441">
            <v>0</v>
          </cell>
          <cell r="DA1441">
            <v>0</v>
          </cell>
          <cell r="DB1441">
            <v>0</v>
          </cell>
        </row>
        <row r="1442">
          <cell r="A1442">
            <v>201</v>
          </cell>
          <cell r="B1442">
            <v>41687</v>
          </cell>
          <cell r="C1442" t="str">
            <v>Daniel</v>
          </cell>
          <cell r="D1442">
            <v>9</v>
          </cell>
          <cell r="F1442" t="str">
            <v>YES</v>
          </cell>
          <cell r="G1442">
            <v>14.37</v>
          </cell>
          <cell r="H1442">
            <v>0.16666666790842999</v>
          </cell>
          <cell r="I1442">
            <v>0</v>
          </cell>
          <cell r="J1442">
            <v>14.997</v>
          </cell>
          <cell r="K1442">
            <v>44.999000000000002</v>
          </cell>
          <cell r="L1442">
            <v>3.0005334400213401</v>
          </cell>
          <cell r="M1442">
            <v>-2.8852356817917402</v>
          </cell>
          <cell r="N1442">
            <v>0.75135553527852605</v>
          </cell>
          <cell r="O1442">
            <v>12.086251263444099</v>
          </cell>
          <cell r="P1442">
            <v>7.1638218698613601E-2</v>
          </cell>
          <cell r="Q1442">
            <v>0.99980187483183103</v>
          </cell>
          <cell r="R1442">
            <v>8.5416828188365397</v>
          </cell>
          <cell r="S1442">
            <v>831.23199849216098</v>
          </cell>
          <cell r="T1442">
            <v>0.99888409417561597</v>
          </cell>
          <cell r="U1442">
            <v>20.229064108846199</v>
          </cell>
          <cell r="V1442">
            <v>-166.0801308078</v>
          </cell>
          <cell r="W1442">
            <v>0.99955119790819102</v>
          </cell>
          <cell r="X1442">
            <v>12.8248423915557</v>
          </cell>
          <cell r="Y1442">
            <v>-0.51411843205567698</v>
          </cell>
          <cell r="Z1442">
            <v>0.114663349989211</v>
          </cell>
          <cell r="AA1442">
            <v>368.66046717987899</v>
          </cell>
          <cell r="AB1442">
            <v>7.1623949711271007E-2</v>
          </cell>
          <cell r="AC1442">
            <v>0.96243978401489105</v>
          </cell>
          <cell r="AD1442">
            <v>74.527140038537297</v>
          </cell>
          <cell r="AE1442">
            <v>-12.4026439491129</v>
          </cell>
          <cell r="AF1442">
            <v>7.4645141806891094E-2</v>
          </cell>
          <cell r="AG1442">
            <v>344470.24813970301</v>
          </cell>
          <cell r="AH1442">
            <v>1.0742802316348601</v>
          </cell>
          <cell r="AI1442">
            <v>1.2909513794479E-3</v>
          </cell>
          <cell r="AJ1442">
            <v>371776.89267169201</v>
          </cell>
          <cell r="AK1442">
            <v>72579.034647070002</v>
          </cell>
          <cell r="AL1442">
            <v>5123.98003067634</v>
          </cell>
          <cell r="AM1442">
            <v>1004.46978161766</v>
          </cell>
          <cell r="AN1442">
            <v>1414.8875111468899</v>
          </cell>
          <cell r="AO1442">
            <v>-2311.7016943090498</v>
          </cell>
          <cell r="AP1442">
            <v>3.3453853522905601</v>
          </cell>
          <cell r="AQ1442">
            <v>18392.8135860572</v>
          </cell>
          <cell r="AR1442">
            <v>-629.05509070223195</v>
          </cell>
          <cell r="AS1442">
            <v>9.2940335627822996</v>
          </cell>
          <cell r="AT1442">
            <v>3699.3283130843101</v>
          </cell>
          <cell r="AU1442">
            <v>7.4162998933319502</v>
          </cell>
          <cell r="AV1442">
            <v>1.3323134961907099</v>
          </cell>
          <cell r="AW1442">
            <v>7.2064126272350002</v>
          </cell>
          <cell r="AX1442">
            <v>1.11121127778347</v>
          </cell>
          <cell r="AY1442">
            <v>0.42935301472059401</v>
          </cell>
          <cell r="AZ1442">
            <v>9.7746448812468398E-2</v>
          </cell>
          <cell r="BA1442">
            <v>0.31106082973611399</v>
          </cell>
          <cell r="BB1442">
            <v>0.33519930470770298</v>
          </cell>
          <cell r="BC1442">
            <v>12.365366823953099</v>
          </cell>
          <cell r="BD1442">
            <v>111.930783641196</v>
          </cell>
          <cell r="BE1442">
            <v>443.31913353225798</v>
          </cell>
          <cell r="BF1442">
            <v>799.148298034812</v>
          </cell>
          <cell r="BH1442" t="str">
            <v>YES</v>
          </cell>
          <cell r="BI1442" t="str">
            <v>YES</v>
          </cell>
          <cell r="BJ1442" t="str">
            <v>NO</v>
          </cell>
          <cell r="BK1442" t="str">
            <v/>
          </cell>
          <cell r="BL1442" t="str">
            <v>YES</v>
          </cell>
          <cell r="BM1442" t="str">
            <v>NO</v>
          </cell>
          <cell r="BO1442" t="str">
            <v>NO</v>
          </cell>
          <cell r="BQ1442" t="str">
            <v>NO</v>
          </cell>
          <cell r="BR1442" t="str">
            <v>NO</v>
          </cell>
          <cell r="BT1442" t="str">
            <v/>
          </cell>
          <cell r="BU1442" t="str">
            <v>NO</v>
          </cell>
          <cell r="BW1442" t="str">
            <v>YES</v>
          </cell>
          <cell r="CA1442" t="str">
            <v>TRASH</v>
          </cell>
          <cell r="CC1442">
            <v>0</v>
          </cell>
          <cell r="CD1442">
            <v>0</v>
          </cell>
          <cell r="CE1442">
            <v>0</v>
          </cell>
          <cell r="CF1442">
            <v>0</v>
          </cell>
          <cell r="CL1442">
            <v>0</v>
          </cell>
          <cell r="CY1442">
            <v>0</v>
          </cell>
          <cell r="CZ1442">
            <v>0</v>
          </cell>
          <cell r="DA1442">
            <v>0</v>
          </cell>
          <cell r="DB1442">
            <v>0</v>
          </cell>
        </row>
        <row r="1443">
          <cell r="A1443">
            <v>201</v>
          </cell>
          <cell r="B1443">
            <v>41687</v>
          </cell>
          <cell r="C1443" t="str">
            <v>Daniel</v>
          </cell>
          <cell r="D1443">
            <v>17</v>
          </cell>
          <cell r="F1443" t="str">
            <v>YES</v>
          </cell>
          <cell r="G1443">
            <v>14.37</v>
          </cell>
          <cell r="H1443">
            <v>0.94718366861343395</v>
          </cell>
          <cell r="I1443">
            <v>0</v>
          </cell>
          <cell r="J1443">
            <v>14.999000000000001</v>
          </cell>
          <cell r="K1443">
            <v>44.997999999999998</v>
          </cell>
          <cell r="L1443">
            <v>3.0000666711114099</v>
          </cell>
          <cell r="M1443">
            <v>-14.314049020583999</v>
          </cell>
          <cell r="N1443">
            <v>0.913169156958758</v>
          </cell>
          <cell r="O1443">
            <v>10.381706959838199</v>
          </cell>
          <cell r="P1443">
            <v>8.0145452061219605E-2</v>
          </cell>
          <cell r="Q1443">
            <v>0.99955689839497897</v>
          </cell>
          <cell r="R1443">
            <v>17.714347776371199</v>
          </cell>
          <cell r="S1443">
            <v>432.17937420933799</v>
          </cell>
          <cell r="T1443">
            <v>0.99840345506950001</v>
          </cell>
          <cell r="U1443">
            <v>33.537156656714998</v>
          </cell>
          <cell r="V1443">
            <v>-476.28444811886601</v>
          </cell>
          <cell r="W1443">
            <v>0.99984411315611899</v>
          </cell>
          <cell r="X1443">
            <v>10.4719385759813</v>
          </cell>
          <cell r="Y1443">
            <v>-0.63238745284847298</v>
          </cell>
          <cell r="Z1443">
            <v>3.9960038382427301E-2</v>
          </cell>
          <cell r="AA1443">
            <v>1115.74610702265</v>
          </cell>
          <cell r="AB1443">
            <v>8.01096956331004E-2</v>
          </cell>
          <cell r="AC1443">
            <v>0.93460949176138397</v>
          </cell>
          <cell r="AD1443">
            <v>325.24008410258398</v>
          </cell>
          <cell r="AE1443">
            <v>-13.0942244512021</v>
          </cell>
          <cell r="AF1443">
            <v>2.7488159561668599E-2</v>
          </cell>
          <cell r="AG1443">
            <v>704440.42982962297</v>
          </cell>
          <cell r="AH1443">
            <v>1.4398399890617799</v>
          </cell>
          <cell r="AI1443">
            <v>3.3262520549303099E-3</v>
          </cell>
          <cell r="AJ1443">
            <v>721942.14425798296</v>
          </cell>
          <cell r="AK1443">
            <v>48795.592003090002</v>
          </cell>
          <cell r="AL1443">
            <v>4106.7333345474899</v>
          </cell>
          <cell r="AM1443">
            <v>1027.410331498</v>
          </cell>
          <cell r="AN1443">
            <v>331.60978679284</v>
          </cell>
          <cell r="AO1443">
            <v>-2071.92555666112</v>
          </cell>
          <cell r="AP1443">
            <v>19.215156161800898</v>
          </cell>
          <cell r="AQ1443">
            <v>15542.650461609401</v>
          </cell>
          <cell r="AR1443">
            <v>3573.6273788327499</v>
          </cell>
          <cell r="AS1443">
            <v>18.027390194159601</v>
          </cell>
          <cell r="AT1443">
            <v>168216.75855944899</v>
          </cell>
          <cell r="AU1443">
            <v>6.6069778759525297</v>
          </cell>
          <cell r="AV1443">
            <v>1.1698087103972801</v>
          </cell>
          <cell r="AW1443">
            <v>6.5760730415386099</v>
          </cell>
          <cell r="AX1443">
            <v>1.1594500058342501</v>
          </cell>
          <cell r="AY1443">
            <v>0.40739394062046902</v>
          </cell>
          <cell r="AZ1443">
            <v>9.5223411684889903E-2</v>
          </cell>
          <cell r="BA1443">
            <v>0.31610190457183601</v>
          </cell>
          <cell r="BB1443">
            <v>0.33603962329903297</v>
          </cell>
          <cell r="BC1443">
            <v>21.255336032372298</v>
          </cell>
          <cell r="BD1443">
            <v>54.047577478088598</v>
          </cell>
          <cell r="BE1443">
            <v>489.081701096372</v>
          </cell>
          <cell r="BF1443">
            <v>777.50342476941205</v>
          </cell>
          <cell r="BH1443" t="str">
            <v>YES</v>
          </cell>
          <cell r="BI1443" t="str">
            <v>YES</v>
          </cell>
          <cell r="BJ1443" t="str">
            <v>NO</v>
          </cell>
          <cell r="BK1443" t="str">
            <v/>
          </cell>
          <cell r="BL1443" t="str">
            <v>YES</v>
          </cell>
          <cell r="BM1443" t="str">
            <v>NO</v>
          </cell>
          <cell r="BO1443" t="str">
            <v>NO</v>
          </cell>
          <cell r="BQ1443" t="str">
            <v>NO</v>
          </cell>
          <cell r="BR1443" t="str">
            <v>NO</v>
          </cell>
          <cell r="BT1443" t="str">
            <v/>
          </cell>
          <cell r="BU1443" t="str">
            <v>YES</v>
          </cell>
          <cell r="BW1443" t="str">
            <v/>
          </cell>
          <cell r="CA1443" t="str">
            <v>DUAL AREA</v>
          </cell>
          <cell r="CC1443">
            <v>0</v>
          </cell>
          <cell r="CD1443">
            <v>0</v>
          </cell>
          <cell r="CE1443">
            <v>76.132725167532058</v>
          </cell>
          <cell r="CF1443">
            <v>73.720062143546031</v>
          </cell>
          <cell r="CL1443">
            <v>0.36</v>
          </cell>
          <cell r="CY1443">
            <v>0</v>
          </cell>
          <cell r="CZ1443">
            <v>0</v>
          </cell>
          <cell r="DA1443">
            <v>0.10638413506342323</v>
          </cell>
          <cell r="DB1443">
            <v>0.10638413506342323</v>
          </cell>
        </row>
        <row r="1444">
          <cell r="A1444">
            <v>201</v>
          </cell>
          <cell r="B1444">
            <v>41687</v>
          </cell>
          <cell r="C1444" t="str">
            <v>Daniel</v>
          </cell>
          <cell r="D1444">
            <v>19</v>
          </cell>
          <cell r="F1444" t="str">
            <v>YES</v>
          </cell>
          <cell r="G1444">
            <v>14.37</v>
          </cell>
          <cell r="H1444">
            <v>1.07218366675079</v>
          </cell>
          <cell r="I1444">
            <v>0</v>
          </cell>
          <cell r="J1444">
            <v>14.999499999999999</v>
          </cell>
          <cell r="K1444">
            <v>44.999499999999998</v>
          </cell>
          <cell r="L1444">
            <v>3.0000666688889601</v>
          </cell>
          <cell r="M1444">
            <v>-2.0328846600311001</v>
          </cell>
          <cell r="N1444">
            <v>0.57206695031898602</v>
          </cell>
          <cell r="O1444">
            <v>0.38133163640162598</v>
          </cell>
          <cell r="P1444">
            <v>7.44917523507483E-2</v>
          </cell>
          <cell r="Q1444">
            <v>0.99566252511937003</v>
          </cell>
          <cell r="R1444">
            <v>1.3117950914335199</v>
          </cell>
          <cell r="S1444">
            <v>135.72262511161699</v>
          </cell>
          <cell r="T1444">
            <v>0.999583913870701</v>
          </cell>
          <cell r="U1444">
            <v>0.40439054623076298</v>
          </cell>
          <cell r="V1444">
            <v>61.859793834542202</v>
          </cell>
          <cell r="W1444">
            <v>0.999866891651078</v>
          </cell>
          <cell r="X1444">
            <v>0.228715452156351</v>
          </cell>
          <cell r="Y1444">
            <v>-0.125187408658017</v>
          </cell>
          <cell r="Z1444">
            <v>1.3137522596948E-2</v>
          </cell>
          <cell r="AA1444">
            <v>0.18570726059543899</v>
          </cell>
          <cell r="AB1444">
            <v>7.4165445830952401E-2</v>
          </cell>
          <cell r="AC1444">
            <v>0.555318405462914</v>
          </cell>
          <cell r="AD1444">
            <v>1.7614901416147599</v>
          </cell>
          <cell r="AE1444">
            <v>40.976907585395203</v>
          </cell>
          <cell r="AF1444">
            <v>0.66232763683276297</v>
          </cell>
          <cell r="AG1444">
            <v>135.04093129016201</v>
          </cell>
          <cell r="AH1444">
            <v>15.6518105411294</v>
          </cell>
          <cell r="AI1444">
            <v>0.115274037490544</v>
          </cell>
          <cell r="AJ1444">
            <v>353.81698636287501</v>
          </cell>
          <cell r="AK1444">
            <v>3919.0297960866601</v>
          </cell>
          <cell r="AL1444">
            <v>436.27138822767699</v>
          </cell>
          <cell r="AM1444">
            <v>103.19883391699901</v>
          </cell>
          <cell r="AN1444">
            <v>65.511299027190006</v>
          </cell>
          <cell r="AO1444">
            <v>39.812272902622901</v>
          </cell>
          <cell r="AP1444">
            <v>32.3614380760675</v>
          </cell>
          <cell r="AQ1444">
            <v>46.809420486595798</v>
          </cell>
          <cell r="AR1444">
            <v>50.296001424918202</v>
          </cell>
          <cell r="AS1444">
            <v>49.480801079239598</v>
          </cell>
          <cell r="AT1444">
            <v>220.22830328023801</v>
          </cell>
          <cell r="AU1444">
            <v>6.8046112847306803</v>
          </cell>
          <cell r="AV1444">
            <v>1.2324220257757501</v>
          </cell>
          <cell r="AW1444">
            <v>6.7789540978739398</v>
          </cell>
          <cell r="AX1444">
            <v>1.1743932366843099</v>
          </cell>
          <cell r="AY1444">
            <v>0.80130202278117901</v>
          </cell>
          <cell r="AZ1444">
            <v>9.8040859113604398E-2</v>
          </cell>
          <cell r="BA1444">
            <v>2.0513313354642002</v>
          </cell>
          <cell r="BB1444">
            <v>2.0312913271145199</v>
          </cell>
          <cell r="BC1444">
            <v>25.528206035506599</v>
          </cell>
          <cell r="BD1444">
            <v>18.655852874851</v>
          </cell>
          <cell r="BE1444">
            <v>36.835610076666399</v>
          </cell>
          <cell r="BF1444">
            <v>47.225944525446501</v>
          </cell>
          <cell r="BH1444" t="str">
            <v>YES</v>
          </cell>
          <cell r="BI1444" t="str">
            <v>NO</v>
          </cell>
          <cell r="BJ1444" t="str">
            <v>NO</v>
          </cell>
          <cell r="BK1444" t="str">
            <v/>
          </cell>
          <cell r="BL1444" t="str">
            <v>YES</v>
          </cell>
          <cell r="BM1444" t="str">
            <v>NO</v>
          </cell>
          <cell r="BO1444" t="str">
            <v>NO</v>
          </cell>
          <cell r="BQ1444" t="str">
            <v>NO</v>
          </cell>
          <cell r="BR1444" t="str">
            <v>NO</v>
          </cell>
          <cell r="BT1444" t="str">
            <v/>
          </cell>
          <cell r="BU1444" t="str">
            <v>YES</v>
          </cell>
          <cell r="BW1444" t="str">
            <v/>
          </cell>
          <cell r="CA1444" t="str">
            <v>DUAL AREA</v>
          </cell>
          <cell r="CC1444">
            <v>0</v>
          </cell>
          <cell r="CD1444">
            <v>0</v>
          </cell>
          <cell r="CE1444">
            <v>30.952444609901214</v>
          </cell>
          <cell r="CF1444">
            <v>58.947756668528868</v>
          </cell>
          <cell r="CL1444">
            <v>0.36</v>
          </cell>
          <cell r="CY1444">
            <v>0</v>
          </cell>
          <cell r="CZ1444">
            <v>0</v>
          </cell>
          <cell r="DA1444">
            <v>1.4125063664805184</v>
          </cell>
          <cell r="DB1444">
            <v>1.4125063664805184</v>
          </cell>
        </row>
        <row r="1445">
          <cell r="A1445">
            <v>201</v>
          </cell>
          <cell r="B1445">
            <v>41687</v>
          </cell>
          <cell r="C1445" t="str">
            <v>Daniel</v>
          </cell>
          <cell r="D1445">
            <v>20</v>
          </cell>
          <cell r="F1445" t="str">
            <v>YES</v>
          </cell>
          <cell r="G1445">
            <v>14.37</v>
          </cell>
          <cell r="H1445">
            <v>1.2277392223477399</v>
          </cell>
          <cell r="I1445">
            <v>0</v>
          </cell>
          <cell r="J1445">
            <v>15.000500000000001</v>
          </cell>
          <cell r="K1445">
            <v>44.999499999999998</v>
          </cell>
          <cell r="L1445">
            <v>2.9998666711109601</v>
          </cell>
          <cell r="M1445">
            <v>21.229202747210898</v>
          </cell>
          <cell r="N1445">
            <v>0.81102072214853105</v>
          </cell>
          <cell r="O1445">
            <v>0.20779815075396399</v>
          </cell>
          <cell r="P1445">
            <v>7.0614618799872297E-2</v>
          </cell>
          <cell r="Q1445">
            <v>0.99943722464993401</v>
          </cell>
          <cell r="R1445">
            <v>0.39395124250151498</v>
          </cell>
          <cell r="S1445">
            <v>1581.20203180563</v>
          </cell>
          <cell r="T1445">
            <v>0.99932630033037795</v>
          </cell>
          <cell r="U1445">
            <v>0.42998450846560099</v>
          </cell>
          <cell r="V1445">
            <v>119.557113669199</v>
          </cell>
          <cell r="W1445">
            <v>0.99991137243738903</v>
          </cell>
          <cell r="X1445">
            <v>0.15591649109376199</v>
          </cell>
          <cell r="Y1445">
            <v>0.15358735240162999</v>
          </cell>
          <cell r="Z1445">
            <v>5.54606116076362E-3</v>
          </cell>
          <cell r="AA1445">
            <v>0.18602582799532599</v>
          </cell>
          <cell r="AB1445">
            <v>7.05746580949599E-2</v>
          </cell>
          <cell r="AC1445">
            <v>0.89751895164156503</v>
          </cell>
          <cell r="AD1445">
            <v>0.157713717547212</v>
          </cell>
          <cell r="AE1445">
            <v>52.734609032855701</v>
          </cell>
          <cell r="AF1445">
            <v>0.44104389051793702</v>
          </cell>
          <cell r="AG1445">
            <v>155.00641742943199</v>
          </cell>
          <cell r="AH1445">
            <v>0.93692138882863396</v>
          </cell>
          <cell r="AI1445">
            <v>5.9213796882573401E-4</v>
          </cell>
          <cell r="AJ1445">
            <v>277.14990428820403</v>
          </cell>
          <cell r="AK1445">
            <v>3930.3505025499999</v>
          </cell>
          <cell r="AL1445">
            <v>140.75927137016001</v>
          </cell>
          <cell r="AM1445">
            <v>44.901253046332997</v>
          </cell>
          <cell r="AN1445">
            <v>34.599412823629599</v>
          </cell>
          <cell r="AO1445">
            <v>22.029460098732301</v>
          </cell>
          <cell r="AP1445">
            <v>54.111611191253701</v>
          </cell>
          <cell r="AQ1445">
            <v>1012.22371105559</v>
          </cell>
          <cell r="AR1445">
            <v>167.813164885823</v>
          </cell>
          <cell r="AS1445">
            <v>77.431406073585293</v>
          </cell>
          <cell r="AT1445">
            <v>943.08310232767201</v>
          </cell>
          <cell r="AU1445">
            <v>6.4434685637660696</v>
          </cell>
          <cell r="AV1445">
            <v>1.2320341758419699</v>
          </cell>
          <cell r="AW1445">
            <v>6.6014046303279903</v>
          </cell>
          <cell r="AX1445">
            <v>1.0341307221546301</v>
          </cell>
          <cell r="AY1445">
            <v>0.60587860374020897</v>
          </cell>
          <cell r="AZ1445">
            <v>9.5557708931567106E-2</v>
          </cell>
          <cell r="BA1445">
            <v>2.55344542171445</v>
          </cell>
          <cell r="BB1445">
            <v>2.5479883615471799</v>
          </cell>
          <cell r="BC1445">
            <v>12.050624162788701</v>
          </cell>
          <cell r="BD1445">
            <v>8.3044694853889496</v>
          </cell>
          <cell r="BE1445">
            <v>22.247591089999801</v>
          </cell>
          <cell r="BF1445">
            <v>33.304090963111101</v>
          </cell>
          <cell r="BH1445" t="str">
            <v>NO</v>
          </cell>
          <cell r="BI1445" t="str">
            <v>YES</v>
          </cell>
          <cell r="BJ1445" t="str">
            <v>NO</v>
          </cell>
          <cell r="BK1445" t="str">
            <v/>
          </cell>
          <cell r="BL1445" t="str">
            <v>YES</v>
          </cell>
          <cell r="BM1445" t="str">
            <v>NO</v>
          </cell>
          <cell r="BO1445" t="str">
            <v>NO</v>
          </cell>
          <cell r="BQ1445" t="str">
            <v>NO</v>
          </cell>
          <cell r="BR1445" t="str">
            <v>NO</v>
          </cell>
          <cell r="BT1445" t="str">
            <v/>
          </cell>
          <cell r="BU1445" t="str">
            <v>NO</v>
          </cell>
          <cell r="BW1445" t="str">
            <v>YES</v>
          </cell>
          <cell r="CA1445" t="str">
            <v>TRASH</v>
          </cell>
          <cell r="CC1445">
            <v>0</v>
          </cell>
          <cell r="CD1445">
            <v>0</v>
          </cell>
          <cell r="CE1445">
            <v>0</v>
          </cell>
          <cell r="CF1445">
            <v>0</v>
          </cell>
          <cell r="CL1445">
            <v>0</v>
          </cell>
          <cell r="CY1445">
            <v>0</v>
          </cell>
          <cell r="CZ1445">
            <v>0</v>
          </cell>
          <cell r="DA1445">
            <v>0</v>
          </cell>
          <cell r="DB1445">
            <v>0</v>
          </cell>
        </row>
        <row r="1446">
          <cell r="A1446">
            <v>201</v>
          </cell>
          <cell r="B1446">
            <v>41687</v>
          </cell>
          <cell r="C1446" t="str">
            <v>Daniel</v>
          </cell>
          <cell r="D1446">
            <v>22</v>
          </cell>
          <cell r="F1446" t="str">
            <v>YES</v>
          </cell>
          <cell r="G1446">
            <v>14.37</v>
          </cell>
          <cell r="H1446">
            <v>1.4749614447355299</v>
          </cell>
          <cell r="I1446">
            <v>0</v>
          </cell>
          <cell r="J1446">
            <v>15.000500000000001</v>
          </cell>
          <cell r="K1446">
            <v>44.9985</v>
          </cell>
          <cell r="L1446">
            <v>2.9998000066664399</v>
          </cell>
          <cell r="M1446">
            <v>-0.53389348864157304</v>
          </cell>
          <cell r="N1446">
            <v>0.70981058572270395</v>
          </cell>
          <cell r="O1446">
            <v>0.214808848587456</v>
          </cell>
          <cell r="P1446">
            <v>6.1792591347901001E-2</v>
          </cell>
          <cell r="Q1446">
            <v>0.99905506332800598</v>
          </cell>
          <cell r="R1446">
            <v>0.57093299336112802</v>
          </cell>
          <cell r="S1446">
            <v>-225.34260426027899</v>
          </cell>
          <cell r="T1446">
            <v>0.99984220841094096</v>
          </cell>
          <cell r="U1446">
            <v>0.232772780011474</v>
          </cell>
          <cell r="V1446">
            <v>64.603287457408499</v>
          </cell>
          <cell r="W1446">
            <v>0.99995396636219103</v>
          </cell>
          <cell r="X1446">
            <v>0.12573361175449799</v>
          </cell>
          <cell r="Y1446">
            <v>-0.28268192603463699</v>
          </cell>
          <cell r="Z1446">
            <v>0.128584973710413</v>
          </cell>
          <cell r="AA1446">
            <v>5.3572662414704701E-2</v>
          </cell>
          <cell r="AB1446">
            <v>6.1733923083878803E-2</v>
          </cell>
          <cell r="AC1446">
            <v>0.79995113700226295</v>
          </cell>
          <cell r="AD1446">
            <v>0.33007818440359599</v>
          </cell>
          <cell r="AE1446">
            <v>54.188796031087101</v>
          </cell>
          <cell r="AF1446">
            <v>0.83875454243524705</v>
          </cell>
          <cell r="AG1446">
            <v>55.844953087543701</v>
          </cell>
          <cell r="AH1446">
            <v>-24.9957631631592</v>
          </cell>
          <cell r="AI1446">
            <v>0.11090587340947</v>
          </cell>
          <cell r="AJ1446">
            <v>307.92445591789601</v>
          </cell>
          <cell r="AK1446">
            <v>5273.6803184166301</v>
          </cell>
          <cell r="AL1446">
            <v>285.54653646403699</v>
          </cell>
          <cell r="AM1446">
            <v>-29.809183077661999</v>
          </cell>
          <cell r="AN1446">
            <v>56.204936015857598</v>
          </cell>
          <cell r="AO1446">
            <v>-210.29537204791299</v>
          </cell>
          <cell r="AP1446">
            <v>-59.5545378618366</v>
          </cell>
          <cell r="AQ1446">
            <v>1699.29507568382</v>
          </cell>
          <cell r="AR1446">
            <v>-0.57173832376275502</v>
          </cell>
          <cell r="AS1446">
            <v>78.590615942482103</v>
          </cell>
          <cell r="AT1446">
            <v>1086.8809989660001</v>
          </cell>
          <cell r="AU1446">
            <v>6.7160302748215503</v>
          </cell>
          <cell r="AV1446">
            <v>1.3558170816578701</v>
          </cell>
          <cell r="AW1446">
            <v>6.7975690397408304</v>
          </cell>
          <cell r="AX1446">
            <v>1.3433575485720699</v>
          </cell>
          <cell r="AY1446">
            <v>0.51299420329048295</v>
          </cell>
          <cell r="AZ1446">
            <v>9.5165830155543002E-2</v>
          </cell>
          <cell r="BA1446">
            <v>2.4209935221953498</v>
          </cell>
          <cell r="BB1446">
            <v>2.41504265910502</v>
          </cell>
          <cell r="BC1446">
            <v>8.0294744862858192</v>
          </cell>
          <cell r="BD1446">
            <v>7.7536293550217597</v>
          </cell>
          <cell r="BE1446">
            <v>20.499438853289501</v>
          </cell>
          <cell r="BF1446">
            <v>31.192302422852901</v>
          </cell>
          <cell r="BH1446" t="str">
            <v>NO</v>
          </cell>
          <cell r="BI1446" t="str">
            <v>NO</v>
          </cell>
          <cell r="BJ1446" t="str">
            <v>NO</v>
          </cell>
          <cell r="BK1446" t="str">
            <v/>
          </cell>
          <cell r="BL1446" t="str">
            <v>YES</v>
          </cell>
          <cell r="BM1446" t="str">
            <v>NO</v>
          </cell>
          <cell r="BO1446" t="str">
            <v>NO</v>
          </cell>
          <cell r="BQ1446" t="str">
            <v>YES</v>
          </cell>
          <cell r="BR1446" t="str">
            <v>NO</v>
          </cell>
          <cell r="BT1446" t="str">
            <v/>
          </cell>
          <cell r="BU1446" t="str">
            <v>NO</v>
          </cell>
          <cell r="BW1446" t="str">
            <v/>
          </cell>
          <cell r="CA1446" t="str">
            <v>SINGLE CORR</v>
          </cell>
          <cell r="CC1446">
            <v>33.428444798926272</v>
          </cell>
          <cell r="CD1446">
            <v>0</v>
          </cell>
          <cell r="CE1446">
            <v>0</v>
          </cell>
          <cell r="CF1446">
            <v>0</v>
          </cell>
          <cell r="CL1446">
            <v>0.47</v>
          </cell>
          <cell r="CY1446">
            <v>2.5381442935515279</v>
          </cell>
          <cell r="CZ1446">
            <v>0</v>
          </cell>
          <cell r="DA1446">
            <v>0</v>
          </cell>
          <cell r="DB1446">
            <v>0</v>
          </cell>
        </row>
        <row r="1447">
          <cell r="A1447">
            <v>201</v>
          </cell>
          <cell r="B1447">
            <v>41687</v>
          </cell>
          <cell r="C1447" t="str">
            <v>Daniel</v>
          </cell>
          <cell r="D1447">
            <v>23</v>
          </cell>
          <cell r="F1447" t="str">
            <v>YES</v>
          </cell>
          <cell r="G1447">
            <v>14.37</v>
          </cell>
          <cell r="H1447">
            <v>1.6444058893248401</v>
          </cell>
          <cell r="I1447">
            <v>0</v>
          </cell>
          <cell r="J1447">
            <v>15</v>
          </cell>
          <cell r="K1447">
            <v>44.999000000000002</v>
          </cell>
          <cell r="L1447">
            <v>2.9999333333333298</v>
          </cell>
          <cell r="M1447">
            <v>-10.810802155502699</v>
          </cell>
          <cell r="N1447">
            <v>0.94522318669762295</v>
          </cell>
          <cell r="O1447">
            <v>9.1492862696788393</v>
          </cell>
          <cell r="P1447">
            <v>6.6028747561551304E-2</v>
          </cell>
          <cell r="Q1447">
            <v>0.99969492618363798</v>
          </cell>
          <cell r="R1447">
            <v>19.0314051104119</v>
          </cell>
          <cell r="S1447">
            <v>-361.555065555765</v>
          </cell>
          <cell r="T1447">
            <v>0.99879651636505196</v>
          </cell>
          <cell r="U1447">
            <v>37.734708873623703</v>
          </cell>
          <cell r="V1447">
            <v>-380.41787935150802</v>
          </cell>
          <cell r="W1447">
            <v>0.99992630954936801</v>
          </cell>
          <cell r="X1447">
            <v>9.3321318969274198</v>
          </cell>
          <cell r="Y1447">
            <v>-1.31022272981941</v>
          </cell>
          <cell r="Z1447">
            <v>0.114115680140499</v>
          </cell>
          <cell r="AA1447">
            <v>1311.0369260226601</v>
          </cell>
          <cell r="AB1447">
            <v>6.6008509950335206E-2</v>
          </cell>
          <cell r="AC1447">
            <v>0.93401163636341</v>
          </cell>
          <cell r="AD1447">
            <v>375.69997319713099</v>
          </cell>
          <cell r="AE1447">
            <v>-32.609214121559603</v>
          </cell>
          <cell r="AF1447">
            <v>8.5713139970616997E-2</v>
          </cell>
          <cell r="AG1447">
            <v>1115857.43550109</v>
          </cell>
          <cell r="AH1447">
            <v>-2.2781916620498999</v>
          </cell>
          <cell r="AI1447">
            <v>6.2934993527158402E-3</v>
          </cell>
          <cell r="AJ1447">
            <v>1212786.5289646699</v>
          </cell>
          <cell r="AK1447">
            <v>39815.476612225</v>
          </cell>
          <cell r="AL1447">
            <v>2862.7760753248499</v>
          </cell>
          <cell r="AM1447">
            <v>1524.6627903839999</v>
          </cell>
          <cell r="AN1447">
            <v>301.872436740566</v>
          </cell>
          <cell r="AO1447">
            <v>19.5933163559048</v>
          </cell>
          <cell r="AP1447">
            <v>35.089160375624601</v>
          </cell>
          <cell r="AQ1447">
            <v>3580.39421883366</v>
          </cell>
          <cell r="AR1447">
            <v>28983.292348249099</v>
          </cell>
          <cell r="AS1447">
            <v>-71.6032282649211</v>
          </cell>
          <cell r="AT1447">
            <v>239695.50993397401</v>
          </cell>
          <cell r="AU1447">
            <v>6.1934258605400299</v>
          </cell>
          <cell r="AV1447">
            <v>1.3602303943127201</v>
          </cell>
          <cell r="AW1447">
            <v>6.6844765923371501</v>
          </cell>
          <cell r="AX1447">
            <v>0.97321945274739496</v>
          </cell>
          <cell r="AY1447">
            <v>0.32337314669170197</v>
          </cell>
          <cell r="AZ1447">
            <v>9.69361236808126E-2</v>
          </cell>
          <cell r="BA1447">
            <v>0.28205199295050598</v>
          </cell>
          <cell r="BB1447">
            <v>0.33373494850525898</v>
          </cell>
          <cell r="BC1447">
            <v>18.4784655252401</v>
          </cell>
          <cell r="BD1447">
            <v>19.748730101491802</v>
          </cell>
          <cell r="BE1447">
            <v>136.55275583967699</v>
          </cell>
          <cell r="BF1447">
            <v>888.36167106223195</v>
          </cell>
          <cell r="BH1447" t="str">
            <v>YES</v>
          </cell>
          <cell r="BI1447" t="str">
            <v>YES</v>
          </cell>
          <cell r="BJ1447" t="str">
            <v>NO</v>
          </cell>
          <cell r="BK1447" t="str">
            <v/>
          </cell>
          <cell r="BL1447" t="str">
            <v>YES</v>
          </cell>
          <cell r="BM1447" t="str">
            <v>NO</v>
          </cell>
          <cell r="BO1447" t="str">
            <v>NO</v>
          </cell>
          <cell r="BQ1447" t="str">
            <v>NO</v>
          </cell>
          <cell r="BR1447" t="str">
            <v>NO</v>
          </cell>
          <cell r="BT1447" t="str">
            <v/>
          </cell>
          <cell r="BU1447" t="str">
            <v>YES</v>
          </cell>
          <cell r="BW1447" t="str">
            <v/>
          </cell>
          <cell r="CA1447" t="str">
            <v>DUAL AREA</v>
          </cell>
          <cell r="CC1447">
            <v>0</v>
          </cell>
          <cell r="CD1447">
            <v>0</v>
          </cell>
          <cell r="CE1447">
            <v>68.245738228126626</v>
          </cell>
          <cell r="CF1447">
            <v>40.535618003023956</v>
          </cell>
          <cell r="CL1447">
            <v>0.36</v>
          </cell>
          <cell r="CY1447">
            <v>0</v>
          </cell>
          <cell r="CZ1447">
            <v>0</v>
          </cell>
          <cell r="DA1447">
            <v>0.38102880770544761</v>
          </cell>
          <cell r="DB1447">
            <v>0.38102880770544761</v>
          </cell>
        </row>
        <row r="1448">
          <cell r="A1448">
            <v>201</v>
          </cell>
          <cell r="B1448">
            <v>41687</v>
          </cell>
          <cell r="C1448" t="str">
            <v>Daniel</v>
          </cell>
          <cell r="D1448">
            <v>27</v>
          </cell>
          <cell r="F1448" t="str">
            <v>YES</v>
          </cell>
          <cell r="G1448">
            <v>14.37</v>
          </cell>
          <cell r="H1448">
            <v>1.80273922439665</v>
          </cell>
          <cell r="I1448">
            <v>0</v>
          </cell>
          <cell r="J1448">
            <v>14.997999999999999</v>
          </cell>
          <cell r="K1448">
            <v>44.9985</v>
          </cell>
          <cell r="L1448">
            <v>3.0003000400053299</v>
          </cell>
          <cell r="M1448">
            <v>-28.3968485614567</v>
          </cell>
          <cell r="N1448">
            <v>0.97638601685373305</v>
          </cell>
          <cell r="O1448">
            <v>10.3446605379531</v>
          </cell>
          <cell r="P1448">
            <v>6.9429727771653196E-2</v>
          </cell>
          <cell r="Q1448">
            <v>0.99967519555023598</v>
          </cell>
          <cell r="R1448">
            <v>15.2027949769522</v>
          </cell>
          <cell r="S1448">
            <v>-48.563287122951998</v>
          </cell>
          <cell r="T1448">
            <v>0.99421509015379395</v>
          </cell>
          <cell r="U1448">
            <v>64.194475150509902</v>
          </cell>
          <cell r="V1448">
            <v>-453.05659442702301</v>
          </cell>
          <cell r="W1448">
            <v>0.99984618166001704</v>
          </cell>
          <cell r="X1448">
            <v>10.4360591692953</v>
          </cell>
          <cell r="Y1448">
            <v>-1.35155262576438</v>
          </cell>
          <cell r="Z1448">
            <v>4.6442676460137201E-2</v>
          </cell>
          <cell r="AA1448">
            <v>4328.0099929602302</v>
          </cell>
          <cell r="AB1448">
            <v>6.9407060653024405E-2</v>
          </cell>
          <cell r="AC1448">
            <v>0.93624409122127605</v>
          </cell>
          <cell r="AD1448">
            <v>238.51546920779799</v>
          </cell>
          <cell r="AE1448">
            <v>-13.9048354246901</v>
          </cell>
          <cell r="AF1448">
            <v>3.06864449994593E-2</v>
          </cell>
          <cell r="AG1448">
            <v>704761.51562720502</v>
          </cell>
          <cell r="AH1448">
            <v>-3.2793890795704201</v>
          </cell>
          <cell r="AI1448">
            <v>6.7135070027169702E-2</v>
          </cell>
          <cell r="AJ1448">
            <v>678260.71195584605</v>
          </cell>
          <cell r="AK1448">
            <v>47126.745219606702</v>
          </cell>
          <cell r="AL1448">
            <v>3623.1999196996799</v>
          </cell>
          <cell r="AM1448">
            <v>2807.0827967939999</v>
          </cell>
          <cell r="AN1448">
            <v>312.22151417564697</v>
          </cell>
          <cell r="AO1448">
            <v>975.861315619425</v>
          </cell>
          <cell r="AP1448">
            <v>404.935365136911</v>
          </cell>
          <cell r="AQ1448">
            <v>2047.01359375483</v>
          </cell>
          <cell r="AR1448">
            <v>-7803.1847899867498</v>
          </cell>
          <cell r="AS1448">
            <v>1.3177056618109699</v>
          </cell>
          <cell r="AT1448">
            <v>61670.507818800099</v>
          </cell>
          <cell r="AU1448">
            <v>5.1939097861857704</v>
          </cell>
          <cell r="AV1448">
            <v>1.0755464928196199</v>
          </cell>
          <cell r="AW1448">
            <v>5.7955381111159596</v>
          </cell>
          <cell r="AX1448">
            <v>1.0185562466661799</v>
          </cell>
          <cell r="AY1448">
            <v>0.38138552460967101</v>
          </cell>
          <cell r="AZ1448">
            <v>9.6292479219623903E-2</v>
          </cell>
          <cell r="BA1448">
            <v>0.30078550936390902</v>
          </cell>
          <cell r="BB1448">
            <v>0.33213086795591701</v>
          </cell>
          <cell r="BC1448">
            <v>18.0656301130897</v>
          </cell>
          <cell r="BD1448">
            <v>52.143103933466797</v>
          </cell>
          <cell r="BE1448">
            <v>427.96418360035602</v>
          </cell>
          <cell r="BF1448">
            <v>649.62975830906703</v>
          </cell>
          <cell r="BH1448" t="str">
            <v>YES</v>
          </cell>
          <cell r="BI1448" t="str">
            <v>YES</v>
          </cell>
          <cell r="BJ1448" t="str">
            <v>NO</v>
          </cell>
          <cell r="BK1448" t="str">
            <v/>
          </cell>
          <cell r="BL1448" t="str">
            <v>YES</v>
          </cell>
          <cell r="BM1448" t="str">
            <v>NO</v>
          </cell>
          <cell r="BO1448" t="str">
            <v>NO</v>
          </cell>
          <cell r="BQ1448" t="str">
            <v>NO</v>
          </cell>
          <cell r="BR1448" t="str">
            <v>NO</v>
          </cell>
          <cell r="BT1448" t="str">
            <v/>
          </cell>
          <cell r="BU1448" t="str">
            <v>NO</v>
          </cell>
          <cell r="BW1448" t="str">
            <v>YES</v>
          </cell>
          <cell r="CA1448" t="str">
            <v>TRASH</v>
          </cell>
          <cell r="CC1448">
            <v>0</v>
          </cell>
          <cell r="CD1448">
            <v>0</v>
          </cell>
          <cell r="CE1448">
            <v>0</v>
          </cell>
          <cell r="CF1448">
            <v>0</v>
          </cell>
          <cell r="CL1448">
            <v>0</v>
          </cell>
          <cell r="CY1448">
            <v>0</v>
          </cell>
          <cell r="CZ1448">
            <v>0</v>
          </cell>
          <cell r="DA1448">
            <v>0</v>
          </cell>
          <cell r="DB1448">
            <v>0</v>
          </cell>
        </row>
        <row r="1449">
          <cell r="A1449">
            <v>201</v>
          </cell>
          <cell r="B1449">
            <v>41687</v>
          </cell>
          <cell r="C1449" t="str">
            <v>Daniel</v>
          </cell>
          <cell r="D1449">
            <v>29</v>
          </cell>
          <cell r="F1449" t="str">
            <v>YES</v>
          </cell>
          <cell r="G1449">
            <v>14.37</v>
          </cell>
          <cell r="H1449">
            <v>2.0166281126439598</v>
          </cell>
          <cell r="I1449">
            <v>0</v>
          </cell>
          <cell r="J1449">
            <v>14.999499999999999</v>
          </cell>
          <cell r="K1449">
            <v>45.002105263200001</v>
          </cell>
          <cell r="L1449">
            <v>3.0002403588919599</v>
          </cell>
          <cell r="M1449">
            <v>0.36259216766378399</v>
          </cell>
          <cell r="N1449">
            <v>0.61470832058402103</v>
          </cell>
          <cell r="O1449">
            <v>0.15065506182865299</v>
          </cell>
          <cell r="P1449">
            <v>0.107125071220305</v>
          </cell>
          <cell r="Q1449">
            <v>0.99870787148926998</v>
          </cell>
          <cell r="R1449">
            <v>0.35834506839891</v>
          </cell>
          <cell r="S1449">
            <v>290.726320577813</v>
          </cell>
          <cell r="T1449">
            <v>0.99976458064287199</v>
          </cell>
          <cell r="U1449">
            <v>0.152008570041886</v>
          </cell>
          <cell r="V1449">
            <v>59.785156333945302</v>
          </cell>
          <cell r="W1449">
            <v>0.99992675757707195</v>
          </cell>
          <cell r="X1449">
            <v>8.4791299266308004E-2</v>
          </cell>
          <cell r="Y1449">
            <v>0.12502134421771499</v>
          </cell>
          <cell r="Z1449">
            <v>2.23120643750928E-2</v>
          </cell>
          <cell r="AA1449">
            <v>2.42590051923211E-2</v>
          </cell>
          <cell r="AB1449">
            <v>0.106984884330576</v>
          </cell>
          <cell r="AC1449">
            <v>0.89634384084073304</v>
          </cell>
          <cell r="AD1449">
            <v>0.13280159464987401</v>
          </cell>
          <cell r="AE1449">
            <v>47.377116540882099</v>
          </cell>
          <cell r="AF1449">
            <v>0.79239811695822504</v>
          </cell>
          <cell r="AG1449">
            <v>20.829040359263701</v>
          </cell>
          <cell r="AH1449">
            <v>13.905243910664</v>
          </cell>
          <cell r="AI1449">
            <v>4.7818063083796998E-2</v>
          </cell>
          <cell r="AJ1449">
            <v>95.5339889156905</v>
          </cell>
          <cell r="AK1449">
            <v>1329.96092463334</v>
          </cell>
          <cell r="AL1449">
            <v>103.641168928437</v>
          </cell>
          <cell r="AM1449">
            <v>5.2072249269986104</v>
          </cell>
          <cell r="AN1449">
            <v>22.267126758673701</v>
          </cell>
          <cell r="AO1449">
            <v>-28.7758336343385</v>
          </cell>
          <cell r="AP1449">
            <v>30.808727346239198</v>
          </cell>
          <cell r="AQ1449">
            <v>883.56269013063104</v>
          </cell>
          <cell r="AR1449">
            <v>71.759630610966497</v>
          </cell>
          <cell r="AS1449">
            <v>55.254363932653099</v>
          </cell>
          <cell r="AT1449">
            <v>323.47654822021798</v>
          </cell>
          <cell r="AU1449">
            <v>5.5993201412400397</v>
          </cell>
          <cell r="AV1449">
            <v>1.0069301015396299</v>
          </cell>
          <cell r="AW1449">
            <v>5.2422404468938204</v>
          </cell>
          <cell r="AX1449">
            <v>0.98423396896604798</v>
          </cell>
          <cell r="AY1449">
            <v>0.47424414620588601</v>
          </cell>
          <cell r="AZ1449">
            <v>9.6493553322441999E-2</v>
          </cell>
          <cell r="BA1449">
            <v>2.05832656410238</v>
          </cell>
          <cell r="BB1449">
            <v>2.0405775371476</v>
          </cell>
          <cell r="BC1449">
            <v>18.761306882870201</v>
          </cell>
          <cell r="BD1449">
            <v>6.4335670194444701</v>
          </cell>
          <cell r="BE1449">
            <v>13.6187805744446</v>
          </cell>
          <cell r="BF1449">
            <v>22.977974300833399</v>
          </cell>
          <cell r="BH1449" t="str">
            <v>NO</v>
          </cell>
          <cell r="BI1449" t="str">
            <v>YES</v>
          </cell>
          <cell r="BJ1449" t="str">
            <v>NO</v>
          </cell>
          <cell r="BK1449" t="str">
            <v/>
          </cell>
          <cell r="BL1449" t="str">
            <v>YES</v>
          </cell>
          <cell r="BM1449" t="str">
            <v>NO</v>
          </cell>
          <cell r="BO1449" t="str">
            <v>NO</v>
          </cell>
          <cell r="BQ1449" t="str">
            <v>YES</v>
          </cell>
          <cell r="BR1449" t="str">
            <v>NO</v>
          </cell>
          <cell r="BT1449" t="str">
            <v/>
          </cell>
          <cell r="BU1449" t="str">
            <v>NO</v>
          </cell>
          <cell r="BW1449" t="str">
            <v/>
          </cell>
          <cell r="CA1449" t="str">
            <v>SINGLE CORR</v>
          </cell>
          <cell r="CC1449">
            <v>30.933279812988264</v>
          </cell>
          <cell r="CD1449">
            <v>0</v>
          </cell>
          <cell r="CE1449">
            <v>0</v>
          </cell>
          <cell r="CF1449">
            <v>0</v>
          </cell>
          <cell r="CL1449">
            <v>0.47</v>
          </cell>
          <cell r="CY1449">
            <v>3.8204987195490614</v>
          </cell>
          <cell r="CZ1449">
            <v>0</v>
          </cell>
          <cell r="DA1449">
            <v>0</v>
          </cell>
          <cell r="DB1449">
            <v>0</v>
          </cell>
        </row>
        <row r="1450">
          <cell r="A1450">
            <v>201</v>
          </cell>
          <cell r="B1450">
            <v>41687</v>
          </cell>
          <cell r="C1450" t="str">
            <v>Daniel</v>
          </cell>
          <cell r="D1450">
            <v>30</v>
          </cell>
          <cell r="F1450" t="str">
            <v>YES</v>
          </cell>
          <cell r="G1450">
            <v>14.37</v>
          </cell>
          <cell r="H1450">
            <v>2.1388503341004301</v>
          </cell>
          <cell r="I1450">
            <v>0</v>
          </cell>
          <cell r="J1450">
            <v>15.0005263158</v>
          </cell>
          <cell r="K1450">
            <v>44.998421052600001</v>
          </cell>
          <cell r="L1450">
            <v>2.9997894810666299</v>
          </cell>
          <cell r="M1450">
            <v>0.20169827906188101</v>
          </cell>
          <cell r="N1450">
            <v>0.77523997079395601</v>
          </cell>
          <cell r="O1450">
            <v>0.13417795597062401</v>
          </cell>
          <cell r="P1450">
            <v>6.7578467285173693E-2</v>
          </cell>
          <cell r="Q1450">
            <v>0.99822105662193195</v>
          </cell>
          <cell r="R1450">
            <v>0.41549148587364498</v>
          </cell>
          <cell r="S1450">
            <v>267.43813937723399</v>
          </cell>
          <cell r="T1450">
            <v>0.99980944041134101</v>
          </cell>
          <cell r="U1450">
            <v>0.135570937057857</v>
          </cell>
          <cell r="V1450">
            <v>46.116047766338703</v>
          </cell>
          <cell r="W1450">
            <v>0.99984414368109997</v>
          </cell>
          <cell r="X1450">
            <v>0.122632306089567</v>
          </cell>
          <cell r="Y1450">
            <v>0.14155171321141699</v>
          </cell>
          <cell r="Z1450">
            <v>6.1321499776659599E-2</v>
          </cell>
          <cell r="AA1450">
            <v>1.8929248862859599E-2</v>
          </cell>
          <cell r="AB1450">
            <v>6.7457485763192604E-2</v>
          </cell>
          <cell r="AC1450">
            <v>0.71673901606007495</v>
          </cell>
          <cell r="AD1450">
            <v>0.17727393429218899</v>
          </cell>
          <cell r="AE1450">
            <v>34.629006785292702</v>
          </cell>
          <cell r="AF1450">
            <v>0.75079300880404198</v>
          </cell>
          <cell r="AG1450">
            <v>24.565131369370398</v>
          </cell>
          <cell r="AH1450">
            <v>18.274109930945698</v>
          </cell>
          <cell r="AI1450">
            <v>6.8317207688546502E-2</v>
          </cell>
          <cell r="AJ1450">
            <v>91.838957157169702</v>
          </cell>
          <cell r="AK1450">
            <v>1292.36490057334</v>
          </cell>
          <cell r="AL1450">
            <v>106.69961150453</v>
          </cell>
          <cell r="AM1450">
            <v>18.006487908333501</v>
          </cell>
          <cell r="AN1450">
            <v>17.981609632506</v>
          </cell>
          <cell r="AO1450">
            <v>124.35105171942</v>
          </cell>
          <cell r="AP1450">
            <v>68.3008750265288</v>
          </cell>
          <cell r="AQ1450">
            <v>401.373307578067</v>
          </cell>
          <cell r="AR1450">
            <v>37.432679127187399</v>
          </cell>
          <cell r="AS1450">
            <v>49.620448725951199</v>
          </cell>
          <cell r="AT1450">
            <v>284.18393625371101</v>
          </cell>
          <cell r="AU1450">
            <v>5.2707166493301303</v>
          </cell>
          <cell r="AV1450">
            <v>0.96770377381252104</v>
          </cell>
          <cell r="AW1450">
            <v>4.8011817846008498</v>
          </cell>
          <cell r="AX1450">
            <v>0.89726609815158598</v>
          </cell>
          <cell r="AY1450">
            <v>0.63428585765927104</v>
          </cell>
          <cell r="AZ1450">
            <v>9.5654265029531005E-2</v>
          </cell>
          <cell r="BA1450">
            <v>2.0033669242776102</v>
          </cell>
          <cell r="BB1450">
            <v>1.9803384407417499</v>
          </cell>
          <cell r="BC1450">
            <v>24.819881386667099</v>
          </cell>
          <cell r="BD1450">
            <v>6.3423645178754704</v>
          </cell>
          <cell r="BE1450">
            <v>13.373871670073401</v>
          </cell>
          <cell r="BF1450">
            <v>23.533478052985501</v>
          </cell>
          <cell r="BH1450" t="str">
            <v>NO</v>
          </cell>
          <cell r="BI1450" t="str">
            <v>NO</v>
          </cell>
          <cell r="BJ1450" t="str">
            <v>NO</v>
          </cell>
          <cell r="BK1450" t="str">
            <v/>
          </cell>
          <cell r="BL1450" t="str">
            <v>YES</v>
          </cell>
          <cell r="BM1450" t="str">
            <v>NO</v>
          </cell>
          <cell r="BO1450" t="str">
            <v>NO</v>
          </cell>
          <cell r="BQ1450" t="str">
            <v>YES</v>
          </cell>
          <cell r="BR1450" t="str">
            <v>NO</v>
          </cell>
          <cell r="BT1450" t="str">
            <v/>
          </cell>
          <cell r="BU1450" t="str">
            <v>NO</v>
          </cell>
          <cell r="BW1450" t="str">
            <v/>
          </cell>
          <cell r="CA1450" t="str">
            <v>SINGLE CORR</v>
          </cell>
          <cell r="CC1450">
            <v>23.862415091010572</v>
          </cell>
          <cell r="CD1450">
            <v>0</v>
          </cell>
          <cell r="CE1450">
            <v>0</v>
          </cell>
          <cell r="CF1450">
            <v>0</v>
          </cell>
          <cell r="CL1450">
            <v>0.47</v>
          </cell>
          <cell r="CY1450">
            <v>3.8904615679028467</v>
          </cell>
          <cell r="CZ1450">
            <v>0</v>
          </cell>
          <cell r="DA1450">
            <v>0</v>
          </cell>
          <cell r="DB1450">
            <v>0</v>
          </cell>
        </row>
        <row r="1451">
          <cell r="A1451">
            <v>201</v>
          </cell>
          <cell r="B1451">
            <v>41687</v>
          </cell>
          <cell r="C1451" t="str">
            <v>Daniel</v>
          </cell>
          <cell r="D1451">
            <v>31</v>
          </cell>
          <cell r="F1451" t="str">
            <v>YES</v>
          </cell>
          <cell r="G1451">
            <v>14.37</v>
          </cell>
          <cell r="H1451">
            <v>2.19718366675079</v>
          </cell>
          <cell r="I1451">
            <v>-5</v>
          </cell>
          <cell r="J1451">
            <v>14.999499999999999</v>
          </cell>
          <cell r="K1451">
            <v>44.997500000000002</v>
          </cell>
          <cell r="L1451">
            <v>2.9999333311110399</v>
          </cell>
          <cell r="M1451">
            <v>0.15325416542581399</v>
          </cell>
          <cell r="N1451">
            <v>0.60022878236057498</v>
          </cell>
          <cell r="O1451">
            <v>0.114349935451568</v>
          </cell>
          <cell r="P1451">
            <v>0.25008030312816898</v>
          </cell>
          <cell r="Q1451">
            <v>0.90675179028401998</v>
          </cell>
          <cell r="R1451">
            <v>1.76159120883266</v>
          </cell>
          <cell r="S1451">
            <v>-332.65057905348101</v>
          </cell>
          <cell r="T1451">
            <v>0.99954649576216403</v>
          </cell>
          <cell r="U1451">
            <v>0.113877955117331</v>
          </cell>
          <cell r="V1451">
            <v>52.993734176421199</v>
          </cell>
          <cell r="W1451">
            <v>0.99967457400053406</v>
          </cell>
          <cell r="X1451">
            <v>9.6476737364679502E-2</v>
          </cell>
          <cell r="Y1451">
            <v>5.0393770351191303E-2</v>
          </cell>
          <cell r="Z1451">
            <v>3.7406666935064798E-3</v>
          </cell>
          <cell r="AA1451">
            <v>1.34485822250591E-2</v>
          </cell>
          <cell r="AB1451">
            <v>0.22292887315151899</v>
          </cell>
          <cell r="AC1451">
            <v>0.30244030183772203</v>
          </cell>
          <cell r="AD1451">
            <v>3.3437582312763499</v>
          </cell>
          <cell r="AE1451">
            <v>27.675477858327501</v>
          </cell>
          <cell r="AF1451">
            <v>0.52207050190765902</v>
          </cell>
          <cell r="AG1451">
            <v>13.9419764525415</v>
          </cell>
          <cell r="AH1451">
            <v>-6.4933832300555396</v>
          </cell>
          <cell r="AI1451">
            <v>1.9511275492211301E-2</v>
          </cell>
          <cell r="AJ1451">
            <v>28.602441915876099</v>
          </cell>
          <cell r="AK1451">
            <v>724.08920377000402</v>
          </cell>
          <cell r="AL1451">
            <v>-54.919971949614201</v>
          </cell>
          <cell r="AM1451">
            <v>-10.9008553920078</v>
          </cell>
          <cell r="AN1451">
            <v>18.5867307487398</v>
          </cell>
          <cell r="AO1451">
            <v>-89.549454263887299</v>
          </cell>
          <cell r="AP1451">
            <v>-47.756410439949903</v>
          </cell>
          <cell r="AQ1451">
            <v>452.207630937685</v>
          </cell>
          <cell r="AR1451">
            <v>28.0163430784675</v>
          </cell>
          <cell r="AS1451">
            <v>39.012266619757398</v>
          </cell>
          <cell r="AT1451">
            <v>408.02148103589599</v>
          </cell>
          <cell r="AU1451">
            <v>5.1444605092791296</v>
          </cell>
          <cell r="AV1451">
            <v>0.93492362587080402</v>
          </cell>
          <cell r="AW1451">
            <v>4.76509155143511</v>
          </cell>
          <cell r="AX1451">
            <v>0.907468412681526</v>
          </cell>
          <cell r="AY1451">
            <v>0.42110494516851898</v>
          </cell>
          <cell r="AZ1451">
            <v>9.3838547424842503E-2</v>
          </cell>
          <cell r="BA1451">
            <v>2.1690915297873699</v>
          </cell>
          <cell r="BB1451">
            <v>2.1574198736157602</v>
          </cell>
          <cell r="BC1451">
            <v>15.312907097037099</v>
          </cell>
          <cell r="BD1451">
            <v>2.3958521641665702</v>
          </cell>
          <cell r="BE1451">
            <v>7.0650187476189803</v>
          </cell>
          <cell r="BF1451">
            <v>10.458894356547701</v>
          </cell>
          <cell r="BH1451" t="str">
            <v>NO</v>
          </cell>
          <cell r="BI1451" t="str">
            <v>NO</v>
          </cell>
          <cell r="BJ1451" t="str">
            <v>NO</v>
          </cell>
          <cell r="BK1451" t="str">
            <v/>
          </cell>
          <cell r="BL1451" t="str">
            <v>YES</v>
          </cell>
          <cell r="BM1451" t="str">
            <v>NO</v>
          </cell>
          <cell r="BO1451" t="str">
            <v>NO</v>
          </cell>
          <cell r="BQ1451" t="str">
            <v>NO</v>
          </cell>
          <cell r="BR1451" t="str">
            <v>NO</v>
          </cell>
          <cell r="BT1451" t="str">
            <v/>
          </cell>
          <cell r="BU1451" t="str">
            <v>NO</v>
          </cell>
          <cell r="BW1451" t="str">
            <v>YES</v>
          </cell>
          <cell r="CA1451" t="str">
            <v>TRASH</v>
          </cell>
          <cell r="CC1451">
            <v>0</v>
          </cell>
          <cell r="CD1451">
            <v>0</v>
          </cell>
          <cell r="CE1451">
            <v>0</v>
          </cell>
          <cell r="CF1451">
            <v>0</v>
          </cell>
          <cell r="CL1451">
            <v>0</v>
          </cell>
          <cell r="CY1451">
            <v>0</v>
          </cell>
          <cell r="CZ1451">
            <v>0</v>
          </cell>
          <cell r="DA1451">
            <v>0</v>
          </cell>
          <cell r="DB1451">
            <v>0</v>
          </cell>
        </row>
        <row r="1452">
          <cell r="A1452">
            <v>201</v>
          </cell>
          <cell r="B1452">
            <v>41687</v>
          </cell>
          <cell r="C1452" t="str">
            <v>Daniel</v>
          </cell>
          <cell r="D1452">
            <v>32</v>
          </cell>
          <cell r="F1452" t="str">
            <v>YES</v>
          </cell>
          <cell r="G1452">
            <v>14.37</v>
          </cell>
          <cell r="H1452">
            <v>2.23051700089127</v>
          </cell>
          <cell r="I1452">
            <v>1</v>
          </cell>
          <cell r="J1452">
            <v>15.000500000000001</v>
          </cell>
          <cell r="K1452">
            <v>44.997999999999998</v>
          </cell>
          <cell r="L1452">
            <v>2.99976667444419</v>
          </cell>
          <cell r="M1452">
            <v>0.102118345593666</v>
          </cell>
          <cell r="N1452">
            <v>0.65849683251661995</v>
          </cell>
          <cell r="O1452">
            <v>0.17686090308903399</v>
          </cell>
          <cell r="P1452">
            <v>0.15656162507574301</v>
          </cell>
          <cell r="Q1452">
            <v>0.99583989730481903</v>
          </cell>
          <cell r="R1452">
            <v>0.78910093604081599</v>
          </cell>
          <cell r="S1452">
            <v>226.218694782667</v>
          </cell>
          <cell r="T1452">
            <v>0.99980254664013701</v>
          </cell>
          <cell r="U1452">
            <v>0.16951904102687401</v>
          </cell>
          <cell r="V1452">
            <v>72.783694149814195</v>
          </cell>
          <cell r="W1452">
            <v>0.99977635992546998</v>
          </cell>
          <cell r="X1452">
            <v>0.18042780260372501</v>
          </cell>
          <cell r="Y1452">
            <v>4.88943033339794E-2</v>
          </cell>
          <cell r="Z1452">
            <v>4.5433037495792297E-3</v>
          </cell>
          <cell r="AA1452">
            <v>3.2360546179759399E-2</v>
          </cell>
          <cell r="AB1452">
            <v>0.155891629032331</v>
          </cell>
          <cell r="AC1452">
            <v>0.84717725333737304</v>
          </cell>
          <cell r="AD1452">
            <v>0.65663893758921299</v>
          </cell>
          <cell r="AE1452">
            <v>33.303305170493502</v>
          </cell>
          <cell r="AF1452">
            <v>0.45746309710975602</v>
          </cell>
          <cell r="AG1452">
            <v>81.263703476618403</v>
          </cell>
          <cell r="AH1452">
            <v>20.3638356813942</v>
          </cell>
          <cell r="AI1452">
            <v>9.0000580723484505E-2</v>
          </cell>
          <cell r="AJ1452">
            <v>136.30395016086501</v>
          </cell>
          <cell r="AK1452">
            <v>790.32331957333997</v>
          </cell>
          <cell r="AL1452">
            <v>122.22838659756999</v>
          </cell>
          <cell r="AM1452">
            <v>7.7676197610041999</v>
          </cell>
          <cell r="AN1452">
            <v>10.828394985221999</v>
          </cell>
          <cell r="AO1452">
            <v>690.38589870924602</v>
          </cell>
          <cell r="AP1452">
            <v>29.245572959839699</v>
          </cell>
          <cell r="AQ1452">
            <v>6015.3871666305804</v>
          </cell>
          <cell r="AR1452">
            <v>-19.871818720325301</v>
          </cell>
          <cell r="AS1452">
            <v>29.544029652992101</v>
          </cell>
          <cell r="AT1452">
            <v>308.52512565745002</v>
          </cell>
          <cell r="AU1452">
            <v>5.1558386686102704</v>
          </cell>
          <cell r="AV1452">
            <v>0.90757121705889798</v>
          </cell>
          <cell r="AW1452">
            <v>4.9450755072499204</v>
          </cell>
          <cell r="AX1452">
            <v>0.998271493346921</v>
          </cell>
          <cell r="AY1452">
            <v>0.43792161224550602</v>
          </cell>
          <cell r="AZ1452">
            <v>9.6767300132632905E-2</v>
          </cell>
          <cell r="BA1452">
            <v>1.7598556511388099</v>
          </cell>
          <cell r="BB1452">
            <v>1.73146326934789</v>
          </cell>
          <cell r="BC1452">
            <v>22.521682915483201</v>
          </cell>
          <cell r="BD1452">
            <v>1.8849063174880001</v>
          </cell>
          <cell r="BE1452">
            <v>7.1962107045653703</v>
          </cell>
          <cell r="BF1452">
            <v>17.149333194203098</v>
          </cell>
          <cell r="BH1452" t="str">
            <v>NO</v>
          </cell>
          <cell r="BI1452" t="str">
            <v>NO</v>
          </cell>
          <cell r="BJ1452" t="str">
            <v>NO</v>
          </cell>
          <cell r="BK1452" t="str">
            <v/>
          </cell>
          <cell r="BL1452" t="str">
            <v>YES</v>
          </cell>
          <cell r="BM1452" t="str">
            <v>NO</v>
          </cell>
          <cell r="BO1452" t="str">
            <v>NO</v>
          </cell>
          <cell r="BQ1452" t="str">
            <v>NO</v>
          </cell>
          <cell r="BR1452" t="str">
            <v>NO</v>
          </cell>
          <cell r="BT1452" t="str">
            <v/>
          </cell>
          <cell r="BU1452" t="str">
            <v>NO</v>
          </cell>
          <cell r="BW1452" t="str">
            <v>YES</v>
          </cell>
          <cell r="CA1452" t="str">
            <v>TRASH</v>
          </cell>
          <cell r="CC1452">
            <v>0</v>
          </cell>
          <cell r="CD1452">
            <v>0</v>
          </cell>
          <cell r="CE1452">
            <v>0</v>
          </cell>
          <cell r="CF1452">
            <v>0</v>
          </cell>
          <cell r="CL1452">
            <v>0</v>
          </cell>
          <cell r="CY1452">
            <v>0</v>
          </cell>
          <cell r="CZ1452">
            <v>0</v>
          </cell>
          <cell r="DA1452">
            <v>0</v>
          </cell>
          <cell r="DB1452">
            <v>0</v>
          </cell>
        </row>
        <row r="1453">
          <cell r="A1453">
            <v>201</v>
          </cell>
          <cell r="B1453">
            <v>41687</v>
          </cell>
          <cell r="C1453" t="str">
            <v>Daniel</v>
          </cell>
          <cell r="D1453">
            <v>33</v>
          </cell>
          <cell r="F1453" t="str">
            <v>NO</v>
          </cell>
          <cell r="G1453">
            <v>14.37</v>
          </cell>
          <cell r="H1453">
            <v>2.3082947786897399</v>
          </cell>
          <cell r="I1453">
            <v>0</v>
          </cell>
          <cell r="J1453">
            <v>15.000999999999999</v>
          </cell>
          <cell r="K1453">
            <v>44.999000000000002</v>
          </cell>
          <cell r="L1453">
            <v>2.99973335110993</v>
          </cell>
          <cell r="M1453">
            <v>-18.193784729782301</v>
          </cell>
          <cell r="N1453">
            <v>0.91939867602543401</v>
          </cell>
          <cell r="O1453">
            <v>15.669449238911399</v>
          </cell>
          <cell r="P1453">
            <v>7.5460182693808303E-2</v>
          </cell>
          <cell r="Q1453">
            <v>0.99973929039201603</v>
          </cell>
          <cell r="R1453">
            <v>9.5740637447484591</v>
          </cell>
          <cell r="S1453">
            <v>14.9752976650318</v>
          </cell>
          <cell r="T1453">
            <v>0.99648013268908597</v>
          </cell>
          <cell r="U1453">
            <v>35.214380653885101</v>
          </cell>
          <cell r="V1453">
            <v>-90.756683267703096</v>
          </cell>
          <cell r="W1453">
            <v>0.99939724399489505</v>
          </cell>
          <cell r="X1453">
            <v>14.5196638752639</v>
          </cell>
          <cell r="Y1453">
            <v>-0.55294013009299803</v>
          </cell>
          <cell r="Z1453">
            <v>2.77200002431293E-2</v>
          </cell>
          <cell r="AA1453">
            <v>2828.7479446573402</v>
          </cell>
          <cell r="AB1453">
            <v>7.5440392345129795E-2</v>
          </cell>
          <cell r="AC1453">
            <v>0.95570868573596301</v>
          </cell>
          <cell r="AD1453">
            <v>96.025530227610602</v>
          </cell>
          <cell r="AE1453">
            <v>-15.198657774686399</v>
          </cell>
          <cell r="AF1453">
            <v>0.16736497531751801</v>
          </cell>
          <cell r="AG1453">
            <v>303138.06790789298</v>
          </cell>
          <cell r="AH1453">
            <v>8.3265256649408492</v>
          </cell>
          <cell r="AI1453">
            <v>0.55404462562728596</v>
          </cell>
          <cell r="AJ1453">
            <v>162359.31296793299</v>
          </cell>
          <cell r="AK1453">
            <v>28862.088565493301</v>
          </cell>
          <cell r="AL1453">
            <v>2193.6599513184601</v>
          </cell>
          <cell r="AM1453">
            <v>946.78886652200003</v>
          </cell>
          <cell r="AN1453">
            <v>370.32542995964599</v>
          </cell>
          <cell r="AO1453">
            <v>981.74774080761404</v>
          </cell>
          <cell r="AP1453">
            <v>192.600784219909</v>
          </cell>
          <cell r="AQ1453">
            <v>1782.07469542482</v>
          </cell>
          <cell r="AR1453">
            <v>4005.4025601022199</v>
          </cell>
          <cell r="AS1453">
            <v>2.1849811397582301E-2</v>
          </cell>
          <cell r="AT1453">
            <v>61778.921307402299</v>
          </cell>
          <cell r="AU1453">
            <v>5.4439550589509098</v>
          </cell>
          <cell r="AV1453">
            <v>1.0693905792618601</v>
          </cell>
          <cell r="AW1453">
            <v>5.3365389944896702</v>
          </cell>
          <cell r="AX1453">
            <v>1.2340379186295301</v>
          </cell>
          <cell r="AY1453">
            <v>0.32609982248880198</v>
          </cell>
          <cell r="AZ1453">
            <v>9.48632273022256E-2</v>
          </cell>
          <cell r="BA1453">
            <v>0.28526354683237198</v>
          </cell>
          <cell r="BB1453">
            <v>0.34011196513026698</v>
          </cell>
          <cell r="BC1453">
            <v>23.4791872191938</v>
          </cell>
          <cell r="BD1453">
            <v>32.241524176870598</v>
          </cell>
          <cell r="BE1453">
            <v>446.99323841462598</v>
          </cell>
          <cell r="BF1453">
            <v>908.08979815360499</v>
          </cell>
          <cell r="BH1453" t="str">
            <v>YES</v>
          </cell>
          <cell r="BI1453" t="str">
            <v>YES</v>
          </cell>
          <cell r="BJ1453" t="str">
            <v>NO</v>
          </cell>
          <cell r="BK1453" t="str">
            <v/>
          </cell>
          <cell r="BL1453" t="str">
            <v>YES</v>
          </cell>
          <cell r="BM1453" t="str">
            <v>NO</v>
          </cell>
          <cell r="BO1453" t="str">
            <v>NO</v>
          </cell>
          <cell r="BQ1453" t="str">
            <v>NO</v>
          </cell>
          <cell r="BR1453" t="str">
            <v>NO</v>
          </cell>
          <cell r="BT1453" t="str">
            <v/>
          </cell>
          <cell r="BU1453" t="str">
            <v>YES</v>
          </cell>
          <cell r="BW1453" t="str">
            <v/>
          </cell>
          <cell r="CA1453" t="str">
            <v>TRASH</v>
          </cell>
          <cell r="CC1453">
            <v>0</v>
          </cell>
          <cell r="CD1453">
            <v>0</v>
          </cell>
          <cell r="CE1453">
            <v>0</v>
          </cell>
          <cell r="CF1453">
            <v>0</v>
          </cell>
          <cell r="CL1453">
            <v>0</v>
          </cell>
          <cell r="CY1453">
            <v>0</v>
          </cell>
          <cell r="CZ1453">
            <v>0</v>
          </cell>
          <cell r="DA1453">
            <v>0</v>
          </cell>
          <cell r="DB1453">
            <v>0</v>
          </cell>
        </row>
        <row r="1454">
          <cell r="A1454">
            <v>201</v>
          </cell>
          <cell r="B1454">
            <v>41687</v>
          </cell>
          <cell r="C1454" t="str">
            <v>Daniel</v>
          </cell>
          <cell r="D1454">
            <v>36</v>
          </cell>
          <cell r="F1454" t="str">
            <v>NO</v>
          </cell>
          <cell r="G1454">
            <v>14.37</v>
          </cell>
          <cell r="H1454">
            <v>2.4082947783172099</v>
          </cell>
          <cell r="I1454">
            <v>0</v>
          </cell>
          <cell r="J1454">
            <v>15.000500000000001</v>
          </cell>
          <cell r="K1454">
            <v>44.9985</v>
          </cell>
          <cell r="L1454">
            <v>2.9998000066664399</v>
          </cell>
          <cell r="M1454">
            <v>-11.703458166592499</v>
          </cell>
          <cell r="N1454">
            <v>0.94162371506152998</v>
          </cell>
          <cell r="O1454">
            <v>2.9095541894990902</v>
          </cell>
          <cell r="P1454">
            <v>7.5610596876666394E-2</v>
          </cell>
          <cell r="Q1454">
            <v>0.99957602323300898</v>
          </cell>
          <cell r="R1454">
            <v>11.1997669217746</v>
          </cell>
          <cell r="S1454">
            <v>82.033152433438104</v>
          </cell>
          <cell r="T1454">
            <v>0.99968747210420295</v>
          </cell>
          <cell r="U1454">
            <v>9.5885521432131906</v>
          </cell>
          <cell r="V1454">
            <v>-2946.4592249570401</v>
          </cell>
          <cell r="W1454">
            <v>0.99996816943976297</v>
          </cell>
          <cell r="X1454">
            <v>3.05940933653521</v>
          </cell>
          <cell r="Y1454">
            <v>-1.1565957900458499</v>
          </cell>
          <cell r="Z1454">
            <v>9.2656495535442807E-2</v>
          </cell>
          <cell r="AA1454">
            <v>126.427430171007</v>
          </cell>
          <cell r="AB1454">
            <v>7.5578342874041596E-2</v>
          </cell>
          <cell r="AC1454">
            <v>0.93013989801313901</v>
          </cell>
          <cell r="AD1454">
            <v>129.607786756314</v>
          </cell>
          <cell r="AE1454">
            <v>-10.623287387513001</v>
          </cell>
          <cell r="AF1454">
            <v>3.6053270792090202E-3</v>
          </cell>
          <cell r="AG1454">
            <v>301014.08607940498</v>
          </cell>
          <cell r="AH1454">
            <v>26.421692387855298</v>
          </cell>
          <cell r="AI1454">
            <v>0.32198483515280701</v>
          </cell>
          <cell r="AJ1454">
            <v>204830.596490633</v>
          </cell>
          <cell r="AK1454">
            <v>44526.769705469997</v>
          </cell>
          <cell r="AL1454">
            <v>3441.7739137214298</v>
          </cell>
          <cell r="AM1454">
            <v>549.49648999699798</v>
          </cell>
          <cell r="AN1454">
            <v>112.53043847540199</v>
          </cell>
          <cell r="AO1454">
            <v>610.41161428846499</v>
          </cell>
          <cell r="AP1454">
            <v>88.096899202665497</v>
          </cell>
          <cell r="AQ1454">
            <v>4521.1567907277804</v>
          </cell>
          <cell r="AR1454">
            <v>3181.3799267135801</v>
          </cell>
          <cell r="AS1454">
            <v>128.997102795871</v>
          </cell>
          <cell r="AT1454">
            <v>50681.494973965499</v>
          </cell>
          <cell r="AU1454">
            <v>6.10367265401496</v>
          </cell>
          <cell r="AV1454">
            <v>1.1621037284250599</v>
          </cell>
          <cell r="AW1454">
            <v>6.0326902817735899</v>
          </cell>
          <cell r="AX1454">
            <v>1.00962676736876</v>
          </cell>
          <cell r="AY1454">
            <v>0.49937892651913302</v>
          </cell>
          <cell r="AZ1454">
            <v>9.5448730734497306E-2</v>
          </cell>
          <cell r="BA1454">
            <v>0.353436674604242</v>
          </cell>
          <cell r="BB1454">
            <v>0.35851407282183101</v>
          </cell>
          <cell r="BC1454">
            <v>23.970188472918402</v>
          </cell>
          <cell r="BD1454">
            <v>183.07798841959499</v>
          </cell>
          <cell r="BE1454">
            <v>439.08131227297298</v>
          </cell>
          <cell r="BF1454">
            <v>799.94623813425699</v>
          </cell>
          <cell r="BH1454" t="str">
            <v>YES</v>
          </cell>
          <cell r="BI1454" t="str">
            <v>YES</v>
          </cell>
          <cell r="BJ1454" t="str">
            <v>NO</v>
          </cell>
          <cell r="BK1454" t="str">
            <v/>
          </cell>
          <cell r="BL1454" t="str">
            <v>YES</v>
          </cell>
          <cell r="BM1454" t="str">
            <v>NO</v>
          </cell>
          <cell r="BO1454" t="str">
            <v>NO</v>
          </cell>
          <cell r="BQ1454" t="str">
            <v>NO</v>
          </cell>
          <cell r="BR1454" t="str">
            <v>NO</v>
          </cell>
          <cell r="BT1454" t="str">
            <v/>
          </cell>
          <cell r="BU1454" t="str">
            <v>YES</v>
          </cell>
          <cell r="BW1454" t="str">
            <v/>
          </cell>
          <cell r="CA1454" t="str">
            <v>TRASH</v>
          </cell>
          <cell r="CC1454">
            <v>0</v>
          </cell>
          <cell r="CD1454">
            <v>0</v>
          </cell>
          <cell r="CE1454">
            <v>0</v>
          </cell>
          <cell r="CF1454">
            <v>0</v>
          </cell>
          <cell r="CL1454">
            <v>0</v>
          </cell>
          <cell r="CY1454">
            <v>0</v>
          </cell>
          <cell r="CZ1454">
            <v>0</v>
          </cell>
          <cell r="DA1454">
            <v>0</v>
          </cell>
          <cell r="DB1454">
            <v>0</v>
          </cell>
        </row>
        <row r="1455">
          <cell r="A1455">
            <v>201</v>
          </cell>
          <cell r="B1455">
            <v>41687</v>
          </cell>
          <cell r="C1455" t="str">
            <v>Daniel</v>
          </cell>
          <cell r="D1455">
            <v>37</v>
          </cell>
          <cell r="F1455" t="str">
            <v>YES</v>
          </cell>
          <cell r="G1455">
            <v>14.37</v>
          </cell>
          <cell r="H1455">
            <v>2.4721836671233199</v>
          </cell>
          <cell r="I1455">
            <v>0</v>
          </cell>
          <cell r="J1455">
            <v>14.997999999999999</v>
          </cell>
          <cell r="K1455">
            <v>44.9985</v>
          </cell>
          <cell r="L1455">
            <v>3.0003000400053299</v>
          </cell>
          <cell r="M1455">
            <v>-2.9780977153969102</v>
          </cell>
          <cell r="N1455">
            <v>0.73640278394491998</v>
          </cell>
          <cell r="O1455">
            <v>14.495315846638601</v>
          </cell>
          <cell r="P1455">
            <v>7.1942261192327897E-2</v>
          </cell>
          <cell r="Q1455">
            <v>0.99987012122444097</v>
          </cell>
          <cell r="R1455">
            <v>9.9716792719936809</v>
          </cell>
          <cell r="S1455">
            <v>347.649384523393</v>
          </cell>
          <cell r="T1455">
            <v>0.99928814673333199</v>
          </cell>
          <cell r="U1455">
            <v>23.291734470209999</v>
          </cell>
          <cell r="V1455">
            <v>-209.79666511555001</v>
          </cell>
          <cell r="W1455">
            <v>0.99969676536176899</v>
          </cell>
          <cell r="X1455">
            <v>15.198836908258199</v>
          </cell>
          <cell r="Y1455">
            <v>-0.45801571738527602</v>
          </cell>
          <cell r="Z1455">
            <v>9.4912867458852301E-2</v>
          </cell>
          <cell r="AA1455">
            <v>510.51078349923898</v>
          </cell>
          <cell r="AB1455">
            <v>7.1932867845389603E-2</v>
          </cell>
          <cell r="AC1455">
            <v>0.97526311487892703</v>
          </cell>
          <cell r="AD1455">
            <v>102.72532181718999</v>
          </cell>
          <cell r="AE1455">
            <v>-14.6147149783861</v>
          </cell>
          <cell r="AF1455">
            <v>6.9640200608500694E-2</v>
          </cell>
          <cell r="AG1455">
            <v>728199.67936460697</v>
          </cell>
          <cell r="AH1455">
            <v>3.9887247292603099</v>
          </cell>
          <cell r="AI1455">
            <v>1.1465239042020899E-2</v>
          </cell>
          <cell r="AJ1455">
            <v>773733.66351511097</v>
          </cell>
          <cell r="AK1455">
            <v>56396.66699962</v>
          </cell>
          <cell r="AL1455">
            <v>4087.9924977093101</v>
          </cell>
          <cell r="AM1455">
            <v>903.491070835664</v>
          </cell>
          <cell r="AN1455">
            <v>681.621691575618</v>
          </cell>
          <cell r="AO1455">
            <v>1084.61426289422</v>
          </cell>
          <cell r="AP1455">
            <v>4.33520894342365</v>
          </cell>
          <cell r="AQ1455">
            <v>18088.2215485979</v>
          </cell>
          <cell r="AR1455">
            <v>-22423.731448463001</v>
          </cell>
          <cell r="AS1455">
            <v>8.6845376380022099</v>
          </cell>
          <cell r="AT1455">
            <v>167202.05297531601</v>
          </cell>
          <cell r="AU1455">
            <v>6.23326424988886</v>
          </cell>
          <cell r="AV1455">
            <v>1.0451288446173099</v>
          </cell>
          <cell r="AW1455">
            <v>5.8118097991966797</v>
          </cell>
          <cell r="AX1455">
            <v>0.98802075302721504</v>
          </cell>
          <cell r="AY1455">
            <v>0.420785882227662</v>
          </cell>
          <cell r="AZ1455">
            <v>9.3598932756418299E-2</v>
          </cell>
          <cell r="BA1455">
            <v>0.31785228393713499</v>
          </cell>
          <cell r="BB1455">
            <v>0.33614678876078902</v>
          </cell>
          <cell r="BC1455">
            <v>20.470664540805199</v>
          </cell>
          <cell r="BD1455">
            <v>124.355100488904</v>
          </cell>
          <cell r="BE1455">
            <v>450.36959556379003</v>
          </cell>
          <cell r="BF1455">
            <v>1112.84680850872</v>
          </cell>
          <cell r="BH1455" t="str">
            <v>YES</v>
          </cell>
          <cell r="BI1455" t="str">
            <v>YES</v>
          </cell>
          <cell r="BJ1455" t="str">
            <v>NO</v>
          </cell>
          <cell r="BK1455" t="str">
            <v/>
          </cell>
          <cell r="BL1455" t="str">
            <v>YES</v>
          </cell>
          <cell r="BM1455" t="str">
            <v>NO</v>
          </cell>
          <cell r="BO1455" t="str">
            <v>NO</v>
          </cell>
          <cell r="BQ1455" t="str">
            <v>NO</v>
          </cell>
          <cell r="BR1455" t="str">
            <v>NO</v>
          </cell>
          <cell r="BT1455" t="str">
            <v/>
          </cell>
          <cell r="BU1455" t="str">
            <v>NO</v>
          </cell>
          <cell r="BW1455" t="str">
            <v>YES</v>
          </cell>
          <cell r="CA1455" t="str">
            <v>TRASH</v>
          </cell>
          <cell r="CC1455">
            <v>0</v>
          </cell>
          <cell r="CD1455">
            <v>0</v>
          </cell>
          <cell r="CE1455">
            <v>0</v>
          </cell>
          <cell r="CF1455">
            <v>0</v>
          </cell>
          <cell r="CL1455">
            <v>0</v>
          </cell>
          <cell r="CY1455">
            <v>0</v>
          </cell>
          <cell r="CZ1455">
            <v>0</v>
          </cell>
          <cell r="DA1455">
            <v>0</v>
          </cell>
          <cell r="DB1455">
            <v>0</v>
          </cell>
        </row>
        <row r="1456">
          <cell r="BH1456" t="str">
            <v/>
          </cell>
          <cell r="BI1456" t="str">
            <v/>
          </cell>
          <cell r="BJ1456" t="str">
            <v>NO</v>
          </cell>
          <cell r="BK1456" t="str">
            <v/>
          </cell>
          <cell r="BL1456" t="str">
            <v>NO</v>
          </cell>
          <cell r="BM1456" t="str">
            <v/>
          </cell>
          <cell r="BO1456" t="str">
            <v/>
          </cell>
          <cell r="BQ1456" t="str">
            <v/>
          </cell>
          <cell r="BR1456" t="str">
            <v/>
          </cell>
          <cell r="BT1456" t="str">
            <v/>
          </cell>
          <cell r="BU1456" t="str">
            <v/>
          </cell>
          <cell r="BW1456" t="str">
            <v/>
          </cell>
          <cell r="CA1456" t="str">
            <v/>
          </cell>
          <cell r="CC1456">
            <v>0</v>
          </cell>
          <cell r="CD1456">
            <v>0</v>
          </cell>
          <cell r="CE1456">
            <v>0</v>
          </cell>
          <cell r="CF1456">
            <v>0</v>
          </cell>
          <cell r="CL1456">
            <v>0</v>
          </cell>
          <cell r="CY1456">
            <v>0</v>
          </cell>
          <cell r="CZ1456">
            <v>0</v>
          </cell>
          <cell r="DA1456">
            <v>0</v>
          </cell>
          <cell r="DB1456">
            <v>0</v>
          </cell>
        </row>
        <row r="1457">
          <cell r="A1457">
            <v>119.4</v>
          </cell>
          <cell r="B1457">
            <v>41991</v>
          </cell>
          <cell r="C1457" t="str">
            <v>Daniel</v>
          </cell>
          <cell r="D1457">
            <v>8</v>
          </cell>
          <cell r="F1457" t="str">
            <v>YES</v>
          </cell>
          <cell r="G1457">
            <v>2.67</v>
          </cell>
          <cell r="H1457">
            <v>0.16666666790842999</v>
          </cell>
          <cell r="I1457">
            <v>-1</v>
          </cell>
          <cell r="J1457">
            <v>9.9994999999999994</v>
          </cell>
          <cell r="K1457">
            <v>29.999500000000001</v>
          </cell>
          <cell r="L1457">
            <v>3.0001000050002502</v>
          </cell>
          <cell r="M1457">
            <v>1.4518983004946899</v>
          </cell>
          <cell r="N1457">
            <v>0.97835327164304298</v>
          </cell>
          <cell r="O1457">
            <v>0.49063057873463101</v>
          </cell>
          <cell r="P1457">
            <v>0.19744789935953999</v>
          </cell>
          <cell r="Q1457">
            <v>0.99959172907982896</v>
          </cell>
          <cell r="R1457">
            <v>3.2426172122778398</v>
          </cell>
          <cell r="S1457">
            <v>95.916094813219104</v>
          </cell>
          <cell r="T1457">
            <v>0.99980779756034999</v>
          </cell>
          <cell r="U1457">
            <v>2.1826105527663802</v>
          </cell>
          <cell r="V1457">
            <v>135.20896468776601</v>
          </cell>
          <cell r="W1457">
            <v>0.99990684392221796</v>
          </cell>
          <cell r="X1457">
            <v>1.5193896670545</v>
          </cell>
          <cell r="Y1457">
            <v>1.3565051500034</v>
          </cell>
          <cell r="Z1457">
            <v>0.90413585095988203</v>
          </cell>
          <cell r="AA1457">
            <v>0.75566156603964196</v>
          </cell>
          <cell r="AB1457">
            <v>0.197364111527222</v>
          </cell>
          <cell r="AC1457">
            <v>0.98880802591428096</v>
          </cell>
          <cell r="AD1457">
            <v>11.5485561605794</v>
          </cell>
          <cell r="AE1457">
            <v>50.0136727916137</v>
          </cell>
          <cell r="AF1457">
            <v>0.36986462503126799</v>
          </cell>
          <cell r="AG1457">
            <v>16505.567874380598</v>
          </cell>
          <cell r="AH1457">
            <v>34.637816203417501</v>
          </cell>
          <cell r="AI1457">
            <v>0.36105678400066898</v>
          </cell>
          <cell r="AJ1457">
            <v>16736.277692829601</v>
          </cell>
          <cell r="AK1457">
            <v>4515.2561078333401</v>
          </cell>
          <cell r="AL1457">
            <v>902.77293586156702</v>
          </cell>
          <cell r="AM1457">
            <v>118.460494226667</v>
          </cell>
          <cell r="AN1457">
            <v>76.829004691955006</v>
          </cell>
          <cell r="AO1457">
            <v>36.487657864332903</v>
          </cell>
          <cell r="AP1457">
            <v>12.980231137047101</v>
          </cell>
          <cell r="AQ1457">
            <v>40.646887825589303</v>
          </cell>
          <cell r="AR1457">
            <v>55.664793256215702</v>
          </cell>
          <cell r="AS1457">
            <v>29.746679468334499</v>
          </cell>
          <cell r="AT1457">
            <v>72.619702310444495</v>
          </cell>
          <cell r="AU1457">
            <v>6.8166969095762502</v>
          </cell>
          <cell r="AV1457">
            <v>1.4764973094617799</v>
          </cell>
          <cell r="AW1457">
            <v>5.07393682061711</v>
          </cell>
          <cell r="AX1457">
            <v>1.5494961733661201</v>
          </cell>
          <cell r="AY1457">
            <v>0.30195250617876701</v>
          </cell>
          <cell r="AZ1457">
            <v>0.138785397360563</v>
          </cell>
          <cell r="BA1457">
            <v>0.40302077731088098</v>
          </cell>
          <cell r="BB1457">
            <v>0.52616610577059797</v>
          </cell>
          <cell r="BC1457">
            <v>29.379162763339501</v>
          </cell>
          <cell r="BD1457">
            <v>7.3506984055555904</v>
          </cell>
          <cell r="BE1457">
            <v>34.016132147037098</v>
          </cell>
          <cell r="BF1457">
            <v>215.06861497064801</v>
          </cell>
          <cell r="BH1457" t="str">
            <v>NO</v>
          </cell>
          <cell r="BI1457" t="str">
            <v>NO</v>
          </cell>
          <cell r="BJ1457" t="str">
            <v>NO</v>
          </cell>
          <cell r="BK1457" t="str">
            <v/>
          </cell>
          <cell r="BL1457" t="str">
            <v>YES</v>
          </cell>
          <cell r="BM1457" t="str">
            <v>YES</v>
          </cell>
          <cell r="BO1457" t="str">
            <v>YES</v>
          </cell>
          <cell r="BQ1457" t="str">
            <v>NO</v>
          </cell>
          <cell r="BR1457" t="str">
            <v>NO</v>
          </cell>
          <cell r="BT1457" t="str">
            <v/>
          </cell>
          <cell r="BU1457" t="str">
            <v>YES</v>
          </cell>
          <cell r="BW1457" t="str">
            <v/>
          </cell>
          <cell r="CA1457" t="str">
            <v>DUAL AREA</v>
          </cell>
          <cell r="CC1457">
            <v>0</v>
          </cell>
          <cell r="CD1457">
            <v>0</v>
          </cell>
          <cell r="CE1457">
            <v>20.271752023990974</v>
          </cell>
          <cell r="CF1457">
            <v>39.443794137784579</v>
          </cell>
          <cell r="CL1457">
            <v>0.36</v>
          </cell>
          <cell r="CY1457">
            <v>0</v>
          </cell>
          <cell r="CZ1457">
            <v>0</v>
          </cell>
          <cell r="DA1457">
            <v>1.5800241671190594</v>
          </cell>
          <cell r="DB1457">
            <v>1.5800241671190594</v>
          </cell>
        </row>
        <row r="1458">
          <cell r="A1458">
            <v>119.4</v>
          </cell>
          <cell r="B1458">
            <v>41991</v>
          </cell>
          <cell r="C1458" t="str">
            <v>Daniel</v>
          </cell>
          <cell r="D1458">
            <v>11</v>
          </cell>
          <cell r="F1458" t="str">
            <v>YES</v>
          </cell>
          <cell r="G1458">
            <v>2.67</v>
          </cell>
          <cell r="H1458">
            <v>0.37271361518651203</v>
          </cell>
          <cell r="I1458">
            <v>0</v>
          </cell>
          <cell r="J1458">
            <v>9.9994736842100007</v>
          </cell>
          <cell r="K1458">
            <v>29.9989473684</v>
          </cell>
          <cell r="L1458">
            <v>3.00005263434723</v>
          </cell>
          <cell r="M1458">
            <v>2.4193453091196302</v>
          </cell>
          <cell r="N1458">
            <v>0.86214264966558596</v>
          </cell>
          <cell r="O1458">
            <v>2.3936986137440699</v>
          </cell>
          <cell r="P1458">
            <v>0.18268687048200899</v>
          </cell>
          <cell r="Q1458">
            <v>0.99871042031603496</v>
          </cell>
          <cell r="R1458">
            <v>3.7740326748804698</v>
          </cell>
          <cell r="S1458">
            <v>23.2209449030949</v>
          </cell>
          <cell r="T1458">
            <v>0.99891043776732302</v>
          </cell>
          <cell r="U1458">
            <v>3.4154386507467001</v>
          </cell>
          <cell r="V1458">
            <v>36.691968131612903</v>
          </cell>
          <cell r="W1458">
            <v>0.99979457404906902</v>
          </cell>
          <cell r="X1458">
            <v>1.48154657291707</v>
          </cell>
          <cell r="Y1458">
            <v>1.0498741154679401</v>
          </cell>
          <cell r="Z1458">
            <v>0.354866373352695</v>
          </cell>
          <cell r="AA1458">
            <v>21.351066675395899</v>
          </cell>
          <cell r="AB1458">
            <v>0.18244311468121899</v>
          </cell>
          <cell r="AC1458">
            <v>0.96022548278398701</v>
          </cell>
          <cell r="AD1458">
            <v>15.492686345578701</v>
          </cell>
          <cell r="AE1458">
            <v>28.735547588270901</v>
          </cell>
          <cell r="AF1458">
            <v>0.78299531005037204</v>
          </cell>
          <cell r="AG1458">
            <v>2438.4238812175599</v>
          </cell>
          <cell r="AH1458">
            <v>14.6054671964399</v>
          </cell>
          <cell r="AI1458">
            <v>0.62829083061100299</v>
          </cell>
          <cell r="AJ1458">
            <v>4176.7968964913498</v>
          </cell>
          <cell r="AK1458">
            <v>4089.8008456766702</v>
          </cell>
          <cell r="AL1458">
            <v>648.38350536546704</v>
          </cell>
          <cell r="AM1458">
            <v>176.69369311933201</v>
          </cell>
          <cell r="AN1458">
            <v>90.310767856956005</v>
          </cell>
          <cell r="AO1458">
            <v>53.311426401111298</v>
          </cell>
          <cell r="AP1458">
            <v>15.6395552039014</v>
          </cell>
          <cell r="AQ1458">
            <v>233.11328506614299</v>
          </cell>
          <cell r="AR1458">
            <v>29.832572916251699</v>
          </cell>
          <cell r="AS1458">
            <v>53.356884357838197</v>
          </cell>
          <cell r="AT1458">
            <v>596.77079528870797</v>
          </cell>
          <cell r="AU1458">
            <v>6.09872232451466</v>
          </cell>
          <cell r="AV1458">
            <v>1.6457169915380701</v>
          </cell>
          <cell r="AW1458">
            <v>5.93930703206816</v>
          </cell>
          <cell r="AX1458">
            <v>1.73694109500774</v>
          </cell>
          <cell r="AY1458">
            <v>0.308392116804168</v>
          </cell>
          <cell r="AZ1458">
            <v>0.13342446422579099</v>
          </cell>
          <cell r="BA1458">
            <v>0.374181866142893</v>
          </cell>
          <cell r="BB1458">
            <v>0.49684542381471902</v>
          </cell>
          <cell r="BC1458">
            <v>27.755290512375101</v>
          </cell>
          <cell r="BD1458">
            <v>15.1327345450854</v>
          </cell>
          <cell r="BE1458">
            <v>39.483907187906098</v>
          </cell>
          <cell r="BF1458">
            <v>218.98099245572701</v>
          </cell>
          <cell r="BH1458" t="str">
            <v>NO</v>
          </cell>
          <cell r="BI1458" t="str">
            <v>NO</v>
          </cell>
          <cell r="BJ1458" t="str">
            <v>NO</v>
          </cell>
          <cell r="BK1458" t="str">
            <v/>
          </cell>
          <cell r="BL1458" t="str">
            <v>YES</v>
          </cell>
          <cell r="BM1458" t="str">
            <v>NO</v>
          </cell>
          <cell r="BO1458" t="str">
            <v>NO</v>
          </cell>
          <cell r="BQ1458" t="str">
            <v>YES</v>
          </cell>
          <cell r="BR1458" t="str">
            <v>NO</v>
          </cell>
          <cell r="BT1458" t="str">
            <v/>
          </cell>
          <cell r="BU1458" t="str">
            <v>YES</v>
          </cell>
          <cell r="BW1458" t="str">
            <v/>
          </cell>
          <cell r="CA1458" t="str">
            <v>SINGLE CORRx</v>
          </cell>
          <cell r="CC1458">
            <v>12.656218615753975</v>
          </cell>
          <cell r="CD1458">
            <v>0</v>
          </cell>
          <cell r="CE1458">
            <v>15.620523547726256</v>
          </cell>
          <cell r="CF1458">
            <v>23.952064187494987</v>
          </cell>
          <cell r="CL1458">
            <v>0.38</v>
          </cell>
          <cell r="CY1458">
            <v>1.3612206767798458</v>
          </cell>
          <cell r="CZ1458">
            <v>0</v>
          </cell>
          <cell r="DA1458">
            <v>1.3612206767798458</v>
          </cell>
          <cell r="DB1458">
            <v>1.3612206767798458</v>
          </cell>
        </row>
        <row r="1459">
          <cell r="A1459">
            <v>119.4</v>
          </cell>
          <cell r="B1459">
            <v>41991</v>
          </cell>
          <cell r="C1459" t="str">
            <v>Daniel</v>
          </cell>
          <cell r="D1459">
            <v>13</v>
          </cell>
          <cell r="F1459" t="str">
            <v>YES</v>
          </cell>
          <cell r="G1459">
            <v>2.67</v>
          </cell>
          <cell r="H1459">
            <v>0.467809139750898</v>
          </cell>
          <cell r="I1459">
            <v>-1</v>
          </cell>
          <cell r="J1459">
            <v>10</v>
          </cell>
          <cell r="K1459">
            <v>29.9985</v>
          </cell>
          <cell r="L1459">
            <v>2.9998499999999999</v>
          </cell>
          <cell r="M1459">
            <v>3.24148650582881</v>
          </cell>
          <cell r="N1459">
            <v>0.87441380448860395</v>
          </cell>
          <cell r="O1459">
            <v>0.61791555044902802</v>
          </cell>
          <cell r="P1459">
            <v>0.20576964320874999</v>
          </cell>
          <cell r="Q1459">
            <v>0.99808239111660202</v>
          </cell>
          <cell r="R1459">
            <v>4.9391659788718698</v>
          </cell>
          <cell r="S1459">
            <v>130.369628307661</v>
          </cell>
          <cell r="T1459">
            <v>0.99985687723365901</v>
          </cell>
          <cell r="U1459">
            <v>1.32058919681872</v>
          </cell>
          <cell r="V1459">
            <v>148.64584426396701</v>
          </cell>
          <cell r="W1459">
            <v>0.99999767637274695</v>
          </cell>
          <cell r="X1459">
            <v>0.16825310477730901</v>
          </cell>
          <cell r="Y1459">
            <v>1.1063534841799401</v>
          </cell>
          <cell r="Z1459">
            <v>0.28834894820519602</v>
          </cell>
          <cell r="AA1459">
            <v>1.83255968515092</v>
          </cell>
          <cell r="AB1459">
            <v>0.2053575936083</v>
          </cell>
          <cell r="AC1459">
            <v>0.95284337327506996</v>
          </cell>
          <cell r="AD1459">
            <v>26.608834543822301</v>
          </cell>
          <cell r="AE1459">
            <v>141.38643275256399</v>
          </cell>
          <cell r="AF1459">
            <v>0.95116082731844698</v>
          </cell>
          <cell r="AG1459">
            <v>622.66062802035003</v>
          </cell>
          <cell r="AH1459">
            <v>37.971125690885302</v>
          </cell>
          <cell r="AI1459">
            <v>0.29121575748512502</v>
          </cell>
          <cell r="AJ1459">
            <v>9036.4356589916897</v>
          </cell>
          <cell r="AK1459">
            <v>3550.7953186612499</v>
          </cell>
          <cell r="AL1459">
            <v>702.12500033158801</v>
          </cell>
          <cell r="AM1459">
            <v>62.770485991747996</v>
          </cell>
          <cell r="AN1459">
            <v>24.717593718720899</v>
          </cell>
          <cell r="AO1459">
            <v>48.9240666141947</v>
          </cell>
          <cell r="AP1459">
            <v>28.5429335057343</v>
          </cell>
          <cell r="AQ1459">
            <v>148.61159784071799</v>
          </cell>
          <cell r="AR1459">
            <v>46.135118809290198</v>
          </cell>
          <cell r="AS1459">
            <v>96.177088019110698</v>
          </cell>
          <cell r="AT1459">
            <v>184.30794747773101</v>
          </cell>
          <cell r="AU1459">
            <v>6.3814428803501002</v>
          </cell>
          <cell r="AV1459">
            <v>1.8161471190957501</v>
          </cell>
          <cell r="AW1459">
            <v>6.3673897243811499</v>
          </cell>
          <cell r="AX1459">
            <v>1.6838672074181</v>
          </cell>
          <cell r="AY1459">
            <v>0.377272041136824</v>
          </cell>
          <cell r="AZ1459">
            <v>0.13575229238210099</v>
          </cell>
          <cell r="BA1459">
            <v>0.36852871215418298</v>
          </cell>
          <cell r="BB1459">
            <v>0.49438194094915999</v>
          </cell>
          <cell r="BC1459">
            <v>30.181763290945899</v>
          </cell>
          <cell r="BD1459">
            <v>-0.42230821125002699</v>
          </cell>
          <cell r="BE1459">
            <v>11.81513398625</v>
          </cell>
          <cell r="BF1459">
            <v>187.73620365625001</v>
          </cell>
          <cell r="BH1459" t="str">
            <v>NO</v>
          </cell>
          <cell r="BI1459" t="str">
            <v>NO</v>
          </cell>
          <cell r="BJ1459" t="str">
            <v>NO</v>
          </cell>
          <cell r="BK1459" t="str">
            <v/>
          </cell>
          <cell r="BL1459" t="str">
            <v>YES</v>
          </cell>
          <cell r="BM1459" t="str">
            <v>NO</v>
          </cell>
          <cell r="BO1459" t="str">
            <v>NO</v>
          </cell>
          <cell r="BQ1459" t="str">
            <v>YES</v>
          </cell>
          <cell r="BR1459" t="str">
            <v>NO</v>
          </cell>
          <cell r="BT1459" t="str">
            <v/>
          </cell>
          <cell r="BU1459" t="str">
            <v>YES</v>
          </cell>
          <cell r="BW1459" t="str">
            <v/>
          </cell>
          <cell r="CA1459" t="str">
            <v>SINGLE CORRx</v>
          </cell>
          <cell r="CC1459">
            <v>51.275344927828527</v>
          </cell>
          <cell r="CD1459">
            <v>0</v>
          </cell>
          <cell r="CE1459">
            <v>49.5536064826752</v>
          </cell>
          <cell r="CF1459">
            <v>58.536332036757067</v>
          </cell>
          <cell r="CL1459">
            <v>0.3</v>
          </cell>
          <cell r="CY1459">
            <v>4.5489379068220508</v>
          </cell>
          <cell r="CZ1459">
            <v>0</v>
          </cell>
          <cell r="DA1459">
            <v>4.5489379068220508</v>
          </cell>
          <cell r="DB1459">
            <v>4.5489379068220508</v>
          </cell>
        </row>
        <row r="1460">
          <cell r="A1460">
            <v>119.4</v>
          </cell>
          <cell r="B1460">
            <v>41991</v>
          </cell>
          <cell r="C1460" t="str">
            <v>Daniel</v>
          </cell>
          <cell r="D1460">
            <v>22</v>
          </cell>
          <cell r="F1460" t="str">
            <v>YES</v>
          </cell>
          <cell r="G1460">
            <v>2.67</v>
          </cell>
          <cell r="H1460">
            <v>1.8515896406024701</v>
          </cell>
          <cell r="I1460">
            <v>0</v>
          </cell>
          <cell r="J1460">
            <v>10</v>
          </cell>
          <cell r="K1460">
            <v>29.998999999999999</v>
          </cell>
          <cell r="L1460">
            <v>2.9998999999999998</v>
          </cell>
          <cell r="M1460">
            <v>3.2581814157598101</v>
          </cell>
          <cell r="N1460">
            <v>0.99373234991277304</v>
          </cell>
          <cell r="O1460">
            <v>0.23301761753450301</v>
          </cell>
          <cell r="P1460">
            <v>0.196910996759356</v>
          </cell>
          <cell r="Q1460">
            <v>0.99848137578651497</v>
          </cell>
          <cell r="R1460">
            <v>15.646109231050501</v>
          </cell>
          <cell r="S1460">
            <v>156.12400698513099</v>
          </cell>
          <cell r="T1460">
            <v>0.99999022238080504</v>
          </cell>
          <cell r="U1460">
            <v>1.2309234787269101</v>
          </cell>
          <cell r="V1460">
            <v>494.53348016042202</v>
          </cell>
          <cell r="W1460">
            <v>0.99999898581667701</v>
          </cell>
          <cell r="X1460">
            <v>0.39642661578555</v>
          </cell>
          <cell r="Y1460">
            <v>3.0344580170070099</v>
          </cell>
          <cell r="Z1460">
            <v>0.92491126618965303</v>
          </cell>
          <cell r="AA1460">
            <v>0.63189081522597002</v>
          </cell>
          <cell r="AB1460">
            <v>0.19659991413255201</v>
          </cell>
          <cell r="AC1460">
            <v>0.95927350601705097</v>
          </cell>
          <cell r="AD1460">
            <v>271.81401591255099</v>
          </cell>
          <cell r="AE1460">
            <v>396.25013265918301</v>
          </cell>
          <cell r="AF1460">
            <v>0.80125966528760695</v>
          </cell>
          <cell r="AG1460">
            <v>32919.758584841897</v>
          </cell>
          <cell r="AH1460">
            <v>126.075130788625</v>
          </cell>
          <cell r="AI1460">
            <v>0.80752409860570795</v>
          </cell>
          <cell r="AJ1460">
            <v>31882.104940949401</v>
          </cell>
          <cell r="AK1460">
            <v>10237.579872329999</v>
          </cell>
          <cell r="AL1460">
            <v>1733.7023562684701</v>
          </cell>
          <cell r="AM1460">
            <v>72.562830514334195</v>
          </cell>
          <cell r="AN1460">
            <v>24.7101696931413</v>
          </cell>
          <cell r="AO1460">
            <v>-3.0810584759793498</v>
          </cell>
          <cell r="AP1460">
            <v>53.5808663859181</v>
          </cell>
          <cell r="AQ1460">
            <v>305.88789187309402</v>
          </cell>
          <cell r="AR1460">
            <v>10.4170375123099</v>
          </cell>
          <cell r="AS1460">
            <v>301.61011878897699</v>
          </cell>
          <cell r="AT1460">
            <v>3804.1656842218399</v>
          </cell>
          <cell r="AU1460">
            <v>6.2329097451147</v>
          </cell>
          <cell r="AV1460">
            <v>1.5111637535701401</v>
          </cell>
          <cell r="AW1460" t="str">
            <v>NaN</v>
          </cell>
          <cell r="AX1460" t="str">
            <v>NaN</v>
          </cell>
          <cell r="AY1460">
            <v>0.237435550358022</v>
          </cell>
          <cell r="AZ1460" t="str">
            <v>NaN</v>
          </cell>
          <cell r="BA1460">
            <v>0.33575537713506098</v>
          </cell>
          <cell r="BB1460" t="str">
            <v>NaN</v>
          </cell>
          <cell r="BC1460">
            <v>27.573160686738099</v>
          </cell>
          <cell r="BD1460">
            <v>42.110300843000203</v>
          </cell>
          <cell r="BE1460">
            <v>153.301201674</v>
          </cell>
          <cell r="BF1460">
            <v>430.64167662699998</v>
          </cell>
          <cell r="BH1460" t="str">
            <v>NO</v>
          </cell>
          <cell r="BI1460" t="str">
            <v>NO</v>
          </cell>
          <cell r="BJ1460" t="str">
            <v>NO</v>
          </cell>
          <cell r="BK1460" t="str">
            <v/>
          </cell>
          <cell r="BL1460" t="str">
            <v>YES</v>
          </cell>
          <cell r="BM1460" t="str">
            <v>YES</v>
          </cell>
          <cell r="BO1460" t="str">
            <v>YES</v>
          </cell>
          <cell r="BQ1460" t="str">
            <v>YES</v>
          </cell>
          <cell r="BR1460" t="str">
            <v>YES</v>
          </cell>
          <cell r="BT1460" t="str">
            <v/>
          </cell>
          <cell r="BU1460" t="str">
            <v>YES</v>
          </cell>
          <cell r="BW1460" t="str">
            <v/>
          </cell>
          <cell r="CA1460" t="str">
            <v>DUAL CORR</v>
          </cell>
          <cell r="CC1460">
            <v>170.58919406152498</v>
          </cell>
          <cell r="CD1460">
            <v>161.55942008815654</v>
          </cell>
          <cell r="CE1460">
            <v>142.91486182738552</v>
          </cell>
          <cell r="CF1460">
            <v>145.99758915328022</v>
          </cell>
          <cell r="CL1460">
            <v>0.19</v>
          </cell>
          <cell r="CY1460">
            <v>0.35059288692679291</v>
          </cell>
          <cell r="CZ1460">
            <v>0.35059288692679291</v>
          </cell>
          <cell r="DA1460">
            <v>0.35059288692679291</v>
          </cell>
          <cell r="DB1460">
            <v>0.35059288692679291</v>
          </cell>
        </row>
        <row r="1461">
          <cell r="A1461">
            <v>119.4</v>
          </cell>
          <cell r="B1461">
            <v>41991</v>
          </cell>
          <cell r="C1461" t="str">
            <v>Daniel</v>
          </cell>
          <cell r="D1461">
            <v>23</v>
          </cell>
          <cell r="F1461" t="str">
            <v>YES</v>
          </cell>
          <cell r="G1461">
            <v>2.67</v>
          </cell>
          <cell r="H1461">
            <v>1.9093450857326399</v>
          </cell>
          <cell r="I1461">
            <v>0</v>
          </cell>
          <cell r="J1461">
            <v>9.9990000000000006</v>
          </cell>
          <cell r="K1461">
            <v>29.997</v>
          </cell>
          <cell r="L1461">
            <v>3</v>
          </cell>
          <cell r="M1461">
            <v>2.0203585675126301</v>
          </cell>
          <cell r="N1461">
            <v>0.99779793825545604</v>
          </cell>
          <cell r="O1461">
            <v>0.29114681006279097</v>
          </cell>
          <cell r="P1461">
            <v>0.19408896103981699</v>
          </cell>
          <cell r="Q1461">
            <v>0.99765678690674497</v>
          </cell>
          <cell r="R1461">
            <v>7.1522038076533097</v>
          </cell>
          <cell r="S1461">
            <v>31.670687127663001</v>
          </cell>
          <cell r="T1461">
            <v>0.99952665284409403</v>
          </cell>
          <cell r="U1461">
            <v>3.1544454219219999</v>
          </cell>
          <cell r="V1461">
            <v>63.386369925345697</v>
          </cell>
          <cell r="W1461">
            <v>0.99988558955065099</v>
          </cell>
          <cell r="X1461">
            <v>1.54997882414146</v>
          </cell>
          <cell r="Y1461">
            <v>1.9979020540028101</v>
          </cell>
          <cell r="Z1461">
            <v>0.98616930644531497</v>
          </cell>
          <cell r="AA1461">
            <v>0.4553861133257</v>
          </cell>
          <cell r="AB1461">
            <v>0.19361597043259801</v>
          </cell>
          <cell r="AC1461">
            <v>0.93681087965295595</v>
          </cell>
          <cell r="AD1461">
            <v>56.614743471600598</v>
          </cell>
          <cell r="AE1461">
            <v>43.4182482044613</v>
          </cell>
          <cell r="AF1461">
            <v>0.68489927644605997</v>
          </cell>
          <cell r="AG1461">
            <v>7055.1492544232797</v>
          </cell>
          <cell r="AH1461">
            <v>21.461376432728599</v>
          </cell>
          <cell r="AI1461">
            <v>0.67732041069842197</v>
          </cell>
          <cell r="AJ1461">
            <v>7224.8411181097599</v>
          </cell>
          <cell r="AK1461">
            <v>5324.5976080533401</v>
          </cell>
          <cell r="AL1461">
            <v>891.00560303523298</v>
          </cell>
          <cell r="AM1461">
            <v>131.13302654033399</v>
          </cell>
          <cell r="AN1461">
            <v>52.905907200681298</v>
          </cell>
          <cell r="AO1461">
            <v>63.572539070251104</v>
          </cell>
          <cell r="AP1461">
            <v>41.489387078625398</v>
          </cell>
          <cell r="AQ1461">
            <v>45.822149882884602</v>
          </cell>
          <cell r="AR1461">
            <v>767.16074428418801</v>
          </cell>
          <cell r="AS1461">
            <v>129.78328417733999</v>
          </cell>
          <cell r="AT1461">
            <v>1494.1931997885799</v>
          </cell>
          <cell r="AU1461">
            <v>5.9476582601401802</v>
          </cell>
          <cell r="AV1461">
            <v>1.25753240337162</v>
          </cell>
          <cell r="AW1461" t="str">
            <v>NaN</v>
          </cell>
          <cell r="AX1461" t="str">
            <v>NaN</v>
          </cell>
          <cell r="AY1461">
            <v>0.31158153636847602</v>
          </cell>
          <cell r="AZ1461" t="str">
            <v>NaN</v>
          </cell>
          <cell r="BA1461">
            <v>0.42419412953136998</v>
          </cell>
          <cell r="BB1461" t="str">
            <v>NaN</v>
          </cell>
          <cell r="BC1461">
            <v>35.052922841453601</v>
          </cell>
          <cell r="BD1461">
            <v>43.060733723225901</v>
          </cell>
          <cell r="BE1461">
            <v>114.400565751613</v>
          </cell>
          <cell r="BF1461">
            <v>250.977963992903</v>
          </cell>
          <cell r="BH1461" t="str">
            <v>NO</v>
          </cell>
          <cell r="BI1461" t="str">
            <v>NO</v>
          </cell>
          <cell r="BJ1461" t="str">
            <v>NO</v>
          </cell>
          <cell r="BK1461" t="str">
            <v/>
          </cell>
          <cell r="BL1461" t="str">
            <v>YES</v>
          </cell>
          <cell r="BM1461" t="str">
            <v>YES</v>
          </cell>
          <cell r="BO1461" t="str">
            <v>YES</v>
          </cell>
          <cell r="BQ1461" t="str">
            <v>NO</v>
          </cell>
          <cell r="BR1461" t="str">
            <v>NO</v>
          </cell>
          <cell r="BT1461" t="str">
            <v/>
          </cell>
          <cell r="BU1461" t="str">
            <v>YES</v>
          </cell>
          <cell r="BW1461" t="str">
            <v/>
          </cell>
          <cell r="CA1461" t="str">
            <v>DUAL AREA</v>
          </cell>
          <cell r="CC1461">
            <v>0</v>
          </cell>
          <cell r="CD1461">
            <v>0</v>
          </cell>
          <cell r="CE1461">
            <v>34.713229039663425</v>
          </cell>
          <cell r="CF1461">
            <v>42.015385200696464</v>
          </cell>
          <cell r="CL1461">
            <v>0.36</v>
          </cell>
          <cell r="CY1461">
            <v>0</v>
          </cell>
          <cell r="CZ1461">
            <v>0</v>
          </cell>
          <cell r="DA1461">
            <v>0.46980808627230369</v>
          </cell>
          <cell r="DB1461">
            <v>0.46980808627230369</v>
          </cell>
        </row>
        <row r="1462">
          <cell r="A1462">
            <v>119.4</v>
          </cell>
          <cell r="B1462">
            <v>41991</v>
          </cell>
          <cell r="C1462" t="str">
            <v>Daniel</v>
          </cell>
          <cell r="D1462">
            <v>25</v>
          </cell>
          <cell r="F1462" t="str">
            <v>YES</v>
          </cell>
          <cell r="G1462">
            <v>2.67</v>
          </cell>
          <cell r="H1462">
            <v>2.0121228648349598</v>
          </cell>
          <cell r="I1462">
            <v>0</v>
          </cell>
          <cell r="J1462">
            <v>10.000500000000001</v>
          </cell>
          <cell r="K1462">
            <v>30.000499999999999</v>
          </cell>
          <cell r="L1462">
            <v>2.9999000049997502</v>
          </cell>
          <cell r="M1462">
            <v>1.94576034937641</v>
          </cell>
          <cell r="N1462">
            <v>0.97475009931492995</v>
          </cell>
          <cell r="O1462">
            <v>0.49887118916344397</v>
          </cell>
          <cell r="P1462">
            <v>0.224908225285222</v>
          </cell>
          <cell r="Q1462">
            <v>0.99720836800069701</v>
          </cell>
          <cell r="R1462">
            <v>7.0629020280138803</v>
          </cell>
          <cell r="S1462">
            <v>50.230001259066597</v>
          </cell>
          <cell r="T1462">
            <v>0.99994526735467903</v>
          </cell>
          <cell r="U1462">
            <v>0.96379267128447499</v>
          </cell>
          <cell r="V1462">
            <v>99.920879032062004</v>
          </cell>
          <cell r="W1462">
            <v>0.99997021862975499</v>
          </cell>
          <cell r="X1462">
            <v>0.71082553998719</v>
          </cell>
          <cell r="Y1462">
            <v>1.7260775291264601</v>
          </cell>
          <cell r="Z1462">
            <v>0.85824516683690399</v>
          </cell>
          <cell r="AA1462">
            <v>1.16506844622421</v>
          </cell>
          <cell r="AB1462">
            <v>0.22424685183003401</v>
          </cell>
          <cell r="AC1462">
            <v>0.94212808792531699</v>
          </cell>
          <cell r="AD1462">
            <v>56.282031603619302</v>
          </cell>
          <cell r="AE1462">
            <v>77.016833786425494</v>
          </cell>
          <cell r="AF1462">
            <v>0.77075522721163003</v>
          </cell>
          <cell r="AG1462">
            <v>4176.9436662644102</v>
          </cell>
          <cell r="AH1462">
            <v>44.1325112580382</v>
          </cell>
          <cell r="AI1462">
            <v>0.87856049319540797</v>
          </cell>
          <cell r="AJ1462">
            <v>2212.6828568954402</v>
          </cell>
          <cell r="AK1462">
            <v>3820.5755888200001</v>
          </cell>
          <cell r="AL1462">
            <v>713.92013168906703</v>
          </cell>
          <cell r="AM1462">
            <v>86.924979136667204</v>
          </cell>
          <cell r="AN1462">
            <v>27.104985448118001</v>
          </cell>
          <cell r="AO1462">
            <v>39.628866503869602</v>
          </cell>
          <cell r="AP1462">
            <v>39.004224873097002</v>
          </cell>
          <cell r="AQ1462">
            <v>24.305057677262798</v>
          </cell>
          <cell r="AR1462">
            <v>695.46892709449401</v>
          </cell>
          <cell r="AS1462">
            <v>180.160315316181</v>
          </cell>
          <cell r="AT1462">
            <v>2432.6650161992302</v>
          </cell>
          <cell r="AU1462">
            <v>6.4040047156191404</v>
          </cell>
          <cell r="AV1462">
            <v>1.4924918520475601</v>
          </cell>
          <cell r="AW1462" t="str">
            <v>NaN</v>
          </cell>
          <cell r="AX1462" t="str">
            <v>NaN</v>
          </cell>
          <cell r="AY1462">
            <v>0.236632102248785</v>
          </cell>
          <cell r="AZ1462" t="str">
            <v>NaN</v>
          </cell>
          <cell r="BA1462">
            <v>0.38983621429095899</v>
          </cell>
          <cell r="BB1462" t="str">
            <v>NaN</v>
          </cell>
          <cell r="BC1462">
            <v>29.375019589504401</v>
          </cell>
          <cell r="BD1462">
            <v>20.798444106666899</v>
          </cell>
          <cell r="BE1462">
            <v>102.826263226191</v>
          </cell>
          <cell r="BF1462">
            <v>166.78608374607199</v>
          </cell>
          <cell r="BH1462" t="str">
            <v>NO</v>
          </cell>
          <cell r="BI1462" t="str">
            <v>NO</v>
          </cell>
          <cell r="BJ1462" t="str">
            <v>NO</v>
          </cell>
          <cell r="BK1462" t="str">
            <v/>
          </cell>
          <cell r="BL1462" t="str">
            <v>YES</v>
          </cell>
          <cell r="BM1462" t="str">
            <v>YES</v>
          </cell>
          <cell r="BO1462" t="str">
            <v>YES</v>
          </cell>
          <cell r="BQ1462" t="str">
            <v>YES</v>
          </cell>
          <cell r="BR1462" t="str">
            <v>YES</v>
          </cell>
          <cell r="BT1462" t="str">
            <v/>
          </cell>
          <cell r="BU1462" t="str">
            <v>YES</v>
          </cell>
          <cell r="BW1462" t="str">
            <v/>
          </cell>
          <cell r="CA1462" t="str">
            <v>DUAL CORR</v>
          </cell>
          <cell r="CC1462">
            <v>34.469404355757945</v>
          </cell>
          <cell r="CD1462">
            <v>51.981343556180136</v>
          </cell>
          <cell r="CE1462">
            <v>48.624724167550411</v>
          </cell>
          <cell r="CF1462">
            <v>45.485032858848761</v>
          </cell>
          <cell r="CL1462">
            <v>0.32</v>
          </cell>
          <cell r="CY1462">
            <v>0.5226904992745508</v>
          </cell>
          <cell r="CZ1462">
            <v>0.5226904992745508</v>
          </cell>
          <cell r="DA1462">
            <v>0.5226904992745508</v>
          </cell>
          <cell r="DB1462">
            <v>0.5226904992745508</v>
          </cell>
        </row>
        <row r="1463">
          <cell r="A1463">
            <v>119.4</v>
          </cell>
          <cell r="B1463">
            <v>41991</v>
          </cell>
          <cell r="C1463" t="str">
            <v>Daniel</v>
          </cell>
          <cell r="D1463">
            <v>26</v>
          </cell>
          <cell r="F1463" t="str">
            <v>YES</v>
          </cell>
          <cell r="G1463">
            <v>2.67</v>
          </cell>
          <cell r="H1463">
            <v>2.1412895321845999</v>
          </cell>
          <cell r="I1463">
            <v>-1</v>
          </cell>
          <cell r="J1463">
            <v>9.9994999999999994</v>
          </cell>
          <cell r="K1463">
            <v>29.999500000000001</v>
          </cell>
          <cell r="L1463">
            <v>3.0001000050002502</v>
          </cell>
          <cell r="M1463">
            <v>5.86838574865188</v>
          </cell>
          <cell r="N1463">
            <v>0.98513791558500396</v>
          </cell>
          <cell r="O1463">
            <v>0.51472539876650703</v>
          </cell>
          <cell r="P1463">
            <v>0.19437677940827</v>
          </cell>
          <cell r="Q1463">
            <v>0.99876434355007004</v>
          </cell>
          <cell r="R1463">
            <v>17.611632265995699</v>
          </cell>
          <cell r="S1463">
            <v>478.00421991620902</v>
          </cell>
          <cell r="T1463">
            <v>0.999933708746922</v>
          </cell>
          <cell r="U1463">
            <v>4.0020519954131899</v>
          </cell>
          <cell r="V1463">
            <v>1234.2010927722799</v>
          </cell>
          <cell r="W1463">
            <v>0.99999753951730097</v>
          </cell>
          <cell r="X1463">
            <v>0.770992407876122</v>
          </cell>
          <cell r="Y1463">
            <v>3.8036833183635999</v>
          </cell>
          <cell r="Z1463">
            <v>0.63810723216763598</v>
          </cell>
          <cell r="AA1463">
            <v>6.4417749083609896</v>
          </cell>
          <cell r="AB1463">
            <v>0.19412722510342001</v>
          </cell>
          <cell r="AC1463">
            <v>0.965853589171213</v>
          </cell>
          <cell r="AD1463">
            <v>335.57021974706299</v>
          </cell>
          <cell r="AE1463">
            <v>259.94361614984001</v>
          </cell>
          <cell r="AF1463">
            <v>0.21061638827201901</v>
          </cell>
          <cell r="AG1463">
            <v>198822.19384918499</v>
          </cell>
          <cell r="AH1463">
            <v>29.599923653270999</v>
          </cell>
          <cell r="AI1463">
            <v>6.1919874480930302E-2</v>
          </cell>
          <cell r="AJ1463">
            <v>236274.41182081599</v>
          </cell>
          <cell r="AK1463">
            <v>21295.366500538399</v>
          </cell>
          <cell r="AL1463">
            <v>4332.0450134309303</v>
          </cell>
          <cell r="AM1463">
            <v>251.209650670999</v>
          </cell>
          <cell r="AN1463">
            <v>41.536802794974001</v>
          </cell>
          <cell r="AO1463">
            <v>123.361446765518</v>
          </cell>
          <cell r="AP1463">
            <v>67.815308966926594</v>
          </cell>
          <cell r="AQ1463">
            <v>170.705817476123</v>
          </cell>
          <cell r="AR1463">
            <v>-29.118525941064998</v>
          </cell>
          <cell r="AS1463">
            <v>72.113510173112203</v>
          </cell>
          <cell r="AT1463">
            <v>1477.25618245275</v>
          </cell>
          <cell r="AU1463">
            <v>6.6578287905943396</v>
          </cell>
          <cell r="AV1463">
            <v>1.7546006657487001</v>
          </cell>
          <cell r="AW1463" t="str">
            <v>NaN</v>
          </cell>
          <cell r="AX1463" t="str">
            <v>NaN</v>
          </cell>
          <cell r="AY1463">
            <v>0.44747404648619199</v>
          </cell>
          <cell r="AZ1463" t="str">
            <v>NaN</v>
          </cell>
          <cell r="BA1463">
            <v>0.37434390753062002</v>
          </cell>
          <cell r="BB1463" t="str">
            <v>NaN</v>
          </cell>
          <cell r="BC1463">
            <v>32.875644231638603</v>
          </cell>
          <cell r="BD1463">
            <v>69.281929264462093</v>
          </cell>
          <cell r="BE1463">
            <v>185.05441508013899</v>
          </cell>
          <cell r="BF1463">
            <v>988.30782286635497</v>
          </cell>
          <cell r="BH1463" t="str">
            <v>NO</v>
          </cell>
          <cell r="BI1463" t="str">
            <v>NO</v>
          </cell>
          <cell r="BJ1463" t="str">
            <v>NO</v>
          </cell>
          <cell r="BK1463" t="str">
            <v/>
          </cell>
          <cell r="BL1463" t="str">
            <v>YES</v>
          </cell>
          <cell r="BM1463" t="str">
            <v>NO</v>
          </cell>
          <cell r="BO1463" t="str">
            <v>NO</v>
          </cell>
          <cell r="BQ1463" t="str">
            <v>NO</v>
          </cell>
          <cell r="BR1463" t="str">
            <v>NO</v>
          </cell>
          <cell r="BT1463" t="str">
            <v/>
          </cell>
          <cell r="BU1463" t="str">
            <v>NO</v>
          </cell>
          <cell r="BW1463" t="str">
            <v>YES</v>
          </cell>
          <cell r="CA1463" t="str">
            <v>TRASH</v>
          </cell>
          <cell r="CC1463">
            <v>0</v>
          </cell>
          <cell r="CD1463">
            <v>0</v>
          </cell>
          <cell r="CE1463">
            <v>0</v>
          </cell>
          <cell r="CF1463">
            <v>0</v>
          </cell>
          <cell r="CL1463">
            <v>0</v>
          </cell>
          <cell r="CY1463">
            <v>0</v>
          </cell>
          <cell r="CZ1463">
            <v>0</v>
          </cell>
          <cell r="DA1463">
            <v>0</v>
          </cell>
          <cell r="DB1463">
            <v>0</v>
          </cell>
        </row>
        <row r="1464">
          <cell r="A1464">
            <v>119.4</v>
          </cell>
          <cell r="B1464">
            <v>41991</v>
          </cell>
          <cell r="C1464" t="str">
            <v>Daniel</v>
          </cell>
          <cell r="D1464">
            <v>27</v>
          </cell>
          <cell r="F1464" t="str">
            <v>YES</v>
          </cell>
          <cell r="G1464">
            <v>2.67</v>
          </cell>
          <cell r="H1464">
            <v>2.1912895319983399</v>
          </cell>
          <cell r="I1464">
            <v>0</v>
          </cell>
          <cell r="J1464">
            <v>10.0005263158</v>
          </cell>
          <cell r="K1464">
            <v>29.998421052600001</v>
          </cell>
          <cell r="L1464">
            <v>2.9996842271396198</v>
          </cell>
          <cell r="M1464">
            <v>1.7058835138078301</v>
          </cell>
          <cell r="N1464">
            <v>0.97488754701365399</v>
          </cell>
          <cell r="O1464">
            <v>0.53841068331480402</v>
          </cell>
          <cell r="P1464">
            <v>0.185922733523643</v>
          </cell>
          <cell r="Q1464">
            <v>0.99716836005958198</v>
          </cell>
          <cell r="R1464">
            <v>4.1396682104501199</v>
          </cell>
          <cell r="S1464">
            <v>31.8031157113824</v>
          </cell>
          <cell r="T1464">
            <v>0.99954048877913404</v>
          </cell>
          <cell r="U1464">
            <v>1.6384570621747701</v>
          </cell>
          <cell r="V1464">
            <v>49.692866110308501</v>
          </cell>
          <cell r="W1464">
            <v>0.99987463006475996</v>
          </cell>
          <cell r="X1464">
            <v>0.85543013627258502</v>
          </cell>
          <cell r="Y1464">
            <v>1.54604830277057</v>
          </cell>
          <cell r="Z1464">
            <v>0.87521052071370198</v>
          </cell>
          <cell r="AA1464">
            <v>1.1325308580039899</v>
          </cell>
          <cell r="AB1464">
            <v>0.185376575725543</v>
          </cell>
          <cell r="AC1464">
            <v>0.91875584083420203</v>
          </cell>
          <cell r="AD1464">
            <v>19.040634035651902</v>
          </cell>
          <cell r="AE1464">
            <v>37.939591385742197</v>
          </cell>
          <cell r="AF1464">
            <v>0.76338588108078997</v>
          </cell>
          <cell r="AG1464">
            <v>1482.58743490861</v>
          </cell>
          <cell r="AH1464">
            <v>21.698915085642302</v>
          </cell>
          <cell r="AI1464">
            <v>0.68197499721524302</v>
          </cell>
          <cell r="AJ1464">
            <v>1992.6954286123901</v>
          </cell>
          <cell r="AK1464">
            <v>2793.51740446334</v>
          </cell>
          <cell r="AL1464">
            <v>506.08740366056702</v>
          </cell>
          <cell r="AM1464">
            <v>68.366577455001107</v>
          </cell>
          <cell r="AN1464">
            <v>59.835834395602703</v>
          </cell>
          <cell r="AO1464">
            <v>16.783871110081499</v>
          </cell>
          <cell r="AP1464">
            <v>22.593891907715999</v>
          </cell>
          <cell r="AQ1464">
            <v>72.688886106421805</v>
          </cell>
          <cell r="AR1464">
            <v>172.31747752675199</v>
          </cell>
          <cell r="AS1464">
            <v>50.0826052378277</v>
          </cell>
          <cell r="AT1464">
            <v>340.06454068725901</v>
          </cell>
          <cell r="AU1464">
            <v>6.6952487797710498</v>
          </cell>
          <cell r="AV1464">
            <v>1.8244422233288899</v>
          </cell>
          <cell r="AW1464" t="str">
            <v>NaN</v>
          </cell>
          <cell r="AX1464" t="str">
            <v>NaN</v>
          </cell>
          <cell r="AY1464">
            <v>0.23979560625788601</v>
          </cell>
          <cell r="AZ1464" t="str">
            <v>NaN</v>
          </cell>
          <cell r="BA1464">
            <v>0.32855372959790002</v>
          </cell>
          <cell r="BB1464" t="str">
            <v>NaN</v>
          </cell>
          <cell r="BC1464">
            <v>29.767730432013501</v>
          </cell>
          <cell r="BD1464">
            <v>30.843646907262102</v>
          </cell>
          <cell r="BE1464">
            <v>83.253915945000003</v>
          </cell>
          <cell r="BF1464">
            <v>147.443069730655</v>
          </cell>
          <cell r="BH1464" t="str">
            <v>NO</v>
          </cell>
          <cell r="BI1464" t="str">
            <v>NO</v>
          </cell>
          <cell r="BJ1464" t="str">
            <v>NO</v>
          </cell>
          <cell r="BK1464" t="str">
            <v/>
          </cell>
          <cell r="BL1464" t="str">
            <v>YES</v>
          </cell>
          <cell r="BM1464" t="str">
            <v>YES</v>
          </cell>
          <cell r="BO1464" t="str">
            <v>YES</v>
          </cell>
          <cell r="BQ1464" t="str">
            <v>YES</v>
          </cell>
          <cell r="BR1464" t="str">
            <v>NO</v>
          </cell>
          <cell r="BT1464" t="str">
            <v/>
          </cell>
          <cell r="BU1464" t="str">
            <v>NO</v>
          </cell>
          <cell r="BW1464" t="str">
            <v/>
          </cell>
          <cell r="CA1464" t="str">
            <v>SINGLE CORR</v>
          </cell>
          <cell r="CC1464">
            <v>17.142443296237659</v>
          </cell>
          <cell r="CD1464">
            <v>0</v>
          </cell>
          <cell r="CE1464">
            <v>0</v>
          </cell>
          <cell r="CF1464">
            <v>0</v>
          </cell>
          <cell r="CL1464">
            <v>0.47</v>
          </cell>
          <cell r="CY1464">
            <v>0.64557096509118628</v>
          </cell>
          <cell r="CZ1464">
            <v>0</v>
          </cell>
          <cell r="DA1464">
            <v>0</v>
          </cell>
          <cell r="DB1464">
            <v>0</v>
          </cell>
        </row>
        <row r="1465">
          <cell r="A1465">
            <v>119.4</v>
          </cell>
          <cell r="B1465">
            <v>41991</v>
          </cell>
          <cell r="C1465" t="str">
            <v>Daniel</v>
          </cell>
          <cell r="D1465">
            <v>28</v>
          </cell>
          <cell r="F1465" t="str">
            <v>YES</v>
          </cell>
          <cell r="G1465">
            <v>2.67</v>
          </cell>
          <cell r="H1465">
            <v>2.42601175233722</v>
          </cell>
          <cell r="I1465">
            <v>0</v>
          </cell>
          <cell r="J1465">
            <v>10</v>
          </cell>
          <cell r="K1465">
            <v>29.999500000000001</v>
          </cell>
          <cell r="L1465">
            <v>2.9999500000000001</v>
          </cell>
          <cell r="M1465">
            <v>2.2466268763472899</v>
          </cell>
          <cell r="N1465">
            <v>0.99382849636775805</v>
          </cell>
          <cell r="O1465">
            <v>0.31143070419584901</v>
          </cell>
          <cell r="P1465">
            <v>0.200637725192258</v>
          </cell>
          <cell r="Q1465">
            <v>0.99859810352853295</v>
          </cell>
          <cell r="R1465">
            <v>14.6120890262789</v>
          </cell>
          <cell r="S1465">
            <v>114.76154682086</v>
          </cell>
          <cell r="T1465">
            <v>0.99998666199498798</v>
          </cell>
          <cell r="U1465">
            <v>1.39655096669364</v>
          </cell>
          <cell r="V1465">
            <v>248.72892218059999</v>
          </cell>
          <cell r="W1465">
            <v>0.999997946035597</v>
          </cell>
          <cell r="X1465">
            <v>0.54801491755319498</v>
          </cell>
          <cell r="Y1465">
            <v>2.1648235098290001</v>
          </cell>
          <cell r="Z1465">
            <v>0.95642793229440404</v>
          </cell>
          <cell r="AA1465">
            <v>0.62856360726844096</v>
          </cell>
          <cell r="AB1465">
            <v>0.20034473486861001</v>
          </cell>
          <cell r="AC1465">
            <v>0.96353568209170604</v>
          </cell>
          <cell r="AD1465">
            <v>245.474163908885</v>
          </cell>
          <cell r="AE1465">
            <v>220.685667220216</v>
          </cell>
          <cell r="AF1465">
            <v>0.88725192067215797</v>
          </cell>
          <cell r="AG1465">
            <v>18220.436750143399</v>
          </cell>
          <cell r="AH1465">
            <v>97.612712526153203</v>
          </cell>
          <cell r="AI1465">
            <v>0.85055851158446805</v>
          </cell>
          <cell r="AJ1465">
            <v>24150.204631025601</v>
          </cell>
          <cell r="AK1465">
            <v>7657.4142258800002</v>
          </cell>
          <cell r="AL1465">
            <v>1455.8692972710001</v>
          </cell>
          <cell r="AM1465">
            <v>65.311124988000401</v>
          </cell>
          <cell r="AN1465">
            <v>23.983599177356002</v>
          </cell>
          <cell r="AO1465">
            <v>85.035078938562705</v>
          </cell>
          <cell r="AP1465">
            <v>95.708741687373006</v>
          </cell>
          <cell r="AQ1465">
            <v>271.33956044610898</v>
          </cell>
          <cell r="AR1465">
            <v>824.02250208852502</v>
          </cell>
          <cell r="AS1465">
            <v>411.56101739316301</v>
          </cell>
          <cell r="AT1465">
            <v>1291.94582332906</v>
          </cell>
          <cell r="AU1465">
            <v>6.0596199464564</v>
          </cell>
          <cell r="AV1465">
            <v>1.9056860067678401</v>
          </cell>
          <cell r="AW1465" t="str">
            <v>NaN</v>
          </cell>
          <cell r="AX1465" t="str">
            <v>NaN</v>
          </cell>
          <cell r="AY1465">
            <v>0.16923448140529501</v>
          </cell>
          <cell r="AZ1465" t="str">
            <v>NaN</v>
          </cell>
          <cell r="BA1465">
            <v>0.34602340819149202</v>
          </cell>
          <cell r="BB1465" t="str">
            <v>NaN</v>
          </cell>
          <cell r="BC1465">
            <v>29.011625383764901</v>
          </cell>
          <cell r="BD1465">
            <v>33.535110678416501</v>
          </cell>
          <cell r="BE1465">
            <v>251.24683376733299</v>
          </cell>
          <cell r="BF1465">
            <v>718.13942735241699</v>
          </cell>
          <cell r="BH1465" t="str">
            <v>NO</v>
          </cell>
          <cell r="BI1465" t="str">
            <v>NO</v>
          </cell>
          <cell r="BJ1465" t="str">
            <v>NO</v>
          </cell>
          <cell r="BK1465" t="str">
            <v/>
          </cell>
          <cell r="BL1465" t="str">
            <v>YES</v>
          </cell>
          <cell r="BM1465" t="str">
            <v>YES</v>
          </cell>
          <cell r="BO1465" t="str">
            <v>YES</v>
          </cell>
          <cell r="BQ1465" t="str">
            <v>YES</v>
          </cell>
          <cell r="BR1465" t="str">
            <v>YES</v>
          </cell>
          <cell r="BT1465" t="str">
            <v/>
          </cell>
          <cell r="BU1465" t="str">
            <v>YES</v>
          </cell>
          <cell r="BW1465" t="str">
            <v/>
          </cell>
          <cell r="CA1465" t="str">
            <v>DUAL CORR</v>
          </cell>
          <cell r="CC1465">
            <v>85.798976362159095</v>
          </cell>
          <cell r="CD1465">
            <v>118.75891693163587</v>
          </cell>
          <cell r="CE1465">
            <v>110.13455511788341</v>
          </cell>
          <cell r="CF1465">
            <v>121.32905392267915</v>
          </cell>
          <cell r="CL1465">
            <v>0.19</v>
          </cell>
          <cell r="CY1465">
            <v>0.21391836091357833</v>
          </cell>
          <cell r="CZ1465">
            <v>0.21391836091357833</v>
          </cell>
          <cell r="DA1465">
            <v>0.21391836091357833</v>
          </cell>
          <cell r="DB1465">
            <v>0.21391836091357833</v>
          </cell>
        </row>
        <row r="1466">
          <cell r="A1466">
            <v>119.4</v>
          </cell>
          <cell r="B1466">
            <v>41991</v>
          </cell>
          <cell r="C1466" t="str">
            <v>Daniel</v>
          </cell>
          <cell r="D1466">
            <v>29</v>
          </cell>
          <cell r="F1466" t="str">
            <v>YES</v>
          </cell>
          <cell r="G1466">
            <v>2.67</v>
          </cell>
          <cell r="H1466">
            <v>2.4690673090517499</v>
          </cell>
          <cell r="I1466">
            <v>0</v>
          </cell>
          <cell r="J1466">
            <v>10</v>
          </cell>
          <cell r="K1466">
            <v>29.9985</v>
          </cell>
          <cell r="L1466">
            <v>2.9998499999999999</v>
          </cell>
          <cell r="M1466">
            <v>2.1869661343220499</v>
          </cell>
          <cell r="N1466">
            <v>0.91346567551171098</v>
          </cell>
          <cell r="O1466">
            <v>0.79360219940951704</v>
          </cell>
          <cell r="P1466">
            <v>0.22519153613273399</v>
          </cell>
          <cell r="Q1466">
            <v>0.99708652918598495</v>
          </cell>
          <cell r="R1466">
            <v>8.3892283142646402</v>
          </cell>
          <cell r="S1466">
            <v>89.112397920974004</v>
          </cell>
          <cell r="T1466">
            <v>0.99988136042451503</v>
          </cell>
          <cell r="U1466">
            <v>1.6494588509135899</v>
          </cell>
          <cell r="V1466">
            <v>119.74003538829599</v>
          </cell>
          <cell r="W1466">
            <v>0.99999688218030003</v>
          </cell>
          <cell r="X1466">
            <v>0.26737137525071297</v>
          </cell>
          <cell r="Y1466">
            <v>1.3624735305984901</v>
          </cell>
          <cell r="Z1466">
            <v>0.55302578479976905</v>
          </cell>
          <cell r="AA1466">
            <v>2.7069361518421</v>
          </cell>
          <cell r="AB1466">
            <v>0.224500264219332</v>
          </cell>
          <cell r="AC1466">
            <v>0.93986235520481798</v>
          </cell>
          <cell r="AD1466">
            <v>79.852185818179194</v>
          </cell>
          <cell r="AE1466">
            <v>114.61604646123899</v>
          </cell>
          <cell r="AF1466">
            <v>0.95720440294972897</v>
          </cell>
          <cell r="AG1466">
            <v>1059.66850058967</v>
          </cell>
          <cell r="AH1466">
            <v>45.876018900299599</v>
          </cell>
          <cell r="AI1466">
            <v>0.51474964121582001</v>
          </cell>
          <cell r="AJ1466">
            <v>12015.360353529</v>
          </cell>
          <cell r="AK1466">
            <v>4357.3356805100002</v>
          </cell>
          <cell r="AL1466">
            <v>640.57074369999998</v>
          </cell>
          <cell r="AM1466">
            <v>2772.815660188</v>
          </cell>
          <cell r="AN1466">
            <v>31.487554957074</v>
          </cell>
          <cell r="AO1466">
            <v>1.5478815359612099</v>
          </cell>
          <cell r="AP1466">
            <v>0.87232023493145305</v>
          </cell>
          <cell r="AQ1466">
            <v>1.4640961655865301</v>
          </cell>
          <cell r="AR1466">
            <v>32.7638776786889</v>
          </cell>
          <cell r="AS1466">
            <v>124.918583543979</v>
          </cell>
          <cell r="AT1466">
            <v>385.82778787901998</v>
          </cell>
          <cell r="AU1466">
            <v>5.8308565744040797</v>
          </cell>
          <cell r="AV1466">
            <v>1.8003595583965599</v>
          </cell>
          <cell r="AW1466" t="str">
            <v>NaN</v>
          </cell>
          <cell r="AX1466" t="str">
            <v>NaN</v>
          </cell>
          <cell r="AY1466">
            <v>0.226734537720925</v>
          </cell>
          <cell r="AZ1466" t="str">
            <v>NaN</v>
          </cell>
          <cell r="BA1466">
            <v>0.37808750821036402</v>
          </cell>
          <cell r="BB1466" t="str">
            <v>NaN</v>
          </cell>
          <cell r="BC1466">
            <v>30.2312716961234</v>
          </cell>
          <cell r="BD1466">
            <v>31.473274515192099</v>
          </cell>
          <cell r="BE1466">
            <v>88.140530234615397</v>
          </cell>
          <cell r="BF1466">
            <v>276.05020150596101</v>
          </cell>
          <cell r="BH1466" t="str">
            <v>NO</v>
          </cell>
          <cell r="BI1466" t="str">
            <v>NO</v>
          </cell>
          <cell r="BJ1466" t="str">
            <v>NO</v>
          </cell>
          <cell r="BK1466" t="str">
            <v/>
          </cell>
          <cell r="BL1466" t="str">
            <v>YES</v>
          </cell>
          <cell r="BM1466" t="str">
            <v>NO</v>
          </cell>
          <cell r="BO1466" t="str">
            <v>NO</v>
          </cell>
          <cell r="BQ1466" t="str">
            <v>YES</v>
          </cell>
          <cell r="BR1466" t="str">
            <v>NO</v>
          </cell>
          <cell r="BT1466" t="str">
            <v/>
          </cell>
          <cell r="BU1466" t="str">
            <v>NO</v>
          </cell>
          <cell r="BW1466" t="str">
            <v/>
          </cell>
          <cell r="CA1466" t="str">
            <v>SINGLE CORR</v>
          </cell>
          <cell r="CC1466">
            <v>41.304293750064758</v>
          </cell>
          <cell r="CD1466">
            <v>0</v>
          </cell>
          <cell r="CE1466">
            <v>0</v>
          </cell>
          <cell r="CF1466">
            <v>0</v>
          </cell>
          <cell r="CL1466">
            <v>0.47</v>
          </cell>
          <cell r="CY1466">
            <v>0.60977975423077713</v>
          </cell>
          <cell r="CZ1466">
            <v>0</v>
          </cell>
          <cell r="DA1466">
            <v>0</v>
          </cell>
          <cell r="DB1466">
            <v>0</v>
          </cell>
        </row>
        <row r="1467">
          <cell r="A1467">
            <v>119.4</v>
          </cell>
          <cell r="B1467">
            <v>41991</v>
          </cell>
          <cell r="C1467" t="str">
            <v>Daniel</v>
          </cell>
          <cell r="D1467">
            <v>30</v>
          </cell>
          <cell r="F1467" t="str">
            <v>YES</v>
          </cell>
          <cell r="G1467">
            <v>2.67</v>
          </cell>
          <cell r="H1467">
            <v>2.5176784191280599</v>
          </cell>
          <cell r="I1467">
            <v>0</v>
          </cell>
          <cell r="J1467">
            <v>9.9984999999999999</v>
          </cell>
          <cell r="K1467">
            <v>29.998999999999999</v>
          </cell>
          <cell r="L1467">
            <v>3.0003500525078799</v>
          </cell>
          <cell r="M1467">
            <v>2.3725027052484502</v>
          </cell>
          <cell r="N1467">
            <v>0.97132618697982398</v>
          </cell>
          <cell r="O1467">
            <v>1.5903038692675899</v>
          </cell>
          <cell r="P1467">
            <v>0.217196209320135</v>
          </cell>
          <cell r="Q1467">
            <v>0.99783171588536901</v>
          </cell>
          <cell r="R1467">
            <v>2.8865448819058201</v>
          </cell>
          <cell r="S1467">
            <v>8.0765924527116901</v>
          </cell>
          <cell r="T1467">
            <v>0.99538049681054896</v>
          </cell>
          <cell r="U1467">
            <v>4.1538700856859601</v>
          </cell>
          <cell r="V1467">
            <v>22.122456783867499</v>
          </cell>
          <cell r="W1467">
            <v>0.99793188223738405</v>
          </cell>
          <cell r="X1467">
            <v>2.7576628900276399</v>
          </cell>
          <cell r="Y1467">
            <v>1.9743948221224901</v>
          </cell>
          <cell r="Z1467">
            <v>0.80341888291172503</v>
          </cell>
          <cell r="AA1467">
            <v>15.3342544126023</v>
          </cell>
          <cell r="AB1467">
            <v>0.216702028893999</v>
          </cell>
          <cell r="AC1467">
            <v>0.95171749331689004</v>
          </cell>
          <cell r="AD1467">
            <v>9.3059296847896995</v>
          </cell>
          <cell r="AE1467">
            <v>10.960263591682899</v>
          </cell>
          <cell r="AF1467">
            <v>0.494407257379329</v>
          </cell>
          <cell r="AG1467">
            <v>1974.9353612052601</v>
          </cell>
          <cell r="AH1467">
            <v>6.1709481275381899</v>
          </cell>
          <cell r="AI1467">
            <v>0.76045339442117899</v>
          </cell>
          <cell r="AJ1467">
            <v>935.71173423516598</v>
          </cell>
          <cell r="AK1467">
            <v>2276.6098825600002</v>
          </cell>
          <cell r="AL1467">
            <v>523.55240993473296</v>
          </cell>
          <cell r="AM1467">
            <v>245.81595866833501</v>
          </cell>
          <cell r="AN1467">
            <v>84.046947407748405</v>
          </cell>
          <cell r="AO1467">
            <v>-30.888963206482</v>
          </cell>
          <cell r="AP1467">
            <v>7.30410563676491</v>
          </cell>
          <cell r="AQ1467">
            <v>143.26191075570199</v>
          </cell>
          <cell r="AR1467">
            <v>29.363883936949801</v>
          </cell>
          <cell r="AS1467">
            <v>26.784555499670599</v>
          </cell>
          <cell r="AT1467">
            <v>182.119042143173</v>
          </cell>
          <cell r="AU1467">
            <v>5.8323249931172301</v>
          </cell>
          <cell r="AV1467">
            <v>1.69639637659405</v>
          </cell>
          <cell r="AW1467" t="str">
            <v>NaN</v>
          </cell>
          <cell r="AX1467" t="str">
            <v>NaN</v>
          </cell>
          <cell r="AY1467">
            <v>0.28996617185712498</v>
          </cell>
          <cell r="AZ1467" t="str">
            <v>NaN</v>
          </cell>
          <cell r="BA1467">
            <v>0.33241271024813701</v>
          </cell>
          <cell r="BB1467" t="str">
            <v>NaN</v>
          </cell>
          <cell r="BC1467">
            <v>32.621194333926603</v>
          </cell>
          <cell r="BD1467">
            <v>10.7864954483871</v>
          </cell>
          <cell r="BE1467">
            <v>66.001019718387198</v>
          </cell>
          <cell r="BF1467">
            <v>122.915641738978</v>
          </cell>
          <cell r="BH1467" t="str">
            <v>NO</v>
          </cell>
          <cell r="BI1467" t="str">
            <v>NO</v>
          </cell>
          <cell r="BJ1467" t="str">
            <v>NO</v>
          </cell>
          <cell r="BK1467" t="str">
            <v/>
          </cell>
          <cell r="BL1467" t="str">
            <v>YES</v>
          </cell>
          <cell r="BM1467" t="str">
            <v>YES</v>
          </cell>
          <cell r="BO1467" t="str">
            <v>YES</v>
          </cell>
          <cell r="BQ1467" t="str">
            <v>NO</v>
          </cell>
          <cell r="BR1467" t="str">
            <v>YES</v>
          </cell>
          <cell r="BT1467" t="str">
            <v/>
          </cell>
          <cell r="BU1467" t="str">
            <v>YES</v>
          </cell>
          <cell r="BW1467" t="str">
            <v/>
          </cell>
          <cell r="CA1467" t="str">
            <v>SINGLE CORRx</v>
          </cell>
          <cell r="CC1467">
            <v>0</v>
          </cell>
          <cell r="CD1467">
            <v>8.3577767323942336</v>
          </cell>
          <cell r="CE1467">
            <v>9.3423759900543661</v>
          </cell>
          <cell r="CF1467">
            <v>9.5838749601708386</v>
          </cell>
          <cell r="CL1467">
            <v>0.3</v>
          </cell>
          <cell r="CY1467">
            <v>0</v>
          </cell>
          <cell r="CZ1467">
            <v>0.81432546184223564</v>
          </cell>
          <cell r="DA1467">
            <v>0.81432546184223564</v>
          </cell>
          <cell r="DB1467">
            <v>0.81432546184223564</v>
          </cell>
        </row>
        <row r="1468">
          <cell r="A1468">
            <v>119.4</v>
          </cell>
          <cell r="B1468">
            <v>41991</v>
          </cell>
          <cell r="C1468" t="str">
            <v>Daniel</v>
          </cell>
          <cell r="D1468">
            <v>31</v>
          </cell>
          <cell r="F1468" t="str">
            <v>YES</v>
          </cell>
          <cell r="G1468">
            <v>2.67</v>
          </cell>
          <cell r="H1468">
            <v>2.5621228655800201</v>
          </cell>
          <cell r="I1468">
            <v>-1</v>
          </cell>
          <cell r="J1468">
            <v>10</v>
          </cell>
          <cell r="K1468">
            <v>29.9985</v>
          </cell>
          <cell r="L1468">
            <v>2.9998499999999999</v>
          </cell>
          <cell r="M1468">
            <v>1.3342607746314299</v>
          </cell>
          <cell r="N1468">
            <v>0.96114288277125703</v>
          </cell>
          <cell r="O1468">
            <v>1.26127061907926</v>
          </cell>
          <cell r="P1468">
            <v>0.20776859478905699</v>
          </cell>
          <cell r="Q1468">
            <v>0.99824114835411704</v>
          </cell>
          <cell r="R1468">
            <v>5.0378659261194301</v>
          </cell>
          <cell r="S1468">
            <v>49.173819494051301</v>
          </cell>
          <cell r="T1468">
            <v>0.99854968752115103</v>
          </cell>
          <cell r="U1468">
            <v>4.4794507984453</v>
          </cell>
          <cell r="V1468">
            <v>86.497056770063494</v>
          </cell>
          <cell r="W1468">
            <v>0.99903595004936496</v>
          </cell>
          <cell r="X1468">
            <v>3.6507102872272799</v>
          </cell>
          <cell r="Y1468">
            <v>1.19435874980544</v>
          </cell>
          <cell r="Z1468">
            <v>0.83988433294920395</v>
          </cell>
          <cell r="AA1468">
            <v>4.3271486567744102</v>
          </cell>
          <cell r="AB1468">
            <v>0.20738674304232901</v>
          </cell>
          <cell r="AC1468">
            <v>0.95732877157493002</v>
          </cell>
          <cell r="AD1468">
            <v>27.7650811397416</v>
          </cell>
          <cell r="AE1468">
            <v>10.512944727170501</v>
          </cell>
          <cell r="AF1468">
            <v>0.121423768401001</v>
          </cell>
          <cell r="AG1468">
            <v>12724.548472839801</v>
          </cell>
          <cell r="AH1468">
            <v>10.8825207637095</v>
          </cell>
          <cell r="AI1468">
            <v>0.22098564579926</v>
          </cell>
          <cell r="AJ1468">
            <v>11282.579194095</v>
          </cell>
          <cell r="AK1468">
            <v>4836.5166455099998</v>
          </cell>
          <cell r="AL1468">
            <v>880.93896926663297</v>
          </cell>
          <cell r="AM1468">
            <v>177.06119012800099</v>
          </cell>
          <cell r="AN1468">
            <v>89.533473405590698</v>
          </cell>
          <cell r="AO1468">
            <v>110.68687913437201</v>
          </cell>
          <cell r="AP1468">
            <v>26.329542989965098</v>
          </cell>
          <cell r="AQ1468">
            <v>470.075500838214</v>
          </cell>
          <cell r="AR1468">
            <v>294.06106274754399</v>
          </cell>
          <cell r="AS1468">
            <v>120.972001471827</v>
          </cell>
          <cell r="AT1468">
            <v>856.67717063341297</v>
          </cell>
          <cell r="AU1468">
            <v>6.2635053864190304</v>
          </cell>
          <cell r="AV1468">
            <v>1.8272966929393599</v>
          </cell>
          <cell r="AW1468" t="str">
            <v>NaN</v>
          </cell>
          <cell r="AX1468" t="str">
            <v>NaN</v>
          </cell>
          <cell r="AY1468">
            <v>0.355065723503594</v>
          </cell>
          <cell r="AZ1468" t="str">
            <v>NaN</v>
          </cell>
          <cell r="BA1468">
            <v>0.39938539903385101</v>
          </cell>
          <cell r="BB1468" t="str">
            <v>NaN</v>
          </cell>
          <cell r="BC1468">
            <v>29.7264326654172</v>
          </cell>
          <cell r="BD1468">
            <v>47.037405119404802</v>
          </cell>
          <cell r="BE1468">
            <v>66.837760876031794</v>
          </cell>
          <cell r="BF1468">
            <v>147.017243177262</v>
          </cell>
          <cell r="BH1468" t="str">
            <v>NO</v>
          </cell>
          <cell r="BI1468" t="str">
            <v>NO</v>
          </cell>
          <cell r="BJ1468" t="str">
            <v>NO</v>
          </cell>
          <cell r="BK1468" t="str">
            <v/>
          </cell>
          <cell r="BL1468" t="str">
            <v>YES</v>
          </cell>
          <cell r="BM1468" t="str">
            <v>YES</v>
          </cell>
          <cell r="BO1468" t="str">
            <v>NO</v>
          </cell>
          <cell r="BQ1468" t="str">
            <v>NO</v>
          </cell>
          <cell r="BR1468" t="str">
            <v>NO</v>
          </cell>
          <cell r="BT1468" t="str">
            <v>YES</v>
          </cell>
          <cell r="BU1468" t="str">
            <v>YES</v>
          </cell>
          <cell r="BW1468" t="str">
            <v/>
          </cell>
          <cell r="CA1468" t="str">
            <v>TRASH</v>
          </cell>
          <cell r="CC1468">
            <v>0</v>
          </cell>
          <cell r="CD1468">
            <v>0</v>
          </cell>
          <cell r="CE1468">
            <v>0</v>
          </cell>
          <cell r="CF1468">
            <v>0</v>
          </cell>
          <cell r="CL1468">
            <v>0</v>
          </cell>
          <cell r="CY1468">
            <v>0</v>
          </cell>
          <cell r="CZ1468">
            <v>0</v>
          </cell>
          <cell r="DA1468">
            <v>0</v>
          </cell>
          <cell r="DB1468">
            <v>0</v>
          </cell>
        </row>
        <row r="1469">
          <cell r="A1469">
            <v>119.4</v>
          </cell>
          <cell r="B1469">
            <v>41991</v>
          </cell>
          <cell r="C1469" t="str">
            <v>Daniel</v>
          </cell>
          <cell r="D1469">
            <v>32</v>
          </cell>
          <cell r="F1469" t="str">
            <v>YES</v>
          </cell>
          <cell r="G1469">
            <v>2.67</v>
          </cell>
          <cell r="H1469">
            <v>2.6037895297631599</v>
          </cell>
          <cell r="I1469">
            <v>0</v>
          </cell>
          <cell r="J1469">
            <v>10</v>
          </cell>
          <cell r="K1469">
            <v>29.998999999999999</v>
          </cell>
          <cell r="L1469">
            <v>2.9998999999999998</v>
          </cell>
          <cell r="M1469">
            <v>1.27231516082698</v>
          </cell>
          <cell r="N1469">
            <v>0.93082980494745005</v>
          </cell>
          <cell r="O1469">
            <v>2.2932754041898402</v>
          </cell>
          <cell r="P1469">
            <v>0.23031384675715999</v>
          </cell>
          <cell r="Q1469">
            <v>0.99649881823752595</v>
          </cell>
          <cell r="R1469">
            <v>7.2916498248449901</v>
          </cell>
          <cell r="S1469">
            <v>20.996473341298799</v>
          </cell>
          <cell r="T1469">
            <v>0.99908572040861598</v>
          </cell>
          <cell r="U1469">
            <v>3.6308112366966498</v>
          </cell>
          <cell r="V1469">
            <v>41.918988231914398</v>
          </cell>
          <cell r="W1469">
            <v>0.99846501410197996</v>
          </cell>
          <cell r="X1469">
            <v>4.7020051365078004</v>
          </cell>
          <cell r="Y1469">
            <v>1.0513051083179501</v>
          </cell>
          <cell r="Z1469">
            <v>0.73131977687129501</v>
          </cell>
          <cell r="AA1469">
            <v>13.5877242962694</v>
          </cell>
          <cell r="AB1469">
            <v>0.22946187794418599</v>
          </cell>
          <cell r="AC1469">
            <v>0.93112578038701499</v>
          </cell>
          <cell r="AD1469">
            <v>61.870422282685503</v>
          </cell>
          <cell r="AE1469">
            <v>11.307680067040399</v>
          </cell>
          <cell r="AF1469">
            <v>0.269335851179134</v>
          </cell>
          <cell r="AG1469">
            <v>11607.306481309201</v>
          </cell>
          <cell r="AH1469">
            <v>14.9471281880263</v>
          </cell>
          <cell r="AI1469">
            <v>0.71123462433586104</v>
          </cell>
          <cell r="AJ1469">
            <v>4587.3171989252596</v>
          </cell>
          <cell r="AK1469">
            <v>1812.26226561</v>
          </cell>
          <cell r="AL1469">
            <v>502.37041682379999</v>
          </cell>
          <cell r="AM1469">
            <v>150.58913033900001</v>
          </cell>
          <cell r="AN1469">
            <v>94.715034227602004</v>
          </cell>
          <cell r="AO1469">
            <v>-22.498974620417101</v>
          </cell>
          <cell r="AP1469">
            <v>5.3441756850838198</v>
          </cell>
          <cell r="AQ1469">
            <v>126.937569837571</v>
          </cell>
          <cell r="AR1469">
            <v>-1096.8102259039299</v>
          </cell>
          <cell r="AS1469">
            <v>8.5947565529315604</v>
          </cell>
          <cell r="AT1469">
            <v>3507.1123342338601</v>
          </cell>
          <cell r="AU1469">
            <v>6.9376249667944698</v>
          </cell>
          <cell r="AV1469">
            <v>2.0432538932963</v>
          </cell>
          <cell r="AW1469" t="str">
            <v>NaN</v>
          </cell>
          <cell r="AX1469" t="str">
            <v>NaN</v>
          </cell>
          <cell r="AY1469">
            <v>0.169659578259715</v>
          </cell>
          <cell r="AZ1469" t="str">
            <v>NaN</v>
          </cell>
          <cell r="BA1469">
            <v>0.32708870140213298</v>
          </cell>
          <cell r="BB1469" t="str">
            <v>NaN</v>
          </cell>
          <cell r="BC1469">
            <v>29.0844991302369</v>
          </cell>
          <cell r="BD1469">
            <v>-4.3841619116665802</v>
          </cell>
          <cell r="BE1469">
            <v>28.567555014666599</v>
          </cell>
          <cell r="BF1469">
            <v>130.36105851183299</v>
          </cell>
          <cell r="BH1469" t="str">
            <v>NO</v>
          </cell>
          <cell r="BI1469" t="str">
            <v>NO</v>
          </cell>
          <cell r="BJ1469" t="str">
            <v>NO</v>
          </cell>
          <cell r="BK1469" t="str">
            <v/>
          </cell>
          <cell r="BL1469" t="str">
            <v>YES</v>
          </cell>
          <cell r="BM1469" t="str">
            <v>NO</v>
          </cell>
          <cell r="BO1469" t="str">
            <v>NO</v>
          </cell>
          <cell r="BQ1469" t="str">
            <v>NO</v>
          </cell>
          <cell r="BR1469" t="str">
            <v>NO</v>
          </cell>
          <cell r="BT1469" t="str">
            <v/>
          </cell>
          <cell r="BU1469" t="str">
            <v>YES</v>
          </cell>
          <cell r="BW1469" t="str">
            <v/>
          </cell>
          <cell r="CA1469" t="str">
            <v>DUAL AREA</v>
          </cell>
          <cell r="CC1469">
            <v>0</v>
          </cell>
          <cell r="CD1469">
            <v>0</v>
          </cell>
          <cell r="CE1469">
            <v>6.6002129178050994</v>
          </cell>
          <cell r="CF1469">
            <v>12.453459682628804</v>
          </cell>
          <cell r="CL1469">
            <v>0.36</v>
          </cell>
          <cell r="CY1469">
            <v>0</v>
          </cell>
          <cell r="CZ1469">
            <v>0</v>
          </cell>
          <cell r="DA1469">
            <v>1.8813759468264177</v>
          </cell>
          <cell r="DB1469">
            <v>1.8813759468264177</v>
          </cell>
        </row>
        <row r="1470">
          <cell r="A1470">
            <v>119.4</v>
          </cell>
          <cell r="B1470">
            <v>41991</v>
          </cell>
          <cell r="C1470" t="str">
            <v>Daniel</v>
          </cell>
          <cell r="D1470">
            <v>33</v>
          </cell>
          <cell r="F1470" t="str">
            <v>YES</v>
          </cell>
          <cell r="G1470">
            <v>2.67</v>
          </cell>
          <cell r="H1470">
            <v>2.7954561989754398</v>
          </cell>
          <cell r="I1470">
            <v>0</v>
          </cell>
          <cell r="J1470">
            <v>14.9975</v>
          </cell>
          <cell r="K1470">
            <v>44.999000000000002</v>
          </cell>
          <cell r="L1470">
            <v>3.0004334055675899</v>
          </cell>
          <cell r="M1470">
            <v>8.0887569092536609</v>
          </cell>
          <cell r="N1470">
            <v>0.97235164637816895</v>
          </cell>
          <cell r="O1470">
            <v>2.53714674811037</v>
          </cell>
          <cell r="P1470">
            <v>0.204912645627535</v>
          </cell>
          <cell r="Q1470">
            <v>0.99921347362087498</v>
          </cell>
          <cell r="R1470">
            <v>6.50875196190061</v>
          </cell>
          <cell r="S1470">
            <v>72.459612967980604</v>
          </cell>
          <cell r="T1470">
            <v>0.995888712883504</v>
          </cell>
          <cell r="U1470">
            <v>14.6039543845202</v>
          </cell>
          <cell r="V1470">
            <v>90.138351900826294</v>
          </cell>
          <cell r="W1470">
            <v>0.99993435654868701</v>
          </cell>
          <cell r="X1470">
            <v>1.84154555418289</v>
          </cell>
          <cell r="Y1470">
            <v>2.7474198739203102</v>
          </cell>
          <cell r="Z1470">
            <v>0.32985770019277</v>
          </cell>
          <cell r="AA1470">
            <v>156.13447104634699</v>
          </cell>
          <cell r="AB1470">
            <v>0.204744582425992</v>
          </cell>
          <cell r="AC1470">
            <v>0.98002147205883805</v>
          </cell>
          <cell r="AD1470">
            <v>46.103048968624101</v>
          </cell>
          <cell r="AE1470">
            <v>58.780119830244203</v>
          </cell>
          <cell r="AF1470">
            <v>0.65206717598712705</v>
          </cell>
          <cell r="AG1470">
            <v>18770.3476989068</v>
          </cell>
          <cell r="AH1470">
            <v>3.1823812581942499</v>
          </cell>
          <cell r="AI1470">
            <v>4.3738034755861202E-2</v>
          </cell>
          <cell r="AJ1470">
            <v>51588.606593232202</v>
          </cell>
          <cell r="AK1470">
            <v>13389.4174276617</v>
          </cell>
          <cell r="AL1470">
            <v>2690.5570305021702</v>
          </cell>
          <cell r="AM1470">
            <v>852.28511502699996</v>
          </cell>
          <cell r="AN1470">
            <v>131.559006025613</v>
          </cell>
          <cell r="AO1470">
            <v>-49.108456794895503</v>
          </cell>
          <cell r="AP1470">
            <v>7.2733325679045402</v>
          </cell>
          <cell r="AQ1470">
            <v>247.99190837644201</v>
          </cell>
          <cell r="AR1470">
            <v>-469.81775948823298</v>
          </cell>
          <cell r="AS1470">
            <v>95.111694197795401</v>
          </cell>
          <cell r="AT1470">
            <v>7058.9317511801</v>
          </cell>
          <cell r="AU1470">
            <v>7.2087595347126801</v>
          </cell>
          <cell r="AV1470">
            <v>1.9213329619339901</v>
          </cell>
          <cell r="AW1470" t="str">
            <v>NaN</v>
          </cell>
          <cell r="AX1470" t="str">
            <v>NaN</v>
          </cell>
          <cell r="AY1470">
            <v>4.8585592709603498E-3</v>
          </cell>
          <cell r="AZ1470" t="str">
            <v>NaN</v>
          </cell>
          <cell r="BA1470">
            <v>0.49608012019279601</v>
          </cell>
          <cell r="BB1470" t="str">
            <v>NaN</v>
          </cell>
          <cell r="BC1470">
            <v>0.37214496543526099</v>
          </cell>
          <cell r="BD1470">
            <v>100.727163359203</v>
          </cell>
          <cell r="BE1470">
            <v>178.83825793116</v>
          </cell>
          <cell r="BF1470">
            <v>482.07290280979998</v>
          </cell>
          <cell r="BH1470" t="str">
            <v>YES</v>
          </cell>
          <cell r="BI1470" t="str">
            <v>NO</v>
          </cell>
          <cell r="BJ1470" t="str">
            <v>NO</v>
          </cell>
          <cell r="BK1470" t="str">
            <v/>
          </cell>
          <cell r="BL1470" t="str">
            <v>YES</v>
          </cell>
          <cell r="BM1470" t="str">
            <v>NO</v>
          </cell>
          <cell r="BO1470" t="str">
            <v>NO</v>
          </cell>
          <cell r="BQ1470" t="str">
            <v>NO</v>
          </cell>
          <cell r="BR1470" t="str">
            <v>NO</v>
          </cell>
          <cell r="BT1470" t="str">
            <v/>
          </cell>
          <cell r="BU1470" t="str">
            <v>NO</v>
          </cell>
          <cell r="BW1470" t="str">
            <v>YES</v>
          </cell>
          <cell r="CA1470" t="str">
            <v>TRASH</v>
          </cell>
          <cell r="CC1470">
            <v>0</v>
          </cell>
          <cell r="CD1470">
            <v>0</v>
          </cell>
          <cell r="CE1470">
            <v>0</v>
          </cell>
          <cell r="CF1470">
            <v>0</v>
          </cell>
          <cell r="CL1470">
            <v>0</v>
          </cell>
          <cell r="CY1470">
            <v>0</v>
          </cell>
          <cell r="CZ1470">
            <v>0</v>
          </cell>
          <cell r="DA1470">
            <v>0</v>
          </cell>
          <cell r="DB1470">
            <v>0</v>
          </cell>
        </row>
        <row r="1471">
          <cell r="A1471">
            <v>119.4</v>
          </cell>
          <cell r="B1471">
            <v>41991</v>
          </cell>
          <cell r="C1471" t="str">
            <v>Daniel</v>
          </cell>
          <cell r="D1471">
            <v>34</v>
          </cell>
          <cell r="F1471" t="str">
            <v>YES</v>
          </cell>
          <cell r="G1471">
            <v>2.67</v>
          </cell>
          <cell r="H1471">
            <v>2.8510117521509502</v>
          </cell>
          <cell r="I1471">
            <v>0</v>
          </cell>
          <cell r="J1471">
            <v>15.003500000000001</v>
          </cell>
          <cell r="K1471">
            <v>44.9985</v>
          </cell>
          <cell r="L1471">
            <v>2.9992001866231202</v>
          </cell>
          <cell r="M1471">
            <v>1.65829187018723</v>
          </cell>
          <cell r="N1471">
            <v>0.58957132206080898</v>
          </cell>
          <cell r="O1471">
            <v>4.9244317966428</v>
          </cell>
          <cell r="P1471">
            <v>0.21117325087675401</v>
          </cell>
          <cell r="Q1471">
            <v>0.999627652019494</v>
          </cell>
          <cell r="R1471">
            <v>3.0124507461491299</v>
          </cell>
          <cell r="S1471">
            <v>124.990590337811</v>
          </cell>
          <cell r="T1471">
            <v>0.99869318264217999</v>
          </cell>
          <cell r="U1471">
            <v>5.5245853002641798</v>
          </cell>
          <cell r="V1471">
            <v>31.663730075485802</v>
          </cell>
          <cell r="W1471">
            <v>0.99983668331258502</v>
          </cell>
          <cell r="X1471">
            <v>1.9528171863329</v>
          </cell>
          <cell r="Y1471">
            <v>0.17289427537086299</v>
          </cell>
          <cell r="Z1471">
            <v>2.5280107462356899E-2</v>
          </cell>
          <cell r="AA1471">
            <v>32.802874309698502</v>
          </cell>
          <cell r="AB1471">
            <v>0.211091085278969</v>
          </cell>
          <cell r="AC1471">
            <v>0.99096125003964897</v>
          </cell>
          <cell r="AD1471">
            <v>9.9655100520992406</v>
          </cell>
          <cell r="AE1471">
            <v>27.203525870411099</v>
          </cell>
          <cell r="AF1471">
            <v>0.858997908927145</v>
          </cell>
          <cell r="AG1471">
            <v>3457.27240049169</v>
          </cell>
          <cell r="AH1471">
            <v>5.8214337775950602</v>
          </cell>
          <cell r="AI1471">
            <v>4.6514027732249101E-2</v>
          </cell>
          <cell r="AJ1471">
            <v>23378.807442465601</v>
          </cell>
          <cell r="AK1471">
            <v>6993.8994206833304</v>
          </cell>
          <cell r="AL1471">
            <v>1477.6144716296001</v>
          </cell>
          <cell r="AM1471">
            <v>250.98937762166599</v>
          </cell>
          <cell r="AN1471">
            <v>212.27712369722599</v>
          </cell>
          <cell r="AO1471">
            <v>52.287959140794499</v>
          </cell>
          <cell r="AP1471">
            <v>34.547971103518599</v>
          </cell>
          <cell r="AQ1471">
            <v>69.994198027770693</v>
          </cell>
          <cell r="AR1471">
            <v>128.52316801919099</v>
          </cell>
          <cell r="AS1471">
            <v>45.8503578968526</v>
          </cell>
          <cell r="AT1471">
            <v>211.52536122850199</v>
          </cell>
          <cell r="AU1471">
            <v>6.8343377149959403</v>
          </cell>
          <cell r="AV1471">
            <v>1.89613519720142</v>
          </cell>
          <cell r="AW1471" t="str">
            <v>NaN</v>
          </cell>
          <cell r="AX1471" t="str">
            <v>NaN</v>
          </cell>
          <cell r="AY1471">
            <v>4.2248334649399701E-3</v>
          </cell>
          <cell r="AZ1471" t="str">
            <v>NaN</v>
          </cell>
          <cell r="BA1471">
            <v>0.478228379995499</v>
          </cell>
          <cell r="BB1471" t="str">
            <v>NaN</v>
          </cell>
          <cell r="BC1471">
            <v>0.370960987165461</v>
          </cell>
          <cell r="BD1471">
            <v>37.871308310000302</v>
          </cell>
          <cell r="BE1471">
            <v>147.87611690333301</v>
          </cell>
          <cell r="BF1471">
            <v>220.642521211667</v>
          </cell>
          <cell r="BH1471" t="str">
            <v>NO</v>
          </cell>
          <cell r="BI1471" t="str">
            <v>NO</v>
          </cell>
          <cell r="BJ1471" t="str">
            <v>NO</v>
          </cell>
          <cell r="BK1471" t="str">
            <v/>
          </cell>
          <cell r="BL1471" t="str">
            <v>YES</v>
          </cell>
          <cell r="BM1471" t="str">
            <v>NO</v>
          </cell>
          <cell r="BO1471" t="str">
            <v>NO</v>
          </cell>
          <cell r="BQ1471" t="str">
            <v>YES</v>
          </cell>
          <cell r="BR1471" t="str">
            <v>NO</v>
          </cell>
          <cell r="BT1471" t="str">
            <v/>
          </cell>
          <cell r="BU1471" t="str">
            <v>NO</v>
          </cell>
          <cell r="BW1471" t="str">
            <v/>
          </cell>
          <cell r="CA1471" t="str">
            <v>SINGLE CORR</v>
          </cell>
          <cell r="CC1471">
            <v>16.387415895031783</v>
          </cell>
          <cell r="CD1471">
            <v>0</v>
          </cell>
          <cell r="CE1471">
            <v>0</v>
          </cell>
          <cell r="CF1471">
            <v>0</v>
          </cell>
          <cell r="CL1471">
            <v>0.47</v>
          </cell>
          <cell r="CY1471">
            <v>0.36345497832735391</v>
          </cell>
          <cell r="CZ1471">
            <v>0</v>
          </cell>
          <cell r="DA1471">
            <v>0</v>
          </cell>
          <cell r="DB1471">
            <v>0</v>
          </cell>
        </row>
        <row r="1472">
          <cell r="A1472">
            <v>119.4</v>
          </cell>
          <cell r="B1472">
            <v>41991</v>
          </cell>
          <cell r="C1472" t="str">
            <v>Daniel</v>
          </cell>
          <cell r="D1472">
            <v>36</v>
          </cell>
          <cell r="F1472" t="str">
            <v>YES</v>
          </cell>
          <cell r="G1472">
            <v>2.67</v>
          </cell>
          <cell r="H1472">
            <v>3.7912895316258099</v>
          </cell>
          <cell r="I1472">
            <v>-1</v>
          </cell>
          <cell r="J1472">
            <v>15</v>
          </cell>
          <cell r="K1472">
            <v>44.9985</v>
          </cell>
          <cell r="L1472">
            <v>2.9998999999999998</v>
          </cell>
          <cell r="M1472">
            <v>5.35093352807234</v>
          </cell>
          <cell r="N1472">
            <v>0.981267038735542</v>
          </cell>
          <cell r="O1472">
            <v>0.332927313437474</v>
          </cell>
          <cell r="P1472">
            <v>0.18104078226749801</v>
          </cell>
          <cell r="Q1472">
            <v>0.99742712806475498</v>
          </cell>
          <cell r="R1472">
            <v>5.9272202113482697</v>
          </cell>
          <cell r="S1472">
            <v>66.171952473283895</v>
          </cell>
          <cell r="T1472">
            <v>0.999802754368178</v>
          </cell>
          <cell r="U1472">
            <v>1.6132215444481799</v>
          </cell>
          <cell r="V1472">
            <v>281.54310371547001</v>
          </cell>
          <cell r="W1472">
            <v>0.99998963859235801</v>
          </cell>
          <cell r="X1472">
            <v>0.36966835438873302</v>
          </cell>
          <cell r="Y1472">
            <v>3.3937306874395401</v>
          </cell>
          <cell r="Z1472">
            <v>0.62170914461225402</v>
          </cell>
          <cell r="AA1472">
            <v>2.22984773758651</v>
          </cell>
          <cell r="AB1472">
            <v>0.18055852061115199</v>
          </cell>
          <cell r="AC1472">
            <v>0.92218592618523598</v>
          </cell>
          <cell r="AD1472">
            <v>38.0943656979331</v>
          </cell>
          <cell r="AE1472">
            <v>154.58019273129401</v>
          </cell>
          <cell r="AF1472">
            <v>0.54904058734225103</v>
          </cell>
          <cell r="AG1472">
            <v>6244.8579596034597</v>
          </cell>
          <cell r="AH1472">
            <v>35.495727854811001</v>
          </cell>
          <cell r="AI1472">
            <v>0.53631065989258098</v>
          </cell>
          <cell r="AJ1472">
            <v>6421.1412048975999</v>
          </cell>
          <cell r="AK1472">
            <v>6115.87763421</v>
          </cell>
          <cell r="AL1472">
            <v>1327.4810656330201</v>
          </cell>
          <cell r="AM1472">
            <v>146.75251728999999</v>
          </cell>
          <cell r="AN1472">
            <v>33.208346040282002</v>
          </cell>
          <cell r="AO1472">
            <v>49.242841163718701</v>
          </cell>
          <cell r="AP1472">
            <v>36.047758936330702</v>
          </cell>
          <cell r="AQ1472">
            <v>196.00159728654901</v>
          </cell>
          <cell r="AR1472">
            <v>125.21999480047999</v>
          </cell>
          <cell r="AS1472">
            <v>130.70182854276999</v>
          </cell>
          <cell r="AT1472">
            <v>156.470879870684</v>
          </cell>
          <cell r="AU1472">
            <v>5.6190898034329901</v>
          </cell>
          <cell r="AV1472">
            <v>1.9025172349664601</v>
          </cell>
          <cell r="AW1472" t="str">
            <v>NaN</v>
          </cell>
          <cell r="AX1472" t="str">
            <v>NaN</v>
          </cell>
          <cell r="AY1472">
            <v>4.3304659372981197E-3</v>
          </cell>
          <cell r="AZ1472" t="str">
            <v>NaN</v>
          </cell>
          <cell r="BA1472">
            <v>0.22004190417310601</v>
          </cell>
          <cell r="BB1472" t="str">
            <v>NaN</v>
          </cell>
          <cell r="BC1472">
            <v>0.37118279462555298</v>
          </cell>
          <cell r="BD1472">
            <v>31.6213483173985</v>
          </cell>
          <cell r="BE1472">
            <v>135.53344962813</v>
          </cell>
          <cell r="BF1472">
            <v>215.437150000081</v>
          </cell>
          <cell r="BH1472" t="str">
            <v>NO</v>
          </cell>
          <cell r="BI1472" t="str">
            <v>NO</v>
          </cell>
          <cell r="BJ1472" t="str">
            <v>NO</v>
          </cell>
          <cell r="BK1472" t="str">
            <v/>
          </cell>
          <cell r="BL1472" t="str">
            <v>YES</v>
          </cell>
          <cell r="BM1472" t="str">
            <v>NO</v>
          </cell>
          <cell r="BO1472" t="str">
            <v>NO</v>
          </cell>
          <cell r="BQ1472" t="str">
            <v>NO</v>
          </cell>
          <cell r="BR1472" t="str">
            <v>NO</v>
          </cell>
          <cell r="BT1472" t="str">
            <v/>
          </cell>
          <cell r="BU1472" t="str">
            <v>YES</v>
          </cell>
          <cell r="BW1472" t="str">
            <v/>
          </cell>
          <cell r="CA1472" t="str">
            <v>DUAL AREA</v>
          </cell>
          <cell r="CC1472">
            <v>0</v>
          </cell>
          <cell r="CD1472">
            <v>0</v>
          </cell>
          <cell r="CE1472">
            <v>95.292477709432248</v>
          </cell>
          <cell r="CF1472">
            <v>64.688500403130462</v>
          </cell>
          <cell r="CL1472">
            <v>0.36</v>
          </cell>
          <cell r="CY1472">
            <v>0</v>
          </cell>
          <cell r="CZ1472">
            <v>0</v>
          </cell>
          <cell r="DA1472">
            <v>0.39655384712556668</v>
          </cell>
          <cell r="DB1472">
            <v>0.39655384712556668</v>
          </cell>
        </row>
        <row r="1473">
          <cell r="A1473">
            <v>119.4</v>
          </cell>
          <cell r="B1473">
            <v>41991</v>
          </cell>
          <cell r="C1473" t="str">
            <v>Daniel</v>
          </cell>
          <cell r="D1473">
            <v>37</v>
          </cell>
          <cell r="F1473" t="str">
            <v>YES</v>
          </cell>
          <cell r="G1473">
            <v>2.67</v>
          </cell>
          <cell r="H1473">
            <v>3.8315673088654898</v>
          </cell>
          <cell r="I1473">
            <v>0</v>
          </cell>
          <cell r="J1473">
            <v>15.000500000000001</v>
          </cell>
          <cell r="K1473">
            <v>44.997999999999998</v>
          </cell>
          <cell r="L1473">
            <v>2.99976667444419</v>
          </cell>
          <cell r="M1473">
            <v>1.8259808512195801</v>
          </cell>
          <cell r="N1473">
            <v>0.80251547884186702</v>
          </cell>
          <cell r="O1473">
            <v>0.967901598546408</v>
          </cell>
          <cell r="P1473">
            <v>0.21217293402648099</v>
          </cell>
          <cell r="Q1473">
            <v>0.99771529382092705</v>
          </cell>
          <cell r="R1473">
            <v>5.2336830752763204</v>
          </cell>
          <cell r="S1473">
            <v>70.530181716011199</v>
          </cell>
          <cell r="T1473">
            <v>0.99992631765513196</v>
          </cell>
          <cell r="U1473">
            <v>0.91853890103408398</v>
          </cell>
          <cell r="V1473">
            <v>276.23095370318998</v>
          </cell>
          <cell r="W1473">
            <v>0.99987343695299802</v>
          </cell>
          <cell r="X1473">
            <v>1.20376020154546</v>
          </cell>
          <cell r="Y1473">
            <v>0.75619298817449598</v>
          </cell>
          <cell r="Z1473">
            <v>0.290760285536803</v>
          </cell>
          <cell r="AA1473">
            <v>2.3743047665406598</v>
          </cell>
          <cell r="AB1473">
            <v>0.21166525123399399</v>
          </cell>
          <cell r="AC1473">
            <v>0.94714356402262401</v>
          </cell>
          <cell r="AD1473">
            <v>30.4681315304903</v>
          </cell>
          <cell r="AE1473">
            <v>25.9133817567736</v>
          </cell>
          <cell r="AF1473">
            <v>9.3798690098794796E-2</v>
          </cell>
          <cell r="AG1473">
            <v>11043.0569299423</v>
          </cell>
          <cell r="AH1473">
            <v>51.607663220900903</v>
          </cell>
          <cell r="AI1473">
            <v>0.731656410732477</v>
          </cell>
          <cell r="AJ1473">
            <v>3270.0609684501201</v>
          </cell>
          <cell r="AK1473">
            <v>5744.8611206449996</v>
          </cell>
          <cell r="AL1473">
            <v>877.44923794911006</v>
          </cell>
          <cell r="AM1473">
            <v>130.14271182599899</v>
          </cell>
          <cell r="AN1473">
            <v>67.689161087463006</v>
          </cell>
          <cell r="AO1473">
            <v>40.645220112002598</v>
          </cell>
          <cell r="AP1473">
            <v>36.211374764280301</v>
          </cell>
          <cell r="AQ1473">
            <v>14.446700537767001</v>
          </cell>
          <cell r="AR1473">
            <v>156.486771134115</v>
          </cell>
          <cell r="AS1473">
            <v>125.202606045126</v>
          </cell>
          <cell r="AT1473">
            <v>227.72748389094801</v>
          </cell>
          <cell r="AU1473">
            <v>5.0961054663631797</v>
          </cell>
          <cell r="AV1473">
            <v>1.4096747826063301</v>
          </cell>
          <cell r="AW1473" t="str">
            <v>NaN</v>
          </cell>
          <cell r="AX1473" t="str">
            <v>NaN</v>
          </cell>
          <cell r="AY1473">
            <v>3.3798752735226898E-3</v>
          </cell>
          <cell r="AZ1473" t="str">
            <v>NaN</v>
          </cell>
          <cell r="BA1473">
            <v>0.21518723127731401</v>
          </cell>
          <cell r="BB1473" t="str">
            <v>NaN</v>
          </cell>
          <cell r="BC1473">
            <v>0.36871366620247498</v>
          </cell>
          <cell r="BD1473">
            <v>112.59633062677101</v>
          </cell>
          <cell r="BE1473">
            <v>148.254337758958</v>
          </cell>
          <cell r="BF1473">
            <v>260.99824564778601</v>
          </cell>
          <cell r="BH1473" t="str">
            <v>YES</v>
          </cell>
          <cell r="BI1473" t="str">
            <v>NO</v>
          </cell>
          <cell r="BJ1473" t="str">
            <v>NO</v>
          </cell>
          <cell r="BK1473" t="str">
            <v/>
          </cell>
          <cell r="BL1473" t="str">
            <v>YES</v>
          </cell>
          <cell r="BM1473" t="str">
            <v>NO</v>
          </cell>
          <cell r="BO1473" t="str">
            <v>NO</v>
          </cell>
          <cell r="BQ1473" t="str">
            <v>NO</v>
          </cell>
          <cell r="BR1473" t="str">
            <v>NO</v>
          </cell>
          <cell r="BT1473" t="str">
            <v/>
          </cell>
          <cell r="BU1473" t="str">
            <v>YES</v>
          </cell>
          <cell r="BW1473" t="str">
            <v/>
          </cell>
          <cell r="CA1473" t="str">
            <v>DUAL AREA</v>
          </cell>
          <cell r="CC1473">
            <v>0</v>
          </cell>
          <cell r="CD1473">
            <v>0</v>
          </cell>
          <cell r="CE1473">
            <v>43.915917085464734</v>
          </cell>
          <cell r="CF1473">
            <v>68.518636515814819</v>
          </cell>
          <cell r="CL1473">
            <v>0.36</v>
          </cell>
          <cell r="CY1473">
            <v>0</v>
          </cell>
          <cell r="CZ1473">
            <v>0</v>
          </cell>
          <cell r="DA1473">
            <v>0.36252774574204072</v>
          </cell>
          <cell r="DB1473">
            <v>0.36252774574204072</v>
          </cell>
        </row>
        <row r="1474">
          <cell r="A1474">
            <v>119.4</v>
          </cell>
          <cell r="B1474">
            <v>41991</v>
          </cell>
          <cell r="C1474" t="str">
            <v>Daniel</v>
          </cell>
          <cell r="D1474">
            <v>38</v>
          </cell>
          <cell r="F1474" t="str">
            <v>YES</v>
          </cell>
          <cell r="G1474">
            <v>2.67</v>
          </cell>
          <cell r="H1474">
            <v>3.8996228640899102</v>
          </cell>
          <cell r="I1474">
            <v>0</v>
          </cell>
          <cell r="J1474">
            <v>14.997999999999999</v>
          </cell>
          <cell r="K1474">
            <v>44.9985</v>
          </cell>
          <cell r="L1474">
            <v>3.0003000400053299</v>
          </cell>
          <cell r="M1474">
            <v>12.6704087296854</v>
          </cell>
          <cell r="N1474">
            <v>0.98835000455598998</v>
          </cell>
          <cell r="O1474">
            <v>1.33195931501946</v>
          </cell>
          <cell r="P1474">
            <v>0.18794800903189299</v>
          </cell>
          <cell r="Q1474">
            <v>0.99887829780352999</v>
          </cell>
          <cell r="R1474">
            <v>5.5512758769671402</v>
          </cell>
          <cell r="S1474">
            <v>14.4296800178354</v>
          </cell>
          <cell r="T1474">
            <v>0.99915999902114105</v>
          </cell>
          <cell r="U1474">
            <v>4.7319766300838202</v>
          </cell>
          <cell r="V1474">
            <v>134.61545501150201</v>
          </cell>
          <cell r="W1474">
            <v>0.99995351997395598</v>
          </cell>
          <cell r="X1474">
            <v>1.1100331494537501</v>
          </cell>
          <cell r="Y1474">
            <v>4.3290601798037098</v>
          </cell>
          <cell r="Z1474">
            <v>0.33761484570699202</v>
          </cell>
          <cell r="AA1474">
            <v>106.425772135478</v>
          </cell>
          <cell r="AB1474">
            <v>0.187729503736146</v>
          </cell>
          <cell r="AC1474">
            <v>0.96697567369167803</v>
          </cell>
          <cell r="AD1474">
            <v>34.267237909642802</v>
          </cell>
          <cell r="AE1474">
            <v>73.065102329155096</v>
          </cell>
          <cell r="AF1474">
            <v>0.54274381726666898</v>
          </cell>
          <cell r="AG1474">
            <v>13018.3278306718</v>
          </cell>
          <cell r="AH1474">
            <v>12.2697489211732</v>
          </cell>
          <cell r="AI1474">
            <v>0.84959501116272595</v>
          </cell>
          <cell r="AJ1474">
            <v>4282.1103923576002</v>
          </cell>
          <cell r="AK1474">
            <v>5387.6994210149996</v>
          </cell>
          <cell r="AL1474">
            <v>1150.35926063232</v>
          </cell>
          <cell r="AM1474">
            <v>357.10562741933501</v>
          </cell>
          <cell r="AN1474">
            <v>55.038257974992298</v>
          </cell>
          <cell r="AO1474">
            <v>11.7656108786939</v>
          </cell>
          <cell r="AP1474">
            <v>12.8775099831244</v>
          </cell>
          <cell r="AQ1474">
            <v>24.984574787437801</v>
          </cell>
          <cell r="AR1474">
            <v>119.769831655541</v>
          </cell>
          <cell r="AS1474">
            <v>74.345633536884407</v>
          </cell>
          <cell r="AT1474">
            <v>291.83893482707498</v>
          </cell>
          <cell r="AU1474">
            <v>5.4614379879398802</v>
          </cell>
          <cell r="AV1474">
            <v>1.53615545011066</v>
          </cell>
          <cell r="AW1474" t="str">
            <v>NaN</v>
          </cell>
          <cell r="AX1474" t="str">
            <v>NaN</v>
          </cell>
          <cell r="AY1474">
            <v>2.9573923412715701E-3</v>
          </cell>
          <cell r="AZ1474" t="str">
            <v>NaN</v>
          </cell>
          <cell r="BA1474">
            <v>0.21108113500476999</v>
          </cell>
          <cell r="BB1474" t="str">
            <v>NaN</v>
          </cell>
          <cell r="BC1474">
            <v>0.367124566502678</v>
          </cell>
          <cell r="BD1474">
            <v>16.5103238341073</v>
          </cell>
          <cell r="BE1474">
            <v>196.90337957107201</v>
          </cell>
          <cell r="BF1474">
            <v>282.87364955839303</v>
          </cell>
          <cell r="BH1474" t="str">
            <v>NO</v>
          </cell>
          <cell r="BI1474" t="str">
            <v>NO</v>
          </cell>
          <cell r="BJ1474" t="str">
            <v>NO</v>
          </cell>
          <cell r="BK1474" t="str">
            <v/>
          </cell>
          <cell r="BL1474" t="str">
            <v>YES</v>
          </cell>
          <cell r="BM1474" t="str">
            <v>NO</v>
          </cell>
          <cell r="BO1474" t="str">
            <v>NO</v>
          </cell>
          <cell r="BQ1474" t="str">
            <v>NO</v>
          </cell>
          <cell r="BR1474" t="str">
            <v>YES</v>
          </cell>
          <cell r="BT1474" t="str">
            <v/>
          </cell>
          <cell r="BU1474" t="str">
            <v>NO</v>
          </cell>
          <cell r="BW1474" t="str">
            <v/>
          </cell>
          <cell r="CA1474" t="str">
            <v>SINGLE CORR</v>
          </cell>
          <cell r="CC1474">
            <v>0</v>
          </cell>
          <cell r="CD1474">
            <v>22.398067863719117</v>
          </cell>
          <cell r="CE1474">
            <v>0</v>
          </cell>
          <cell r="CF1474">
            <v>0</v>
          </cell>
          <cell r="CL1474">
            <v>0.47</v>
          </cell>
          <cell r="CY1474">
            <v>0</v>
          </cell>
          <cell r="CZ1474">
            <v>0.272957787628193</v>
          </cell>
          <cell r="DA1474">
            <v>0</v>
          </cell>
          <cell r="DB1474">
            <v>0</v>
          </cell>
        </row>
        <row r="1475">
          <cell r="BH1475" t="str">
            <v/>
          </cell>
          <cell r="BI1475" t="str">
            <v/>
          </cell>
          <cell r="BJ1475" t="str">
            <v>NO</v>
          </cell>
          <cell r="BK1475" t="str">
            <v/>
          </cell>
          <cell r="BL1475" t="str">
            <v>NO</v>
          </cell>
          <cell r="BM1475" t="str">
            <v/>
          </cell>
          <cell r="BO1475" t="str">
            <v/>
          </cell>
          <cell r="BQ1475" t="str">
            <v/>
          </cell>
          <cell r="BR1475" t="str">
            <v/>
          </cell>
          <cell r="BT1475" t="str">
            <v/>
          </cell>
          <cell r="BU1475" t="str">
            <v/>
          </cell>
          <cell r="BW1475" t="str">
            <v/>
          </cell>
          <cell r="CA1475" t="str">
            <v/>
          </cell>
          <cell r="CC1475">
            <v>0</v>
          </cell>
          <cell r="CD1475">
            <v>0</v>
          </cell>
          <cell r="CE1475">
            <v>0</v>
          </cell>
          <cell r="CF1475">
            <v>0</v>
          </cell>
          <cell r="CL1475">
            <v>0</v>
          </cell>
          <cell r="CY1475">
            <v>0</v>
          </cell>
          <cell r="CZ1475">
            <v>0</v>
          </cell>
          <cell r="DA1475">
            <v>0</v>
          </cell>
          <cell r="DB1475">
            <v>0</v>
          </cell>
        </row>
        <row r="1476">
          <cell r="A1476">
            <v>12.1</v>
          </cell>
          <cell r="B1476">
            <v>41612</v>
          </cell>
          <cell r="C1476" t="str">
            <v>Daniel</v>
          </cell>
          <cell r="D1476">
            <v>26</v>
          </cell>
          <cell r="F1476" t="str">
            <v>YES</v>
          </cell>
          <cell r="G1476">
            <v>4.12</v>
          </cell>
          <cell r="H1476">
            <v>0.16666666790842999</v>
          </cell>
          <cell r="I1476">
            <v>1</v>
          </cell>
          <cell r="J1476">
            <v>19.999500000000001</v>
          </cell>
          <cell r="K1476">
            <v>0</v>
          </cell>
          <cell r="L1476">
            <v>0</v>
          </cell>
          <cell r="M1476">
            <v>0</v>
          </cell>
          <cell r="N1476">
            <v>1</v>
          </cell>
          <cell r="O1476">
            <v>0</v>
          </cell>
          <cell r="P1476">
            <v>9.7504872519492899E-2</v>
          </cell>
          <cell r="Q1476">
            <v>0.99834467486211498</v>
          </cell>
          <cell r="R1476">
            <v>0.27758412600575</v>
          </cell>
          <cell r="S1476" t="str">
            <v>Inf</v>
          </cell>
          <cell r="T1476">
            <v>1</v>
          </cell>
          <cell r="U1476">
            <v>0</v>
          </cell>
          <cell r="V1476">
            <v>4.0236184323507196</v>
          </cell>
          <cell r="W1476">
            <v>0.986409110145826</v>
          </cell>
          <cell r="X1476">
            <v>0.82029019552765603</v>
          </cell>
          <cell r="Y1476">
            <v>0</v>
          </cell>
          <cell r="Z1476" t="str">
            <v>NaN</v>
          </cell>
          <cell r="AA1476">
            <v>0</v>
          </cell>
          <cell r="AB1476">
            <v>9.7341668181476104E-2</v>
          </cell>
          <cell r="AC1476">
            <v>0.84866284248611301</v>
          </cell>
          <cell r="AD1476">
            <v>8.0293448919281099E-2</v>
          </cell>
          <cell r="AE1476">
            <v>3.2444654629018701</v>
          </cell>
          <cell r="AF1476">
            <v>0.79456885340396899</v>
          </cell>
          <cell r="AG1476">
            <v>9.7619920323814107</v>
          </cell>
          <cell r="AH1476" t="e">
            <v>#NAME?</v>
          </cell>
          <cell r="AI1476" t="str">
            <v>NaN</v>
          </cell>
          <cell r="AJ1476" t="str">
            <v>NaN</v>
          </cell>
          <cell r="AK1476">
            <v>399.776027016662</v>
          </cell>
          <cell r="AL1476">
            <v>50.6261258328434</v>
          </cell>
          <cell r="AN1476">
            <v>106.617654563236</v>
          </cell>
          <cell r="AO1476" t="str">
            <v>NaN</v>
          </cell>
          <cell r="AP1476" t="str">
            <v>Inf</v>
          </cell>
          <cell r="AQ1476" t="str">
            <v>NaN</v>
          </cell>
          <cell r="AR1476">
            <v>21.6127451334021</v>
          </cell>
          <cell r="AS1476">
            <v>4.2342971504570102</v>
          </cell>
          <cell r="AT1476">
            <v>67.064481262182994</v>
          </cell>
          <cell r="AU1476" t="str">
            <v>NaN</v>
          </cell>
          <cell r="AV1476" t="str">
            <v>NaN</v>
          </cell>
          <cell r="AW1476">
            <v>0</v>
          </cell>
          <cell r="AX1476">
            <v>0</v>
          </cell>
          <cell r="AY1476">
            <v>0.50395212633776598</v>
          </cell>
          <cell r="AZ1476" t="str">
            <v>NaN</v>
          </cell>
          <cell r="BA1476" t="str">
            <v>NaN</v>
          </cell>
          <cell r="BB1476">
            <v>8847.8672903969109</v>
          </cell>
          <cell r="BC1476">
            <v>28.3473071064994</v>
          </cell>
          <cell r="BD1476">
            <v>0.55679103851832701</v>
          </cell>
          <cell r="BE1476">
            <v>2.0018078068517302</v>
          </cell>
          <cell r="BF1476">
            <v>12.800828081296199</v>
          </cell>
          <cell r="BH1476" t="str">
            <v>NO</v>
          </cell>
          <cell r="BI1476" t="str">
            <v>NO</v>
          </cell>
          <cell r="BJ1476" t="str">
            <v>NO</v>
          </cell>
          <cell r="BK1476" t="str">
            <v/>
          </cell>
          <cell r="BL1476" t="str">
            <v>NO</v>
          </cell>
          <cell r="BM1476" t="str">
            <v>NO</v>
          </cell>
          <cell r="BO1476" t="str">
            <v>NO</v>
          </cell>
          <cell r="BQ1476" t="str">
            <v>YES</v>
          </cell>
          <cell r="BR1476" t="str">
            <v>NO</v>
          </cell>
          <cell r="BT1476" t="str">
            <v/>
          </cell>
          <cell r="BU1476" t="str">
            <v>NO</v>
          </cell>
          <cell r="BW1476" t="str">
            <v/>
          </cell>
          <cell r="CA1476" t="str">
            <v>SINGLE CORR</v>
          </cell>
          <cell r="CC1476">
            <v>2.775822845068102</v>
          </cell>
          <cell r="CD1476">
            <v>0</v>
          </cell>
          <cell r="CE1476">
            <v>0</v>
          </cell>
          <cell r="CF1476">
            <v>0</v>
          </cell>
          <cell r="CL1476">
            <v>0.47</v>
          </cell>
          <cell r="CY1476">
            <v>1.5099799610484994</v>
          </cell>
          <cell r="CZ1476">
            <v>0</v>
          </cell>
          <cell r="DA1476">
            <v>0</v>
          </cell>
          <cell r="DB1476">
            <v>0</v>
          </cell>
        </row>
        <row r="1477">
          <cell r="A1477">
            <v>12.1</v>
          </cell>
          <cell r="B1477">
            <v>41612</v>
          </cell>
          <cell r="C1477" t="str">
            <v>Daniel</v>
          </cell>
          <cell r="D1477">
            <v>29</v>
          </cell>
          <cell r="F1477" t="str">
            <v>YES</v>
          </cell>
          <cell r="G1477">
            <v>4.12</v>
          </cell>
          <cell r="H1477">
            <v>0.26254928112030002</v>
          </cell>
          <cell r="I1477">
            <v>-5</v>
          </cell>
          <cell r="J1477">
            <v>19.997499999999999</v>
          </cell>
          <cell r="K1477">
            <v>0</v>
          </cell>
          <cell r="L1477">
            <v>0</v>
          </cell>
          <cell r="M1477">
            <v>0</v>
          </cell>
          <cell r="N1477">
            <v>1</v>
          </cell>
          <cell r="O1477">
            <v>0</v>
          </cell>
          <cell r="P1477">
            <v>0.177234847690735</v>
          </cell>
          <cell r="Q1477">
            <v>0.95865839387862695</v>
          </cell>
          <cell r="R1477">
            <v>0.55550530794017605</v>
          </cell>
          <cell r="S1477" t="str">
            <v>Inf</v>
          </cell>
          <cell r="T1477">
            <v>1</v>
          </cell>
          <cell r="U1477">
            <v>0</v>
          </cell>
          <cell r="V1477">
            <v>1.6477688213327599</v>
          </cell>
          <cell r="W1477">
            <v>0.96162786738810002</v>
          </cell>
          <cell r="X1477">
            <v>0.61140936761012599</v>
          </cell>
          <cell r="Y1477">
            <v>0</v>
          </cell>
          <cell r="Z1477" t="str">
            <v>NaN</v>
          </cell>
          <cell r="AA1477">
            <v>0</v>
          </cell>
          <cell r="AB1477">
            <v>0.16936227043927901</v>
          </cell>
          <cell r="AC1477">
            <v>0.38534656054882799</v>
          </cell>
          <cell r="AD1477">
            <v>0.32778172504612102</v>
          </cell>
          <cell r="AE1477">
            <v>1.4273714735007601</v>
          </cell>
          <cell r="AF1477">
            <v>0.81963313692316997</v>
          </cell>
          <cell r="AG1477">
            <v>1.29219877568772</v>
          </cell>
          <cell r="AH1477" t="e">
            <v>#NAME?</v>
          </cell>
          <cell r="AI1477" t="str">
            <v>NaN</v>
          </cell>
          <cell r="AJ1477" t="str">
            <v>NaN</v>
          </cell>
          <cell r="AK1477">
            <v>469.70205615999703</v>
          </cell>
          <cell r="AL1477">
            <v>62.824664244860003</v>
          </cell>
          <cell r="AN1477">
            <v>236.46203391884401</v>
          </cell>
          <cell r="AO1477" t="str">
            <v>Inf</v>
          </cell>
          <cell r="AP1477" t="str">
            <v>Inf</v>
          </cell>
          <cell r="AQ1477" t="str">
            <v>NaN</v>
          </cell>
          <cell r="AR1477">
            <v>2.62489525051814</v>
          </cell>
          <cell r="AS1477">
            <v>1.9575859073215101</v>
          </cell>
          <cell r="AT1477">
            <v>3.0768992748218098</v>
          </cell>
          <cell r="AU1477" t="str">
            <v>NaN</v>
          </cell>
          <cell r="AV1477" t="str">
            <v>NaN</v>
          </cell>
          <cell r="AW1477">
            <v>0</v>
          </cell>
          <cell r="AX1477">
            <v>0</v>
          </cell>
          <cell r="AY1477">
            <v>0.30857549804366102</v>
          </cell>
          <cell r="AZ1477" t="str">
            <v>NaN</v>
          </cell>
          <cell r="BA1477" t="str">
            <v>NaN</v>
          </cell>
          <cell r="BB1477">
            <v>8847.46476557604</v>
          </cell>
          <cell r="BC1477">
            <v>16.831390802381499</v>
          </cell>
          <cell r="BD1477">
            <v>5.6914578864100402</v>
          </cell>
          <cell r="BE1477">
            <v>7.3281102323077203</v>
          </cell>
          <cell r="BF1477">
            <v>9.2879321502564398</v>
          </cell>
          <cell r="BH1477" t="str">
            <v>NO</v>
          </cell>
          <cell r="BI1477" t="str">
            <v>NO</v>
          </cell>
          <cell r="BJ1477" t="str">
            <v>NO</v>
          </cell>
          <cell r="BK1477" t="str">
            <v/>
          </cell>
          <cell r="BL1477" t="str">
            <v>NO</v>
          </cell>
          <cell r="BM1477" t="str">
            <v>NO</v>
          </cell>
          <cell r="BO1477" t="str">
            <v>NO</v>
          </cell>
          <cell r="BQ1477" t="str">
            <v>YES</v>
          </cell>
          <cell r="BR1477" t="str">
            <v>NO</v>
          </cell>
          <cell r="BT1477" t="str">
            <v/>
          </cell>
          <cell r="BU1477" t="str">
            <v>NO</v>
          </cell>
          <cell r="BW1477" t="str">
            <v/>
          </cell>
          <cell r="CA1477" t="str">
            <v>SINGLE CORR</v>
          </cell>
          <cell r="CC1477">
            <v>1.1366527447051249</v>
          </cell>
          <cell r="CD1477">
            <v>0</v>
          </cell>
          <cell r="CE1477">
            <v>0</v>
          </cell>
          <cell r="CF1477">
            <v>0</v>
          </cell>
          <cell r="CL1477">
            <v>0.47</v>
          </cell>
          <cell r="CY1477">
            <v>0.41247873986533523</v>
          </cell>
          <cell r="CZ1477">
            <v>0</v>
          </cell>
          <cell r="DA1477">
            <v>0</v>
          </cell>
          <cell r="DB1477">
            <v>0</v>
          </cell>
        </row>
        <row r="1478">
          <cell r="A1478">
            <v>12.1</v>
          </cell>
          <cell r="B1478">
            <v>41612</v>
          </cell>
          <cell r="C1478" t="str">
            <v>Daniel</v>
          </cell>
          <cell r="D1478">
            <v>30</v>
          </cell>
          <cell r="F1478" t="str">
            <v>YES</v>
          </cell>
          <cell r="G1478">
            <v>4.12</v>
          </cell>
          <cell r="H1478">
            <v>0.31971264258027099</v>
          </cell>
          <cell r="I1478">
            <v>1</v>
          </cell>
          <cell r="J1478">
            <v>19.998000000000001</v>
          </cell>
          <cell r="K1478">
            <v>0</v>
          </cell>
          <cell r="L1478">
            <v>0</v>
          </cell>
          <cell r="M1478">
            <v>0</v>
          </cell>
          <cell r="N1478">
            <v>1</v>
          </cell>
          <cell r="O1478">
            <v>0</v>
          </cell>
          <cell r="P1478">
            <v>1.3821782995919799E-2</v>
          </cell>
          <cell r="Q1478">
            <v>0.99141335069544501</v>
          </cell>
          <cell r="R1478">
            <v>0.34619668637045498</v>
          </cell>
          <cell r="S1478" t="str">
            <v>Inf</v>
          </cell>
          <cell r="T1478">
            <v>1</v>
          </cell>
          <cell r="U1478">
            <v>0</v>
          </cell>
          <cell r="V1478">
            <v>2.21608774226037</v>
          </cell>
          <cell r="W1478">
            <v>0.89619071141837103</v>
          </cell>
          <cell r="X1478">
            <v>1.37277105512672</v>
          </cell>
          <cell r="Y1478">
            <v>0</v>
          </cell>
          <cell r="Z1478" t="str">
            <v>NaN</v>
          </cell>
          <cell r="AA1478">
            <v>0</v>
          </cell>
          <cell r="AB1478">
            <v>1.37020496069983E-2</v>
          </cell>
          <cell r="AC1478">
            <v>2.12093537080951E-2</v>
          </cell>
          <cell r="AD1478">
            <v>0.122871715164554</v>
          </cell>
          <cell r="AE1478">
            <v>1.2489212502942899</v>
          </cell>
          <cell r="AF1478">
            <v>0.48680769938548302</v>
          </cell>
          <cell r="AG1478">
            <v>7.2777746876009797</v>
          </cell>
          <cell r="AH1478" t="e">
            <v>#NAME?</v>
          </cell>
          <cell r="AI1478" t="str">
            <v>NaN</v>
          </cell>
          <cell r="AJ1478" t="str">
            <v>NaN</v>
          </cell>
          <cell r="AK1478">
            <v>419.109543739998</v>
          </cell>
          <cell r="AL1478">
            <v>-133.77695171636</v>
          </cell>
          <cell r="AN1478">
            <v>44.313784855830001</v>
          </cell>
          <cell r="AO1478" t="str">
            <v>NaN</v>
          </cell>
          <cell r="AP1478" t="str">
            <v>Inf</v>
          </cell>
          <cell r="AQ1478" t="str">
            <v>NaN</v>
          </cell>
          <cell r="AR1478">
            <v>2.21797467808286</v>
          </cell>
          <cell r="AS1478">
            <v>0.99495469272269998</v>
          </cell>
          <cell r="AT1478">
            <v>28.4874584081576</v>
          </cell>
          <cell r="AU1478" t="str">
            <v>NaN</v>
          </cell>
          <cell r="AV1478" t="str">
            <v>NaN</v>
          </cell>
          <cell r="AW1478">
            <v>0</v>
          </cell>
          <cell r="AX1478">
            <v>0</v>
          </cell>
          <cell r="AY1478">
            <v>0.39218006851678999</v>
          </cell>
          <cell r="AZ1478" t="str">
            <v>NaN</v>
          </cell>
          <cell r="BA1478" t="str">
            <v>NaN</v>
          </cell>
          <cell r="BB1478">
            <v>8847.5942799825007</v>
          </cell>
          <cell r="BC1478">
            <v>17.217661544639601</v>
          </cell>
          <cell r="BD1478">
            <v>2.1455859439506599</v>
          </cell>
          <cell r="BE1478">
            <v>4.9576208005759099</v>
          </cell>
          <cell r="BF1478">
            <v>7.8579724448145498</v>
          </cell>
          <cell r="BH1478" t="str">
            <v>NO</v>
          </cell>
          <cell r="BI1478" t="str">
            <v>NO</v>
          </cell>
          <cell r="BJ1478" t="str">
            <v>NO</v>
          </cell>
          <cell r="BK1478" t="str">
            <v/>
          </cell>
          <cell r="BL1478" t="str">
            <v>NO</v>
          </cell>
          <cell r="BM1478" t="str">
            <v>NO</v>
          </cell>
          <cell r="BO1478" t="str">
            <v>NO</v>
          </cell>
          <cell r="BQ1478" t="str">
            <v>NO</v>
          </cell>
          <cell r="BR1478" t="str">
            <v>NO</v>
          </cell>
          <cell r="BT1478" t="str">
            <v/>
          </cell>
          <cell r="BU1478" t="str">
            <v>NO</v>
          </cell>
          <cell r="BW1478" t="str">
            <v/>
          </cell>
          <cell r="CA1478" t="str">
            <v>TRASH</v>
          </cell>
          <cell r="CC1478">
            <v>0</v>
          </cell>
          <cell r="CD1478">
            <v>0</v>
          </cell>
          <cell r="CE1478">
            <v>0</v>
          </cell>
          <cell r="CF1478">
            <v>0</v>
          </cell>
          <cell r="CL1478">
            <v>0</v>
          </cell>
          <cell r="CY1478">
            <v>0</v>
          </cell>
          <cell r="CZ1478">
            <v>0</v>
          </cell>
          <cell r="DA1478">
            <v>0</v>
          </cell>
          <cell r="DB1478">
            <v>0</v>
          </cell>
        </row>
        <row r="1479">
          <cell r="A1479">
            <v>12.1</v>
          </cell>
          <cell r="B1479">
            <v>41612</v>
          </cell>
          <cell r="C1479" t="str">
            <v>Daniel</v>
          </cell>
          <cell r="D1479">
            <v>31</v>
          </cell>
          <cell r="F1479" t="str">
            <v>YES</v>
          </cell>
          <cell r="G1479">
            <v>4.12</v>
          </cell>
          <cell r="H1479">
            <v>0.40775086451321801</v>
          </cell>
          <cell r="I1479">
            <v>-2</v>
          </cell>
          <cell r="J1479">
            <v>19.999473684200002</v>
          </cell>
          <cell r="K1479">
            <v>0</v>
          </cell>
          <cell r="L1479">
            <v>0</v>
          </cell>
          <cell r="M1479">
            <v>0</v>
          </cell>
          <cell r="N1479">
            <v>1</v>
          </cell>
          <cell r="O1479">
            <v>0</v>
          </cell>
          <cell r="P1479">
            <v>0.201415049420159</v>
          </cell>
          <cell r="Q1479">
            <v>0.97907877550578504</v>
          </cell>
          <cell r="R1479">
            <v>0.42814927195762698</v>
          </cell>
          <cell r="S1479" t="str">
            <v>Inf</v>
          </cell>
          <cell r="T1479">
            <v>1</v>
          </cell>
          <cell r="U1479">
            <v>0</v>
          </cell>
          <cell r="V1479">
            <v>1.77772294750953</v>
          </cell>
          <cell r="W1479">
            <v>0.88864881833609</v>
          </cell>
          <cell r="X1479">
            <v>1.14419610241954</v>
          </cell>
          <cell r="Y1479">
            <v>0</v>
          </cell>
          <cell r="Z1479" t="str">
            <v>NaN</v>
          </cell>
          <cell r="AA1479">
            <v>0</v>
          </cell>
          <cell r="AB1479">
            <v>0.19694043577057699</v>
          </cell>
          <cell r="AC1479">
            <v>0.62675941282735803</v>
          </cell>
          <cell r="AD1479">
            <v>0.205243430657846</v>
          </cell>
          <cell r="AE1479">
            <v>1.11387513943018</v>
          </cell>
          <cell r="AF1479">
            <v>0.527160315428432</v>
          </cell>
          <cell r="AG1479">
            <v>4.2017034394147199</v>
          </cell>
          <cell r="AH1479" t="e">
            <v>#NAME?</v>
          </cell>
          <cell r="AI1479" t="str">
            <v>NaN</v>
          </cell>
          <cell r="AJ1479" t="str">
            <v>NaN</v>
          </cell>
          <cell r="AK1479">
            <v>109.683400380002</v>
          </cell>
          <cell r="AL1479">
            <v>20.3167937737133</v>
          </cell>
          <cell r="AN1479">
            <v>95.620603832186703</v>
          </cell>
          <cell r="AO1479" t="str">
            <v>NaN</v>
          </cell>
          <cell r="AP1479" t="str">
            <v>Inf</v>
          </cell>
          <cell r="AQ1479" t="str">
            <v>NaN</v>
          </cell>
          <cell r="AR1479">
            <v>1.1068897257822301</v>
          </cell>
          <cell r="AS1479">
            <v>1.0776622383521099</v>
          </cell>
          <cell r="AT1479">
            <v>0.633832615507682</v>
          </cell>
          <cell r="AU1479" t="str">
            <v>NaN</v>
          </cell>
          <cell r="AV1479" t="str">
            <v>NaN</v>
          </cell>
          <cell r="AW1479">
            <v>0</v>
          </cell>
          <cell r="AX1479">
            <v>0</v>
          </cell>
          <cell r="AY1479">
            <v>0.18584678708586999</v>
          </cell>
          <cell r="AZ1479" t="str">
            <v>NaN</v>
          </cell>
          <cell r="BA1479" t="str">
            <v>NaN</v>
          </cell>
          <cell r="BB1479">
            <v>8847.4724087975792</v>
          </cell>
          <cell r="BC1479">
            <v>23.894586911040498</v>
          </cell>
          <cell r="BD1479">
            <v>1.7345839425926199</v>
          </cell>
          <cell r="BE1479">
            <v>3.75473902827162</v>
          </cell>
          <cell r="BF1479">
            <v>5.8364688230864203</v>
          </cell>
          <cell r="BH1479" t="str">
            <v>NO</v>
          </cell>
          <cell r="BI1479" t="str">
            <v>NO</v>
          </cell>
          <cell r="BJ1479" t="str">
            <v>NO</v>
          </cell>
          <cell r="BK1479" t="str">
            <v/>
          </cell>
          <cell r="BL1479" t="str">
            <v>NO</v>
          </cell>
          <cell r="BM1479" t="str">
            <v>NO</v>
          </cell>
          <cell r="BO1479" t="str">
            <v>NO</v>
          </cell>
          <cell r="BQ1479" t="str">
            <v>NO</v>
          </cell>
          <cell r="BR1479" t="str">
            <v>NO</v>
          </cell>
          <cell r="BT1479" t="str">
            <v/>
          </cell>
          <cell r="BU1479" t="str">
            <v>NO</v>
          </cell>
          <cell r="BW1479" t="str">
            <v/>
          </cell>
          <cell r="CA1479" t="str">
            <v>TRASH</v>
          </cell>
          <cell r="CC1479">
            <v>0</v>
          </cell>
          <cell r="CD1479">
            <v>0</v>
          </cell>
          <cell r="CE1479">
            <v>0</v>
          </cell>
          <cell r="CF1479">
            <v>0</v>
          </cell>
          <cell r="CL1479">
            <v>0</v>
          </cell>
          <cell r="CY1479">
            <v>0</v>
          </cell>
          <cell r="CZ1479">
            <v>0</v>
          </cell>
          <cell r="DA1479">
            <v>0</v>
          </cell>
          <cell r="DB1479">
            <v>0</v>
          </cell>
        </row>
        <row r="1480">
          <cell r="A1480">
            <v>12.1</v>
          </cell>
          <cell r="B1480">
            <v>41612</v>
          </cell>
          <cell r="C1480" t="str">
            <v>Daniel</v>
          </cell>
          <cell r="D1480">
            <v>32</v>
          </cell>
          <cell r="F1480" t="str">
            <v>YES</v>
          </cell>
          <cell r="G1480">
            <v>4.12</v>
          </cell>
          <cell r="H1480">
            <v>0.51653841789811905</v>
          </cell>
          <cell r="I1480">
            <v>0</v>
          </cell>
          <cell r="J1480">
            <v>19.9989473684</v>
          </cell>
          <cell r="K1480">
            <v>0</v>
          </cell>
          <cell r="L1480">
            <v>0</v>
          </cell>
          <cell r="M1480">
            <v>0</v>
          </cell>
          <cell r="N1480">
            <v>1</v>
          </cell>
          <cell r="O1480">
            <v>0</v>
          </cell>
          <cell r="P1480">
            <v>-2.6466511232177401E-3</v>
          </cell>
          <cell r="Q1480">
            <v>0.99709362654046196</v>
          </cell>
          <cell r="R1480">
            <v>0.77431944486959503</v>
          </cell>
          <cell r="S1480" t="str">
            <v>Inf</v>
          </cell>
          <cell r="T1480">
            <v>1</v>
          </cell>
          <cell r="U1480">
            <v>0</v>
          </cell>
          <cell r="V1480">
            <v>139.999880125251</v>
          </cell>
          <cell r="W1480">
            <v>0.98719425978425102</v>
          </cell>
          <cell r="X1480">
            <v>1.6335140618164401</v>
          </cell>
          <cell r="Y1480">
            <v>0</v>
          </cell>
          <cell r="Z1480" t="str">
            <v>NaN</v>
          </cell>
          <cell r="AA1480">
            <v>0</v>
          </cell>
          <cell r="AB1480">
            <v>-2.6389364913104599E-3</v>
          </cell>
          <cell r="AC1480">
            <v>2.3834167751983801E-3</v>
          </cell>
          <cell r="AD1480">
            <v>0.62355778192306199</v>
          </cell>
          <cell r="AE1480">
            <v>0.54137102029197404</v>
          </cell>
          <cell r="AF1480">
            <v>3.8167752722875199E-3</v>
          </cell>
          <cell r="AG1480">
            <v>213.10536454296701</v>
          </cell>
          <cell r="AH1480" t="e">
            <v>#NAME?</v>
          </cell>
          <cell r="AI1480" t="str">
            <v>NaN</v>
          </cell>
          <cell r="AJ1480" t="str">
            <v>NaN</v>
          </cell>
          <cell r="AK1480">
            <v>1268.0779313800101</v>
          </cell>
          <cell r="AL1480">
            <v>89.8609112900333</v>
          </cell>
          <cell r="AN1480">
            <v>185.40433088845501</v>
          </cell>
          <cell r="AO1480" t="str">
            <v>Inf</v>
          </cell>
          <cell r="AP1480" t="str">
            <v>Inf</v>
          </cell>
          <cell r="AQ1480" t="str">
            <v>NaN</v>
          </cell>
          <cell r="AR1480">
            <v>14.884191891852799</v>
          </cell>
          <cell r="AS1480">
            <v>6.8294142731442999</v>
          </cell>
          <cell r="AT1480">
            <v>38.678168312568502</v>
          </cell>
          <cell r="AU1480" t="str">
            <v>NaN</v>
          </cell>
          <cell r="AV1480" t="str">
            <v>NaN</v>
          </cell>
          <cell r="AW1480">
            <v>0</v>
          </cell>
          <cell r="AX1480">
            <v>0</v>
          </cell>
          <cell r="AY1480">
            <v>0.39857734511758502</v>
          </cell>
          <cell r="AZ1480" t="str">
            <v>NaN</v>
          </cell>
          <cell r="BA1480" t="str">
            <v>NaN</v>
          </cell>
          <cell r="BB1480">
            <v>8847.3648852240094</v>
          </cell>
          <cell r="BC1480">
            <v>27.593816200448199</v>
          </cell>
          <cell r="BD1480">
            <v>6.9670751185620903</v>
          </cell>
          <cell r="BE1480">
            <v>28.512624523007201</v>
          </cell>
          <cell r="BF1480">
            <v>35.906162546438097</v>
          </cell>
          <cell r="BH1480" t="str">
            <v>NO</v>
          </cell>
          <cell r="BI1480" t="str">
            <v>NO</v>
          </cell>
          <cell r="BJ1480" t="str">
            <v>NO</v>
          </cell>
          <cell r="BK1480" t="str">
            <v/>
          </cell>
          <cell r="BL1480" t="str">
            <v>NO</v>
          </cell>
          <cell r="BM1480" t="str">
            <v>NO</v>
          </cell>
          <cell r="BO1480" t="str">
            <v>NO</v>
          </cell>
          <cell r="BQ1480" t="str">
            <v>NO</v>
          </cell>
          <cell r="BR1480" t="str">
            <v>NO</v>
          </cell>
          <cell r="BT1480" t="str">
            <v/>
          </cell>
          <cell r="BU1480" t="str">
            <v>NO</v>
          </cell>
          <cell r="BW1480" t="str">
            <v/>
          </cell>
          <cell r="CA1480" t="str">
            <v>TRASH</v>
          </cell>
          <cell r="CC1480">
            <v>0</v>
          </cell>
          <cell r="CD1480">
            <v>0</v>
          </cell>
          <cell r="CE1480">
            <v>0</v>
          </cell>
          <cell r="CF1480">
            <v>0</v>
          </cell>
          <cell r="CL1480">
            <v>0</v>
          </cell>
          <cell r="CY1480">
            <v>0</v>
          </cell>
          <cell r="CZ1480">
            <v>0</v>
          </cell>
          <cell r="DA1480">
            <v>0</v>
          </cell>
          <cell r="DB1480">
            <v>0</v>
          </cell>
        </row>
        <row r="1481">
          <cell r="A1481">
            <v>12.1</v>
          </cell>
          <cell r="B1481">
            <v>41612</v>
          </cell>
          <cell r="C1481" t="str">
            <v>Daniel</v>
          </cell>
          <cell r="D1481">
            <v>33</v>
          </cell>
          <cell r="F1481" t="str">
            <v>YES</v>
          </cell>
          <cell r="G1481">
            <v>4.12</v>
          </cell>
          <cell r="H1481">
            <v>0.60326325148343996</v>
          </cell>
          <cell r="I1481">
            <v>1</v>
          </cell>
          <cell r="J1481">
            <v>20.000499999999999</v>
          </cell>
          <cell r="K1481">
            <v>0</v>
          </cell>
          <cell r="L1481">
            <v>0</v>
          </cell>
          <cell r="M1481">
            <v>0</v>
          </cell>
          <cell r="N1481">
            <v>1</v>
          </cell>
          <cell r="O1481">
            <v>0</v>
          </cell>
          <cell r="P1481">
            <v>2.97230158044775E-2</v>
          </cell>
          <cell r="Q1481">
            <v>0.986638423451211</v>
          </cell>
          <cell r="R1481">
            <v>0.66764145143206999</v>
          </cell>
          <cell r="S1481" t="str">
            <v>Inf</v>
          </cell>
          <cell r="T1481">
            <v>1</v>
          </cell>
          <cell r="U1481">
            <v>0</v>
          </cell>
          <cell r="V1481">
            <v>49.8234360971787</v>
          </cell>
          <cell r="W1481">
            <v>0.99960883378416798</v>
          </cell>
          <cell r="X1481">
            <v>0.113463805519012</v>
          </cell>
          <cell r="Y1481">
            <v>0</v>
          </cell>
          <cell r="Z1481" t="str">
            <v>NaN</v>
          </cell>
          <cell r="AA1481">
            <v>0</v>
          </cell>
          <cell r="AB1481">
            <v>2.9320140295298901E-2</v>
          </cell>
          <cell r="AC1481">
            <v>5.9592533111667199E-2</v>
          </cell>
          <cell r="AD1481">
            <v>0.45514636628338601</v>
          </cell>
          <cell r="AE1481">
            <v>25.2632193756282</v>
          </cell>
          <cell r="AF1481">
            <v>0.50685643921616697</v>
          </cell>
          <cell r="AG1481">
            <v>16.5450519867819</v>
          </cell>
          <cell r="AH1481" t="e">
            <v>#NAME?</v>
          </cell>
          <cell r="AI1481" t="str">
            <v>NaN</v>
          </cell>
          <cell r="AJ1481" t="str">
            <v>NaN</v>
          </cell>
          <cell r="AK1481">
            <v>892.61217563372202</v>
          </cell>
          <cell r="AL1481">
            <v>46.677241805649999</v>
          </cell>
          <cell r="AN1481">
            <v>25.396529013280499</v>
          </cell>
          <cell r="AO1481" t="str">
            <v>NaN</v>
          </cell>
          <cell r="AP1481" t="str">
            <v>Inf</v>
          </cell>
          <cell r="AQ1481" t="str">
            <v>NaN</v>
          </cell>
          <cell r="AR1481">
            <v>51.335127441318399</v>
          </cell>
          <cell r="AS1481">
            <v>33.4614013912228</v>
          </cell>
          <cell r="AT1481">
            <v>69.127418544753795</v>
          </cell>
          <cell r="AU1481" t="str">
            <v>NaN</v>
          </cell>
          <cell r="AV1481" t="str">
            <v>NaN</v>
          </cell>
          <cell r="AW1481">
            <v>0</v>
          </cell>
          <cell r="AX1481">
            <v>0</v>
          </cell>
          <cell r="AY1481">
            <v>0.74586803319484396</v>
          </cell>
          <cell r="AZ1481" t="str">
            <v>NaN</v>
          </cell>
          <cell r="BA1481" t="str">
            <v>NaN</v>
          </cell>
          <cell r="BB1481">
            <v>8847.0161948252098</v>
          </cell>
          <cell r="BC1481">
            <v>26.585395242588501</v>
          </cell>
          <cell r="BD1481">
            <v>5.5933765587498101</v>
          </cell>
          <cell r="BE1481">
            <v>7.44077315874984</v>
          </cell>
          <cell r="BF1481">
            <v>10.696858276249699</v>
          </cell>
          <cell r="BH1481" t="str">
            <v>NO</v>
          </cell>
          <cell r="BI1481" t="str">
            <v>NO</v>
          </cell>
          <cell r="BJ1481" t="str">
            <v>NO</v>
          </cell>
          <cell r="BK1481" t="str">
            <v/>
          </cell>
          <cell r="BL1481" t="str">
            <v>NO</v>
          </cell>
          <cell r="BM1481" t="str">
            <v>NO</v>
          </cell>
          <cell r="BO1481" t="str">
            <v>NO</v>
          </cell>
          <cell r="BQ1481" t="str">
            <v>NO</v>
          </cell>
          <cell r="BR1481" t="str">
            <v>NO</v>
          </cell>
          <cell r="BT1481" t="str">
            <v/>
          </cell>
          <cell r="BU1481" t="str">
            <v>NO</v>
          </cell>
          <cell r="BW1481" t="str">
            <v/>
          </cell>
          <cell r="CA1481" t="str">
            <v>TRASH</v>
          </cell>
          <cell r="CC1481">
            <v>0</v>
          </cell>
          <cell r="CD1481">
            <v>0</v>
          </cell>
          <cell r="CE1481">
            <v>0</v>
          </cell>
          <cell r="CF1481">
            <v>0</v>
          </cell>
          <cell r="CL1481">
            <v>0</v>
          </cell>
          <cell r="CY1481">
            <v>0</v>
          </cell>
          <cell r="CZ1481">
            <v>0</v>
          </cell>
          <cell r="DA1481">
            <v>0</v>
          </cell>
          <cell r="DB1481">
            <v>0</v>
          </cell>
        </row>
        <row r="1482">
          <cell r="A1482">
            <v>12.1</v>
          </cell>
          <cell r="B1482">
            <v>41612</v>
          </cell>
          <cell r="C1482" t="str">
            <v>Daniel</v>
          </cell>
          <cell r="D1482">
            <v>34</v>
          </cell>
          <cell r="F1482" t="str">
            <v>YES</v>
          </cell>
          <cell r="G1482">
            <v>4.12</v>
          </cell>
          <cell r="H1482">
            <v>0.68773880694061496</v>
          </cell>
          <cell r="I1482">
            <v>0</v>
          </cell>
          <cell r="J1482">
            <v>20</v>
          </cell>
          <cell r="K1482">
            <v>0</v>
          </cell>
          <cell r="L1482">
            <v>0</v>
          </cell>
          <cell r="M1482">
            <v>0</v>
          </cell>
          <cell r="N1482">
            <v>1</v>
          </cell>
          <cell r="O1482">
            <v>0</v>
          </cell>
          <cell r="P1482">
            <v>5.0503125539421302E-2</v>
          </cell>
          <cell r="Q1482">
            <v>0.99879210806128804</v>
          </cell>
          <cell r="R1482">
            <v>0.21332086818541199</v>
          </cell>
          <cell r="S1482" t="str">
            <v>Inf</v>
          </cell>
          <cell r="T1482">
            <v>1</v>
          </cell>
          <cell r="U1482">
            <v>0</v>
          </cell>
          <cell r="V1482">
            <v>5.4548384226169997</v>
          </cell>
          <cell r="W1482">
            <v>0.98390272559688596</v>
          </cell>
          <cell r="X1482">
            <v>0.79645809985096405</v>
          </cell>
          <cell r="Y1482">
            <v>0</v>
          </cell>
          <cell r="Z1482" t="str">
            <v>NaN</v>
          </cell>
          <cell r="AA1482">
            <v>0</v>
          </cell>
          <cell r="AB1482">
            <v>5.0441893858171501E-2</v>
          </cell>
          <cell r="AC1482">
            <v>0.67671482109490699</v>
          </cell>
          <cell r="AD1482">
            <v>4.8386670176989402E-2</v>
          </cell>
          <cell r="AE1482">
            <v>3.6087837018658599</v>
          </cell>
          <cell r="AF1482">
            <v>0.65039341453404997</v>
          </cell>
          <cell r="AG1482">
            <v>13.9168987228313</v>
          </cell>
          <cell r="AH1482" t="e">
            <v>#NAME?</v>
          </cell>
          <cell r="AI1482" t="str">
            <v>NaN</v>
          </cell>
          <cell r="AJ1482" t="str">
            <v>NaN</v>
          </cell>
          <cell r="AK1482">
            <v>258.87671637998898</v>
          </cell>
          <cell r="AL1482">
            <v>12.4118120434867</v>
          </cell>
          <cell r="AN1482">
            <v>40.137848576666002</v>
          </cell>
          <cell r="AO1482" t="str">
            <v>NaN</v>
          </cell>
          <cell r="AP1482" t="str">
            <v>Inf</v>
          </cell>
          <cell r="AQ1482" t="str">
            <v>NaN</v>
          </cell>
          <cell r="AR1482">
            <v>13.9590869004124</v>
          </cell>
          <cell r="AS1482">
            <v>9.3583367929513805</v>
          </cell>
          <cell r="AT1482">
            <v>31.6343718335823</v>
          </cell>
          <cell r="AU1482" t="str">
            <v>NaN</v>
          </cell>
          <cell r="AV1482" t="str">
            <v>NaN</v>
          </cell>
          <cell r="AW1482">
            <v>0</v>
          </cell>
          <cell r="AX1482">
            <v>0</v>
          </cell>
          <cell r="AY1482">
            <v>0.17384901827648599</v>
          </cell>
          <cell r="AZ1482" t="str">
            <v>NaN</v>
          </cell>
          <cell r="BA1482" t="str">
            <v>NaN</v>
          </cell>
          <cell r="BB1482">
            <v>8847.0558736914809</v>
          </cell>
          <cell r="BC1482">
            <v>17.881613308438599</v>
          </cell>
          <cell r="BD1482">
            <v>2.5890116449996898</v>
          </cell>
          <cell r="BE1482">
            <v>6.1781491199999401</v>
          </cell>
          <cell r="BF1482">
            <v>11.580517959999399</v>
          </cell>
          <cell r="BH1482" t="str">
            <v>NO</v>
          </cell>
          <cell r="BI1482" t="str">
            <v>NO</v>
          </cell>
          <cell r="BJ1482" t="str">
            <v>NO</v>
          </cell>
          <cell r="BK1482" t="str">
            <v/>
          </cell>
          <cell r="BL1482" t="str">
            <v>NO</v>
          </cell>
          <cell r="BM1482" t="str">
            <v>NO</v>
          </cell>
          <cell r="BO1482" t="str">
            <v>NO</v>
          </cell>
          <cell r="BQ1482" t="str">
            <v>YES</v>
          </cell>
          <cell r="BR1482" t="str">
            <v>NO</v>
          </cell>
          <cell r="BT1482" t="str">
            <v/>
          </cell>
          <cell r="BU1482" t="str">
            <v>NO</v>
          </cell>
          <cell r="BW1482" t="str">
            <v/>
          </cell>
          <cell r="CA1482" t="str">
            <v>SINGLE CORR</v>
          </cell>
          <cell r="CC1482">
            <v>3.7632901616619239</v>
          </cell>
          <cell r="CD1482">
            <v>0</v>
          </cell>
          <cell r="CE1482">
            <v>0</v>
          </cell>
          <cell r="CF1482">
            <v>0</v>
          </cell>
          <cell r="CL1482">
            <v>0.47</v>
          </cell>
          <cell r="CY1482">
            <v>0.48925489098854685</v>
          </cell>
          <cell r="CZ1482">
            <v>0</v>
          </cell>
          <cell r="DA1482">
            <v>0</v>
          </cell>
          <cell r="DB1482">
            <v>0</v>
          </cell>
        </row>
        <row r="1483">
          <cell r="A1483">
            <v>12.1</v>
          </cell>
          <cell r="B1483">
            <v>41612</v>
          </cell>
          <cell r="C1483" t="str">
            <v>Daniel</v>
          </cell>
          <cell r="D1483">
            <v>35</v>
          </cell>
          <cell r="F1483" t="str">
            <v>YES</v>
          </cell>
          <cell r="G1483">
            <v>4.12</v>
          </cell>
          <cell r="H1483">
            <v>0.71860761288553499</v>
          </cell>
          <cell r="I1483">
            <v>0</v>
          </cell>
          <cell r="J1483">
            <v>20</v>
          </cell>
          <cell r="K1483">
            <v>0</v>
          </cell>
          <cell r="L1483">
            <v>0</v>
          </cell>
          <cell r="M1483">
            <v>0</v>
          </cell>
          <cell r="N1483">
            <v>1</v>
          </cell>
          <cell r="O1483">
            <v>0</v>
          </cell>
          <cell r="P1483">
            <v>0.10669248009815301</v>
          </cell>
          <cell r="Q1483">
            <v>0.98772191385810304</v>
          </cell>
          <cell r="R1483">
            <v>0.57960717660301297</v>
          </cell>
          <cell r="S1483" t="str">
            <v>Inf</v>
          </cell>
          <cell r="T1483">
            <v>1</v>
          </cell>
          <cell r="U1483">
            <v>0</v>
          </cell>
          <cell r="V1483">
            <v>93.550737792143806</v>
          </cell>
          <cell r="W1483">
            <v>0.99957890780435499</v>
          </cell>
          <cell r="X1483">
            <v>0.106111744383492</v>
          </cell>
          <cell r="Y1483">
            <v>0</v>
          </cell>
          <cell r="Z1483" t="str">
            <v>NaN</v>
          </cell>
          <cell r="AA1483">
            <v>0</v>
          </cell>
          <cell r="AB1483">
            <v>0.105351309203779</v>
          </cell>
          <cell r="AC1483">
            <v>0.46613212243271601</v>
          </cell>
          <cell r="AD1483">
            <v>0.35001512218896103</v>
          </cell>
          <cell r="AE1483">
            <v>19.951883358274799</v>
          </cell>
          <cell r="AF1483">
            <v>0.21318353812339699</v>
          </cell>
          <cell r="AG1483">
            <v>21.6648463778596</v>
          </cell>
          <cell r="AH1483" t="e">
            <v>#NAME?</v>
          </cell>
          <cell r="AI1483" t="str">
            <v>NaN</v>
          </cell>
          <cell r="AJ1483" t="str">
            <v>NaN</v>
          </cell>
          <cell r="AK1483">
            <v>1171.05526036333</v>
          </cell>
          <cell r="AL1483">
            <v>78.4955892381967</v>
          </cell>
          <cell r="AN1483">
            <v>21.5543042329233</v>
          </cell>
          <cell r="AO1483" t="str">
            <v>Inf</v>
          </cell>
          <cell r="AP1483" t="str">
            <v>Inf</v>
          </cell>
          <cell r="AQ1483" t="str">
            <v>NaN</v>
          </cell>
          <cell r="AR1483">
            <v>61.4376325219338</v>
          </cell>
          <cell r="AS1483">
            <v>57.881968923943099</v>
          </cell>
          <cell r="AT1483">
            <v>29.550994774729901</v>
          </cell>
          <cell r="AU1483" t="str">
            <v>NaN</v>
          </cell>
          <cell r="AV1483" t="str">
            <v>NaN</v>
          </cell>
          <cell r="AW1483">
            <v>0</v>
          </cell>
          <cell r="AX1483">
            <v>0</v>
          </cell>
          <cell r="AY1483">
            <v>0.35439258445438299</v>
          </cell>
          <cell r="AZ1483" t="str">
            <v>NaN</v>
          </cell>
          <cell r="BA1483" t="str">
            <v>NaN</v>
          </cell>
          <cell r="BB1483">
            <v>8846.9922369763608</v>
          </cell>
          <cell r="BC1483">
            <v>18.761960353467298</v>
          </cell>
          <cell r="BD1483">
            <v>15.4922994599501</v>
          </cell>
          <cell r="BE1483">
            <v>17.708422889601799</v>
          </cell>
          <cell r="BF1483">
            <v>20.3310307503979</v>
          </cell>
          <cell r="BH1483" t="str">
            <v>NO</v>
          </cell>
          <cell r="BI1483" t="str">
            <v>NO</v>
          </cell>
          <cell r="BJ1483" t="str">
            <v>NO</v>
          </cell>
          <cell r="BK1483" t="str">
            <v/>
          </cell>
          <cell r="BL1483" t="str">
            <v>NO</v>
          </cell>
          <cell r="BM1483" t="str">
            <v>NO</v>
          </cell>
          <cell r="BO1483" t="str">
            <v>NO</v>
          </cell>
          <cell r="BQ1483" t="str">
            <v>NO</v>
          </cell>
          <cell r="BR1483" t="str">
            <v>NO</v>
          </cell>
          <cell r="BT1483" t="str">
            <v/>
          </cell>
          <cell r="BU1483" t="str">
            <v>NO</v>
          </cell>
          <cell r="BW1483" t="str">
            <v/>
          </cell>
          <cell r="CA1483" t="str">
            <v>TRASH</v>
          </cell>
          <cell r="CC1483">
            <v>0</v>
          </cell>
          <cell r="CD1483">
            <v>0</v>
          </cell>
          <cell r="CE1483">
            <v>0</v>
          </cell>
          <cell r="CF1483">
            <v>0</v>
          </cell>
          <cell r="CL1483">
            <v>0</v>
          </cell>
          <cell r="CY1483">
            <v>0</v>
          </cell>
          <cell r="CZ1483">
            <v>0</v>
          </cell>
          <cell r="DA1483">
            <v>0</v>
          </cell>
          <cell r="DB1483">
            <v>0</v>
          </cell>
        </row>
        <row r="1484">
          <cell r="A1484">
            <v>12.1</v>
          </cell>
          <cell r="B1484">
            <v>41612</v>
          </cell>
          <cell r="C1484" t="str">
            <v>Daniel</v>
          </cell>
          <cell r="D1484">
            <v>36</v>
          </cell>
          <cell r="F1484" t="str">
            <v>YES</v>
          </cell>
          <cell r="G1484">
            <v>4.12</v>
          </cell>
          <cell r="H1484">
            <v>0.77359880693256899</v>
          </cell>
          <cell r="I1484">
            <v>-4</v>
          </cell>
          <cell r="J1484">
            <v>20.000499999999999</v>
          </cell>
          <cell r="K1484">
            <v>0</v>
          </cell>
          <cell r="L1484">
            <v>0</v>
          </cell>
          <cell r="M1484">
            <v>0</v>
          </cell>
          <cell r="N1484">
            <v>1</v>
          </cell>
          <cell r="O1484">
            <v>0</v>
          </cell>
          <cell r="P1484">
            <v>4.5137531443398098E-2</v>
          </cell>
          <cell r="Q1484">
            <v>0.99944633561108498</v>
          </cell>
          <cell r="R1484">
            <v>0.14773148343373099</v>
          </cell>
          <cell r="S1484" t="str">
            <v>Inf</v>
          </cell>
          <cell r="T1484">
            <v>1</v>
          </cell>
          <cell r="U1484">
            <v>0</v>
          </cell>
          <cell r="V1484">
            <v>3.22595484805505</v>
          </cell>
          <cell r="W1484">
            <v>0.98387511054208099</v>
          </cell>
          <cell r="X1484">
            <v>0.83974572287476001</v>
          </cell>
          <cell r="Y1484">
            <v>0</v>
          </cell>
          <cell r="Z1484" t="str">
            <v>NaN</v>
          </cell>
          <cell r="AA1484">
            <v>0</v>
          </cell>
          <cell r="AB1484">
            <v>4.5112475638720097E-2</v>
          </cell>
          <cell r="AC1484">
            <v>0.78535270743693897</v>
          </cell>
          <cell r="AD1484">
            <v>2.3857125671907502E-2</v>
          </cell>
          <cell r="AE1484">
            <v>2.7107437836758401</v>
          </cell>
          <cell r="AF1484">
            <v>0.82522063423371805</v>
          </cell>
          <cell r="AG1484">
            <v>7.4964264895002399</v>
          </cell>
          <cell r="AH1484" t="e">
            <v>#NAME?</v>
          </cell>
          <cell r="AI1484" t="str">
            <v>NaN</v>
          </cell>
          <cell r="AJ1484" t="str">
            <v>NaN</v>
          </cell>
          <cell r="AK1484">
            <v>300.59219244001201</v>
          </cell>
          <cell r="AL1484">
            <v>12.566918184034</v>
          </cell>
          <cell r="AN1484">
            <v>106.167377652242</v>
          </cell>
          <cell r="AO1484" t="str">
            <v>NaN</v>
          </cell>
          <cell r="AP1484" t="str">
            <v>Inf</v>
          </cell>
          <cell r="AQ1484" t="str">
            <v>NaN</v>
          </cell>
          <cell r="AR1484">
            <v>2.6837064595498701</v>
          </cell>
          <cell r="AS1484">
            <v>2.8521026255248798</v>
          </cell>
          <cell r="AT1484">
            <v>1.30978435726456</v>
          </cell>
          <cell r="AU1484" t="str">
            <v>NaN</v>
          </cell>
          <cell r="AV1484" t="str">
            <v>NaN</v>
          </cell>
          <cell r="AW1484">
            <v>0</v>
          </cell>
          <cell r="AX1484">
            <v>0</v>
          </cell>
          <cell r="AY1484">
            <v>0.110198588278712</v>
          </cell>
          <cell r="AZ1484" t="str">
            <v>NaN</v>
          </cell>
          <cell r="BA1484" t="str">
            <v>NaN</v>
          </cell>
          <cell r="BB1484">
            <v>8847.0056633340901</v>
          </cell>
          <cell r="BC1484">
            <v>16.529788241806699</v>
          </cell>
          <cell r="BD1484">
            <v>12.0666966400006</v>
          </cell>
          <cell r="BE1484">
            <v>15.321485980000499</v>
          </cell>
          <cell r="BF1484">
            <v>16.639035790000399</v>
          </cell>
          <cell r="BH1484" t="str">
            <v>NO</v>
          </cell>
          <cell r="BI1484" t="str">
            <v>NO</v>
          </cell>
          <cell r="BJ1484" t="str">
            <v>NO</v>
          </cell>
          <cell r="BK1484" t="str">
            <v/>
          </cell>
          <cell r="BL1484" t="str">
            <v>NO</v>
          </cell>
          <cell r="BM1484" t="str">
            <v>NO</v>
          </cell>
          <cell r="BO1484" t="str">
            <v>NO</v>
          </cell>
          <cell r="BQ1484" t="str">
            <v>YES</v>
          </cell>
          <cell r="BR1484" t="str">
            <v>NO</v>
          </cell>
          <cell r="BT1484" t="str">
            <v/>
          </cell>
          <cell r="BU1484" t="str">
            <v>NO</v>
          </cell>
          <cell r="BW1484" t="str">
            <v/>
          </cell>
          <cell r="CA1484" t="str">
            <v>SINGLE CORR</v>
          </cell>
          <cell r="CC1484">
            <v>2.22564019429382</v>
          </cell>
          <cell r="CD1484">
            <v>0</v>
          </cell>
          <cell r="CE1484">
            <v>0</v>
          </cell>
          <cell r="CF1484">
            <v>0</v>
          </cell>
          <cell r="CL1484">
            <v>0.47</v>
          </cell>
          <cell r="CY1484">
            <v>0.19728436772791791</v>
          </cell>
          <cell r="CZ1484">
            <v>0</v>
          </cell>
          <cell r="DA1484">
            <v>0</v>
          </cell>
          <cell r="DB1484">
            <v>0</v>
          </cell>
        </row>
        <row r="1485">
          <cell r="A1485">
            <v>12.1</v>
          </cell>
          <cell r="B1485">
            <v>41612</v>
          </cell>
          <cell r="C1485" t="str">
            <v>Daniel</v>
          </cell>
          <cell r="D1485">
            <v>37</v>
          </cell>
          <cell r="F1485" t="str">
            <v>YES</v>
          </cell>
          <cell r="G1485">
            <v>4.12</v>
          </cell>
          <cell r="H1485">
            <v>1.0049106124788501</v>
          </cell>
          <cell r="I1485">
            <v>0</v>
          </cell>
          <cell r="J1485">
            <v>20.0015</v>
          </cell>
          <cell r="K1485">
            <v>0</v>
          </cell>
          <cell r="L1485">
            <v>0</v>
          </cell>
          <cell r="M1485">
            <v>0</v>
          </cell>
          <cell r="N1485">
            <v>1</v>
          </cell>
          <cell r="O1485">
            <v>0</v>
          </cell>
          <cell r="P1485">
            <v>2.2967818268226001E-2</v>
          </cell>
          <cell r="Q1485">
            <v>0.999988119982826</v>
          </cell>
          <cell r="R1485">
            <v>2.14435137203336</v>
          </cell>
          <cell r="S1485" t="str">
            <v>Inf</v>
          </cell>
          <cell r="T1485">
            <v>1</v>
          </cell>
          <cell r="U1485">
            <v>0</v>
          </cell>
          <cell r="V1485">
            <v>6456.2430984334296</v>
          </cell>
          <cell r="W1485">
            <v>0.99999854669426003</v>
          </cell>
          <cell r="X1485">
            <v>0.74980638318966697</v>
          </cell>
          <cell r="Y1485">
            <v>0</v>
          </cell>
          <cell r="Z1485" t="str">
            <v>NaN</v>
          </cell>
          <cell r="AA1485">
            <v>0</v>
          </cell>
          <cell r="AB1485">
            <v>2.2967545262970599E-2</v>
          </cell>
          <cell r="AC1485">
            <v>0.97795202594506003</v>
          </cell>
          <cell r="AD1485">
            <v>4.7201663277785597</v>
          </cell>
          <cell r="AE1485">
            <v>104.84585490358501</v>
          </cell>
          <cell r="AF1485">
            <v>1.62394291744857E-2</v>
          </cell>
          <cell r="AG1485">
            <v>390450.88735423598</v>
          </cell>
          <cell r="AH1485" t="e">
            <v>#NAME?</v>
          </cell>
          <cell r="AI1485" t="str">
            <v>NaN</v>
          </cell>
          <cell r="AJ1485" t="str">
            <v>NaN</v>
          </cell>
          <cell r="AK1485">
            <v>24817.162657749999</v>
          </cell>
          <cell r="AL1485">
            <v>581.04171387327006</v>
          </cell>
          <cell r="AN1485">
            <v>6.7238369187763203</v>
          </cell>
          <cell r="AO1485" t="str">
            <v>NaN</v>
          </cell>
          <cell r="AP1485" t="str">
            <v>Inf</v>
          </cell>
          <cell r="AQ1485" t="str">
            <v>NaN</v>
          </cell>
          <cell r="AR1485">
            <v>1419.93760518811</v>
          </cell>
          <cell r="AS1485">
            <v>-1.5978310721100999</v>
          </cell>
          <cell r="AT1485">
            <v>7392.06753246259</v>
          </cell>
          <cell r="AU1485" t="str">
            <v>NaN</v>
          </cell>
          <cell r="AV1485" t="str">
            <v>NaN</v>
          </cell>
          <cell r="AW1485">
            <v>0</v>
          </cell>
          <cell r="AX1485">
            <v>0</v>
          </cell>
          <cell r="AY1485">
            <v>0.39939995314965299</v>
          </cell>
          <cell r="AZ1485" t="str">
            <v>NaN</v>
          </cell>
          <cell r="BA1485" t="str">
            <v>NaN</v>
          </cell>
          <cell r="BB1485">
            <v>8847.0407270372507</v>
          </cell>
          <cell r="BC1485">
            <v>18.2005041941614</v>
          </cell>
          <cell r="BD1485">
            <v>2.62369146115407</v>
          </cell>
          <cell r="BE1485">
            <v>114.10368424683701</v>
          </cell>
          <cell r="BF1485">
            <v>287.699391221795</v>
          </cell>
          <cell r="BH1485" t="str">
            <v>NO</v>
          </cell>
          <cell r="BI1485" t="str">
            <v>YES</v>
          </cell>
          <cell r="BJ1485" t="str">
            <v>NO</v>
          </cell>
          <cell r="BK1485" t="str">
            <v/>
          </cell>
          <cell r="BL1485" t="str">
            <v>NO</v>
          </cell>
          <cell r="BM1485" t="str">
            <v>NO</v>
          </cell>
          <cell r="BO1485" t="str">
            <v>NO</v>
          </cell>
          <cell r="BQ1485" t="str">
            <v>NO</v>
          </cell>
          <cell r="BR1485" t="str">
            <v>NO</v>
          </cell>
          <cell r="BT1485" t="str">
            <v/>
          </cell>
          <cell r="BU1485" t="str">
            <v>NO</v>
          </cell>
          <cell r="BW1485" t="str">
            <v/>
          </cell>
          <cell r="CA1485" t="str">
            <v>TRASH</v>
          </cell>
          <cell r="CC1485">
            <v>0</v>
          </cell>
          <cell r="CD1485">
            <v>0</v>
          </cell>
          <cell r="CE1485">
            <v>0</v>
          </cell>
          <cell r="CF1485">
            <v>0</v>
          </cell>
          <cell r="CL1485">
            <v>0</v>
          </cell>
          <cell r="CY1485">
            <v>0</v>
          </cell>
          <cell r="CZ1485">
            <v>0</v>
          </cell>
          <cell r="DA1485">
            <v>0</v>
          </cell>
          <cell r="DB1485">
            <v>0</v>
          </cell>
        </row>
        <row r="1486">
          <cell r="A1486">
            <v>12.1</v>
          </cell>
          <cell r="B1486">
            <v>41612</v>
          </cell>
          <cell r="C1486" t="str">
            <v>Daniel</v>
          </cell>
          <cell r="D1486">
            <v>39</v>
          </cell>
          <cell r="F1486" t="str">
            <v>YES</v>
          </cell>
          <cell r="G1486">
            <v>4.12</v>
          </cell>
          <cell r="H1486">
            <v>1.0790484203025701</v>
          </cell>
          <cell r="I1486">
            <v>5</v>
          </cell>
          <cell r="J1486">
            <v>19.997499999999999</v>
          </cell>
          <cell r="K1486">
            <v>0</v>
          </cell>
          <cell r="L1486">
            <v>0</v>
          </cell>
          <cell r="M1486">
            <v>0</v>
          </cell>
          <cell r="N1486">
            <v>1</v>
          </cell>
          <cell r="O1486">
            <v>0</v>
          </cell>
          <cell r="P1486">
            <v>0.14472996155325199</v>
          </cell>
          <cell r="Q1486">
            <v>0.97083142789552002</v>
          </cell>
          <cell r="R1486">
            <v>0.54516103157849904</v>
          </cell>
          <cell r="S1486" t="str">
            <v>Inf</v>
          </cell>
          <cell r="T1486">
            <v>1</v>
          </cell>
          <cell r="U1486">
            <v>0</v>
          </cell>
          <cell r="V1486">
            <v>13.714811444785401</v>
          </cell>
          <cell r="W1486">
            <v>0.99127792893478095</v>
          </cell>
          <cell r="X1486">
            <v>0.29283806472296697</v>
          </cell>
          <cell r="Y1486">
            <v>0</v>
          </cell>
          <cell r="Z1486" t="str">
            <v>NaN</v>
          </cell>
          <cell r="AA1486">
            <v>0</v>
          </cell>
          <cell r="AB1486">
            <v>0.140293265773279</v>
          </cell>
          <cell r="AC1486">
            <v>0.386231221451663</v>
          </cell>
          <cell r="AD1486">
            <v>0.31004937214098499</v>
          </cell>
          <cell r="AE1486">
            <v>5.1201592658750998</v>
          </cell>
          <cell r="AF1486">
            <v>0.37002845854167798</v>
          </cell>
          <cell r="AG1486">
            <v>6.2448314638437497</v>
          </cell>
          <cell r="AH1486" t="e">
            <v>#NAME?</v>
          </cell>
          <cell r="AI1486" t="str">
            <v>NaN</v>
          </cell>
          <cell r="AJ1486" t="str">
            <v>NaN</v>
          </cell>
          <cell r="AK1486">
            <v>252.65939115000899</v>
          </cell>
          <cell r="AL1486">
            <v>42.37662005424</v>
          </cell>
          <cell r="AN1486">
            <v>36.206870297588999</v>
          </cell>
          <cell r="AO1486" t="str">
            <v>NaN</v>
          </cell>
          <cell r="AP1486" t="str">
            <v>Inf</v>
          </cell>
          <cell r="AQ1486" t="str">
            <v>NaN</v>
          </cell>
          <cell r="AR1486">
            <v>12.1819912563353</v>
          </cell>
          <cell r="AS1486">
            <v>6.61751650611376</v>
          </cell>
          <cell r="AT1486">
            <v>22.266781785480799</v>
          </cell>
          <cell r="AU1486" t="str">
            <v>NaN</v>
          </cell>
          <cell r="AV1486" t="str">
            <v>NaN</v>
          </cell>
          <cell r="AW1486">
            <v>0</v>
          </cell>
          <cell r="AX1486">
            <v>0</v>
          </cell>
          <cell r="AY1486">
            <v>0.41928156465300098</v>
          </cell>
          <cell r="AZ1486" t="str">
            <v>NaN</v>
          </cell>
          <cell r="BA1486" t="str">
            <v>NaN</v>
          </cell>
          <cell r="BB1486">
            <v>8846.9761316051408</v>
          </cell>
          <cell r="BC1486">
            <v>16.586962997261601</v>
          </cell>
          <cell r="BD1486">
            <v>0.14705511911114399</v>
          </cell>
          <cell r="BE1486">
            <v>2.6451050528889901</v>
          </cell>
          <cell r="BF1486">
            <v>5.1778461807775802</v>
          </cell>
          <cell r="BH1486" t="str">
            <v>NO</v>
          </cell>
          <cell r="BI1486" t="str">
            <v>NO</v>
          </cell>
          <cell r="BJ1486" t="str">
            <v>NO</v>
          </cell>
          <cell r="BK1486" t="str">
            <v/>
          </cell>
          <cell r="BL1486" t="str">
            <v>NO</v>
          </cell>
          <cell r="BM1486" t="str">
            <v>NO</v>
          </cell>
          <cell r="BO1486" t="str">
            <v>NO</v>
          </cell>
          <cell r="BQ1486" t="str">
            <v>NO</v>
          </cell>
          <cell r="BR1486" t="str">
            <v>NO</v>
          </cell>
          <cell r="BT1486" t="str">
            <v/>
          </cell>
          <cell r="BU1486" t="str">
            <v>NO</v>
          </cell>
          <cell r="BW1486" t="str">
            <v/>
          </cell>
          <cell r="CA1486" t="str">
            <v>TRASH</v>
          </cell>
          <cell r="CC1486">
            <v>0</v>
          </cell>
          <cell r="CD1486">
            <v>0</v>
          </cell>
          <cell r="CE1486">
            <v>0</v>
          </cell>
          <cell r="CF1486">
            <v>0</v>
          </cell>
          <cell r="CL1486">
            <v>0</v>
          </cell>
          <cell r="CY1486">
            <v>0</v>
          </cell>
          <cell r="CZ1486">
            <v>0</v>
          </cell>
          <cell r="DA1486">
            <v>0</v>
          </cell>
          <cell r="DB1486">
            <v>0</v>
          </cell>
        </row>
        <row r="1487">
          <cell r="A1487">
            <v>12.1</v>
          </cell>
          <cell r="B1487">
            <v>41612</v>
          </cell>
          <cell r="C1487" t="str">
            <v>Daniel</v>
          </cell>
          <cell r="D1487">
            <v>44</v>
          </cell>
          <cell r="F1487" t="str">
            <v>YES</v>
          </cell>
          <cell r="G1487">
            <v>4.12</v>
          </cell>
          <cell r="H1487">
            <v>1.13136767037213</v>
          </cell>
          <cell r="I1487">
            <v>2</v>
          </cell>
          <cell r="J1487">
            <v>0.85699999999999998</v>
          </cell>
          <cell r="K1487">
            <v>0</v>
          </cell>
          <cell r="L1487">
            <v>0</v>
          </cell>
          <cell r="M1487">
            <v>0</v>
          </cell>
          <cell r="N1487">
            <v>1</v>
          </cell>
          <cell r="O1487">
            <v>0</v>
          </cell>
          <cell r="P1487">
            <v>4.9822617157129101E-2</v>
          </cell>
          <cell r="Q1487">
            <v>0.99828181009550399</v>
          </cell>
          <cell r="R1487">
            <v>0.74068471140375403</v>
          </cell>
          <cell r="S1487" t="str">
            <v>Inf</v>
          </cell>
          <cell r="T1487">
            <v>1</v>
          </cell>
          <cell r="U1487">
            <v>0</v>
          </cell>
          <cell r="V1487">
            <v>60.692972576612902</v>
          </cell>
          <cell r="W1487">
            <v>0.99981192352969095</v>
          </cell>
          <cell r="X1487">
            <v>0.24459859460091399</v>
          </cell>
          <cell r="Y1487">
            <v>0</v>
          </cell>
          <cell r="Z1487" t="str">
            <v>NaN</v>
          </cell>
          <cell r="AA1487">
            <v>0</v>
          </cell>
          <cell r="AB1487">
            <v>4.9736652606527099E-2</v>
          </cell>
          <cell r="AC1487">
            <v>0.58850488639485499</v>
          </cell>
          <cell r="AD1487">
            <v>0.55740538419293095</v>
          </cell>
          <cell r="AE1487">
            <v>35.843980103046697</v>
          </cell>
          <cell r="AF1487">
            <v>0.59046762869152303</v>
          </cell>
          <cell r="AG1487">
            <v>131.97500297129</v>
          </cell>
          <cell r="AH1487" t="e">
            <v>#NAME?</v>
          </cell>
          <cell r="AI1487" t="str">
            <v>NaN</v>
          </cell>
          <cell r="AJ1487" t="str">
            <v>NaN</v>
          </cell>
          <cell r="AK1487">
            <v>2244.2277131400201</v>
          </cell>
          <cell r="AL1487">
            <v>15.77848106948</v>
          </cell>
          <cell r="AN1487">
            <v>71.913155133952998</v>
          </cell>
          <cell r="AO1487" t="str">
            <v>NaN</v>
          </cell>
          <cell r="AP1487" t="str">
            <v>Inf</v>
          </cell>
          <cell r="AQ1487" t="str">
            <v>NaN</v>
          </cell>
          <cell r="AR1487">
            <v>23.316497739262601</v>
          </cell>
          <cell r="AS1487">
            <v>26.991470712792101</v>
          </cell>
          <cell r="AT1487">
            <v>73.258117002002507</v>
          </cell>
          <cell r="AU1487" t="str">
            <v>NaN</v>
          </cell>
          <cell r="AV1487" t="str">
            <v>NaN</v>
          </cell>
          <cell r="AW1487">
            <v>0</v>
          </cell>
          <cell r="AX1487">
            <v>0</v>
          </cell>
          <cell r="AY1487">
            <v>1.3294554993444401</v>
          </cell>
          <cell r="AZ1487" t="str">
            <v>NaN</v>
          </cell>
          <cell r="BA1487" t="str">
            <v>NaN</v>
          </cell>
          <cell r="BB1487">
            <v>8847.6652281838506</v>
          </cell>
          <cell r="BC1487">
            <v>31.906931984266599</v>
          </cell>
          <cell r="BD1487">
            <v>3.3015633359059402</v>
          </cell>
          <cell r="BE1487">
            <v>11.6903441497541</v>
          </cell>
          <cell r="BF1487">
            <v>22.3819318644296</v>
          </cell>
          <cell r="BH1487" t="str">
            <v>NO</v>
          </cell>
          <cell r="BI1487" t="str">
            <v>NO</v>
          </cell>
          <cell r="BJ1487" t="str">
            <v>NO</v>
          </cell>
          <cell r="BK1487" t="str">
            <v/>
          </cell>
          <cell r="BL1487" t="str">
            <v>NO</v>
          </cell>
          <cell r="BM1487" t="str">
            <v>NO</v>
          </cell>
          <cell r="BO1487" t="str">
            <v>NO</v>
          </cell>
          <cell r="BQ1487" t="str">
            <v>NO</v>
          </cell>
          <cell r="BR1487" t="str">
            <v>NO</v>
          </cell>
          <cell r="BT1487" t="str">
            <v/>
          </cell>
          <cell r="BU1487" t="str">
            <v>NO</v>
          </cell>
          <cell r="BW1487" t="str">
            <v/>
          </cell>
          <cell r="CA1487" t="str">
            <v>TRASH</v>
          </cell>
          <cell r="CC1487">
            <v>0</v>
          </cell>
          <cell r="CD1487">
            <v>0</v>
          </cell>
          <cell r="CE1487">
            <v>0</v>
          </cell>
          <cell r="CF1487">
            <v>0</v>
          </cell>
          <cell r="CL1487">
            <v>0</v>
          </cell>
          <cell r="CY1487">
            <v>0</v>
          </cell>
          <cell r="CZ1487">
            <v>0</v>
          </cell>
          <cell r="DA1487">
            <v>0</v>
          </cell>
          <cell r="DB1487">
            <v>0</v>
          </cell>
        </row>
        <row r="1488">
          <cell r="BH1488" t="str">
            <v/>
          </cell>
          <cell r="BI1488" t="str">
            <v/>
          </cell>
          <cell r="BJ1488" t="str">
            <v>NO</v>
          </cell>
          <cell r="BK1488" t="str">
            <v/>
          </cell>
          <cell r="BL1488" t="str">
            <v>NO</v>
          </cell>
          <cell r="BM1488" t="str">
            <v/>
          </cell>
          <cell r="BO1488" t="str">
            <v/>
          </cell>
          <cell r="BQ1488" t="str">
            <v/>
          </cell>
          <cell r="BR1488" t="str">
            <v/>
          </cell>
          <cell r="BT1488" t="str">
            <v/>
          </cell>
          <cell r="BU1488" t="str">
            <v/>
          </cell>
          <cell r="BW1488" t="str">
            <v/>
          </cell>
          <cell r="CA1488" t="str">
            <v/>
          </cell>
          <cell r="CC1488">
            <v>0</v>
          </cell>
          <cell r="CD1488">
            <v>0</v>
          </cell>
          <cell r="CE1488">
            <v>0</v>
          </cell>
          <cell r="CF1488">
            <v>0</v>
          </cell>
          <cell r="CL1488">
            <v>0</v>
          </cell>
          <cell r="CY1488">
            <v>0</v>
          </cell>
          <cell r="CZ1488">
            <v>0</v>
          </cell>
          <cell r="DA1488">
            <v>0</v>
          </cell>
          <cell r="DB1488">
            <v>0</v>
          </cell>
        </row>
        <row r="1489">
          <cell r="A1489">
            <v>12.2</v>
          </cell>
          <cell r="B1489">
            <v>41612</v>
          </cell>
          <cell r="C1489" t="str">
            <v>Austin</v>
          </cell>
          <cell r="D1489">
            <v>26</v>
          </cell>
          <cell r="F1489" t="str">
            <v>YES</v>
          </cell>
          <cell r="G1489">
            <v>4.12</v>
          </cell>
          <cell r="H1489">
            <v>0.16666666790842999</v>
          </cell>
          <cell r="I1489">
            <v>0</v>
          </cell>
          <cell r="J1489">
            <v>19.998000000000001</v>
          </cell>
          <cell r="K1489">
            <v>0</v>
          </cell>
          <cell r="L1489">
            <v>0</v>
          </cell>
          <cell r="M1489">
            <v>0</v>
          </cell>
          <cell r="N1489">
            <v>1</v>
          </cell>
          <cell r="O1489">
            <v>0</v>
          </cell>
          <cell r="P1489">
            <v>9.7858476551041199E-2</v>
          </cell>
          <cell r="Q1489">
            <v>0.99464608264848398</v>
          </cell>
          <cell r="R1489">
            <v>0.32838597013540699</v>
          </cell>
          <cell r="S1489" t="str">
            <v>Inf</v>
          </cell>
          <cell r="T1489">
            <v>1</v>
          </cell>
          <cell r="U1489">
            <v>0</v>
          </cell>
          <cell r="V1489">
            <v>2.5133945628721599</v>
          </cell>
          <cell r="W1489">
            <v>0.98036386360907302</v>
          </cell>
          <cell r="X1489">
            <v>0.67745743561770899</v>
          </cell>
          <cell r="Y1489">
            <v>0</v>
          </cell>
          <cell r="Z1489" t="str">
            <v>NaN</v>
          </cell>
          <cell r="AA1489">
            <v>0</v>
          </cell>
          <cell r="AB1489">
            <v>9.7326713338280094E-2</v>
          </cell>
          <cell r="AC1489">
            <v>0.63326200390014598</v>
          </cell>
          <cell r="AD1489">
            <v>0.11612204219752301</v>
          </cell>
          <cell r="AE1489">
            <v>2.1864085848749699</v>
          </cell>
          <cell r="AF1489">
            <v>0.84978462323404802</v>
          </cell>
          <cell r="AG1489">
            <v>3.1797462523494899</v>
          </cell>
          <cell r="AH1489" t="e">
            <v>#NAME?</v>
          </cell>
          <cell r="AI1489" t="str">
            <v>NaN</v>
          </cell>
          <cell r="AJ1489" t="str">
            <v>NaN</v>
          </cell>
          <cell r="AK1489">
            <v>163.08103023999999</v>
          </cell>
          <cell r="AL1489">
            <v>-5.5357631348266603</v>
          </cell>
          <cell r="AM1489" t="str">
            <v>NaN</v>
          </cell>
          <cell r="AN1489">
            <v>39.674049840433</v>
          </cell>
          <cell r="AO1489" t="str">
            <v>NaN</v>
          </cell>
          <cell r="AP1489" t="str">
            <v>Inf</v>
          </cell>
          <cell r="AQ1489" t="str">
            <v>NaN</v>
          </cell>
          <cell r="AR1489">
            <v>1.6187692059963299</v>
          </cell>
          <cell r="AS1489">
            <v>2.7802562626458198</v>
          </cell>
          <cell r="AT1489">
            <v>7.2757453192298698</v>
          </cell>
          <cell r="AU1489" t="str">
            <v>NaN</v>
          </cell>
          <cell r="AV1489" t="str">
            <v>NaN</v>
          </cell>
          <cell r="AW1489" t="str">
            <v>NaN</v>
          </cell>
          <cell r="AX1489" t="str">
            <v>NaN</v>
          </cell>
          <cell r="AY1489">
            <v>0.17813749424118899</v>
          </cell>
          <cell r="AZ1489" t="str">
            <v>NaN</v>
          </cell>
          <cell r="BA1489" t="str">
            <v>NaN</v>
          </cell>
          <cell r="BB1489" t="str">
            <v>NaN</v>
          </cell>
          <cell r="BC1489">
            <v>20.040468102133701</v>
          </cell>
          <cell r="BD1489">
            <v>0.203969559247412</v>
          </cell>
          <cell r="BE1489">
            <v>5.68795824967731</v>
          </cell>
          <cell r="BF1489">
            <v>8.8965493753224791</v>
          </cell>
          <cell r="BH1489" t="str">
            <v>NO</v>
          </cell>
          <cell r="BI1489" t="str">
            <v>NO</v>
          </cell>
          <cell r="BJ1489" t="str">
            <v>NO</v>
          </cell>
          <cell r="BK1489" t="str">
            <v/>
          </cell>
          <cell r="BL1489" t="str">
            <v>NO</v>
          </cell>
          <cell r="BM1489" t="str">
            <v>NO</v>
          </cell>
          <cell r="BO1489" t="str">
            <v>NO</v>
          </cell>
          <cell r="BQ1489" t="str">
            <v>YES</v>
          </cell>
          <cell r="BR1489" t="str">
            <v>NO</v>
          </cell>
          <cell r="BT1489" t="str">
            <v/>
          </cell>
          <cell r="BU1489" t="str">
            <v>NO</v>
          </cell>
          <cell r="BW1489" t="str">
            <v/>
          </cell>
          <cell r="CA1489" t="str">
            <v>SINGLE CORR</v>
          </cell>
          <cell r="CC1489">
            <v>1.7338161893695272</v>
          </cell>
          <cell r="CD1489">
            <v>0</v>
          </cell>
          <cell r="CE1489">
            <v>0</v>
          </cell>
          <cell r="CF1489">
            <v>0</v>
          </cell>
          <cell r="CL1489">
            <v>0.47</v>
          </cell>
          <cell r="CY1489">
            <v>5.4152771408438385</v>
          </cell>
          <cell r="CZ1489">
            <v>0</v>
          </cell>
          <cell r="DA1489">
            <v>0</v>
          </cell>
          <cell r="DB1489">
            <v>0</v>
          </cell>
        </row>
        <row r="1490">
          <cell r="A1490">
            <v>12.2</v>
          </cell>
          <cell r="B1490">
            <v>41612</v>
          </cell>
          <cell r="C1490" t="str">
            <v>Austin</v>
          </cell>
          <cell r="D1490">
            <v>29</v>
          </cell>
          <cell r="F1490" t="str">
            <v>YES</v>
          </cell>
          <cell r="G1490">
            <v>4.12</v>
          </cell>
          <cell r="H1490">
            <v>0.25054322183132199</v>
          </cell>
          <cell r="I1490">
            <v>0</v>
          </cell>
          <cell r="J1490">
            <v>19.997499999999999</v>
          </cell>
          <cell r="K1490">
            <v>0</v>
          </cell>
          <cell r="L1490">
            <v>0</v>
          </cell>
          <cell r="M1490">
            <v>0</v>
          </cell>
          <cell r="N1490">
            <v>1</v>
          </cell>
          <cell r="O1490">
            <v>0</v>
          </cell>
          <cell r="P1490">
            <v>0.10667569648459201</v>
          </cell>
          <cell r="Q1490">
            <v>0.95931777982272104</v>
          </cell>
          <cell r="R1490">
            <v>0.60144909146058401</v>
          </cell>
          <cell r="S1490" t="str">
            <v>Inf</v>
          </cell>
          <cell r="T1490">
            <v>1</v>
          </cell>
          <cell r="U1490">
            <v>0</v>
          </cell>
          <cell r="V1490">
            <v>1.7643273541879001</v>
          </cell>
          <cell r="W1490">
            <v>0.95888043095987197</v>
          </cell>
          <cell r="X1490">
            <v>0.68673439027028205</v>
          </cell>
          <cell r="Y1490">
            <v>0</v>
          </cell>
          <cell r="Z1490" t="str">
            <v>NaN</v>
          </cell>
          <cell r="AA1490">
            <v>0</v>
          </cell>
          <cell r="AB1490">
            <v>0.102102579192326</v>
          </cell>
          <cell r="AC1490">
            <v>0.19391187098767201</v>
          </cell>
          <cell r="AD1490">
            <v>0.37659689544969099</v>
          </cell>
          <cell r="AE1490">
            <v>1.48979768124167</v>
          </cell>
          <cell r="AF1490">
            <v>0.79720710903272896</v>
          </cell>
          <cell r="AG1490">
            <v>1.7622921533042899</v>
          </cell>
          <cell r="AH1490" t="e">
            <v>#NAME?</v>
          </cell>
          <cell r="AI1490" t="str">
            <v>NaN</v>
          </cell>
          <cell r="AJ1490" t="str">
            <v>NaN</v>
          </cell>
          <cell r="AK1490">
            <v>455.21042620999799</v>
          </cell>
          <cell r="AL1490">
            <v>59.90030328089</v>
          </cell>
          <cell r="AM1490" t="str">
            <v>NaN</v>
          </cell>
          <cell r="AN1490">
            <v>243.233465510428</v>
          </cell>
          <cell r="AO1490" t="str">
            <v>NaN</v>
          </cell>
          <cell r="AP1490" t="str">
            <v>Inf</v>
          </cell>
          <cell r="AQ1490" t="str">
            <v>NaN</v>
          </cell>
          <cell r="AR1490">
            <v>2.3866756415257999</v>
          </cell>
          <cell r="AS1490">
            <v>1.85339253698627</v>
          </cell>
          <cell r="AT1490">
            <v>2.3679709452468698</v>
          </cell>
          <cell r="AU1490" t="str">
            <v>NaN</v>
          </cell>
          <cell r="AV1490" t="str">
            <v>NaN</v>
          </cell>
          <cell r="AW1490" t="str">
            <v>NaN</v>
          </cell>
          <cell r="AX1490" t="str">
            <v>NaN</v>
          </cell>
          <cell r="AY1490">
            <v>0.32313461404680399</v>
          </cell>
          <cell r="AZ1490" t="str">
            <v>NaN</v>
          </cell>
          <cell r="BA1490" t="str">
            <v>NaN</v>
          </cell>
          <cell r="BB1490" t="str">
            <v>NaN</v>
          </cell>
          <cell r="BC1490">
            <v>16.8591972546159</v>
          </cell>
          <cell r="BD1490">
            <v>4.9698837360049302</v>
          </cell>
          <cell r="BE1490">
            <v>7.0384474337256497</v>
          </cell>
          <cell r="BF1490">
            <v>8.8895148622059992</v>
          </cell>
          <cell r="BH1490" t="str">
            <v>NO</v>
          </cell>
          <cell r="BI1490" t="str">
            <v>NO</v>
          </cell>
          <cell r="BJ1490" t="str">
            <v>NO</v>
          </cell>
          <cell r="BK1490" t="str">
            <v/>
          </cell>
          <cell r="BL1490" t="str">
            <v>NO</v>
          </cell>
          <cell r="BM1490" t="str">
            <v>NO</v>
          </cell>
          <cell r="BO1490" t="str">
            <v>NO</v>
          </cell>
          <cell r="BQ1490" t="str">
            <v>YES</v>
          </cell>
          <cell r="BR1490" t="str">
            <v>NO</v>
          </cell>
          <cell r="BT1490" t="str">
            <v/>
          </cell>
          <cell r="BU1490" t="str">
            <v>NO</v>
          </cell>
          <cell r="BW1490" t="str">
            <v/>
          </cell>
          <cell r="CA1490" t="str">
            <v>SINGLE CORR</v>
          </cell>
          <cell r="CC1490">
            <v>1.2170563635704454</v>
          </cell>
          <cell r="CD1490">
            <v>0</v>
          </cell>
          <cell r="CE1490">
            <v>0</v>
          </cell>
          <cell r="CF1490">
            <v>0</v>
          </cell>
          <cell r="CL1490">
            <v>0.47</v>
          </cell>
          <cell r="CY1490">
            <v>4.3762307778218874</v>
          </cell>
          <cell r="CZ1490">
            <v>0</v>
          </cell>
          <cell r="DA1490">
            <v>0</v>
          </cell>
          <cell r="DB1490">
            <v>0</v>
          </cell>
        </row>
        <row r="1491">
          <cell r="A1491">
            <v>12.2</v>
          </cell>
          <cell r="B1491">
            <v>41612</v>
          </cell>
          <cell r="C1491" t="str">
            <v>Austin</v>
          </cell>
          <cell r="D1491">
            <v>30</v>
          </cell>
          <cell r="F1491" t="str">
            <v>YES</v>
          </cell>
          <cell r="G1491">
            <v>4.12</v>
          </cell>
          <cell r="H1491">
            <v>0.30863938853144601</v>
          </cell>
          <cell r="I1491">
            <v>0</v>
          </cell>
          <cell r="J1491">
            <v>19.9985</v>
          </cell>
          <cell r="K1491">
            <v>0</v>
          </cell>
          <cell r="L1491">
            <v>0</v>
          </cell>
          <cell r="M1491">
            <v>0</v>
          </cell>
          <cell r="N1491">
            <v>1</v>
          </cell>
          <cell r="O1491">
            <v>0</v>
          </cell>
          <cell r="P1491">
            <v>5.0885998923805601E-3</v>
          </cell>
          <cell r="Q1491">
            <v>0.99093781452405705</v>
          </cell>
          <cell r="R1491">
            <v>0.70307456868548501</v>
          </cell>
          <cell r="S1491" t="str">
            <v>Inf</v>
          </cell>
          <cell r="T1491">
            <v>1</v>
          </cell>
          <cell r="U1491">
            <v>0</v>
          </cell>
          <cell r="V1491">
            <v>3.7602249408419399</v>
          </cell>
          <cell r="W1491">
            <v>0.98124763997959097</v>
          </cell>
          <cell r="X1491">
            <v>1.0509616075497801</v>
          </cell>
          <cell r="Y1491">
            <v>0</v>
          </cell>
          <cell r="Z1491" t="str">
            <v>NaN</v>
          </cell>
          <cell r="AA1491">
            <v>0</v>
          </cell>
          <cell r="AB1491">
            <v>5.0420631485946802E-3</v>
          </cell>
          <cell r="AC1491">
            <v>2.7720570898373E-3</v>
          </cell>
          <cell r="AD1491">
            <v>0.50392510519576705</v>
          </cell>
          <cell r="AE1491">
            <v>2.90373866911668</v>
          </cell>
          <cell r="AF1491">
            <v>0.75644453139520396</v>
          </cell>
          <cell r="AG1491">
            <v>13.4200783150108</v>
          </cell>
          <cell r="AH1491" t="str">
            <v>Inf</v>
          </cell>
          <cell r="AI1491" t="str">
            <v>NaN</v>
          </cell>
          <cell r="AJ1491" t="str">
            <v>NaN</v>
          </cell>
          <cell r="AK1491">
            <v>1202.8013442674901</v>
          </cell>
          <cell r="AL1491">
            <v>11.147933494047599</v>
          </cell>
          <cell r="AM1491" t="str">
            <v>NaN</v>
          </cell>
          <cell r="AN1491">
            <v>264.10124504837802</v>
          </cell>
          <cell r="AO1491" t="str">
            <v>NaN</v>
          </cell>
          <cell r="AP1491" t="str">
            <v>Inf</v>
          </cell>
          <cell r="AQ1491" t="str">
            <v>NaN</v>
          </cell>
          <cell r="AR1491">
            <v>4.64210779902655</v>
          </cell>
          <cell r="AS1491">
            <v>4.0114106504104896</v>
          </cell>
          <cell r="AT1491">
            <v>15.6531850996553</v>
          </cell>
          <cell r="AU1491" t="str">
            <v>NaN</v>
          </cell>
          <cell r="AV1491" t="str">
            <v>NaN</v>
          </cell>
          <cell r="AW1491" t="str">
            <v>NaN</v>
          </cell>
          <cell r="AX1491" t="str">
            <v>NaN</v>
          </cell>
          <cell r="AY1491">
            <v>0.47711330828972098</v>
          </cell>
          <cell r="AZ1491" t="str">
            <v>NaN</v>
          </cell>
          <cell r="BA1491" t="str">
            <v>NaN</v>
          </cell>
          <cell r="BB1491" t="str">
            <v>NaN</v>
          </cell>
          <cell r="BC1491">
            <v>16.3581705699333</v>
          </cell>
          <cell r="BD1491">
            <v>3.70104442750011</v>
          </cell>
          <cell r="BE1491">
            <v>13.374473137500001</v>
          </cell>
          <cell r="BF1491">
            <v>16.907699912499901</v>
          </cell>
          <cell r="BH1491" t="str">
            <v>NO</v>
          </cell>
          <cell r="BI1491" t="str">
            <v>NO</v>
          </cell>
          <cell r="BJ1491" t="str">
            <v>NO</v>
          </cell>
          <cell r="BK1491" t="str">
            <v/>
          </cell>
          <cell r="BL1491" t="str">
            <v>NO</v>
          </cell>
          <cell r="BM1491" t="str">
            <v>NO</v>
          </cell>
          <cell r="BO1491" t="str">
            <v>NO</v>
          </cell>
          <cell r="BQ1491" t="str">
            <v>YES</v>
          </cell>
          <cell r="BR1491" t="str">
            <v>NO</v>
          </cell>
          <cell r="BT1491" t="str">
            <v/>
          </cell>
          <cell r="BU1491" t="str">
            <v>NO</v>
          </cell>
          <cell r="BW1491" t="str">
            <v/>
          </cell>
          <cell r="CA1491" t="str">
            <v>SINGLE CORR</v>
          </cell>
          <cell r="CC1491">
            <v>2.5939826476846211</v>
          </cell>
          <cell r="CD1491">
            <v>0</v>
          </cell>
          <cell r="CE1491">
            <v>0</v>
          </cell>
          <cell r="CF1491">
            <v>0</v>
          </cell>
          <cell r="CL1491">
            <v>0.47</v>
          </cell>
          <cell r="CY1491">
            <v>2.30303429308089</v>
          </cell>
          <cell r="CZ1491">
            <v>0</v>
          </cell>
          <cell r="DA1491">
            <v>0</v>
          </cell>
          <cell r="DB1491">
            <v>0</v>
          </cell>
        </row>
        <row r="1492">
          <cell r="A1492">
            <v>12.2</v>
          </cell>
          <cell r="B1492">
            <v>41612</v>
          </cell>
          <cell r="C1492" t="str">
            <v>Austin</v>
          </cell>
          <cell r="D1492">
            <v>31</v>
          </cell>
          <cell r="F1492" t="str">
            <v>YES</v>
          </cell>
          <cell r="G1492">
            <v>4.12</v>
          </cell>
          <cell r="H1492">
            <v>0.39560408424586102</v>
          </cell>
          <cell r="I1492">
            <v>0</v>
          </cell>
          <cell r="J1492">
            <v>20.001999999999999</v>
          </cell>
          <cell r="K1492">
            <v>0</v>
          </cell>
          <cell r="L1492">
            <v>0</v>
          </cell>
          <cell r="M1492">
            <v>0</v>
          </cell>
          <cell r="N1492">
            <v>1</v>
          </cell>
          <cell r="O1492">
            <v>0</v>
          </cell>
          <cell r="P1492">
            <v>0.101337595217199</v>
          </cell>
          <cell r="Q1492">
            <v>0.98843900151128605</v>
          </cell>
          <cell r="R1492">
            <v>0.44467618243146501</v>
          </cell>
          <cell r="S1492" t="str">
            <v>Inf</v>
          </cell>
          <cell r="T1492">
            <v>1</v>
          </cell>
          <cell r="U1492">
            <v>0</v>
          </cell>
          <cell r="V1492">
            <v>54.520803841686202</v>
          </cell>
          <cell r="W1492">
            <v>0.792904046435153</v>
          </cell>
          <cell r="X1492">
            <v>2.0910195023481202</v>
          </cell>
          <cell r="Y1492">
            <v>0</v>
          </cell>
          <cell r="Z1492" t="str">
            <v>NaN</v>
          </cell>
          <cell r="AA1492">
            <v>0</v>
          </cell>
          <cell r="AB1492">
            <v>0.100140300507084</v>
          </cell>
          <cell r="AC1492">
            <v>0.45659202420752398</v>
          </cell>
          <cell r="AD1492">
            <v>0.20408578765656901</v>
          </cell>
          <cell r="AE1492">
            <v>5.1815832595244402E-2</v>
          </cell>
          <cell r="AF1492">
            <v>7.0209649503760697E-4</v>
          </cell>
          <cell r="AG1492">
            <v>17.088040711586899</v>
          </cell>
          <cell r="AH1492" t="str">
            <v>Inf</v>
          </cell>
          <cell r="AI1492" t="str">
            <v>NaN</v>
          </cell>
          <cell r="AJ1492" t="str">
            <v>NaN</v>
          </cell>
          <cell r="AK1492">
            <v>-274.24902166001198</v>
          </cell>
          <cell r="AL1492">
            <v>-27.692434005276699</v>
          </cell>
          <cell r="AM1492" t="str">
            <v>NaN</v>
          </cell>
          <cell r="AN1492">
            <v>232.02788473216299</v>
          </cell>
          <cell r="AO1492" t="str">
            <v>NaN</v>
          </cell>
          <cell r="AP1492" t="e">
            <v>#NAME?</v>
          </cell>
          <cell r="AQ1492" t="str">
            <v>NaN</v>
          </cell>
          <cell r="AR1492">
            <v>0.68301137974300297</v>
          </cell>
          <cell r="AS1492">
            <v>-0.67496806811879995</v>
          </cell>
          <cell r="AT1492">
            <v>14.143240753976601</v>
          </cell>
          <cell r="AU1492" t="str">
            <v>NaN</v>
          </cell>
          <cell r="AV1492" t="str">
            <v>NaN</v>
          </cell>
          <cell r="AW1492" t="str">
            <v>NaN</v>
          </cell>
          <cell r="AX1492" t="str">
            <v>NaN</v>
          </cell>
          <cell r="AY1492">
            <v>0.611443560383233</v>
          </cell>
          <cell r="AZ1492" t="str">
            <v>NaN</v>
          </cell>
          <cell r="BA1492" t="str">
            <v>NaN</v>
          </cell>
          <cell r="BB1492" t="str">
            <v>NaN</v>
          </cell>
          <cell r="BC1492">
            <v>23.416987418932301</v>
          </cell>
          <cell r="BD1492">
            <v>-5.9734612701433898</v>
          </cell>
          <cell r="BE1492">
            <v>-2.3118474407887102</v>
          </cell>
          <cell r="BF1492">
            <v>-0.45939134405034598</v>
          </cell>
          <cell r="BH1492" t="str">
            <v>NO</v>
          </cell>
          <cell r="BI1492" t="str">
            <v>NO</v>
          </cell>
          <cell r="BJ1492" t="str">
            <v>NO</v>
          </cell>
          <cell r="BK1492" t="str">
            <v/>
          </cell>
          <cell r="BL1492" t="str">
            <v>NO</v>
          </cell>
          <cell r="BM1492" t="str">
            <v>NO</v>
          </cell>
          <cell r="BO1492" t="str">
            <v>NO</v>
          </cell>
          <cell r="BQ1492" t="str">
            <v>NO</v>
          </cell>
          <cell r="BR1492" t="str">
            <v>NO</v>
          </cell>
          <cell r="BT1492" t="str">
            <v/>
          </cell>
          <cell r="BU1492" t="str">
            <v>NO</v>
          </cell>
          <cell r="BW1492" t="str">
            <v/>
          </cell>
          <cell r="CA1492" t="str">
            <v>TRASH</v>
          </cell>
          <cell r="CC1492">
            <v>0</v>
          </cell>
          <cell r="CD1492">
            <v>0</v>
          </cell>
          <cell r="CE1492">
            <v>0</v>
          </cell>
          <cell r="CF1492">
            <v>0</v>
          </cell>
          <cell r="CL1492">
            <v>0</v>
          </cell>
          <cell r="CY1492">
            <v>0</v>
          </cell>
          <cell r="CZ1492">
            <v>0</v>
          </cell>
          <cell r="DA1492">
            <v>0</v>
          </cell>
          <cell r="DB1492">
            <v>0</v>
          </cell>
        </row>
        <row r="1493">
          <cell r="A1493">
            <v>12.2</v>
          </cell>
          <cell r="B1493">
            <v>41612</v>
          </cell>
          <cell r="C1493" t="str">
            <v>Austin</v>
          </cell>
          <cell r="D1493">
            <v>32</v>
          </cell>
          <cell r="F1493" t="str">
            <v>YES</v>
          </cell>
          <cell r="G1493">
            <v>4.12</v>
          </cell>
          <cell r="H1493">
            <v>0.504391637630761</v>
          </cell>
          <cell r="I1493">
            <v>0</v>
          </cell>
          <cell r="J1493">
            <v>19.9989473684</v>
          </cell>
          <cell r="K1493">
            <v>0</v>
          </cell>
          <cell r="L1493">
            <v>0</v>
          </cell>
          <cell r="M1493">
            <v>0</v>
          </cell>
          <cell r="N1493">
            <v>1</v>
          </cell>
          <cell r="O1493">
            <v>0</v>
          </cell>
          <cell r="P1493">
            <v>6.5139598910264199E-3</v>
          </cell>
          <cell r="Q1493">
            <v>0.99673291162488897</v>
          </cell>
          <cell r="R1493">
            <v>0.80525075863090401</v>
          </cell>
          <cell r="S1493" t="str">
            <v>Inf</v>
          </cell>
          <cell r="T1493">
            <v>1</v>
          </cell>
          <cell r="U1493">
            <v>0</v>
          </cell>
          <cell r="V1493">
            <v>52.415485849800497</v>
          </cell>
          <cell r="W1493">
            <v>0.98606258601155905</v>
          </cell>
          <cell r="X1493">
            <v>1.6724289757958199</v>
          </cell>
          <cell r="Y1493">
            <v>0</v>
          </cell>
          <cell r="Z1493" t="str">
            <v>NaN</v>
          </cell>
          <cell r="AA1493">
            <v>0</v>
          </cell>
          <cell r="AB1493">
            <v>6.4926075483425503E-3</v>
          </cell>
          <cell r="AC1493">
            <v>1.2696100144451E-2</v>
          </cell>
          <cell r="AD1493">
            <v>0.67388586322111499</v>
          </cell>
          <cell r="AE1493">
            <v>1.2972933716505499</v>
          </cell>
          <cell r="AF1493">
            <v>2.44002377017974E-2</v>
          </cell>
          <cell r="AG1493">
            <v>200.55764154704701</v>
          </cell>
          <cell r="AH1493" t="e">
            <v>#NAME?</v>
          </cell>
          <cell r="AI1493" t="str">
            <v>NaN</v>
          </cell>
          <cell r="AJ1493" t="str">
            <v>NaN</v>
          </cell>
          <cell r="AK1493">
            <v>1237.7778062483401</v>
          </cell>
          <cell r="AL1493">
            <v>61.000896388643397</v>
          </cell>
          <cell r="AM1493" t="str">
            <v>NaN</v>
          </cell>
          <cell r="AN1493">
            <v>187.44776003604201</v>
          </cell>
          <cell r="AO1493" t="str">
            <v>NaN</v>
          </cell>
          <cell r="AP1493" t="str">
            <v>Inf</v>
          </cell>
          <cell r="AQ1493" t="str">
            <v>NaN</v>
          </cell>
          <cell r="AR1493">
            <v>-7.4387872591526296</v>
          </cell>
          <cell r="AS1493">
            <v>7.0382434775698801</v>
          </cell>
          <cell r="AT1493">
            <v>131.281115580159</v>
          </cell>
          <cell r="AU1493" t="str">
            <v>NaN</v>
          </cell>
          <cell r="AV1493" t="str">
            <v>NaN</v>
          </cell>
          <cell r="AW1493" t="str">
            <v>NaN</v>
          </cell>
          <cell r="AX1493" t="str">
            <v>NaN</v>
          </cell>
          <cell r="AY1493">
            <v>0.40039451382687702</v>
          </cell>
          <cell r="AZ1493" t="str">
            <v>NaN</v>
          </cell>
          <cell r="BA1493" t="str">
            <v>NaN</v>
          </cell>
          <cell r="BB1493" t="str">
            <v>NaN</v>
          </cell>
          <cell r="BC1493">
            <v>27.196608486353899</v>
          </cell>
          <cell r="BD1493">
            <v>7.6481234647115501</v>
          </cell>
          <cell r="BE1493">
            <v>26.081158310769801</v>
          </cell>
          <cell r="BF1493">
            <v>34.450458489310897</v>
          </cell>
          <cell r="BH1493" t="str">
            <v>NO</v>
          </cell>
          <cell r="BI1493" t="str">
            <v>NO</v>
          </cell>
          <cell r="BJ1493" t="str">
            <v>NO</v>
          </cell>
          <cell r="BK1493" t="str">
            <v/>
          </cell>
          <cell r="BL1493" t="str">
            <v>NO</v>
          </cell>
          <cell r="BM1493" t="str">
            <v>NO</v>
          </cell>
          <cell r="BO1493" t="str">
            <v>NO</v>
          </cell>
          <cell r="BQ1493" t="str">
            <v>NO</v>
          </cell>
          <cell r="BR1493" t="str">
            <v>NO</v>
          </cell>
          <cell r="BT1493" t="str">
            <v/>
          </cell>
          <cell r="BU1493" t="str">
            <v>NO</v>
          </cell>
          <cell r="BW1493" t="str">
            <v/>
          </cell>
          <cell r="CA1493" t="str">
            <v>TRASH</v>
          </cell>
          <cell r="CC1493">
            <v>0</v>
          </cell>
          <cell r="CD1493">
            <v>0</v>
          </cell>
          <cell r="CE1493">
            <v>0</v>
          </cell>
          <cell r="CF1493">
            <v>0</v>
          </cell>
          <cell r="CL1493">
            <v>0</v>
          </cell>
          <cell r="CY1493">
            <v>0</v>
          </cell>
          <cell r="CZ1493">
            <v>0</v>
          </cell>
          <cell r="DA1493">
            <v>0</v>
          </cell>
          <cell r="DB1493">
            <v>0</v>
          </cell>
        </row>
        <row r="1494">
          <cell r="A1494">
            <v>12.2</v>
          </cell>
          <cell r="B1494">
            <v>41612</v>
          </cell>
          <cell r="C1494" t="str">
            <v>Austin</v>
          </cell>
          <cell r="D1494">
            <v>33</v>
          </cell>
          <cell r="F1494" t="str">
            <v>YES</v>
          </cell>
          <cell r="G1494">
            <v>4.12</v>
          </cell>
          <cell r="H1494">
            <v>0.59111647121608302</v>
          </cell>
          <cell r="I1494">
            <v>0</v>
          </cell>
          <cell r="J1494">
            <v>20.001999999999999</v>
          </cell>
          <cell r="K1494">
            <v>0</v>
          </cell>
          <cell r="L1494">
            <v>0</v>
          </cell>
          <cell r="M1494">
            <v>0</v>
          </cell>
          <cell r="N1494">
            <v>1</v>
          </cell>
          <cell r="O1494">
            <v>0</v>
          </cell>
          <cell r="P1494">
            <v>4.0422582329794801E-2</v>
          </cell>
          <cell r="Q1494">
            <v>0.99002301109245505</v>
          </cell>
          <cell r="R1494">
            <v>0.66705569724615998</v>
          </cell>
          <cell r="S1494" t="str">
            <v>Inf</v>
          </cell>
          <cell r="T1494">
            <v>1</v>
          </cell>
          <cell r="U1494">
            <v>0</v>
          </cell>
          <cell r="V1494">
            <v>79.730164106268305</v>
          </cell>
          <cell r="W1494">
            <v>0.99956785297536199</v>
          </cell>
          <cell r="X1494">
            <v>0.13806316107039801</v>
          </cell>
          <cell r="Y1494">
            <v>0</v>
          </cell>
          <cell r="Z1494" t="str">
            <v>NaN</v>
          </cell>
          <cell r="AA1494">
            <v>0</v>
          </cell>
          <cell r="AB1494">
            <v>4.0014563547923099E-2</v>
          </cell>
          <cell r="AC1494">
            <v>0.136719401379229</v>
          </cell>
          <cell r="AD1494">
            <v>0.45223718998074702</v>
          </cell>
          <cell r="AE1494">
            <v>21.261808521289701</v>
          </cell>
          <cell r="AF1494">
            <v>0.26655676825017399</v>
          </cell>
          <cell r="AG1494">
            <v>32.8076239373476</v>
          </cell>
          <cell r="AH1494" t="e">
            <v>#NAME?</v>
          </cell>
          <cell r="AI1494" t="str">
            <v>NaN</v>
          </cell>
          <cell r="AJ1494" t="str">
            <v>NaN</v>
          </cell>
          <cell r="AK1494">
            <v>1211.16687821494</v>
          </cell>
          <cell r="AL1494">
            <v>-159.617988761975</v>
          </cell>
          <cell r="AM1494" t="str">
            <v>NaN</v>
          </cell>
          <cell r="AN1494">
            <v>26.155066006306999</v>
          </cell>
          <cell r="AO1494" t="str">
            <v>NaN</v>
          </cell>
          <cell r="AP1494" t="str">
            <v>Inf</v>
          </cell>
          <cell r="AQ1494" t="str">
            <v>NaN</v>
          </cell>
          <cell r="AR1494">
            <v>57.496540691752799</v>
          </cell>
          <cell r="AS1494">
            <v>37.845373134249698</v>
          </cell>
          <cell r="AT1494">
            <v>82.427155321112394</v>
          </cell>
          <cell r="AU1494" t="str">
            <v>NaN</v>
          </cell>
          <cell r="AV1494" t="str">
            <v>NaN</v>
          </cell>
          <cell r="AW1494" t="str">
            <v>NaN</v>
          </cell>
          <cell r="AX1494" t="str">
            <v>NaN</v>
          </cell>
          <cell r="AY1494">
            <v>1.48549990808614</v>
          </cell>
          <cell r="AZ1494" t="str">
            <v>NaN</v>
          </cell>
          <cell r="BA1494" t="str">
            <v>NaN</v>
          </cell>
          <cell r="BB1494" t="str">
            <v>NaN</v>
          </cell>
          <cell r="BC1494">
            <v>38.752171515290598</v>
          </cell>
          <cell r="BD1494">
            <v>2.2154651641662899</v>
          </cell>
          <cell r="BE1494">
            <v>8.6721569941662402</v>
          </cell>
          <cell r="BF1494">
            <v>12.7673563441663</v>
          </cell>
          <cell r="BH1494" t="str">
            <v>NO</v>
          </cell>
          <cell r="BI1494" t="str">
            <v>NO</v>
          </cell>
          <cell r="BJ1494" t="str">
            <v>NO</v>
          </cell>
          <cell r="BK1494" t="str">
            <v/>
          </cell>
          <cell r="BL1494" t="str">
            <v>NO</v>
          </cell>
          <cell r="BM1494" t="str">
            <v>NO</v>
          </cell>
          <cell r="BO1494" t="str">
            <v>NO</v>
          </cell>
          <cell r="BQ1494" t="str">
            <v>NO</v>
          </cell>
          <cell r="BR1494" t="str">
            <v>NO</v>
          </cell>
          <cell r="BT1494" t="str">
            <v/>
          </cell>
          <cell r="BU1494" t="str">
            <v>NO</v>
          </cell>
          <cell r="BW1494" t="str">
            <v/>
          </cell>
          <cell r="CA1494" t="str">
            <v>TRASH</v>
          </cell>
          <cell r="CC1494">
            <v>0</v>
          </cell>
          <cell r="CD1494">
            <v>0</v>
          </cell>
          <cell r="CE1494">
            <v>0</v>
          </cell>
          <cell r="CF1494">
            <v>0</v>
          </cell>
          <cell r="CL1494">
            <v>0</v>
          </cell>
          <cell r="CY1494">
            <v>0</v>
          </cell>
          <cell r="CZ1494">
            <v>0</v>
          </cell>
          <cell r="DA1494">
            <v>0</v>
          </cell>
          <cell r="DB1494">
            <v>0</v>
          </cell>
        </row>
        <row r="1495">
          <cell r="A1495">
            <v>12.2</v>
          </cell>
          <cell r="B1495">
            <v>41612</v>
          </cell>
          <cell r="C1495" t="str">
            <v>Austin</v>
          </cell>
          <cell r="D1495">
            <v>34</v>
          </cell>
          <cell r="F1495" t="str">
            <v>YES</v>
          </cell>
          <cell r="G1495">
            <v>4.12</v>
          </cell>
          <cell r="H1495">
            <v>0.67559202667325702</v>
          </cell>
          <cell r="I1495">
            <v>0</v>
          </cell>
          <cell r="J1495">
            <v>20</v>
          </cell>
          <cell r="K1495">
            <v>0</v>
          </cell>
          <cell r="L1495">
            <v>0</v>
          </cell>
          <cell r="M1495">
            <v>0</v>
          </cell>
          <cell r="N1495">
            <v>1</v>
          </cell>
          <cell r="O1495">
            <v>0</v>
          </cell>
          <cell r="P1495">
            <v>3.5724099010617003E-2</v>
          </cell>
          <cell r="Q1495">
            <v>0.999304357701852</v>
          </cell>
          <cell r="R1495">
            <v>0.18736590794382399</v>
          </cell>
          <cell r="S1495" t="str">
            <v>Inf</v>
          </cell>
          <cell r="T1495">
            <v>1</v>
          </cell>
          <cell r="U1495">
            <v>0</v>
          </cell>
          <cell r="V1495">
            <v>8.4358231457277402</v>
          </cell>
          <cell r="W1495">
            <v>0.98997211412654296</v>
          </cell>
          <cell r="X1495">
            <v>0.71922070354635304</v>
          </cell>
          <cell r="Y1495">
            <v>0</v>
          </cell>
          <cell r="Z1495" t="str">
            <v>NaN</v>
          </cell>
          <cell r="AA1495">
            <v>0</v>
          </cell>
          <cell r="AB1495">
            <v>3.5699198801375502E-2</v>
          </cell>
          <cell r="AC1495">
            <v>0.64615398290885395</v>
          </cell>
          <cell r="AD1495">
            <v>3.6452634693026398E-2</v>
          </cell>
          <cell r="AE1495">
            <v>4.8524864870780604</v>
          </cell>
          <cell r="AF1495">
            <v>0.56931608280810597</v>
          </cell>
          <cell r="AG1495">
            <v>22.495329209944401</v>
          </cell>
          <cell r="AH1495" t="e">
            <v>#NAME?</v>
          </cell>
          <cell r="AI1495" t="str">
            <v>NaN</v>
          </cell>
          <cell r="AJ1495" t="str">
            <v>NaN</v>
          </cell>
          <cell r="AK1495">
            <v>591.66272732998198</v>
          </cell>
          <cell r="AL1495">
            <v>1.0893961104066801</v>
          </cell>
          <cell r="AM1495" t="str">
            <v>NaN</v>
          </cell>
          <cell r="AN1495">
            <v>32.555888805054998</v>
          </cell>
          <cell r="AO1495" t="str">
            <v>Inf</v>
          </cell>
          <cell r="AP1495" t="str">
            <v>Inf</v>
          </cell>
          <cell r="AQ1495" t="str">
            <v>NaN</v>
          </cell>
          <cell r="AR1495">
            <v>26.510042731332199</v>
          </cell>
          <cell r="AS1495">
            <v>64.574963031432901</v>
          </cell>
          <cell r="AT1495">
            <v>708.611084244278</v>
          </cell>
          <cell r="AU1495" t="str">
            <v>NaN</v>
          </cell>
          <cell r="AV1495" t="str">
            <v>NaN</v>
          </cell>
          <cell r="AW1495" t="str">
            <v>NaN</v>
          </cell>
          <cell r="AX1495" t="str">
            <v>NaN</v>
          </cell>
          <cell r="AY1495">
            <v>0.242416521233041</v>
          </cell>
          <cell r="AZ1495" t="str">
            <v>NaN</v>
          </cell>
          <cell r="BA1495" t="str">
            <v>NaN</v>
          </cell>
          <cell r="BB1495" t="str">
            <v>NaN</v>
          </cell>
          <cell r="BC1495">
            <v>15.5839192221241</v>
          </cell>
          <cell r="BD1495">
            <v>4.8564124849999599</v>
          </cell>
          <cell r="BE1495">
            <v>10.4074973849995</v>
          </cell>
          <cell r="BF1495">
            <v>15.0119021249998</v>
          </cell>
          <cell r="BH1495" t="str">
            <v>NO</v>
          </cell>
          <cell r="BI1495" t="str">
            <v>NO</v>
          </cell>
          <cell r="BJ1495" t="str">
            <v>NO</v>
          </cell>
          <cell r="BK1495" t="str">
            <v/>
          </cell>
          <cell r="BL1495" t="str">
            <v>NO</v>
          </cell>
          <cell r="BM1495" t="str">
            <v>NO</v>
          </cell>
          <cell r="BO1495" t="str">
            <v>NO</v>
          </cell>
          <cell r="BQ1495" t="str">
            <v>NO</v>
          </cell>
          <cell r="BR1495" t="str">
            <v>NO</v>
          </cell>
          <cell r="BT1495" t="str">
            <v/>
          </cell>
          <cell r="BU1495" t="str">
            <v>NO</v>
          </cell>
          <cell r="BW1495" t="str">
            <v/>
          </cell>
          <cell r="CA1495" t="str">
            <v>TRASH</v>
          </cell>
          <cell r="CC1495">
            <v>0</v>
          </cell>
          <cell r="CD1495">
            <v>0</v>
          </cell>
          <cell r="CE1495">
            <v>0</v>
          </cell>
          <cell r="CF1495">
            <v>0</v>
          </cell>
          <cell r="CL1495">
            <v>0</v>
          </cell>
          <cell r="CY1495">
            <v>0</v>
          </cell>
          <cell r="CZ1495">
            <v>0</v>
          </cell>
          <cell r="DA1495">
            <v>0</v>
          </cell>
          <cell r="DB1495">
            <v>0</v>
          </cell>
        </row>
        <row r="1496">
          <cell r="A1496">
            <v>12.2</v>
          </cell>
          <cell r="B1496">
            <v>41612</v>
          </cell>
          <cell r="C1496" t="str">
            <v>Austin</v>
          </cell>
          <cell r="D1496">
            <v>35</v>
          </cell>
          <cell r="F1496" t="str">
            <v>YES</v>
          </cell>
          <cell r="G1496">
            <v>4.12</v>
          </cell>
          <cell r="H1496">
            <v>0.70752975158393405</v>
          </cell>
          <cell r="I1496">
            <v>0</v>
          </cell>
          <cell r="J1496">
            <v>20.000499999999999</v>
          </cell>
          <cell r="K1496">
            <v>0</v>
          </cell>
          <cell r="L1496">
            <v>0</v>
          </cell>
          <cell r="M1496">
            <v>0</v>
          </cell>
          <cell r="N1496">
            <v>1</v>
          </cell>
          <cell r="O1496">
            <v>0</v>
          </cell>
          <cell r="P1496">
            <v>6.9524067771252598E-2</v>
          </cell>
          <cell r="Q1496">
            <v>0.99652173260382704</v>
          </cell>
          <cell r="R1496">
            <v>0.53391555432922799</v>
          </cell>
          <cell r="S1496" t="str">
            <v>Inf</v>
          </cell>
          <cell r="T1496">
            <v>1</v>
          </cell>
          <cell r="U1496">
            <v>0</v>
          </cell>
          <cell r="V1496">
            <v>58.274423876279798</v>
          </cell>
          <cell r="W1496">
            <v>0.99990855889213004</v>
          </cell>
          <cell r="X1496">
            <v>8.6227459872212003E-2</v>
          </cell>
          <cell r="Y1496">
            <v>0</v>
          </cell>
          <cell r="Z1496" t="str">
            <v>NaN</v>
          </cell>
          <cell r="AA1496">
            <v>0</v>
          </cell>
          <cell r="AB1496">
            <v>6.92802315689411E-2</v>
          </cell>
          <cell r="AC1496">
            <v>0.57662532147135903</v>
          </cell>
          <cell r="AD1496">
            <v>0.29146412308528202</v>
          </cell>
          <cell r="AE1496">
            <v>44.4614211536284</v>
          </cell>
          <cell r="AF1496">
            <v>0.76289649945580595</v>
          </cell>
          <cell r="AG1496">
            <v>19.609803354135199</v>
          </cell>
          <cell r="AH1496" t="e">
            <v>#NAME?</v>
          </cell>
          <cell r="AI1496" t="str">
            <v>NaN</v>
          </cell>
          <cell r="AJ1496" t="str">
            <v>NaN</v>
          </cell>
          <cell r="AK1496">
            <v>1973.89353693667</v>
          </cell>
          <cell r="AL1496">
            <v>97.825757487913293</v>
          </cell>
          <cell r="AM1496" t="str">
            <v>NaN</v>
          </cell>
          <cell r="AN1496">
            <v>20.764325741164001</v>
          </cell>
          <cell r="AO1496" t="str">
            <v>Inf</v>
          </cell>
          <cell r="AP1496" t="str">
            <v>Inf</v>
          </cell>
          <cell r="AQ1496" t="str">
            <v>NaN</v>
          </cell>
          <cell r="AR1496">
            <v>420.04441558144401</v>
          </cell>
          <cell r="AS1496">
            <v>73.117157093566405</v>
          </cell>
          <cell r="AT1496">
            <v>2757.0866975188801</v>
          </cell>
          <cell r="AU1496" t="str">
            <v>NaN</v>
          </cell>
          <cell r="AV1496" t="str">
            <v>NaN</v>
          </cell>
          <cell r="AW1496" t="str">
            <v>NaN</v>
          </cell>
          <cell r="AX1496" t="str">
            <v>NaN</v>
          </cell>
          <cell r="AY1496">
            <v>0.53657335273391504</v>
          </cell>
          <cell r="AZ1496" t="str">
            <v>NaN</v>
          </cell>
          <cell r="BA1496" t="str">
            <v>NaN</v>
          </cell>
          <cell r="BB1496" t="str">
            <v>NaN</v>
          </cell>
          <cell r="BC1496">
            <v>16.652276464155999</v>
          </cell>
          <cell r="BD1496">
            <v>9.0801222481448995</v>
          </cell>
          <cell r="BE1496">
            <v>17.140133276985601</v>
          </cell>
          <cell r="BF1496">
            <v>25.729314311710301</v>
          </cell>
          <cell r="BH1496" t="str">
            <v>NO</v>
          </cell>
          <cell r="BI1496" t="str">
            <v>NO</v>
          </cell>
          <cell r="BJ1496" t="str">
            <v>NO</v>
          </cell>
          <cell r="BK1496" t="str">
            <v/>
          </cell>
          <cell r="BL1496" t="str">
            <v>NO</v>
          </cell>
          <cell r="BM1496" t="str">
            <v>NO</v>
          </cell>
          <cell r="BO1496" t="str">
            <v>NO</v>
          </cell>
          <cell r="BQ1496" t="str">
            <v>YES</v>
          </cell>
          <cell r="BR1496" t="str">
            <v>NO</v>
          </cell>
          <cell r="BT1496" t="str">
            <v/>
          </cell>
          <cell r="BU1496" t="str">
            <v>NO</v>
          </cell>
          <cell r="BW1496" t="str">
            <v/>
          </cell>
          <cell r="CA1496" t="str">
            <v>SINGLE CORR</v>
          </cell>
          <cell r="CC1496">
            <v>40.204499500840683</v>
          </cell>
          <cell r="CD1496">
            <v>0</v>
          </cell>
          <cell r="CE1496">
            <v>0</v>
          </cell>
          <cell r="CF1496">
            <v>0</v>
          </cell>
          <cell r="CL1496">
            <v>0.47</v>
          </cell>
          <cell r="CY1496">
            <v>1.7970613057548364</v>
          </cell>
          <cell r="CZ1496">
            <v>0</v>
          </cell>
          <cell r="DA1496">
            <v>0</v>
          </cell>
          <cell r="DB1496">
            <v>0</v>
          </cell>
        </row>
        <row r="1497">
          <cell r="A1497">
            <v>12.2</v>
          </cell>
          <cell r="B1497">
            <v>41612</v>
          </cell>
          <cell r="C1497" t="str">
            <v>Austin</v>
          </cell>
          <cell r="D1497">
            <v>36</v>
          </cell>
          <cell r="F1497" t="str">
            <v>YES</v>
          </cell>
          <cell r="G1497">
            <v>4.12</v>
          </cell>
          <cell r="H1497">
            <v>0.76108263898640904</v>
          </cell>
          <cell r="I1497">
            <v>0</v>
          </cell>
          <cell r="J1497">
            <v>20.000499999999999</v>
          </cell>
          <cell r="K1497">
            <v>0</v>
          </cell>
          <cell r="L1497">
            <v>0</v>
          </cell>
          <cell r="M1497">
            <v>0</v>
          </cell>
          <cell r="N1497">
            <v>1</v>
          </cell>
          <cell r="O1497">
            <v>0</v>
          </cell>
          <cell r="P1497">
            <v>-7.3115499991993002E-2</v>
          </cell>
          <cell r="Q1497">
            <v>0.98757695350134</v>
          </cell>
          <cell r="R1497">
            <v>0.53895749772285795</v>
          </cell>
          <cell r="S1497" t="str">
            <v>Inf</v>
          </cell>
          <cell r="T1497">
            <v>1</v>
          </cell>
          <cell r="U1497">
            <v>0</v>
          </cell>
          <cell r="V1497">
            <v>2.0375235209108702</v>
          </cell>
          <cell r="W1497">
            <v>0.97630030895928499</v>
          </cell>
          <cell r="X1497">
            <v>0.82939364386411396</v>
          </cell>
          <cell r="Y1497">
            <v>0</v>
          </cell>
          <cell r="Z1497" t="str">
            <v>NaN</v>
          </cell>
          <cell r="AA1497">
            <v>0</v>
          </cell>
          <cell r="AB1497">
            <v>-7.2190902065521007E-2</v>
          </cell>
          <cell r="AC1497">
            <v>0.29075702779415102</v>
          </cell>
          <cell r="AD1497">
            <v>0.30737725466912602</v>
          </cell>
          <cell r="AE1497">
            <v>1.8060527597998499</v>
          </cell>
          <cell r="AF1497">
            <v>0.85985097472213201</v>
          </cell>
          <cell r="AG1497">
            <v>3.3886916414141899</v>
          </cell>
          <cell r="AH1497" t="e">
            <v>#NAME?</v>
          </cell>
          <cell r="AI1497" t="str">
            <v>NaN</v>
          </cell>
          <cell r="AJ1497" t="str">
            <v>NaN</v>
          </cell>
          <cell r="AK1497">
            <v>248.980429556666</v>
          </cell>
          <cell r="AL1497">
            <v>40.373590001493298</v>
          </cell>
          <cell r="AM1497" t="str">
            <v>NaN</v>
          </cell>
          <cell r="AN1497">
            <v>134.62849809104</v>
          </cell>
          <cell r="AO1497" t="str">
            <v>NaN</v>
          </cell>
          <cell r="AP1497" t="str">
            <v>Inf</v>
          </cell>
          <cell r="AQ1497" t="str">
            <v>NaN</v>
          </cell>
          <cell r="AR1497">
            <v>3.7820139302042</v>
          </cell>
          <cell r="AS1497">
            <v>1.8509195653584301</v>
          </cell>
          <cell r="AT1497">
            <v>7.3243845116704298</v>
          </cell>
          <cell r="AU1497" t="str">
            <v>NaN</v>
          </cell>
          <cell r="AV1497" t="str">
            <v>NaN</v>
          </cell>
          <cell r="AW1497" t="str">
            <v>NaN</v>
          </cell>
          <cell r="AX1497" t="str">
            <v>NaN</v>
          </cell>
          <cell r="AY1497">
            <v>0.18746427788115699</v>
          </cell>
          <cell r="AZ1497" t="str">
            <v>NaN</v>
          </cell>
          <cell r="BA1497" t="str">
            <v>NaN</v>
          </cell>
          <cell r="BB1497" t="str">
            <v>NaN</v>
          </cell>
          <cell r="BC1497">
            <v>16.871785009304102</v>
          </cell>
          <cell r="BD1497">
            <v>1.4214187338034201</v>
          </cell>
          <cell r="BE1497">
            <v>5.9202879474357797</v>
          </cell>
          <cell r="BF1497">
            <v>10.9239395609829</v>
          </cell>
          <cell r="BH1497" t="str">
            <v>NO</v>
          </cell>
          <cell r="BI1497" t="str">
            <v>NO</v>
          </cell>
          <cell r="BJ1497" t="str">
            <v>NO</v>
          </cell>
          <cell r="BK1497" t="str">
            <v/>
          </cell>
          <cell r="BL1497" t="str">
            <v>NO</v>
          </cell>
          <cell r="BM1497" t="str">
            <v>NO</v>
          </cell>
          <cell r="BO1497" t="str">
            <v>NO</v>
          </cell>
          <cell r="BQ1497" t="str">
            <v>YES</v>
          </cell>
          <cell r="BR1497" t="str">
            <v>NO</v>
          </cell>
          <cell r="BT1497" t="str">
            <v/>
          </cell>
          <cell r="BU1497" t="str">
            <v>NO</v>
          </cell>
          <cell r="BW1497" t="str">
            <v/>
          </cell>
          <cell r="CA1497" t="str">
            <v>SINGLE CORR</v>
          </cell>
          <cell r="CC1497">
            <v>1.4057215486733661</v>
          </cell>
          <cell r="CD1497">
            <v>0</v>
          </cell>
          <cell r="CE1497">
            <v>0</v>
          </cell>
          <cell r="CF1497">
            <v>0</v>
          </cell>
          <cell r="CL1497">
            <v>0.47</v>
          </cell>
          <cell r="CY1497">
            <v>5.2027655683356926</v>
          </cell>
          <cell r="CZ1497">
            <v>0</v>
          </cell>
          <cell r="DA1497">
            <v>0</v>
          </cell>
          <cell r="DB1497">
            <v>0</v>
          </cell>
        </row>
        <row r="1498">
          <cell r="A1498">
            <v>12.2</v>
          </cell>
          <cell r="B1498">
            <v>41612</v>
          </cell>
          <cell r="C1498" t="str">
            <v>Austin</v>
          </cell>
          <cell r="D1498">
            <v>37</v>
          </cell>
          <cell r="F1498" t="str">
            <v>YES</v>
          </cell>
          <cell r="G1498">
            <v>4.12</v>
          </cell>
          <cell r="H1498">
            <v>1.00086630508304</v>
          </cell>
          <cell r="I1498">
            <v>0</v>
          </cell>
          <cell r="J1498">
            <v>19.998000000000001</v>
          </cell>
          <cell r="K1498">
            <v>0</v>
          </cell>
          <cell r="L1498">
            <v>0</v>
          </cell>
          <cell r="M1498">
            <v>0</v>
          </cell>
          <cell r="N1498">
            <v>1</v>
          </cell>
          <cell r="O1498">
            <v>0</v>
          </cell>
          <cell r="P1498">
            <v>0.11155099933668999</v>
          </cell>
          <cell r="Q1498">
            <v>0.98476670194488902</v>
          </cell>
          <cell r="R1498">
            <v>0.2144611249675</v>
          </cell>
          <cell r="S1498" t="str">
            <v>Inf</v>
          </cell>
          <cell r="T1498">
            <v>1</v>
          </cell>
          <cell r="U1498">
            <v>0</v>
          </cell>
          <cell r="V1498">
            <v>-25.818032048124898</v>
          </cell>
          <cell r="W1498">
            <v>0.99487473115561398</v>
          </cell>
          <cell r="X1498">
            <v>0.12310413129000999</v>
          </cell>
          <cell r="Y1498">
            <v>0</v>
          </cell>
          <cell r="Z1498" t="str">
            <v>NaN</v>
          </cell>
          <cell r="AA1498">
            <v>0</v>
          </cell>
          <cell r="AB1498">
            <v>0.109804287309222</v>
          </cell>
          <cell r="AC1498">
            <v>0.43203846401426399</v>
          </cell>
          <cell r="AD1498">
            <v>4.84968116669722E-2</v>
          </cell>
          <cell r="AE1498">
            <v>-5.7928033922217503</v>
          </cell>
          <cell r="AF1498">
            <v>0.22321283883516699</v>
          </cell>
          <cell r="AG1498">
            <v>2.3767314881749901</v>
          </cell>
          <cell r="AH1498" t="str">
            <v>Inf</v>
          </cell>
          <cell r="AI1498" t="str">
            <v>NaN</v>
          </cell>
          <cell r="AJ1498" t="str">
            <v>NaN</v>
          </cell>
          <cell r="AK1498">
            <v>-132.841584169996</v>
          </cell>
          <cell r="AL1498">
            <v>-11.8828433303567</v>
          </cell>
          <cell r="AM1498" t="str">
            <v>NaN</v>
          </cell>
          <cell r="AN1498">
            <v>13.367791861600001</v>
          </cell>
          <cell r="AO1498" t="str">
            <v>NaN</v>
          </cell>
          <cell r="AP1498" t="e">
            <v>#NAME?</v>
          </cell>
          <cell r="AQ1498" t="str">
            <v>NaN</v>
          </cell>
          <cell r="AR1498">
            <v>-14.7546565860788</v>
          </cell>
          <cell r="AS1498">
            <v>-9.7550851328975696</v>
          </cell>
          <cell r="AT1498">
            <v>23.058565897540401</v>
          </cell>
          <cell r="AU1498" t="str">
            <v>NaN</v>
          </cell>
          <cell r="AV1498" t="str">
            <v>NaN</v>
          </cell>
          <cell r="AW1498" t="str">
            <v>NaN</v>
          </cell>
          <cell r="AX1498" t="str">
            <v>NaN</v>
          </cell>
          <cell r="AY1498">
            <v>0.24579926973409399</v>
          </cell>
          <cell r="AZ1498" t="str">
            <v>NaN</v>
          </cell>
          <cell r="BA1498" t="str">
            <v>NaN</v>
          </cell>
          <cell r="BB1498" t="str">
            <v>NaN</v>
          </cell>
          <cell r="BC1498">
            <v>17.6975474208548</v>
          </cell>
          <cell r="BD1498">
            <v>-4.1189664233338599</v>
          </cell>
          <cell r="BE1498">
            <v>-2.6828063312586901</v>
          </cell>
          <cell r="BF1498">
            <v>-1.07015674666627</v>
          </cell>
          <cell r="BH1498" t="str">
            <v>NO</v>
          </cell>
          <cell r="BI1498" t="str">
            <v>NO</v>
          </cell>
          <cell r="BJ1498" t="str">
            <v>NO</v>
          </cell>
          <cell r="BK1498" t="str">
            <v/>
          </cell>
          <cell r="BL1498" t="str">
            <v>NO</v>
          </cell>
          <cell r="BM1498" t="str">
            <v>NO</v>
          </cell>
          <cell r="BO1498" t="str">
            <v>NO</v>
          </cell>
          <cell r="BQ1498" t="str">
            <v>NO</v>
          </cell>
          <cell r="BR1498" t="str">
            <v>NO</v>
          </cell>
          <cell r="BT1498" t="str">
            <v/>
          </cell>
          <cell r="BU1498" t="str">
            <v>NO</v>
          </cell>
          <cell r="BW1498" t="str">
            <v/>
          </cell>
          <cell r="CA1498" t="str">
            <v>TRASH</v>
          </cell>
          <cell r="CC1498">
            <v>0</v>
          </cell>
          <cell r="CD1498">
            <v>0</v>
          </cell>
          <cell r="CE1498">
            <v>0</v>
          </cell>
          <cell r="CF1498">
            <v>0</v>
          </cell>
          <cell r="CL1498">
            <v>0</v>
          </cell>
          <cell r="CY1498">
            <v>0</v>
          </cell>
          <cell r="CZ1498">
            <v>0</v>
          </cell>
          <cell r="DA1498">
            <v>0</v>
          </cell>
          <cell r="DB1498">
            <v>0</v>
          </cell>
        </row>
        <row r="1499">
          <cell r="A1499">
            <v>12.2</v>
          </cell>
          <cell r="B1499">
            <v>41612</v>
          </cell>
          <cell r="C1499" t="str">
            <v>Austin</v>
          </cell>
          <cell r="D1499">
            <v>39</v>
          </cell>
          <cell r="F1499" t="str">
            <v>YES</v>
          </cell>
          <cell r="G1499">
            <v>4.12</v>
          </cell>
          <cell r="H1499">
            <v>1.06400908436626</v>
          </cell>
          <cell r="I1499">
            <v>0</v>
          </cell>
          <cell r="J1499">
            <v>19.997499999999999</v>
          </cell>
          <cell r="K1499">
            <v>0</v>
          </cell>
          <cell r="L1499">
            <v>0</v>
          </cell>
          <cell r="M1499">
            <v>0</v>
          </cell>
          <cell r="N1499">
            <v>1</v>
          </cell>
          <cell r="O1499">
            <v>0</v>
          </cell>
          <cell r="P1499">
            <v>8.8075046256087697E-2</v>
          </cell>
          <cell r="Q1499">
            <v>0.95591130731081098</v>
          </cell>
          <cell r="R1499">
            <v>0.63638734434394395</v>
          </cell>
          <cell r="S1499" t="str">
            <v>Inf</v>
          </cell>
          <cell r="T1499">
            <v>1</v>
          </cell>
          <cell r="U1499">
            <v>0</v>
          </cell>
          <cell r="V1499">
            <v>14.6243345706122</v>
          </cell>
          <cell r="W1499">
            <v>0.989649533066156</v>
          </cell>
          <cell r="X1499">
            <v>0.30262725205396102</v>
          </cell>
          <cell r="Y1499">
            <v>0</v>
          </cell>
          <cell r="Z1499" t="str">
            <v>NaN</v>
          </cell>
          <cell r="AA1499">
            <v>0</v>
          </cell>
          <cell r="AB1499">
            <v>8.3982787710606993E-2</v>
          </cell>
          <cell r="AC1499">
            <v>0.130952381407552</v>
          </cell>
          <cell r="AD1499">
            <v>0.41769838460765002</v>
          </cell>
          <cell r="AE1499">
            <v>4.4708662982440304</v>
          </cell>
          <cell r="AF1499">
            <v>0.30250199782656001</v>
          </cell>
          <cell r="AG1499">
            <v>6.2243645071778797</v>
          </cell>
          <cell r="AH1499" t="e">
            <v>#NAME?</v>
          </cell>
          <cell r="AI1499" t="str">
            <v>NaN</v>
          </cell>
          <cell r="AJ1499" t="str">
            <v>NaN</v>
          </cell>
          <cell r="AK1499">
            <v>323.13183158001601</v>
          </cell>
          <cell r="AL1499">
            <v>44.589101687350002</v>
          </cell>
          <cell r="AM1499" t="str">
            <v>NaN</v>
          </cell>
          <cell r="AN1499">
            <v>41.622614586872302</v>
          </cell>
          <cell r="AO1499" t="str">
            <v>NaN</v>
          </cell>
          <cell r="AP1499" t="str">
            <v>Inf</v>
          </cell>
          <cell r="AQ1499" t="str">
            <v>NaN</v>
          </cell>
          <cell r="AR1499">
            <v>7.1288121100094699</v>
          </cell>
          <cell r="AS1499">
            <v>5.9799217168533296</v>
          </cell>
          <cell r="AT1499">
            <v>12.387729502991199</v>
          </cell>
          <cell r="AU1499" t="str">
            <v>NaN</v>
          </cell>
          <cell r="AV1499" t="str">
            <v>NaN</v>
          </cell>
          <cell r="AW1499" t="str">
            <v>NaN</v>
          </cell>
          <cell r="AX1499" t="str">
            <v>NaN</v>
          </cell>
          <cell r="AY1499">
            <v>0.39547121496660897</v>
          </cell>
          <cell r="AZ1499" t="str">
            <v>NaN</v>
          </cell>
          <cell r="BA1499" t="str">
            <v>NaN</v>
          </cell>
          <cell r="BB1499" t="str">
            <v>NaN</v>
          </cell>
          <cell r="BC1499">
            <v>16.554608998602198</v>
          </cell>
          <cell r="BD1499">
            <v>1.52650075823544</v>
          </cell>
          <cell r="BE1499">
            <v>3.1743168210002799</v>
          </cell>
          <cell r="BF1499">
            <v>5.8703104144708496</v>
          </cell>
          <cell r="BH1499" t="str">
            <v>NO</v>
          </cell>
          <cell r="BI1499" t="str">
            <v>NO</v>
          </cell>
          <cell r="BJ1499" t="str">
            <v>NO</v>
          </cell>
          <cell r="BK1499" t="str">
            <v/>
          </cell>
          <cell r="BL1499" t="str">
            <v>NO</v>
          </cell>
          <cell r="BM1499" t="str">
            <v>NO</v>
          </cell>
          <cell r="BO1499" t="str">
            <v>NO</v>
          </cell>
          <cell r="BQ1499" t="str">
            <v>NO</v>
          </cell>
          <cell r="BR1499" t="str">
            <v>NO</v>
          </cell>
          <cell r="BT1499" t="str">
            <v/>
          </cell>
          <cell r="BU1499" t="str">
            <v>NO</v>
          </cell>
          <cell r="BW1499" t="str">
            <v/>
          </cell>
          <cell r="CA1499" t="str">
            <v>TRASH</v>
          </cell>
          <cell r="CC1499">
            <v>0</v>
          </cell>
          <cell r="CD1499">
            <v>0</v>
          </cell>
          <cell r="CE1499">
            <v>0</v>
          </cell>
          <cell r="CF1499">
            <v>0</v>
          </cell>
          <cell r="CL1499">
            <v>0</v>
          </cell>
          <cell r="CY1499">
            <v>0</v>
          </cell>
          <cell r="CZ1499">
            <v>0</v>
          </cell>
          <cell r="DA1499">
            <v>0</v>
          </cell>
          <cell r="DB1499">
            <v>0</v>
          </cell>
        </row>
        <row r="1500">
          <cell r="A1500">
            <v>12.2</v>
          </cell>
          <cell r="B1500">
            <v>41612</v>
          </cell>
          <cell r="C1500" t="str">
            <v>Austin</v>
          </cell>
          <cell r="D1500">
            <v>44</v>
          </cell>
          <cell r="F1500" t="str">
            <v>YES</v>
          </cell>
          <cell r="G1500">
            <v>4.12</v>
          </cell>
          <cell r="H1500">
            <v>1.11922089010477</v>
          </cell>
          <cell r="I1500">
            <v>0</v>
          </cell>
          <cell r="J1500">
            <v>20</v>
          </cell>
          <cell r="K1500">
            <v>0</v>
          </cell>
          <cell r="L1500">
            <v>0</v>
          </cell>
          <cell r="M1500">
            <v>0</v>
          </cell>
          <cell r="N1500">
            <v>1</v>
          </cell>
          <cell r="O1500">
            <v>0</v>
          </cell>
          <cell r="P1500">
            <v>4.2559817186377302E-2</v>
          </cell>
          <cell r="Q1500">
            <v>0.99892773677967495</v>
          </cell>
          <cell r="R1500">
            <v>0.71918371919138502</v>
          </cell>
          <cell r="S1500" t="str">
            <v>Inf</v>
          </cell>
          <cell r="T1500">
            <v>1</v>
          </cell>
          <cell r="U1500">
            <v>0</v>
          </cell>
          <cell r="V1500">
            <v>63.114738878748298</v>
          </cell>
          <cell r="W1500">
            <v>0.99995398166500404</v>
          </cell>
          <cell r="X1500">
            <v>0.14879679468466001</v>
          </cell>
          <cell r="Y1500">
            <v>0</v>
          </cell>
          <cell r="Z1500" t="str">
            <v>NaN</v>
          </cell>
          <cell r="AA1500">
            <v>0</v>
          </cell>
          <cell r="AB1500">
            <v>4.2514050213389797E-2</v>
          </cell>
          <cell r="AC1500">
            <v>0.62655224028588097</v>
          </cell>
          <cell r="AD1500">
            <v>0.52601200971848106</v>
          </cell>
          <cell r="AE1500">
            <v>53.334495627432602</v>
          </cell>
          <cell r="AF1500">
            <v>0.84500136546735205</v>
          </cell>
          <cell r="AG1500">
            <v>75.680849551136902</v>
          </cell>
          <cell r="AH1500" t="e">
            <v>#NAME?</v>
          </cell>
          <cell r="AI1500" t="str">
            <v>NaN</v>
          </cell>
          <cell r="AJ1500" t="str">
            <v>NaN</v>
          </cell>
          <cell r="AK1500">
            <v>5463.9646598583204</v>
          </cell>
          <cell r="AL1500">
            <v>135.65506054583</v>
          </cell>
          <cell r="AM1500" t="str">
            <v>NaN</v>
          </cell>
          <cell r="AN1500">
            <v>69.350490271159202</v>
          </cell>
          <cell r="AO1500" t="str">
            <v>Inf</v>
          </cell>
          <cell r="AP1500" t="str">
            <v>Inf</v>
          </cell>
          <cell r="AQ1500" t="str">
            <v>NaN</v>
          </cell>
          <cell r="AR1500">
            <v>299.147061874668</v>
          </cell>
          <cell r="AS1500">
            <v>73.932019099882893</v>
          </cell>
          <cell r="AT1500">
            <v>1661.86961492306</v>
          </cell>
          <cell r="AU1500" t="str">
            <v>NaN</v>
          </cell>
          <cell r="AV1500" t="str">
            <v>NaN</v>
          </cell>
          <cell r="AW1500" t="str">
            <v>NaN</v>
          </cell>
          <cell r="AX1500" t="str">
            <v>NaN</v>
          </cell>
          <cell r="AY1500">
            <v>1.1560232318302801</v>
          </cell>
          <cell r="AZ1500" t="str">
            <v>NaN</v>
          </cell>
          <cell r="BA1500" t="str">
            <v>NaN</v>
          </cell>
          <cell r="BB1500" t="str">
            <v>NaN</v>
          </cell>
          <cell r="BC1500">
            <v>31.057340556634401</v>
          </cell>
          <cell r="BD1500">
            <v>19.864745329166698</v>
          </cell>
          <cell r="BE1500">
            <v>39.120902259166499</v>
          </cell>
          <cell r="BF1500">
            <v>63.659098429166797</v>
          </cell>
          <cell r="BH1500" t="str">
            <v>NO</v>
          </cell>
          <cell r="BI1500" t="str">
            <v>NO</v>
          </cell>
          <cell r="BJ1500" t="str">
            <v>NO</v>
          </cell>
          <cell r="BK1500" t="str">
            <v/>
          </cell>
          <cell r="BL1500" t="str">
            <v>NO</v>
          </cell>
          <cell r="BM1500" t="str">
            <v>NO</v>
          </cell>
          <cell r="BO1500" t="str">
            <v>NO</v>
          </cell>
          <cell r="BQ1500" t="str">
            <v>YES</v>
          </cell>
          <cell r="BR1500" t="str">
            <v>NO</v>
          </cell>
          <cell r="BT1500" t="str">
            <v/>
          </cell>
          <cell r="BU1500" t="str">
            <v>NO</v>
          </cell>
          <cell r="BW1500" t="str">
            <v/>
          </cell>
          <cell r="CA1500" t="str">
            <v>SINGLE CORR</v>
          </cell>
          <cell r="CC1500">
            <v>43.542825190467006</v>
          </cell>
          <cell r="CD1500">
            <v>0</v>
          </cell>
          <cell r="CE1500">
            <v>0</v>
          </cell>
          <cell r="CF1500">
            <v>0</v>
          </cell>
          <cell r="CL1500">
            <v>0.47</v>
          </cell>
          <cell r="CY1500">
            <v>0.78735071301517379</v>
          </cell>
          <cell r="CZ1500">
            <v>0</v>
          </cell>
          <cell r="DA1500">
            <v>0</v>
          </cell>
          <cell r="DB1500">
            <v>0</v>
          </cell>
        </row>
        <row r="1501">
          <cell r="BH1501" t="str">
            <v/>
          </cell>
          <cell r="BO1501" t="str">
            <v/>
          </cell>
          <cell r="BU1501" t="str">
            <v/>
          </cell>
          <cell r="BW1501" t="str">
            <v/>
          </cell>
          <cell r="CL1501">
            <v>0</v>
          </cell>
        </row>
        <row r="1502">
          <cell r="A1502">
            <v>12</v>
          </cell>
          <cell r="B1502">
            <v>41612</v>
          </cell>
          <cell r="C1502" t="str">
            <v>Austin/Daniel</v>
          </cell>
          <cell r="D1502">
            <v>26</v>
          </cell>
          <cell r="F1502" t="str">
            <v>YES</v>
          </cell>
          <cell r="G1502">
            <v>4.12</v>
          </cell>
          <cell r="H1502">
            <v>0.16666666790842999</v>
          </cell>
          <cell r="I1502">
            <v>0</v>
          </cell>
          <cell r="J1502">
            <v>19.9985</v>
          </cell>
          <cell r="K1502">
            <v>0</v>
          </cell>
          <cell r="L1502">
            <v>0</v>
          </cell>
          <cell r="M1502">
            <v>0</v>
          </cell>
          <cell r="N1502">
            <v>1</v>
          </cell>
          <cell r="O1502">
            <v>0</v>
          </cell>
          <cell r="P1502">
            <v>5.9260784808636502E-2</v>
          </cell>
          <cell r="Q1502">
            <v>0.99765787386412097</v>
          </cell>
          <cell r="R1502">
            <v>0.22777132632033101</v>
          </cell>
          <cell r="S1502" t="str">
            <v>Inf</v>
          </cell>
          <cell r="T1502">
            <v>1</v>
          </cell>
          <cell r="U1502">
            <v>0</v>
          </cell>
          <cell r="V1502">
            <v>3.0981631409217898</v>
          </cell>
          <cell r="W1502">
            <v>0.97762590714380504</v>
          </cell>
          <cell r="X1502">
            <v>0.74510036316259798</v>
          </cell>
          <cell r="Y1502">
            <v>0</v>
          </cell>
          <cell r="Z1502" t="str">
            <v>NaN</v>
          </cell>
          <cell r="AA1502">
            <v>0</v>
          </cell>
          <cell r="AB1502">
            <v>5.9121175310713897E-2</v>
          </cell>
          <cell r="AC1502">
            <v>0.59652921843382001</v>
          </cell>
          <cell r="AD1502">
            <v>5.5532310807005401E-2</v>
          </cell>
          <cell r="AE1502">
            <v>2.48201962070228</v>
          </cell>
          <cell r="AF1502">
            <v>0.78092950794112503</v>
          </cell>
          <cell r="AG1502">
            <v>5.14592132629015</v>
          </cell>
          <cell r="AH1502" t="e">
            <v>#NAME?</v>
          </cell>
          <cell r="AI1502" t="str">
            <v>NaN</v>
          </cell>
          <cell r="AJ1502" t="str">
            <v>NaN</v>
          </cell>
          <cell r="AK1502">
            <v>213.293780323334</v>
          </cell>
          <cell r="AL1502">
            <v>9.1402928977233309</v>
          </cell>
          <cell r="AM1502" t="str">
            <v>NaN</v>
          </cell>
          <cell r="AN1502">
            <v>51.809748488926701</v>
          </cell>
          <cell r="AO1502" t="str">
            <v>NaN</v>
          </cell>
          <cell r="AP1502" t="str">
            <v>Inf</v>
          </cell>
          <cell r="AQ1502" t="str">
            <v>NaN</v>
          </cell>
          <cell r="AR1502">
            <v>4.2642157991011302</v>
          </cell>
          <cell r="AS1502">
            <v>3.1873285824350002</v>
          </cell>
          <cell r="AT1502">
            <v>8.3183803259972304</v>
          </cell>
          <cell r="AU1502" t="str">
            <v>NaN</v>
          </cell>
          <cell r="AV1502" t="str">
            <v>NaN</v>
          </cell>
          <cell r="AW1502" t="str">
            <v>NaN</v>
          </cell>
          <cell r="AX1502" t="str">
            <v>NaN</v>
          </cell>
          <cell r="AY1502">
            <v>0.17379373877510401</v>
          </cell>
          <cell r="AZ1502" t="str">
            <v>NaN</v>
          </cell>
          <cell r="BA1502" t="str">
            <v>NaN</v>
          </cell>
          <cell r="BB1502" t="str">
            <v>NaN</v>
          </cell>
          <cell r="BC1502">
            <v>19.5517956121992</v>
          </cell>
          <cell r="BD1502">
            <v>1.62179579957012</v>
          </cell>
          <cell r="BE1502">
            <v>7.8608587838173198</v>
          </cell>
          <cell r="BF1502">
            <v>10.455367696398</v>
          </cell>
          <cell r="BH1502" t="str">
            <v>NO</v>
          </cell>
          <cell r="BI1502" t="str">
            <v>NO</v>
          </cell>
          <cell r="BJ1502" t="str">
            <v>NO</v>
          </cell>
          <cell r="BK1502" t="str">
            <v/>
          </cell>
          <cell r="BL1502" t="str">
            <v>NO</v>
          </cell>
          <cell r="BM1502" t="str">
            <v>NO</v>
          </cell>
          <cell r="BO1502" t="str">
            <v>NO</v>
          </cell>
          <cell r="BQ1502" t="str">
            <v>YES</v>
          </cell>
          <cell r="BR1502" t="str">
            <v>NO</v>
          </cell>
          <cell r="BT1502" t="str">
            <v/>
          </cell>
          <cell r="BU1502" t="str">
            <v>NO</v>
          </cell>
          <cell r="BW1502" t="str">
            <v/>
          </cell>
          <cell r="CA1502" t="str">
            <v>SINGLE CORR</v>
          </cell>
          <cell r="CC1502">
            <v>2.1871391297524716</v>
          </cell>
          <cell r="CD1502">
            <v>0</v>
          </cell>
          <cell r="CE1502">
            <v>0</v>
          </cell>
          <cell r="CF1502">
            <v>0</v>
          </cell>
          <cell r="CL1502">
            <v>0.47</v>
          </cell>
          <cell r="CY1502">
            <v>0</v>
          </cell>
          <cell r="CZ1502">
            <v>0</v>
          </cell>
          <cell r="DA1502">
            <v>0</v>
          </cell>
          <cell r="DB1502">
            <v>0</v>
          </cell>
        </row>
        <row r="1503">
          <cell r="A1503">
            <v>12</v>
          </cell>
          <cell r="B1503">
            <v>41612</v>
          </cell>
          <cell r="C1503" t="str">
            <v>Austin/Daniel</v>
          </cell>
          <cell r="D1503">
            <v>29</v>
          </cell>
          <cell r="F1503" t="str">
            <v>YES</v>
          </cell>
          <cell r="G1503">
            <v>4.12</v>
          </cell>
          <cell r="H1503">
            <v>0.25101177860051399</v>
          </cell>
          <cell r="I1503">
            <v>0</v>
          </cell>
          <cell r="J1503">
            <v>19.997499999999999</v>
          </cell>
          <cell r="K1503">
            <v>0</v>
          </cell>
          <cell r="L1503">
            <v>0</v>
          </cell>
          <cell r="M1503">
            <v>0</v>
          </cell>
          <cell r="N1503">
            <v>1</v>
          </cell>
          <cell r="O1503">
            <v>0</v>
          </cell>
          <cell r="P1503">
            <v>0.112123391868133</v>
          </cell>
          <cell r="Q1503">
            <v>0.96214717446978304</v>
          </cell>
          <cell r="R1503">
            <v>0.59620859487108901</v>
          </cell>
          <cell r="S1503" t="str">
            <v>Inf</v>
          </cell>
          <cell r="T1503">
            <v>1</v>
          </cell>
          <cell r="U1503">
            <v>0</v>
          </cell>
          <cell r="V1503">
            <v>1.7612366436503699</v>
          </cell>
          <cell r="W1503">
            <v>0.96949432508856803</v>
          </cell>
          <cell r="X1503">
            <v>0.60641246367048296</v>
          </cell>
          <cell r="Y1503">
            <v>0</v>
          </cell>
          <cell r="Z1503" t="str">
            <v>NaN</v>
          </cell>
          <cell r="AA1503">
            <v>0</v>
          </cell>
          <cell r="AB1503">
            <v>0.10765898219067201</v>
          </cell>
          <cell r="AC1503">
            <v>0.22337440376529999</v>
          </cell>
          <cell r="AD1503">
            <v>0.37049450612637502</v>
          </cell>
          <cell r="AE1503">
            <v>1.5541281280113</v>
          </cell>
          <cell r="AF1503">
            <v>0.84605965227427904</v>
          </cell>
          <cell r="AG1503">
            <v>1.4153224728346201</v>
          </cell>
          <cell r="AH1503" t="e">
            <v>#NAME?</v>
          </cell>
          <cell r="AI1503" t="str">
            <v>NaN</v>
          </cell>
          <cell r="AJ1503" t="str">
            <v>NaN</v>
          </cell>
          <cell r="AK1503">
            <v>464.563759324996</v>
          </cell>
          <cell r="AL1503">
            <v>62.17023208058</v>
          </cell>
          <cell r="AM1503" t="str">
            <v>NaN</v>
          </cell>
          <cell r="AN1503">
            <v>241.982433569232</v>
          </cell>
          <cell r="AO1503" t="str">
            <v>NaN</v>
          </cell>
          <cell r="AP1503" t="str">
            <v>Inf</v>
          </cell>
          <cell r="AQ1503" t="str">
            <v>NaN</v>
          </cell>
          <cell r="AR1503">
            <v>2.3337261602292898</v>
          </cell>
          <cell r="AS1503">
            <v>1.9146215490526199</v>
          </cell>
          <cell r="AT1503">
            <v>2.00743986021038</v>
          </cell>
          <cell r="AU1503" t="str">
            <v>NaN</v>
          </cell>
          <cell r="AV1503" t="str">
            <v>NaN</v>
          </cell>
          <cell r="AW1503" t="str">
            <v>NaN</v>
          </cell>
          <cell r="AX1503" t="str">
            <v>NaN</v>
          </cell>
          <cell r="AY1503">
            <v>0.324113793010749</v>
          </cell>
          <cell r="AZ1503" t="str">
            <v>NaN</v>
          </cell>
          <cell r="BA1503" t="str">
            <v>NaN</v>
          </cell>
          <cell r="BB1503" t="str">
            <v>NaN</v>
          </cell>
          <cell r="BC1503">
            <v>16.910284852734701</v>
          </cell>
          <cell r="BD1503">
            <v>5.3056315998404102</v>
          </cell>
          <cell r="BE1503">
            <v>7.1691659344608096</v>
          </cell>
          <cell r="BF1503">
            <v>9.2260244162621898</v>
          </cell>
          <cell r="BH1503" t="str">
            <v>NO</v>
          </cell>
          <cell r="BI1503" t="str">
            <v>NO</v>
          </cell>
          <cell r="BJ1503" t="str">
            <v>NO</v>
          </cell>
          <cell r="BK1503" t="str">
            <v/>
          </cell>
          <cell r="BL1503" t="str">
            <v>NO</v>
          </cell>
          <cell r="BM1503" t="str">
            <v>NO</v>
          </cell>
          <cell r="BO1503" t="str">
            <v>NO</v>
          </cell>
          <cell r="BQ1503" t="str">
            <v>YES</v>
          </cell>
          <cell r="BR1503" t="str">
            <v>NO</v>
          </cell>
          <cell r="BT1503" t="str">
            <v/>
          </cell>
          <cell r="BU1503" t="str">
            <v>NO</v>
          </cell>
          <cell r="BW1503" t="str">
            <v/>
          </cell>
          <cell r="CA1503" t="str">
            <v>SINGLE CORR</v>
          </cell>
          <cell r="CC1503">
            <v>1.2432776412833588</v>
          </cell>
          <cell r="CD1503">
            <v>0</v>
          </cell>
          <cell r="CE1503">
            <v>0</v>
          </cell>
          <cell r="CF1503">
            <v>0</v>
          </cell>
          <cell r="CL1503">
            <v>0.47</v>
          </cell>
          <cell r="CY1503">
            <v>0</v>
          </cell>
          <cell r="CZ1503">
            <v>0</v>
          </cell>
          <cell r="DA1503">
            <v>0</v>
          </cell>
          <cell r="DB1503">
            <v>0</v>
          </cell>
        </row>
        <row r="1504">
          <cell r="A1504">
            <v>12</v>
          </cell>
          <cell r="B1504">
            <v>41612</v>
          </cell>
          <cell r="C1504" t="str">
            <v>Austin/Daniel</v>
          </cell>
          <cell r="D1504">
            <v>30</v>
          </cell>
          <cell r="F1504" t="str">
            <v>YES</v>
          </cell>
          <cell r="G1504">
            <v>4.12</v>
          </cell>
          <cell r="H1504">
            <v>0.30875063873827502</v>
          </cell>
          <cell r="I1504">
            <v>0</v>
          </cell>
          <cell r="J1504">
            <v>19.998000000000001</v>
          </cell>
          <cell r="K1504">
            <v>0</v>
          </cell>
          <cell r="L1504">
            <v>0</v>
          </cell>
          <cell r="M1504">
            <v>0</v>
          </cell>
          <cell r="N1504">
            <v>1</v>
          </cell>
          <cell r="O1504">
            <v>0</v>
          </cell>
          <cell r="P1504">
            <v>-1.55630718301643E-2</v>
          </cell>
          <cell r="Q1504">
            <v>0.97781404252137005</v>
          </cell>
          <cell r="R1504">
            <v>0.59373129603302299</v>
          </cell>
          <cell r="S1504" t="str">
            <v>Inf</v>
          </cell>
          <cell r="T1504">
            <v>1</v>
          </cell>
          <cell r="U1504">
            <v>0</v>
          </cell>
          <cell r="V1504">
            <v>2.2654558506499098</v>
          </cell>
          <cell r="W1504">
            <v>0.92504019365370505</v>
          </cell>
          <cell r="X1504">
            <v>1.2167896235365001</v>
          </cell>
          <cell r="Y1504">
            <v>0</v>
          </cell>
          <cell r="Z1504" t="str">
            <v>NaN</v>
          </cell>
          <cell r="AA1504">
            <v>0</v>
          </cell>
          <cell r="AB1504">
            <v>-1.52098723798921E-2</v>
          </cell>
          <cell r="AC1504">
            <v>1.00883487757439E-2</v>
          </cell>
          <cell r="AD1504">
            <v>0.36109668967490899</v>
          </cell>
          <cell r="AE1504">
            <v>1.4703655232617501</v>
          </cell>
          <cell r="AF1504">
            <v>0.58717230593234704</v>
          </cell>
          <cell r="AG1504">
            <v>6.5669671388019797</v>
          </cell>
          <cell r="AH1504" t="e">
            <v>#NAME?</v>
          </cell>
          <cell r="AI1504" t="str">
            <v>NaN</v>
          </cell>
          <cell r="AJ1504" t="str">
            <v>NaN</v>
          </cell>
          <cell r="AK1504">
            <v>508.53500701667502</v>
          </cell>
          <cell r="AL1504">
            <v>-86.001828444910004</v>
          </cell>
          <cell r="AM1504" t="str">
            <v>NaN</v>
          </cell>
          <cell r="AN1504">
            <v>139.44227592131301</v>
          </cell>
          <cell r="AO1504" t="str">
            <v>NaN</v>
          </cell>
          <cell r="AP1504" t="str">
            <v>Inf</v>
          </cell>
          <cell r="AQ1504" t="str">
            <v>NaN</v>
          </cell>
          <cell r="AR1504">
            <v>2.3983536077282399</v>
          </cell>
          <cell r="AS1504">
            <v>2.3646963089767001</v>
          </cell>
          <cell r="AT1504">
            <v>5.2592605173260401</v>
          </cell>
          <cell r="AU1504" t="str">
            <v>NaN</v>
          </cell>
          <cell r="AV1504" t="str">
            <v>NaN</v>
          </cell>
          <cell r="AW1504" t="str">
            <v>NaN</v>
          </cell>
          <cell r="AX1504" t="str">
            <v>NaN</v>
          </cell>
          <cell r="AY1504">
            <v>0.40257366499851799</v>
          </cell>
          <cell r="AZ1504" t="str">
            <v>NaN</v>
          </cell>
          <cell r="BA1504" t="str">
            <v>NaN</v>
          </cell>
          <cell r="BB1504" t="str">
            <v>NaN</v>
          </cell>
          <cell r="BC1504">
            <v>17.050178752878399</v>
          </cell>
          <cell r="BD1504">
            <v>2.62535719555569</v>
          </cell>
          <cell r="BE1504">
            <v>6.05816037452405</v>
          </cell>
          <cell r="BF1504">
            <v>9.0958123293056605</v>
          </cell>
          <cell r="BH1504" t="str">
            <v>NO</v>
          </cell>
          <cell r="BI1504" t="str">
            <v>NO</v>
          </cell>
          <cell r="BJ1504" t="str">
            <v>NO</v>
          </cell>
          <cell r="BK1504" t="str">
            <v/>
          </cell>
          <cell r="BL1504" t="str">
            <v>NO</v>
          </cell>
          <cell r="BM1504" t="str">
            <v>NO</v>
          </cell>
          <cell r="BO1504" t="str">
            <v>NO</v>
          </cell>
          <cell r="BQ1504" t="str">
            <v>NO</v>
          </cell>
          <cell r="BR1504" t="str">
            <v>NO</v>
          </cell>
          <cell r="BT1504" t="str">
            <v/>
          </cell>
          <cell r="BU1504" t="str">
            <v>NO</v>
          </cell>
          <cell r="BW1504" t="str">
            <v/>
          </cell>
          <cell r="CA1504" t="str">
            <v>TRASH</v>
          </cell>
          <cell r="CC1504">
            <v>0</v>
          </cell>
          <cell r="CD1504">
            <v>0</v>
          </cell>
          <cell r="CE1504">
            <v>0</v>
          </cell>
          <cell r="CF1504">
            <v>0</v>
          </cell>
          <cell r="CL1504">
            <v>0</v>
          </cell>
          <cell r="CY1504">
            <v>0</v>
          </cell>
          <cell r="CZ1504">
            <v>0</v>
          </cell>
          <cell r="DA1504">
            <v>0</v>
          </cell>
          <cell r="DB1504">
            <v>0</v>
          </cell>
        </row>
        <row r="1505">
          <cell r="A1505">
            <v>12</v>
          </cell>
          <cell r="B1505">
            <v>41612</v>
          </cell>
          <cell r="C1505" t="str">
            <v>Austin/Daniel</v>
          </cell>
          <cell r="D1505">
            <v>31</v>
          </cell>
          <cell r="F1505" t="str">
            <v>YES</v>
          </cell>
          <cell r="G1505">
            <v>4.12</v>
          </cell>
          <cell r="H1505">
            <v>0.38833785988390401</v>
          </cell>
          <cell r="I1505">
            <v>0</v>
          </cell>
          <cell r="J1505">
            <v>20.002500000000001</v>
          </cell>
          <cell r="K1505">
            <v>0</v>
          </cell>
          <cell r="L1505">
            <v>0</v>
          </cell>
          <cell r="M1505">
            <v>0</v>
          </cell>
          <cell r="N1505">
            <v>1</v>
          </cell>
          <cell r="O1505">
            <v>0</v>
          </cell>
          <cell r="P1505">
            <v>1.67395310115637E-2</v>
          </cell>
          <cell r="Q1505">
            <v>0.99840971725897298</v>
          </cell>
          <cell r="R1505">
            <v>0.56483434499607099</v>
          </cell>
          <cell r="S1505" t="str">
            <v>Inf</v>
          </cell>
          <cell r="T1505">
            <v>1</v>
          </cell>
          <cell r="U1505">
            <v>0</v>
          </cell>
          <cell r="V1505">
            <v>-25.549412328405101</v>
          </cell>
          <cell r="W1505">
            <v>0.98705709067104996</v>
          </cell>
          <cell r="X1505">
            <v>1.6216250207912499</v>
          </cell>
          <cell r="Y1505">
            <v>0</v>
          </cell>
          <cell r="Z1505" t="str">
            <v>NaN</v>
          </cell>
          <cell r="AA1505">
            <v>0</v>
          </cell>
          <cell r="AB1505">
            <v>1.6712860563229001E-2</v>
          </cell>
          <cell r="AC1505">
            <v>0.14912744632856401</v>
          </cell>
          <cell r="AD1505">
            <v>0.326548653354019</v>
          </cell>
          <cell r="AE1505">
            <v>-2.6376100072089002</v>
          </cell>
          <cell r="AF1505">
            <v>0.101879906113617</v>
          </cell>
          <cell r="AG1505">
            <v>184.023716165607</v>
          </cell>
          <cell r="AH1505" t="e">
            <v>#NAME?</v>
          </cell>
          <cell r="AI1505" t="str">
            <v>NaN</v>
          </cell>
          <cell r="AJ1505" t="str">
            <v>NaN</v>
          </cell>
          <cell r="AK1505">
            <v>0</v>
          </cell>
          <cell r="AL1505">
            <v>0</v>
          </cell>
          <cell r="AM1505">
            <v>0</v>
          </cell>
          <cell r="AN1505">
            <v>0</v>
          </cell>
          <cell r="AO1505" t="str">
            <v>Inf</v>
          </cell>
          <cell r="AP1505" t="str">
            <v>Inf</v>
          </cell>
          <cell r="AQ1505" t="str">
            <v>NaN</v>
          </cell>
          <cell r="AR1505">
            <v>428.68503847248002</v>
          </cell>
          <cell r="AS1505">
            <v>360.68587113761299</v>
          </cell>
          <cell r="AT1505">
            <v>194.729602472366</v>
          </cell>
          <cell r="AU1505" t="str">
            <v>NaN</v>
          </cell>
          <cell r="AV1505" t="str">
            <v>NaN</v>
          </cell>
          <cell r="AW1505" t="str">
            <v>NaN</v>
          </cell>
          <cell r="AX1505" t="str">
            <v>NaN</v>
          </cell>
          <cell r="AY1505">
            <v>0.51311593334882799</v>
          </cell>
          <cell r="AZ1505" t="str">
            <v>NaN</v>
          </cell>
          <cell r="BA1505" t="str">
            <v>NaN</v>
          </cell>
          <cell r="BB1505" t="str">
            <v>NaN</v>
          </cell>
          <cell r="BC1505">
            <v>20.991106364270198</v>
          </cell>
          <cell r="BD1505">
            <v>2030.206215035</v>
          </cell>
          <cell r="BE1505">
            <v>2037.220813465</v>
          </cell>
          <cell r="BF1505">
            <v>2044.9455661</v>
          </cell>
          <cell r="BH1505" t="str">
            <v>YES</v>
          </cell>
          <cell r="BI1505" t="str">
            <v>NO</v>
          </cell>
          <cell r="BJ1505" t="str">
            <v>NO</v>
          </cell>
          <cell r="BK1505" t="str">
            <v/>
          </cell>
          <cell r="BL1505" t="str">
            <v>NO</v>
          </cell>
          <cell r="BM1505" t="str">
            <v>NO</v>
          </cell>
          <cell r="BO1505" t="str">
            <v>NO</v>
          </cell>
          <cell r="BQ1505" t="str">
            <v>NO</v>
          </cell>
          <cell r="BR1505" t="str">
            <v>NO</v>
          </cell>
          <cell r="BT1505" t="str">
            <v/>
          </cell>
          <cell r="BU1505" t="str">
            <v>NO</v>
          </cell>
          <cell r="BW1505" t="str">
            <v/>
          </cell>
          <cell r="CA1505" t="str">
            <v>TRASH</v>
          </cell>
          <cell r="CC1505">
            <v>0</v>
          </cell>
          <cell r="CD1505">
            <v>0</v>
          </cell>
          <cell r="CE1505">
            <v>0</v>
          </cell>
          <cell r="CF1505">
            <v>0</v>
          </cell>
          <cell r="CL1505">
            <v>0</v>
          </cell>
          <cell r="CY1505">
            <v>0</v>
          </cell>
          <cell r="CZ1505">
            <v>0</v>
          </cell>
          <cell r="DA1505">
            <v>0</v>
          </cell>
          <cell r="DB1505">
            <v>0</v>
          </cell>
        </row>
        <row r="1506">
          <cell r="A1506">
            <v>12</v>
          </cell>
          <cell r="B1506">
            <v>41612</v>
          </cell>
          <cell r="C1506" t="str">
            <v>Austin/Daniel</v>
          </cell>
          <cell r="D1506">
            <v>32</v>
          </cell>
          <cell r="F1506" t="str">
            <v>YES</v>
          </cell>
          <cell r="G1506">
            <v>4.12</v>
          </cell>
          <cell r="H1506">
            <v>0.50545874889940001</v>
          </cell>
          <cell r="I1506">
            <v>0</v>
          </cell>
          <cell r="J1506">
            <v>19.9989473684</v>
          </cell>
          <cell r="K1506">
            <v>0</v>
          </cell>
          <cell r="L1506">
            <v>0</v>
          </cell>
          <cell r="M1506">
            <v>0</v>
          </cell>
          <cell r="N1506">
            <v>1</v>
          </cell>
          <cell r="O1506">
            <v>0</v>
          </cell>
          <cell r="P1506">
            <v>-2.6466511232177401E-3</v>
          </cell>
          <cell r="Q1506">
            <v>0.99709362654046196</v>
          </cell>
          <cell r="R1506">
            <v>0.77431944486959503</v>
          </cell>
          <cell r="S1506" t="str">
            <v>Inf</v>
          </cell>
          <cell r="T1506">
            <v>1</v>
          </cell>
          <cell r="U1506">
            <v>0</v>
          </cell>
          <cell r="V1506">
            <v>139.999880125251</v>
          </cell>
          <cell r="W1506">
            <v>0.98719425978425102</v>
          </cell>
          <cell r="X1506">
            <v>1.6335140618164401</v>
          </cell>
          <cell r="Y1506">
            <v>0</v>
          </cell>
          <cell r="Z1506" t="str">
            <v>NaN</v>
          </cell>
          <cell r="AA1506">
            <v>0</v>
          </cell>
          <cell r="AB1506">
            <v>-2.6389364913104599E-3</v>
          </cell>
          <cell r="AC1506">
            <v>2.3834167751983801E-3</v>
          </cell>
          <cell r="AD1506">
            <v>0.62355778192306199</v>
          </cell>
          <cell r="AE1506">
            <v>0.54137102029197404</v>
          </cell>
          <cell r="AF1506">
            <v>3.8167752722875199E-3</v>
          </cell>
          <cell r="AG1506">
            <v>213.10536454296701</v>
          </cell>
          <cell r="AH1506" t="e">
            <v>#NAME?</v>
          </cell>
          <cell r="AI1506" t="str">
            <v>NaN</v>
          </cell>
          <cell r="AJ1506" t="str">
            <v>NaN</v>
          </cell>
          <cell r="AK1506">
            <v>0</v>
          </cell>
          <cell r="AL1506">
            <v>0</v>
          </cell>
          <cell r="AM1506">
            <v>0</v>
          </cell>
          <cell r="AN1506">
            <v>0</v>
          </cell>
          <cell r="AO1506" t="str">
            <v>Inf</v>
          </cell>
          <cell r="AP1506" t="str">
            <v>Inf</v>
          </cell>
          <cell r="AQ1506" t="str">
            <v>NaN</v>
          </cell>
          <cell r="AR1506">
            <v>560.84740320175604</v>
          </cell>
          <cell r="AS1506">
            <v>444.588604009954</v>
          </cell>
          <cell r="AT1506">
            <v>362.63027280970402</v>
          </cell>
          <cell r="AU1506" t="str">
            <v>NaN</v>
          </cell>
          <cell r="AV1506" t="str">
            <v>NaN</v>
          </cell>
          <cell r="AW1506" t="str">
            <v>NaN</v>
          </cell>
          <cell r="AX1506" t="str">
            <v>NaN</v>
          </cell>
          <cell r="AY1506">
            <v>0.39857734511758502</v>
          </cell>
          <cell r="AZ1506" t="str">
            <v>NaN</v>
          </cell>
          <cell r="BA1506" t="str">
            <v>NaN</v>
          </cell>
          <cell r="BB1506" t="str">
            <v>NaN</v>
          </cell>
          <cell r="BC1506">
            <v>27.593816200448199</v>
          </cell>
          <cell r="BD1506">
            <v>2049.3809765649999</v>
          </cell>
          <cell r="BE1506">
            <v>2073.5924991500001</v>
          </cell>
          <cell r="BF1506">
            <v>2079.1103686299998</v>
          </cell>
          <cell r="BH1506" t="str">
            <v>YES</v>
          </cell>
          <cell r="BI1506" t="str">
            <v>NO</v>
          </cell>
          <cell r="BJ1506" t="str">
            <v>NO</v>
          </cell>
          <cell r="BK1506" t="str">
            <v/>
          </cell>
          <cell r="BL1506" t="str">
            <v>NO</v>
          </cell>
          <cell r="BM1506" t="str">
            <v>NO</v>
          </cell>
          <cell r="BO1506" t="str">
            <v>NO</v>
          </cell>
          <cell r="BQ1506" t="str">
            <v>NO</v>
          </cell>
          <cell r="BR1506" t="str">
            <v>NO</v>
          </cell>
          <cell r="BT1506" t="str">
            <v/>
          </cell>
          <cell r="BU1506" t="str">
            <v>NO</v>
          </cell>
          <cell r="BW1506" t="str">
            <v/>
          </cell>
          <cell r="CA1506" t="str">
            <v>TRASH</v>
          </cell>
          <cell r="CC1506">
            <v>0</v>
          </cell>
          <cell r="CD1506">
            <v>0</v>
          </cell>
          <cell r="CE1506">
            <v>0</v>
          </cell>
          <cell r="CF1506">
            <v>0</v>
          </cell>
          <cell r="CL1506">
            <v>0</v>
          </cell>
          <cell r="CY1506">
            <v>0</v>
          </cell>
          <cell r="CZ1506">
            <v>0</v>
          </cell>
          <cell r="DA1506">
            <v>0</v>
          </cell>
          <cell r="DB1506">
            <v>0</v>
          </cell>
        </row>
        <row r="1507">
          <cell r="A1507">
            <v>12</v>
          </cell>
          <cell r="B1507">
            <v>41612</v>
          </cell>
          <cell r="C1507" t="str">
            <v>Austin/Daniel</v>
          </cell>
          <cell r="D1507">
            <v>33</v>
          </cell>
          <cell r="F1507" t="str">
            <v>YES</v>
          </cell>
          <cell r="G1507">
            <v>4.12</v>
          </cell>
          <cell r="H1507">
            <v>0.58743822108954202</v>
          </cell>
          <cell r="I1507">
            <v>0</v>
          </cell>
          <cell r="J1507">
            <v>20.0015</v>
          </cell>
          <cell r="K1507">
            <v>0</v>
          </cell>
          <cell r="L1507">
            <v>0</v>
          </cell>
          <cell r="M1507">
            <v>0</v>
          </cell>
          <cell r="N1507">
            <v>1</v>
          </cell>
          <cell r="O1507">
            <v>0</v>
          </cell>
          <cell r="P1507">
            <v>4.2590891839365298E-2</v>
          </cell>
          <cell r="Q1507">
            <v>0.98284390135791899</v>
          </cell>
          <cell r="R1507">
            <v>0.64514596001642199</v>
          </cell>
          <cell r="S1507" t="str">
            <v>Inf</v>
          </cell>
          <cell r="T1507">
            <v>1</v>
          </cell>
          <cell r="U1507">
            <v>0</v>
          </cell>
          <cell r="V1507">
            <v>34.925075606283201</v>
          </cell>
          <cell r="W1507">
            <v>0.99954739839042495</v>
          </cell>
          <cell r="X1507">
            <v>0.103857661714001</v>
          </cell>
          <cell r="Y1507">
            <v>0</v>
          </cell>
          <cell r="Z1507" t="str">
            <v>NaN</v>
          </cell>
          <cell r="AA1507">
            <v>0</v>
          </cell>
          <cell r="AB1507">
            <v>4.1846118606223802E-2</v>
          </cell>
          <cell r="AC1507">
            <v>9.0876688520804896E-2</v>
          </cell>
          <cell r="AD1507">
            <v>0.42474866500677899</v>
          </cell>
          <cell r="AE1507">
            <v>22.488505827061498</v>
          </cell>
          <cell r="AF1507">
            <v>0.643615343691331</v>
          </cell>
          <cell r="AG1507">
            <v>8.6411263681689707</v>
          </cell>
          <cell r="AH1507" t="e">
            <v>#NAME?</v>
          </cell>
          <cell r="AI1507" t="str">
            <v>NaN</v>
          </cell>
          <cell r="AJ1507" t="str">
            <v>NaN</v>
          </cell>
          <cell r="AK1507">
            <v>709.45281345999899</v>
          </cell>
          <cell r="AL1507">
            <v>52.961519549359302</v>
          </cell>
          <cell r="AM1507" t="str">
            <v>NaN</v>
          </cell>
          <cell r="AN1507">
            <v>22.596841982958999</v>
          </cell>
          <cell r="AO1507" t="str">
            <v>NaN</v>
          </cell>
          <cell r="AP1507" t="str">
            <v>Inf</v>
          </cell>
          <cell r="AQ1507" t="str">
            <v>NaN</v>
          </cell>
          <cell r="AR1507">
            <v>36.072601942180199</v>
          </cell>
          <cell r="AS1507">
            <v>28.286759277315099</v>
          </cell>
          <cell r="AT1507">
            <v>47.014341543406701</v>
          </cell>
          <cell r="AU1507" t="str">
            <v>NaN</v>
          </cell>
          <cell r="AV1507" t="str">
            <v>NaN</v>
          </cell>
          <cell r="AW1507" t="str">
            <v>NaN</v>
          </cell>
          <cell r="AX1507" t="str">
            <v>NaN</v>
          </cell>
          <cell r="AY1507">
            <v>0.79038047178531801</v>
          </cell>
          <cell r="AZ1507" t="str">
            <v>NaN</v>
          </cell>
          <cell r="BA1507" t="str">
            <v>NaN</v>
          </cell>
          <cell r="BB1507" t="str">
            <v>NaN</v>
          </cell>
          <cell r="BC1507">
            <v>26.104309159882099</v>
          </cell>
          <cell r="BD1507">
            <v>2.9280524150000802</v>
          </cell>
          <cell r="BE1507">
            <v>6.7133390899998604</v>
          </cell>
          <cell r="BF1507">
            <v>9.0288551950002294</v>
          </cell>
          <cell r="BH1507" t="str">
            <v>NO</v>
          </cell>
          <cell r="BI1507" t="str">
            <v>NO</v>
          </cell>
          <cell r="BJ1507" t="str">
            <v>NO</v>
          </cell>
          <cell r="BK1507" t="str">
            <v/>
          </cell>
          <cell r="BL1507" t="str">
            <v>NO</v>
          </cell>
          <cell r="BM1507" t="str">
            <v>NO</v>
          </cell>
          <cell r="BO1507" t="str">
            <v>NO</v>
          </cell>
          <cell r="BQ1507" t="str">
            <v>NO</v>
          </cell>
          <cell r="BR1507" t="str">
            <v>NO</v>
          </cell>
          <cell r="BT1507" t="str">
            <v/>
          </cell>
          <cell r="BU1507" t="str">
            <v>NO</v>
          </cell>
          <cell r="BW1507" t="str">
            <v/>
          </cell>
          <cell r="CA1507" t="str">
            <v>TRASH</v>
          </cell>
          <cell r="CC1507">
            <v>0</v>
          </cell>
          <cell r="CD1507">
            <v>0</v>
          </cell>
          <cell r="CE1507">
            <v>0</v>
          </cell>
          <cell r="CF1507">
            <v>0</v>
          </cell>
          <cell r="CL1507">
            <v>0</v>
          </cell>
          <cell r="CY1507">
            <v>0</v>
          </cell>
          <cell r="CZ1507">
            <v>0</v>
          </cell>
          <cell r="DA1507">
            <v>0</v>
          </cell>
          <cell r="DB1507">
            <v>0</v>
          </cell>
        </row>
        <row r="1508">
          <cell r="A1508">
            <v>12</v>
          </cell>
          <cell r="B1508">
            <v>41612</v>
          </cell>
          <cell r="C1508" t="str">
            <v>Austin/Daniel</v>
          </cell>
          <cell r="D1508">
            <v>34</v>
          </cell>
          <cell r="F1508" t="str">
            <v>YES</v>
          </cell>
          <cell r="G1508">
            <v>4.12</v>
          </cell>
          <cell r="H1508">
            <v>0.67804319411516201</v>
          </cell>
          <cell r="I1508">
            <v>0</v>
          </cell>
          <cell r="J1508">
            <v>20.001000000000001</v>
          </cell>
          <cell r="K1508">
            <v>0</v>
          </cell>
          <cell r="L1508">
            <v>0</v>
          </cell>
          <cell r="M1508">
            <v>0</v>
          </cell>
          <cell r="N1508">
            <v>1</v>
          </cell>
          <cell r="O1508">
            <v>0</v>
          </cell>
          <cell r="P1508">
            <v>5.5203179740232998E-2</v>
          </cell>
          <cell r="Q1508">
            <v>0.99924892607878502</v>
          </cell>
          <cell r="R1508">
            <v>0.24165666751713999</v>
          </cell>
          <cell r="S1508" t="str">
            <v>Inf</v>
          </cell>
          <cell r="T1508">
            <v>1</v>
          </cell>
          <cell r="U1508">
            <v>0</v>
          </cell>
          <cell r="V1508">
            <v>15.620294174479101</v>
          </cell>
          <cell r="W1508">
            <v>0.98152893524479601</v>
          </cell>
          <cell r="X1508">
            <v>1.20976181921884</v>
          </cell>
          <cell r="Y1508">
            <v>0</v>
          </cell>
          <cell r="Z1508" t="str">
            <v>NaN</v>
          </cell>
          <cell r="AA1508">
            <v>0</v>
          </cell>
          <cell r="AB1508">
            <v>5.51615605578199E-2</v>
          </cell>
          <cell r="AC1508">
            <v>0.80094264186417297</v>
          </cell>
          <cell r="AD1508">
            <v>6.2236757920587298E-2</v>
          </cell>
          <cell r="AE1508">
            <v>2.7409415066901501</v>
          </cell>
          <cell r="AF1508">
            <v>0.17215765637590699</v>
          </cell>
          <cell r="AG1508">
            <v>68.130988374421193</v>
          </cell>
          <cell r="AH1508" t="e">
            <v>#NAME?</v>
          </cell>
          <cell r="AI1508" t="str">
            <v>NaN</v>
          </cell>
          <cell r="AJ1508" t="str">
            <v>NaN</v>
          </cell>
          <cell r="AK1508">
            <v>0</v>
          </cell>
          <cell r="AL1508">
            <v>0</v>
          </cell>
          <cell r="AM1508">
            <v>0</v>
          </cell>
          <cell r="AN1508">
            <v>0</v>
          </cell>
          <cell r="AO1508" t="str">
            <v>Inf</v>
          </cell>
          <cell r="AP1508" t="str">
            <v>Inf</v>
          </cell>
          <cell r="AQ1508" t="str">
            <v>NaN</v>
          </cell>
          <cell r="AR1508">
            <v>1365.40534398659</v>
          </cell>
          <cell r="AS1508">
            <v>1128.3845293361001</v>
          </cell>
          <cell r="AT1508">
            <v>762.73707339437499</v>
          </cell>
          <cell r="AU1508" t="str">
            <v>NaN</v>
          </cell>
          <cell r="AV1508" t="str">
            <v>NaN</v>
          </cell>
          <cell r="AW1508" t="str">
            <v>NaN</v>
          </cell>
          <cell r="AX1508" t="str">
            <v>NaN</v>
          </cell>
          <cell r="AY1508">
            <v>0.184719931511135</v>
          </cell>
          <cell r="AZ1508" t="str">
            <v>NaN</v>
          </cell>
          <cell r="BA1508" t="str">
            <v>NaN</v>
          </cell>
          <cell r="BB1508" t="str">
            <v>NaN</v>
          </cell>
          <cell r="BC1508">
            <v>19.558580983532</v>
          </cell>
          <cell r="BD1508">
            <v>2060.8276411000002</v>
          </cell>
          <cell r="BE1508">
            <v>2064.5161708599999</v>
          </cell>
          <cell r="BF1508">
            <v>2070.3352491000001</v>
          </cell>
          <cell r="BH1508" t="str">
            <v>YES</v>
          </cell>
          <cell r="BI1508" t="str">
            <v>NO</v>
          </cell>
          <cell r="BJ1508" t="str">
            <v>NO</v>
          </cell>
          <cell r="BK1508" t="str">
            <v/>
          </cell>
          <cell r="BL1508" t="str">
            <v>NO</v>
          </cell>
          <cell r="BM1508" t="str">
            <v>NO</v>
          </cell>
          <cell r="BO1508" t="str">
            <v>NO</v>
          </cell>
          <cell r="BQ1508" t="str">
            <v>NO</v>
          </cell>
          <cell r="BR1508" t="str">
            <v>NO</v>
          </cell>
          <cell r="BT1508" t="str">
            <v/>
          </cell>
          <cell r="BU1508" t="str">
            <v>NO</v>
          </cell>
          <cell r="BW1508" t="str">
            <v/>
          </cell>
          <cell r="CA1508" t="str">
            <v>TRASH</v>
          </cell>
          <cell r="CC1508">
            <v>0</v>
          </cell>
          <cell r="CD1508">
            <v>0</v>
          </cell>
          <cell r="CE1508">
            <v>0</v>
          </cell>
          <cell r="CF1508">
            <v>0</v>
          </cell>
          <cell r="CL1508">
            <v>0</v>
          </cell>
          <cell r="CY1508">
            <v>0</v>
          </cell>
          <cell r="CZ1508">
            <v>0</v>
          </cell>
          <cell r="DA1508">
            <v>0</v>
          </cell>
          <cell r="DB1508">
            <v>0</v>
          </cell>
        </row>
        <row r="1509">
          <cell r="A1509">
            <v>12</v>
          </cell>
          <cell r="B1509">
            <v>41612</v>
          </cell>
          <cell r="C1509" t="str">
            <v>Austin/Daniel</v>
          </cell>
          <cell r="D1509">
            <v>35</v>
          </cell>
          <cell r="F1509" t="str">
            <v>YES</v>
          </cell>
          <cell r="G1509">
            <v>4.12</v>
          </cell>
          <cell r="H1509">
            <v>0.70849144365638494</v>
          </cell>
          <cell r="I1509">
            <v>0</v>
          </cell>
          <cell r="J1509">
            <v>20</v>
          </cell>
          <cell r="K1509">
            <v>0</v>
          </cell>
          <cell r="L1509">
            <v>0</v>
          </cell>
          <cell r="M1509">
            <v>0</v>
          </cell>
          <cell r="N1509">
            <v>1</v>
          </cell>
          <cell r="O1509">
            <v>0</v>
          </cell>
          <cell r="P1509">
            <v>8.1634352793161696E-2</v>
          </cell>
          <cell r="Q1509">
            <v>0.99375803335357105</v>
          </cell>
          <cell r="R1509">
            <v>0.57052017648259901</v>
          </cell>
          <cell r="S1509" t="str">
            <v>Inf</v>
          </cell>
          <cell r="T1509">
            <v>1</v>
          </cell>
          <cell r="U1509">
            <v>0</v>
          </cell>
          <cell r="V1509">
            <v>72.607241875739106</v>
          </cell>
          <cell r="W1509">
            <v>0.99981761664558499</v>
          </cell>
          <cell r="X1509">
            <v>9.6914951451012199E-2</v>
          </cell>
          <cell r="Y1509">
            <v>0</v>
          </cell>
          <cell r="Z1509" t="str">
            <v>NaN</v>
          </cell>
          <cell r="AA1509">
            <v>0</v>
          </cell>
          <cell r="AB1509">
            <v>8.1118197748075396E-2</v>
          </cell>
          <cell r="AC1509">
            <v>0.50832476362561596</v>
          </cell>
          <cell r="AD1509">
            <v>0.33675005123219698</v>
          </cell>
          <cell r="AE1509">
            <v>37.006296945299397</v>
          </cell>
          <cell r="AF1509">
            <v>0.50958477619341402</v>
          </cell>
          <cell r="AG1509">
            <v>25.94764572963</v>
          </cell>
          <cell r="AH1509" t="e">
            <v>#NAME?</v>
          </cell>
          <cell r="AI1509" t="str">
            <v>NaN</v>
          </cell>
          <cell r="AJ1509" t="str">
            <v>NaN</v>
          </cell>
          <cell r="AK1509">
            <v>1280.46697853001</v>
          </cell>
          <cell r="AL1509">
            <v>79.245989851386696</v>
          </cell>
          <cell r="AM1509" t="str">
            <v>NaN</v>
          </cell>
          <cell r="AN1509">
            <v>21.8175166898633</v>
          </cell>
          <cell r="AO1509" t="str">
            <v>NaN</v>
          </cell>
          <cell r="AP1509" t="str">
            <v>Inf</v>
          </cell>
          <cell r="AQ1509" t="str">
            <v>NaN</v>
          </cell>
          <cell r="AR1509">
            <v>63.977511410442801</v>
          </cell>
          <cell r="AS1509">
            <v>60.476679100484901</v>
          </cell>
          <cell r="AT1509">
            <v>30.526163014150601</v>
          </cell>
          <cell r="AU1509" t="str">
            <v>NaN</v>
          </cell>
          <cell r="AV1509" t="str">
            <v>NaN</v>
          </cell>
          <cell r="AW1509" t="str">
            <v>NaN</v>
          </cell>
          <cell r="AX1509" t="str">
            <v>NaN</v>
          </cell>
          <cell r="AY1509">
            <v>0.38533405142626498</v>
          </cell>
          <cell r="AZ1509" t="str">
            <v>NaN</v>
          </cell>
          <cell r="BA1509" t="str">
            <v>NaN</v>
          </cell>
          <cell r="BB1509" t="str">
            <v>NaN</v>
          </cell>
          <cell r="BC1509">
            <v>18.745980880196701</v>
          </cell>
          <cell r="BD1509">
            <v>15.502045103835799</v>
          </cell>
          <cell r="BE1509">
            <v>19.110504752808399</v>
          </cell>
          <cell r="BF1509">
            <v>22.143221881233099</v>
          </cell>
          <cell r="BH1509" t="str">
            <v>NO</v>
          </cell>
          <cell r="BI1509" t="str">
            <v>NO</v>
          </cell>
          <cell r="BJ1509" t="str">
            <v>NO</v>
          </cell>
          <cell r="BK1509" t="str">
            <v/>
          </cell>
          <cell r="BL1509" t="str">
            <v>NO</v>
          </cell>
          <cell r="BM1509" t="str">
            <v>NO</v>
          </cell>
          <cell r="BO1509" t="str">
            <v>NO</v>
          </cell>
          <cell r="BQ1509" t="str">
            <v>NO</v>
          </cell>
          <cell r="BR1509" t="str">
            <v>NO</v>
          </cell>
          <cell r="BT1509" t="str">
            <v/>
          </cell>
          <cell r="BU1509" t="str">
            <v>NO</v>
          </cell>
          <cell r="BW1509" t="str">
            <v/>
          </cell>
          <cell r="CA1509" t="str">
            <v>TRASH</v>
          </cell>
          <cell r="CC1509">
            <v>0</v>
          </cell>
          <cell r="CD1509">
            <v>0</v>
          </cell>
          <cell r="CE1509">
            <v>0</v>
          </cell>
          <cell r="CF1509">
            <v>0</v>
          </cell>
          <cell r="CL1509">
            <v>0</v>
          </cell>
          <cell r="CY1509">
            <v>0</v>
          </cell>
          <cell r="CZ1509">
            <v>0</v>
          </cell>
          <cell r="DA1509">
            <v>0</v>
          </cell>
          <cell r="DB1509">
            <v>0</v>
          </cell>
        </row>
        <row r="1510">
          <cell r="A1510">
            <v>12</v>
          </cell>
          <cell r="B1510">
            <v>41612</v>
          </cell>
          <cell r="C1510" t="str">
            <v>Austin/Daniel</v>
          </cell>
          <cell r="D1510">
            <v>36</v>
          </cell>
          <cell r="F1510" t="str">
            <v>YES</v>
          </cell>
          <cell r="G1510">
            <v>4.12</v>
          </cell>
          <cell r="H1510">
            <v>0.76193013880401905</v>
          </cell>
          <cell r="I1510">
            <v>0</v>
          </cell>
          <cell r="J1510">
            <v>20.000499999999999</v>
          </cell>
          <cell r="K1510">
            <v>0</v>
          </cell>
          <cell r="L1510">
            <v>0</v>
          </cell>
          <cell r="M1510">
            <v>0</v>
          </cell>
          <cell r="N1510">
            <v>1</v>
          </cell>
          <cell r="O1510">
            <v>0</v>
          </cell>
          <cell r="P1510">
            <v>-6.10032747061851E-2</v>
          </cell>
          <cell r="Q1510">
            <v>0.98820487692926395</v>
          </cell>
          <cell r="R1510">
            <v>0.55750990537122602</v>
          </cell>
          <cell r="S1510" t="str">
            <v>Inf</v>
          </cell>
          <cell r="T1510">
            <v>1</v>
          </cell>
          <cell r="U1510">
            <v>0</v>
          </cell>
          <cell r="V1510">
            <v>2.1115030482833501</v>
          </cell>
          <cell r="W1510">
            <v>0.97978327533044296</v>
          </cell>
          <cell r="X1510">
            <v>0.80771546808988604</v>
          </cell>
          <cell r="Y1510">
            <v>0</v>
          </cell>
          <cell r="Z1510" t="str">
            <v>NaN</v>
          </cell>
          <cell r="AA1510">
            <v>0</v>
          </cell>
          <cell r="AB1510">
            <v>-6.0272467996492697E-2</v>
          </cell>
          <cell r="AC1510">
            <v>0.23202786425063701</v>
          </cell>
          <cell r="AD1510">
            <v>0.32681535667143002</v>
          </cell>
          <cell r="AE1510">
            <v>1.89372164697002</v>
          </cell>
          <cell r="AF1510">
            <v>0.87430751817928898</v>
          </cell>
          <cell r="AG1510">
            <v>3.4163982162655899</v>
          </cell>
          <cell r="AH1510" t="e">
            <v>#NAME?</v>
          </cell>
          <cell r="AI1510" t="str">
            <v>NaN</v>
          </cell>
          <cell r="AJ1510" t="str">
            <v>NaN</v>
          </cell>
          <cell r="AK1510">
            <v>233.20202114668101</v>
          </cell>
          <cell r="AL1510">
            <v>50.324876609913296</v>
          </cell>
          <cell r="AM1510" t="str">
            <v>NaN</v>
          </cell>
          <cell r="AN1510">
            <v>135.62457122433</v>
          </cell>
          <cell r="AO1510" t="str">
            <v>NaN</v>
          </cell>
          <cell r="AP1510" t="str">
            <v>Inf</v>
          </cell>
          <cell r="AQ1510" t="str">
            <v>NaN</v>
          </cell>
          <cell r="AR1510">
            <v>4.1197794983224396</v>
          </cell>
          <cell r="AS1510">
            <v>1.70779870052683</v>
          </cell>
          <cell r="AT1510">
            <v>13.9965713539393</v>
          </cell>
          <cell r="AU1510" t="str">
            <v>NaN</v>
          </cell>
          <cell r="AV1510" t="str">
            <v>NaN</v>
          </cell>
          <cell r="AW1510" t="str">
            <v>NaN</v>
          </cell>
          <cell r="AX1510" t="str">
            <v>NaN</v>
          </cell>
          <cell r="AY1510">
            <v>0.20235515114368099</v>
          </cell>
          <cell r="AZ1510" t="str">
            <v>NaN</v>
          </cell>
          <cell r="BA1510" t="str">
            <v>NaN</v>
          </cell>
          <cell r="BB1510" t="str">
            <v>NaN</v>
          </cell>
          <cell r="BC1510">
            <v>16.556330548119401</v>
          </cell>
          <cell r="BD1510">
            <v>0.172952261356841</v>
          </cell>
          <cell r="BE1510">
            <v>5.3860231420931104</v>
          </cell>
          <cell r="BF1510">
            <v>10.677378684070201</v>
          </cell>
          <cell r="BH1510" t="str">
            <v>NO</v>
          </cell>
          <cell r="BI1510" t="str">
            <v>NO</v>
          </cell>
          <cell r="BJ1510" t="str">
            <v>NO</v>
          </cell>
          <cell r="BK1510" t="str">
            <v/>
          </cell>
          <cell r="BL1510" t="str">
            <v>NO</v>
          </cell>
          <cell r="BM1510" t="str">
            <v>NO</v>
          </cell>
          <cell r="BO1510" t="str">
            <v>NO</v>
          </cell>
          <cell r="BQ1510" t="str">
            <v>YES</v>
          </cell>
          <cell r="BR1510" t="str">
            <v>NO</v>
          </cell>
          <cell r="BT1510" t="str">
            <v/>
          </cell>
          <cell r="BU1510" t="str">
            <v>NO</v>
          </cell>
          <cell r="BW1510" t="str">
            <v/>
          </cell>
          <cell r="CA1510" t="str">
            <v>SINGLE CORR</v>
          </cell>
          <cell r="CC1510">
            <v>1.4907584201168473</v>
          </cell>
          <cell r="CD1510">
            <v>0</v>
          </cell>
          <cell r="CE1510">
            <v>0</v>
          </cell>
          <cell r="CF1510">
            <v>0</v>
          </cell>
          <cell r="CL1510">
            <v>0.47</v>
          </cell>
          <cell r="CY1510">
            <v>0</v>
          </cell>
          <cell r="CZ1510">
            <v>0</v>
          </cell>
          <cell r="DA1510">
            <v>0</v>
          </cell>
          <cell r="DB1510">
            <v>0</v>
          </cell>
        </row>
        <row r="1511">
          <cell r="A1511">
            <v>12</v>
          </cell>
          <cell r="B1511">
            <v>41612</v>
          </cell>
          <cell r="C1511" t="str">
            <v>Austin/Daniel</v>
          </cell>
          <cell r="D1511">
            <v>37</v>
          </cell>
          <cell r="F1511" t="str">
            <v>YES</v>
          </cell>
          <cell r="G1511">
            <v>4.12</v>
          </cell>
          <cell r="H1511">
            <v>0.98544077854603496</v>
          </cell>
          <cell r="I1511">
            <v>0</v>
          </cell>
          <cell r="J1511">
            <v>19.997</v>
          </cell>
          <cell r="K1511">
            <v>0</v>
          </cell>
          <cell r="L1511">
            <v>0</v>
          </cell>
          <cell r="M1511">
            <v>0</v>
          </cell>
          <cell r="N1511">
            <v>1</v>
          </cell>
          <cell r="O1511">
            <v>0</v>
          </cell>
          <cell r="P1511">
            <v>2.3176686328806099E-2</v>
          </cell>
          <cell r="Q1511">
            <v>0.99998906393670794</v>
          </cell>
          <cell r="R1511">
            <v>1.8377783237958301</v>
          </cell>
          <cell r="S1511" t="str">
            <v>Inf</v>
          </cell>
          <cell r="T1511">
            <v>1</v>
          </cell>
          <cell r="U1511">
            <v>0</v>
          </cell>
          <cell r="V1511">
            <v>6182.4140373665095</v>
          </cell>
          <cell r="W1511">
            <v>0.99999913750271596</v>
          </cell>
          <cell r="X1511">
            <v>0.515967911869193</v>
          </cell>
          <cell r="Y1511">
            <v>0</v>
          </cell>
          <cell r="Z1511" t="str">
            <v>NaN</v>
          </cell>
          <cell r="AA1511">
            <v>0</v>
          </cell>
          <cell r="AB1511">
            <v>2.3176432728176401E-2</v>
          </cell>
          <cell r="AC1511">
            <v>0.98002547829628905</v>
          </cell>
          <cell r="AD1511">
            <v>3.4442288126194001</v>
          </cell>
          <cell r="AE1511">
            <v>182.014301626247</v>
          </cell>
          <cell r="AF1511">
            <v>2.94406268391562E-2</v>
          </cell>
          <cell r="AG1511">
            <v>305338.73309149302</v>
          </cell>
          <cell r="AH1511" t="e">
            <v>#NAME?</v>
          </cell>
          <cell r="AI1511" t="str">
            <v>NaN</v>
          </cell>
          <cell r="AJ1511" t="str">
            <v>NaN</v>
          </cell>
          <cell r="AK1511">
            <v>0</v>
          </cell>
          <cell r="AL1511">
            <v>0</v>
          </cell>
          <cell r="AM1511">
            <v>0</v>
          </cell>
          <cell r="AN1511">
            <v>0</v>
          </cell>
          <cell r="AO1511" t="str">
            <v>Inf</v>
          </cell>
          <cell r="AP1511" t="str">
            <v>Inf</v>
          </cell>
          <cell r="AQ1511" t="str">
            <v>NaN</v>
          </cell>
          <cell r="AR1511">
            <v>1437.9088788080801</v>
          </cell>
          <cell r="AS1511">
            <v>1441.00789416012</v>
          </cell>
          <cell r="AT1511">
            <v>390.35936648780199</v>
          </cell>
          <cell r="AU1511" t="str">
            <v>NaN</v>
          </cell>
          <cell r="AV1511" t="str">
            <v>NaN</v>
          </cell>
          <cell r="AW1511" t="str">
            <v>NaN</v>
          </cell>
          <cell r="AX1511" t="str">
            <v>NaN</v>
          </cell>
          <cell r="AY1511">
            <v>0.54169161636602103</v>
          </cell>
          <cell r="AZ1511" t="str">
            <v>NaN</v>
          </cell>
          <cell r="BA1511" t="str">
            <v>NaN</v>
          </cell>
          <cell r="BB1511" t="str">
            <v>NaN</v>
          </cell>
          <cell r="BC1511">
            <v>18.397073763374301</v>
          </cell>
          <cell r="BD1511">
            <v>2053.3418425999998</v>
          </cell>
          <cell r="BE1511">
            <v>2055.35466305</v>
          </cell>
          <cell r="BF1511">
            <v>2107.3648968000002</v>
          </cell>
          <cell r="BH1511" t="str">
            <v>YES</v>
          </cell>
          <cell r="BI1511" t="str">
            <v>YES</v>
          </cell>
          <cell r="BJ1511" t="str">
            <v>NO</v>
          </cell>
          <cell r="BK1511" t="str">
            <v/>
          </cell>
          <cell r="BL1511" t="str">
            <v>NO</v>
          </cell>
          <cell r="BM1511" t="str">
            <v>NO</v>
          </cell>
          <cell r="BO1511" t="str">
            <v>NO</v>
          </cell>
          <cell r="BQ1511" t="str">
            <v>NO</v>
          </cell>
          <cell r="BR1511" t="str">
            <v>NO</v>
          </cell>
          <cell r="BT1511" t="str">
            <v/>
          </cell>
          <cell r="BU1511" t="str">
            <v>NO</v>
          </cell>
          <cell r="BW1511" t="str">
            <v/>
          </cell>
          <cell r="CA1511" t="str">
            <v>TRASH</v>
          </cell>
          <cell r="CC1511">
            <v>0</v>
          </cell>
          <cell r="CD1511">
            <v>0</v>
          </cell>
          <cell r="CE1511">
            <v>0</v>
          </cell>
          <cell r="CF1511">
            <v>0</v>
          </cell>
          <cell r="CL1511">
            <v>0</v>
          </cell>
          <cell r="CY1511">
            <v>0</v>
          </cell>
          <cell r="CZ1511">
            <v>0</v>
          </cell>
          <cell r="DA1511">
            <v>0</v>
          </cell>
          <cell r="DB1511">
            <v>0</v>
          </cell>
        </row>
        <row r="1512">
          <cell r="A1512">
            <v>12</v>
          </cell>
          <cell r="B1512">
            <v>41612</v>
          </cell>
          <cell r="C1512" t="str">
            <v>Austin/Daniel</v>
          </cell>
          <cell r="D1512">
            <v>39</v>
          </cell>
          <cell r="F1512" t="str">
            <v>YES</v>
          </cell>
          <cell r="G1512">
            <v>4.12</v>
          </cell>
          <cell r="H1512">
            <v>1.06786466762424</v>
          </cell>
          <cell r="I1512">
            <v>0</v>
          </cell>
          <cell r="J1512">
            <v>19.997499999999999</v>
          </cell>
          <cell r="K1512">
            <v>0</v>
          </cell>
          <cell r="L1512">
            <v>0</v>
          </cell>
          <cell r="M1512">
            <v>0</v>
          </cell>
          <cell r="N1512">
            <v>1</v>
          </cell>
          <cell r="O1512">
            <v>0</v>
          </cell>
          <cell r="P1512">
            <v>6.4026392745576602E-2</v>
          </cell>
          <cell r="Q1512">
            <v>0.94623289276347899</v>
          </cell>
          <cell r="R1512">
            <v>0.67498850181315795</v>
          </cell>
          <cell r="S1512" t="str">
            <v>Inf</v>
          </cell>
          <cell r="T1512">
            <v>1</v>
          </cell>
          <cell r="U1512">
            <v>0</v>
          </cell>
          <cell r="V1512">
            <v>16.686580078029301</v>
          </cell>
          <cell r="W1512">
            <v>0.98770185837008995</v>
          </cell>
          <cell r="X1512">
            <v>0.31591835095675702</v>
          </cell>
          <cell r="Y1512">
            <v>0</v>
          </cell>
          <cell r="Z1512" t="str">
            <v>NaN</v>
          </cell>
          <cell r="AA1512">
            <v>0</v>
          </cell>
          <cell r="AB1512">
            <v>6.03742040137921E-2</v>
          </cell>
          <cell r="AC1512">
            <v>5.9845608819415697E-2</v>
          </cell>
          <cell r="AD1512">
            <v>0.46956720618807801</v>
          </cell>
          <cell r="AE1512">
            <v>3.68904731998192</v>
          </cell>
          <cell r="AF1512">
            <v>0.21831622045010801</v>
          </cell>
          <cell r="AG1512">
            <v>6.4100162978397099</v>
          </cell>
          <cell r="AH1512" t="e">
            <v>#NAME?</v>
          </cell>
          <cell r="AI1512" t="str">
            <v>NaN</v>
          </cell>
          <cell r="AJ1512" t="str">
            <v>NaN</v>
          </cell>
          <cell r="AK1512">
            <v>312.80634378334599</v>
          </cell>
          <cell r="AL1512">
            <v>25.974045958456699</v>
          </cell>
          <cell r="AM1512" t="str">
            <v>NaN</v>
          </cell>
          <cell r="AN1512">
            <v>37.437619046316698</v>
          </cell>
          <cell r="AO1512" t="str">
            <v>NaN</v>
          </cell>
          <cell r="AP1512" t="str">
            <v>Inf</v>
          </cell>
          <cell r="AQ1512" t="str">
            <v>NaN</v>
          </cell>
          <cell r="AR1512">
            <v>11.6974332904159</v>
          </cell>
          <cell r="AS1512">
            <v>8.2365315720816508</v>
          </cell>
          <cell r="AT1512">
            <v>18.360007228465001</v>
          </cell>
          <cell r="AU1512" t="str">
            <v>NaN</v>
          </cell>
          <cell r="AV1512" t="str">
            <v>NaN</v>
          </cell>
          <cell r="AW1512" t="str">
            <v>NaN</v>
          </cell>
          <cell r="AX1512" t="str">
            <v>NaN</v>
          </cell>
          <cell r="AY1512">
            <v>0.35233714588821302</v>
          </cell>
          <cell r="AZ1512" t="str">
            <v>NaN</v>
          </cell>
          <cell r="BA1512" t="str">
            <v>NaN</v>
          </cell>
          <cell r="BB1512" t="str">
            <v>NaN</v>
          </cell>
          <cell r="BC1512">
            <v>16.4729055220463</v>
          </cell>
          <cell r="BD1512">
            <v>1.78134993335527</v>
          </cell>
          <cell r="BE1512">
            <v>3.5637575759651599</v>
          </cell>
          <cell r="BF1512">
            <v>6.32838087594331</v>
          </cell>
          <cell r="BH1512" t="str">
            <v>NO</v>
          </cell>
          <cell r="BI1512" t="str">
            <v>NO</v>
          </cell>
          <cell r="BJ1512" t="str">
            <v>NO</v>
          </cell>
          <cell r="BK1512" t="str">
            <v/>
          </cell>
          <cell r="BL1512" t="str">
            <v>NO</v>
          </cell>
          <cell r="BM1512" t="str">
            <v>NO</v>
          </cell>
          <cell r="BO1512" t="str">
            <v>NO</v>
          </cell>
          <cell r="BQ1512" t="str">
            <v>NO</v>
          </cell>
          <cell r="BR1512" t="str">
            <v>NO</v>
          </cell>
          <cell r="BT1512" t="str">
            <v/>
          </cell>
          <cell r="BU1512" t="str">
            <v>NO</v>
          </cell>
          <cell r="BW1512" t="str">
            <v/>
          </cell>
          <cell r="CA1512" t="str">
            <v>TRASH</v>
          </cell>
          <cell r="CC1512">
            <v>0</v>
          </cell>
          <cell r="CD1512">
            <v>0</v>
          </cell>
          <cell r="CE1512">
            <v>0</v>
          </cell>
          <cell r="CF1512">
            <v>0</v>
          </cell>
          <cell r="CL1512">
            <v>0</v>
          </cell>
          <cell r="CY1512">
            <v>0</v>
          </cell>
          <cell r="CZ1512">
            <v>0</v>
          </cell>
          <cell r="DA1512">
            <v>0</v>
          </cell>
          <cell r="DB1512">
            <v>0</v>
          </cell>
        </row>
        <row r="1513">
          <cell r="A1513">
            <v>12</v>
          </cell>
          <cell r="B1513">
            <v>41612</v>
          </cell>
          <cell r="C1513" t="str">
            <v>Austin/Daniel</v>
          </cell>
          <cell r="D1513">
            <v>40</v>
          </cell>
          <cell r="F1513" t="str">
            <v>YES</v>
          </cell>
          <cell r="G1513">
            <v>4.12</v>
          </cell>
          <cell r="H1513">
            <v>1.0897324439138201</v>
          </cell>
          <cell r="I1513">
            <v>0</v>
          </cell>
          <cell r="J1513">
            <v>19.9895</v>
          </cell>
          <cell r="K1513">
            <v>0</v>
          </cell>
          <cell r="L1513">
            <v>0</v>
          </cell>
          <cell r="M1513">
            <v>0</v>
          </cell>
          <cell r="N1513">
            <v>1</v>
          </cell>
          <cell r="O1513">
            <v>0</v>
          </cell>
          <cell r="P1513">
            <v>-8.5203812618355503E-3</v>
          </cell>
          <cell r="Q1513">
            <v>0.98644136303178698</v>
          </cell>
          <cell r="R1513">
            <v>0.84663384667404595</v>
          </cell>
          <cell r="S1513" t="str">
            <v>Inf</v>
          </cell>
          <cell r="T1513">
            <v>1</v>
          </cell>
          <cell r="U1513">
            <v>0</v>
          </cell>
          <cell r="V1513">
            <v>124.707480119218</v>
          </cell>
          <cell r="W1513">
            <v>0.99916730864942205</v>
          </cell>
          <cell r="X1513">
            <v>0.208470481757767</v>
          </cell>
          <cell r="Y1513">
            <v>0</v>
          </cell>
          <cell r="Z1513" t="str">
            <v>NaN</v>
          </cell>
          <cell r="AA1513">
            <v>0</v>
          </cell>
          <cell r="AB1513">
            <v>-8.4032602325035208E-3</v>
          </cell>
          <cell r="AC1513">
            <v>5.1105015785188898E-3</v>
          </cell>
          <cell r="AD1513">
            <v>0.73959702316893905</v>
          </cell>
          <cell r="AE1513">
            <v>8.9252626992885808</v>
          </cell>
          <cell r="AF1513">
            <v>7.1509936934969903E-2</v>
          </cell>
          <cell r="AG1513">
            <v>49.953447802447698</v>
          </cell>
          <cell r="AH1513" t="e">
            <v>#NAME?</v>
          </cell>
          <cell r="AI1513" t="str">
            <v>NaN</v>
          </cell>
          <cell r="AJ1513" t="str">
            <v>NaN</v>
          </cell>
          <cell r="AK1513">
            <v>2574.3527537216901</v>
          </cell>
          <cell r="AL1513">
            <v>109.28174642458001</v>
          </cell>
          <cell r="AM1513" t="str">
            <v>NaN</v>
          </cell>
          <cell r="AN1513">
            <v>41.104524423514299</v>
          </cell>
          <cell r="AO1513" t="str">
            <v>NaN</v>
          </cell>
          <cell r="AP1513" t="str">
            <v>Inf</v>
          </cell>
          <cell r="AQ1513" t="str">
            <v>NaN</v>
          </cell>
          <cell r="AR1513">
            <v>100.65260096373299</v>
          </cell>
          <cell r="AS1513">
            <v>59.142240350341297</v>
          </cell>
          <cell r="AT1513">
            <v>267.05864754243299</v>
          </cell>
          <cell r="AU1513" t="str">
            <v>NaN</v>
          </cell>
          <cell r="AV1513" t="str">
            <v>NaN</v>
          </cell>
          <cell r="AW1513" t="str">
            <v>NaN</v>
          </cell>
          <cell r="AX1513" t="str">
            <v>NaN</v>
          </cell>
          <cell r="AY1513">
            <v>0.85422086213750203</v>
          </cell>
          <cell r="AZ1513" t="str">
            <v>NaN</v>
          </cell>
          <cell r="BA1513" t="str">
            <v>NaN</v>
          </cell>
          <cell r="BB1513" t="str">
            <v>NaN</v>
          </cell>
          <cell r="BC1513">
            <v>31.703042306134101</v>
          </cell>
          <cell r="BD1513">
            <v>10.2119648576999</v>
          </cell>
          <cell r="BE1513">
            <v>18.1875266726734</v>
          </cell>
          <cell r="BF1513">
            <v>43.317560808125002</v>
          </cell>
          <cell r="BH1513" t="str">
            <v>NO</v>
          </cell>
          <cell r="BI1513" t="str">
            <v>NO</v>
          </cell>
          <cell r="BJ1513" t="str">
            <v>NO</v>
          </cell>
          <cell r="BK1513" t="str">
            <v/>
          </cell>
          <cell r="BL1513" t="str">
            <v>NO</v>
          </cell>
          <cell r="BM1513" t="str">
            <v>NO</v>
          </cell>
          <cell r="BO1513" t="str">
            <v>NO</v>
          </cell>
          <cell r="BQ1513" t="str">
            <v>NO</v>
          </cell>
          <cell r="BR1513" t="str">
            <v>NO</v>
          </cell>
          <cell r="BT1513" t="str">
            <v/>
          </cell>
          <cell r="BU1513" t="str">
            <v>NO</v>
          </cell>
          <cell r="BW1513" t="str">
            <v/>
          </cell>
          <cell r="CA1513" t="str">
            <v>TRASH</v>
          </cell>
          <cell r="CC1513">
            <v>0</v>
          </cell>
          <cell r="CD1513">
            <v>0</v>
          </cell>
          <cell r="CE1513">
            <v>0</v>
          </cell>
          <cell r="CF1513">
            <v>0</v>
          </cell>
          <cell r="CL1513">
            <v>0</v>
          </cell>
          <cell r="CY1513">
            <v>0</v>
          </cell>
          <cell r="CZ1513">
            <v>0</v>
          </cell>
          <cell r="DA1513">
            <v>0</v>
          </cell>
          <cell r="DB1513">
            <v>0</v>
          </cell>
        </row>
        <row r="1514">
          <cell r="A1514">
            <v>12</v>
          </cell>
          <cell r="B1514">
            <v>41612</v>
          </cell>
          <cell r="C1514" t="str">
            <v>Austin/Daniel</v>
          </cell>
          <cell r="D1514">
            <v>43</v>
          </cell>
          <cell r="E1514" t="str">
            <v>Gasses turned off 3 minutes prior to catching last two plumes - unclear what flow from site was</v>
          </cell>
          <cell r="F1514" t="str">
            <v>NO</v>
          </cell>
          <cell r="G1514">
            <v>4.12</v>
          </cell>
          <cell r="H1514">
            <v>1.12028800137341</v>
          </cell>
          <cell r="I1514">
            <v>0</v>
          </cell>
          <cell r="J1514">
            <v>0.85699999999999998</v>
          </cell>
          <cell r="K1514">
            <v>0</v>
          </cell>
          <cell r="L1514">
            <v>0</v>
          </cell>
          <cell r="M1514">
            <v>0</v>
          </cell>
          <cell r="N1514">
            <v>1</v>
          </cell>
          <cell r="O1514">
            <v>0</v>
          </cell>
          <cell r="P1514">
            <v>5.2144462174328998E-2</v>
          </cell>
          <cell r="Q1514">
            <v>0.99816106640094804</v>
          </cell>
          <cell r="R1514">
            <v>0.85636770460630796</v>
          </cell>
          <cell r="S1514" t="str">
            <v>Inf</v>
          </cell>
          <cell r="T1514">
            <v>1</v>
          </cell>
          <cell r="U1514">
            <v>0</v>
          </cell>
          <cell r="V1514">
            <v>55.507401388703599</v>
          </cell>
          <cell r="W1514">
            <v>0.99996903541709803</v>
          </cell>
          <cell r="X1514">
            <v>0.110891646331606</v>
          </cell>
          <cell r="Y1514">
            <v>0</v>
          </cell>
          <cell r="Z1514" t="str">
            <v>NaN</v>
          </cell>
          <cell r="AA1514">
            <v>0</v>
          </cell>
          <cell r="AB1514">
            <v>5.2048134582666702E-2</v>
          </cell>
          <cell r="AC1514">
            <v>0.59390577773362097</v>
          </cell>
          <cell r="AD1514">
            <v>0.75051799568845901</v>
          </cell>
          <cell r="AE1514">
            <v>50.671284702603202</v>
          </cell>
          <cell r="AF1514">
            <v>0.91284610451770198</v>
          </cell>
          <cell r="AG1514">
            <v>35.312487816429403</v>
          </cell>
          <cell r="AH1514" t="e">
            <v>#NAME?</v>
          </cell>
          <cell r="AI1514" t="str">
            <v>NaN</v>
          </cell>
          <cell r="AJ1514" t="str">
            <v>NaN</v>
          </cell>
          <cell r="AK1514">
            <v>1114.0217710440099</v>
          </cell>
          <cell r="AL1514">
            <v>-25.491512393792</v>
          </cell>
          <cell r="AM1514" t="str">
            <v>NaN</v>
          </cell>
          <cell r="AN1514">
            <v>24.641935071108001</v>
          </cell>
          <cell r="AO1514" t="str">
            <v>Inf</v>
          </cell>
          <cell r="AP1514" t="str">
            <v>Inf</v>
          </cell>
          <cell r="AQ1514" t="str">
            <v>NaN</v>
          </cell>
          <cell r="AR1514">
            <v>46.271081128199597</v>
          </cell>
          <cell r="AS1514">
            <v>45.289496324364301</v>
          </cell>
          <cell r="AT1514">
            <v>17.577409306373099</v>
          </cell>
          <cell r="AU1514">
            <v>1.68804453052727</v>
          </cell>
          <cell r="AV1514">
            <v>1.0592431489745799</v>
          </cell>
          <cell r="AW1514" t="str">
            <v>NaN</v>
          </cell>
          <cell r="AX1514" t="str">
            <v>NaN</v>
          </cell>
          <cell r="AY1514">
            <v>0.51355728441874005</v>
          </cell>
          <cell r="AZ1514" t="str">
            <v>NaN</v>
          </cell>
          <cell r="BA1514">
            <v>0.89082950771356795</v>
          </cell>
          <cell r="BB1514" t="str">
            <v>NaN</v>
          </cell>
          <cell r="BC1514">
            <v>21.497746789621701</v>
          </cell>
          <cell r="BD1514">
            <v>7.8579581690000904</v>
          </cell>
          <cell r="BE1514">
            <v>11.8631589690001</v>
          </cell>
          <cell r="BF1514">
            <v>19.440340719000201</v>
          </cell>
          <cell r="BH1514" t="str">
            <v>NO</v>
          </cell>
          <cell r="BI1514" t="str">
            <v>NO</v>
          </cell>
          <cell r="BJ1514" t="str">
            <v>NO</v>
          </cell>
          <cell r="BK1514" t="str">
            <v/>
          </cell>
          <cell r="BL1514" t="str">
            <v>NO</v>
          </cell>
          <cell r="BM1514" t="str">
            <v>NO</v>
          </cell>
          <cell r="BO1514" t="str">
            <v>NO</v>
          </cell>
          <cell r="BQ1514" t="str">
            <v>YES</v>
          </cell>
          <cell r="BR1514" t="str">
            <v>NO</v>
          </cell>
          <cell r="BT1514" t="str">
            <v/>
          </cell>
          <cell r="BU1514" t="str">
            <v>NO</v>
          </cell>
          <cell r="BW1514" t="str">
            <v/>
          </cell>
          <cell r="CA1514" t="str">
            <v>TRASH</v>
          </cell>
          <cell r="CC1514">
            <v>0</v>
          </cell>
          <cell r="CD1514">
            <v>0</v>
          </cell>
          <cell r="CE1514">
            <v>0</v>
          </cell>
          <cell r="CF1514">
            <v>0</v>
          </cell>
          <cell r="CL1514">
            <v>0</v>
          </cell>
          <cell r="CY1514">
            <v>0</v>
          </cell>
          <cell r="CZ1514">
            <v>0</v>
          </cell>
          <cell r="DA1514">
            <v>0</v>
          </cell>
          <cell r="DB1514">
            <v>0</v>
          </cell>
        </row>
        <row r="1515">
          <cell r="A1515">
            <v>12</v>
          </cell>
          <cell r="B1515">
            <v>41612</v>
          </cell>
          <cell r="C1515" t="str">
            <v>Austin/Daniel</v>
          </cell>
          <cell r="D1515">
            <v>44</v>
          </cell>
          <cell r="E1515" t="str">
            <v>Gasses turned off 3 minutes prior to catching last two plumes - unclear what flow from site was</v>
          </cell>
          <cell r="F1515" t="str">
            <v>NO</v>
          </cell>
          <cell r="G1515">
            <v>4.12</v>
          </cell>
          <cell r="H1515">
            <v>1.14806577656418</v>
          </cell>
          <cell r="I1515">
            <v>0</v>
          </cell>
          <cell r="J1515">
            <v>1.2500000000000001E-2</v>
          </cell>
          <cell r="K1515">
            <v>0</v>
          </cell>
          <cell r="L1515">
            <v>0</v>
          </cell>
          <cell r="M1515">
            <v>0</v>
          </cell>
          <cell r="N1515">
            <v>1</v>
          </cell>
          <cell r="O1515">
            <v>0</v>
          </cell>
          <cell r="P1515">
            <v>3.97679677643916E-2</v>
          </cell>
          <cell r="Q1515">
            <v>0.99941592357022602</v>
          </cell>
          <cell r="R1515">
            <v>0.30825867439892701</v>
          </cell>
          <cell r="S1515" t="str">
            <v>Inf</v>
          </cell>
          <cell r="T1515">
            <v>1</v>
          </cell>
          <cell r="U1515">
            <v>0</v>
          </cell>
          <cell r="V1515">
            <v>41.397810746225197</v>
          </cell>
          <cell r="W1515">
            <v>0.999940279062701</v>
          </cell>
          <cell r="X1515">
            <v>9.8494865701220305E-2</v>
          </cell>
          <cell r="Y1515">
            <v>0</v>
          </cell>
          <cell r="Z1515" t="str">
            <v>NaN</v>
          </cell>
          <cell r="AA1515">
            <v>0</v>
          </cell>
          <cell r="AB1515">
            <v>3.9744689923084199E-2</v>
          </cell>
          <cell r="AC1515">
            <v>0.72932048940344596</v>
          </cell>
          <cell r="AD1515">
            <v>9.8455449383578197E-2</v>
          </cell>
          <cell r="AE1515">
            <v>37.551745004162001</v>
          </cell>
          <cell r="AF1515">
            <v>0.90704074102885202</v>
          </cell>
          <cell r="AG1515">
            <v>15.611233435945399</v>
          </cell>
          <cell r="AH1515" t="e">
            <v>#NAME?</v>
          </cell>
          <cell r="AI1515" t="str">
            <v>NaN</v>
          </cell>
          <cell r="AJ1515" t="str">
            <v>NaN</v>
          </cell>
          <cell r="AK1515">
            <v>400.83695095000201</v>
          </cell>
          <cell r="AL1515">
            <v>-24.30205513984</v>
          </cell>
          <cell r="AM1515" t="str">
            <v>NaN</v>
          </cell>
          <cell r="AN1515">
            <v>9.656809233553</v>
          </cell>
          <cell r="AO1515" t="str">
            <v>NaN</v>
          </cell>
          <cell r="AP1515" t="str">
            <v>Inf</v>
          </cell>
          <cell r="AQ1515" t="str">
            <v>NaN</v>
          </cell>
          <cell r="AR1515">
            <v>40.605505619556297</v>
          </cell>
          <cell r="AS1515">
            <v>38.113506158396397</v>
          </cell>
          <cell r="AT1515">
            <v>39.963385421890301</v>
          </cell>
          <cell r="AU1515">
            <v>2.3326756575913898</v>
          </cell>
          <cell r="AV1515">
            <v>1.00379692835877</v>
          </cell>
          <cell r="AW1515" t="str">
            <v>NaN</v>
          </cell>
          <cell r="AX1515" t="str">
            <v>NaN</v>
          </cell>
          <cell r="AY1515">
            <v>0.21868520186593901</v>
          </cell>
          <cell r="AZ1515" t="str">
            <v>NaN</v>
          </cell>
          <cell r="BA1515">
            <v>0.465164963794437</v>
          </cell>
          <cell r="BB1515" t="str">
            <v>NaN</v>
          </cell>
          <cell r="BC1515">
            <v>20.186326326086601</v>
          </cell>
          <cell r="BD1515">
            <v>4.0245296267544903</v>
          </cell>
          <cell r="BE1515">
            <v>6.3414966059649496</v>
          </cell>
          <cell r="BF1515">
            <v>14.9885181621054</v>
          </cell>
          <cell r="BH1515" t="str">
            <v>NO</v>
          </cell>
          <cell r="BI1515" t="str">
            <v>NO</v>
          </cell>
          <cell r="BJ1515" t="str">
            <v>NO</v>
          </cell>
          <cell r="BK1515" t="str">
            <v/>
          </cell>
          <cell r="BL1515" t="str">
            <v>NO</v>
          </cell>
          <cell r="BM1515" t="str">
            <v>NO</v>
          </cell>
          <cell r="BO1515" t="str">
            <v>NO</v>
          </cell>
          <cell r="BQ1515" t="str">
            <v>YES</v>
          </cell>
          <cell r="BR1515" t="str">
            <v>NO</v>
          </cell>
          <cell r="BT1515" t="str">
            <v/>
          </cell>
          <cell r="BU1515" t="str">
            <v>NO</v>
          </cell>
          <cell r="BW1515" t="str">
            <v/>
          </cell>
          <cell r="CA1515" t="str">
            <v>TRASH</v>
          </cell>
          <cell r="CC1515">
            <v>0</v>
          </cell>
          <cell r="CD1515">
            <v>0</v>
          </cell>
          <cell r="CE1515">
            <v>0</v>
          </cell>
          <cell r="CF1515">
            <v>0</v>
          </cell>
          <cell r="CL1515">
            <v>0</v>
          </cell>
          <cell r="CY1515">
            <v>0</v>
          </cell>
          <cell r="CZ1515">
            <v>0</v>
          </cell>
          <cell r="DA1515">
            <v>0</v>
          </cell>
          <cell r="DB1515">
            <v>0</v>
          </cell>
        </row>
        <row r="1516">
          <cell r="BH1516" t="str">
            <v/>
          </cell>
          <cell r="BI1516" t="str">
            <v/>
          </cell>
          <cell r="BK1516" t="str">
            <v/>
          </cell>
          <cell r="BM1516" t="str">
            <v/>
          </cell>
          <cell r="BO1516" t="str">
            <v/>
          </cell>
          <cell r="BQ1516" t="str">
            <v/>
          </cell>
          <cell r="BR1516" t="str">
            <v/>
          </cell>
          <cell r="BT1516" t="str">
            <v/>
          </cell>
          <cell r="BU1516" t="str">
            <v/>
          </cell>
          <cell r="BW1516" t="str">
            <v/>
          </cell>
          <cell r="CA1516" t="str">
            <v/>
          </cell>
          <cell r="CC1516">
            <v>0</v>
          </cell>
          <cell r="CD1516">
            <v>0</v>
          </cell>
          <cell r="CE1516">
            <v>0</v>
          </cell>
          <cell r="CF1516">
            <v>0</v>
          </cell>
          <cell r="CL1516">
            <v>0</v>
          </cell>
          <cell r="CY1516">
            <v>0</v>
          </cell>
          <cell r="CZ1516">
            <v>0</v>
          </cell>
          <cell r="DA1516">
            <v>0</v>
          </cell>
          <cell r="DB1516">
            <v>0</v>
          </cell>
        </row>
        <row r="1517">
          <cell r="A1517">
            <v>279.2</v>
          </cell>
          <cell r="B1517">
            <v>41675</v>
          </cell>
          <cell r="C1517" t="str">
            <v>Daniel</v>
          </cell>
          <cell r="D1517">
            <v>6</v>
          </cell>
          <cell r="F1517" t="str">
            <v>YES</v>
          </cell>
          <cell r="G1517">
            <v>2.48</v>
          </cell>
          <cell r="H1517">
            <v>0.16666666790842999</v>
          </cell>
          <cell r="I1517">
            <v>0</v>
          </cell>
          <cell r="J1517">
            <v>0</v>
          </cell>
          <cell r="K1517">
            <v>0</v>
          </cell>
          <cell r="L1517">
            <v>1</v>
          </cell>
          <cell r="M1517">
            <v>-140.61585152301799</v>
          </cell>
          <cell r="N1517">
            <v>0.98190643346556294</v>
          </cell>
          <cell r="O1517">
            <v>0.42856568733273298</v>
          </cell>
          <cell r="P1517">
            <v>1.4421233722207501E-2</v>
          </cell>
          <cell r="Q1517">
            <v>0.99999054213756799</v>
          </cell>
          <cell r="R1517">
            <v>0.31641925891799499</v>
          </cell>
          <cell r="S1517">
            <v>40.543087953551101</v>
          </cell>
          <cell r="T1517">
            <v>0.99966676114186204</v>
          </cell>
          <cell r="U1517">
            <v>1.8788902705085699</v>
          </cell>
          <cell r="V1517">
            <v>526.21803948097795</v>
          </cell>
          <cell r="W1517">
            <v>0.999986210910357</v>
          </cell>
          <cell r="X1517">
            <v>0.38202411599157998</v>
          </cell>
          <cell r="Y1517">
            <v>-0.37778432104669002</v>
          </cell>
          <cell r="Z1517">
            <v>2.6371319359393998E-3</v>
          </cell>
          <cell r="AA1517">
            <v>10.425501439456699</v>
          </cell>
          <cell r="AB1517">
            <v>1.4421097298506699E-2</v>
          </cell>
          <cell r="AC1517">
            <v>0.95648305603511097</v>
          </cell>
          <cell r="AD1517">
            <v>0.105026943738062</v>
          </cell>
          <cell r="AE1517">
            <v>109.210282118571</v>
          </cell>
          <cell r="AF1517">
            <v>0.207535219221509</v>
          </cell>
          <cell r="AG1517">
            <v>8796.3596148481192</v>
          </cell>
          <cell r="AH1517">
            <v>26.182887568058099</v>
          </cell>
          <cell r="AI1517">
            <v>0.645588570506896</v>
          </cell>
          <cell r="AJ1517">
            <v>3933.9671125462201</v>
          </cell>
          <cell r="AK1517">
            <v>5907.001050545</v>
          </cell>
          <cell r="AL1517">
            <v>65.562259714746602</v>
          </cell>
          <cell r="AM1517">
            <v>168.08976071333299</v>
          </cell>
          <cell r="AN1517">
            <v>10.6335053115493</v>
          </cell>
          <cell r="AO1517">
            <v>66.125425451918204</v>
          </cell>
          <cell r="AP1517">
            <v>29.6291898752987</v>
          </cell>
          <cell r="AQ1517">
            <v>133.14668907255401</v>
          </cell>
          <cell r="AR1517">
            <v>3946.0830629728998</v>
          </cell>
          <cell r="AS1517">
            <v>128.31112960316199</v>
          </cell>
          <cell r="AT1517">
            <v>22444.0356351314</v>
          </cell>
          <cell r="AU1517">
            <v>3.9825397986102602</v>
          </cell>
          <cell r="AV1517">
            <v>1.60510680643592</v>
          </cell>
          <cell r="AW1517">
            <v>2.61861608713886</v>
          </cell>
          <cell r="AX1517">
            <v>1.4217370237198099</v>
          </cell>
          <cell r="AY1517" t="str">
            <v>NaN</v>
          </cell>
          <cell r="AZ1517">
            <v>171.018855332116</v>
          </cell>
          <cell r="BA1517" t="str">
            <v>NaN</v>
          </cell>
          <cell r="BB1517" t="str">
            <v>NaN</v>
          </cell>
          <cell r="BC1517" t="str">
            <v>NaN</v>
          </cell>
          <cell r="BD1517">
            <v>45.003353062857201</v>
          </cell>
          <cell r="BE1517">
            <v>122.632460522857</v>
          </cell>
          <cell r="BF1517">
            <v>202.88826485111099</v>
          </cell>
          <cell r="BH1517" t="str">
            <v>NO</v>
          </cell>
          <cell r="BI1517" t="str">
            <v>YES</v>
          </cell>
          <cell r="BJ1517" t="str">
            <v>NO</v>
          </cell>
          <cell r="BK1517" t="str">
            <v/>
          </cell>
          <cell r="BL1517" t="str">
            <v>NO</v>
          </cell>
          <cell r="BM1517" t="str">
            <v>NO</v>
          </cell>
          <cell r="BO1517" t="str">
            <v>NO</v>
          </cell>
          <cell r="BQ1517" t="str">
            <v>NO</v>
          </cell>
          <cell r="BR1517" t="str">
            <v>NO</v>
          </cell>
          <cell r="BT1517" t="str">
            <v/>
          </cell>
          <cell r="BU1517" t="str">
            <v>NO</v>
          </cell>
          <cell r="BW1517" t="str">
            <v/>
          </cell>
          <cell r="CA1517" t="str">
            <v>TRASH</v>
          </cell>
          <cell r="CC1517">
            <v>0</v>
          </cell>
          <cell r="CD1517">
            <v>0</v>
          </cell>
          <cell r="CE1517">
            <v>0</v>
          </cell>
          <cell r="CF1517">
            <v>0</v>
          </cell>
          <cell r="CL1517">
            <v>0</v>
          </cell>
          <cell r="CY1517">
            <v>0</v>
          </cell>
          <cell r="CZ1517">
            <v>0</v>
          </cell>
          <cell r="DA1517">
            <v>0</v>
          </cell>
          <cell r="DB1517">
            <v>0</v>
          </cell>
        </row>
        <row r="1518">
          <cell r="A1518">
            <v>279.2</v>
          </cell>
          <cell r="B1518">
            <v>41675</v>
          </cell>
          <cell r="C1518" t="str">
            <v>Daniel</v>
          </cell>
          <cell r="D1518">
            <v>7</v>
          </cell>
          <cell r="F1518" t="str">
            <v>YES</v>
          </cell>
          <cell r="G1518">
            <v>2.48</v>
          </cell>
          <cell r="H1518">
            <v>0.30136161111295201</v>
          </cell>
          <cell r="I1518">
            <v>0</v>
          </cell>
          <cell r="J1518">
            <v>0</v>
          </cell>
          <cell r="K1518">
            <v>20</v>
          </cell>
          <cell r="L1518">
            <v>1</v>
          </cell>
          <cell r="M1518">
            <v>20.953923107707201</v>
          </cell>
          <cell r="N1518">
            <v>0.99038692187105903</v>
          </cell>
          <cell r="O1518">
            <v>9.6804524641504602E-2</v>
          </cell>
          <cell r="P1518">
            <v>1.5337681571536499E-2</v>
          </cell>
          <cell r="Q1518">
            <v>0.999973750301412</v>
          </cell>
          <cell r="R1518">
            <v>0.36408272788796697</v>
          </cell>
          <cell r="S1518">
            <v>493.60765856642303</v>
          </cell>
          <cell r="T1518">
            <v>0.99981333267356798</v>
          </cell>
          <cell r="U1518">
            <v>0.97086025710698298</v>
          </cell>
          <cell r="V1518">
            <v>1568.31558101211</v>
          </cell>
          <cell r="W1518">
            <v>0.99999812000823196</v>
          </cell>
          <cell r="X1518">
            <v>9.74225764552787E-2</v>
          </cell>
          <cell r="Y1518">
            <v>3.9436546272607802</v>
          </cell>
          <cell r="Z1518">
            <v>0.18637510684613401</v>
          </cell>
          <cell r="AA1518">
            <v>0.81574356535356596</v>
          </cell>
          <cell r="AB1518">
            <v>1.53372788567379E-2</v>
          </cell>
          <cell r="AC1518">
            <v>0.89956690125757799</v>
          </cell>
          <cell r="AD1518">
            <v>0.13799914627558699</v>
          </cell>
          <cell r="AE1518">
            <v>278.85761999991001</v>
          </cell>
          <cell r="AF1518">
            <v>0.17780674956294201</v>
          </cell>
          <cell r="AG1518">
            <v>4320.2639809736002</v>
          </cell>
          <cell r="AH1518">
            <v>10.615585849381899</v>
          </cell>
          <cell r="AI1518">
            <v>2.1502105374699099E-2</v>
          </cell>
          <cell r="AJ1518">
            <v>5141.5761530042</v>
          </cell>
          <cell r="AK1518">
            <v>4808.8593175149999</v>
          </cell>
          <cell r="AL1518">
            <v>84.042972715679994</v>
          </cell>
          <cell r="AM1518">
            <v>46.6321411210006</v>
          </cell>
          <cell r="AN1518">
            <v>2.0803940378569998</v>
          </cell>
          <cell r="AO1518">
            <v>152.551761258977</v>
          </cell>
          <cell r="AP1518">
            <v>75.07381333168</v>
          </cell>
          <cell r="AQ1518">
            <v>578.35484895793502</v>
          </cell>
          <cell r="AR1518">
            <v>17447.5190042219</v>
          </cell>
          <cell r="AS1518">
            <v>336.42990643377601</v>
          </cell>
          <cell r="AT1518">
            <v>137762.15048437001</v>
          </cell>
          <cell r="AU1518">
            <v>4.20966351181906</v>
          </cell>
          <cell r="AV1518">
            <v>1.4470426826535601</v>
          </cell>
          <cell r="AW1518">
            <v>3.3860715173927098</v>
          </cell>
          <cell r="AX1518">
            <v>1.48288466447061</v>
          </cell>
          <cell r="AY1518" t="str">
            <v>NaN</v>
          </cell>
          <cell r="AZ1518">
            <v>155.84766181367701</v>
          </cell>
          <cell r="BA1518" t="str">
            <v>NaN</v>
          </cell>
          <cell r="BB1518" t="str">
            <v>NaN</v>
          </cell>
          <cell r="BC1518" t="str">
            <v>NaN</v>
          </cell>
          <cell r="BD1518">
            <v>25.968047074166702</v>
          </cell>
          <cell r="BE1518">
            <v>94.806682106666798</v>
          </cell>
          <cell r="BF1518">
            <v>155.06703336541699</v>
          </cell>
          <cell r="BH1518" t="str">
            <v>NO</v>
          </cell>
          <cell r="BI1518" t="str">
            <v>YES</v>
          </cell>
          <cell r="BJ1518" t="str">
            <v>NO</v>
          </cell>
          <cell r="BK1518" t="str">
            <v/>
          </cell>
          <cell r="BL1518" t="str">
            <v>NO</v>
          </cell>
          <cell r="BM1518" t="str">
            <v>NO</v>
          </cell>
          <cell r="BO1518" t="str">
            <v>NO</v>
          </cell>
          <cell r="BQ1518" t="str">
            <v>NO</v>
          </cell>
          <cell r="BR1518" t="str">
            <v>NO</v>
          </cell>
          <cell r="BT1518" t="str">
            <v/>
          </cell>
          <cell r="BU1518" t="str">
            <v>NO</v>
          </cell>
          <cell r="BW1518" t="str">
            <v/>
          </cell>
          <cell r="CA1518" t="str">
            <v>TRASH</v>
          </cell>
          <cell r="CC1518">
            <v>0</v>
          </cell>
          <cell r="CD1518">
            <v>0</v>
          </cell>
          <cell r="CE1518">
            <v>0</v>
          </cell>
          <cell r="CF1518">
            <v>0</v>
          </cell>
          <cell r="CL1518">
            <v>0</v>
          </cell>
          <cell r="CY1518">
            <v>0</v>
          </cell>
          <cell r="CZ1518">
            <v>0</v>
          </cell>
          <cell r="DA1518">
            <v>0</v>
          </cell>
          <cell r="DB1518">
            <v>0</v>
          </cell>
        </row>
        <row r="1519">
          <cell r="A1519">
            <v>279.2</v>
          </cell>
          <cell r="B1519">
            <v>41675</v>
          </cell>
          <cell r="C1519" t="str">
            <v>Daniel</v>
          </cell>
          <cell r="D1519">
            <v>8</v>
          </cell>
          <cell r="F1519" t="str">
            <v>YES</v>
          </cell>
          <cell r="G1519">
            <v>2.48</v>
          </cell>
          <cell r="H1519">
            <v>0.38662963919341597</v>
          </cell>
          <cell r="I1519">
            <v>0</v>
          </cell>
          <cell r="J1519">
            <v>9.9994999999999994</v>
          </cell>
          <cell r="K1519">
            <v>20</v>
          </cell>
          <cell r="L1519">
            <v>2.0001000050002502</v>
          </cell>
          <cell r="M1519">
            <v>4.79528389306875</v>
          </cell>
          <cell r="N1519">
            <v>0.92880418102060303</v>
          </cell>
          <cell r="O1519">
            <v>0.25171049972954102</v>
          </cell>
          <cell r="P1519">
            <v>1.3164834106363399E-2</v>
          </cell>
          <cell r="Q1519">
            <v>0.99999170594841802</v>
          </cell>
          <cell r="R1519">
            <v>0.24720378651539901</v>
          </cell>
          <cell r="S1519">
            <v>104.14741646451699</v>
          </cell>
          <cell r="T1519">
            <v>0.99998430822376505</v>
          </cell>
          <cell r="U1519">
            <v>0.340010085947833</v>
          </cell>
          <cell r="V1519">
            <v>379.227500434452</v>
          </cell>
          <cell r="W1519">
            <v>0.99999403496356198</v>
          </cell>
          <cell r="X1519">
            <v>0.20962432470124701</v>
          </cell>
          <cell r="Y1519">
            <v>1.6027206675391199</v>
          </cell>
          <cell r="Z1519">
            <v>0.30758350521349398</v>
          </cell>
          <cell r="AA1519">
            <v>0.573714386711074</v>
          </cell>
          <cell r="AB1519">
            <v>1.31647248967207E-2</v>
          </cell>
          <cell r="AC1519">
            <v>0.95431345378868504</v>
          </cell>
          <cell r="AD1519">
            <v>6.3721167039270304E-2</v>
          </cell>
          <cell r="AE1519">
            <v>204.11961804591601</v>
          </cell>
          <cell r="AF1519">
            <v>0.53824788607203899</v>
          </cell>
          <cell r="AG1519">
            <v>3546.2696574444999</v>
          </cell>
          <cell r="AH1519">
            <v>88.997787806097406</v>
          </cell>
          <cell r="AI1519">
            <v>0.85452327233081105</v>
          </cell>
          <cell r="AJ1519">
            <v>1117.2654973011099</v>
          </cell>
          <cell r="AK1519">
            <v>4355.0421954200001</v>
          </cell>
          <cell r="AL1519">
            <v>54.338129791020002</v>
          </cell>
          <cell r="AM1519">
            <v>33.553741571333497</v>
          </cell>
          <cell r="AN1519">
            <v>25.9951112035357</v>
          </cell>
          <cell r="AO1519">
            <v>-43.256456810181099</v>
          </cell>
          <cell r="AP1519">
            <v>77.929811340497693</v>
          </cell>
          <cell r="AQ1519">
            <v>434.27033732122402</v>
          </cell>
          <cell r="AR1519">
            <v>135.227800043142</v>
          </cell>
          <cell r="AS1519">
            <v>122.99620286256101</v>
          </cell>
          <cell r="AT1519">
            <v>162.359307847227</v>
          </cell>
          <cell r="AU1519">
            <v>4.3915557960526304</v>
          </cell>
          <cell r="AV1519">
            <v>1.2936843723582401</v>
          </cell>
          <cell r="AW1519">
            <v>3.55071603602839</v>
          </cell>
          <cell r="AX1519">
            <v>1.5642156712615101</v>
          </cell>
          <cell r="AY1519" t="str">
            <v>NaN</v>
          </cell>
          <cell r="AZ1519">
            <v>0.115849712308171</v>
          </cell>
          <cell r="BA1519" t="str">
            <v>NaN</v>
          </cell>
          <cell r="BB1519" t="str">
            <v>NaN</v>
          </cell>
          <cell r="BC1519" t="str">
            <v>NaN</v>
          </cell>
          <cell r="BD1519">
            <v>15.0219303852778</v>
          </cell>
          <cell r="BE1519">
            <v>33.688092696666899</v>
          </cell>
          <cell r="BF1519">
            <v>170.582862438056</v>
          </cell>
          <cell r="BH1519" t="str">
            <v>NO</v>
          </cell>
          <cell r="BI1519" t="str">
            <v>YES</v>
          </cell>
          <cell r="BJ1519" t="str">
            <v>NO</v>
          </cell>
          <cell r="BK1519" t="str">
            <v/>
          </cell>
          <cell r="BL1519" t="str">
            <v>YES</v>
          </cell>
          <cell r="BM1519" t="str">
            <v>NO</v>
          </cell>
          <cell r="BO1519" t="str">
            <v>NO</v>
          </cell>
          <cell r="BQ1519" t="str">
            <v>NO</v>
          </cell>
          <cell r="BR1519" t="str">
            <v>YES</v>
          </cell>
          <cell r="BT1519" t="str">
            <v/>
          </cell>
          <cell r="BU1519" t="str">
            <v>YES</v>
          </cell>
          <cell r="BW1519" t="str">
            <v/>
          </cell>
          <cell r="CA1519" t="str">
            <v>SINGLE CORRx</v>
          </cell>
          <cell r="CC1519">
            <v>0</v>
          </cell>
          <cell r="CD1519">
            <v>73.528076023948984</v>
          </cell>
          <cell r="CE1519">
            <v>59.136235904211972</v>
          </cell>
          <cell r="CF1519">
            <v>91.633887786551441</v>
          </cell>
          <cell r="CL1519">
            <v>0.38</v>
          </cell>
          <cell r="CY1519">
            <v>0</v>
          </cell>
          <cell r="CZ1519">
            <v>4.0731900050660901</v>
          </cell>
          <cell r="DA1519">
            <v>4.0731900050660901</v>
          </cell>
          <cell r="DB1519">
            <v>4.0731900050660901</v>
          </cell>
        </row>
        <row r="1520">
          <cell r="A1520">
            <v>279.2</v>
          </cell>
          <cell r="B1520">
            <v>41675</v>
          </cell>
          <cell r="C1520" t="str">
            <v>Daniel</v>
          </cell>
          <cell r="D1520">
            <v>9</v>
          </cell>
          <cell r="F1520" t="str">
            <v>YES</v>
          </cell>
          <cell r="G1520">
            <v>2.48</v>
          </cell>
          <cell r="H1520">
            <v>0.46247272286564101</v>
          </cell>
          <cell r="I1520">
            <v>0</v>
          </cell>
          <cell r="J1520">
            <v>9.9969999999999999</v>
          </cell>
          <cell r="K1520">
            <v>19.999500000000001</v>
          </cell>
          <cell r="L1520">
            <v>2.0005501650495199</v>
          </cell>
          <cell r="M1520">
            <v>-1.6212991909707299</v>
          </cell>
          <cell r="N1520">
            <v>0.75875438568541997</v>
          </cell>
          <cell r="O1520">
            <v>0.67969948547544901</v>
          </cell>
          <cell r="P1520">
            <v>1.3953992887532801E-2</v>
          </cell>
          <cell r="Q1520">
            <v>0.99999284678337996</v>
          </cell>
          <cell r="R1520">
            <v>0.19032681102571</v>
          </cell>
          <cell r="S1520">
            <v>97.241590209269901</v>
          </cell>
          <cell r="T1520">
            <v>0.99987272501166902</v>
          </cell>
          <cell r="U1520">
            <v>0.802837378411834</v>
          </cell>
          <cell r="V1520">
            <v>-13953.941662670701</v>
          </cell>
          <cell r="W1520">
            <v>0.99985483457660596</v>
          </cell>
          <cell r="X1520">
            <v>0.85737056672332801</v>
          </cell>
          <cell r="Y1520">
            <v>-0.602368725091319</v>
          </cell>
          <cell r="Z1520">
            <v>0.226061550729618</v>
          </cell>
          <cell r="AA1520">
            <v>0.93659629591382898</v>
          </cell>
          <cell r="AB1520">
            <v>1.39538930514494E-2</v>
          </cell>
          <cell r="AC1520">
            <v>0.96455068355236895</v>
          </cell>
          <cell r="AD1520">
            <v>3.7160357250399102E-2</v>
          </cell>
          <cell r="AE1520">
            <v>-0.49351282381317302</v>
          </cell>
          <cell r="AF1520">
            <v>3.5362135254901603E-5</v>
          </cell>
          <cell r="AG1520">
            <v>5192.6724735123098</v>
          </cell>
          <cell r="AH1520">
            <v>44.121770551306</v>
          </cell>
          <cell r="AI1520">
            <v>0.453675773399493</v>
          </cell>
          <cell r="AJ1520">
            <v>2836.9830948612698</v>
          </cell>
          <cell r="AK1520">
            <v>6166.3544805466599</v>
          </cell>
          <cell r="AL1520">
            <v>111.21776902789</v>
          </cell>
          <cell r="AM1520">
            <v>85.103172409663202</v>
          </cell>
          <cell r="AN1520">
            <v>58.217260133759702</v>
          </cell>
          <cell r="AO1520">
            <v>125.422279007539</v>
          </cell>
          <cell r="AP1520">
            <v>51.636300271401801</v>
          </cell>
          <cell r="AQ1520">
            <v>258.08975447065399</v>
          </cell>
          <cell r="AR1520">
            <v>603.36493547053703</v>
          </cell>
          <cell r="AS1520">
            <v>96.026819826785399</v>
          </cell>
          <cell r="AT1520">
            <v>1179.61489429177</v>
          </cell>
          <cell r="AU1520">
            <v>4.0289083329929198</v>
          </cell>
          <cell r="AV1520">
            <v>1.0826955432773799</v>
          </cell>
          <cell r="AW1520">
            <v>3.6913281403101998</v>
          </cell>
          <cell r="AX1520">
            <v>1.3751781219717401</v>
          </cell>
          <cell r="AY1520" t="str">
            <v>NaN</v>
          </cell>
          <cell r="AZ1520">
            <v>0.115107416572219</v>
          </cell>
          <cell r="BA1520" t="str">
            <v>NaN</v>
          </cell>
          <cell r="BB1520" t="str">
            <v>NaN</v>
          </cell>
          <cell r="BC1520" t="str">
            <v>NaN</v>
          </cell>
          <cell r="BD1520">
            <v>13.0115251547887</v>
          </cell>
          <cell r="BE1520">
            <v>52.787750747742599</v>
          </cell>
          <cell r="BF1520">
            <v>153.17498000527399</v>
          </cell>
          <cell r="BH1520" t="str">
            <v>NO</v>
          </cell>
          <cell r="BI1520" t="str">
            <v>YES</v>
          </cell>
          <cell r="BJ1520" t="str">
            <v>NO</v>
          </cell>
          <cell r="BK1520" t="str">
            <v/>
          </cell>
          <cell r="BL1520" t="str">
            <v>YES</v>
          </cell>
          <cell r="BM1520" t="str">
            <v>NO</v>
          </cell>
          <cell r="BO1520" t="str">
            <v>NO</v>
          </cell>
          <cell r="BQ1520" t="str">
            <v>NO</v>
          </cell>
          <cell r="BR1520" t="str">
            <v>NO</v>
          </cell>
          <cell r="BT1520" t="str">
            <v/>
          </cell>
          <cell r="BU1520" t="str">
            <v>YES</v>
          </cell>
          <cell r="BW1520" t="str">
            <v/>
          </cell>
          <cell r="CA1520" t="str">
            <v>DUAL AREA</v>
          </cell>
          <cell r="CC1520">
            <v>0</v>
          </cell>
          <cell r="CD1520">
            <v>0</v>
          </cell>
          <cell r="CE1520">
            <v>37.378435702637894</v>
          </cell>
          <cell r="CF1520">
            <v>51.153644498158002</v>
          </cell>
          <cell r="CL1520">
            <v>0.36</v>
          </cell>
          <cell r="CY1520">
            <v>0</v>
          </cell>
          <cell r="CZ1520">
            <v>0</v>
          </cell>
          <cell r="DA1520">
            <v>2.5994288545751596</v>
          </cell>
          <cell r="DB1520">
            <v>2.5994288545751596</v>
          </cell>
        </row>
        <row r="1521">
          <cell r="A1521">
            <v>279.2</v>
          </cell>
          <cell r="B1521">
            <v>41675</v>
          </cell>
          <cell r="C1521" t="str">
            <v>Daniel</v>
          </cell>
          <cell r="D1521">
            <v>10</v>
          </cell>
          <cell r="F1521" t="str">
            <v>YES</v>
          </cell>
          <cell r="G1521">
            <v>2.48</v>
          </cell>
          <cell r="H1521">
            <v>0.56242466904222999</v>
          </cell>
          <cell r="I1521">
            <v>0</v>
          </cell>
          <cell r="J1521">
            <v>10.0005263158</v>
          </cell>
          <cell r="K1521">
            <v>19.999473684200002</v>
          </cell>
          <cell r="L1521">
            <v>1.9998421135698099</v>
          </cell>
          <cell r="M1521">
            <v>5.5382615164305697</v>
          </cell>
          <cell r="N1521">
            <v>0.98315490266507899</v>
          </cell>
          <cell r="O1521">
            <v>0.129091218694728</v>
          </cell>
          <cell r="P1521">
            <v>1.3770785411164201E-2</v>
          </cell>
          <cell r="Q1521">
            <v>0.99999702269962099</v>
          </cell>
          <cell r="R1521">
            <v>0.14485759290418601</v>
          </cell>
          <cell r="S1521">
            <v>99.851188100128894</v>
          </cell>
          <cell r="T1521">
            <v>0.99996655523056299</v>
          </cell>
          <cell r="U1521">
            <v>0.48549108586128398</v>
          </cell>
          <cell r="V1521">
            <v>418.40297736915801</v>
          </cell>
          <cell r="W1521">
            <v>0.99999906405629901</v>
          </cell>
          <cell r="X1521">
            <v>8.1210918658235404E-2</v>
          </cell>
          <cell r="Y1521">
            <v>3.5681804208438401</v>
          </cell>
          <cell r="Z1521">
            <v>0.6328856556993</v>
          </cell>
          <cell r="AA1521">
            <v>0.36419071153066002</v>
          </cell>
          <cell r="AB1521">
            <v>1.37707444035025E-2</v>
          </cell>
          <cell r="AC1521">
            <v>0.98453657600248701</v>
          </cell>
          <cell r="AD1521">
            <v>2.2092317314172601E-2</v>
          </cell>
          <cell r="AE1521">
            <v>359.49951065049902</v>
          </cell>
          <cell r="AF1521">
            <v>0.85921753338713103</v>
          </cell>
          <cell r="AG1521">
            <v>1044.24210003436</v>
          </cell>
          <cell r="AH1521">
            <v>74.878537504023399</v>
          </cell>
          <cell r="AI1521">
            <v>0.74987623380686796</v>
          </cell>
          <cell r="AJ1521">
            <v>1855.2719892048101</v>
          </cell>
          <cell r="AK1521">
            <v>3543.3649371766701</v>
          </cell>
          <cell r="AL1521">
            <v>53.981303980420002</v>
          </cell>
          <cell r="AM1521">
            <v>43.1936570593342</v>
          </cell>
          <cell r="AN1521">
            <v>11.3616320169447</v>
          </cell>
          <cell r="AO1521">
            <v>-49.905250113729899</v>
          </cell>
          <cell r="AP1521">
            <v>72.122761909703001</v>
          </cell>
          <cell r="AQ1521">
            <v>1008.01452402288</v>
          </cell>
          <cell r="AR1521">
            <v>253.98587209845999</v>
          </cell>
          <cell r="AS1521">
            <v>297.69167775134702</v>
          </cell>
          <cell r="AT1521">
            <v>178.85230846672701</v>
          </cell>
          <cell r="AU1521">
            <v>3.8215615946388102</v>
          </cell>
          <cell r="AV1521">
            <v>1.07365102426357</v>
          </cell>
          <cell r="AW1521">
            <v>3.21675322297139</v>
          </cell>
          <cell r="AX1521">
            <v>1.3479202902824301</v>
          </cell>
          <cell r="AY1521" t="str">
            <v>NaN</v>
          </cell>
          <cell r="AZ1521">
            <v>0.110364725248839</v>
          </cell>
          <cell r="BA1521" t="str">
            <v>NaN</v>
          </cell>
          <cell r="BB1521" t="str">
            <v>NaN</v>
          </cell>
          <cell r="BC1521" t="str">
            <v>NaN</v>
          </cell>
          <cell r="BD1521">
            <v>10.295721016666599</v>
          </cell>
          <cell r="BE1521">
            <v>80.162990106752204</v>
          </cell>
          <cell r="BF1521">
            <v>155.83219273760699</v>
          </cell>
          <cell r="BH1521" t="str">
            <v>NO</v>
          </cell>
          <cell r="BI1521" t="str">
            <v>YES</v>
          </cell>
          <cell r="BJ1521" t="str">
            <v>NO</v>
          </cell>
          <cell r="BK1521" t="str">
            <v/>
          </cell>
          <cell r="BL1521" t="str">
            <v>YES</v>
          </cell>
          <cell r="BM1521" t="str">
            <v>NO</v>
          </cell>
          <cell r="BO1521" t="str">
            <v>NO</v>
          </cell>
          <cell r="BQ1521" t="str">
            <v>YES</v>
          </cell>
          <cell r="BR1521" t="str">
            <v>NO</v>
          </cell>
          <cell r="BT1521" t="str">
            <v/>
          </cell>
          <cell r="BU1521" t="str">
            <v>YES</v>
          </cell>
          <cell r="BW1521" t="str">
            <v/>
          </cell>
          <cell r="CA1521" t="str">
            <v>SINGLE CORRx</v>
          </cell>
          <cell r="CC1521">
            <v>147.70402449836357</v>
          </cell>
          <cell r="CD1521">
            <v>0</v>
          </cell>
          <cell r="CE1521">
            <v>110.09630068548314</v>
          </cell>
          <cell r="CF1521">
            <v>57.914749154451364</v>
          </cell>
          <cell r="CL1521">
            <v>0.38</v>
          </cell>
          <cell r="CY1521">
            <v>1.7117375771421675</v>
          </cell>
          <cell r="CZ1521">
            <v>0</v>
          </cell>
          <cell r="DA1521">
            <v>1.7117375771421675</v>
          </cell>
          <cell r="DB1521">
            <v>1.7117375771421675</v>
          </cell>
        </row>
        <row r="1522">
          <cell r="A1522">
            <v>279.2</v>
          </cell>
          <cell r="B1522">
            <v>41675</v>
          </cell>
          <cell r="C1522" t="str">
            <v>Daniel</v>
          </cell>
          <cell r="D1522">
            <v>12</v>
          </cell>
          <cell r="F1522" t="str">
            <v>YES</v>
          </cell>
          <cell r="G1522">
            <v>2.48</v>
          </cell>
          <cell r="H1522">
            <v>0.63209805730730295</v>
          </cell>
          <cell r="I1522">
            <v>0</v>
          </cell>
          <cell r="J1522">
            <v>10.000999999999999</v>
          </cell>
          <cell r="K1522">
            <v>20</v>
          </cell>
          <cell r="L1522">
            <v>1.9998000199979999</v>
          </cell>
          <cell r="M1522">
            <v>-0.31331395413986501</v>
          </cell>
          <cell r="N1522">
            <v>0.81178941182539299</v>
          </cell>
          <cell r="O1522">
            <v>0.42755000193583298</v>
          </cell>
          <cell r="P1522">
            <v>1.2907687152509501E-2</v>
          </cell>
          <cell r="Q1522">
            <v>0.99999694750942003</v>
          </cell>
          <cell r="R1522">
            <v>0.23822949583140601</v>
          </cell>
          <cell r="S1522">
            <v>668.58691328975203</v>
          </cell>
          <cell r="T1522">
            <v>0.99998949125341796</v>
          </cell>
          <cell r="U1522">
            <v>0.44198726328639498</v>
          </cell>
          <cell r="V1522">
            <v>390.33600170380299</v>
          </cell>
          <cell r="W1522">
            <v>0.99996706269906399</v>
          </cell>
          <cell r="X1522">
            <v>0.78249957185993801</v>
          </cell>
          <cell r="Y1522">
            <v>-0.235317512311746</v>
          </cell>
          <cell r="Z1522">
            <v>0.17161370430075801</v>
          </cell>
          <cell r="AA1522">
            <v>0.20231573230014999</v>
          </cell>
          <cell r="AB1522">
            <v>1.29076477452313E-2</v>
          </cell>
          <cell r="AC1522">
            <v>0.98200223298579103</v>
          </cell>
          <cell r="AD1522">
            <v>5.8509294329183302E-2</v>
          </cell>
          <cell r="AE1522">
            <v>64.853193658840198</v>
          </cell>
          <cell r="AF1522">
            <v>0.16614162465730201</v>
          </cell>
          <cell r="AG1522">
            <v>15977.793193175299</v>
          </cell>
          <cell r="AH1522">
            <v>117.345196112257</v>
          </cell>
          <cell r="AI1522">
            <v>0.17551040951164601</v>
          </cell>
          <cell r="AJ1522">
            <v>15798.275290255</v>
          </cell>
          <cell r="AK1522">
            <v>3634.5567876649802</v>
          </cell>
          <cell r="AL1522">
            <v>69.748622311596705</v>
          </cell>
          <cell r="AM1522">
            <v>10.1455387680006</v>
          </cell>
          <cell r="AN1522">
            <v>79.219012436130001</v>
          </cell>
          <cell r="AO1522">
            <v>-3426.09177236611</v>
          </cell>
          <cell r="AP1522">
            <v>105.89284012715299</v>
          </cell>
          <cell r="AQ1522">
            <v>36649.535904730801</v>
          </cell>
          <cell r="AR1522">
            <v>199.100191589292</v>
          </cell>
          <cell r="AS1522">
            <v>-17.9682257730373</v>
          </cell>
          <cell r="AT1522">
            <v>1209.7365976418801</v>
          </cell>
          <cell r="AU1522">
            <v>3.1218419533239099</v>
          </cell>
          <cell r="AV1522">
            <v>1.43828867571134</v>
          </cell>
          <cell r="AW1522">
            <v>2.8608567282233399</v>
          </cell>
          <cell r="AX1522">
            <v>1.4565360373010301</v>
          </cell>
          <cell r="AY1522" t="str">
            <v>NaN</v>
          </cell>
          <cell r="AZ1522">
            <v>9.9835036078391198E-2</v>
          </cell>
          <cell r="BA1522" t="str">
            <v>NaN</v>
          </cell>
          <cell r="BB1522" t="str">
            <v>NaN</v>
          </cell>
          <cell r="BC1522" t="str">
            <v>NaN</v>
          </cell>
          <cell r="BD1522">
            <v>-44.979655438977296</v>
          </cell>
          <cell r="BE1522">
            <v>-27.707736465454701</v>
          </cell>
          <cell r="BF1522">
            <v>178.21981721829499</v>
          </cell>
          <cell r="BH1522" t="str">
            <v>NO</v>
          </cell>
          <cell r="BI1522" t="str">
            <v>YES</v>
          </cell>
          <cell r="BJ1522" t="str">
            <v>NO</v>
          </cell>
          <cell r="BK1522" t="str">
            <v/>
          </cell>
          <cell r="BL1522" t="str">
            <v>YES</v>
          </cell>
          <cell r="BM1522" t="str">
            <v>NO</v>
          </cell>
          <cell r="BO1522" t="str">
            <v>NO</v>
          </cell>
          <cell r="BQ1522" t="str">
            <v>NO</v>
          </cell>
          <cell r="BR1522" t="str">
            <v>NO</v>
          </cell>
          <cell r="BT1522" t="str">
            <v/>
          </cell>
          <cell r="BU1522" t="str">
            <v>NO</v>
          </cell>
          <cell r="BW1522" t="str">
            <v>YES</v>
          </cell>
          <cell r="CA1522" t="str">
            <v>TRASH</v>
          </cell>
          <cell r="CC1522">
            <v>0</v>
          </cell>
          <cell r="CD1522">
            <v>0</v>
          </cell>
          <cell r="CE1522">
            <v>0</v>
          </cell>
          <cell r="CF1522">
            <v>0</v>
          </cell>
          <cell r="CL1522">
            <v>0</v>
          </cell>
          <cell r="CY1522">
            <v>0</v>
          </cell>
          <cell r="CZ1522">
            <v>0</v>
          </cell>
          <cell r="DA1522">
            <v>0</v>
          </cell>
          <cell r="DB1522">
            <v>0</v>
          </cell>
        </row>
        <row r="1523">
          <cell r="A1523">
            <v>279.2</v>
          </cell>
          <cell r="B1523">
            <v>41675</v>
          </cell>
          <cell r="C1523" t="str">
            <v>Daniel</v>
          </cell>
          <cell r="D1523">
            <v>13</v>
          </cell>
          <cell r="F1523" t="str">
            <v>YES</v>
          </cell>
          <cell r="G1523">
            <v>2.48</v>
          </cell>
          <cell r="H1523">
            <v>0.69978402927517902</v>
          </cell>
          <cell r="I1523">
            <v>0</v>
          </cell>
          <cell r="J1523">
            <v>10.000500000000001</v>
          </cell>
          <cell r="K1523">
            <v>19.998999999999999</v>
          </cell>
          <cell r="L1523">
            <v>1.9998000099994999</v>
          </cell>
          <cell r="M1523">
            <v>26.281816824966199</v>
          </cell>
          <cell r="N1523">
            <v>0.74876177252293796</v>
          </cell>
          <cell r="O1523">
            <v>0.38551925484293398</v>
          </cell>
          <cell r="P1523">
            <v>1.19104885519743E-2</v>
          </cell>
          <cell r="Q1523">
            <v>0.99995603002848199</v>
          </cell>
          <cell r="R1523">
            <v>0.28555689997216299</v>
          </cell>
          <cell r="S1523">
            <v>79.300075108918307</v>
          </cell>
          <cell r="T1523">
            <v>0.99992036417133101</v>
          </cell>
          <cell r="U1523">
            <v>0.38430876345765602</v>
          </cell>
          <cell r="V1523">
            <v>222.180405315972</v>
          </cell>
          <cell r="W1523">
            <v>0.99993987434816001</v>
          </cell>
          <cell r="X1523">
            <v>0.333903961242904</v>
          </cell>
          <cell r="Y1523">
            <v>7.5024434190518005E-2</v>
          </cell>
          <cell r="Z1523">
            <v>1.8958606084181801E-3</v>
          </cell>
          <cell r="AA1523">
            <v>0.46376489777833402</v>
          </cell>
          <cell r="AB1523">
            <v>1.1909964750811099E-2</v>
          </cell>
          <cell r="AC1523">
            <v>0.76331059305208704</v>
          </cell>
          <cell r="AD1523">
            <v>8.5632025757383406E-2</v>
          </cell>
          <cell r="AE1523">
            <v>55.986446232221603</v>
          </cell>
          <cell r="AF1523">
            <v>0.25197127379631801</v>
          </cell>
          <cell r="AG1523">
            <v>1456.31730441748</v>
          </cell>
          <cell r="AH1523">
            <v>52.833273849135303</v>
          </cell>
          <cell r="AI1523">
            <v>0.66619187120411405</v>
          </cell>
          <cell r="AJ1523">
            <v>649.88220009654697</v>
          </cell>
          <cell r="AK1523">
            <v>2391.88304762999</v>
          </cell>
          <cell r="AL1523">
            <v>18.116573561439999</v>
          </cell>
          <cell r="AM1523">
            <v>19.310304965997901</v>
          </cell>
          <cell r="AN1523">
            <v>15.42135340455</v>
          </cell>
          <cell r="AO1523">
            <v>-209.36073838905</v>
          </cell>
          <cell r="AP1523">
            <v>71.888840644597195</v>
          </cell>
          <cell r="AQ1523">
            <v>1530.6688797561201</v>
          </cell>
          <cell r="AR1523">
            <v>-223.698815956846</v>
          </cell>
          <cell r="AS1523">
            <v>71.817617974056802</v>
          </cell>
          <cell r="AT1523">
            <v>1492.5738155177401</v>
          </cell>
          <cell r="AU1523">
            <v>2.4684278296241802</v>
          </cell>
          <cell r="AV1523">
            <v>1.4090178653808501</v>
          </cell>
          <cell r="AW1523">
            <v>2.45937963630533</v>
          </cell>
          <cell r="AX1523">
            <v>1.4947766172439101</v>
          </cell>
          <cell r="AY1523" t="str">
            <v>NaN</v>
          </cell>
          <cell r="AZ1523">
            <v>9.9297280727080897E-2</v>
          </cell>
          <cell r="BA1523" t="str">
            <v>NaN</v>
          </cell>
          <cell r="BB1523" t="str">
            <v>NaN</v>
          </cell>
          <cell r="BC1523" t="str">
            <v>NaN</v>
          </cell>
          <cell r="BD1523">
            <v>16.165589008617602</v>
          </cell>
          <cell r="BE1523">
            <v>56.601428692479402</v>
          </cell>
          <cell r="BF1523">
            <v>90.494517437397903</v>
          </cell>
          <cell r="BH1523" t="str">
            <v>NO</v>
          </cell>
          <cell r="BI1523" t="str">
            <v>NO</v>
          </cell>
          <cell r="BJ1523" t="str">
            <v>NO</v>
          </cell>
          <cell r="BK1523" t="str">
            <v/>
          </cell>
          <cell r="BL1523" t="str">
            <v>YES</v>
          </cell>
          <cell r="BM1523" t="str">
            <v>NO</v>
          </cell>
          <cell r="BO1523" t="str">
            <v>NO</v>
          </cell>
          <cell r="BQ1523" t="str">
            <v>NO</v>
          </cell>
          <cell r="BR1523" t="str">
            <v>NO</v>
          </cell>
          <cell r="BT1523" t="str">
            <v/>
          </cell>
          <cell r="BU1523" t="str">
            <v>YES</v>
          </cell>
          <cell r="BW1523" t="str">
            <v/>
          </cell>
          <cell r="CA1523" t="str">
            <v>DUAL AREA</v>
          </cell>
          <cell r="CC1523">
            <v>0</v>
          </cell>
          <cell r="CD1523">
            <v>0</v>
          </cell>
          <cell r="CE1523">
            <v>54.75375023180829</v>
          </cell>
          <cell r="CF1523">
            <v>87.444760770401956</v>
          </cell>
          <cell r="CL1523">
            <v>0.36</v>
          </cell>
          <cell r="CY1523">
            <v>0</v>
          </cell>
          <cell r="CZ1523">
            <v>0</v>
          </cell>
          <cell r="DA1523">
            <v>2.4242851396441099</v>
          </cell>
          <cell r="DB1523">
            <v>2.4242851396441099</v>
          </cell>
        </row>
        <row r="1524">
          <cell r="A1524">
            <v>279.2</v>
          </cell>
          <cell r="B1524">
            <v>41675</v>
          </cell>
          <cell r="C1524" t="str">
            <v>Daniel</v>
          </cell>
          <cell r="D1524">
            <v>15</v>
          </cell>
          <cell r="F1524" t="str">
            <v>YES</v>
          </cell>
          <cell r="G1524">
            <v>2.48</v>
          </cell>
          <cell r="H1524">
            <v>0.92358383350074302</v>
          </cell>
          <cell r="I1524">
            <v>0</v>
          </cell>
          <cell r="J1524">
            <v>9.9984999999999999</v>
          </cell>
          <cell r="K1524">
            <v>19.999500000000001</v>
          </cell>
          <cell r="L1524">
            <v>2.00025003750563</v>
          </cell>
          <cell r="M1524">
            <v>7.8520272928888497</v>
          </cell>
          <cell r="N1524">
            <v>0.87467165054414397</v>
          </cell>
          <cell r="O1524">
            <v>0.40264501245289802</v>
          </cell>
          <cell r="P1524">
            <v>1.36040506164467E-2</v>
          </cell>
          <cell r="Q1524">
            <v>0.99999718207732002</v>
          </cell>
          <cell r="R1524">
            <v>0.25533088278738503</v>
          </cell>
          <cell r="S1524">
            <v>218.70310010948199</v>
          </cell>
          <cell r="T1524">
            <v>0.99997266126297002</v>
          </cell>
          <cell r="U1524">
            <v>0.79523908163650103</v>
          </cell>
          <cell r="V1524">
            <v>416.22860275006298</v>
          </cell>
          <cell r="W1524">
            <v>0.99999809440401499</v>
          </cell>
          <cell r="X1524">
            <v>0.20994962182860799</v>
          </cell>
          <cell r="Y1524">
            <v>0.68403443444034895</v>
          </cell>
          <cell r="Z1524">
            <v>7.4460132195964895E-2</v>
          </cell>
          <cell r="AA1524">
            <v>1.08725781098888</v>
          </cell>
          <cell r="AB1524">
            <v>1.3604012274081201E-2</v>
          </cell>
          <cell r="AC1524">
            <v>0.98499653044354396</v>
          </cell>
          <cell r="AD1524">
            <v>6.8637815906514604E-2</v>
          </cell>
          <cell r="AE1524">
            <v>312.92077488264698</v>
          </cell>
          <cell r="AF1524">
            <v>0.75179883484701304</v>
          </cell>
          <cell r="AG1524">
            <v>6043.3290371531602</v>
          </cell>
          <cell r="AH1524">
            <v>94.769416392977107</v>
          </cell>
          <cell r="AI1524">
            <v>0.43331267524046801</v>
          </cell>
          <cell r="AJ1524">
            <v>13797.993102067099</v>
          </cell>
          <cell r="AK1524">
            <v>4315.9745809799897</v>
          </cell>
          <cell r="AL1524">
            <v>70.334322347360001</v>
          </cell>
          <cell r="AM1524">
            <v>-27.735298751002599</v>
          </cell>
          <cell r="AN1524">
            <v>16.446020599192</v>
          </cell>
          <cell r="AO1524">
            <v>-30.492264333891001</v>
          </cell>
          <cell r="AP1524">
            <v>11.9607823170436</v>
          </cell>
          <cell r="AQ1524">
            <v>332.98665184551902</v>
          </cell>
          <cell r="AR1524">
            <v>79.614712455366103</v>
          </cell>
          <cell r="AS1524">
            <v>190.61730898668401</v>
          </cell>
          <cell r="AT1524">
            <v>870.26262784735502</v>
          </cell>
          <cell r="AU1524">
            <v>1.9167915786938301</v>
          </cell>
          <cell r="AV1524">
            <v>1.11246734485579</v>
          </cell>
          <cell r="AW1524">
            <v>2.74888538426899</v>
          </cell>
          <cell r="AX1524">
            <v>1.4590071807761</v>
          </cell>
          <cell r="AY1524">
            <v>0.34965767166216</v>
          </cell>
          <cell r="AZ1524">
            <v>499.20816855235</v>
          </cell>
          <cell r="BA1524">
            <v>499.71445277751297</v>
          </cell>
          <cell r="BB1524">
            <v>0.717095301739331</v>
          </cell>
          <cell r="BC1524">
            <v>31.4691904495944</v>
          </cell>
          <cell r="BD1524">
            <v>-22.4026045025001</v>
          </cell>
          <cell r="BE1524">
            <v>67.537845647499793</v>
          </cell>
          <cell r="BF1524">
            <v>156.50344104749999</v>
          </cell>
          <cell r="BH1524" t="str">
            <v>NO</v>
          </cell>
          <cell r="BI1524" t="str">
            <v>YES</v>
          </cell>
          <cell r="BJ1524" t="str">
            <v>NO</v>
          </cell>
          <cell r="BK1524" t="str">
            <v/>
          </cell>
          <cell r="BL1524" t="str">
            <v>YES</v>
          </cell>
          <cell r="BM1524" t="str">
            <v>NO</v>
          </cell>
          <cell r="BO1524" t="str">
            <v>NO</v>
          </cell>
          <cell r="BQ1524" t="str">
            <v>YES</v>
          </cell>
          <cell r="BR1524" t="str">
            <v>NO</v>
          </cell>
          <cell r="BT1524" t="str">
            <v/>
          </cell>
          <cell r="BU1524" t="str">
            <v>NO</v>
          </cell>
          <cell r="BW1524" t="str">
            <v/>
          </cell>
          <cell r="CA1524" t="str">
            <v>SINGLE CORR</v>
          </cell>
          <cell r="CC1524">
            <v>146.9066574662566</v>
          </cell>
          <cell r="CD1524">
            <v>0</v>
          </cell>
          <cell r="CE1524">
            <v>0</v>
          </cell>
          <cell r="CF1524">
            <v>0</v>
          </cell>
          <cell r="CL1524">
            <v>0.47</v>
          </cell>
          <cell r="CY1524">
            <v>2.0317201584721158</v>
          </cell>
          <cell r="CZ1524">
            <v>0</v>
          </cell>
          <cell r="DA1524">
            <v>0</v>
          </cell>
          <cell r="DB1524">
            <v>0</v>
          </cell>
        </row>
        <row r="1525">
          <cell r="A1525">
            <v>279.2</v>
          </cell>
          <cell r="B1525">
            <v>41675</v>
          </cell>
          <cell r="C1525" t="str">
            <v>Daniel</v>
          </cell>
          <cell r="D1525">
            <v>16</v>
          </cell>
          <cell r="F1525" t="str">
            <v>YES</v>
          </cell>
          <cell r="G1525">
            <v>2.48</v>
          </cell>
          <cell r="H1525">
            <v>1.0458060577511801</v>
          </cell>
          <cell r="I1525">
            <v>0</v>
          </cell>
          <cell r="J1525">
            <v>9.9984999999999999</v>
          </cell>
          <cell r="K1525">
            <v>20</v>
          </cell>
          <cell r="L1525">
            <v>2.0003000450067501</v>
          </cell>
          <cell r="M1525">
            <v>-13.800568108261499</v>
          </cell>
          <cell r="N1525">
            <v>0.92391672319248797</v>
          </cell>
          <cell r="O1525">
            <v>0.33358583288905702</v>
          </cell>
          <cell r="P1525">
            <v>1.46420981798293E-2</v>
          </cell>
          <cell r="Q1525">
            <v>0.99999259457204304</v>
          </cell>
          <cell r="R1525">
            <v>0.19842177127670599</v>
          </cell>
          <cell r="S1525">
            <v>-3529.7565999353401</v>
          </cell>
          <cell r="T1525">
            <v>0.999747132837842</v>
          </cell>
          <cell r="U1525">
            <v>1.1594906088371799</v>
          </cell>
          <cell r="V1525">
            <v>229.395059371576</v>
          </cell>
          <cell r="W1525">
            <v>0.999996849420139</v>
          </cell>
          <cell r="X1525">
            <v>0.12940949466607801</v>
          </cell>
          <cell r="Y1525">
            <v>-0.7590679121892</v>
          </cell>
          <cell r="Z1525">
            <v>5.0451449360462898E-2</v>
          </cell>
          <cell r="AA1525">
            <v>1.3210299380759201</v>
          </cell>
          <cell r="AB1525">
            <v>1.46419897247765E-2</v>
          </cell>
          <cell r="AC1525">
            <v>0.96659704849725503</v>
          </cell>
          <cell r="AD1525">
            <v>4.0737558710064799E-2</v>
          </cell>
          <cell r="AE1525">
            <v>196.77147063179601</v>
          </cell>
          <cell r="AF1525">
            <v>0.85778155472432305</v>
          </cell>
          <cell r="AG1525">
            <v>782.00828137576195</v>
          </cell>
          <cell r="AH1525">
            <v>-1.1194515998590799</v>
          </cell>
          <cell r="AI1525">
            <v>3.1706675063958301E-4</v>
          </cell>
          <cell r="AJ1525">
            <v>5496.8983174836703</v>
          </cell>
          <cell r="AK1525">
            <v>3132.9362922400001</v>
          </cell>
          <cell r="AL1525">
            <v>58.76106713771</v>
          </cell>
          <cell r="AM1525">
            <v>86.346634965001897</v>
          </cell>
          <cell r="AN1525">
            <v>9.1619600201610005</v>
          </cell>
          <cell r="AO1525">
            <v>25.754390321802099</v>
          </cell>
          <cell r="AP1525">
            <v>13.209644333566899</v>
          </cell>
          <cell r="AQ1525">
            <v>141.48901545121501</v>
          </cell>
          <cell r="AR1525">
            <v>291.59665318808999</v>
          </cell>
          <cell r="AS1525">
            <v>223.62751928506</v>
          </cell>
          <cell r="AT1525">
            <v>2191.9627516750002</v>
          </cell>
          <cell r="AU1525">
            <v>2.1462379957042801</v>
          </cell>
          <cell r="AV1525">
            <v>1.20308007514549</v>
          </cell>
          <cell r="AW1525">
            <v>2.5317092078315899</v>
          </cell>
          <cell r="AX1525">
            <v>1.50233845878471</v>
          </cell>
          <cell r="AY1525">
            <v>0.54751679513293905</v>
          </cell>
          <cell r="AZ1525">
            <v>9.9478156387109204E-2</v>
          </cell>
          <cell r="BA1525">
            <v>0.811402525793819</v>
          </cell>
          <cell r="BB1525">
            <v>0.81648394001594404</v>
          </cell>
          <cell r="BC1525">
            <v>32.8510077079764</v>
          </cell>
          <cell r="BD1525">
            <v>23.550386664322001</v>
          </cell>
          <cell r="BE1525">
            <v>29.5639851897458</v>
          </cell>
          <cell r="BF1525">
            <v>42.888986597457503</v>
          </cell>
          <cell r="BH1525" t="str">
            <v>NO</v>
          </cell>
          <cell r="BI1525" t="str">
            <v>YES</v>
          </cell>
          <cell r="BJ1525" t="str">
            <v>NO</v>
          </cell>
          <cell r="BK1525" t="str">
            <v/>
          </cell>
          <cell r="BL1525" t="str">
            <v>YES</v>
          </cell>
          <cell r="BM1525" t="str">
            <v>NO</v>
          </cell>
          <cell r="BO1525" t="str">
            <v>NO</v>
          </cell>
          <cell r="BQ1525" t="str">
            <v>YES</v>
          </cell>
          <cell r="BR1525" t="str">
            <v>NO</v>
          </cell>
          <cell r="BT1525" t="str">
            <v/>
          </cell>
          <cell r="BU1525" t="str">
            <v>NO</v>
          </cell>
          <cell r="BW1525" t="str">
            <v/>
          </cell>
          <cell r="CA1525" t="str">
            <v>SINGLE CORR</v>
          </cell>
          <cell r="CC1525">
            <v>80.964309489772589</v>
          </cell>
          <cell r="CD1525">
            <v>0</v>
          </cell>
          <cell r="CE1525">
            <v>0</v>
          </cell>
          <cell r="CF1525">
            <v>0</v>
          </cell>
          <cell r="CL1525">
            <v>0.47</v>
          </cell>
          <cell r="CY1525">
            <v>4.6413905832085627</v>
          </cell>
          <cell r="CZ1525">
            <v>0</v>
          </cell>
          <cell r="DA1525">
            <v>0</v>
          </cell>
          <cell r="DB1525">
            <v>0</v>
          </cell>
        </row>
        <row r="1526">
          <cell r="A1526">
            <v>279.2</v>
          </cell>
          <cell r="B1526">
            <v>41675</v>
          </cell>
          <cell r="C1526" t="str">
            <v>Daniel</v>
          </cell>
          <cell r="D1526">
            <v>17</v>
          </cell>
          <cell r="F1526" t="str">
            <v>YES</v>
          </cell>
          <cell r="G1526">
            <v>2.48</v>
          </cell>
          <cell r="H1526">
            <v>1.23191716801375</v>
          </cell>
          <cell r="I1526">
            <v>0</v>
          </cell>
          <cell r="J1526">
            <v>10</v>
          </cell>
          <cell r="K1526">
            <v>19.998999999999999</v>
          </cell>
          <cell r="L1526">
            <v>1.9999</v>
          </cell>
          <cell r="M1526">
            <v>3.2352438582216601</v>
          </cell>
          <cell r="N1526">
            <v>0.87144966120377798</v>
          </cell>
          <cell r="O1526">
            <v>0.67833368237805802</v>
          </cell>
          <cell r="P1526">
            <v>1.42311439423283E-2</v>
          </cell>
          <cell r="Q1526">
            <v>0.99999444966219697</v>
          </cell>
          <cell r="R1526">
            <v>0.34762000665259701</v>
          </cell>
          <cell r="S1526">
            <v>117.311726357781</v>
          </cell>
          <cell r="T1526">
            <v>0.99994001769382301</v>
          </cell>
          <cell r="U1526">
            <v>1.1427211340022401</v>
          </cell>
          <cell r="V1526">
            <v>194.08668496016199</v>
          </cell>
          <cell r="W1526">
            <v>0.99999475375545599</v>
          </cell>
          <cell r="X1526">
            <v>0.33793334420473498</v>
          </cell>
          <cell r="Y1526">
            <v>1.08412407091389</v>
          </cell>
          <cell r="Z1526">
            <v>0.28169662979709498</v>
          </cell>
          <cell r="AA1526">
            <v>2.1727852496297602</v>
          </cell>
          <cell r="AB1526">
            <v>1.42310649382367E-2</v>
          </cell>
          <cell r="AC1526">
            <v>0.97331445413282802</v>
          </cell>
          <cell r="AD1526">
            <v>0.126619577331858</v>
          </cell>
          <cell r="AE1526">
            <v>162.05877169759901</v>
          </cell>
          <cell r="AF1526">
            <v>0.83497701814983105</v>
          </cell>
          <cell r="AG1526">
            <v>3763.1156964223201</v>
          </cell>
          <cell r="AH1526">
            <v>64.257934310840696</v>
          </cell>
          <cell r="AI1526">
            <v>0.54772085839492302</v>
          </cell>
          <cell r="AJ1526">
            <v>10313.5861311958</v>
          </cell>
          <cell r="AK1526">
            <v>8171.9811300233296</v>
          </cell>
          <cell r="AL1526">
            <v>117.09222554485299</v>
          </cell>
          <cell r="AM1526">
            <v>74.010119015001607</v>
          </cell>
          <cell r="AN1526">
            <v>48.715913308549702</v>
          </cell>
          <cell r="AO1526">
            <v>128.25685411266099</v>
          </cell>
          <cell r="AP1526">
            <v>78.607436866627197</v>
          </cell>
          <cell r="AQ1526">
            <v>227.03170884028901</v>
          </cell>
          <cell r="AR1526">
            <v>142.654952908844</v>
          </cell>
          <cell r="AS1526">
            <v>156.19152096370499</v>
          </cell>
          <cell r="AT1526">
            <v>115.50664712997499</v>
          </cell>
          <cell r="AU1526">
            <v>2.8574850725002601</v>
          </cell>
          <cell r="AV1526">
            <v>1.48018471167744</v>
          </cell>
          <cell r="AW1526">
            <v>2.9598354047736501</v>
          </cell>
          <cell r="AX1526">
            <v>1.6188666899083699</v>
          </cell>
          <cell r="AY1526">
            <v>0.39079393145216401</v>
          </cell>
          <cell r="AZ1526">
            <v>9.9459867943387001E-2</v>
          </cell>
          <cell r="BA1526">
            <v>0.72407977723723205</v>
          </cell>
          <cell r="BB1526">
            <v>0.71498476789496701</v>
          </cell>
          <cell r="BC1526">
            <v>31.974048936995199</v>
          </cell>
          <cell r="BD1526">
            <v>44.287887427441603</v>
          </cell>
          <cell r="BE1526">
            <v>182.013230361008</v>
          </cell>
          <cell r="BF1526">
            <v>307.685429829768</v>
          </cell>
          <cell r="BH1526" t="str">
            <v>NO</v>
          </cell>
          <cell r="BI1526" t="str">
            <v>YES</v>
          </cell>
          <cell r="BJ1526" t="str">
            <v>NO</v>
          </cell>
          <cell r="BK1526" t="str">
            <v/>
          </cell>
          <cell r="BL1526" t="str">
            <v>YES</v>
          </cell>
          <cell r="BM1526" t="str">
            <v>NO</v>
          </cell>
          <cell r="BO1526" t="str">
            <v>NO</v>
          </cell>
          <cell r="BQ1526" t="str">
            <v>YES</v>
          </cell>
          <cell r="BR1526" t="str">
            <v>NO</v>
          </cell>
          <cell r="BT1526" t="str">
            <v/>
          </cell>
          <cell r="BU1526" t="str">
            <v>YES</v>
          </cell>
          <cell r="BW1526" t="str">
            <v/>
          </cell>
          <cell r="CA1526" t="str">
            <v>SINGLE CORRx</v>
          </cell>
          <cell r="CC1526">
            <v>68.512599790937173</v>
          </cell>
          <cell r="CD1526">
            <v>0</v>
          </cell>
          <cell r="CE1526">
            <v>59.214928818587197</v>
          </cell>
          <cell r="CF1526">
            <v>77.950559783496587</v>
          </cell>
          <cell r="CL1526">
            <v>0.3</v>
          </cell>
          <cell r="CY1526">
            <v>0.75389026495295508</v>
          </cell>
          <cell r="CZ1526">
            <v>0</v>
          </cell>
          <cell r="DA1526">
            <v>0.75389026495295508</v>
          </cell>
          <cell r="DB1526">
            <v>0.75389026495295508</v>
          </cell>
        </row>
        <row r="1527">
          <cell r="A1527">
            <v>279.2</v>
          </cell>
          <cell r="B1527">
            <v>41675</v>
          </cell>
          <cell r="C1527" t="str">
            <v>Daniel</v>
          </cell>
          <cell r="D1527">
            <v>18</v>
          </cell>
          <cell r="F1527" t="str">
            <v>YES</v>
          </cell>
          <cell r="G1527">
            <v>2.48</v>
          </cell>
          <cell r="H1527">
            <v>1.2735838349908599</v>
          </cell>
          <cell r="I1527">
            <v>0</v>
          </cell>
          <cell r="J1527">
            <v>10.000999999999999</v>
          </cell>
          <cell r="K1527">
            <v>19.999500000000001</v>
          </cell>
          <cell r="L1527">
            <v>1.9997500249975</v>
          </cell>
          <cell r="M1527">
            <v>35.5400494502098</v>
          </cell>
          <cell r="N1527">
            <v>0.962111429827189</v>
          </cell>
          <cell r="O1527">
            <v>0.216410157629391</v>
          </cell>
          <cell r="P1527">
            <v>1.30012214877394E-2</v>
          </cell>
          <cell r="Q1527">
            <v>0.99999499136950498</v>
          </cell>
          <cell r="R1527">
            <v>0.30953200054145702</v>
          </cell>
          <cell r="S1527">
            <v>140.12082667359499</v>
          </cell>
          <cell r="T1527">
            <v>0.99998879909178195</v>
          </cell>
          <cell r="U1527">
            <v>0.46285864517439002</v>
          </cell>
          <cell r="V1527">
            <v>2394.80950127188</v>
          </cell>
          <cell r="W1527">
            <v>0.99999767839925302</v>
          </cell>
          <cell r="X1527">
            <v>0.21071845738460299</v>
          </cell>
          <cell r="Y1527">
            <v>0.67283107078965698</v>
          </cell>
          <cell r="Z1527">
            <v>1.8185523303142399E-2</v>
          </cell>
          <cell r="AA1527">
            <v>1.2015614950770299</v>
          </cell>
          <cell r="AB1527">
            <v>1.3001156358091801E-2</v>
          </cell>
          <cell r="AC1527">
            <v>0.97121157782432599</v>
          </cell>
          <cell r="AD1527">
            <v>9.8686739421672096E-2</v>
          </cell>
          <cell r="AE1527">
            <v>167.29715215848901</v>
          </cell>
          <cell r="AF1527">
            <v>6.9858067487821099E-2</v>
          </cell>
          <cell r="AG1527">
            <v>18320.615040825702</v>
          </cell>
          <cell r="AH1527">
            <v>114.859441121638</v>
          </cell>
          <cell r="AI1527">
            <v>0.81970794234036404</v>
          </cell>
          <cell r="AJ1527">
            <v>3551.1369478628299</v>
          </cell>
          <cell r="AK1527">
            <v>10626.580963189999</v>
          </cell>
          <cell r="AL1527">
            <v>155.0563582842</v>
          </cell>
          <cell r="AM1527">
            <v>70.586472884001196</v>
          </cell>
          <cell r="AN1527">
            <v>13.233433725617999</v>
          </cell>
          <cell r="AO1527">
            <v>143.72811307144099</v>
          </cell>
          <cell r="AP1527">
            <v>121.836701670144</v>
          </cell>
          <cell r="AQ1527">
            <v>170.034035511719</v>
          </cell>
          <cell r="AR1527">
            <v>1676.1840645713301</v>
          </cell>
          <cell r="AS1527">
            <v>457.77303942031102</v>
          </cell>
          <cell r="AT1527">
            <v>4158.4371903260599</v>
          </cell>
          <cell r="AU1527">
            <v>3.1218317555969701</v>
          </cell>
          <cell r="AV1527">
            <v>1.49531793045582</v>
          </cell>
          <cell r="AW1527">
            <v>3.18808735365675</v>
          </cell>
          <cell r="AX1527">
            <v>1.6087072732607699</v>
          </cell>
          <cell r="AY1527">
            <v>0.685098106912849</v>
          </cell>
          <cell r="AZ1527">
            <v>0.101112111495926</v>
          </cell>
          <cell r="BA1527">
            <v>0.79434653582771897</v>
          </cell>
          <cell r="BB1527">
            <v>0.78987904021659805</v>
          </cell>
          <cell r="BC1527">
            <v>35.744249056322602</v>
          </cell>
          <cell r="BD1527">
            <v>3.1631426099754099</v>
          </cell>
          <cell r="BE1527">
            <v>126.611685863137</v>
          </cell>
          <cell r="BF1527">
            <v>275.29836303850499</v>
          </cell>
          <cell r="BH1527" t="str">
            <v>NO</v>
          </cell>
          <cell r="BI1527" t="str">
            <v>YES</v>
          </cell>
          <cell r="BJ1527" t="str">
            <v>NO</v>
          </cell>
          <cell r="BK1527" t="str">
            <v/>
          </cell>
          <cell r="BL1527" t="str">
            <v>YES</v>
          </cell>
          <cell r="BM1527" t="str">
            <v>NO</v>
          </cell>
          <cell r="BO1527" t="str">
            <v>NO</v>
          </cell>
          <cell r="BQ1527" t="str">
            <v>NO</v>
          </cell>
          <cell r="BR1527" t="str">
            <v>YES</v>
          </cell>
          <cell r="BT1527" t="str">
            <v/>
          </cell>
          <cell r="BU1527" t="str">
            <v>NO</v>
          </cell>
          <cell r="BW1527" t="str">
            <v/>
          </cell>
          <cell r="CA1527" t="str">
            <v>SINGLE CORR</v>
          </cell>
          <cell r="CC1527">
            <v>0</v>
          </cell>
          <cell r="CD1527">
            <v>98.922830498967286</v>
          </cell>
          <cell r="CE1527">
            <v>0</v>
          </cell>
          <cell r="CF1527">
            <v>0</v>
          </cell>
          <cell r="CL1527">
            <v>0.47</v>
          </cell>
          <cell r="CY1527">
            <v>0</v>
          </cell>
          <cell r="CZ1527">
            <v>1.083770439721746</v>
          </cell>
          <cell r="DA1527">
            <v>0</v>
          </cell>
          <cell r="DB1527">
            <v>0</v>
          </cell>
        </row>
        <row r="1528">
          <cell r="A1528">
            <v>279.2</v>
          </cell>
          <cell r="B1528">
            <v>41675</v>
          </cell>
          <cell r="C1528" t="str">
            <v>Daniel</v>
          </cell>
          <cell r="D1528">
            <v>19</v>
          </cell>
          <cell r="F1528" t="str">
            <v>YES</v>
          </cell>
          <cell r="G1528">
            <v>2.48</v>
          </cell>
          <cell r="H1528">
            <v>1.3477562516927699</v>
          </cell>
          <cell r="I1528">
            <v>0</v>
          </cell>
          <cell r="J1528">
            <v>9.9990000000000006</v>
          </cell>
          <cell r="K1528">
            <v>19.999500000000001</v>
          </cell>
          <cell r="L1528">
            <v>2.0001500150015001</v>
          </cell>
          <cell r="M1528">
            <v>1.0097838829335799</v>
          </cell>
          <cell r="N1528">
            <v>0.79506824282903199</v>
          </cell>
          <cell r="O1528">
            <v>0.28199486395664097</v>
          </cell>
          <cell r="P1528">
            <v>1.3660008696059499E-2</v>
          </cell>
          <cell r="Q1528">
            <v>0.99998234643384198</v>
          </cell>
          <cell r="R1528">
            <v>0.17105248240278201</v>
          </cell>
          <cell r="S1528">
            <v>117.00743024568401</v>
          </cell>
          <cell r="T1528">
            <v>0.99995528520017696</v>
          </cell>
          <cell r="U1528">
            <v>0.272219996301656</v>
          </cell>
          <cell r="V1528">
            <v>152.92850640542301</v>
          </cell>
          <cell r="W1528">
            <v>0.99992635056749601</v>
          </cell>
          <cell r="X1528">
            <v>0.349364512625844</v>
          </cell>
          <cell r="Y1528">
            <v>0.59351862560862201</v>
          </cell>
          <cell r="Z1528">
            <v>0.34823955597337802</v>
          </cell>
          <cell r="AA1528">
            <v>0.13370218969495701</v>
          </cell>
          <cell r="AB1528">
            <v>1.3659767498937801E-2</v>
          </cell>
          <cell r="AC1528">
            <v>0.91353492652158197</v>
          </cell>
          <cell r="AD1528">
            <v>3.0765150276223199E-2</v>
          </cell>
          <cell r="AE1528">
            <v>56.1663902979288</v>
          </cell>
          <cell r="AF1528">
            <v>0.36724515601237501</v>
          </cell>
          <cell r="AG1528">
            <v>1102.28106166612</v>
          </cell>
          <cell r="AH1528">
            <v>72.572733787297196</v>
          </cell>
          <cell r="AI1528">
            <v>0.62021264955157496</v>
          </cell>
          <cell r="AJ1528">
            <v>661.60284324562394</v>
          </cell>
          <cell r="AK1528">
            <v>2163.80063870001</v>
          </cell>
          <cell r="AL1528">
            <v>35.054378887745003</v>
          </cell>
          <cell r="AM1528">
            <v>29.444558547500201</v>
          </cell>
          <cell r="AN1528">
            <v>35.033749576230001</v>
          </cell>
          <cell r="AO1528">
            <v>216.396659474042</v>
          </cell>
          <cell r="AP1528">
            <v>71.529569239118402</v>
          </cell>
          <cell r="AQ1528">
            <v>713.28969126618404</v>
          </cell>
          <cell r="AR1528">
            <v>69.625048590634506</v>
          </cell>
          <cell r="AS1528">
            <v>54.233723418234398</v>
          </cell>
          <cell r="AT1528">
            <v>92.547968646235404</v>
          </cell>
          <cell r="AU1528">
            <v>3.2410102512215402</v>
          </cell>
          <cell r="AV1528">
            <v>1.35022477494282</v>
          </cell>
          <cell r="AW1528">
            <v>3.1777655273715402</v>
          </cell>
          <cell r="AX1528">
            <v>1.57776250258101</v>
          </cell>
          <cell r="AY1528">
            <v>0.374471087922849</v>
          </cell>
          <cell r="AZ1528">
            <v>9.9634227624288904E-2</v>
          </cell>
          <cell r="BA1528">
            <v>0.86041148736317397</v>
          </cell>
          <cell r="BB1528">
            <v>0.86848191302807498</v>
          </cell>
          <cell r="BC1528">
            <v>32.880388207859902</v>
          </cell>
          <cell r="BD1528">
            <v>17.655294417500201</v>
          </cell>
          <cell r="BE1528">
            <v>62.384866620000103</v>
          </cell>
          <cell r="BF1528">
            <v>82.463783872500102</v>
          </cell>
          <cell r="BH1528" t="str">
            <v>NO</v>
          </cell>
          <cell r="BI1528" t="str">
            <v>YES</v>
          </cell>
          <cell r="BJ1528" t="str">
            <v>NO</v>
          </cell>
          <cell r="BK1528" t="str">
            <v/>
          </cell>
          <cell r="BL1528" t="str">
            <v>YES</v>
          </cell>
          <cell r="BM1528" t="str">
            <v>NO</v>
          </cell>
          <cell r="BO1528" t="str">
            <v>NO</v>
          </cell>
          <cell r="BQ1528" t="str">
            <v>NO</v>
          </cell>
          <cell r="BR1528" t="str">
            <v>NO</v>
          </cell>
          <cell r="BT1528" t="str">
            <v/>
          </cell>
          <cell r="BU1528" t="str">
            <v>NO</v>
          </cell>
          <cell r="BW1528" t="str">
            <v>YES</v>
          </cell>
          <cell r="CA1528" t="str">
            <v>TRASH</v>
          </cell>
          <cell r="CC1528">
            <v>0</v>
          </cell>
          <cell r="CD1528">
            <v>0</v>
          </cell>
          <cell r="CE1528">
            <v>0</v>
          </cell>
          <cell r="CF1528">
            <v>0</v>
          </cell>
          <cell r="CL1528">
            <v>0</v>
          </cell>
          <cell r="CY1528">
            <v>0</v>
          </cell>
          <cell r="CZ1528">
            <v>0</v>
          </cell>
          <cell r="DA1528">
            <v>0</v>
          </cell>
          <cell r="DB1528">
            <v>0</v>
          </cell>
        </row>
        <row r="1529">
          <cell r="A1529">
            <v>279.2</v>
          </cell>
          <cell r="B1529">
            <v>41675</v>
          </cell>
          <cell r="C1529" t="str">
            <v>Daniel</v>
          </cell>
          <cell r="D1529">
            <v>20</v>
          </cell>
          <cell r="F1529" t="str">
            <v>YES</v>
          </cell>
          <cell r="G1529">
            <v>2.48</v>
          </cell>
          <cell r="H1529">
            <v>1.46406500134617</v>
          </cell>
          <cell r="I1529">
            <v>0</v>
          </cell>
          <cell r="J1529">
            <v>9.9994736842100007</v>
          </cell>
          <cell r="K1529">
            <v>20</v>
          </cell>
          <cell r="L1529">
            <v>8.9478393599641496E-3</v>
          </cell>
          <cell r="M1529">
            <v>0.54548531513420195</v>
          </cell>
          <cell r="N1529">
            <v>0.59075421517263305</v>
          </cell>
          <cell r="O1529">
            <v>0.29227395528421801</v>
          </cell>
          <cell r="P1529">
            <v>1.39543204140995E-2</v>
          </cell>
          <cell r="Q1529">
            <v>0.99999363401692498</v>
          </cell>
          <cell r="R1529">
            <v>0.191062712788205</v>
          </cell>
          <cell r="S1529">
            <v>-8031.7625679745297</v>
          </cell>
          <cell r="T1529">
            <v>0.99998360052130897</v>
          </cell>
          <cell r="U1529">
            <v>0.30663245795544902</v>
          </cell>
          <cell r="V1529">
            <v>620.62120507791303</v>
          </cell>
          <cell r="W1529">
            <v>0.99998260379353399</v>
          </cell>
          <cell r="X1529">
            <v>0.31581383864382201</v>
          </cell>
          <cell r="Y1529">
            <v>0.13895638940629801</v>
          </cell>
          <cell r="Z1529">
            <v>2.3517022101890901E-2</v>
          </cell>
          <cell r="AA1529">
            <v>9.4317492682490095E-2</v>
          </cell>
          <cell r="AB1529">
            <v>1.3954231563268599E-2</v>
          </cell>
          <cell r="AC1529">
            <v>0.96832994114039705</v>
          </cell>
          <cell r="AD1529">
            <v>3.7472912438911099E-2</v>
          </cell>
          <cell r="AE1529">
            <v>80.592210225179102</v>
          </cell>
          <cell r="AF1529">
            <v>0.12985506705060701</v>
          </cell>
          <cell r="AG1529">
            <v>5120.0202981475004</v>
          </cell>
          <cell r="AH1529">
            <v>-7.58463233617928</v>
          </cell>
          <cell r="AI1529">
            <v>9.4431426301888599E-4</v>
          </cell>
          <cell r="AJ1529">
            <v>5878.5441324296098</v>
          </cell>
          <cell r="AK1529">
            <v>5652.5099254999895</v>
          </cell>
          <cell r="AL1529">
            <v>79.065290744219894</v>
          </cell>
          <cell r="AM1529">
            <v>55.844321026998998</v>
          </cell>
          <cell r="AN1529">
            <v>32.317306569194997</v>
          </cell>
          <cell r="AO1529">
            <v>122.95300423749801</v>
          </cell>
          <cell r="AP1529">
            <v>64.300006062302401</v>
          </cell>
          <cell r="AQ1529">
            <v>180.46056812168601</v>
          </cell>
          <cell r="AR1529">
            <v>244.79860657919301</v>
          </cell>
          <cell r="AS1529">
            <v>85.023404232650606</v>
          </cell>
          <cell r="AT1529">
            <v>379.54576712158598</v>
          </cell>
          <cell r="AU1529">
            <v>2.8965234259906598</v>
          </cell>
          <cell r="AV1529">
            <v>1.35006151619007</v>
          </cell>
          <cell r="AW1529">
            <v>2.7155574525061001</v>
          </cell>
          <cell r="AX1529">
            <v>1.44440870893886</v>
          </cell>
          <cell r="AY1529">
            <v>0.57317292098962302</v>
          </cell>
          <cell r="AZ1529">
            <v>0.131091260944173</v>
          </cell>
          <cell r="BA1529">
            <v>0.86704038362840397</v>
          </cell>
          <cell r="BB1529">
            <v>0.89725238690154796</v>
          </cell>
          <cell r="BC1529">
            <v>26.4541348149057</v>
          </cell>
          <cell r="BD1529">
            <v>4.3354150514283001</v>
          </cell>
          <cell r="BE1529">
            <v>51.934459387142702</v>
          </cell>
          <cell r="BF1529">
            <v>112.458344279999</v>
          </cell>
          <cell r="BH1529" t="str">
            <v>NO</v>
          </cell>
          <cell r="BI1529" t="str">
            <v>YES</v>
          </cell>
          <cell r="BJ1529" t="str">
            <v>NO</v>
          </cell>
          <cell r="BK1529" t="str">
            <v/>
          </cell>
          <cell r="BL1529" t="str">
            <v>YES</v>
          </cell>
          <cell r="BM1529" t="str">
            <v>NO</v>
          </cell>
          <cell r="BO1529" t="str">
            <v>NO</v>
          </cell>
          <cell r="BQ1529" t="str">
            <v>NO</v>
          </cell>
          <cell r="BR1529" t="str">
            <v>NO</v>
          </cell>
          <cell r="BT1529" t="str">
            <v/>
          </cell>
          <cell r="BU1529" t="str">
            <v>NO</v>
          </cell>
          <cell r="BW1529" t="str">
            <v>YES</v>
          </cell>
          <cell r="CA1529" t="str">
            <v>TRASH</v>
          </cell>
          <cell r="CC1529">
            <v>0</v>
          </cell>
          <cell r="CD1529">
            <v>0</v>
          </cell>
          <cell r="CE1529">
            <v>0</v>
          </cell>
          <cell r="CF1529">
            <v>0</v>
          </cell>
          <cell r="CL1529">
            <v>0</v>
          </cell>
          <cell r="CY1529">
            <v>0</v>
          </cell>
          <cell r="CZ1529">
            <v>0</v>
          </cell>
          <cell r="DA1529">
            <v>0</v>
          </cell>
          <cell r="DB1529">
            <v>0</v>
          </cell>
        </row>
        <row r="1530">
          <cell r="A1530">
            <v>279.2</v>
          </cell>
          <cell r="B1530">
            <v>41675</v>
          </cell>
          <cell r="C1530" t="str">
            <v>Daniel</v>
          </cell>
          <cell r="D1530">
            <v>22</v>
          </cell>
          <cell r="F1530" t="str">
            <v>YES</v>
          </cell>
          <cell r="G1530">
            <v>2.48</v>
          </cell>
          <cell r="H1530">
            <v>1.6642865007743199</v>
          </cell>
          <cell r="I1530">
            <v>0</v>
          </cell>
          <cell r="J1530">
            <v>10</v>
          </cell>
          <cell r="K1530">
            <v>20</v>
          </cell>
          <cell r="L1530">
            <v>2</v>
          </cell>
          <cell r="M1530">
            <v>-2.5813667038334098</v>
          </cell>
          <cell r="N1530">
            <v>0.75404652835484398</v>
          </cell>
          <cell r="O1530">
            <v>0.497493749415157</v>
          </cell>
          <cell r="P1530">
            <v>1.50899913493334E-2</v>
          </cell>
          <cell r="Q1530">
            <v>0.99996493426093802</v>
          </cell>
          <cell r="R1530">
            <v>0.21766331861084001</v>
          </cell>
          <cell r="S1530">
            <v>-249.822194294111</v>
          </cell>
          <cell r="T1530">
            <v>0.99950390711985704</v>
          </cell>
          <cell r="U1530">
            <v>0.81880299252375599</v>
          </cell>
          <cell r="V1530">
            <v>75.610554895748294</v>
          </cell>
          <cell r="W1530">
            <v>0.99994229610655905</v>
          </cell>
          <cell r="X1530">
            <v>0.27921565296080297</v>
          </cell>
          <cell r="Y1530">
            <v>-0.548100289886852</v>
          </cell>
          <cell r="Z1530">
            <v>0.13639565305000201</v>
          </cell>
          <cell r="AA1530">
            <v>0.63889387382699003</v>
          </cell>
          <cell r="AB1530">
            <v>1.50894620685892E-2</v>
          </cell>
          <cell r="AC1530">
            <v>0.86649047291751902</v>
          </cell>
          <cell r="AD1530">
            <v>5.0656253462156402E-2</v>
          </cell>
          <cell r="AE1530">
            <v>56.8506222883641</v>
          </cell>
          <cell r="AF1530">
            <v>0.75184398661491303</v>
          </cell>
          <cell r="AG1530">
            <v>358.31244206924703</v>
          </cell>
          <cell r="AH1530">
            <v>-7.8086606252995896</v>
          </cell>
          <cell r="AI1530">
            <v>3.12413588456967E-2</v>
          </cell>
          <cell r="AJ1530">
            <v>1398.79050180029</v>
          </cell>
          <cell r="AK1530">
            <v>937.14732222500095</v>
          </cell>
          <cell r="AL1530">
            <v>19.0842997803733</v>
          </cell>
          <cell r="AM1530">
            <v>33.779204240666999</v>
          </cell>
          <cell r="AN1530">
            <v>19.461331267759</v>
          </cell>
          <cell r="AO1530">
            <v>52.475987295754898</v>
          </cell>
          <cell r="AP1530">
            <v>9.1760806069831204</v>
          </cell>
          <cell r="AQ1530">
            <v>110.07124535451</v>
          </cell>
          <cell r="AR1530">
            <v>34.4651746508504</v>
          </cell>
          <cell r="AS1530">
            <v>38.557670420112899</v>
          </cell>
          <cell r="AT1530">
            <v>42.192956497633098</v>
          </cell>
          <cell r="AU1530">
            <v>2.6448944995269299</v>
          </cell>
          <cell r="AV1530">
            <v>1.4095138306352499</v>
          </cell>
          <cell r="AW1530">
            <v>2.9597176205270999</v>
          </cell>
          <cell r="AX1530">
            <v>1.45978407181245</v>
          </cell>
          <cell r="AY1530">
            <v>0.31541854054006702</v>
          </cell>
          <cell r="AZ1530">
            <v>0.132810382236102</v>
          </cell>
          <cell r="BA1530">
            <v>0.84565828808519805</v>
          </cell>
          <cell r="BB1530">
            <v>0.85093358982248901</v>
          </cell>
          <cell r="BC1530">
            <v>36.629249869169101</v>
          </cell>
          <cell r="BD1530">
            <v>-0.42795344258331602</v>
          </cell>
          <cell r="BE1530">
            <v>16.5045132673336</v>
          </cell>
          <cell r="BF1530">
            <v>54.709579200944503</v>
          </cell>
          <cell r="BH1530" t="str">
            <v>NO</v>
          </cell>
          <cell r="BI1530" t="str">
            <v>YES</v>
          </cell>
          <cell r="BJ1530" t="str">
            <v>NO</v>
          </cell>
          <cell r="BK1530" t="str">
            <v/>
          </cell>
          <cell r="BL1530" t="str">
            <v>YES</v>
          </cell>
          <cell r="BM1530" t="str">
            <v>NO</v>
          </cell>
          <cell r="BO1530" t="str">
            <v>NO</v>
          </cell>
          <cell r="BQ1530" t="str">
            <v>YES</v>
          </cell>
          <cell r="BR1530" t="str">
            <v>NO</v>
          </cell>
          <cell r="BT1530" t="str">
            <v/>
          </cell>
          <cell r="BU1530" t="str">
            <v>YES</v>
          </cell>
          <cell r="BW1530" t="str">
            <v/>
          </cell>
          <cell r="CA1530" t="str">
            <v>SINGLE CORRx</v>
          </cell>
          <cell r="CC1530">
            <v>26.690525878199146</v>
          </cell>
          <cell r="CD1530">
            <v>0</v>
          </cell>
          <cell r="CE1530">
            <v>16.998477657768113</v>
          </cell>
          <cell r="CF1530">
            <v>19.586784957305618</v>
          </cell>
          <cell r="CL1530">
            <v>0.3</v>
          </cell>
          <cell r="CY1530">
            <v>8.3139684424012064</v>
          </cell>
          <cell r="CZ1530">
            <v>0</v>
          </cell>
          <cell r="DA1530">
            <v>8.3139684424012064</v>
          </cell>
          <cell r="DB1530">
            <v>8.3139684424012064</v>
          </cell>
        </row>
        <row r="1531">
          <cell r="A1531">
            <v>279.2</v>
          </cell>
          <cell r="B1531">
            <v>41675</v>
          </cell>
          <cell r="C1531" t="str">
            <v>Daniel</v>
          </cell>
          <cell r="D1531">
            <v>23</v>
          </cell>
          <cell r="F1531" t="str">
            <v>YES</v>
          </cell>
          <cell r="G1531">
            <v>2.48</v>
          </cell>
          <cell r="H1531">
            <v>1.70720880478621</v>
          </cell>
          <cell r="I1531">
            <v>0</v>
          </cell>
          <cell r="J1531">
            <v>10.000500000000001</v>
          </cell>
          <cell r="K1531">
            <v>20</v>
          </cell>
          <cell r="L1531">
            <v>1.99990000499975</v>
          </cell>
          <cell r="M1531">
            <v>7.3838145723862398</v>
          </cell>
          <cell r="N1531">
            <v>0.99067953855678004</v>
          </cell>
          <cell r="O1531">
            <v>0.108907265413171</v>
          </cell>
          <cell r="P1531">
            <v>1.5625491914007299E-2</v>
          </cell>
          <cell r="Q1531">
            <v>0.99996097082278701</v>
          </cell>
          <cell r="R1531">
            <v>0.314712589727556</v>
          </cell>
          <cell r="S1531">
            <v>77.487040828081902</v>
          </cell>
          <cell r="T1531">
            <v>0.999678590185339</v>
          </cell>
          <cell r="U1531">
            <v>0.90321981561995501</v>
          </cell>
          <cell r="V1531">
            <v>378.24560779836099</v>
          </cell>
          <cell r="W1531">
            <v>0.99999344835281001</v>
          </cell>
          <cell r="X1531">
            <v>0.12892469893126501</v>
          </cell>
          <cell r="Y1531">
            <v>4.83452814308807</v>
          </cell>
          <cell r="Z1531">
            <v>0.64847483259039096</v>
          </cell>
          <cell r="AA1531">
            <v>0.46427581550392799</v>
          </cell>
          <cell r="AB1531">
            <v>1.5624881891212901E-2</v>
          </cell>
          <cell r="AC1531">
            <v>0.862105946628</v>
          </cell>
          <cell r="AD1531">
            <v>0.10567274173762101</v>
          </cell>
          <cell r="AE1531">
            <v>195.23751670221799</v>
          </cell>
          <cell r="AF1531">
            <v>0.51616260316669205</v>
          </cell>
          <cell r="AG1531">
            <v>1309.31464339485</v>
          </cell>
          <cell r="AH1531">
            <v>26.433593160562602</v>
          </cell>
          <cell r="AI1531">
            <v>0.34102596660426598</v>
          </cell>
          <cell r="AJ1531">
            <v>1783.25271504232</v>
          </cell>
          <cell r="AK1531">
            <v>2796.6681730066598</v>
          </cell>
          <cell r="AL1531">
            <v>53.372784907013298</v>
          </cell>
          <cell r="AM1531">
            <v>34.861179690332897</v>
          </cell>
          <cell r="AN1531">
            <v>7.8358603128356696</v>
          </cell>
          <cell r="AO1531">
            <v>-2539.1633853584999</v>
          </cell>
          <cell r="AP1531">
            <v>45.720701408714902</v>
          </cell>
          <cell r="AQ1531">
            <v>14774.036483276001</v>
          </cell>
          <cell r="AR1531">
            <v>654.38093221725001</v>
          </cell>
          <cell r="AS1531">
            <v>317.26531954591297</v>
          </cell>
          <cell r="AT1531">
            <v>1211.36357994338</v>
          </cell>
          <cell r="AU1531">
            <v>2.43368349111475</v>
          </cell>
          <cell r="AV1531">
            <v>1.2059346838888501</v>
          </cell>
          <cell r="AW1531">
            <v>2.6342764585830301</v>
          </cell>
          <cell r="AX1531">
            <v>1.26959607755434</v>
          </cell>
          <cell r="AY1531">
            <v>0.25775325465516702</v>
          </cell>
          <cell r="AZ1531">
            <v>0.130274070929363</v>
          </cell>
          <cell r="BA1531">
            <v>0.882278675727453</v>
          </cell>
          <cell r="BB1531">
            <v>0.893432015731077</v>
          </cell>
          <cell r="BC1531">
            <v>28.997241148706198</v>
          </cell>
          <cell r="BD1531">
            <v>32.6477522905911</v>
          </cell>
          <cell r="BE1531">
            <v>101.003505518333</v>
          </cell>
          <cell r="BF1531">
            <v>114.904323750161</v>
          </cell>
          <cell r="BH1531" t="str">
            <v>NO</v>
          </cell>
          <cell r="BI1531" t="str">
            <v>YES</v>
          </cell>
          <cell r="BJ1531" t="str">
            <v>NO</v>
          </cell>
          <cell r="BK1531" t="str">
            <v/>
          </cell>
          <cell r="BL1531" t="str">
            <v>YES</v>
          </cell>
          <cell r="BM1531" t="str">
            <v>NO</v>
          </cell>
          <cell r="BO1531" t="str">
            <v>NO</v>
          </cell>
          <cell r="BQ1531" t="str">
            <v>NO</v>
          </cell>
          <cell r="BR1531" t="str">
            <v>NO</v>
          </cell>
          <cell r="BT1531" t="str">
            <v/>
          </cell>
          <cell r="BU1531" t="str">
            <v>NO</v>
          </cell>
          <cell r="BW1531" t="str">
            <v>YES</v>
          </cell>
          <cell r="CA1531" t="str">
            <v>TRASH</v>
          </cell>
          <cell r="CC1531">
            <v>0</v>
          </cell>
          <cell r="CD1531">
            <v>0</v>
          </cell>
          <cell r="CE1531">
            <v>0</v>
          </cell>
          <cell r="CF1531">
            <v>0</v>
          </cell>
          <cell r="CL1531">
            <v>0</v>
          </cell>
          <cell r="CY1531">
            <v>0</v>
          </cell>
          <cell r="CZ1531">
            <v>0</v>
          </cell>
          <cell r="DA1531">
            <v>0</v>
          </cell>
          <cell r="DB1531">
            <v>0</v>
          </cell>
        </row>
        <row r="1532">
          <cell r="A1532">
            <v>279.2</v>
          </cell>
          <cell r="B1532">
            <v>41675</v>
          </cell>
          <cell r="C1532" t="str">
            <v>Daniel</v>
          </cell>
          <cell r="D1532">
            <v>24</v>
          </cell>
          <cell r="F1532" t="str">
            <v>YES</v>
          </cell>
          <cell r="G1532">
            <v>2.48</v>
          </cell>
          <cell r="H1532">
            <v>1.7387301418930301</v>
          </cell>
          <cell r="I1532">
            <v>0</v>
          </cell>
          <cell r="J1532">
            <v>9.9990000000000006</v>
          </cell>
          <cell r="K1532">
            <v>20</v>
          </cell>
          <cell r="L1532">
            <v>2.000200020002</v>
          </cell>
          <cell r="M1532">
            <v>6.7846855529436096</v>
          </cell>
          <cell r="N1532">
            <v>0.97645342008574099</v>
          </cell>
          <cell r="O1532">
            <v>0.11236997152728</v>
          </cell>
          <cell r="P1532">
            <v>1.3746241056798499E-2</v>
          </cell>
          <cell r="Q1532">
            <v>0.99999245426259298</v>
          </cell>
          <cell r="R1532">
            <v>0.17109323204820301</v>
          </cell>
          <cell r="S1532">
            <v>89.925808877436396</v>
          </cell>
          <cell r="T1532">
            <v>0.99999145822773505</v>
          </cell>
          <cell r="U1532">
            <v>0.18202960221298001</v>
          </cell>
          <cell r="V1532">
            <v>561.69548655776396</v>
          </cell>
          <cell r="W1532">
            <v>0.99999711278337799</v>
          </cell>
          <cell r="X1532">
            <v>0.10582306114222401</v>
          </cell>
          <cell r="Y1532">
            <v>3.1379026224156301</v>
          </cell>
          <cell r="Z1532">
            <v>0.45110869747807503</v>
          </cell>
          <cell r="AA1532">
            <v>0.30703860667009902</v>
          </cell>
          <cell r="AB1532">
            <v>1.37461373108906E-2</v>
          </cell>
          <cell r="AC1532">
            <v>0.961585462470821</v>
          </cell>
          <cell r="AD1532">
            <v>3.19401004275627E-2</v>
          </cell>
          <cell r="AE1532">
            <v>293.93824708365099</v>
          </cell>
          <cell r="AF1532">
            <v>0.52330382822987198</v>
          </cell>
          <cell r="AG1532">
            <v>2017.01378247861</v>
          </cell>
          <cell r="AH1532">
            <v>84.114816355731705</v>
          </cell>
          <cell r="AI1532">
            <v>0.935372156460475</v>
          </cell>
          <cell r="AJ1532">
            <v>273.45562828214503</v>
          </cell>
          <cell r="AK1532">
            <v>2725.2948389200001</v>
          </cell>
          <cell r="AL1532">
            <v>35.067093273749997</v>
          </cell>
          <cell r="AM1532">
            <v>27.370158292000099</v>
          </cell>
          <cell r="AN1532">
            <v>4.1335230213559999</v>
          </cell>
          <cell r="AO1532">
            <v>77.606234544987501</v>
          </cell>
          <cell r="AP1532">
            <v>95.411652717223006</v>
          </cell>
          <cell r="AQ1532">
            <v>54.858741891608503</v>
          </cell>
          <cell r="AR1532">
            <v>8902.1394688859109</v>
          </cell>
          <cell r="AS1532">
            <v>545.67981977548004</v>
          </cell>
          <cell r="AT1532">
            <v>40441.848684388002</v>
          </cell>
          <cell r="AU1532">
            <v>2.2095289407746401</v>
          </cell>
          <cell r="AV1532">
            <v>1.07575062157102</v>
          </cell>
          <cell r="AW1532">
            <v>2.4797891195155799</v>
          </cell>
          <cell r="AX1532">
            <v>1.22045265077633</v>
          </cell>
          <cell r="AY1532">
            <v>1.40929895167238E-3</v>
          </cell>
          <cell r="AZ1532">
            <v>0.13049925818956801</v>
          </cell>
          <cell r="BA1532">
            <v>0.61367999268816598</v>
          </cell>
          <cell r="BB1532">
            <v>0.59770028408429399</v>
          </cell>
          <cell r="BC1532">
            <v>0.21139484275085799</v>
          </cell>
          <cell r="BD1532">
            <v>72.773787118840602</v>
          </cell>
          <cell r="BE1532">
            <v>130.60928773036201</v>
          </cell>
          <cell r="BF1532">
            <v>165.64280874405799</v>
          </cell>
          <cell r="BH1532" t="str">
            <v>NO</v>
          </cell>
          <cell r="BI1532" t="str">
            <v>YES</v>
          </cell>
          <cell r="BJ1532" t="str">
            <v>NO</v>
          </cell>
          <cell r="BK1532" t="str">
            <v/>
          </cell>
          <cell r="BL1532" t="str">
            <v>YES</v>
          </cell>
          <cell r="BM1532" t="str">
            <v>NO</v>
          </cell>
          <cell r="BO1532" t="str">
            <v>NO</v>
          </cell>
          <cell r="BQ1532" t="str">
            <v>NO</v>
          </cell>
          <cell r="BR1532" t="str">
            <v>YES</v>
          </cell>
          <cell r="BT1532" t="str">
            <v/>
          </cell>
          <cell r="BU1532" t="str">
            <v>NO</v>
          </cell>
          <cell r="BW1532" t="str">
            <v/>
          </cell>
          <cell r="CA1532" t="str">
            <v>SINGLE CORR</v>
          </cell>
          <cell r="CC1532">
            <v>0</v>
          </cell>
          <cell r="CD1532">
            <v>63.487621067470094</v>
          </cell>
          <cell r="CE1532">
            <v>0</v>
          </cell>
          <cell r="CF1532">
            <v>0</v>
          </cell>
          <cell r="CL1532">
            <v>0.47</v>
          </cell>
          <cell r="CY1532">
            <v>0</v>
          </cell>
          <cell r="CZ1532">
            <v>1.0505991177678344</v>
          </cell>
          <cell r="DA1532">
            <v>0</v>
          </cell>
          <cell r="DB1532">
            <v>0</v>
          </cell>
        </row>
        <row r="1533">
          <cell r="A1533">
            <v>279.2</v>
          </cell>
          <cell r="B1533">
            <v>41675</v>
          </cell>
          <cell r="C1533" t="str">
            <v>Daniel</v>
          </cell>
          <cell r="D1533">
            <v>25</v>
          </cell>
          <cell r="F1533" t="str">
            <v>YES</v>
          </cell>
          <cell r="G1533">
            <v>2.48</v>
          </cell>
          <cell r="H1533">
            <v>1.78919361066073</v>
          </cell>
          <cell r="I1533">
            <v>0</v>
          </cell>
          <cell r="J1533">
            <v>9.9994999999999994</v>
          </cell>
          <cell r="K1533">
            <v>20</v>
          </cell>
          <cell r="L1533">
            <v>2.0001000050002502</v>
          </cell>
          <cell r="M1533">
            <v>1.22130993896129</v>
          </cell>
          <cell r="N1533">
            <v>0.83874199171091401</v>
          </cell>
          <cell r="O1533">
            <v>0.16853778906699199</v>
          </cell>
          <cell r="P1533">
            <v>1.53254691876055E-2</v>
          </cell>
          <cell r="Q1533">
            <v>0.99998735992708099</v>
          </cell>
          <cell r="R1533">
            <v>0.32334971113838501</v>
          </cell>
          <cell r="S1533">
            <v>624.70992266468602</v>
          </cell>
          <cell r="T1533">
            <v>0.999990488731062</v>
          </cell>
          <cell r="U1533">
            <v>0.28045668786203798</v>
          </cell>
          <cell r="V1533">
            <v>379.58966161807399</v>
          </cell>
          <cell r="W1533">
            <v>0.99999771364666601</v>
          </cell>
          <cell r="X1533">
            <v>0.13750472607511599</v>
          </cell>
          <cell r="Y1533">
            <v>0.76664298301147005</v>
          </cell>
          <cell r="Z1533">
            <v>0.44914212889502098</v>
          </cell>
          <cell r="AA1533">
            <v>5.7895602139362803E-2</v>
          </cell>
          <cell r="AB1533">
            <v>1.5325275424611E-2</v>
          </cell>
          <cell r="AC1533">
            <v>0.94890647331742495</v>
          </cell>
          <cell r="AD1533">
            <v>0.110083781289097</v>
          </cell>
          <cell r="AE1533">
            <v>285.52585677044402</v>
          </cell>
          <cell r="AF1533">
            <v>0.75219436360389902</v>
          </cell>
          <cell r="AG1533">
            <v>2157.1257903027899</v>
          </cell>
          <cell r="AH1533">
            <v>132.57930566454201</v>
          </cell>
          <cell r="AI1533">
            <v>0.21222336934617</v>
          </cell>
          <cell r="AJ1533">
            <v>6857.52475889994</v>
          </cell>
          <cell r="AK1533">
            <v>3272.1476206033299</v>
          </cell>
          <cell r="AL1533">
            <v>66.6269328209967</v>
          </cell>
          <cell r="AM1533">
            <v>30.456500058333798</v>
          </cell>
          <cell r="AN1533">
            <v>14.805705920852301</v>
          </cell>
          <cell r="AO1533">
            <v>94.635390273346303</v>
          </cell>
          <cell r="AP1533">
            <v>53.438831454243399</v>
          </cell>
          <cell r="AQ1533">
            <v>115.269335718736</v>
          </cell>
          <cell r="AR1533">
            <v>157.33190239388</v>
          </cell>
          <cell r="AS1533">
            <v>160.05655511495701</v>
          </cell>
          <cell r="AT1533">
            <v>168.16920842161301</v>
          </cell>
          <cell r="AU1533">
            <v>2.04511021303977</v>
          </cell>
          <cell r="AV1533">
            <v>0.97092366231139104</v>
          </cell>
          <cell r="AW1533">
            <v>2.2755091072013802</v>
          </cell>
          <cell r="AX1533">
            <v>1.2200108864802</v>
          </cell>
          <cell r="AY1533">
            <v>0.335656915894331</v>
          </cell>
          <cell r="AZ1533">
            <v>0.130230103738049</v>
          </cell>
          <cell r="BA1533">
            <v>0.91269762337629001</v>
          </cell>
          <cell r="BB1533">
            <v>0.94327183477792498</v>
          </cell>
          <cell r="BC1533">
            <v>30.209122430489799</v>
          </cell>
          <cell r="BD1533">
            <v>-0.28966676871800701</v>
          </cell>
          <cell r="BE1533">
            <v>41.007978637692197</v>
          </cell>
          <cell r="BF1533">
            <v>164.605242841581</v>
          </cell>
          <cell r="BH1533" t="str">
            <v>NO</v>
          </cell>
          <cell r="BI1533" t="str">
            <v>YES</v>
          </cell>
          <cell r="BJ1533" t="str">
            <v>NO</v>
          </cell>
          <cell r="BK1533" t="str">
            <v/>
          </cell>
          <cell r="BL1533" t="str">
            <v>YES</v>
          </cell>
          <cell r="BM1533" t="str">
            <v>NO</v>
          </cell>
          <cell r="BO1533" t="str">
            <v>NO</v>
          </cell>
          <cell r="BQ1533" t="str">
            <v>YES</v>
          </cell>
          <cell r="BR1533" t="str">
            <v>NO</v>
          </cell>
          <cell r="BT1533" t="str">
            <v/>
          </cell>
          <cell r="BU1533" t="str">
            <v>YES</v>
          </cell>
          <cell r="BW1533" t="str">
            <v/>
          </cell>
          <cell r="CA1533" t="str">
            <v>SINGLE CORRx</v>
          </cell>
          <cell r="CC1533">
            <v>133.98845079365253</v>
          </cell>
          <cell r="CD1533">
            <v>0</v>
          </cell>
          <cell r="CE1533">
            <v>78.01116426611982</v>
          </cell>
          <cell r="CF1533">
            <v>75.850351016082342</v>
          </cell>
          <cell r="CL1533">
            <v>0.3</v>
          </cell>
          <cell r="CY1533">
            <v>3.3461293879937939</v>
          </cell>
          <cell r="CZ1533">
            <v>0</v>
          </cell>
          <cell r="DA1533">
            <v>3.3461293879937939</v>
          </cell>
          <cell r="DB1533">
            <v>3.3461293879937939</v>
          </cell>
        </row>
        <row r="1534">
          <cell r="A1534">
            <v>279.2</v>
          </cell>
          <cell r="B1534">
            <v>41675</v>
          </cell>
          <cell r="C1534" t="str">
            <v>Daniel</v>
          </cell>
          <cell r="D1534">
            <v>26</v>
          </cell>
          <cell r="F1534" t="str">
            <v>YES</v>
          </cell>
          <cell r="G1534">
            <v>2.48</v>
          </cell>
          <cell r="H1534">
            <v>1.8608088064938799</v>
          </cell>
          <cell r="I1534">
            <v>0</v>
          </cell>
          <cell r="J1534">
            <v>9.9994999999999994</v>
          </cell>
          <cell r="K1534">
            <v>20</v>
          </cell>
          <cell r="L1534">
            <v>2.0001000050002502</v>
          </cell>
          <cell r="M1534">
            <v>-97.774976114750004</v>
          </cell>
          <cell r="N1534">
            <v>0.91288452047455804</v>
          </cell>
          <cell r="O1534">
            <v>0.45579163787984001</v>
          </cell>
          <cell r="P1534">
            <v>1.5421298431801801E-2</v>
          </cell>
          <cell r="Q1534">
            <v>0.99998138401262504</v>
          </cell>
          <cell r="R1534">
            <v>0.28870140847298598</v>
          </cell>
          <cell r="S1534">
            <v>56.502889091795602</v>
          </cell>
          <cell r="T1534">
            <v>0.999826948188416</v>
          </cell>
          <cell r="U1534">
            <v>0.88032662717579702</v>
          </cell>
          <cell r="V1534">
            <v>317.92157423614901</v>
          </cell>
          <cell r="W1534">
            <v>0.99996343683246303</v>
          </cell>
          <cell r="X1534">
            <v>0.40455929380470201</v>
          </cell>
          <cell r="Y1534">
            <v>-9.6841110460143001E-2</v>
          </cell>
          <cell r="Z1534">
            <v>8.9592253563641798E-4</v>
          </cell>
          <cell r="AA1534">
            <v>2.3248051236526899</v>
          </cell>
          <cell r="AB1534">
            <v>1.54210112754874E-2</v>
          </cell>
          <cell r="AC1534">
            <v>0.92736814107347199</v>
          </cell>
          <cell r="AD1534">
            <v>8.9117864152714596E-2</v>
          </cell>
          <cell r="AE1534">
            <v>67.701989334501604</v>
          </cell>
          <cell r="AF1534">
            <v>0.21294406956488501</v>
          </cell>
          <cell r="AG1534">
            <v>3765.9076702676002</v>
          </cell>
          <cell r="AH1534">
            <v>36.386677082421301</v>
          </cell>
          <cell r="AI1534">
            <v>0.64386755836066001</v>
          </cell>
          <cell r="AJ1534">
            <v>1704.0236173041401</v>
          </cell>
          <cell r="AK1534">
            <v>1583.54635191834</v>
          </cell>
          <cell r="AL1534">
            <v>15.52277797282</v>
          </cell>
          <cell r="AM1534">
            <v>37.563037022667899</v>
          </cell>
          <cell r="AN1534">
            <v>-2.0538954012103301</v>
          </cell>
          <cell r="AO1534">
            <v>16.4411696056031</v>
          </cell>
          <cell r="AP1534">
            <v>26.756383722245499</v>
          </cell>
          <cell r="AQ1534">
            <v>55.984056738806601</v>
          </cell>
          <cell r="AR1534">
            <v>133.18901031478799</v>
          </cell>
          <cell r="AS1534">
            <v>-2.6833981625417702</v>
          </cell>
          <cell r="AT1534">
            <v>1191.89602276815</v>
          </cell>
          <cell r="AU1534">
            <v>2.1063564815484201</v>
          </cell>
          <cell r="AV1534">
            <v>1.00249465462216</v>
          </cell>
          <cell r="AW1534">
            <v>2.2718460455032998</v>
          </cell>
          <cell r="AX1534">
            <v>1.26350614096789</v>
          </cell>
          <cell r="AY1534">
            <v>0.24257401502161</v>
          </cell>
          <cell r="AZ1534">
            <v>0.13096035605139</v>
          </cell>
          <cell r="BA1534">
            <v>0.68283140804765496</v>
          </cell>
          <cell r="BB1534">
            <v>0.65613687145310795</v>
          </cell>
          <cell r="BC1534">
            <v>28.169885615412799</v>
          </cell>
          <cell r="BD1534">
            <v>3.7047732131668401</v>
          </cell>
          <cell r="BE1534">
            <v>29.849850045777899</v>
          </cell>
          <cell r="BF1534">
            <v>65.129292673555696</v>
          </cell>
          <cell r="BH1534" t="str">
            <v>NO</v>
          </cell>
          <cell r="BI1534" t="str">
            <v>YES</v>
          </cell>
          <cell r="BJ1534" t="str">
            <v>NO</v>
          </cell>
          <cell r="BK1534" t="str">
            <v/>
          </cell>
          <cell r="BL1534" t="str">
            <v>YES</v>
          </cell>
          <cell r="BM1534" t="str">
            <v>NO</v>
          </cell>
          <cell r="BO1534" t="str">
            <v>NO</v>
          </cell>
          <cell r="BQ1534" t="str">
            <v>NO</v>
          </cell>
          <cell r="BR1534" t="str">
            <v>NO</v>
          </cell>
          <cell r="BT1534" t="str">
            <v/>
          </cell>
          <cell r="BU1534" t="str">
            <v>NO</v>
          </cell>
          <cell r="BW1534" t="str">
            <v>YES</v>
          </cell>
          <cell r="CA1534" t="str">
            <v>TRASH</v>
          </cell>
          <cell r="CC1534">
            <v>0</v>
          </cell>
          <cell r="CD1534">
            <v>0</v>
          </cell>
          <cell r="CE1534">
            <v>0</v>
          </cell>
          <cell r="CF1534">
            <v>0</v>
          </cell>
          <cell r="CL1534">
            <v>0</v>
          </cell>
          <cell r="CY1534">
            <v>0</v>
          </cell>
          <cell r="CZ1534">
            <v>0</v>
          </cell>
          <cell r="DA1534">
            <v>0</v>
          </cell>
          <cell r="DB1534">
            <v>0</v>
          </cell>
        </row>
        <row r="1535">
          <cell r="A1535">
            <v>279.2</v>
          </cell>
          <cell r="B1535">
            <v>41675</v>
          </cell>
          <cell r="C1535" t="str">
            <v>Daniel</v>
          </cell>
          <cell r="D1535">
            <v>27</v>
          </cell>
          <cell r="F1535" t="str">
            <v>YES</v>
          </cell>
          <cell r="G1535">
            <v>2.48</v>
          </cell>
          <cell r="H1535">
            <v>1.9544564159586999</v>
          </cell>
          <cell r="I1535">
            <v>0</v>
          </cell>
          <cell r="J1535">
            <v>10</v>
          </cell>
          <cell r="K1535">
            <v>19.999500000000001</v>
          </cell>
          <cell r="L1535">
            <v>1.9999499999999999</v>
          </cell>
          <cell r="M1535">
            <v>2.30735103118705</v>
          </cell>
          <cell r="N1535">
            <v>0.81876466366218703</v>
          </cell>
          <cell r="O1535">
            <v>0.11873479310059699</v>
          </cell>
          <cell r="P1535">
            <v>1.42810841452558E-2</v>
          </cell>
          <cell r="Q1535">
            <v>0.99999236120909196</v>
          </cell>
          <cell r="R1535">
            <v>0.18723279794328099</v>
          </cell>
          <cell r="S1535">
            <v>631.78720383840403</v>
          </cell>
          <cell r="T1535">
            <v>0.99999033341557497</v>
          </cell>
          <cell r="U1535">
            <v>0.21060217029224301</v>
          </cell>
          <cell r="V1535">
            <v>493.27576240283997</v>
          </cell>
          <cell r="W1535">
            <v>0.99999932801816205</v>
          </cell>
          <cell r="X1535">
            <v>5.5526906775208301E-2</v>
          </cell>
          <cell r="Y1535">
            <v>0.824721218756023</v>
          </cell>
          <cell r="Z1535">
            <v>0.267204065075623</v>
          </cell>
          <cell r="AA1535">
            <v>4.4483960089205903E-2</v>
          </cell>
          <cell r="AB1535">
            <v>1.4280975031957899E-2</v>
          </cell>
          <cell r="AC1535">
            <v>0.96388283963878696</v>
          </cell>
          <cell r="AD1535">
            <v>3.8112250265828103E-2</v>
          </cell>
          <cell r="AE1535">
            <v>423.95556415393798</v>
          </cell>
          <cell r="AF1535">
            <v>0.859469107496726</v>
          </cell>
          <cell r="AG1535">
            <v>700.86008556061495</v>
          </cell>
          <cell r="AH1535">
            <v>130.03615162728201</v>
          </cell>
          <cell r="AI1535">
            <v>0.205820715925426</v>
          </cell>
          <cell r="AJ1535">
            <v>3960.75589553383</v>
          </cell>
          <cell r="AK1535">
            <v>1134.8900317433399</v>
          </cell>
          <cell r="AL1535">
            <v>9.4023701411133196</v>
          </cell>
          <cell r="AM1535">
            <v>8.0724485430001192</v>
          </cell>
          <cell r="AN1535">
            <v>2.8159215101089998</v>
          </cell>
          <cell r="AO1535">
            <v>142.127790227356</v>
          </cell>
          <cell r="AP1535">
            <v>13.4931290050177</v>
          </cell>
          <cell r="AQ1535">
            <v>263.40993525459203</v>
          </cell>
          <cell r="AR1535">
            <v>262.36407254020997</v>
          </cell>
          <cell r="AS1535">
            <v>99.746973524482797</v>
          </cell>
          <cell r="AT1535">
            <v>604.12784343659803</v>
          </cell>
          <cell r="AU1535">
            <v>2.3043429114052199</v>
          </cell>
          <cell r="AV1535">
            <v>1.0724125955705199</v>
          </cell>
          <cell r="AW1535">
            <v>2.27463035383149</v>
          </cell>
          <cell r="AX1535">
            <v>1.3536727524893599</v>
          </cell>
          <cell r="AY1535">
            <v>0.25763441822837102</v>
          </cell>
          <cell r="AZ1535">
            <v>0.13031027600258199</v>
          </cell>
          <cell r="BA1535">
            <v>0.90543657139837797</v>
          </cell>
          <cell r="BB1535">
            <v>0.94479579587465901</v>
          </cell>
          <cell r="BC1535">
            <v>37.099356224885497</v>
          </cell>
          <cell r="BD1535">
            <v>-0.62448013729141405</v>
          </cell>
          <cell r="BE1535">
            <v>5.5177757250000896</v>
          </cell>
          <cell r="BF1535">
            <v>66.105649198819407</v>
          </cell>
          <cell r="BH1535" t="str">
            <v>NO</v>
          </cell>
          <cell r="BI1535" t="str">
            <v>YES</v>
          </cell>
          <cell r="BJ1535" t="str">
            <v>NO</v>
          </cell>
          <cell r="BK1535" t="str">
            <v/>
          </cell>
          <cell r="BL1535" t="str">
            <v>YES</v>
          </cell>
          <cell r="BM1535" t="str">
            <v>NO</v>
          </cell>
          <cell r="BO1535" t="str">
            <v>NO</v>
          </cell>
          <cell r="BQ1535" t="str">
            <v>YES</v>
          </cell>
          <cell r="BR1535" t="str">
            <v>NO</v>
          </cell>
          <cell r="BT1535" t="str">
            <v/>
          </cell>
          <cell r="BU1535" t="str">
            <v>YES</v>
          </cell>
          <cell r="BW1535" t="str">
            <v/>
          </cell>
          <cell r="CA1535" t="str">
            <v>SINGLE CORRx</v>
          </cell>
          <cell r="CC1535">
            <v>174.1263441282025</v>
          </cell>
          <cell r="CD1535">
            <v>0</v>
          </cell>
          <cell r="CE1535">
            <v>142.268234312359</v>
          </cell>
          <cell r="CF1535">
            <v>99.252702241935594</v>
          </cell>
          <cell r="CL1535">
            <v>0.3</v>
          </cell>
          <cell r="CY1535">
            <v>24.868354442188085</v>
          </cell>
          <cell r="CZ1535">
            <v>0</v>
          </cell>
          <cell r="DA1535">
            <v>24.868354442188085</v>
          </cell>
          <cell r="DB1535">
            <v>24.868354442188085</v>
          </cell>
        </row>
        <row r="1536">
          <cell r="BH1536" t="str">
            <v/>
          </cell>
          <cell r="BI1536" t="str">
            <v/>
          </cell>
          <cell r="BJ1536" t="str">
            <v>NO</v>
          </cell>
          <cell r="BK1536" t="str">
            <v/>
          </cell>
          <cell r="BL1536" t="str">
            <v>NO</v>
          </cell>
          <cell r="BM1536" t="str">
            <v/>
          </cell>
          <cell r="BO1536" t="str">
            <v/>
          </cell>
          <cell r="BQ1536" t="str">
            <v/>
          </cell>
          <cell r="BR1536" t="str">
            <v/>
          </cell>
          <cell r="BT1536" t="str">
            <v/>
          </cell>
          <cell r="BU1536" t="str">
            <v/>
          </cell>
          <cell r="BW1536" t="str">
            <v/>
          </cell>
          <cell r="CA1536" t="str">
            <v/>
          </cell>
          <cell r="CC1536">
            <v>0</v>
          </cell>
          <cell r="CD1536">
            <v>0</v>
          </cell>
          <cell r="CE1536">
            <v>0</v>
          </cell>
          <cell r="CF1536">
            <v>0</v>
          </cell>
          <cell r="CL1536">
            <v>0</v>
          </cell>
          <cell r="CY1536">
            <v>0</v>
          </cell>
          <cell r="CZ1536">
            <v>0</v>
          </cell>
          <cell r="DA1536">
            <v>0</v>
          </cell>
          <cell r="DB1536">
            <v>0</v>
          </cell>
        </row>
        <row r="1537">
          <cell r="A1537">
            <v>285.2</v>
          </cell>
          <cell r="B1537">
            <v>41675</v>
          </cell>
          <cell r="C1537" t="str">
            <v>Daniel</v>
          </cell>
          <cell r="D1537">
            <v>32</v>
          </cell>
          <cell r="F1537" t="str">
            <v>YES</v>
          </cell>
          <cell r="G1537">
            <v>2.4700000000000002</v>
          </cell>
          <cell r="H1537">
            <v>0.16666666790842999</v>
          </cell>
          <cell r="I1537">
            <v>0</v>
          </cell>
          <cell r="J1537">
            <v>10.0013333333</v>
          </cell>
          <cell r="K1537">
            <v>20</v>
          </cell>
          <cell r="L1537">
            <v>1.9997333688908101</v>
          </cell>
          <cell r="M1537">
            <v>-16.626378142359599</v>
          </cell>
          <cell r="N1537">
            <v>0.81075280403343897</v>
          </cell>
          <cell r="O1537">
            <v>1.0344378017926901</v>
          </cell>
          <cell r="P1537">
            <v>1.3607562510375299E-2</v>
          </cell>
          <cell r="Q1537">
            <v>0.99999785076530301</v>
          </cell>
          <cell r="R1537">
            <v>0.24706825277455799</v>
          </cell>
          <cell r="S1537">
            <v>-579.53553644280396</v>
          </cell>
          <cell r="T1537">
            <v>0.99984201293135799</v>
          </cell>
          <cell r="U1537">
            <v>2.1182639609437701</v>
          </cell>
          <cell r="V1537">
            <v>166.97368221934701</v>
          </cell>
          <cell r="W1537">
            <v>0.99999773915032697</v>
          </cell>
          <cell r="X1537">
            <v>0.25338358347179601</v>
          </cell>
          <cell r="Y1537">
            <v>-0.194508710561518</v>
          </cell>
          <cell r="Z1537">
            <v>8.9604832472869305E-3</v>
          </cell>
          <cell r="AA1537">
            <v>4.6767631668951699</v>
          </cell>
          <cell r="AB1537">
            <v>1.3607533259051599E-2</v>
          </cell>
          <cell r="AC1537">
            <v>0.98852181962441399</v>
          </cell>
          <cell r="AD1537">
            <v>6.3023509188692095E-2</v>
          </cell>
          <cell r="AE1537">
            <v>157.072534760043</v>
          </cell>
          <cell r="AF1537">
            <v>0.94070022018664201</v>
          </cell>
          <cell r="AG1537">
            <v>1738.2413136722801</v>
          </cell>
          <cell r="AH1537">
            <v>-10.716522506318301</v>
          </cell>
          <cell r="AI1537">
            <v>1.84886490784371E-2</v>
          </cell>
          <cell r="AJ1537">
            <v>28770.8248728748</v>
          </cell>
          <cell r="AK1537">
            <v>10885.713155466699</v>
          </cell>
          <cell r="AL1537">
            <v>163.16751569259699</v>
          </cell>
          <cell r="AM1537">
            <v>119.498815607</v>
          </cell>
          <cell r="AN1537">
            <v>56.249880463673001</v>
          </cell>
          <cell r="AO1537">
            <v>127.44067491565001</v>
          </cell>
          <cell r="AP1537">
            <v>28.272075144084599</v>
          </cell>
          <cell r="AQ1537">
            <v>990.49616617161996</v>
          </cell>
          <cell r="AR1537">
            <v>-2205.7980353428202</v>
          </cell>
          <cell r="AS1537">
            <v>171.12124690326499</v>
          </cell>
          <cell r="AT1537">
            <v>18393.122397186002</v>
          </cell>
          <cell r="AU1537">
            <v>6.3210622957473701</v>
          </cell>
          <cell r="AV1537">
            <v>6.70489510766656E-2</v>
          </cell>
          <cell r="AW1537">
            <v>1.2218548122805899</v>
          </cell>
          <cell r="AX1537">
            <v>0.29202292201920299</v>
          </cell>
          <cell r="AY1537">
            <v>0.55724231996500295</v>
          </cell>
          <cell r="AZ1537">
            <v>0.16207971119905301</v>
          </cell>
          <cell r="BA1537">
            <v>0.65210880586333597</v>
          </cell>
          <cell r="BB1537">
            <v>0.68255774480410503</v>
          </cell>
          <cell r="BC1537">
            <v>31.344880498031401</v>
          </cell>
          <cell r="BD1537">
            <v>6.2541062164020804</v>
          </cell>
          <cell r="BE1537">
            <v>157.58222603597901</v>
          </cell>
          <cell r="BF1537">
            <v>314.092812614021</v>
          </cell>
          <cell r="BH1537" t="str">
            <v>NO</v>
          </cell>
          <cell r="BI1537" t="str">
            <v>YES</v>
          </cell>
          <cell r="BJ1537" t="str">
            <v>YES</v>
          </cell>
          <cell r="BK1537" t="str">
            <v/>
          </cell>
          <cell r="BL1537" t="str">
            <v>YES</v>
          </cell>
          <cell r="BM1537" t="str">
            <v>NO</v>
          </cell>
          <cell r="BO1537" t="str">
            <v>NO</v>
          </cell>
          <cell r="BQ1537" t="str">
            <v>YES</v>
          </cell>
          <cell r="BR1537" t="str">
            <v>NO</v>
          </cell>
          <cell r="BT1537" t="str">
            <v/>
          </cell>
          <cell r="BU1537" t="str">
            <v>YES</v>
          </cell>
          <cell r="BW1537" t="str">
            <v/>
          </cell>
          <cell r="CA1537" t="str">
            <v>SINGLE CORRx</v>
          </cell>
          <cell r="CC1537">
            <v>58.94956871787614</v>
          </cell>
          <cell r="CD1537">
            <v>0</v>
          </cell>
          <cell r="CE1537">
            <v>68.323151381298104</v>
          </cell>
          <cell r="CF1537">
            <v>64.312884179826966</v>
          </cell>
          <cell r="CL1537">
            <v>0.3</v>
          </cell>
          <cell r="CY1537">
            <v>0.59072750826426634</v>
          </cell>
          <cell r="CZ1537">
            <v>0</v>
          </cell>
          <cell r="DA1537">
            <v>0.59072750826426634</v>
          </cell>
          <cell r="DB1537">
            <v>0.59072750826426634</v>
          </cell>
        </row>
        <row r="1538">
          <cell r="A1538">
            <v>285.2</v>
          </cell>
          <cell r="B1538">
            <v>41675</v>
          </cell>
          <cell r="C1538" t="str">
            <v>Daniel</v>
          </cell>
          <cell r="D1538">
            <v>33</v>
          </cell>
          <cell r="F1538" t="str">
            <v>YES</v>
          </cell>
          <cell r="G1538">
            <v>2.4700000000000002</v>
          </cell>
          <cell r="H1538">
            <v>0.32222222350537799</v>
          </cell>
          <cell r="I1538">
            <v>0</v>
          </cell>
          <cell r="J1538">
            <v>10</v>
          </cell>
          <cell r="K1538">
            <v>20</v>
          </cell>
          <cell r="L1538">
            <v>2</v>
          </cell>
          <cell r="M1538">
            <v>8.2552797445473001</v>
          </cell>
          <cell r="N1538">
            <v>0.97803707128929795</v>
          </cell>
          <cell r="O1538">
            <v>0.34553573344886701</v>
          </cell>
          <cell r="P1538">
            <v>1.3786076243536E-2</v>
          </cell>
          <cell r="Q1538">
            <v>0.99999423691060396</v>
          </cell>
          <cell r="R1538">
            <v>0.29813470365598999</v>
          </cell>
          <cell r="S1538">
            <v>141.158126835855</v>
          </cell>
          <cell r="T1538">
            <v>0.999710345615895</v>
          </cell>
          <cell r="U1538">
            <v>2.1137625091161398</v>
          </cell>
          <cell r="V1538">
            <v>344.13616216190002</v>
          </cell>
          <cell r="W1538">
            <v>0.99999582668377096</v>
          </cell>
          <cell r="X1538">
            <v>0.25367970460119799</v>
          </cell>
          <cell r="Y1538">
            <v>3.1892073932384402</v>
          </cell>
          <cell r="Z1538">
            <v>0.37752363155005397</v>
          </cell>
          <cell r="AA1538">
            <v>3.3647635617862601</v>
          </cell>
          <cell r="AB1538">
            <v>1.3785996777588299E-2</v>
          </cell>
          <cell r="AC1538">
            <v>0.97055794979093002</v>
          </cell>
          <cell r="AD1538">
            <v>9.1679356737819906E-2</v>
          </cell>
          <cell r="AE1538">
            <v>230.306507558639</v>
          </cell>
          <cell r="AF1538">
            <v>0.66922797347951501</v>
          </cell>
          <cell r="AG1538">
            <v>5259.8990418676804</v>
          </cell>
          <cell r="AH1538">
            <v>20.834601961907101</v>
          </cell>
          <cell r="AI1538">
            <v>0.14755484181890299</v>
          </cell>
          <cell r="AJ1538">
            <v>13555.4856858</v>
          </cell>
          <cell r="AK1538">
            <v>9885.7046885500004</v>
          </cell>
          <cell r="AL1538">
            <v>159.74526587339</v>
          </cell>
          <cell r="AM1538">
            <v>90.340677870999201</v>
          </cell>
          <cell r="AN1538">
            <v>24.853133185308</v>
          </cell>
          <cell r="AO1538">
            <v>19.9969406327555</v>
          </cell>
          <cell r="AP1538">
            <v>26.2923533412383</v>
          </cell>
          <cell r="AQ1538">
            <v>1055.07292322128</v>
          </cell>
          <cell r="AR1538">
            <v>1383.1107321792299</v>
          </cell>
          <cell r="AS1538">
            <v>249.939241573093</v>
          </cell>
          <cell r="AT1538">
            <v>8819.1952454336097</v>
          </cell>
          <cell r="AU1538">
            <v>6.4420015257402996</v>
          </cell>
          <cell r="AV1538">
            <v>0.38782330952324101</v>
          </cell>
          <cell r="AW1538">
            <v>1.61228143761097</v>
          </cell>
          <cell r="AX1538">
            <v>0.72300260913783698</v>
          </cell>
          <cell r="AY1538">
            <v>0.51553957869440004</v>
          </cell>
          <cell r="AZ1538">
            <v>0.162927104494517</v>
          </cell>
          <cell r="BA1538">
            <v>0.63645848707105501</v>
          </cell>
          <cell r="BB1538">
            <v>0.69776311106425803</v>
          </cell>
          <cell r="BC1538">
            <v>28.1203406560582</v>
          </cell>
          <cell r="BD1538">
            <v>8.8830633845125302</v>
          </cell>
          <cell r="BE1538">
            <v>145.35848100769201</v>
          </cell>
          <cell r="BF1538">
            <v>257.94242203087202</v>
          </cell>
          <cell r="BH1538" t="str">
            <v>NO</v>
          </cell>
          <cell r="BI1538" t="str">
            <v>YES</v>
          </cell>
          <cell r="BJ1538" t="str">
            <v>YES</v>
          </cell>
          <cell r="BK1538" t="str">
            <v/>
          </cell>
          <cell r="BL1538" t="str">
            <v>YES</v>
          </cell>
          <cell r="BM1538" t="str">
            <v>NO</v>
          </cell>
          <cell r="BO1538" t="str">
            <v>NO</v>
          </cell>
          <cell r="BQ1538" t="str">
            <v>NO</v>
          </cell>
          <cell r="BR1538" t="str">
            <v>NO</v>
          </cell>
          <cell r="BT1538" t="str">
            <v/>
          </cell>
          <cell r="BU1538" t="str">
            <v>YES</v>
          </cell>
          <cell r="BW1538" t="str">
            <v/>
          </cell>
          <cell r="CA1538" t="str">
            <v>DUAL AREA</v>
          </cell>
          <cell r="CC1538">
            <v>0</v>
          </cell>
          <cell r="CD1538">
            <v>0</v>
          </cell>
          <cell r="CE1538">
            <v>140.41101896645645</v>
          </cell>
          <cell r="CF1538">
            <v>77.255425513657443</v>
          </cell>
          <cell r="CL1538">
            <v>0.36</v>
          </cell>
          <cell r="CY1538">
            <v>0</v>
          </cell>
          <cell r="CZ1538">
            <v>0</v>
          </cell>
          <cell r="DA1538">
            <v>0.64040402106323802</v>
          </cell>
          <cell r="DB1538">
            <v>0.64040402106323802</v>
          </cell>
        </row>
        <row r="1539">
          <cell r="A1539">
            <v>285.2</v>
          </cell>
          <cell r="B1539">
            <v>41675</v>
          </cell>
          <cell r="C1539" t="str">
            <v>Daniel</v>
          </cell>
          <cell r="D1539">
            <v>34</v>
          </cell>
          <cell r="F1539" t="str">
            <v>YES</v>
          </cell>
          <cell r="G1539">
            <v>2.4700000000000002</v>
          </cell>
          <cell r="H1539">
            <v>0.375000002793968</v>
          </cell>
          <cell r="I1539">
            <v>0</v>
          </cell>
          <cell r="J1539">
            <v>10.000500000000001</v>
          </cell>
          <cell r="K1539">
            <v>20</v>
          </cell>
          <cell r="L1539">
            <v>1.99990000499975</v>
          </cell>
          <cell r="M1539">
            <v>7.5619994459922797</v>
          </cell>
          <cell r="N1539">
            <v>0.96797531779171897</v>
          </cell>
          <cell r="O1539">
            <v>0.48232746777684898</v>
          </cell>
          <cell r="P1539">
            <v>1.3924842502556401E-2</v>
          </cell>
          <cell r="Q1539">
            <v>0.99999377894629604</v>
          </cell>
          <cell r="R1539">
            <v>0.44365132901358001</v>
          </cell>
          <cell r="S1539">
            <v>145.56701936477501</v>
          </cell>
          <cell r="T1539">
            <v>0.99982862063074296</v>
          </cell>
          <cell r="U1539">
            <v>2.3285903508246899</v>
          </cell>
          <cell r="V1539">
            <v>314.69237015667198</v>
          </cell>
          <cell r="W1539">
            <v>0.99999904918021498</v>
          </cell>
          <cell r="X1539">
            <v>0.17342746028456099</v>
          </cell>
          <cell r="Y1539">
            <v>2.5283947243272502</v>
          </cell>
          <cell r="Z1539">
            <v>0.32310650546990199</v>
          </cell>
          <cell r="AA1539">
            <v>4.8572754412581496</v>
          </cell>
          <cell r="AB1539">
            <v>1.39247558580274E-2</v>
          </cell>
          <cell r="AC1539">
            <v>0.96890149563970696</v>
          </cell>
          <cell r="AD1539">
            <v>0.20429352173641199</v>
          </cell>
          <cell r="AE1539">
            <v>287.61038978705102</v>
          </cell>
          <cell r="AF1539">
            <v>0.91394054509549005</v>
          </cell>
          <cell r="AG1539">
            <v>2824.9979093306001</v>
          </cell>
          <cell r="AH1539">
            <v>31.420255124956601</v>
          </cell>
          <cell r="AI1539">
            <v>0.21581034839772401</v>
          </cell>
          <cell r="AJ1539">
            <v>25741.902836280002</v>
          </cell>
          <cell r="AK1539">
            <v>9385.5733188066697</v>
          </cell>
          <cell r="AL1539">
            <v>116.969523849103</v>
          </cell>
          <cell r="AM1539">
            <v>86.807404290333096</v>
          </cell>
          <cell r="AN1539">
            <v>28.271355388430699</v>
          </cell>
          <cell r="AO1539">
            <v>115.27762138636299</v>
          </cell>
          <cell r="AP1539">
            <v>6.7789726542625504</v>
          </cell>
          <cell r="AQ1539">
            <v>734.49702134490599</v>
          </cell>
          <cell r="AR1539">
            <v>316.93815674097101</v>
          </cell>
          <cell r="AS1539">
            <v>296.69284000157103</v>
          </cell>
          <cell r="AT1539">
            <v>383.67468343546602</v>
          </cell>
          <cell r="AU1539">
            <v>6.31572569473387</v>
          </cell>
          <cell r="AV1539">
            <v>0.86937903630986801</v>
          </cell>
          <cell r="AW1539">
            <v>1.7631705186676001</v>
          </cell>
          <cell r="AX1539">
            <v>0.76262117769279103</v>
          </cell>
          <cell r="AY1539">
            <v>0.39617063710794498</v>
          </cell>
          <cell r="AZ1539">
            <v>0.15980286195482199</v>
          </cell>
          <cell r="BA1539">
            <v>0.62816386553385695</v>
          </cell>
          <cell r="BB1539">
            <v>0.67621081688378404</v>
          </cell>
          <cell r="BC1539">
            <v>25.931168974338199</v>
          </cell>
          <cell r="BD1539">
            <v>11.2955992795986</v>
          </cell>
          <cell r="BE1539">
            <v>101.080572137161</v>
          </cell>
          <cell r="BF1539">
            <v>329.25790811713</v>
          </cell>
          <cell r="BH1539" t="str">
            <v>NO</v>
          </cell>
          <cell r="BI1539" t="str">
            <v>YES</v>
          </cell>
          <cell r="BJ1539" t="str">
            <v>YES</v>
          </cell>
          <cell r="BK1539" t="str">
            <v/>
          </cell>
          <cell r="BL1539" t="str">
            <v>YES</v>
          </cell>
          <cell r="BM1539" t="str">
            <v>NO</v>
          </cell>
          <cell r="BO1539" t="str">
            <v>NO</v>
          </cell>
          <cell r="BQ1539" t="str">
            <v>YES</v>
          </cell>
          <cell r="BR1539" t="str">
            <v>NO</v>
          </cell>
          <cell r="BT1539" t="str">
            <v/>
          </cell>
          <cell r="BU1539" t="str">
            <v>YES</v>
          </cell>
          <cell r="BW1539" t="str">
            <v/>
          </cell>
          <cell r="CA1539" t="str">
            <v>SINGLE CORRx</v>
          </cell>
          <cell r="CC1539">
            <v>111.09196098563848</v>
          </cell>
          <cell r="CD1539">
            <v>0</v>
          </cell>
          <cell r="CE1539">
            <v>117.19540826343616</v>
          </cell>
          <cell r="CF1539">
            <v>76.332368387789771</v>
          </cell>
          <cell r="CL1539">
            <v>0.38</v>
          </cell>
          <cell r="CY1539">
            <v>0.92093024173482685</v>
          </cell>
          <cell r="CZ1539">
            <v>0</v>
          </cell>
          <cell r="DA1539">
            <v>0.92093024173482685</v>
          </cell>
          <cell r="DB1539">
            <v>0.92093024173482685</v>
          </cell>
        </row>
        <row r="1540">
          <cell r="A1540">
            <v>285.2</v>
          </cell>
          <cell r="B1540">
            <v>41675</v>
          </cell>
          <cell r="C1540" t="str">
            <v>Daniel</v>
          </cell>
          <cell r="D1540">
            <v>35</v>
          </cell>
          <cell r="F1540" t="str">
            <v>YES</v>
          </cell>
          <cell r="G1540">
            <v>2.4700000000000002</v>
          </cell>
          <cell r="H1540">
            <v>0.438888891600072</v>
          </cell>
          <cell r="I1540">
            <v>0</v>
          </cell>
          <cell r="J1540">
            <v>9.9989473684199996</v>
          </cell>
          <cell r="K1540">
            <v>20</v>
          </cell>
          <cell r="L1540">
            <v>2.000210548479</v>
          </cell>
          <cell r="M1540">
            <v>6.8944307707906001</v>
          </cell>
          <cell r="N1540">
            <v>0.88668454037671895</v>
          </cell>
          <cell r="O1540">
            <v>0.67880127277878799</v>
          </cell>
          <cell r="P1540">
            <v>1.42135706152282E-2</v>
          </cell>
          <cell r="Q1540">
            <v>0.99999630426753205</v>
          </cell>
          <cell r="R1540">
            <v>0.33655601962118997</v>
          </cell>
          <cell r="S1540">
            <v>568.25364370648197</v>
          </cell>
          <cell r="T1540">
            <v>0.99988756088639597</v>
          </cell>
          <cell r="U1540">
            <v>1.8562917266536201</v>
          </cell>
          <cell r="V1540">
            <v>267.53755278325099</v>
          </cell>
          <cell r="W1540">
            <v>0.99999681957665998</v>
          </cell>
          <cell r="X1540">
            <v>0.31218254956925401</v>
          </cell>
          <cell r="Y1540">
            <v>0.84999212946194402</v>
          </cell>
          <cell r="Z1540">
            <v>0.10724278620875</v>
          </cell>
          <cell r="AA1540">
            <v>3.2475902525671598</v>
          </cell>
          <cell r="AB1540">
            <v>1.42135180748674E-2</v>
          </cell>
          <cell r="AC1540">
            <v>0.98202792368882197</v>
          </cell>
          <cell r="AD1540">
            <v>0.116396751049299</v>
          </cell>
          <cell r="AE1540">
            <v>217.926977998833</v>
          </cell>
          <cell r="AF1540">
            <v>0.81456334865802604</v>
          </cell>
          <cell r="AG1540">
            <v>5837.9294861317103</v>
          </cell>
          <cell r="AH1540">
            <v>15.2280515599143</v>
          </cell>
          <cell r="AI1540">
            <v>2.6794969644424901E-2</v>
          </cell>
          <cell r="AJ1540">
            <v>30638.5080923778</v>
          </cell>
          <cell r="AK1540">
            <v>15377.72417689</v>
          </cell>
          <cell r="AL1540">
            <v>234.05125768689999</v>
          </cell>
          <cell r="AM1540">
            <v>141.122249676998</v>
          </cell>
          <cell r="AN1540">
            <v>52.183843689985999</v>
          </cell>
          <cell r="AO1540">
            <v>358.49637792685201</v>
          </cell>
          <cell r="AP1540">
            <v>57.424379461216297</v>
          </cell>
          <cell r="AQ1540">
            <v>981.92834743264905</v>
          </cell>
          <cell r="AR1540">
            <v>482.99751709295901</v>
          </cell>
          <cell r="AS1540">
            <v>357.71811199388799</v>
          </cell>
          <cell r="AT1540">
            <v>825.78473838101695</v>
          </cell>
          <cell r="AU1540">
            <v>6.2809952001052096</v>
          </cell>
          <cell r="AV1540">
            <v>1.17278711282726</v>
          </cell>
          <cell r="AW1540">
            <v>1.8061859208487601</v>
          </cell>
          <cell r="AX1540">
            <v>0.79469505212283897</v>
          </cell>
          <cell r="AY1540">
            <v>0.53759535278821902</v>
          </cell>
          <cell r="AZ1540">
            <v>0.16041489230759901</v>
          </cell>
          <cell r="BA1540">
            <v>0.63309138942572096</v>
          </cell>
          <cell r="BB1540">
            <v>0.69737418800234197</v>
          </cell>
          <cell r="BC1540">
            <v>25.8045769338345</v>
          </cell>
          <cell r="BD1540">
            <v>29.940753664955</v>
          </cell>
          <cell r="BE1540">
            <v>181.46994549972999</v>
          </cell>
          <cell r="BF1540">
            <v>361.38996112524802</v>
          </cell>
          <cell r="BH1540" t="str">
            <v>NO</v>
          </cell>
          <cell r="BI1540" t="str">
            <v>YES</v>
          </cell>
          <cell r="BJ1540" t="str">
            <v>YES</v>
          </cell>
          <cell r="BK1540" t="str">
            <v/>
          </cell>
          <cell r="BL1540" t="str">
            <v>YES</v>
          </cell>
          <cell r="BM1540" t="str">
            <v>NO</v>
          </cell>
          <cell r="BO1540" t="str">
            <v>NO</v>
          </cell>
          <cell r="BQ1540" t="str">
            <v>YES</v>
          </cell>
          <cell r="BR1540" t="str">
            <v>NO</v>
          </cell>
          <cell r="BT1540" t="str">
            <v/>
          </cell>
          <cell r="BU1540" t="str">
            <v>YES</v>
          </cell>
          <cell r="BW1540" t="str">
            <v/>
          </cell>
          <cell r="CA1540" t="str">
            <v>SINGLE CORRx</v>
          </cell>
          <cell r="CC1540">
            <v>94.43081500025319</v>
          </cell>
          <cell r="CD1540">
            <v>0</v>
          </cell>
          <cell r="CE1540">
            <v>104.01236947647305</v>
          </cell>
          <cell r="CF1540">
            <v>76.930982135936759</v>
          </cell>
          <cell r="CL1540">
            <v>0.3</v>
          </cell>
          <cell r="CY1540">
            <v>0.51296734275543598</v>
          </cell>
          <cell r="CZ1540">
            <v>0</v>
          </cell>
          <cell r="DA1540">
            <v>0.51296734275543598</v>
          </cell>
          <cell r="DB1540">
            <v>0.51296734275543598</v>
          </cell>
        </row>
        <row r="1541">
          <cell r="A1541">
            <v>285.2</v>
          </cell>
          <cell r="B1541">
            <v>41675</v>
          </cell>
          <cell r="C1541" t="str">
            <v>Daniel</v>
          </cell>
          <cell r="D1541">
            <v>36</v>
          </cell>
          <cell r="F1541" t="str">
            <v>YES</v>
          </cell>
          <cell r="G1541">
            <v>2.4700000000000002</v>
          </cell>
          <cell r="H1541">
            <v>0.54166666790842999</v>
          </cell>
          <cell r="I1541">
            <v>0</v>
          </cell>
          <cell r="J1541">
            <v>10</v>
          </cell>
          <cell r="K1541">
            <v>19.999500000000001</v>
          </cell>
          <cell r="L1541">
            <v>1.9999499999999999</v>
          </cell>
          <cell r="M1541">
            <v>7.1527805653823204</v>
          </cell>
          <cell r="N1541">
            <v>0.91635640886511605</v>
          </cell>
          <cell r="O1541">
            <v>0.40719858334939801</v>
          </cell>
          <cell r="P1541">
            <v>1.37864722197471E-2</v>
          </cell>
          <cell r="Q1541">
            <v>0.99999463828452995</v>
          </cell>
          <cell r="R1541">
            <v>0.23773633929687099</v>
          </cell>
          <cell r="S1541">
            <v>758.283980592077</v>
          </cell>
          <cell r="T1541">
            <v>0.99983240787606797</v>
          </cell>
          <cell r="U1541">
            <v>1.3291219549653299</v>
          </cell>
          <cell r="V1541">
            <v>262.43796782967701</v>
          </cell>
          <cell r="W1541">
            <v>0.99999578367784903</v>
          </cell>
          <cell r="X1541">
            <v>0.21080078220863099</v>
          </cell>
          <cell r="Y1541">
            <v>1.14636180010974</v>
          </cell>
          <cell r="Z1541">
            <v>0.145379609809556</v>
          </cell>
          <cell r="AA1541">
            <v>1.5645172580672799</v>
          </cell>
          <cell r="AB1541">
            <v>1.3786398286159801E-2</v>
          </cell>
          <cell r="AC1541">
            <v>0.97255374253955496</v>
          </cell>
          <cell r="AD1541">
            <v>5.7978778737192399E-2</v>
          </cell>
          <cell r="AE1541">
            <v>203.37717245088899</v>
          </cell>
          <cell r="AF1541">
            <v>0.77495004481644902</v>
          </cell>
          <cell r="AG1541">
            <v>2432.6343135744901</v>
          </cell>
          <cell r="AH1541">
            <v>7.7854927707188404</v>
          </cell>
          <cell r="AI1541">
            <v>1.0265531069763099E-2</v>
          </cell>
          <cell r="AJ1541">
            <v>10698.344856293899</v>
          </cell>
          <cell r="AK1541">
            <v>7040.08247492998</v>
          </cell>
          <cell r="AL1541">
            <v>96.755244639236693</v>
          </cell>
          <cell r="AM1541">
            <v>94.915284447333093</v>
          </cell>
          <cell r="AN1541">
            <v>22.574297410725698</v>
          </cell>
          <cell r="AO1541">
            <v>-111.294912857833</v>
          </cell>
          <cell r="AP1541">
            <v>7.3850853032531898</v>
          </cell>
          <cell r="AQ1541">
            <v>899.66507065228905</v>
          </cell>
          <cell r="AR1541">
            <v>-137.08135228140699</v>
          </cell>
          <cell r="AS1541">
            <v>202.934984226182</v>
          </cell>
          <cell r="AT1541">
            <v>4300.8948596626196</v>
          </cell>
          <cell r="AU1541">
            <v>6.0507141650938596</v>
          </cell>
          <cell r="AV1541">
            <v>1.3310053684182299</v>
          </cell>
          <cell r="AW1541">
            <v>1.6928314126006501</v>
          </cell>
          <cell r="AX1541">
            <v>0.82255781874046496</v>
          </cell>
          <cell r="AY1541">
            <v>0.615093421347366</v>
          </cell>
          <cell r="AZ1541">
            <v>0.13537580406236099</v>
          </cell>
          <cell r="BA1541">
            <v>0.64249047918019497</v>
          </cell>
          <cell r="BB1541">
            <v>0.68849513543585505</v>
          </cell>
          <cell r="BC1541">
            <v>27.679203960631501</v>
          </cell>
          <cell r="BD1541">
            <v>3.4070603155694199</v>
          </cell>
          <cell r="BE1541">
            <v>45.753268806961799</v>
          </cell>
          <cell r="BF1541">
            <v>144.95422952924</v>
          </cell>
          <cell r="BH1541" t="str">
            <v>NO</v>
          </cell>
          <cell r="BI1541" t="str">
            <v>YES</v>
          </cell>
          <cell r="BJ1541" t="str">
            <v>YES</v>
          </cell>
          <cell r="BK1541" t="str">
            <v/>
          </cell>
          <cell r="BL1541" t="str">
            <v>YES</v>
          </cell>
          <cell r="BM1541" t="str">
            <v>NO</v>
          </cell>
          <cell r="BO1541" t="str">
            <v>NO</v>
          </cell>
          <cell r="BQ1541" t="str">
            <v>YES</v>
          </cell>
          <cell r="BR1541" t="str">
            <v>NO</v>
          </cell>
          <cell r="BT1541" t="str">
            <v/>
          </cell>
          <cell r="BU1541" t="str">
            <v>NO</v>
          </cell>
          <cell r="BW1541" t="str">
            <v/>
          </cell>
          <cell r="CA1541" t="str">
            <v>SINGLE CORR</v>
          </cell>
          <cell r="CC1541">
            <v>92.64060264387598</v>
          </cell>
          <cell r="CD1541">
            <v>0</v>
          </cell>
          <cell r="CE1541">
            <v>0</v>
          </cell>
          <cell r="CF1541">
            <v>0</v>
          </cell>
          <cell r="CL1541">
            <v>0.47</v>
          </cell>
          <cell r="CY1541">
            <v>2.0345684179576264</v>
          </cell>
          <cell r="CZ1541">
            <v>0</v>
          </cell>
          <cell r="DA1541">
            <v>0</v>
          </cell>
          <cell r="DB1541">
            <v>0</v>
          </cell>
        </row>
        <row r="1542">
          <cell r="A1542">
            <v>285.2</v>
          </cell>
          <cell r="B1542">
            <v>41675</v>
          </cell>
          <cell r="C1542" t="str">
            <v>Daniel</v>
          </cell>
          <cell r="D1542">
            <v>37</v>
          </cell>
          <cell r="F1542" t="str">
            <v>YES</v>
          </cell>
          <cell r="G1542">
            <v>2.4700000000000002</v>
          </cell>
          <cell r="H1542">
            <v>0.633333334699273</v>
          </cell>
          <cell r="I1542">
            <v>0</v>
          </cell>
          <cell r="J1542">
            <v>9.9994999999999994</v>
          </cell>
          <cell r="K1542">
            <v>20</v>
          </cell>
          <cell r="L1542">
            <v>2.0001000050002502</v>
          </cell>
          <cell r="M1542">
            <v>43.390599051795398</v>
          </cell>
          <cell r="N1542">
            <v>0.99458718098743704</v>
          </cell>
          <cell r="O1542">
            <v>0.183134316749235</v>
          </cell>
          <cell r="P1542">
            <v>1.5467891319686899E-2</v>
          </cell>
          <cell r="Q1542">
            <v>0.99998536837472396</v>
          </cell>
          <cell r="R1542">
            <v>0.24172025099369099</v>
          </cell>
          <cell r="S1542">
            <v>125.732224976257</v>
          </cell>
          <cell r="T1542">
            <v>0.99852265453356304</v>
          </cell>
          <cell r="U1542">
            <v>2.4304540422702199</v>
          </cell>
          <cell r="V1542">
            <v>357.67452315501401</v>
          </cell>
          <cell r="W1542">
            <v>0.99999860102369797</v>
          </cell>
          <cell r="X1542">
            <v>7.4734099782631805E-2</v>
          </cell>
          <cell r="Y1542">
            <v>3.8371743783726999</v>
          </cell>
          <cell r="Z1542">
            <v>8.7951779054643894E-2</v>
          </cell>
          <cell r="AA1542">
            <v>5.9580119110071399</v>
          </cell>
          <cell r="AB1542">
            <v>1.54676649418374E-2</v>
          </cell>
          <cell r="AC1542">
            <v>0.94234122759400096</v>
          </cell>
          <cell r="AD1542">
            <v>6.1984638257291703E-2</v>
          </cell>
          <cell r="AE1542">
            <v>303.37767714331301</v>
          </cell>
          <cell r="AF1542">
            <v>0.84819363158761796</v>
          </cell>
          <cell r="AG1542">
            <v>642.78739319661497</v>
          </cell>
          <cell r="AH1542">
            <v>5.14759207121039</v>
          </cell>
          <cell r="AI1542">
            <v>4.0880335712042998E-2</v>
          </cell>
          <cell r="AJ1542">
            <v>4061.1605113727501</v>
          </cell>
          <cell r="AK1542">
            <v>1990.6400400016601</v>
          </cell>
          <cell r="AL1542">
            <v>42.446213411229998</v>
          </cell>
          <cell r="AM1542">
            <v>56.142921509001702</v>
          </cell>
          <cell r="AN1542">
            <v>6.7466715104660002</v>
          </cell>
          <cell r="AO1542">
            <v>-39.658925009922299</v>
          </cell>
          <cell r="AP1542">
            <v>-1.56980176840013</v>
          </cell>
          <cell r="AQ1542">
            <v>295.11994212149301</v>
          </cell>
          <cell r="AR1542">
            <v>-1290.28797341571</v>
          </cell>
          <cell r="AS1542">
            <v>269.785696397805</v>
          </cell>
          <cell r="AT1542">
            <v>9564.7760883528299</v>
          </cell>
          <cell r="AU1542">
            <v>5.8115594054561104</v>
          </cell>
          <cell r="AV1542">
            <v>1.2254889904964099</v>
          </cell>
          <cell r="AW1542">
            <v>1.6858473647574701</v>
          </cell>
          <cell r="AX1542">
            <v>0.819267874239899</v>
          </cell>
          <cell r="AY1542">
            <v>0.24905862854713701</v>
          </cell>
          <cell r="AZ1542">
            <v>1023.96443648065</v>
          </cell>
          <cell r="BA1542">
            <v>0.64621393181192099</v>
          </cell>
          <cell r="BB1542">
            <v>1024.41851828463</v>
          </cell>
          <cell r="BC1542">
            <v>25.617458936276901</v>
          </cell>
          <cell r="BD1542">
            <v>3.10321537251665E-2</v>
          </cell>
          <cell r="BE1542">
            <v>44.382539691470399</v>
          </cell>
          <cell r="BF1542">
            <v>88.5882183625246</v>
          </cell>
          <cell r="BH1542" t="str">
            <v>NO</v>
          </cell>
          <cell r="BI1542" t="str">
            <v>YES</v>
          </cell>
          <cell r="BJ1542" t="str">
            <v>YES</v>
          </cell>
          <cell r="BK1542" t="str">
            <v/>
          </cell>
          <cell r="BL1542" t="str">
            <v>YES</v>
          </cell>
          <cell r="BM1542" t="str">
            <v>NO</v>
          </cell>
          <cell r="BO1542" t="str">
            <v>NO</v>
          </cell>
          <cell r="BQ1542" t="str">
            <v>YES</v>
          </cell>
          <cell r="BR1542" t="str">
            <v>NO</v>
          </cell>
          <cell r="BT1542" t="str">
            <v/>
          </cell>
          <cell r="BU1542" t="str">
            <v>NO</v>
          </cell>
          <cell r="BW1542" t="str">
            <v/>
          </cell>
          <cell r="CA1542" t="str">
            <v>SINGLE CORR</v>
          </cell>
          <cell r="CC1542">
            <v>126.25279371838626</v>
          </cell>
          <cell r="CD1542">
            <v>0</v>
          </cell>
          <cell r="CE1542">
            <v>0</v>
          </cell>
          <cell r="CF1542">
            <v>0</v>
          </cell>
          <cell r="CL1542">
            <v>0.47</v>
          </cell>
          <cell r="CY1542">
            <v>2.0974048889514161</v>
          </cell>
          <cell r="CZ1542">
            <v>0</v>
          </cell>
          <cell r="DA1542">
            <v>0</v>
          </cell>
          <cell r="DB1542">
            <v>0</v>
          </cell>
        </row>
        <row r="1543">
          <cell r="A1543">
            <v>285.2</v>
          </cell>
          <cell r="B1543">
            <v>41675</v>
          </cell>
          <cell r="C1543" t="str">
            <v>Daniel</v>
          </cell>
          <cell r="D1543">
            <v>38</v>
          </cell>
          <cell r="F1543" t="str">
            <v>YES</v>
          </cell>
          <cell r="G1543">
            <v>2.4700000000000002</v>
          </cell>
          <cell r="H1543">
            <v>0.66944444552063898</v>
          </cell>
          <cell r="I1543">
            <v>0</v>
          </cell>
          <cell r="J1543">
            <v>9.9994999999999994</v>
          </cell>
          <cell r="K1543">
            <v>20</v>
          </cell>
          <cell r="L1543">
            <v>2.0001000050002502</v>
          </cell>
          <cell r="M1543">
            <v>8.3436230639071205</v>
          </cell>
          <cell r="N1543">
            <v>0.95428888842647996</v>
          </cell>
          <cell r="O1543">
            <v>0.32174281991153802</v>
          </cell>
          <cell r="P1543">
            <v>1.12065033995932E-2</v>
          </cell>
          <cell r="Q1543">
            <v>0.99998518944685699</v>
          </cell>
          <cell r="R1543">
            <v>0.40377844560613502</v>
          </cell>
          <cell r="S1543">
            <v>135.34948445282399</v>
          </cell>
          <cell r="T1543">
            <v>0.99986090744431</v>
          </cell>
          <cell r="U1543">
            <v>1.23743104743568</v>
          </cell>
          <cell r="V1543">
            <v>313.581226035214</v>
          </cell>
          <cell r="W1543">
            <v>0.99999811711933295</v>
          </cell>
          <cell r="X1543">
            <v>0.14395972986830999</v>
          </cell>
          <cell r="Y1543">
            <v>1.83266086605548</v>
          </cell>
          <cell r="Z1543">
            <v>0.20898299607420601</v>
          </cell>
          <cell r="AA1543">
            <v>1.7367631602306901</v>
          </cell>
          <cell r="AB1543">
            <v>1.12063374017769E-2</v>
          </cell>
          <cell r="AC1543">
            <v>0.89448103262426704</v>
          </cell>
          <cell r="AD1543">
            <v>0.16792489625294199</v>
          </cell>
          <cell r="AE1543">
            <v>264.59151586806001</v>
          </cell>
          <cell r="AF1543">
            <v>0.84377187057140202</v>
          </cell>
          <cell r="AG1543">
            <v>1770.8734900311899</v>
          </cell>
          <cell r="AH1543">
            <v>38.137875419972602</v>
          </cell>
          <cell r="AI1543">
            <v>0.28173413332203001</v>
          </cell>
          <cell r="AJ1543">
            <v>8141.67068854025</v>
          </cell>
          <cell r="AK1543">
            <v>7866.2376447499901</v>
          </cell>
          <cell r="AL1543">
            <v>96.741850704759997</v>
          </cell>
          <cell r="AM1543">
            <v>43.843907307998599</v>
          </cell>
          <cell r="AN1543">
            <v>30.205606280874999</v>
          </cell>
          <cell r="AO1543">
            <v>65.317070466148806</v>
          </cell>
          <cell r="AP1543">
            <v>18.255031840395802</v>
          </cell>
          <cell r="AQ1543">
            <v>452.62548419395102</v>
          </cell>
          <cell r="AR1543">
            <v>161.97441886706801</v>
          </cell>
          <cell r="AS1543">
            <v>244.48641678854301</v>
          </cell>
          <cell r="AT1543">
            <v>216.67250241108201</v>
          </cell>
          <cell r="AU1543">
            <v>5.7336595171833</v>
          </cell>
          <cell r="AV1543">
            <v>1.1197052104532901</v>
          </cell>
          <cell r="AW1543">
            <v>1.8185840925496399</v>
          </cell>
          <cell r="AX1543">
            <v>0.81753201436883105</v>
          </cell>
          <cell r="AY1543">
            <v>0.49794895648669502</v>
          </cell>
          <cell r="AZ1543">
            <v>0.13154814556563599</v>
          </cell>
          <cell r="BA1543">
            <v>0.639094871919616</v>
          </cell>
          <cell r="BB1543">
            <v>0.67706086274771604</v>
          </cell>
          <cell r="BC1543">
            <v>25.979945555827602</v>
          </cell>
          <cell r="BD1543">
            <v>1.5014475287254101</v>
          </cell>
          <cell r="BE1543">
            <v>122.74228347402</v>
          </cell>
          <cell r="BF1543">
            <v>174.427144367181</v>
          </cell>
          <cell r="BH1543" t="str">
            <v>NO</v>
          </cell>
          <cell r="BI1543" t="str">
            <v>YES</v>
          </cell>
          <cell r="BJ1543" t="str">
            <v>YES</v>
          </cell>
          <cell r="BK1543" t="str">
            <v/>
          </cell>
          <cell r="BL1543" t="str">
            <v>YES</v>
          </cell>
          <cell r="BM1543" t="str">
            <v>NO</v>
          </cell>
          <cell r="BO1543" t="str">
            <v>NO</v>
          </cell>
          <cell r="BQ1543" t="str">
            <v>YES</v>
          </cell>
          <cell r="BR1543" t="str">
            <v>NO</v>
          </cell>
          <cell r="BT1543" t="str">
            <v/>
          </cell>
          <cell r="BU1543" t="str">
            <v>YES</v>
          </cell>
          <cell r="BW1543" t="str">
            <v/>
          </cell>
          <cell r="CA1543" t="str">
            <v>SINGLE CORRx</v>
          </cell>
          <cell r="CC1543">
            <v>110.688638081791</v>
          </cell>
          <cell r="CD1543">
            <v>0</v>
          </cell>
          <cell r="CE1543">
            <v>91.92475806255797</v>
          </cell>
          <cell r="CF1543">
            <v>126.66671649906385</v>
          </cell>
          <cell r="CL1543">
            <v>0.3</v>
          </cell>
          <cell r="CY1543">
            <v>0.75840332360016427</v>
          </cell>
          <cell r="CZ1543">
            <v>0</v>
          </cell>
          <cell r="DA1543">
            <v>0.75840332360016427</v>
          </cell>
          <cell r="DB1543">
            <v>0.75840332360016427</v>
          </cell>
        </row>
        <row r="1544">
          <cell r="A1544">
            <v>285.2</v>
          </cell>
          <cell r="B1544">
            <v>41675</v>
          </cell>
          <cell r="C1544" t="str">
            <v>Daniel</v>
          </cell>
          <cell r="D1544">
            <v>39</v>
          </cell>
          <cell r="F1544" t="str">
            <v>YES</v>
          </cell>
          <cell r="G1544">
            <v>2.4700000000000002</v>
          </cell>
          <cell r="H1544">
            <v>0.72777778096497103</v>
          </cell>
          <cell r="I1544">
            <v>0</v>
          </cell>
          <cell r="J1544">
            <v>10.000999999999999</v>
          </cell>
          <cell r="K1544">
            <v>19.998999999999999</v>
          </cell>
          <cell r="L1544">
            <v>1.999700029997</v>
          </cell>
          <cell r="M1544">
            <v>9.8529210884080598</v>
          </cell>
          <cell r="N1544">
            <v>0.98867021050814297</v>
          </cell>
          <cell r="O1544">
            <v>0.26306038578424801</v>
          </cell>
          <cell r="P1544">
            <v>1.37367183190231E-2</v>
          </cell>
          <cell r="Q1544">
            <v>0.999993050098821</v>
          </cell>
          <cell r="R1544">
            <v>0.29644415007334901</v>
          </cell>
          <cell r="S1544">
            <v>64.704312221017702</v>
          </cell>
          <cell r="T1544">
            <v>0.99976606416154101</v>
          </cell>
          <cell r="U1544">
            <v>1.72013337515342</v>
          </cell>
          <cell r="V1544">
            <v>319.241756270868</v>
          </cell>
          <cell r="W1544">
            <v>0.99999952398446601</v>
          </cell>
          <cell r="X1544">
            <v>7.7575375545631903E-2</v>
          </cell>
          <cell r="Y1544">
            <v>4.6106536356955701</v>
          </cell>
          <cell r="Z1544">
            <v>0.46253078450077401</v>
          </cell>
          <cell r="AA1544">
            <v>3.3589213759422201</v>
          </cell>
          <cell r="AB1544">
            <v>1.3736622831510101E-2</v>
          </cell>
          <cell r="AC1544">
            <v>0.96446375818365804</v>
          </cell>
          <cell r="AD1544">
            <v>9.18909764080416E-2</v>
          </cell>
          <cell r="AE1544">
            <v>304.47072800958301</v>
          </cell>
          <cell r="AF1544">
            <v>0.953730447520033</v>
          </cell>
          <cell r="AG1544">
            <v>611.53685248224394</v>
          </cell>
          <cell r="AH1544">
            <v>32.677303258855503</v>
          </cell>
          <cell r="AI1544">
            <v>0.50490692398231596</v>
          </cell>
          <cell r="AJ1544">
            <v>6543.5614819204602</v>
          </cell>
          <cell r="AK1544">
            <v>5217.9920791700097</v>
          </cell>
          <cell r="AL1544">
            <v>66.418412656339996</v>
          </cell>
          <cell r="AM1544">
            <v>113.299387806667</v>
          </cell>
          <cell r="AN1544">
            <v>15.074802927064701</v>
          </cell>
          <cell r="AO1544">
            <v>68.283912497737504</v>
          </cell>
          <cell r="AP1544">
            <v>33.585860958020199</v>
          </cell>
          <cell r="AQ1544">
            <v>104.252337369445</v>
          </cell>
          <cell r="AR1544">
            <v>133.447326532267</v>
          </cell>
          <cell r="AS1544">
            <v>341.88775421024297</v>
          </cell>
          <cell r="AT1544">
            <v>3899.83507756773</v>
          </cell>
          <cell r="AU1544">
            <v>5.7168939652891302</v>
          </cell>
          <cell r="AV1544">
            <v>1.1991542701372899</v>
          </cell>
          <cell r="AW1544">
            <v>1.9389531074794699</v>
          </cell>
          <cell r="AX1544">
            <v>0.87165151362832605</v>
          </cell>
          <cell r="AY1544">
            <v>0.35823496011204298</v>
          </cell>
          <cell r="AZ1544">
            <v>0.13597289040575899</v>
          </cell>
          <cell r="BA1544">
            <v>0.63213491719552095</v>
          </cell>
          <cell r="BB1544">
            <v>0.68206660173451805</v>
          </cell>
          <cell r="BC1544">
            <v>28.035779487029401</v>
          </cell>
          <cell r="BD1544">
            <v>7.2624244984447204</v>
          </cell>
          <cell r="BE1544">
            <v>67.988636900333404</v>
          </cell>
          <cell r="BF1544">
            <v>220.797581818667</v>
          </cell>
          <cell r="BH1544" t="str">
            <v>NO</v>
          </cell>
          <cell r="BI1544" t="str">
            <v>YES</v>
          </cell>
          <cell r="BJ1544" t="str">
            <v>YES</v>
          </cell>
          <cell r="BK1544" t="str">
            <v/>
          </cell>
          <cell r="BL1544" t="str">
            <v>YES</v>
          </cell>
          <cell r="BM1544" t="str">
            <v>NO</v>
          </cell>
          <cell r="BO1544" t="str">
            <v>NO</v>
          </cell>
          <cell r="BQ1544" t="str">
            <v>YES</v>
          </cell>
          <cell r="BR1544" t="str">
            <v>NO</v>
          </cell>
          <cell r="BT1544" t="str">
            <v/>
          </cell>
          <cell r="BU1544" t="str">
            <v>NO</v>
          </cell>
          <cell r="BW1544" t="str">
            <v/>
          </cell>
          <cell r="CA1544" t="str">
            <v>SINGLE CORR</v>
          </cell>
          <cell r="CC1544">
            <v>112.70360919761275</v>
          </cell>
          <cell r="CD1544">
            <v>0</v>
          </cell>
          <cell r="CE1544">
            <v>0</v>
          </cell>
          <cell r="CF1544">
            <v>0</v>
          </cell>
          <cell r="CL1544">
            <v>0.47</v>
          </cell>
          <cell r="CY1544">
            <v>1.3691722613799571</v>
          </cell>
          <cell r="CZ1544">
            <v>0</v>
          </cell>
          <cell r="DA1544">
            <v>0</v>
          </cell>
          <cell r="DB1544">
            <v>0</v>
          </cell>
        </row>
        <row r="1545">
          <cell r="A1545">
            <v>285.2</v>
          </cell>
          <cell r="B1545">
            <v>41675</v>
          </cell>
          <cell r="C1545" t="str">
            <v>Daniel</v>
          </cell>
          <cell r="D1545">
            <v>40</v>
          </cell>
          <cell r="F1545" t="str">
            <v>YES</v>
          </cell>
          <cell r="G1545">
            <v>2.4700000000000002</v>
          </cell>
          <cell r="H1545">
            <v>0.78611111361533403</v>
          </cell>
          <cell r="I1545">
            <v>0</v>
          </cell>
          <cell r="J1545">
            <v>9.9994999999999994</v>
          </cell>
          <cell r="K1545">
            <v>19.999500000000001</v>
          </cell>
          <cell r="L1545">
            <v>2.0000500025001302</v>
          </cell>
          <cell r="M1545">
            <v>-33.996784532795701</v>
          </cell>
          <cell r="N1545">
            <v>0.95175610111332398</v>
          </cell>
          <cell r="O1545">
            <v>1.5135346731483399</v>
          </cell>
          <cell r="P1545">
            <v>1.26332125486587E-2</v>
          </cell>
          <cell r="Q1545">
            <v>0.99992889513813898</v>
          </cell>
          <cell r="R1545">
            <v>2.1681334638440499</v>
          </cell>
          <cell r="S1545">
            <v>-74.553199445553901</v>
          </cell>
          <cell r="T1545">
            <v>0.99949698216541505</v>
          </cell>
          <cell r="U1545">
            <v>5.7680134601320399</v>
          </cell>
          <cell r="V1545">
            <v>193.802205984371</v>
          </cell>
          <cell r="W1545">
            <v>0.99999140483100402</v>
          </cell>
          <cell r="X1545">
            <v>0.75373924800072101</v>
          </cell>
          <cell r="Y1545">
            <v>-0.54163082392184803</v>
          </cell>
          <cell r="Z1545">
            <v>1.51235879161788E-2</v>
          </cell>
          <cell r="AA1545">
            <v>45.800212694446103</v>
          </cell>
          <cell r="AB1545">
            <v>1.26323140585845E-2</v>
          </cell>
          <cell r="AC1545">
            <v>0.69167682049438195</v>
          </cell>
          <cell r="AD1545">
            <v>4.8418977654396196</v>
          </cell>
          <cell r="AE1545">
            <v>146.504354421953</v>
          </cell>
          <cell r="AF1545">
            <v>0.75594131864388003</v>
          </cell>
          <cell r="AG1545">
            <v>16612.733298519001</v>
          </cell>
          <cell r="AH1545">
            <v>-19.623484459538901</v>
          </cell>
          <cell r="AI1545">
            <v>0.26308202597663</v>
          </cell>
          <cell r="AJ1545">
            <v>50160.976439399201</v>
          </cell>
          <cell r="AK1545">
            <v>12300.78574655</v>
          </cell>
          <cell r="AL1545">
            <v>421.18086646875003</v>
          </cell>
          <cell r="AM1545">
            <v>280.61482814599799</v>
          </cell>
          <cell r="AN1545">
            <v>131.255070852074</v>
          </cell>
          <cell r="AO1545">
            <v>-101.517139330174</v>
          </cell>
          <cell r="AP1545">
            <v>16.005214455083401</v>
          </cell>
          <cell r="AQ1545">
            <v>1109.11628279194</v>
          </cell>
          <cell r="AR1545">
            <v>-47.342129829240697</v>
          </cell>
          <cell r="AS1545">
            <v>106.39000905953699</v>
          </cell>
          <cell r="AT1545">
            <v>436.68033394017903</v>
          </cell>
          <cell r="AU1545">
            <v>5.8217075591460601</v>
          </cell>
          <cell r="AV1545">
            <v>1.26273805311322</v>
          </cell>
          <cell r="AW1545">
            <v>1.8337390632713599</v>
          </cell>
          <cell r="AX1545">
            <v>0.84921031530522395</v>
          </cell>
          <cell r="AY1545">
            <v>0.53872005128925304</v>
          </cell>
          <cell r="AZ1545">
            <v>972.86303803884596</v>
          </cell>
          <cell r="BA1545">
            <v>0.46288959787630501</v>
          </cell>
          <cell r="BB1545">
            <v>973.15318768633597</v>
          </cell>
          <cell r="BC1545">
            <v>28.1071331107436</v>
          </cell>
          <cell r="BD1545">
            <v>-27.258376417891998</v>
          </cell>
          <cell r="BE1545">
            <v>202.03883831911801</v>
          </cell>
          <cell r="BF1545">
            <v>412.32520933860201</v>
          </cell>
          <cell r="BH1545" t="str">
            <v>NO</v>
          </cell>
          <cell r="BI1545" t="str">
            <v>NO</v>
          </cell>
          <cell r="BJ1545" t="str">
            <v>YES</v>
          </cell>
          <cell r="BK1545" t="str">
            <v/>
          </cell>
          <cell r="BL1545" t="str">
            <v>YES</v>
          </cell>
          <cell r="BM1545" t="str">
            <v>NO</v>
          </cell>
          <cell r="BO1545" t="str">
            <v>NO</v>
          </cell>
          <cell r="BQ1545" t="str">
            <v>YES</v>
          </cell>
          <cell r="BR1545" t="str">
            <v>NO</v>
          </cell>
          <cell r="BT1545" t="str">
            <v/>
          </cell>
          <cell r="BU1545" t="str">
            <v>YES</v>
          </cell>
          <cell r="BW1545" t="str">
            <v/>
          </cell>
          <cell r="CA1545" t="str">
            <v>SINGLE CORRx</v>
          </cell>
          <cell r="CC1545">
            <v>68.408758103547328</v>
          </cell>
          <cell r="CD1545">
            <v>0</v>
          </cell>
          <cell r="CE1545">
            <v>33.080323917977715</v>
          </cell>
          <cell r="CF1545">
            <v>30.946823749733209</v>
          </cell>
          <cell r="CL1545">
            <v>0.3</v>
          </cell>
          <cell r="CY1545">
            <v>0.46074386740404144</v>
          </cell>
          <cell r="CZ1545">
            <v>0</v>
          </cell>
          <cell r="DA1545">
            <v>0.46074386740404144</v>
          </cell>
          <cell r="DB1545">
            <v>0.46074386740404144</v>
          </cell>
        </row>
        <row r="1546">
          <cell r="A1546">
            <v>285.2</v>
          </cell>
          <cell r="B1546">
            <v>41675</v>
          </cell>
          <cell r="C1546" t="str">
            <v>Daniel</v>
          </cell>
          <cell r="D1546">
            <v>41</v>
          </cell>
          <cell r="F1546" t="str">
            <v>YES</v>
          </cell>
          <cell r="G1546">
            <v>2.4700000000000002</v>
          </cell>
          <cell r="H1546">
            <v>1.3361111143603901</v>
          </cell>
          <cell r="I1546">
            <v>0</v>
          </cell>
          <cell r="J1546">
            <v>9.9994999999999994</v>
          </cell>
          <cell r="K1546">
            <v>20</v>
          </cell>
          <cell r="L1546">
            <v>2.0001000050002502</v>
          </cell>
          <cell r="M1546">
            <v>-8.6451174868215901</v>
          </cell>
          <cell r="N1546">
            <v>0.88800184648293301</v>
          </cell>
          <cell r="O1546">
            <v>0.885977702315769</v>
          </cell>
          <cell r="P1546">
            <v>1.21606812877629E-2</v>
          </cell>
          <cell r="Q1546">
            <v>0.999996194518874</v>
          </cell>
          <cell r="R1546">
            <v>0.34412396818741098</v>
          </cell>
          <cell r="S1546">
            <v>-548.97162739714395</v>
          </cell>
          <cell r="T1546">
            <v>0.99980563437127201</v>
          </cell>
          <cell r="U1546">
            <v>2.45940393882523</v>
          </cell>
          <cell r="V1546">
            <v>197.27459651018299</v>
          </cell>
          <cell r="W1546">
            <v>0.99999815908422596</v>
          </cell>
          <cell r="X1546">
            <v>0.239331652205341</v>
          </cell>
          <cell r="Y1546">
            <v>-0.72459082391707597</v>
          </cell>
          <cell r="Z1546">
            <v>7.3120571298601097E-2</v>
          </cell>
          <cell r="AA1546">
            <v>5.9396453944288803</v>
          </cell>
          <cell r="AB1546">
            <v>1.2160635003500101E-2</v>
          </cell>
          <cell r="AC1546">
            <v>0.97490487299254802</v>
          </cell>
          <cell r="AD1546">
            <v>0.123373768556201</v>
          </cell>
          <cell r="AE1546">
            <v>184.08568306145301</v>
          </cell>
          <cell r="AF1546">
            <v>0.93314267230743697</v>
          </cell>
          <cell r="AG1546">
            <v>2166.8666264529702</v>
          </cell>
          <cell r="AH1546">
            <v>-9.2111012595797792</v>
          </cell>
          <cell r="AI1546">
            <v>1.677556748747E-2</v>
          </cell>
          <cell r="AJ1546">
            <v>31866.607336170298</v>
          </cell>
          <cell r="AK1546">
            <v>10556.198834733301</v>
          </cell>
          <cell r="AL1546">
            <v>154.76946860799001</v>
          </cell>
          <cell r="AM1546">
            <v>115.473215606666</v>
          </cell>
          <cell r="AN1546">
            <v>52.8521610747</v>
          </cell>
          <cell r="AO1546">
            <v>-67.829840907486002</v>
          </cell>
          <cell r="AP1546">
            <v>16.532285697445001</v>
          </cell>
          <cell r="AQ1546">
            <v>3301.1064081939999</v>
          </cell>
          <cell r="AR1546">
            <v>365.66805937247801</v>
          </cell>
          <cell r="AS1546">
            <v>200.47321776822699</v>
          </cell>
          <cell r="AT1546">
            <v>958.310150366176</v>
          </cell>
          <cell r="AU1546">
            <v>5.2029758079640196</v>
          </cell>
          <cell r="AV1546">
            <v>1.08925458661504</v>
          </cell>
          <cell r="AW1546">
            <v>3.4148996762249002</v>
          </cell>
          <cell r="AX1546">
            <v>1.2324244532134701</v>
          </cell>
          <cell r="AY1546" t="str">
            <v>NaN</v>
          </cell>
          <cell r="AZ1546">
            <v>4.9934868271406897E-2</v>
          </cell>
          <cell r="BA1546" t="str">
            <v>NaN</v>
          </cell>
          <cell r="BB1546" t="str">
            <v>NaN</v>
          </cell>
          <cell r="BC1546" t="str">
            <v>NaN</v>
          </cell>
          <cell r="BD1546">
            <v>50.604919039455801</v>
          </cell>
          <cell r="BE1546">
            <v>174.41105049251701</v>
          </cell>
          <cell r="BF1546">
            <v>354.09492177959203</v>
          </cell>
          <cell r="BH1546" t="str">
            <v>NO</v>
          </cell>
          <cell r="BI1546" t="str">
            <v>YES</v>
          </cell>
          <cell r="BJ1546" t="str">
            <v>YES</v>
          </cell>
          <cell r="BK1546" t="str">
            <v/>
          </cell>
          <cell r="BL1546" t="str">
            <v>YES</v>
          </cell>
          <cell r="BM1546" t="str">
            <v>NO</v>
          </cell>
          <cell r="BO1546" t="str">
            <v>NO</v>
          </cell>
          <cell r="BQ1546" t="str">
            <v>YES</v>
          </cell>
          <cell r="BR1546" t="str">
            <v>NO</v>
          </cell>
          <cell r="BT1546" t="str">
            <v/>
          </cell>
          <cell r="BU1546" t="str">
            <v>YES</v>
          </cell>
          <cell r="BW1546" t="str">
            <v/>
          </cell>
          <cell r="CA1546" t="str">
            <v>SINGLE CORRx</v>
          </cell>
          <cell r="CC1546">
            <v>69.634450671466183</v>
          </cell>
          <cell r="CD1546">
            <v>0</v>
          </cell>
          <cell r="CE1546">
            <v>70.501409894762233</v>
          </cell>
          <cell r="CF1546">
            <v>64.54030346489705</v>
          </cell>
          <cell r="CL1546">
            <v>0.3</v>
          </cell>
          <cell r="CY1546">
            <v>0.53372854225749966</v>
          </cell>
          <cell r="CZ1546">
            <v>0</v>
          </cell>
          <cell r="DA1546">
            <v>0.53372854225749966</v>
          </cell>
          <cell r="DB1546">
            <v>0.53372854225749966</v>
          </cell>
        </row>
        <row r="1547">
          <cell r="A1547">
            <v>285.2</v>
          </cell>
          <cell r="B1547">
            <v>41675</v>
          </cell>
          <cell r="C1547" t="str">
            <v>Daniel</v>
          </cell>
          <cell r="D1547">
            <v>991</v>
          </cell>
          <cell r="F1547" t="str">
            <v>YES</v>
          </cell>
          <cell r="G1547">
            <v>2.4700000000000002</v>
          </cell>
          <cell r="H1547">
            <v>1.38611111417413</v>
          </cell>
          <cell r="I1547">
            <v>0</v>
          </cell>
          <cell r="J1547">
            <v>10</v>
          </cell>
          <cell r="K1547">
            <v>19.9989473684</v>
          </cell>
          <cell r="L1547">
            <v>1.99989473684</v>
          </cell>
          <cell r="M1547">
            <v>3.39599205574565</v>
          </cell>
          <cell r="N1547">
            <v>0.71732393247363901</v>
          </cell>
          <cell r="O1547">
            <v>0.86116874449775904</v>
          </cell>
          <cell r="P1547">
            <v>1.2513988480929701E-2</v>
          </cell>
          <cell r="Q1547">
            <v>0.99999313577288396</v>
          </cell>
          <cell r="R1547">
            <v>0.41437570154247799</v>
          </cell>
          <cell r="S1547">
            <v>251.42216903594101</v>
          </cell>
          <cell r="T1547">
            <v>0.99994421566416103</v>
          </cell>
          <cell r="U1547">
            <v>1.1812304885557301</v>
          </cell>
          <cell r="V1547">
            <v>189.828206612255</v>
          </cell>
          <cell r="W1547">
            <v>0.99999446134209802</v>
          </cell>
          <cell r="X1547">
            <v>0.37219665462797102</v>
          </cell>
          <cell r="Y1547">
            <v>0.37111571181566799</v>
          </cell>
          <cell r="Z1547">
            <v>6.4028469681849096E-2</v>
          </cell>
          <cell r="AA1547">
            <v>1.73407155577376</v>
          </cell>
          <cell r="AB1547">
            <v>1.25139025680292E-2</v>
          </cell>
          <cell r="AC1547">
            <v>0.95799431898204002</v>
          </cell>
          <cell r="AD1547">
            <v>0.17765597708207301</v>
          </cell>
          <cell r="AE1547">
            <v>158.24398943905999</v>
          </cell>
          <cell r="AF1547">
            <v>0.83361222114787603</v>
          </cell>
          <cell r="AG1547">
            <v>4304.9747925193196</v>
          </cell>
          <cell r="AH1547">
            <v>55.541424601292498</v>
          </cell>
          <cell r="AI1547">
            <v>0.22089669439613999</v>
          </cell>
          <cell r="AJ1547">
            <v>20157.851222799</v>
          </cell>
          <cell r="AK1547">
            <v>11935.4927429</v>
          </cell>
          <cell r="AL1547">
            <v>143.26360994775001</v>
          </cell>
          <cell r="AM1547">
            <v>171.09541248700199</v>
          </cell>
          <cell r="AN1547">
            <v>41.735917058166997</v>
          </cell>
          <cell r="AO1547">
            <v>67.715118647438004</v>
          </cell>
          <cell r="AP1547">
            <v>45.424849005843399</v>
          </cell>
          <cell r="AQ1547">
            <v>54.685507995032701</v>
          </cell>
          <cell r="AR1547">
            <v>226.661806128698</v>
          </cell>
          <cell r="AS1547">
            <v>423.65877888101699</v>
          </cell>
          <cell r="AT1547">
            <v>1663.63629848036</v>
          </cell>
          <cell r="AU1547">
            <v>5.1829554500740498</v>
          </cell>
          <cell r="AV1547">
            <v>1.0404743530356699</v>
          </cell>
          <cell r="AW1547">
            <v>3.6878976640032999</v>
          </cell>
          <cell r="AX1547">
            <v>1.2292497616998601</v>
          </cell>
          <cell r="AY1547" t="str">
            <v>NaN</v>
          </cell>
          <cell r="AZ1547">
            <v>5.2211315124085701E-2</v>
          </cell>
          <cell r="BA1547" t="str">
            <v>NaN</v>
          </cell>
          <cell r="BB1547" t="str">
            <v>NaN</v>
          </cell>
          <cell r="BC1547" t="str">
            <v>NaN</v>
          </cell>
          <cell r="BD1547">
            <v>75.464570957062094</v>
          </cell>
          <cell r="BE1547">
            <v>179.71714490791001</v>
          </cell>
          <cell r="BF1547">
            <v>254.27781484039599</v>
          </cell>
          <cell r="BH1547" t="str">
            <v>NO</v>
          </cell>
          <cell r="BI1547" t="str">
            <v>YES</v>
          </cell>
          <cell r="BJ1547" t="str">
            <v>YES</v>
          </cell>
          <cell r="BK1547" t="str">
            <v/>
          </cell>
          <cell r="BL1547" t="str">
            <v>YES</v>
          </cell>
          <cell r="BM1547" t="str">
            <v>NO</v>
          </cell>
          <cell r="BO1547" t="str">
            <v>NO</v>
          </cell>
          <cell r="BQ1547" t="str">
            <v>YES</v>
          </cell>
          <cell r="BR1547" t="str">
            <v>NO</v>
          </cell>
          <cell r="BT1547" t="str">
            <v/>
          </cell>
          <cell r="BU1547" t="str">
            <v>NO</v>
          </cell>
          <cell r="BW1547" t="str">
            <v/>
          </cell>
          <cell r="CA1547" t="str">
            <v>SINGLE CORR</v>
          </cell>
          <cell r="CC1547">
            <v>67.009356934126018</v>
          </cell>
          <cell r="CD1547">
            <v>0</v>
          </cell>
          <cell r="CE1547">
            <v>0</v>
          </cell>
          <cell r="CF1547">
            <v>0</v>
          </cell>
          <cell r="CL1547">
            <v>0.47</v>
          </cell>
          <cell r="CY1547">
            <v>0.51797036827326726</v>
          </cell>
          <cell r="CZ1547">
            <v>0</v>
          </cell>
          <cell r="DA1547">
            <v>0</v>
          </cell>
          <cell r="DB1547">
            <v>0</v>
          </cell>
        </row>
        <row r="1548">
          <cell r="A1548">
            <v>285.2</v>
          </cell>
          <cell r="B1548">
            <v>41675</v>
          </cell>
          <cell r="C1548" t="str">
            <v>Daniel</v>
          </cell>
          <cell r="D1548">
            <v>992</v>
          </cell>
          <cell r="F1548" t="str">
            <v>YES</v>
          </cell>
          <cell r="G1548">
            <v>2.4700000000000002</v>
          </cell>
          <cell r="H1548">
            <v>1.4444444468244899</v>
          </cell>
          <cell r="I1548">
            <v>0</v>
          </cell>
          <cell r="J1548">
            <v>9.9989473684199996</v>
          </cell>
          <cell r="K1548">
            <v>19.999473684200002</v>
          </cell>
          <cell r="L1548">
            <v>2.0001579113582499</v>
          </cell>
          <cell r="M1548">
            <v>62.621060526501601</v>
          </cell>
          <cell r="N1548">
            <v>0.99802275815649399</v>
          </cell>
          <cell r="O1548">
            <v>0.17298747822671801</v>
          </cell>
          <cell r="P1548">
            <v>1.01464869968518E-2</v>
          </cell>
          <cell r="Q1548">
            <v>0.99986956635459001</v>
          </cell>
          <cell r="R1548">
            <v>0.56202084292928201</v>
          </cell>
          <cell r="S1548">
            <v>22.447466612638099</v>
          </cell>
          <cell r="T1548">
            <v>0.99576537892475703</v>
          </cell>
          <cell r="U1548">
            <v>3.21191747579666</v>
          </cell>
          <cell r="V1548">
            <v>363.21609042720502</v>
          </cell>
          <cell r="W1548">
            <v>0.99999363274809006</v>
          </cell>
          <cell r="X1548">
            <v>0.124161220764993</v>
          </cell>
          <cell r="Y1548">
            <v>7.1271100067950099</v>
          </cell>
          <cell r="Z1548">
            <v>0.113587767673084</v>
          </cell>
          <cell r="AA1548">
            <v>13.8812788591441</v>
          </cell>
          <cell r="AB1548">
            <v>1.01451632446706E-2</v>
          </cell>
          <cell r="AC1548">
            <v>0.44097480246971399</v>
          </cell>
          <cell r="AD1548">
            <v>0.32759994044775098</v>
          </cell>
          <cell r="AE1548">
            <v>197.39761560179801</v>
          </cell>
          <cell r="AF1548">
            <v>0.54346810041303595</v>
          </cell>
          <cell r="AG1548">
            <v>1146.2497507820599</v>
          </cell>
          <cell r="AH1548">
            <v>7.1120132343030598</v>
          </cell>
          <cell r="AI1548">
            <v>0.315479195642419</v>
          </cell>
          <cell r="AJ1548">
            <v>1718.6790279274801</v>
          </cell>
          <cell r="AK1548">
            <v>4304.86249741334</v>
          </cell>
          <cell r="AL1548">
            <v>111.79949132429699</v>
          </cell>
          <cell r="AM1548">
            <v>232.00112957933399</v>
          </cell>
          <cell r="AN1548">
            <v>19.5011039357837</v>
          </cell>
          <cell r="AO1548">
            <v>142.41893848163301</v>
          </cell>
          <cell r="AP1548">
            <v>15.003574355120399</v>
          </cell>
          <cell r="AQ1548">
            <v>843.30777373882495</v>
          </cell>
          <cell r="AR1548">
            <v>198.896487853096</v>
          </cell>
          <cell r="AS1548">
            <v>188.810417159096</v>
          </cell>
          <cell r="AT1548">
            <v>139.758752857985</v>
          </cell>
          <cell r="AU1548">
            <v>5.2493096932283096</v>
          </cell>
          <cell r="AV1548">
            <v>1.02350636268646</v>
          </cell>
          <cell r="AW1548">
            <v>3.2666313479231501</v>
          </cell>
          <cell r="AX1548">
            <v>1.24602908523383</v>
          </cell>
          <cell r="AY1548" t="str">
            <v>NaN</v>
          </cell>
          <cell r="AZ1548">
            <v>5.3522660943111103E-2</v>
          </cell>
          <cell r="BA1548" t="str">
            <v>NaN</v>
          </cell>
          <cell r="BB1548" t="str">
            <v>NaN</v>
          </cell>
          <cell r="BC1548" t="str">
            <v>NaN</v>
          </cell>
          <cell r="BD1548">
            <v>47.682979025181801</v>
          </cell>
          <cell r="BE1548">
            <v>77.306020570545201</v>
          </cell>
          <cell r="BF1548">
            <v>114.044864166697</v>
          </cell>
          <cell r="BH1548" t="str">
            <v>NO</v>
          </cell>
          <cell r="BI1548" t="str">
            <v>NO</v>
          </cell>
          <cell r="BJ1548" t="str">
            <v>YES</v>
          </cell>
          <cell r="BK1548" t="str">
            <v/>
          </cell>
          <cell r="BL1548" t="str">
            <v>YES</v>
          </cell>
          <cell r="BM1548" t="str">
            <v>NO</v>
          </cell>
          <cell r="BO1548" t="str">
            <v>NO</v>
          </cell>
          <cell r="BQ1548" t="str">
            <v>NO</v>
          </cell>
          <cell r="BR1548" t="str">
            <v>NO</v>
          </cell>
          <cell r="BT1548" t="str">
            <v/>
          </cell>
          <cell r="BU1548" t="str">
            <v>NO</v>
          </cell>
          <cell r="BW1548" t="str">
            <v>YES</v>
          </cell>
          <cell r="CA1548" t="str">
            <v>TRASH</v>
          </cell>
          <cell r="CC1548">
            <v>0</v>
          </cell>
          <cell r="CD1548">
            <v>0</v>
          </cell>
          <cell r="CE1548">
            <v>0</v>
          </cell>
          <cell r="CF1548">
            <v>0</v>
          </cell>
          <cell r="CL1548">
            <v>0</v>
          </cell>
          <cell r="CY1548">
            <v>0</v>
          </cell>
          <cell r="CZ1548">
            <v>0</v>
          </cell>
          <cell r="DA1548">
            <v>0</v>
          </cell>
          <cell r="DB1548">
            <v>0</v>
          </cell>
        </row>
        <row r="1549">
          <cell r="A1549">
            <v>285.2</v>
          </cell>
          <cell r="B1549">
            <v>41675</v>
          </cell>
          <cell r="C1549" t="str">
            <v>Daniel</v>
          </cell>
          <cell r="D1549">
            <v>993</v>
          </cell>
          <cell r="F1549" t="str">
            <v>YES</v>
          </cell>
          <cell r="G1549">
            <v>2.4700000000000002</v>
          </cell>
          <cell r="H1549">
            <v>1.50555555894971</v>
          </cell>
          <cell r="I1549">
            <v>0</v>
          </cell>
          <cell r="J1549">
            <v>9.9994736842100007</v>
          </cell>
          <cell r="K1549">
            <v>19.998421052600001</v>
          </cell>
          <cell r="L1549">
            <v>1.99994736564777</v>
          </cell>
          <cell r="M1549">
            <v>10.054550617788101</v>
          </cell>
          <cell r="N1549">
            <v>0.94722859909326096</v>
          </cell>
          <cell r="O1549">
            <v>0.30379422453833799</v>
          </cell>
          <cell r="P1549">
            <v>1.18239143646912E-2</v>
          </cell>
          <cell r="Q1549">
            <v>0.99997245380823396</v>
          </cell>
          <cell r="R1549">
            <v>0.34516380420643</v>
          </cell>
          <cell r="S1549">
            <v>118.19888289851301</v>
          </cell>
          <cell r="T1549">
            <v>0.99969212667632001</v>
          </cell>
          <cell r="U1549">
            <v>1.15405513645034</v>
          </cell>
          <cell r="V1549">
            <v>211.23150197746699</v>
          </cell>
          <cell r="W1549">
            <v>0.99999752646937601</v>
          </cell>
          <cell r="X1549">
            <v>0.103424201433454</v>
          </cell>
          <cell r="Y1549">
            <v>1.43158580878218</v>
          </cell>
          <cell r="Z1549">
            <v>0.13437553737614</v>
          </cell>
          <cell r="AA1549">
            <v>1.49549700812375</v>
          </cell>
          <cell r="AB1549">
            <v>1.18235886063716E-2</v>
          </cell>
          <cell r="AC1549">
            <v>0.83534902700149904</v>
          </cell>
          <cell r="AD1549">
            <v>0.12542600775246299</v>
          </cell>
          <cell r="AE1549">
            <v>190.235434386723</v>
          </cell>
          <cell r="AF1549">
            <v>0.900599399431116</v>
          </cell>
          <cell r="AG1549">
            <v>452.46152651484999</v>
          </cell>
          <cell r="AH1549">
            <v>22.283811165894601</v>
          </cell>
          <cell r="AI1549">
            <v>0.188470038165338</v>
          </cell>
          <cell r="AJ1549">
            <v>3694.00268451891</v>
          </cell>
          <cell r="AK1549">
            <v>2334.1772606333402</v>
          </cell>
          <cell r="AL1549">
            <v>12.76589576003</v>
          </cell>
          <cell r="AM1549">
            <v>5.5963889413327497</v>
          </cell>
          <cell r="AN1549">
            <v>10.872105914446699</v>
          </cell>
          <cell r="AO1549">
            <v>239.87023425327001</v>
          </cell>
          <cell r="AP1549">
            <v>-2.5441764892796899</v>
          </cell>
          <cell r="AQ1549">
            <v>1501.74426251923</v>
          </cell>
          <cell r="AR1549">
            <v>163.57838197987499</v>
          </cell>
          <cell r="AS1549">
            <v>204.307922506675</v>
          </cell>
          <cell r="AT1549">
            <v>237.74573375266101</v>
          </cell>
          <cell r="AU1549">
            <v>5.4201247726296504</v>
          </cell>
          <cell r="AV1549">
            <v>1.0488433650681901</v>
          </cell>
          <cell r="AW1549">
            <v>3.4261773412633398</v>
          </cell>
          <cell r="AX1549">
            <v>1.31350400328233</v>
          </cell>
          <cell r="AY1549" t="str">
            <v>NaN</v>
          </cell>
          <cell r="AZ1549">
            <v>5.3135289059982202E-2</v>
          </cell>
          <cell r="BA1549" t="str">
            <v>NaN</v>
          </cell>
          <cell r="BB1549" t="str">
            <v>NaN</v>
          </cell>
          <cell r="BC1549" t="str">
            <v>NaN</v>
          </cell>
          <cell r="BD1549">
            <v>1.55991481239323</v>
          </cell>
          <cell r="BE1549">
            <v>42.7943111004274</v>
          </cell>
          <cell r="BF1549">
            <v>120.193072529915</v>
          </cell>
          <cell r="BH1549" t="str">
            <v>NO</v>
          </cell>
          <cell r="BI1549" t="str">
            <v>NO</v>
          </cell>
          <cell r="BJ1549" t="str">
            <v>YES</v>
          </cell>
          <cell r="BK1549" t="str">
            <v/>
          </cell>
          <cell r="BL1549" t="str">
            <v>YES</v>
          </cell>
          <cell r="BM1549" t="str">
            <v>NO</v>
          </cell>
          <cell r="BO1549" t="str">
            <v>NO</v>
          </cell>
          <cell r="BQ1549" t="str">
            <v>YES</v>
          </cell>
          <cell r="BR1549" t="str">
            <v>NO</v>
          </cell>
          <cell r="BT1549" t="str">
            <v/>
          </cell>
          <cell r="BU1549" t="str">
            <v>NO</v>
          </cell>
          <cell r="BW1549" t="str">
            <v/>
          </cell>
          <cell r="CA1549" t="str">
            <v>SINGLE CORR</v>
          </cell>
          <cell r="CC1549">
            <v>74.560795739084142</v>
          </cell>
          <cell r="CD1549">
            <v>0</v>
          </cell>
          <cell r="CE1549">
            <v>0</v>
          </cell>
          <cell r="CF1549">
            <v>0</v>
          </cell>
          <cell r="CL1549">
            <v>0.47</v>
          </cell>
          <cell r="CY1549">
            <v>2.1752460394680959</v>
          </cell>
          <cell r="CZ1549">
            <v>0</v>
          </cell>
          <cell r="DA1549">
            <v>0</v>
          </cell>
          <cell r="DB1549">
            <v>0</v>
          </cell>
        </row>
        <row r="1550">
          <cell r="A1550">
            <v>285.2</v>
          </cell>
          <cell r="B1550">
            <v>41675</v>
          </cell>
          <cell r="C1550" t="str">
            <v>Daniel</v>
          </cell>
          <cell r="D1550">
            <v>994</v>
          </cell>
          <cell r="F1550" t="str">
            <v>YES</v>
          </cell>
          <cell r="G1550">
            <v>2.4700000000000002</v>
          </cell>
          <cell r="H1550">
            <v>1.5638888916000699</v>
          </cell>
          <cell r="I1550">
            <v>0</v>
          </cell>
          <cell r="J1550">
            <v>10</v>
          </cell>
          <cell r="K1550">
            <v>19.999473684200002</v>
          </cell>
          <cell r="L1550">
            <v>1.99994736842</v>
          </cell>
          <cell r="M1550">
            <v>8.4713828032543397</v>
          </cell>
          <cell r="N1550">
            <v>0.821708215763298</v>
          </cell>
          <cell r="O1550">
            <v>0.56473614541204997</v>
          </cell>
          <cell r="P1550">
            <v>1.2175873106304601E-2</v>
          </cell>
          <cell r="Q1550">
            <v>0.99997691756983997</v>
          </cell>
          <cell r="R1550">
            <v>0.60148721953473805</v>
          </cell>
          <cell r="S1550">
            <v>273.48821781911698</v>
          </cell>
          <cell r="T1550">
            <v>0.99992059018214596</v>
          </cell>
          <cell r="U1550">
            <v>1.1155927525842999</v>
          </cell>
          <cell r="V1550">
            <v>248.49229393582101</v>
          </cell>
          <cell r="W1550">
            <v>0.99999483403477896</v>
          </cell>
          <cell r="X1550">
            <v>0.28453049172526401</v>
          </cell>
          <cell r="Y1550">
            <v>0.40028991415349102</v>
          </cell>
          <cell r="Z1550">
            <v>3.6887885866787699E-2</v>
          </cell>
          <cell r="AA1550">
            <v>1.4640660242867101</v>
          </cell>
          <cell r="AB1550">
            <v>1.21755920094106E-2</v>
          </cell>
          <cell r="AC1550">
            <v>0.86523577814396402</v>
          </cell>
          <cell r="AD1550">
            <v>0.37828780550338198</v>
          </cell>
          <cell r="AE1550">
            <v>188.39465333654601</v>
          </cell>
          <cell r="AF1550">
            <v>0.75814697144768595</v>
          </cell>
          <cell r="AG1550">
            <v>3962.3566113088</v>
          </cell>
          <cell r="AH1550">
            <v>39.404434516769399</v>
          </cell>
          <cell r="AI1550">
            <v>0.14406947926921501</v>
          </cell>
          <cell r="AJ1550">
            <v>14022.9873404501</v>
          </cell>
          <cell r="AK1550">
            <v>4843.25034626666</v>
          </cell>
          <cell r="AL1550">
            <v>102.118695954023</v>
          </cell>
          <cell r="AM1550">
            <v>98.561149210001105</v>
          </cell>
          <cell r="AN1550">
            <v>25.928262206402</v>
          </cell>
          <cell r="AO1550">
            <v>23.6677801504356</v>
          </cell>
          <cell r="AP1550">
            <v>16.917993864201598</v>
          </cell>
          <cell r="AQ1550">
            <v>104.848558217907</v>
          </cell>
          <cell r="AR1550">
            <v>-11.241246802100401</v>
          </cell>
          <cell r="AS1550">
            <v>120.335707990804</v>
          </cell>
          <cell r="AT1550">
            <v>495.08276469105402</v>
          </cell>
          <cell r="AU1550">
            <v>5.4707697718934796</v>
          </cell>
          <cell r="AV1550">
            <v>1.0899753975670801</v>
          </cell>
          <cell r="AW1550">
            <v>3.35931933369814</v>
          </cell>
          <cell r="AX1550">
            <v>1.2161211715101801</v>
          </cell>
          <cell r="AY1550" t="str">
            <v>NaN</v>
          </cell>
          <cell r="AZ1550">
            <v>3.2091960143195E-2</v>
          </cell>
          <cell r="BA1550" t="str">
            <v>NaN</v>
          </cell>
          <cell r="BB1550" t="str">
            <v>NaN</v>
          </cell>
          <cell r="BC1550" t="str">
            <v>NaN</v>
          </cell>
          <cell r="BD1550">
            <v>-5.4019296622964301</v>
          </cell>
          <cell r="BE1550">
            <v>39.275731953592299</v>
          </cell>
          <cell r="BF1550">
            <v>236.00269914696301</v>
          </cell>
          <cell r="BH1550" t="str">
            <v>NO</v>
          </cell>
          <cell r="BI1550" t="str">
            <v>YES</v>
          </cell>
          <cell r="BJ1550" t="str">
            <v>YES</v>
          </cell>
          <cell r="BK1550" t="str">
            <v/>
          </cell>
          <cell r="BL1550" t="str">
            <v>YES</v>
          </cell>
          <cell r="BM1550" t="str">
            <v>NO</v>
          </cell>
          <cell r="BO1550" t="str">
            <v>NO</v>
          </cell>
          <cell r="BQ1550" t="str">
            <v>YES</v>
          </cell>
          <cell r="BR1550" t="str">
            <v>NO</v>
          </cell>
          <cell r="BT1550" t="str">
            <v/>
          </cell>
          <cell r="BU1550" t="str">
            <v>YES</v>
          </cell>
          <cell r="BW1550" t="str">
            <v/>
          </cell>
          <cell r="CA1550" t="str">
            <v>SINGLE CORRx</v>
          </cell>
          <cell r="CC1550">
            <v>87.717779759344808</v>
          </cell>
          <cell r="CD1550">
            <v>0</v>
          </cell>
          <cell r="CE1550">
            <v>65.938370979987752</v>
          </cell>
          <cell r="CF1550">
            <v>34.691608096856818</v>
          </cell>
          <cell r="CL1550">
            <v>0.38</v>
          </cell>
          <cell r="CY1550">
            <v>2.3701189284762929</v>
          </cell>
          <cell r="CZ1550">
            <v>0</v>
          </cell>
          <cell r="DA1550">
            <v>2.3701189284762929</v>
          </cell>
          <cell r="DB1550">
            <v>2.3701189284762929</v>
          </cell>
        </row>
        <row r="1551">
          <cell r="A1551">
            <v>285.2</v>
          </cell>
          <cell r="B1551">
            <v>41675</v>
          </cell>
          <cell r="C1551" t="str">
            <v>Daniel</v>
          </cell>
          <cell r="D1551">
            <v>995</v>
          </cell>
          <cell r="F1551" t="str">
            <v>YES</v>
          </cell>
          <cell r="G1551">
            <v>2.4700000000000002</v>
          </cell>
          <cell r="H1551">
            <v>1.59722222574055</v>
          </cell>
          <cell r="I1551">
            <v>0</v>
          </cell>
          <cell r="J1551">
            <v>9.9989473684199996</v>
          </cell>
          <cell r="K1551">
            <v>19.998421052600001</v>
          </cell>
          <cell r="L1551">
            <v>2.0000526371167502</v>
          </cell>
          <cell r="M1551">
            <v>5.5635142273641396</v>
          </cell>
          <cell r="N1551">
            <v>0.93072506461425597</v>
          </cell>
          <cell r="O1551">
            <v>0.70591652450359399</v>
          </cell>
          <cell r="P1551">
            <v>1.28061780298714E-2</v>
          </cell>
          <cell r="Q1551">
            <v>0.99998641928060605</v>
          </cell>
          <cell r="R1551">
            <v>0.47359869139354199</v>
          </cell>
          <cell r="S1551">
            <v>103.268570391129</v>
          </cell>
          <cell r="T1551">
            <v>0.99970016030098596</v>
          </cell>
          <cell r="U1551">
            <v>2.2255665687933299</v>
          </cell>
          <cell r="V1551">
            <v>160.271790330957</v>
          </cell>
          <cell r="W1551">
            <v>0.99999700803722202</v>
          </cell>
          <cell r="X1551">
            <v>0.22227864701091901</v>
          </cell>
          <cell r="Y1551">
            <v>1.5586132399208601</v>
          </cell>
          <cell r="Z1551">
            <v>0.25867520719996401</v>
          </cell>
          <cell r="AA1551">
            <v>4.9700243775700299</v>
          </cell>
          <cell r="AB1551">
            <v>1.2806004081876999E-2</v>
          </cell>
          <cell r="AC1551">
            <v>0.92349686034178602</v>
          </cell>
          <cell r="AD1551">
            <v>0.23134289483611301</v>
          </cell>
          <cell r="AE1551">
            <v>148.832779752698</v>
          </cell>
          <cell r="AF1551">
            <v>0.92862464520149501</v>
          </cell>
          <cell r="AG1551">
            <v>1215.43947833117</v>
          </cell>
          <cell r="AH1551">
            <v>24.588758974178202</v>
          </cell>
          <cell r="AI1551">
            <v>0.23803354004382199</v>
          </cell>
          <cell r="AJ1551">
            <v>12975.404734722</v>
          </cell>
          <cell r="AK1551">
            <v>12433.885431479999</v>
          </cell>
          <cell r="AL1551">
            <v>155.10454185528999</v>
          </cell>
          <cell r="AM1551">
            <v>200.07545056300199</v>
          </cell>
          <cell r="AN1551">
            <v>70.868130289950997</v>
          </cell>
          <cell r="AO1551">
            <v>205.163546808641</v>
          </cell>
          <cell r="AP1551">
            <v>38.327014892116303</v>
          </cell>
          <cell r="AQ1551">
            <v>1125.97407799913</v>
          </cell>
          <cell r="AR1551">
            <v>176.111692477426</v>
          </cell>
          <cell r="AS1551">
            <v>169.138241722609</v>
          </cell>
          <cell r="AT1551">
            <v>81.956682961231806</v>
          </cell>
          <cell r="AU1551">
            <v>5.5164641149419396</v>
          </cell>
          <cell r="AV1551">
            <v>1.0842186587809599</v>
          </cell>
          <cell r="AW1551">
            <v>3.36456097732425</v>
          </cell>
          <cell r="AX1551">
            <v>1.2277920120460399</v>
          </cell>
          <cell r="AY1551" t="str">
            <v>NaN</v>
          </cell>
          <cell r="AZ1551">
            <v>3.2700987945869397E-2</v>
          </cell>
          <cell r="BA1551" t="str">
            <v>NaN</v>
          </cell>
          <cell r="BB1551" t="str">
            <v>NaN</v>
          </cell>
          <cell r="BC1551" t="str">
            <v>NaN</v>
          </cell>
          <cell r="BD1551">
            <v>84.577124831949305</v>
          </cell>
          <cell r="BE1551">
            <v>179.723373586333</v>
          </cell>
          <cell r="BF1551">
            <v>275.44355992779498</v>
          </cell>
          <cell r="BH1551" t="str">
            <v>YES</v>
          </cell>
          <cell r="BI1551" t="str">
            <v>YES</v>
          </cell>
          <cell r="BJ1551" t="str">
            <v>YES</v>
          </cell>
          <cell r="BK1551" t="str">
            <v/>
          </cell>
          <cell r="BL1551" t="str">
            <v>YES</v>
          </cell>
          <cell r="BM1551" t="str">
            <v>NO</v>
          </cell>
          <cell r="BO1551" t="str">
            <v>NO</v>
          </cell>
          <cell r="BQ1551" t="str">
            <v>YES</v>
          </cell>
          <cell r="BR1551" t="str">
            <v>NO</v>
          </cell>
          <cell r="BT1551" t="str">
            <v/>
          </cell>
          <cell r="BU1551" t="str">
            <v>YES</v>
          </cell>
          <cell r="BW1551" t="str">
            <v/>
          </cell>
          <cell r="CA1551" t="str">
            <v>SINGLE CORRx</v>
          </cell>
          <cell r="CC1551">
            <v>56.569986624507457</v>
          </cell>
          <cell r="CD1551">
            <v>0</v>
          </cell>
          <cell r="CE1551">
            <v>61.927689108629643</v>
          </cell>
          <cell r="CF1551">
            <v>43.871599761001015</v>
          </cell>
          <cell r="CL1551">
            <v>0.3</v>
          </cell>
          <cell r="CY1551">
            <v>0.51795241695846472</v>
          </cell>
          <cell r="CZ1551">
            <v>0</v>
          </cell>
          <cell r="DA1551">
            <v>0.51795241695846472</v>
          </cell>
          <cell r="DB1551">
            <v>0.51795241695846472</v>
          </cell>
        </row>
        <row r="1552">
          <cell r="A1552">
            <v>285.2</v>
          </cell>
          <cell r="B1552">
            <v>41675</v>
          </cell>
          <cell r="C1552" t="str">
            <v>Daniel</v>
          </cell>
          <cell r="D1552">
            <v>996</v>
          </cell>
          <cell r="F1552" t="str">
            <v>YES</v>
          </cell>
          <cell r="G1552">
            <v>2.4700000000000002</v>
          </cell>
          <cell r="H1552">
            <v>1.6583333350717999</v>
          </cell>
          <cell r="I1552">
            <v>0</v>
          </cell>
          <cell r="J1552">
            <v>10.000500000000001</v>
          </cell>
          <cell r="K1552">
            <v>20</v>
          </cell>
          <cell r="L1552">
            <v>1.99990000499975</v>
          </cell>
          <cell r="M1552">
            <v>13.5421333517356</v>
          </cell>
          <cell r="N1552">
            <v>0.92998646006355301</v>
          </cell>
          <cell r="O1552">
            <v>0.68166035262037805</v>
          </cell>
          <cell r="P1552">
            <v>1.36401270230339E-2</v>
          </cell>
          <cell r="Q1552">
            <v>0.999990129070504</v>
          </cell>
          <cell r="R1552">
            <v>0.43621839306788701</v>
          </cell>
          <cell r="S1552">
            <v>244.46478378645</v>
          </cell>
          <cell r="T1552">
            <v>0.99969819701424301</v>
          </cell>
          <cell r="U1552">
            <v>2.4122002175550299</v>
          </cell>
          <cell r="V1552">
            <v>207.96377161870399</v>
          </cell>
          <cell r="W1552">
            <v>0.99999740743438603</v>
          </cell>
          <cell r="X1552">
            <v>0.22353877694350599</v>
          </cell>
          <cell r="Y1552">
            <v>0.84575888423496903</v>
          </cell>
          <cell r="Z1552">
            <v>5.7728381823120199E-2</v>
          </cell>
          <cell r="AA1552">
            <v>5.9543252490149996</v>
          </cell>
          <cell r="AB1552">
            <v>1.36399923559223E-2</v>
          </cell>
          <cell r="AC1552">
            <v>0.94959935647472804</v>
          </cell>
          <cell r="AD1552">
            <v>0.19583846599208701</v>
          </cell>
          <cell r="AE1552">
            <v>186.996110289488</v>
          </cell>
          <cell r="AF1552">
            <v>0.89917404373771403</v>
          </cell>
          <cell r="AG1552">
            <v>1999.6151773065401</v>
          </cell>
          <cell r="AH1552">
            <v>12.834241057323499</v>
          </cell>
          <cell r="AI1552">
            <v>5.2483495627276798E-2</v>
          </cell>
          <cell r="AJ1552">
            <v>18791.474468770699</v>
          </cell>
          <cell r="AK1552">
            <v>12813.2881715733</v>
          </cell>
          <cell r="AL1552">
            <v>173.141760290517</v>
          </cell>
          <cell r="AM1552">
            <v>251.634397218998</v>
          </cell>
          <cell r="AN1552">
            <v>52.193665140913701</v>
          </cell>
          <cell r="AO1552">
            <v>63.651721361836401</v>
          </cell>
          <cell r="AP1552">
            <v>50.668101455959999</v>
          </cell>
          <cell r="AQ1552">
            <v>59.274850708218501</v>
          </cell>
          <cell r="AR1552">
            <v>287.55001715664702</v>
          </cell>
          <cell r="AS1552">
            <v>239.29613939235199</v>
          </cell>
          <cell r="AT1552">
            <v>1007.07811316759</v>
          </cell>
          <cell r="AU1552">
            <v>5.5116055714838303</v>
          </cell>
          <cell r="AV1552">
            <v>1.08056664699213</v>
          </cell>
          <cell r="AW1552">
            <v>3.4011114043700599</v>
          </cell>
          <cell r="AX1552">
            <v>1.1663789596559</v>
          </cell>
          <cell r="AY1552" t="str">
            <v>NaN</v>
          </cell>
          <cell r="AZ1552">
            <v>3.3153703920033001E-2</v>
          </cell>
          <cell r="BA1552" t="str">
            <v>NaN</v>
          </cell>
          <cell r="BB1552" t="str">
            <v>NaN</v>
          </cell>
          <cell r="BC1552" t="str">
            <v>NaN</v>
          </cell>
          <cell r="BD1552">
            <v>66.963190306190299</v>
          </cell>
          <cell r="BE1552">
            <v>138.544784019047</v>
          </cell>
          <cell r="BF1552">
            <v>326.66023157880898</v>
          </cell>
          <cell r="BH1552" t="str">
            <v>NO</v>
          </cell>
          <cell r="BI1552" t="str">
            <v>YES</v>
          </cell>
          <cell r="BJ1552" t="str">
            <v>YES</v>
          </cell>
          <cell r="BK1552" t="str">
            <v/>
          </cell>
          <cell r="BL1552" t="str">
            <v>YES</v>
          </cell>
          <cell r="BM1552" t="str">
            <v>NO</v>
          </cell>
          <cell r="BO1552" t="str">
            <v>NO</v>
          </cell>
          <cell r="BQ1552" t="str">
            <v>YES</v>
          </cell>
          <cell r="BR1552" t="str">
            <v>NO</v>
          </cell>
          <cell r="BT1552" t="str">
            <v/>
          </cell>
          <cell r="BU1552" t="str">
            <v>NO</v>
          </cell>
          <cell r="BW1552" t="str">
            <v/>
          </cell>
          <cell r="CA1552" t="str">
            <v>SINGLE CORR</v>
          </cell>
          <cell r="CC1552">
            <v>73.414881941971586</v>
          </cell>
          <cell r="CD1552">
            <v>0</v>
          </cell>
          <cell r="CE1552">
            <v>0</v>
          </cell>
          <cell r="CF1552">
            <v>0</v>
          </cell>
          <cell r="CL1552">
            <v>0.47</v>
          </cell>
          <cell r="CY1552">
            <v>0.67189938901036228</v>
          </cell>
          <cell r="CZ1552">
            <v>0</v>
          </cell>
          <cell r="DA1552">
            <v>0</v>
          </cell>
          <cell r="DB1552">
            <v>0</v>
          </cell>
        </row>
        <row r="1553">
          <cell r="A1553">
            <v>285.2</v>
          </cell>
          <cell r="B1553">
            <v>41675</v>
          </cell>
          <cell r="C1553" t="str">
            <v>Daniel</v>
          </cell>
          <cell r="D1553">
            <v>997</v>
          </cell>
          <cell r="F1553" t="str">
            <v>YES</v>
          </cell>
          <cell r="G1553">
            <v>2.4700000000000002</v>
          </cell>
          <cell r="H1553">
            <v>1.7000000020489101</v>
          </cell>
          <cell r="I1553">
            <v>0</v>
          </cell>
          <cell r="J1553">
            <v>10.000500000000001</v>
          </cell>
          <cell r="K1553">
            <v>20</v>
          </cell>
          <cell r="L1553">
            <v>1.99990000499975</v>
          </cell>
          <cell r="M1553">
            <v>58.871320820720399</v>
          </cell>
          <cell r="N1553">
            <v>0.95097141836954402</v>
          </cell>
          <cell r="O1553">
            <v>0.87631913803966899</v>
          </cell>
          <cell r="P1553">
            <v>1.37738844227944E-2</v>
          </cell>
          <cell r="Q1553">
            <v>0.999997363388751</v>
          </cell>
          <cell r="R1553">
            <v>0.27372254999968798</v>
          </cell>
          <cell r="S1553">
            <v>182.73066734990499</v>
          </cell>
          <cell r="T1553">
            <v>0.99950607073606801</v>
          </cell>
          <cell r="U1553">
            <v>3.7470709968865599</v>
          </cell>
          <cell r="V1553">
            <v>195.99061835720499</v>
          </cell>
          <cell r="W1553">
            <v>0.99999886069481603</v>
          </cell>
          <cell r="X1553">
            <v>0.17991679177398101</v>
          </cell>
          <cell r="Y1553">
            <v>0.31074359405798402</v>
          </cell>
          <cell r="Z1553">
            <v>5.0061457996810601E-3</v>
          </cell>
          <cell r="AA1553">
            <v>15.3755661737544</v>
          </cell>
          <cell r="AB1553">
            <v>1.37738480994301E-2</v>
          </cell>
          <cell r="AC1553">
            <v>0.98628786346590602</v>
          </cell>
          <cell r="AD1553">
            <v>7.7766107370396201E-2</v>
          </cell>
          <cell r="AE1553">
            <v>187.77281667950999</v>
          </cell>
          <cell r="AF1553">
            <v>0.95806934187495796</v>
          </cell>
          <cell r="AG1553">
            <v>1236.2605798489201</v>
          </cell>
          <cell r="AH1553">
            <v>10.436178707587899</v>
          </cell>
          <cell r="AI1553">
            <v>5.7084130557226102E-2</v>
          </cell>
          <cell r="AJ1553">
            <v>27800.4155343768</v>
          </cell>
          <cell r="AK1553">
            <v>8547.5908494783307</v>
          </cell>
          <cell r="AL1553">
            <v>140.19539952672</v>
          </cell>
          <cell r="AM1553">
            <v>162.61530050000201</v>
          </cell>
          <cell r="AN1553">
            <v>41.176105419168003</v>
          </cell>
          <cell r="AO1553">
            <v>10.767592594698399</v>
          </cell>
          <cell r="AP1553">
            <v>7.2090928104610299</v>
          </cell>
          <cell r="AQ1553">
            <v>301.83469695754002</v>
          </cell>
          <cell r="AR1553">
            <v>-116.75897227593001</v>
          </cell>
          <cell r="AS1553">
            <v>189.34116777059199</v>
          </cell>
          <cell r="AT1553">
            <v>2277.8178696094001</v>
          </cell>
          <cell r="AU1553">
            <v>5.3631448637244903</v>
          </cell>
          <cell r="AV1553">
            <v>1.1850174502348101</v>
          </cell>
          <cell r="AW1553">
            <v>3.0556879206737402</v>
          </cell>
          <cell r="AX1553">
            <v>1.0188728664957101</v>
          </cell>
          <cell r="AY1553" t="str">
            <v>NaN</v>
          </cell>
          <cell r="AZ1553">
            <v>3.0896533669520498E-2</v>
          </cell>
          <cell r="BA1553" t="str">
            <v>NaN</v>
          </cell>
          <cell r="BB1553" t="str">
            <v>NaN</v>
          </cell>
          <cell r="BC1553" t="str">
            <v>NaN</v>
          </cell>
          <cell r="BD1553">
            <v>17.632835923657101</v>
          </cell>
          <cell r="BE1553">
            <v>110.00588813814799</v>
          </cell>
          <cell r="BF1553">
            <v>231.28184211546301</v>
          </cell>
          <cell r="BH1553" t="str">
            <v>NO</v>
          </cell>
          <cell r="BI1553" t="str">
            <v>YES</v>
          </cell>
          <cell r="BJ1553" t="str">
            <v>YES</v>
          </cell>
          <cell r="BK1553" t="str">
            <v/>
          </cell>
          <cell r="BL1553" t="str">
            <v>YES</v>
          </cell>
          <cell r="BM1553" t="str">
            <v>NO</v>
          </cell>
          <cell r="BO1553" t="str">
            <v>NO</v>
          </cell>
          <cell r="BQ1553" t="str">
            <v>YES</v>
          </cell>
          <cell r="BR1553" t="str">
            <v>NO</v>
          </cell>
          <cell r="BT1553" t="str">
            <v/>
          </cell>
          <cell r="BU1553" t="str">
            <v>YES</v>
          </cell>
          <cell r="BW1553" t="str">
            <v/>
          </cell>
          <cell r="CA1553" t="str">
            <v>SINGLE CORRx</v>
          </cell>
          <cell r="CC1553">
            <v>69.188147514507364</v>
          </cell>
          <cell r="CD1553">
            <v>0</v>
          </cell>
          <cell r="CE1553">
            <v>73.281589021765086</v>
          </cell>
          <cell r="CF1553">
            <v>37.109663858055136</v>
          </cell>
          <cell r="CL1553">
            <v>0.38</v>
          </cell>
          <cell r="CY1553">
            <v>0.84621066479703311</v>
          </cell>
          <cell r="CZ1553">
            <v>0</v>
          </cell>
          <cell r="DA1553">
            <v>0.84621066479703311</v>
          </cell>
          <cell r="DB1553">
            <v>0.84621066479703311</v>
          </cell>
        </row>
        <row r="1554">
          <cell r="A1554">
            <v>285.2</v>
          </cell>
          <cell r="B1554">
            <v>41675</v>
          </cell>
          <cell r="C1554" t="str">
            <v>Daniel</v>
          </cell>
          <cell r="D1554">
            <v>998</v>
          </cell>
          <cell r="F1554" t="str">
            <v>YES</v>
          </cell>
          <cell r="G1554">
            <v>2.4700000000000002</v>
          </cell>
          <cell r="H1554">
            <v>1.7722222236916401</v>
          </cell>
          <cell r="I1554">
            <v>0</v>
          </cell>
          <cell r="J1554">
            <v>9.9969999999999999</v>
          </cell>
          <cell r="K1554">
            <v>19.999500000000001</v>
          </cell>
          <cell r="L1554">
            <v>2.0005501650495199</v>
          </cell>
          <cell r="M1554">
            <v>7.0477257507493203</v>
          </cell>
          <cell r="N1554">
            <v>0.99181147449733797</v>
          </cell>
          <cell r="O1554">
            <v>0.27093600480514901</v>
          </cell>
          <cell r="P1554">
            <v>1.34060893909832E-2</v>
          </cell>
          <cell r="Q1554">
            <v>0.99994556433006998</v>
          </cell>
          <cell r="R1554">
            <v>0.84469448881673803</v>
          </cell>
          <cell r="S1554">
            <v>55.318262736815001</v>
          </cell>
          <cell r="T1554">
            <v>0.99966169073288302</v>
          </cell>
          <cell r="U1554">
            <v>2.1062425422384301</v>
          </cell>
          <cell r="V1554">
            <v>257.01911242370602</v>
          </cell>
          <cell r="W1554">
            <v>0.99999625666136205</v>
          </cell>
          <cell r="X1554">
            <v>0.22148314994458801</v>
          </cell>
          <cell r="Y1554">
            <v>4.9568186282638704</v>
          </cell>
          <cell r="Z1554">
            <v>0.69739908767552705</v>
          </cell>
          <cell r="AA1554">
            <v>2.7634142929874299</v>
          </cell>
          <cell r="AB1554">
            <v>1.3405359450641899E-2</v>
          </cell>
          <cell r="AC1554">
            <v>0.76743351407943405</v>
          </cell>
          <cell r="AD1554">
            <v>0.747619721157748</v>
          </cell>
          <cell r="AE1554">
            <v>206.062669550295</v>
          </cell>
          <cell r="AF1554">
            <v>0.80173764600695097</v>
          </cell>
          <cell r="AG1554">
            <v>2721.80940439286</v>
          </cell>
          <cell r="AH1554">
            <v>27.166025522975101</v>
          </cell>
          <cell r="AI1554">
            <v>0.49091977129459902</v>
          </cell>
          <cell r="AJ1554">
            <v>6988.8172221006298</v>
          </cell>
          <cell r="AK1554">
            <v>5906.6707907</v>
          </cell>
          <cell r="AL1554">
            <v>88.006455027290002</v>
          </cell>
          <cell r="AM1554">
            <v>114.76121988866301</v>
          </cell>
          <cell r="AN1554">
            <v>20.392844348328001</v>
          </cell>
          <cell r="AO1554">
            <v>120.36623008565201</v>
          </cell>
          <cell r="AP1554">
            <v>39.583164478322999</v>
          </cell>
          <cell r="AQ1554">
            <v>171.781378102383</v>
          </cell>
          <cell r="AR1554">
            <v>329.78493841664903</v>
          </cell>
          <cell r="AS1554">
            <v>266.12440094236501</v>
          </cell>
          <cell r="AT1554">
            <v>435.21714989869503</v>
          </cell>
          <cell r="AU1554">
            <v>5.3042225444061701</v>
          </cell>
          <cell r="AV1554">
            <v>1.0855192355619601</v>
          </cell>
          <cell r="AW1554">
            <v>3.10837012407241</v>
          </cell>
          <cell r="AX1554">
            <v>1.13154202280325</v>
          </cell>
          <cell r="AY1554" t="str">
            <v>NaN</v>
          </cell>
          <cell r="AZ1554">
            <v>6.0050806267080703E-3</v>
          </cell>
          <cell r="BA1554" t="str">
            <v>NaN</v>
          </cell>
          <cell r="BB1554" t="str">
            <v>NaN</v>
          </cell>
          <cell r="BC1554" t="str">
            <v>NaN</v>
          </cell>
          <cell r="BD1554">
            <v>14.0979861315504</v>
          </cell>
          <cell r="BE1554">
            <v>131.188078553682</v>
          </cell>
          <cell r="BF1554">
            <v>210.36168986600799</v>
          </cell>
          <cell r="BH1554" t="str">
            <v>NO</v>
          </cell>
          <cell r="BI1554" t="str">
            <v>NO</v>
          </cell>
          <cell r="BJ1554" t="str">
            <v>YES</v>
          </cell>
          <cell r="BK1554" t="str">
            <v/>
          </cell>
          <cell r="BL1554" t="str">
            <v>YES</v>
          </cell>
          <cell r="BM1554" t="str">
            <v>NO</v>
          </cell>
          <cell r="BO1554" t="str">
            <v>NO</v>
          </cell>
          <cell r="BQ1554" t="str">
            <v>YES</v>
          </cell>
          <cell r="BR1554" t="str">
            <v>NO</v>
          </cell>
          <cell r="BT1554" t="str">
            <v/>
          </cell>
          <cell r="BU1554" t="str">
            <v>NO</v>
          </cell>
          <cell r="BW1554" t="str">
            <v/>
          </cell>
          <cell r="CA1554" t="str">
            <v>SINGLE CORR</v>
          </cell>
          <cell r="CC1554">
            <v>90.700528361562547</v>
          </cell>
          <cell r="CD1554">
            <v>0</v>
          </cell>
          <cell r="CE1554">
            <v>0</v>
          </cell>
          <cell r="CF1554">
            <v>0</v>
          </cell>
          <cell r="CL1554">
            <v>0.47</v>
          </cell>
          <cell r="CY1554">
            <v>0.70957785767766024</v>
          </cell>
          <cell r="CZ1554">
            <v>0</v>
          </cell>
          <cell r="DA1554">
            <v>0</v>
          </cell>
          <cell r="DB1554">
            <v>0</v>
          </cell>
        </row>
        <row r="1555">
          <cell r="A1555">
            <v>285.2</v>
          </cell>
          <cell r="B1555">
            <v>41675</v>
          </cell>
          <cell r="C1555" t="str">
            <v>Daniel</v>
          </cell>
          <cell r="D1555">
            <v>999</v>
          </cell>
          <cell r="F1555" t="str">
            <v>YES</v>
          </cell>
          <cell r="G1555">
            <v>2.4700000000000002</v>
          </cell>
          <cell r="H1555">
            <v>1.81111111398786</v>
          </cell>
          <cell r="I1555">
            <v>0</v>
          </cell>
          <cell r="J1555">
            <v>10.000500000000001</v>
          </cell>
          <cell r="K1555">
            <v>19.998999999999999</v>
          </cell>
          <cell r="L1555">
            <v>1.9998000099994999</v>
          </cell>
          <cell r="M1555">
            <v>4.5760993062215398</v>
          </cell>
          <cell r="N1555">
            <v>0.96950050558685996</v>
          </cell>
          <cell r="O1555">
            <v>0.33345531019980001</v>
          </cell>
          <cell r="P1555">
            <v>1.27681580249855E-2</v>
          </cell>
          <cell r="Q1555">
            <v>0.99998089315286498</v>
          </cell>
          <cell r="R1555">
            <v>0.43463023643268101</v>
          </cell>
          <cell r="S1555">
            <v>72.141311480859599</v>
          </cell>
          <cell r="T1555">
            <v>0.99985038475980403</v>
          </cell>
          <cell r="U1555">
            <v>1.2163204184229499</v>
          </cell>
          <cell r="V1555">
            <v>203.49106735144599</v>
          </cell>
          <cell r="W1555">
            <v>0.99999711648955203</v>
          </cell>
          <cell r="X1555">
            <v>0.168831123388749</v>
          </cell>
          <cell r="Y1555">
            <v>2.6719395346728798</v>
          </cell>
          <cell r="Z1555">
            <v>0.56467330754839795</v>
          </cell>
          <cell r="AA1555">
            <v>1.52624916917937</v>
          </cell>
          <cell r="AB1555">
            <v>1.2767914021308901E-2</v>
          </cell>
          <cell r="AC1555">
            <v>0.89505781439479404</v>
          </cell>
          <cell r="AD1555">
            <v>0.19606383186504001</v>
          </cell>
          <cell r="AE1555">
            <v>181.78490536276399</v>
          </cell>
          <cell r="AF1555">
            <v>0.89332855508573095</v>
          </cell>
          <cell r="AG1555">
            <v>1094.2252917109499</v>
          </cell>
          <cell r="AH1555">
            <v>40.550796598611903</v>
          </cell>
          <cell r="AI1555">
            <v>0.56201816512009595</v>
          </cell>
          <cell r="AJ1555">
            <v>4492.7750010392201</v>
          </cell>
          <cell r="AK1555">
            <v>7123.0859151066597</v>
          </cell>
          <cell r="AL1555">
            <v>100.979520314547</v>
          </cell>
          <cell r="AM1555">
            <v>110.054149337665</v>
          </cell>
          <cell r="AN1555">
            <v>29.492724800640701</v>
          </cell>
          <cell r="AO1555">
            <v>-93.235428213367896</v>
          </cell>
          <cell r="AP1555">
            <v>50.110688363937101</v>
          </cell>
          <cell r="AQ1555">
            <v>1001.84098932287</v>
          </cell>
          <cell r="AR1555">
            <v>443.28056128923402</v>
          </cell>
          <cell r="AS1555">
            <v>220.25773248836799</v>
          </cell>
          <cell r="AT1555">
            <v>1129.08274876306</v>
          </cell>
          <cell r="AU1555">
            <v>5.2443472441270602</v>
          </cell>
          <cell r="AV1555">
            <v>1.12961637999683</v>
          </cell>
          <cell r="AW1555">
            <v>3.4483127528001498</v>
          </cell>
          <cell r="AX1555">
            <v>1.29345117248712</v>
          </cell>
          <cell r="AY1555" t="str">
            <v>NaN</v>
          </cell>
          <cell r="AZ1555">
            <v>5.7840206168116798E-3</v>
          </cell>
          <cell r="BA1555" t="str">
            <v>NaN</v>
          </cell>
          <cell r="BB1555" t="str">
            <v>NaN</v>
          </cell>
          <cell r="BC1555" t="str">
            <v>NaN</v>
          </cell>
          <cell r="BD1555">
            <v>44.288195608332998</v>
          </cell>
          <cell r="BE1555">
            <v>129.04000201604899</v>
          </cell>
          <cell r="BF1555">
            <v>212.59461749135801</v>
          </cell>
          <cell r="BH1555" t="str">
            <v>NO</v>
          </cell>
          <cell r="BI1555" t="str">
            <v>YES</v>
          </cell>
          <cell r="BJ1555" t="str">
            <v>YES</v>
          </cell>
          <cell r="BK1555" t="str">
            <v/>
          </cell>
          <cell r="BL1555" t="str">
            <v>YES</v>
          </cell>
          <cell r="BM1555" t="str">
            <v>NO</v>
          </cell>
          <cell r="BO1555" t="str">
            <v>NO</v>
          </cell>
          <cell r="BQ1555" t="str">
            <v>YES</v>
          </cell>
          <cell r="BR1555" t="str">
            <v>NO</v>
          </cell>
          <cell r="BT1555" t="str">
            <v/>
          </cell>
          <cell r="BU1555" t="str">
            <v>YES</v>
          </cell>
          <cell r="BW1555" t="str">
            <v/>
          </cell>
          <cell r="CA1555" t="str">
            <v>SINGLE CORRx</v>
          </cell>
          <cell r="CC1555">
            <v>71.835938392399186</v>
          </cell>
          <cell r="CD1555">
            <v>0</v>
          </cell>
          <cell r="CE1555">
            <v>85.260858991381696</v>
          </cell>
          <cell r="CF1555">
            <v>45.692481759172445</v>
          </cell>
          <cell r="CL1555">
            <v>0.38</v>
          </cell>
          <cell r="CY1555">
            <v>0.72138991226451388</v>
          </cell>
          <cell r="CZ1555">
            <v>0</v>
          </cell>
          <cell r="DA1555">
            <v>0.72138991226451388</v>
          </cell>
          <cell r="DB1555">
            <v>0.72138991226451388</v>
          </cell>
        </row>
        <row r="1556">
          <cell r="A1556">
            <v>285.2</v>
          </cell>
          <cell r="B1556">
            <v>41675</v>
          </cell>
          <cell r="C1556" t="str">
            <v>Daniel</v>
          </cell>
          <cell r="D1556">
            <v>1000</v>
          </cell>
          <cell r="F1556" t="str">
            <v>YES</v>
          </cell>
          <cell r="G1556">
            <v>2.4700000000000002</v>
          </cell>
          <cell r="H1556">
            <v>1.8833333356305999</v>
          </cell>
          <cell r="I1556">
            <v>0</v>
          </cell>
          <cell r="J1556">
            <v>10</v>
          </cell>
          <cell r="K1556">
            <v>19.999500000000001</v>
          </cell>
          <cell r="L1556">
            <v>1.9999499999999999</v>
          </cell>
          <cell r="M1556">
            <v>2.3042770632781302</v>
          </cell>
          <cell r="N1556">
            <v>0.97814962497547597</v>
          </cell>
          <cell r="O1556">
            <v>0.28520197511217199</v>
          </cell>
          <cell r="P1556">
            <v>1.40878765190316E-2</v>
          </cell>
          <cell r="Q1556">
            <v>0.999996281844033</v>
          </cell>
          <cell r="R1556">
            <v>0.374836439150314</v>
          </cell>
          <cell r="S1556">
            <v>123.284757880613</v>
          </cell>
          <cell r="T1556">
            <v>0.99998434785962198</v>
          </cell>
          <cell r="U1556">
            <v>0.76902180523115804</v>
          </cell>
          <cell r="V1556">
            <v>244.79376663646499</v>
          </cell>
          <cell r="W1556">
            <v>0.99999960127642795</v>
          </cell>
          <cell r="X1556">
            <v>0.12273650940905199</v>
          </cell>
          <cell r="Y1556">
            <v>2.0139298668149799</v>
          </cell>
          <cell r="Z1556">
            <v>0.85089285076575205</v>
          </cell>
          <cell r="AA1556">
            <v>0.49045378564314102</v>
          </cell>
          <cell r="AB1556">
            <v>1.4087824127518699E-2</v>
          </cell>
          <cell r="AC1556">
            <v>0.98160289131138301</v>
          </cell>
          <cell r="AD1556">
            <v>0.15022198204724699</v>
          </cell>
          <cell r="AE1556">
            <v>239.08127242392601</v>
          </cell>
          <cell r="AF1556">
            <v>0.97666366419374195</v>
          </cell>
          <cell r="AG1556">
            <v>942.46355634965801</v>
          </cell>
          <cell r="AH1556">
            <v>99.590082298785902</v>
          </cell>
          <cell r="AI1556">
            <v>0.80779266704096997</v>
          </cell>
          <cell r="AJ1556">
            <v>7762.5042800624697</v>
          </cell>
          <cell r="AK1556">
            <v>6671.8586295833302</v>
          </cell>
          <cell r="AL1556">
            <v>94.956059780443397</v>
          </cell>
          <cell r="AM1556">
            <v>50.939552661001997</v>
          </cell>
          <cell r="AN1556">
            <v>24.460733706473999</v>
          </cell>
          <cell r="AO1556">
            <v>-452.56627529041702</v>
          </cell>
          <cell r="AP1556">
            <v>97.153952566412599</v>
          </cell>
          <cell r="AQ1556">
            <v>2905.5183609127598</v>
          </cell>
          <cell r="AR1556">
            <v>1226.3704743148801</v>
          </cell>
          <cell r="AS1556">
            <v>262.72506921587899</v>
          </cell>
          <cell r="AT1556">
            <v>6117.4709896364602</v>
          </cell>
          <cell r="AU1556">
            <v>5.1040451061501804</v>
          </cell>
          <cell r="AV1556">
            <v>0.97809758296155902</v>
          </cell>
          <cell r="AW1556">
            <v>3.83837863586702</v>
          </cell>
          <cell r="AX1556">
            <v>1.22060266516771</v>
          </cell>
          <cell r="AY1556" t="str">
            <v>NaN</v>
          </cell>
          <cell r="AZ1556">
            <v>5.1149488463206596E-3</v>
          </cell>
          <cell r="BA1556" t="str">
            <v>NaN</v>
          </cell>
          <cell r="BB1556" t="str">
            <v>NaN</v>
          </cell>
          <cell r="BC1556" t="str">
            <v>NaN</v>
          </cell>
          <cell r="BD1556">
            <v>36.6780058386109</v>
          </cell>
          <cell r="BE1556">
            <v>145.639294413333</v>
          </cell>
          <cell r="BF1556">
            <v>421.882968001667</v>
          </cell>
          <cell r="BH1556" t="str">
            <v>NO</v>
          </cell>
          <cell r="BI1556" t="str">
            <v>YES</v>
          </cell>
          <cell r="BJ1556" t="str">
            <v>YES</v>
          </cell>
          <cell r="BK1556" t="str">
            <v/>
          </cell>
          <cell r="BL1556" t="str">
            <v>YES</v>
          </cell>
          <cell r="BM1556" t="str">
            <v>YES</v>
          </cell>
          <cell r="BO1556" t="str">
            <v>YES</v>
          </cell>
          <cell r="BQ1556" t="str">
            <v>YES</v>
          </cell>
          <cell r="BR1556" t="str">
            <v>YES</v>
          </cell>
          <cell r="BT1556" t="str">
            <v/>
          </cell>
          <cell r="BU1556" t="str">
            <v>YES</v>
          </cell>
          <cell r="BW1556" t="str">
            <v/>
          </cell>
          <cell r="CA1556" t="str">
            <v>DUAL CORR</v>
          </cell>
          <cell r="CC1556">
            <v>86.412199622672134</v>
          </cell>
          <cell r="CD1556">
            <v>87.036863087736194</v>
          </cell>
          <cell r="CE1556">
            <v>96.283542615877309</v>
          </cell>
          <cell r="CF1556">
            <v>92.466741228119147</v>
          </cell>
          <cell r="CL1556">
            <v>0.19</v>
          </cell>
          <cell r="CY1556">
            <v>0.63916923044669893</v>
          </cell>
          <cell r="CZ1556">
            <v>0.63916923044669893</v>
          </cell>
          <cell r="DA1556">
            <v>0.63916923044669893</v>
          </cell>
          <cell r="DB1556">
            <v>0.63916923044669893</v>
          </cell>
        </row>
        <row r="1557">
          <cell r="A1557">
            <v>285.2</v>
          </cell>
          <cell r="B1557">
            <v>41675</v>
          </cell>
          <cell r="C1557" t="str">
            <v>Daniel</v>
          </cell>
          <cell r="D1557">
            <v>1001</v>
          </cell>
          <cell r="F1557" t="str">
            <v>YES</v>
          </cell>
          <cell r="G1557">
            <v>2.4700000000000002</v>
          </cell>
          <cell r="H1557">
            <v>1.9222222231328501</v>
          </cell>
          <cell r="I1557">
            <v>0</v>
          </cell>
          <cell r="J1557">
            <v>9.9994736842100007</v>
          </cell>
          <cell r="K1557">
            <v>19.9989473684</v>
          </cell>
          <cell r="L1557">
            <v>1.999999999998</v>
          </cell>
          <cell r="M1557">
            <v>1.8758355779220699</v>
          </cell>
          <cell r="N1557">
            <v>0.97810309420471597</v>
          </cell>
          <cell r="O1557">
            <v>0.21087255289156601</v>
          </cell>
          <cell r="P1557">
            <v>1.43036279922525E-2</v>
          </cell>
          <cell r="Q1557">
            <v>0.99998992803790798</v>
          </cell>
          <cell r="R1557">
            <v>0.36212150216216998</v>
          </cell>
          <cell r="S1557">
            <v>100.46516231192101</v>
          </cell>
          <cell r="T1557">
            <v>0.99997949467729597</v>
          </cell>
          <cell r="U1557">
            <v>0.51666605870438498</v>
          </cell>
          <cell r="V1557">
            <v>171.04859672484301</v>
          </cell>
          <cell r="W1557">
            <v>0.99999774970901201</v>
          </cell>
          <cell r="X1557">
            <v>0.171150398150994</v>
          </cell>
          <cell r="Y1557">
            <v>1.6999293327407099</v>
          </cell>
          <cell r="Z1557">
            <v>0.88033646742731497</v>
          </cell>
          <cell r="AA1557">
            <v>0.20006113021216201</v>
          </cell>
          <cell r="AB1557">
            <v>1.4303483895727701E-2</v>
          </cell>
          <cell r="AC1557">
            <v>0.95306106724258199</v>
          </cell>
          <cell r="AD1557">
            <v>0.14087427831503499</v>
          </cell>
          <cell r="AE1557">
            <v>160.48232630119</v>
          </cell>
          <cell r="AF1557">
            <v>0.93822438902706295</v>
          </cell>
          <cell r="AG1557">
            <v>863.67949486570205</v>
          </cell>
          <cell r="AH1557">
            <v>83.235820370322998</v>
          </cell>
          <cell r="AI1557">
            <v>0.82848732310254802</v>
          </cell>
          <cell r="AJ1557">
            <v>2397.9039593918201</v>
          </cell>
          <cell r="AK1557">
            <v>4548.1737009666704</v>
          </cell>
          <cell r="AL1557">
            <v>63.259546857553303</v>
          </cell>
          <cell r="AM1557">
            <v>34.202040146998897</v>
          </cell>
          <cell r="AN1557">
            <v>26.086456199816698</v>
          </cell>
          <cell r="AO1557">
            <v>200.484217189921</v>
          </cell>
          <cell r="AP1557">
            <v>108.239034150683</v>
          </cell>
          <cell r="AQ1557">
            <v>393.53488944993899</v>
          </cell>
          <cell r="AR1557">
            <v>140.335693510315</v>
          </cell>
          <cell r="AS1557">
            <v>168.986781038136</v>
          </cell>
          <cell r="AT1557">
            <v>155.31913866787201</v>
          </cell>
          <cell r="AU1557">
            <v>5.1074433305330897</v>
          </cell>
          <cell r="AV1557">
            <v>0.92944167383154797</v>
          </cell>
          <cell r="AW1557">
            <v>4.2008095977868001</v>
          </cell>
          <cell r="AX1557">
            <v>1.2241853035754999</v>
          </cell>
          <cell r="AY1557" t="str">
            <v>NaN</v>
          </cell>
          <cell r="AZ1557">
            <v>7.7619004610824504E-3</v>
          </cell>
          <cell r="BA1557" t="str">
            <v>NaN</v>
          </cell>
          <cell r="BB1557" t="str">
            <v>NaN</v>
          </cell>
          <cell r="BC1557" t="str">
            <v>NaN</v>
          </cell>
          <cell r="BD1557">
            <v>35.151367164404903</v>
          </cell>
          <cell r="BE1557">
            <v>154.46226032095299</v>
          </cell>
          <cell r="BF1557">
            <v>243.28981180595301</v>
          </cell>
          <cell r="BH1557" t="str">
            <v>NO</v>
          </cell>
          <cell r="BI1557" t="str">
            <v>YES</v>
          </cell>
          <cell r="BJ1557" t="str">
            <v>YES</v>
          </cell>
          <cell r="BK1557" t="str">
            <v/>
          </cell>
          <cell r="BL1557" t="str">
            <v>YES</v>
          </cell>
          <cell r="BM1557" t="str">
            <v>YES</v>
          </cell>
          <cell r="BO1557" t="str">
            <v>YES</v>
          </cell>
          <cell r="BQ1557" t="str">
            <v>YES</v>
          </cell>
          <cell r="BR1557" t="str">
            <v>YES</v>
          </cell>
          <cell r="BT1557" t="str">
            <v/>
          </cell>
          <cell r="BU1557" t="str">
            <v>YES</v>
          </cell>
          <cell r="BW1557" t="str">
            <v/>
          </cell>
          <cell r="CA1557" t="str">
            <v>DUAL CORR</v>
          </cell>
          <cell r="CC1557">
            <v>60.376976740990415</v>
          </cell>
          <cell r="CD1557">
            <v>70.924671518215661</v>
          </cell>
          <cell r="CE1557">
            <v>61.542311606611335</v>
          </cell>
          <cell r="CF1557">
            <v>93.878658071840277</v>
          </cell>
          <cell r="CL1557">
            <v>0.19</v>
          </cell>
          <cell r="CY1557">
            <v>0.60265954634837593</v>
          </cell>
          <cell r="CZ1557">
            <v>0.60265954634837593</v>
          </cell>
          <cell r="DA1557">
            <v>0.60265954634837593</v>
          </cell>
          <cell r="DB1557">
            <v>0.60265954634837593</v>
          </cell>
        </row>
        <row r="1558">
          <cell r="A1558">
            <v>285.2</v>
          </cell>
          <cell r="B1558">
            <v>41675</v>
          </cell>
          <cell r="C1558" t="str">
            <v>Daniel</v>
          </cell>
          <cell r="D1558">
            <v>1002</v>
          </cell>
          <cell r="F1558" t="str">
            <v>YES</v>
          </cell>
          <cell r="G1558">
            <v>2.4700000000000002</v>
          </cell>
          <cell r="H1558">
            <v>1.9694444462656999</v>
          </cell>
          <cell r="I1558">
            <v>0</v>
          </cell>
          <cell r="J1558">
            <v>9.9979999999999993</v>
          </cell>
          <cell r="K1558">
            <v>20</v>
          </cell>
          <cell r="L1558">
            <v>2.000400080016</v>
          </cell>
          <cell r="M1558">
            <v>2.3576735129100399</v>
          </cell>
          <cell r="N1558">
            <v>0.98436324912280904</v>
          </cell>
          <cell r="O1558">
            <v>0.25340323375068802</v>
          </cell>
          <cell r="P1558">
            <v>1.21729192213642E-2</v>
          </cell>
          <cell r="Q1558">
            <v>0.99999389842537101</v>
          </cell>
          <cell r="R1558">
            <v>0.40364309873357801</v>
          </cell>
          <cell r="S1558">
            <v>91.035195174226104</v>
          </cell>
          <cell r="T1558">
            <v>0.99999197621440095</v>
          </cell>
          <cell r="U1558">
            <v>0.46287174276237403</v>
          </cell>
          <cell r="V1558">
            <v>207.579907906735</v>
          </cell>
          <cell r="W1558">
            <v>0.99999808390800804</v>
          </cell>
          <cell r="X1558">
            <v>0.22618130313960499</v>
          </cell>
          <cell r="Y1558">
            <v>2.1319695919815902</v>
          </cell>
          <cell r="Z1558">
            <v>0.88736806729502204</v>
          </cell>
          <cell r="AA1558">
            <v>0.40277519332488498</v>
          </cell>
          <cell r="AB1558">
            <v>1.2172844935930001E-2</v>
          </cell>
          <cell r="AC1558">
            <v>0.960439733059267</v>
          </cell>
          <cell r="AD1558">
            <v>0.16960299133537601</v>
          </cell>
          <cell r="AE1558">
            <v>191.74812403180599</v>
          </cell>
          <cell r="AF1558">
            <v>0.92372984721470297</v>
          </cell>
          <cell r="AG1558">
            <v>2119.40936745819</v>
          </cell>
          <cell r="AH1558">
            <v>85.358395312408405</v>
          </cell>
          <cell r="AI1558">
            <v>0.93763417723712805</v>
          </cell>
          <cell r="AJ1558">
            <v>1733.0332265749801</v>
          </cell>
          <cell r="AK1558">
            <v>10905.166610585</v>
          </cell>
          <cell r="AL1558">
            <v>149.07572453908</v>
          </cell>
          <cell r="AM1558">
            <v>120.539481089002</v>
          </cell>
          <cell r="AN1558">
            <v>50.537183999166999</v>
          </cell>
          <cell r="AO1558">
            <v>86.521078071780806</v>
          </cell>
          <cell r="AP1558">
            <v>86.984752183181996</v>
          </cell>
          <cell r="AQ1558">
            <v>43.372790764285597</v>
          </cell>
          <cell r="AR1558">
            <v>536.84738356566004</v>
          </cell>
          <cell r="AS1558">
            <v>208.190957109614</v>
          </cell>
          <cell r="AT1558">
            <v>1970.71295030344</v>
          </cell>
          <cell r="AU1558">
            <v>5.2369698915241099</v>
          </cell>
          <cell r="AV1558">
            <v>0.99456922468846598</v>
          </cell>
          <cell r="AW1558">
            <v>4.4631741602185899</v>
          </cell>
          <cell r="AX1558">
            <v>1.23125765740916</v>
          </cell>
          <cell r="AY1558" t="str">
            <v>NaN</v>
          </cell>
          <cell r="AZ1558">
            <v>4.8717398487865401E-3</v>
          </cell>
          <cell r="BA1558" t="str">
            <v>NaN</v>
          </cell>
          <cell r="BB1558" t="str">
            <v>NaN</v>
          </cell>
          <cell r="BC1558" t="str">
            <v>NaN</v>
          </cell>
          <cell r="BD1558">
            <v>63.288194260983303</v>
          </cell>
          <cell r="BE1558">
            <v>182.579039706533</v>
          </cell>
          <cell r="BF1558">
            <v>353.63017968788301</v>
          </cell>
          <cell r="BH1558" t="str">
            <v>NO</v>
          </cell>
          <cell r="BI1558" t="str">
            <v>YES</v>
          </cell>
          <cell r="BJ1558" t="str">
            <v>YES</v>
          </cell>
          <cell r="BK1558" t="str">
            <v/>
          </cell>
          <cell r="BL1558" t="str">
            <v>YES</v>
          </cell>
          <cell r="BM1558" t="str">
            <v>YES</v>
          </cell>
          <cell r="BO1558" t="str">
            <v>YES</v>
          </cell>
          <cell r="BQ1558" t="str">
            <v>YES</v>
          </cell>
          <cell r="BR1558" t="str">
            <v>YES</v>
          </cell>
          <cell r="BT1558" t="str">
            <v/>
          </cell>
          <cell r="BU1558" t="str">
            <v>YES</v>
          </cell>
          <cell r="BW1558" t="str">
            <v/>
          </cell>
          <cell r="CA1558" t="str">
            <v>DUAL CORR</v>
          </cell>
          <cell r="CC1558">
            <v>73.261052349579231</v>
          </cell>
          <cell r="CD1558">
            <v>64.270847793003625</v>
          </cell>
          <cell r="CE1558">
            <v>76.156873102332654</v>
          </cell>
          <cell r="CF1558">
            <v>63.871584293517159</v>
          </cell>
          <cell r="CL1558">
            <v>0.19</v>
          </cell>
          <cell r="CY1558">
            <v>0.50985127253706009</v>
          </cell>
          <cell r="CZ1558">
            <v>0.50985127253706009</v>
          </cell>
          <cell r="DA1558">
            <v>0.50985127253706009</v>
          </cell>
          <cell r="DB1558">
            <v>0.50985127253706009</v>
          </cell>
        </row>
        <row r="1559">
          <cell r="A1559">
            <v>285.2</v>
          </cell>
          <cell r="B1559">
            <v>41675</v>
          </cell>
          <cell r="C1559" t="str">
            <v>Daniel</v>
          </cell>
          <cell r="D1559">
            <v>1003</v>
          </cell>
          <cell r="F1559" t="str">
            <v>YES</v>
          </cell>
          <cell r="G1559">
            <v>2.4700000000000002</v>
          </cell>
          <cell r="H1559">
            <v>2.0111111132428099</v>
          </cell>
          <cell r="I1559">
            <v>0</v>
          </cell>
          <cell r="J1559">
            <v>10</v>
          </cell>
          <cell r="K1559">
            <v>19.999500000000001</v>
          </cell>
          <cell r="L1559">
            <v>1.9999499999999999</v>
          </cell>
          <cell r="M1559">
            <v>1.94270875435819</v>
          </cell>
          <cell r="N1559">
            <v>0.98775900174490205</v>
          </cell>
          <cell r="O1559">
            <v>0.218988135537383</v>
          </cell>
          <cell r="P1559">
            <v>1.45071586351577E-2</v>
          </cell>
          <cell r="Q1559">
            <v>0.99999106518486303</v>
          </cell>
          <cell r="R1559">
            <v>0.434648486823694</v>
          </cell>
          <cell r="S1559">
            <v>86.277322235909395</v>
          </cell>
          <cell r="T1559">
            <v>0.99998915416035805</v>
          </cell>
          <cell r="U1559">
            <v>0.47886254039388099</v>
          </cell>
          <cell r="V1559">
            <v>164.28045213117801</v>
          </cell>
          <cell r="W1559">
            <v>0.99999691700297599</v>
          </cell>
          <cell r="X1559">
            <v>0.25529541737676698</v>
          </cell>
          <cell r="Y1559">
            <v>1.83290562036089</v>
          </cell>
          <cell r="Z1559">
            <v>0.92873750620509099</v>
          </cell>
          <cell r="AA1559">
            <v>0.234339551455373</v>
          </cell>
          <cell r="AB1559">
            <v>1.45070289879397E-2</v>
          </cell>
          <cell r="AC1559">
            <v>0.95925724771110199</v>
          </cell>
          <cell r="AD1559">
            <v>0.20245614241771201</v>
          </cell>
          <cell r="AE1559">
            <v>151.66107863396601</v>
          </cell>
          <cell r="AF1559">
            <v>0.92318111544667802</v>
          </cell>
          <cell r="AG1559">
            <v>1739.90975207734</v>
          </cell>
          <cell r="AH1559">
            <v>79.831222316184395</v>
          </cell>
          <cell r="AI1559">
            <v>0.925276240441951</v>
          </cell>
          <cell r="AJ1559">
            <v>1692.4562068678099</v>
          </cell>
          <cell r="AK1559">
            <v>5591.89643695</v>
          </cell>
          <cell r="AL1559">
            <v>88.31966343981</v>
          </cell>
          <cell r="AM1559">
            <v>57.314724276000199</v>
          </cell>
          <cell r="AN1559">
            <v>31.42393785778</v>
          </cell>
          <cell r="AO1559">
            <v>87.474935146866699</v>
          </cell>
          <cell r="AP1559">
            <v>89.090361862559206</v>
          </cell>
          <cell r="AQ1559">
            <v>71.370797483843006</v>
          </cell>
          <cell r="AR1559">
            <v>191.47763868579</v>
          </cell>
          <cell r="AS1559">
            <v>176.57391171883199</v>
          </cell>
          <cell r="AT1559">
            <v>360.46767920598398</v>
          </cell>
          <cell r="AU1559">
            <v>5.1928848337778897</v>
          </cell>
          <cell r="AV1559">
            <v>1.0008063274419801</v>
          </cell>
          <cell r="AW1559">
            <v>4.4384352645661602</v>
          </cell>
          <cell r="AX1559">
            <v>1.20724935785874</v>
          </cell>
          <cell r="AY1559" t="str">
            <v>NaN</v>
          </cell>
          <cell r="AZ1559">
            <v>5.0322521841168304E-3</v>
          </cell>
          <cell r="BA1559" t="str">
            <v>NaN</v>
          </cell>
          <cell r="BB1559" t="str">
            <v>NaN</v>
          </cell>
          <cell r="BC1559" t="str">
            <v>NaN</v>
          </cell>
          <cell r="BD1559">
            <v>30.7739199764369</v>
          </cell>
          <cell r="BE1559">
            <v>186.227541874541</v>
          </cell>
          <cell r="BF1559">
            <v>335.62288111218402</v>
          </cell>
          <cell r="BH1559" t="str">
            <v>NO</v>
          </cell>
          <cell r="BI1559" t="str">
            <v>YES</v>
          </cell>
          <cell r="BJ1559" t="str">
            <v>YES</v>
          </cell>
          <cell r="BK1559" t="str">
            <v/>
          </cell>
          <cell r="BL1559" t="str">
            <v>YES</v>
          </cell>
          <cell r="BM1559" t="str">
            <v>YES</v>
          </cell>
          <cell r="BO1559" t="str">
            <v>YES</v>
          </cell>
          <cell r="BQ1559" t="str">
            <v>YES</v>
          </cell>
          <cell r="BR1559" t="str">
            <v>YES</v>
          </cell>
          <cell r="BT1559" t="str">
            <v/>
          </cell>
          <cell r="BU1559" t="str">
            <v>YES</v>
          </cell>
          <cell r="BW1559" t="str">
            <v/>
          </cell>
          <cell r="CA1559" t="str">
            <v>DUAL CORR</v>
          </cell>
          <cell r="CC1559">
            <v>57.990999602305834</v>
          </cell>
          <cell r="CD1559">
            <v>60.910266703814564</v>
          </cell>
          <cell r="CE1559">
            <v>62.816425209886226</v>
          </cell>
          <cell r="CF1559">
            <v>68.878987683932209</v>
          </cell>
          <cell r="CL1559">
            <v>0.19</v>
          </cell>
          <cell r="CY1559">
            <v>0.49986245211614572</v>
          </cell>
          <cell r="CZ1559">
            <v>0.49986245211614572</v>
          </cell>
          <cell r="DA1559">
            <v>0.49986245211614572</v>
          </cell>
          <cell r="DB1559">
            <v>0.49986245211614572</v>
          </cell>
        </row>
        <row r="1560">
          <cell r="A1560">
            <v>285.2</v>
          </cell>
          <cell r="B1560">
            <v>41675</v>
          </cell>
          <cell r="C1560" t="str">
            <v>Daniel</v>
          </cell>
          <cell r="D1560">
            <v>1004</v>
          </cell>
          <cell r="F1560" t="str">
            <v>YES</v>
          </cell>
          <cell r="G1560">
            <v>2.4700000000000002</v>
          </cell>
          <cell r="H1560">
            <v>2.06111111305654</v>
          </cell>
          <cell r="I1560">
            <v>0</v>
          </cell>
          <cell r="J1560">
            <v>10.0015</v>
          </cell>
          <cell r="K1560">
            <v>19.998999999999999</v>
          </cell>
          <cell r="L1560">
            <v>1.999600059991</v>
          </cell>
          <cell r="M1560">
            <v>2.0273210464591598</v>
          </cell>
          <cell r="N1560">
            <v>0.97280537155076796</v>
          </cell>
          <cell r="O1560">
            <v>0.29706882699072901</v>
          </cell>
          <cell r="P1560">
            <v>1.1742083806107501E-2</v>
          </cell>
          <cell r="Q1560">
            <v>0.99998602568398698</v>
          </cell>
          <cell r="R1560">
            <v>0.63574474538912296</v>
          </cell>
          <cell r="S1560">
            <v>125.255011394386</v>
          </cell>
          <cell r="T1560">
            <v>0.99997534004289701</v>
          </cell>
          <cell r="U1560">
            <v>0.84450044184898898</v>
          </cell>
          <cell r="V1560">
            <v>215.36021850303899</v>
          </cell>
          <cell r="W1560">
            <v>0.99999774338331804</v>
          </cell>
          <cell r="X1560">
            <v>0.25545746414299902</v>
          </cell>
          <cell r="Y1560">
            <v>1.7675629335284699</v>
          </cell>
          <cell r="Z1560">
            <v>0.84177280372804497</v>
          </cell>
          <cell r="AA1560">
            <v>0.42169825786800502</v>
          </cell>
          <cell r="AB1560">
            <v>1.17419196936008E-2</v>
          </cell>
          <cell r="AC1560">
            <v>0.90794686202640495</v>
          </cell>
          <cell r="AD1560">
            <v>0.42142825971731301</v>
          </cell>
          <cell r="AE1560">
            <v>194.95528867786001</v>
          </cell>
          <cell r="AF1560">
            <v>0.905250050743583</v>
          </cell>
          <cell r="AG1560">
            <v>2856.5791605162799</v>
          </cell>
          <cell r="AH1560">
            <v>90.311027145611305</v>
          </cell>
          <cell r="AI1560">
            <v>0.72099949437017397</v>
          </cell>
          <cell r="AJ1560">
            <v>8411.4771185662194</v>
          </cell>
          <cell r="AK1560">
            <v>12354.589656300001</v>
          </cell>
          <cell r="AL1560">
            <v>179.87324427563999</v>
          </cell>
          <cell r="AM1560">
            <v>132.832178779</v>
          </cell>
          <cell r="AN1560">
            <v>54.885832697411303</v>
          </cell>
          <cell r="AO1560">
            <v>83.739443648898501</v>
          </cell>
          <cell r="AP1560">
            <v>77.774543316339603</v>
          </cell>
          <cell r="AQ1560">
            <v>41.384334962292002</v>
          </cell>
          <cell r="AR1560">
            <v>255.587368207456</v>
          </cell>
          <cell r="AS1560">
            <v>212.56041862306901</v>
          </cell>
          <cell r="AT1560">
            <v>263.106149788214</v>
          </cell>
          <cell r="AU1560">
            <v>5.3588970246045999</v>
          </cell>
          <cell r="AV1560">
            <v>1.00338371402578</v>
          </cell>
          <cell r="AW1560">
            <v>4.6432814892768199</v>
          </cell>
          <cell r="AX1560">
            <v>1.2050774378189599</v>
          </cell>
          <cell r="AY1560" t="str">
            <v>NaN</v>
          </cell>
          <cell r="AZ1560">
            <v>6.6290118766769504E-3</v>
          </cell>
          <cell r="BA1560" t="str">
            <v>NaN</v>
          </cell>
          <cell r="BB1560" t="str">
            <v>NaN</v>
          </cell>
          <cell r="BC1560" t="str">
            <v>NaN</v>
          </cell>
          <cell r="BD1560">
            <v>82.717852088194704</v>
          </cell>
          <cell r="BE1560">
            <v>266.49312986249998</v>
          </cell>
          <cell r="BF1560">
            <v>410.29576792291698</v>
          </cell>
          <cell r="BH1560" t="str">
            <v>YES</v>
          </cell>
          <cell r="BI1560" t="str">
            <v>YES</v>
          </cell>
          <cell r="BJ1560" t="str">
            <v>YES</v>
          </cell>
          <cell r="BK1560" t="str">
            <v/>
          </cell>
          <cell r="BL1560" t="str">
            <v>YES</v>
          </cell>
          <cell r="BM1560" t="str">
            <v>YES</v>
          </cell>
          <cell r="BO1560" t="str">
            <v>YES</v>
          </cell>
          <cell r="BQ1560" t="str">
            <v>YES</v>
          </cell>
          <cell r="BR1560" t="str">
            <v>NO</v>
          </cell>
          <cell r="BT1560" t="str">
            <v/>
          </cell>
          <cell r="BU1560" t="str">
            <v>YES</v>
          </cell>
          <cell r="BW1560" t="str">
            <v/>
          </cell>
          <cell r="CA1560" t="str">
            <v>SINGLE CORRx</v>
          </cell>
          <cell r="CC1560">
            <v>76.033560455142492</v>
          </cell>
          <cell r="CD1560">
            <v>0</v>
          </cell>
          <cell r="CE1560">
            <v>79.470859962044941</v>
          </cell>
          <cell r="CF1560">
            <v>65.66107896825234</v>
          </cell>
          <cell r="CL1560">
            <v>0.3</v>
          </cell>
          <cell r="CY1560">
            <v>0.34930790066145467</v>
          </cell>
          <cell r="CZ1560">
            <v>0</v>
          </cell>
          <cell r="DA1560">
            <v>0.34930790066145467</v>
          </cell>
          <cell r="DB1560">
            <v>0.34930790066145467</v>
          </cell>
        </row>
        <row r="1561">
          <cell r="A1561">
            <v>285.2</v>
          </cell>
          <cell r="B1561">
            <v>41675</v>
          </cell>
          <cell r="C1561" t="str">
            <v>Daniel</v>
          </cell>
          <cell r="D1561">
            <v>1005</v>
          </cell>
          <cell r="F1561" t="str">
            <v>YES</v>
          </cell>
          <cell r="G1561">
            <v>2.4700000000000002</v>
          </cell>
          <cell r="H1561">
            <v>2.1000000033527599</v>
          </cell>
          <cell r="I1561">
            <v>0</v>
          </cell>
          <cell r="J1561">
            <v>9.9989473684199996</v>
          </cell>
          <cell r="K1561">
            <v>19.9989473684</v>
          </cell>
          <cell r="L1561">
            <v>2.0001052742374998</v>
          </cell>
          <cell r="M1561">
            <v>1.9406571849243901</v>
          </cell>
          <cell r="N1561">
            <v>0.97077938971437805</v>
          </cell>
          <cell r="O1561">
            <v>0.26676628744925301</v>
          </cell>
          <cell r="P1561">
            <v>1.4442545676528201E-2</v>
          </cell>
          <cell r="Q1561">
            <v>0.99998438939624201</v>
          </cell>
          <cell r="R1561">
            <v>0.40528297062399898</v>
          </cell>
          <cell r="S1561">
            <v>82.918323267123995</v>
          </cell>
          <cell r="T1561">
            <v>0.99996643481318004</v>
          </cell>
          <cell r="U1561">
            <v>0.59426921062258398</v>
          </cell>
          <cell r="V1561">
            <v>144.23816034116001</v>
          </cell>
          <cell r="W1561">
            <v>0.99999556587267202</v>
          </cell>
          <cell r="X1561">
            <v>0.21598088035641</v>
          </cell>
          <cell r="Y1561">
            <v>1.69059442914326</v>
          </cell>
          <cell r="Z1561">
            <v>0.83822438299095803</v>
          </cell>
          <cell r="AA1561">
            <v>0.31614051995504799</v>
          </cell>
          <cell r="AB1561">
            <v>1.4442320169123401E-2</v>
          </cell>
          <cell r="AC1561">
            <v>0.93034120554028898</v>
          </cell>
          <cell r="AD1561">
            <v>0.17048811488634699</v>
          </cell>
          <cell r="AE1561">
            <v>132.055304996134</v>
          </cell>
          <cell r="AF1561">
            <v>0.91553247145562799</v>
          </cell>
          <cell r="AG1561">
            <v>922.09626172050002</v>
          </cell>
          <cell r="AH1561">
            <v>67.368097718925995</v>
          </cell>
          <cell r="AI1561">
            <v>0.81243606282696601</v>
          </cell>
          <cell r="AJ1561">
            <v>2047.5561234158599</v>
          </cell>
          <cell r="AK1561">
            <v>10448.376389769999</v>
          </cell>
          <cell r="AL1561">
            <v>145.328198169823</v>
          </cell>
          <cell r="AM1561">
            <v>154.44563175849899</v>
          </cell>
          <cell r="AN1561">
            <v>71.319738030645496</v>
          </cell>
          <cell r="AO1561">
            <v>60.0886776372637</v>
          </cell>
          <cell r="AP1561">
            <v>65.325647834090404</v>
          </cell>
          <cell r="AQ1561">
            <v>30.402267123354001</v>
          </cell>
          <cell r="AR1561">
            <v>148.15374128872401</v>
          </cell>
          <cell r="AS1561">
            <v>148.23283623114301</v>
          </cell>
          <cell r="AT1561">
            <v>182.176368990561</v>
          </cell>
          <cell r="AU1561">
            <v>5.2337175928651201</v>
          </cell>
          <cell r="AV1561">
            <v>1.02908934907521</v>
          </cell>
          <cell r="AW1561">
            <v>4.4624004973658202</v>
          </cell>
          <cell r="AX1561">
            <v>1.19755565491877</v>
          </cell>
          <cell r="AY1561" t="str">
            <v>NaN</v>
          </cell>
          <cell r="AZ1561">
            <v>6.73013649732415E-3</v>
          </cell>
          <cell r="BA1561" t="str">
            <v>NaN</v>
          </cell>
          <cell r="BB1561" t="str">
            <v>NaN</v>
          </cell>
          <cell r="BC1561" t="str">
            <v>NaN</v>
          </cell>
          <cell r="BD1561">
            <v>122.92349552500001</v>
          </cell>
          <cell r="BE1561">
            <v>209.76170440000001</v>
          </cell>
          <cell r="BF1561">
            <v>265.37352414999998</v>
          </cell>
          <cell r="BH1561" t="str">
            <v>YES</v>
          </cell>
          <cell r="BI1561" t="str">
            <v>YES</v>
          </cell>
          <cell r="BJ1561" t="str">
            <v>YES</v>
          </cell>
          <cell r="BK1561" t="str">
            <v/>
          </cell>
          <cell r="BL1561" t="str">
            <v>YES</v>
          </cell>
          <cell r="BM1561" t="str">
            <v>YES</v>
          </cell>
          <cell r="BO1561" t="str">
            <v>YES</v>
          </cell>
          <cell r="BQ1561" t="str">
            <v>YES</v>
          </cell>
          <cell r="BR1561" t="str">
            <v>YES</v>
          </cell>
          <cell r="BT1561" t="str">
            <v/>
          </cell>
          <cell r="BU1561" t="str">
            <v>YES</v>
          </cell>
          <cell r="BW1561" t="str">
            <v/>
          </cell>
          <cell r="CA1561" t="str">
            <v>DUAL CORR</v>
          </cell>
          <cell r="CC1561">
            <v>50.910711014045127</v>
          </cell>
          <cell r="CD1561">
            <v>58.537255156200203</v>
          </cell>
          <cell r="CE1561">
            <v>51.709228437346539</v>
          </cell>
          <cell r="CF1561">
            <v>47.758977754926946</v>
          </cell>
          <cell r="CL1561">
            <v>0.19</v>
          </cell>
          <cell r="CY1561">
            <v>0.44378050797803431</v>
          </cell>
          <cell r="CZ1561">
            <v>0.44378050797803431</v>
          </cell>
          <cell r="DA1561">
            <v>0.44378050797803431</v>
          </cell>
          <cell r="DB1561">
            <v>0.44378050797803431</v>
          </cell>
        </row>
        <row r="1562">
          <cell r="BH1562" t="str">
            <v/>
          </cell>
          <cell r="BI1562" t="str">
            <v/>
          </cell>
          <cell r="BJ1562" t="str">
            <v>NO</v>
          </cell>
          <cell r="BK1562" t="str">
            <v/>
          </cell>
          <cell r="BL1562" t="str">
            <v>NO</v>
          </cell>
          <cell r="BM1562" t="str">
            <v/>
          </cell>
          <cell r="BO1562" t="str">
            <v/>
          </cell>
          <cell r="BQ1562" t="str">
            <v/>
          </cell>
          <cell r="BR1562" t="str">
            <v/>
          </cell>
          <cell r="BT1562" t="str">
            <v/>
          </cell>
          <cell r="BU1562" t="str">
            <v/>
          </cell>
          <cell r="BW1562" t="str">
            <v/>
          </cell>
          <cell r="CA1562" t="str">
            <v/>
          </cell>
          <cell r="CC1562">
            <v>0</v>
          </cell>
          <cell r="CD1562">
            <v>0</v>
          </cell>
          <cell r="CE1562">
            <v>0</v>
          </cell>
          <cell r="CF1562">
            <v>0</v>
          </cell>
          <cell r="CL1562">
            <v>0</v>
          </cell>
          <cell r="CY1562">
            <v>0</v>
          </cell>
          <cell r="CZ1562">
            <v>0</v>
          </cell>
          <cell r="DA1562">
            <v>0</v>
          </cell>
          <cell r="DB1562">
            <v>0</v>
          </cell>
        </row>
        <row r="1563">
          <cell r="A1563">
            <v>276.2</v>
          </cell>
          <cell r="B1563">
            <v>41676</v>
          </cell>
          <cell r="C1563" t="str">
            <v>Daniel</v>
          </cell>
          <cell r="D1563">
            <v>4</v>
          </cell>
          <cell r="F1563" t="str">
            <v>YES</v>
          </cell>
          <cell r="G1563">
            <v>2.15</v>
          </cell>
          <cell r="H1563">
            <v>0.16666666790842999</v>
          </cell>
          <cell r="I1563">
            <v>0</v>
          </cell>
          <cell r="J1563">
            <v>9.9984999999999999</v>
          </cell>
          <cell r="K1563">
            <v>20</v>
          </cell>
          <cell r="L1563">
            <v>2.0003000450067501</v>
          </cell>
          <cell r="M1563">
            <v>-2.0530701549002299</v>
          </cell>
          <cell r="N1563">
            <v>0.67130193159238405</v>
          </cell>
          <cell r="O1563">
            <v>0.16955399657318501</v>
          </cell>
          <cell r="P1563">
            <v>7.9621036580816602E-3</v>
          </cell>
          <cell r="Q1563">
            <v>0.999990681357114</v>
          </cell>
          <cell r="R1563">
            <v>0.19676907012845099</v>
          </cell>
          <cell r="S1563">
            <v>-2673.0516642800299</v>
          </cell>
          <cell r="T1563">
            <v>0.999987390981671</v>
          </cell>
          <cell r="U1563">
            <v>0.22888014308658899</v>
          </cell>
          <cell r="V1563">
            <v>421.04220059959999</v>
          </cell>
          <cell r="W1563">
            <v>0.99999733823052395</v>
          </cell>
          <cell r="X1563">
            <v>0.105160279799225</v>
          </cell>
          <cell r="Y1563">
            <v>-0.34198321088950201</v>
          </cell>
          <cell r="Z1563">
            <v>7.6163576856535395E-2</v>
          </cell>
          <cell r="AA1563">
            <v>5.0058271414123001E-2</v>
          </cell>
          <cell r="AB1563">
            <v>7.9620294566859692E-3</v>
          </cell>
          <cell r="AC1563">
            <v>0.87182751893810195</v>
          </cell>
          <cell r="AD1563">
            <v>3.9610648402248198E-2</v>
          </cell>
          <cell r="AE1563">
            <v>286.05850364481103</v>
          </cell>
          <cell r="AF1563">
            <v>0.67940396903048095</v>
          </cell>
          <cell r="AG1563">
            <v>1362.5684074918599</v>
          </cell>
          <cell r="AH1563">
            <v>-29.3431394009258</v>
          </cell>
          <cell r="AI1563">
            <v>1.0977254873198099E-2</v>
          </cell>
          <cell r="AJ1563">
            <v>4203.4554910905199</v>
          </cell>
          <cell r="AK1563">
            <v>8653.2531848116705</v>
          </cell>
          <cell r="AL1563">
            <v>43.321523467349998</v>
          </cell>
          <cell r="AM1563">
            <v>-8.4551623426715405</v>
          </cell>
          <cell r="AN1563">
            <v>16.469321117738001</v>
          </cell>
          <cell r="AO1563">
            <v>-638.61445933703305</v>
          </cell>
          <cell r="AP1563">
            <v>-261.19876480151203</v>
          </cell>
          <cell r="AQ1563">
            <v>4927.9599560781999</v>
          </cell>
          <cell r="AR1563">
            <v>1608.40952350763</v>
          </cell>
          <cell r="AS1563">
            <v>498.71471719127402</v>
          </cell>
          <cell r="AT1563">
            <v>9535.5794907247091</v>
          </cell>
          <cell r="AU1563">
            <v>1.86884682544541</v>
          </cell>
          <cell r="AV1563">
            <v>1.1158335839636899</v>
          </cell>
          <cell r="AW1563">
            <v>1.0295207019066299</v>
          </cell>
          <cell r="AX1563">
            <v>0.35729546440473697</v>
          </cell>
          <cell r="AY1563">
            <v>0.87388144500529996</v>
          </cell>
          <cell r="AZ1563">
            <v>0.168079406452117</v>
          </cell>
          <cell r="BA1563">
            <v>1.6780813661816101</v>
          </cell>
          <cell r="BB1563">
            <v>1.68953326955732</v>
          </cell>
          <cell r="BC1563">
            <v>35.348013505832398</v>
          </cell>
          <cell r="BD1563">
            <v>51.7988675583996</v>
          </cell>
          <cell r="BE1563">
            <v>91.213071031288095</v>
          </cell>
          <cell r="BF1563">
            <v>157.624072399233</v>
          </cell>
          <cell r="BH1563" t="str">
            <v>NO</v>
          </cell>
          <cell r="BI1563" t="str">
            <v>YES</v>
          </cell>
          <cell r="BJ1563" t="str">
            <v>YES</v>
          </cell>
          <cell r="BK1563" t="str">
            <v/>
          </cell>
          <cell r="BL1563" t="str">
            <v>YES</v>
          </cell>
          <cell r="BM1563" t="str">
            <v>NO</v>
          </cell>
          <cell r="BO1563" t="str">
            <v>NO</v>
          </cell>
          <cell r="BQ1563" t="str">
            <v>YES</v>
          </cell>
          <cell r="BR1563" t="str">
            <v>NO</v>
          </cell>
          <cell r="BT1563" t="str">
            <v/>
          </cell>
          <cell r="BU1563" t="str">
            <v>NO</v>
          </cell>
          <cell r="BW1563" t="str">
            <v/>
          </cell>
          <cell r="CA1563" t="str">
            <v>SINGLE CORR</v>
          </cell>
          <cell r="CC1563">
            <v>148.60560262713705</v>
          </cell>
          <cell r="CD1563">
            <v>0</v>
          </cell>
          <cell r="CE1563">
            <v>0</v>
          </cell>
          <cell r="CF1563">
            <v>0</v>
          </cell>
          <cell r="CL1563">
            <v>0.47</v>
          </cell>
          <cell r="CY1563">
            <v>2.4160810614246997</v>
          </cell>
          <cell r="CZ1563">
            <v>0</v>
          </cell>
          <cell r="DA1563">
            <v>0</v>
          </cell>
          <cell r="DB1563">
            <v>0</v>
          </cell>
        </row>
        <row r="1564">
          <cell r="A1564">
            <v>276.2</v>
          </cell>
          <cell r="B1564">
            <v>41676</v>
          </cell>
          <cell r="C1564" t="str">
            <v>Daniel</v>
          </cell>
          <cell r="D1564">
            <v>5</v>
          </cell>
          <cell r="F1564" t="str">
            <v>YES</v>
          </cell>
          <cell r="G1564">
            <v>2.15</v>
          </cell>
          <cell r="H1564">
            <v>0.29325628001242898</v>
          </cell>
          <cell r="I1564">
            <v>0</v>
          </cell>
          <cell r="J1564">
            <v>10.0005263158</v>
          </cell>
          <cell r="K1564">
            <v>20</v>
          </cell>
          <cell r="L1564">
            <v>1.9998947423798701</v>
          </cell>
          <cell r="M1564">
            <v>10.914037499661699</v>
          </cell>
          <cell r="N1564">
            <v>0.92012335758832697</v>
          </cell>
          <cell r="O1564">
            <v>0.113027563597595</v>
          </cell>
          <cell r="P1564">
            <v>1.0133666780991901E-2</v>
          </cell>
          <cell r="Q1564">
            <v>0.99999137199763599</v>
          </cell>
          <cell r="R1564">
            <v>0.165248490642629</v>
          </cell>
          <cell r="S1564">
            <v>207.810039967215</v>
          </cell>
          <cell r="T1564">
            <v>0.99997700750544205</v>
          </cell>
          <cell r="U1564">
            <v>0.26974988578493198</v>
          </cell>
          <cell r="V1564">
            <v>591.75070767474404</v>
          </cell>
          <cell r="W1564">
            <v>0.99999846528748304</v>
          </cell>
          <cell r="X1564">
            <v>6.9690354430388596E-2</v>
          </cell>
          <cell r="Y1564">
            <v>0.87884277966112101</v>
          </cell>
          <cell r="Z1564">
            <v>7.34801646298536E-2</v>
          </cell>
          <cell r="AA1564">
            <v>0.14005947844203601</v>
          </cell>
          <cell r="AB1564">
            <v>1.0133579337958E-2</v>
          </cell>
          <cell r="AC1564">
            <v>0.92247660059355097</v>
          </cell>
          <cell r="AD1564">
            <v>2.82681088071867E-2</v>
          </cell>
          <cell r="AE1564">
            <v>384.90059470645002</v>
          </cell>
          <cell r="AF1564">
            <v>0.65044282837369505</v>
          </cell>
          <cell r="AG1564">
            <v>1145.0165851879699</v>
          </cell>
          <cell r="AH1564">
            <v>104.2699739981</v>
          </cell>
          <cell r="AI1564">
            <v>0.50174465332426099</v>
          </cell>
          <cell r="AJ1564">
            <v>1632.0953535240501</v>
          </cell>
          <cell r="AK1564">
            <v>4090.3523614349901</v>
          </cell>
          <cell r="AL1564">
            <v>44.075326269042499</v>
          </cell>
          <cell r="AM1564">
            <v>33.301777052497997</v>
          </cell>
          <cell r="AN1564">
            <v>6.5233257524487502</v>
          </cell>
          <cell r="AO1564">
            <v>28.045375948849799</v>
          </cell>
          <cell r="AP1564">
            <v>84.165015660359302</v>
          </cell>
          <cell r="AQ1564">
            <v>385.94200822665101</v>
          </cell>
          <cell r="AR1564">
            <v>73.186232079190404</v>
          </cell>
          <cell r="AS1564">
            <v>452.58146418604298</v>
          </cell>
          <cell r="AT1564">
            <v>3172.14236794002</v>
          </cell>
          <cell r="AU1564">
            <v>2.2694475393145801</v>
          </cell>
          <cell r="AV1564">
            <v>1.48138764073269</v>
          </cell>
          <cell r="AW1564">
            <v>0.97245190545639304</v>
          </cell>
          <cell r="AX1564">
            <v>0.35524406492171401</v>
          </cell>
          <cell r="AY1564">
            <v>0.50734661436623296</v>
          </cell>
          <cell r="AZ1564">
            <v>0.16779039166047899</v>
          </cell>
          <cell r="BA1564">
            <v>1.81977902809235</v>
          </cell>
          <cell r="BB1564">
            <v>1.8622557446911601</v>
          </cell>
          <cell r="BC1564">
            <v>30.956742571498999</v>
          </cell>
          <cell r="BD1564">
            <v>27.2536184249999</v>
          </cell>
          <cell r="BE1564">
            <v>60.212104634999797</v>
          </cell>
          <cell r="BF1564">
            <v>124.0095063425</v>
          </cell>
          <cell r="BH1564" t="str">
            <v>NO</v>
          </cell>
          <cell r="BI1564" t="str">
            <v>YES</v>
          </cell>
          <cell r="BJ1564" t="str">
            <v>YES</v>
          </cell>
          <cell r="BK1564" t="str">
            <v/>
          </cell>
          <cell r="BL1564" t="str">
            <v>YES</v>
          </cell>
          <cell r="BM1564" t="str">
            <v>NO</v>
          </cell>
          <cell r="BO1564" t="str">
            <v>NO</v>
          </cell>
          <cell r="BQ1564" t="str">
            <v>YES</v>
          </cell>
          <cell r="BR1564" t="str">
            <v>NO</v>
          </cell>
          <cell r="BT1564" t="str">
            <v/>
          </cell>
          <cell r="BU1564" t="str">
            <v>NO</v>
          </cell>
          <cell r="BW1564" t="str">
            <v/>
          </cell>
          <cell r="CA1564" t="str">
            <v>SINGLE CORR</v>
          </cell>
          <cell r="CC1564">
            <v>208.89899391465764</v>
          </cell>
          <cell r="CD1564">
            <v>0</v>
          </cell>
          <cell r="CE1564">
            <v>0</v>
          </cell>
          <cell r="CF1564">
            <v>0</v>
          </cell>
          <cell r="CL1564">
            <v>0.47</v>
          </cell>
          <cell r="CY1564">
            <v>3.6600310653313506</v>
          </cell>
          <cell r="CZ1564">
            <v>0</v>
          </cell>
          <cell r="DA1564">
            <v>0</v>
          </cell>
          <cell r="DB1564">
            <v>0</v>
          </cell>
        </row>
        <row r="1565">
          <cell r="A1565">
            <v>276.2</v>
          </cell>
          <cell r="B1565">
            <v>41676</v>
          </cell>
          <cell r="C1565" t="str">
            <v>Daniel</v>
          </cell>
          <cell r="D1565">
            <v>7</v>
          </cell>
          <cell r="F1565" t="str">
            <v>YES</v>
          </cell>
          <cell r="G1565">
            <v>2.15</v>
          </cell>
          <cell r="H1565">
            <v>0.67777778115123499</v>
          </cell>
          <cell r="I1565">
            <v>0</v>
          </cell>
          <cell r="J1565">
            <v>15.003684210499999</v>
          </cell>
          <cell r="K1565">
            <v>29.9989473684</v>
          </cell>
          <cell r="L1565">
            <v>1.99943873434805</v>
          </cell>
          <cell r="M1565">
            <v>-21.159612622381001</v>
          </cell>
          <cell r="N1565">
            <v>0.98424637889145405</v>
          </cell>
          <cell r="O1565">
            <v>4.7264161854793603E-2</v>
          </cell>
          <cell r="P1565">
            <v>1.1982157827974E-2</v>
          </cell>
          <cell r="Q1565">
            <v>0.99997935082272704</v>
          </cell>
          <cell r="R1565">
            <v>0.12869973334868801</v>
          </cell>
          <cell r="S1565">
            <v>97.645848637813103</v>
          </cell>
          <cell r="T1565">
            <v>0.99993124348311802</v>
          </cell>
          <cell r="U1565">
            <v>0.234847125961132</v>
          </cell>
          <cell r="V1565">
            <v>32190.5841837193</v>
          </cell>
          <cell r="W1565">
            <v>0.99999683400108297</v>
          </cell>
          <cell r="X1565">
            <v>5.0390269614658298E-2</v>
          </cell>
          <cell r="Y1565">
            <v>-2.5496323297914798</v>
          </cell>
          <cell r="Z1565">
            <v>0.11856236982662299</v>
          </cell>
          <cell r="AA1565">
            <v>0.127974598021558</v>
          </cell>
          <cell r="AB1565">
            <v>1.19819103656409E-2</v>
          </cell>
          <cell r="AC1565">
            <v>0.87422166372857002</v>
          </cell>
          <cell r="AD1565">
            <v>1.72709355331249E-2</v>
          </cell>
          <cell r="AE1565">
            <v>9.8090121496857403</v>
          </cell>
          <cell r="AF1565">
            <v>3.0471584604563302E-4</v>
          </cell>
          <cell r="AG1565">
            <v>835.88607862577703</v>
          </cell>
          <cell r="AH1565">
            <v>58.974410872022901</v>
          </cell>
          <cell r="AI1565">
            <v>0.60392076176822496</v>
          </cell>
          <cell r="AJ1565">
            <v>331.17803646621701</v>
          </cell>
          <cell r="AK1565">
            <v>2021.47518517669</v>
          </cell>
          <cell r="AL1565">
            <v>22.951603264119999</v>
          </cell>
          <cell r="AM1565">
            <v>26.667136503999899</v>
          </cell>
          <cell r="AN1565">
            <v>-2.324543393451</v>
          </cell>
          <cell r="AO1565">
            <v>67.966052350165896</v>
          </cell>
          <cell r="AP1565">
            <v>74.581694916730598</v>
          </cell>
          <cell r="AQ1565">
            <v>73.695869883956306</v>
          </cell>
          <cell r="AR1565">
            <v>-1095.0316042126301</v>
          </cell>
          <cell r="AS1565">
            <v>-570.19886918557302</v>
          </cell>
          <cell r="AT1565">
            <v>3452.2979557297599</v>
          </cell>
          <cell r="AU1565">
            <v>2.4378361373309998</v>
          </cell>
          <cell r="AV1565">
            <v>1.4981895040661199</v>
          </cell>
          <cell r="AW1565">
            <v>1.0017027895356301</v>
          </cell>
          <cell r="AX1565">
            <v>0.32770409393197097</v>
          </cell>
          <cell r="AY1565">
            <v>0.48413730570102098</v>
          </cell>
          <cell r="AZ1565">
            <v>0.167606333150739</v>
          </cell>
          <cell r="BA1565">
            <v>1.80003306855514</v>
          </cell>
          <cell r="BB1565">
            <v>1.8362815372035699</v>
          </cell>
          <cell r="BC1565">
            <v>35.569271439258699</v>
          </cell>
          <cell r="BD1565">
            <v>13.7948117098267</v>
          </cell>
          <cell r="BE1565">
            <v>47.220281010417203</v>
          </cell>
          <cell r="BF1565">
            <v>61.038116754027797</v>
          </cell>
          <cell r="BH1565" t="str">
            <v>NO</v>
          </cell>
          <cell r="BI1565" t="str">
            <v>YES</v>
          </cell>
          <cell r="BJ1565" t="str">
            <v>YES</v>
          </cell>
          <cell r="BK1565" t="str">
            <v/>
          </cell>
          <cell r="BL1565" t="str">
            <v>YES</v>
          </cell>
          <cell r="BM1565" t="str">
            <v>NO</v>
          </cell>
          <cell r="BO1565" t="str">
            <v>NO</v>
          </cell>
          <cell r="BQ1565" t="str">
            <v>NO</v>
          </cell>
          <cell r="BR1565" t="str">
            <v>YES</v>
          </cell>
          <cell r="BT1565" t="str">
            <v/>
          </cell>
          <cell r="BU1565" t="str">
            <v>NO</v>
          </cell>
          <cell r="BW1565" t="str">
            <v/>
          </cell>
          <cell r="CA1565" t="str">
            <v>SINGLE CORR</v>
          </cell>
          <cell r="CC1565">
            <v>0</v>
          </cell>
          <cell r="CD1565">
            <v>103.40332539320633</v>
          </cell>
          <cell r="CE1565">
            <v>0</v>
          </cell>
          <cell r="CF1565">
            <v>0</v>
          </cell>
          <cell r="CL1565">
            <v>0.47</v>
          </cell>
          <cell r="CY1565">
            <v>0</v>
          </cell>
          <cell r="CZ1565">
            <v>4.66702376092306</v>
          </cell>
          <cell r="DA1565">
            <v>0</v>
          </cell>
          <cell r="DB1565">
            <v>0</v>
          </cell>
        </row>
        <row r="1566">
          <cell r="A1566">
            <v>276.2</v>
          </cell>
          <cell r="B1566">
            <v>41676</v>
          </cell>
          <cell r="C1566" t="str">
            <v>Daniel</v>
          </cell>
          <cell r="D1566">
            <v>9</v>
          </cell>
          <cell r="F1566" t="str">
            <v>YES</v>
          </cell>
          <cell r="G1566">
            <v>2.15</v>
          </cell>
          <cell r="H1566">
            <v>1.00777594652027</v>
          </cell>
          <cell r="I1566">
            <v>0</v>
          </cell>
          <cell r="J1566">
            <v>15.000999999999999</v>
          </cell>
          <cell r="K1566">
            <v>44.999499999999998</v>
          </cell>
          <cell r="L1566">
            <v>2.9997666822211899</v>
          </cell>
          <cell r="M1566">
            <v>-33.709508439500702</v>
          </cell>
          <cell r="N1566">
            <v>0.65270743034144096</v>
          </cell>
          <cell r="O1566">
            <v>0.22508653338787701</v>
          </cell>
          <cell r="P1566">
            <v>1.04484396704628E-2</v>
          </cell>
          <cell r="Q1566">
            <v>0.99996583831585895</v>
          </cell>
          <cell r="R1566">
            <v>0.17110497544544101</v>
          </cell>
          <cell r="S1566">
            <v>510.08733497223398</v>
          </cell>
          <cell r="T1566">
            <v>0.999892779013558</v>
          </cell>
          <cell r="U1566">
            <v>0.30312789066790902</v>
          </cell>
          <cell r="V1566">
            <v>153.383399044322</v>
          </cell>
          <cell r="W1566">
            <v>0.99998333431981701</v>
          </cell>
          <cell r="X1566">
            <v>0.119505047805924</v>
          </cell>
          <cell r="Y1566">
            <v>-2.6045011437345399E-2</v>
          </cell>
          <cell r="Z1566">
            <v>3.6136029571787198E-4</v>
          </cell>
          <cell r="AA1566">
            <v>9.8118380789333701E-2</v>
          </cell>
          <cell r="AB1566">
            <v>1.04480826830063E-2</v>
          </cell>
          <cell r="AC1566">
            <v>0.76160150196143706</v>
          </cell>
          <cell r="AD1566">
            <v>3.0195112066307601E-2</v>
          </cell>
          <cell r="AE1566">
            <v>110.18017538332199</v>
          </cell>
          <cell r="AF1566">
            <v>0.71831984252264003</v>
          </cell>
          <cell r="AG1566">
            <v>248.91093485713799</v>
          </cell>
          <cell r="AH1566">
            <v>17.647747025327501</v>
          </cell>
          <cell r="AI1566">
            <v>3.4593790899091301E-2</v>
          </cell>
          <cell r="AJ1566">
            <v>853.09580971640503</v>
          </cell>
          <cell r="AK1566">
            <v>1153.39276576</v>
          </cell>
          <cell r="AL1566">
            <v>16.887121896149999</v>
          </cell>
          <cell r="AM1566">
            <v>30.020512038997701</v>
          </cell>
          <cell r="AN1566">
            <v>10.936016598730999</v>
          </cell>
          <cell r="AO1566">
            <v>70.2362373941031</v>
          </cell>
          <cell r="AP1566">
            <v>54.387891873915201</v>
          </cell>
          <cell r="AQ1566">
            <v>248.067002210992</v>
          </cell>
          <cell r="AR1566">
            <v>-205.09585002984599</v>
          </cell>
          <cell r="AS1566">
            <v>121.163392006302</v>
          </cell>
          <cell r="AT1566">
            <v>2629.8580584487199</v>
          </cell>
          <cell r="AU1566">
            <v>2.0005246545681299</v>
          </cell>
          <cell r="AV1566">
            <v>0.92656946234556403</v>
          </cell>
          <cell r="AW1566">
            <v>1.1940805190722501</v>
          </cell>
          <cell r="AX1566">
            <v>0.39371308620617601</v>
          </cell>
          <cell r="AY1566">
            <v>0.78015255084702695</v>
          </cell>
          <cell r="AZ1566">
            <v>0.167427139816753</v>
          </cell>
          <cell r="BA1566">
            <v>1.4587582297630799</v>
          </cell>
          <cell r="BB1566">
            <v>1.43370400561876</v>
          </cell>
          <cell r="BC1566">
            <v>42.553775500746902</v>
          </cell>
          <cell r="BD1566">
            <v>-1.1717982800000799</v>
          </cell>
          <cell r="BE1566">
            <v>19.22335137</v>
          </cell>
          <cell r="BF1566">
            <v>30.5313832900001</v>
          </cell>
          <cell r="BH1566" t="str">
            <v>NO</v>
          </cell>
          <cell r="BI1566" t="str">
            <v>NO</v>
          </cell>
          <cell r="BJ1566" t="str">
            <v>YES</v>
          </cell>
          <cell r="BK1566" t="str">
            <v/>
          </cell>
          <cell r="BL1566" t="str">
            <v>YES</v>
          </cell>
          <cell r="BM1566" t="str">
            <v>NO</v>
          </cell>
          <cell r="BO1566" t="str">
            <v>NO</v>
          </cell>
          <cell r="BQ1566" t="str">
            <v>YES</v>
          </cell>
          <cell r="BR1566" t="str">
            <v>NO</v>
          </cell>
          <cell r="BT1566" t="str">
            <v/>
          </cell>
          <cell r="BU1566" t="str">
            <v>YES</v>
          </cell>
          <cell r="BW1566" t="str">
            <v/>
          </cell>
          <cell r="CA1566" t="str">
            <v>SINGLE CORRx</v>
          </cell>
          <cell r="CC1566">
            <v>81.221924227954759</v>
          </cell>
          <cell r="CD1566">
            <v>0</v>
          </cell>
          <cell r="CE1566">
            <v>55.848688479992184</v>
          </cell>
          <cell r="CF1566">
            <v>61.029740220534038</v>
          </cell>
          <cell r="CL1566">
            <v>0.3</v>
          </cell>
          <cell r="CY1566">
            <v>11.464087048682035</v>
          </cell>
          <cell r="CZ1566">
            <v>0</v>
          </cell>
          <cell r="DA1566">
            <v>11.464087048682035</v>
          </cell>
          <cell r="DB1566">
            <v>11.464087048682035</v>
          </cell>
        </row>
        <row r="1567">
          <cell r="A1567">
            <v>276.2</v>
          </cell>
          <cell r="B1567">
            <v>41676</v>
          </cell>
          <cell r="C1567" t="str">
            <v>Daniel</v>
          </cell>
          <cell r="D1567">
            <v>10</v>
          </cell>
          <cell r="F1567" t="str">
            <v>YES</v>
          </cell>
          <cell r="G1567">
            <v>2.15</v>
          </cell>
          <cell r="H1567">
            <v>1.1222222233191099</v>
          </cell>
          <cell r="I1567">
            <v>0</v>
          </cell>
          <cell r="J1567">
            <v>15</v>
          </cell>
          <cell r="K1567">
            <v>44.999499999999998</v>
          </cell>
          <cell r="L1567">
            <v>2.99996666666667</v>
          </cell>
          <cell r="M1567">
            <v>94.0138179672674</v>
          </cell>
          <cell r="N1567">
            <v>0.91029885345084005</v>
          </cell>
          <cell r="O1567">
            <v>0.174612476251748</v>
          </cell>
          <cell r="P1567">
            <v>9.6218535300949103E-3</v>
          </cell>
          <cell r="Q1567">
            <v>0.99998984812357306</v>
          </cell>
          <cell r="R1567">
            <v>0.21413747940973701</v>
          </cell>
          <cell r="S1567">
            <v>167.33928192138799</v>
          </cell>
          <cell r="T1567">
            <v>0.99996721111211395</v>
          </cell>
          <cell r="U1567">
            <v>0.38483577309664002</v>
          </cell>
          <cell r="V1567">
            <v>982.73230054921396</v>
          </cell>
          <cell r="W1567">
            <v>0.99999427768383498</v>
          </cell>
          <cell r="X1567">
            <v>0.16076244783204499</v>
          </cell>
          <cell r="Y1567">
            <v>9.7194627811171802E-2</v>
          </cell>
          <cell r="Z1567">
            <v>9.3194875491242602E-4</v>
          </cell>
          <cell r="AA1567">
            <v>0.31539967976064898</v>
          </cell>
          <cell r="AB1567">
            <v>9.6217558401920193E-3</v>
          </cell>
          <cell r="AC1567">
            <v>0.90116171323559002</v>
          </cell>
          <cell r="AD1567">
            <v>4.6795005398773203E-2</v>
          </cell>
          <cell r="AE1567">
            <v>150.576416512686</v>
          </cell>
          <cell r="AF1567">
            <v>0.15322133482012201</v>
          </cell>
          <cell r="AG1567">
            <v>3902.4582716234399</v>
          </cell>
          <cell r="AH1567">
            <v>87.234854567379202</v>
          </cell>
          <cell r="AI1567">
            <v>0.52128820582937896</v>
          </cell>
          <cell r="AJ1567">
            <v>2206.1878477866398</v>
          </cell>
          <cell r="AK1567">
            <v>12529.471386246199</v>
          </cell>
          <cell r="AL1567">
            <v>113.810183371539</v>
          </cell>
          <cell r="AM1567">
            <v>70.120818176844693</v>
          </cell>
          <cell r="AN1567">
            <v>20.287844058632398</v>
          </cell>
          <cell r="AO1567">
            <v>131.08851311349201</v>
          </cell>
          <cell r="AP1567">
            <v>155.53239137864699</v>
          </cell>
          <cell r="AQ1567">
            <v>1980.37896324644</v>
          </cell>
          <cell r="AR1567">
            <v>783.99481072037202</v>
          </cell>
          <cell r="AS1567">
            <v>463.37503563725897</v>
          </cell>
          <cell r="AT1567">
            <v>1857.9346065801101</v>
          </cell>
          <cell r="AU1567">
            <v>1.9707441476485199</v>
          </cell>
          <cell r="AV1567">
            <v>0.89011974968624097</v>
          </cell>
          <cell r="AW1567">
            <v>1.0869770085260699</v>
          </cell>
          <cell r="AX1567">
            <v>0.38868767211949601</v>
          </cell>
          <cell r="AY1567">
            <v>1.2707706897478599</v>
          </cell>
          <cell r="AZ1567">
            <v>0.16868788432776699</v>
          </cell>
          <cell r="BA1567">
            <v>1.3817826208213599</v>
          </cell>
          <cell r="BB1567">
            <v>1.3333715818618701</v>
          </cell>
          <cell r="BC1567">
            <v>45.747744830923097</v>
          </cell>
          <cell r="BD1567">
            <v>78.693084148461793</v>
          </cell>
          <cell r="BE1567">
            <v>138.483089978462</v>
          </cell>
          <cell r="BF1567">
            <v>179.88505993846201</v>
          </cell>
          <cell r="BH1567" t="str">
            <v>NO</v>
          </cell>
          <cell r="BI1567" t="str">
            <v>YES</v>
          </cell>
          <cell r="BJ1567" t="str">
            <v>YES</v>
          </cell>
          <cell r="BK1567" t="str">
            <v/>
          </cell>
          <cell r="BL1567" t="str">
            <v>YES</v>
          </cell>
          <cell r="BM1567" t="str">
            <v>NO</v>
          </cell>
          <cell r="BO1567" t="str">
            <v>NO</v>
          </cell>
          <cell r="BQ1567" t="str">
            <v>NO</v>
          </cell>
          <cell r="BR1567" t="str">
            <v>NO</v>
          </cell>
          <cell r="BT1567" t="str">
            <v/>
          </cell>
          <cell r="BU1567" t="str">
            <v>YES</v>
          </cell>
          <cell r="BW1567" t="str">
            <v/>
          </cell>
          <cell r="CA1567" t="str">
            <v>DUAL AREA</v>
          </cell>
          <cell r="CC1567">
            <v>0</v>
          </cell>
          <cell r="CD1567">
            <v>0</v>
          </cell>
          <cell r="CE1567">
            <v>327.01134136500178</v>
          </cell>
          <cell r="CF1567">
            <v>283.8364507055116</v>
          </cell>
          <cell r="CL1567">
            <v>0.36</v>
          </cell>
          <cell r="CY1567">
            <v>0</v>
          </cell>
          <cell r="CZ1567">
            <v>0</v>
          </cell>
          <cell r="DA1567">
            <v>1.5913724448765263</v>
          </cell>
          <cell r="DB1567">
            <v>1.5913724448765263</v>
          </cell>
        </row>
        <row r="1568">
          <cell r="A1568">
            <v>276.2</v>
          </cell>
          <cell r="B1568">
            <v>41676</v>
          </cell>
          <cell r="C1568" t="str">
            <v>Daniel</v>
          </cell>
          <cell r="D1568">
            <v>11</v>
          </cell>
          <cell r="F1568" t="str">
            <v>YES</v>
          </cell>
          <cell r="G1568">
            <v>2.15</v>
          </cell>
          <cell r="H1568">
            <v>1.2393461968749799</v>
          </cell>
          <cell r="I1568">
            <v>0</v>
          </cell>
          <cell r="J1568">
            <v>15.0025</v>
          </cell>
          <cell r="K1568">
            <v>45</v>
          </cell>
          <cell r="L1568">
            <v>2.9995000833194498</v>
          </cell>
          <cell r="M1568">
            <v>60.353600058549397</v>
          </cell>
          <cell r="N1568">
            <v>0.92784261230973997</v>
          </cell>
          <cell r="O1568">
            <v>0.119980212103279</v>
          </cell>
          <cell r="P1568">
            <v>1.0034306088969399E-2</v>
          </cell>
          <cell r="Q1568">
            <v>0.99999383841690404</v>
          </cell>
          <cell r="R1568">
            <v>0.13990061779169199</v>
          </cell>
          <cell r="S1568">
            <v>145.95993266068899</v>
          </cell>
          <cell r="T1568">
            <v>0.99998867474013897</v>
          </cell>
          <cell r="U1568">
            <v>0.189664921736107</v>
          </cell>
          <cell r="V1568">
            <v>2391.7658866326701</v>
          </cell>
          <cell r="W1568">
            <v>0.99999562777599205</v>
          </cell>
          <cell r="X1568">
            <v>0.11784264083509501</v>
          </cell>
          <cell r="Y1568">
            <v>0.19579412059444701</v>
          </cell>
          <cell r="Z1568">
            <v>2.9917611101415399E-3</v>
          </cell>
          <cell r="AA1568">
            <v>0.19065228276621199</v>
          </cell>
          <cell r="AB1568">
            <v>1.00342442551524E-2</v>
          </cell>
          <cell r="AC1568">
            <v>0.94232171997259795</v>
          </cell>
          <cell r="AD1568">
            <v>2.02266253004607E-2</v>
          </cell>
          <cell r="AE1568">
            <v>91.949536474968397</v>
          </cell>
          <cell r="AF1568">
            <v>3.8444036250814703E-2</v>
          </cell>
          <cell r="AG1568">
            <v>3155.8442275757802</v>
          </cell>
          <cell r="AH1568">
            <v>117.58695845237401</v>
          </cell>
          <cell r="AI1568">
            <v>0.80560208906969499</v>
          </cell>
          <cell r="AJ1568">
            <v>638.01749267941398</v>
          </cell>
          <cell r="AK1568">
            <v>5941.6041579499997</v>
          </cell>
          <cell r="AL1568">
            <v>60.267647830080001</v>
          </cell>
          <cell r="AM1568">
            <v>60.829080586664602</v>
          </cell>
          <cell r="AN1568">
            <v>0.185525010835662</v>
          </cell>
          <cell r="AO1568">
            <v>88.038074158360502</v>
          </cell>
          <cell r="AP1568">
            <v>94.954693354062201</v>
          </cell>
          <cell r="AQ1568">
            <v>43.384669691316098</v>
          </cell>
          <cell r="AR1568">
            <v>-608.57015082784596</v>
          </cell>
          <cell r="AS1568">
            <v>-357.21244507859899</v>
          </cell>
          <cell r="AT1568">
            <v>4550.4428028747798</v>
          </cell>
          <cell r="AU1568">
            <v>2.0178264479136501</v>
          </cell>
          <cell r="AV1568">
            <v>1.05378180370696</v>
          </cell>
          <cell r="AW1568">
            <v>1.02833779487897</v>
          </cell>
          <cell r="AX1568">
            <v>0.374874300429895</v>
          </cell>
          <cell r="AY1568">
            <v>0.77242212664026</v>
          </cell>
          <cell r="AZ1568">
            <v>0.166964268449624</v>
          </cell>
          <cell r="BA1568">
            <v>1.61468349736459</v>
          </cell>
          <cell r="BB1568">
            <v>1.61186105332212</v>
          </cell>
          <cell r="BC1568">
            <v>44.850317030724803</v>
          </cell>
          <cell r="BD1568">
            <v>53.988263292459102</v>
          </cell>
          <cell r="BE1568">
            <v>91.606887226065496</v>
          </cell>
          <cell r="BF1568">
            <v>145.70655586786901</v>
          </cell>
          <cell r="BH1568" t="str">
            <v>NO</v>
          </cell>
          <cell r="BI1568" t="str">
            <v>YES</v>
          </cell>
          <cell r="BJ1568" t="str">
            <v>YES</v>
          </cell>
          <cell r="BK1568" t="str">
            <v/>
          </cell>
          <cell r="BL1568" t="str">
            <v>YES</v>
          </cell>
          <cell r="BM1568" t="str">
            <v>NO</v>
          </cell>
          <cell r="BO1568" t="str">
            <v>NO</v>
          </cell>
          <cell r="BQ1568" t="str">
            <v>NO</v>
          </cell>
          <cell r="BR1568" t="str">
            <v>YES</v>
          </cell>
          <cell r="BT1568" t="str">
            <v/>
          </cell>
          <cell r="BU1568" t="str">
            <v>NO</v>
          </cell>
          <cell r="BW1568" t="str">
            <v/>
          </cell>
          <cell r="CA1568" t="str">
            <v>SINGLE CORR</v>
          </cell>
          <cell r="CC1568">
            <v>0</v>
          </cell>
          <cell r="CD1568">
            <v>231.85735303150446</v>
          </cell>
          <cell r="CE1568">
            <v>0</v>
          </cell>
          <cell r="CF1568">
            <v>0</v>
          </cell>
          <cell r="CL1568">
            <v>0.47</v>
          </cell>
          <cell r="CY1568">
            <v>0</v>
          </cell>
          <cell r="CZ1568">
            <v>2.4056943767692549</v>
          </cell>
          <cell r="DA1568">
            <v>0</v>
          </cell>
          <cell r="DB1568">
            <v>0</v>
          </cell>
        </row>
        <row r="1569">
          <cell r="A1569">
            <v>276.2</v>
          </cell>
          <cell r="B1569">
            <v>41676</v>
          </cell>
          <cell r="C1569" t="str">
            <v>Daniel</v>
          </cell>
          <cell r="D1569">
            <v>12</v>
          </cell>
          <cell r="F1569" t="str">
            <v>YES</v>
          </cell>
          <cell r="G1569">
            <v>2.15</v>
          </cell>
          <cell r="H1569">
            <v>1.4777777809649699</v>
          </cell>
          <cell r="I1569">
            <v>0</v>
          </cell>
          <cell r="J1569">
            <v>13.557</v>
          </cell>
          <cell r="K1569">
            <v>44.998421052600001</v>
          </cell>
          <cell r="L1569">
            <v>3.3192019659659202</v>
          </cell>
          <cell r="M1569">
            <v>-1.5824315337532299E-2</v>
          </cell>
          <cell r="N1569">
            <v>0.82576637353175997</v>
          </cell>
          <cell r="O1569">
            <v>0.208929446197226</v>
          </cell>
          <cell r="P1569">
            <v>9.0852875351241594E-3</v>
          </cell>
          <cell r="Q1569">
            <v>0.99999521260892998</v>
          </cell>
          <cell r="R1569">
            <v>0.152673496214662</v>
          </cell>
          <cell r="S1569">
            <v>-24764.024145310101</v>
          </cell>
          <cell r="T1569">
            <v>0.99999102710891596</v>
          </cell>
          <cell r="U1569">
            <v>0.20900822769464</v>
          </cell>
          <cell r="V1569">
            <v>158.474440108832</v>
          </cell>
          <cell r="W1569">
            <v>0.99999733196385299</v>
          </cell>
          <cell r="X1569">
            <v>0.113972563298227</v>
          </cell>
          <cell r="Y1569">
            <v>-1.24847841542332E-2</v>
          </cell>
          <cell r="Z1569">
            <v>7.3789595184359203E-4</v>
          </cell>
          <cell r="AA1569">
            <v>4.4551160631921702E-2</v>
          </cell>
          <cell r="AB1569">
            <v>9.0852440365013602E-3</v>
          </cell>
          <cell r="AC1569">
            <v>0.94517105428473902</v>
          </cell>
          <cell r="AD1569">
            <v>2.3786857587111802E-2</v>
          </cell>
          <cell r="AE1569">
            <v>148.522193566688</v>
          </cell>
          <cell r="AF1569">
            <v>0.93719717315470097</v>
          </cell>
          <cell r="AG1569">
            <v>311.99209341986801</v>
          </cell>
          <cell r="AH1569">
            <v>-4.4994525373511696</v>
          </cell>
          <cell r="AI1569">
            <v>1.81691478633672E-4</v>
          </cell>
          <cell r="AJ1569">
            <v>4966.9007397306596</v>
          </cell>
          <cell r="AK1569">
            <v>9285.9501541207792</v>
          </cell>
          <cell r="AL1569">
            <v>90.918054630030696</v>
          </cell>
          <cell r="AM1569">
            <v>24.027118028459999</v>
          </cell>
          <cell r="AN1569">
            <v>51.910062446133601</v>
          </cell>
          <cell r="AO1569">
            <v>367.42257031224301</v>
          </cell>
          <cell r="AP1569">
            <v>224.42666423312301</v>
          </cell>
          <cell r="AQ1569">
            <v>2377.81774157583</v>
          </cell>
          <cell r="AR1569">
            <v>168.999875540907</v>
          </cell>
          <cell r="AS1569">
            <v>168.81972527594999</v>
          </cell>
          <cell r="AT1569">
            <v>554.58340022237996</v>
          </cell>
          <cell r="AU1569">
            <v>2.0487806846524501</v>
          </cell>
          <cell r="AV1569">
            <v>1.14988546029745</v>
          </cell>
          <cell r="AW1569">
            <v>1.58525492334584</v>
          </cell>
          <cell r="AX1569">
            <v>0.59178878818529901</v>
          </cell>
          <cell r="AY1569">
            <v>1.1778828595463999</v>
          </cell>
          <cell r="AZ1569">
            <v>9.14227457368572E-2</v>
          </cell>
          <cell r="BA1569">
            <v>1.54669232023871</v>
          </cell>
          <cell r="BB1569">
            <v>1.54344809502636</v>
          </cell>
          <cell r="BC1569">
            <v>42.403782943670301</v>
          </cell>
          <cell r="BD1569">
            <v>23.865309012307801</v>
          </cell>
          <cell r="BE1569">
            <v>81.763341892308105</v>
          </cell>
          <cell r="BF1569">
            <v>149.50401039230701</v>
          </cell>
          <cell r="BH1569" t="str">
            <v>NO</v>
          </cell>
          <cell r="BI1569" t="str">
            <v>YES</v>
          </cell>
          <cell r="BJ1569" t="str">
            <v>YES</v>
          </cell>
          <cell r="BK1569" t="str">
            <v/>
          </cell>
          <cell r="BL1569" t="str">
            <v>YES</v>
          </cell>
          <cell r="BM1569" t="str">
            <v>NO</v>
          </cell>
          <cell r="BO1569" t="str">
            <v>NO</v>
          </cell>
          <cell r="BQ1569" t="str">
            <v>YES</v>
          </cell>
          <cell r="BR1569" t="str">
            <v>NO</v>
          </cell>
          <cell r="BT1569" t="str">
            <v/>
          </cell>
          <cell r="BU1569" t="str">
            <v>NO</v>
          </cell>
          <cell r="BW1569" t="str">
            <v/>
          </cell>
          <cell r="CA1569" t="str">
            <v>SINGLE CORR</v>
          </cell>
          <cell r="CC1569">
            <v>75.839860854806858</v>
          </cell>
          <cell r="CD1569">
            <v>0</v>
          </cell>
          <cell r="CE1569">
            <v>0</v>
          </cell>
          <cell r="CF1569">
            <v>0</v>
          </cell>
          <cell r="CL1569">
            <v>0.47</v>
          </cell>
          <cell r="CY1569">
            <v>2.6953175882089666</v>
          </cell>
          <cell r="CZ1569">
            <v>0</v>
          </cell>
          <cell r="DA1569">
            <v>0</v>
          </cell>
          <cell r="DB1569">
            <v>0</v>
          </cell>
        </row>
        <row r="1570">
          <cell r="A1570">
            <v>276.2</v>
          </cell>
          <cell r="B1570">
            <v>41676</v>
          </cell>
          <cell r="C1570" t="str">
            <v>Daniel</v>
          </cell>
          <cell r="D1570">
            <v>13</v>
          </cell>
          <cell r="F1570" t="str">
            <v>YES</v>
          </cell>
          <cell r="G1570">
            <v>2.15</v>
          </cell>
          <cell r="H1570">
            <v>1.6611111145466599</v>
          </cell>
          <cell r="I1570">
            <v>0</v>
          </cell>
          <cell r="J1570">
            <v>14.998421052599999</v>
          </cell>
          <cell r="K1570">
            <v>44.996315789500002</v>
          </cell>
          <cell r="L1570">
            <v>3.0000701828343299</v>
          </cell>
          <cell r="M1570">
            <v>23.754577667529599</v>
          </cell>
          <cell r="N1570">
            <v>0.98439299853359796</v>
          </cell>
          <cell r="O1570">
            <v>5.4136905292591998E-2</v>
          </cell>
          <cell r="P1570">
            <v>1.06749651657113E-2</v>
          </cell>
          <cell r="Q1570">
            <v>0.99999091652874095</v>
          </cell>
          <cell r="R1570">
            <v>0.178271346582487</v>
          </cell>
          <cell r="S1570">
            <v>312.81043015326298</v>
          </cell>
          <cell r="T1570">
            <v>0.99995747163304105</v>
          </cell>
          <cell r="U1570">
            <v>0.38572671038895401</v>
          </cell>
          <cell r="V1570">
            <v>2092.9394348482601</v>
          </cell>
          <cell r="W1570">
            <v>0.99999929851517599</v>
          </cell>
          <cell r="X1570">
            <v>4.9537974791139902E-2</v>
          </cell>
          <cell r="Y1570">
            <v>2.3504076120149699</v>
          </cell>
          <cell r="Z1570">
            <v>9.7373998972752701E-2</v>
          </cell>
          <cell r="AA1570">
            <v>0.16925278985133699</v>
          </cell>
          <cell r="AB1570">
            <v>1.06748681880416E-2</v>
          </cell>
          <cell r="AC1570">
            <v>0.92615621205064502</v>
          </cell>
          <cell r="AD1570">
            <v>3.22969444542252E-2</v>
          </cell>
          <cell r="AE1570">
            <v>513.88397369274003</v>
          </cell>
          <cell r="AF1570">
            <v>0.24553200377145901</v>
          </cell>
          <cell r="AG1570">
            <v>2681.9303442590999</v>
          </cell>
          <cell r="AH1570">
            <v>60.600886714111802</v>
          </cell>
          <cell r="AI1570">
            <v>0.19372215079824301</v>
          </cell>
          <cell r="AJ1570">
            <v>2866.10040516965</v>
          </cell>
          <cell r="AK1570">
            <v>12084.81522318</v>
          </cell>
          <cell r="AL1570">
            <v>151.15768847899</v>
          </cell>
          <cell r="AM1570">
            <v>53.7326564900047</v>
          </cell>
          <cell r="AN1570">
            <v>3.9123892069909898</v>
          </cell>
          <cell r="AO1570">
            <v>3404.5282340252802</v>
          </cell>
          <cell r="AP1570">
            <v>149.53528471447399</v>
          </cell>
          <cell r="AQ1570">
            <v>38338.644601029002</v>
          </cell>
          <cell r="AR1570">
            <v>-1325.9392564873899</v>
          </cell>
          <cell r="AS1570">
            <v>1133.6034261703401</v>
          </cell>
          <cell r="AT1570">
            <v>29285.858365894499</v>
          </cell>
          <cell r="AU1570">
            <v>1.8963281677527799</v>
          </cell>
          <cell r="AV1570">
            <v>1.16948130483128</v>
          </cell>
          <cell r="AW1570">
            <v>2.5711704944273199</v>
          </cell>
          <cell r="AX1570">
            <v>0.71431186848577599</v>
          </cell>
          <cell r="AY1570">
            <v>1.53325691980123</v>
          </cell>
          <cell r="AZ1570">
            <v>3.45690483195615E-2</v>
          </cell>
          <cell r="BA1570">
            <v>1.4994051143598299</v>
          </cell>
          <cell r="BB1570">
            <v>1.49613954535793</v>
          </cell>
          <cell r="BC1570">
            <v>43.807340565749499</v>
          </cell>
          <cell r="BD1570">
            <v>44.998604653093501</v>
          </cell>
          <cell r="BE1570">
            <v>100.846162079013</v>
          </cell>
          <cell r="BF1570">
            <v>135.20122276781299</v>
          </cell>
          <cell r="BH1570" t="str">
            <v>NO</v>
          </cell>
          <cell r="BI1570" t="str">
            <v>YES</v>
          </cell>
          <cell r="BJ1570" t="str">
            <v>YES</v>
          </cell>
          <cell r="BK1570" t="str">
            <v/>
          </cell>
          <cell r="BL1570" t="str">
            <v>YES</v>
          </cell>
          <cell r="BM1570" t="str">
            <v>NO</v>
          </cell>
          <cell r="BO1570" t="str">
            <v>NO</v>
          </cell>
          <cell r="BQ1570" t="str">
            <v>NO</v>
          </cell>
          <cell r="BR1570" t="str">
            <v>NO</v>
          </cell>
          <cell r="BT1570" t="str">
            <v/>
          </cell>
          <cell r="BU1570" t="str">
            <v>NO</v>
          </cell>
          <cell r="BW1570" t="str">
            <v>YES</v>
          </cell>
          <cell r="CA1570" t="str">
            <v>TRASH</v>
          </cell>
          <cell r="CC1570">
            <v>0</v>
          </cell>
          <cell r="CD1570">
            <v>0</v>
          </cell>
          <cell r="CE1570">
            <v>0</v>
          </cell>
          <cell r="CF1570">
            <v>0</v>
          </cell>
          <cell r="CL1570">
            <v>0</v>
          </cell>
          <cell r="CY1570">
            <v>0</v>
          </cell>
          <cell r="CZ1570">
            <v>0</v>
          </cell>
          <cell r="DA1570">
            <v>0</v>
          </cell>
          <cell r="DB1570">
            <v>0</v>
          </cell>
        </row>
        <row r="1571">
          <cell r="A1571">
            <v>276.2</v>
          </cell>
          <cell r="B1571">
            <v>41676</v>
          </cell>
          <cell r="C1571" t="str">
            <v>Daniel</v>
          </cell>
          <cell r="D1571">
            <v>14</v>
          </cell>
          <cell r="F1571" t="str">
            <v>YES</v>
          </cell>
          <cell r="G1571">
            <v>2.15</v>
          </cell>
          <cell r="H1571">
            <v>1.79656866844744</v>
          </cell>
          <cell r="I1571">
            <v>0</v>
          </cell>
          <cell r="J1571">
            <v>14.998421052599999</v>
          </cell>
          <cell r="K1571">
            <v>44.996315789500002</v>
          </cell>
          <cell r="L1571">
            <v>3.0000701828343299</v>
          </cell>
          <cell r="M1571">
            <v>35.483862065486299</v>
          </cell>
          <cell r="N1571">
            <v>0.94853808159434405</v>
          </cell>
          <cell r="O1571">
            <v>3.8976383647234297E-2</v>
          </cell>
          <cell r="P1571">
            <v>1.01665641537E-2</v>
          </cell>
          <cell r="Q1571">
            <v>0.99993914997548805</v>
          </cell>
          <cell r="R1571">
            <v>0.26067364358470002</v>
          </cell>
          <cell r="S1571">
            <v>283.982384408683</v>
          </cell>
          <cell r="T1571">
            <v>0.99998733988407096</v>
          </cell>
          <cell r="U1571">
            <v>0.11889274964392001</v>
          </cell>
          <cell r="V1571">
            <v>4054.37532821998</v>
          </cell>
          <cell r="W1571">
            <v>0.99999868138131598</v>
          </cell>
          <cell r="X1571">
            <v>3.8369929412704402E-2</v>
          </cell>
          <cell r="Y1571">
            <v>0.48417345386493799</v>
          </cell>
          <cell r="Z1571">
            <v>1.29040466487264E-2</v>
          </cell>
          <cell r="AA1571">
            <v>2.9828329787475499E-2</v>
          </cell>
          <cell r="AB1571">
            <v>1.01659454164341E-2</v>
          </cell>
          <cell r="AC1571">
            <v>0.62934482398859304</v>
          </cell>
          <cell r="AD1571">
            <v>7.3394393063948196E-2</v>
          </cell>
          <cell r="AE1571">
            <v>178.800145781807</v>
          </cell>
          <cell r="AF1571">
            <v>4.4100482944376997E-2</v>
          </cell>
          <cell r="AG1571">
            <v>1152.6519094769501</v>
          </cell>
          <cell r="AH1571">
            <v>140.51395812364899</v>
          </cell>
          <cell r="AI1571">
            <v>0.49479188453413397</v>
          </cell>
          <cell r="AJ1571">
            <v>609.19488773117405</v>
          </cell>
          <cell r="AK1571">
            <v>963.64621500000305</v>
          </cell>
          <cell r="AL1571">
            <v>15.3515484793</v>
          </cell>
          <cell r="AM1571">
            <v>5.0047678049996902</v>
          </cell>
          <cell r="AN1571">
            <v>-0.71103785492400096</v>
          </cell>
          <cell r="AO1571">
            <v>182.811092474628</v>
          </cell>
          <cell r="AP1571">
            <v>169.467087134216</v>
          </cell>
          <cell r="AQ1571">
            <v>490.371249466373</v>
          </cell>
          <cell r="AR1571">
            <v>-1060.16366165562</v>
          </cell>
          <cell r="AS1571">
            <v>-303.73557188930903</v>
          </cell>
          <cell r="AT1571">
            <v>3937.1816532446001</v>
          </cell>
          <cell r="AU1571">
            <v>1.8313050796552801</v>
          </cell>
          <cell r="AV1571">
            <v>1.34813256914493</v>
          </cell>
          <cell r="AW1571">
            <v>2.1619470746378702</v>
          </cell>
          <cell r="AX1571">
            <v>0.66121493211262805</v>
          </cell>
          <cell r="AY1571">
            <v>0.32707198388318498</v>
          </cell>
          <cell r="AZ1571">
            <v>0.28423019715871001</v>
          </cell>
          <cell r="BA1571">
            <v>1.8852324079478799</v>
          </cell>
          <cell r="BB1571">
            <v>1.6323137359362601</v>
          </cell>
          <cell r="BC1571">
            <v>43.609597851091401</v>
          </cell>
          <cell r="BD1571">
            <v>2.7023910830774902</v>
          </cell>
          <cell r="BE1571">
            <v>35.839597265128297</v>
          </cell>
          <cell r="BF1571">
            <v>68.800093327564099</v>
          </cell>
          <cell r="BH1571" t="str">
            <v>NO</v>
          </cell>
          <cell r="BI1571" t="str">
            <v>NO</v>
          </cell>
          <cell r="BJ1571" t="str">
            <v>YES</v>
          </cell>
          <cell r="BK1571" t="str">
            <v/>
          </cell>
          <cell r="BL1571" t="str">
            <v>YES</v>
          </cell>
          <cell r="BM1571" t="str">
            <v>NO</v>
          </cell>
          <cell r="BO1571" t="str">
            <v>NO</v>
          </cell>
          <cell r="BQ1571" t="str">
            <v>NO</v>
          </cell>
          <cell r="BR1571" t="str">
            <v>NO</v>
          </cell>
          <cell r="BT1571" t="str">
            <v/>
          </cell>
          <cell r="BU1571" t="str">
            <v>NO</v>
          </cell>
          <cell r="BW1571" t="str">
            <v>YES</v>
          </cell>
          <cell r="CA1571" t="str">
            <v>TRASH</v>
          </cell>
          <cell r="CC1571">
            <v>0</v>
          </cell>
          <cell r="CD1571">
            <v>0</v>
          </cell>
          <cell r="CE1571">
            <v>0</v>
          </cell>
          <cell r="CF1571">
            <v>0</v>
          </cell>
          <cell r="CL1571">
            <v>0</v>
          </cell>
          <cell r="CY1571">
            <v>0</v>
          </cell>
          <cell r="CZ1571">
            <v>0</v>
          </cell>
          <cell r="DA1571">
            <v>0</v>
          </cell>
          <cell r="DB1571">
            <v>0</v>
          </cell>
        </row>
        <row r="1572">
          <cell r="BH1572" t="str">
            <v/>
          </cell>
          <cell r="BI1572" t="str">
            <v/>
          </cell>
          <cell r="BJ1572" t="str">
            <v>YES</v>
          </cell>
          <cell r="BK1572" t="str">
            <v/>
          </cell>
          <cell r="BL1572" t="str">
            <v>NO</v>
          </cell>
          <cell r="BM1572" t="str">
            <v/>
          </cell>
          <cell r="BO1572" t="str">
            <v/>
          </cell>
          <cell r="BQ1572" t="str">
            <v/>
          </cell>
          <cell r="BR1572" t="str">
            <v/>
          </cell>
          <cell r="BT1572" t="str">
            <v/>
          </cell>
          <cell r="BU1572" t="str">
            <v/>
          </cell>
          <cell r="BW1572" t="str">
            <v/>
          </cell>
          <cell r="CA1572" t="str">
            <v/>
          </cell>
          <cell r="CC1572">
            <v>0</v>
          </cell>
          <cell r="CD1572">
            <v>0</v>
          </cell>
          <cell r="CE1572">
            <v>0</v>
          </cell>
          <cell r="CF1572">
            <v>0</v>
          </cell>
          <cell r="CL1572">
            <v>0</v>
          </cell>
          <cell r="CY1572">
            <v>0</v>
          </cell>
          <cell r="CZ1572">
            <v>0</v>
          </cell>
          <cell r="DA1572">
            <v>0</v>
          </cell>
          <cell r="DB1572">
            <v>0</v>
          </cell>
        </row>
        <row r="1573">
          <cell r="A1573">
            <v>275.10000000000002</v>
          </cell>
          <cell r="B1573">
            <v>41697</v>
          </cell>
          <cell r="C1573" t="str">
            <v>Daniel</v>
          </cell>
          <cell r="D1573">
            <v>7</v>
          </cell>
          <cell r="F1573" t="str">
            <v>YES</v>
          </cell>
          <cell r="G1573">
            <v>2.04</v>
          </cell>
          <cell r="H1573">
            <v>0.16666666790842999</v>
          </cell>
          <cell r="I1573">
            <v>0</v>
          </cell>
          <cell r="J1573">
            <v>15.0015</v>
          </cell>
          <cell r="K1573">
            <v>29.998000000000001</v>
          </cell>
          <cell r="L1573">
            <v>1.9996666999966699</v>
          </cell>
          <cell r="M1573">
            <v>0.585322221762682</v>
          </cell>
          <cell r="N1573">
            <v>0.97090306743881205</v>
          </cell>
          <cell r="O1573">
            <v>0.155770500254447</v>
          </cell>
          <cell r="P1573">
            <v>1.30785415532988E-2</v>
          </cell>
          <cell r="Q1573">
            <v>0.99999029841021603</v>
          </cell>
          <cell r="R1573">
            <v>0.56264674451085295</v>
          </cell>
          <cell r="S1573">
            <v>-1611.39615598041</v>
          </cell>
          <cell r="T1573">
            <v>0.99999349846988805</v>
          </cell>
          <cell r="U1573">
            <v>0.46055806898523</v>
          </cell>
          <cell r="V1573">
            <v>-1200.92442080352</v>
          </cell>
          <cell r="W1573">
            <v>0.99998201967568001</v>
          </cell>
          <cell r="X1573">
            <v>0.76591032906866097</v>
          </cell>
          <cell r="Y1573">
            <v>0.56201034052634602</v>
          </cell>
          <cell r="Z1573">
            <v>0.85647731892856804</v>
          </cell>
          <cell r="AA1573">
            <v>3.4200740469042999E-2</v>
          </cell>
          <cell r="AB1573">
            <v>1.3078414647719701E-2</v>
          </cell>
          <cell r="AC1573">
            <v>0.94630701698964104</v>
          </cell>
          <cell r="AD1573">
            <v>0.33581493226054798</v>
          </cell>
          <cell r="AE1573">
            <v>-44.590117509166802</v>
          </cell>
          <cell r="AF1573">
            <v>3.7129160650748602E-2</v>
          </cell>
          <cell r="AG1573">
            <v>33317.4964899029</v>
          </cell>
          <cell r="AH1573">
            <v>-90.112327914076303</v>
          </cell>
          <cell r="AI1573">
            <v>5.5921532211426803E-2</v>
          </cell>
          <cell r="AJ1573">
            <v>32667.238170798501</v>
          </cell>
          <cell r="AK1573">
            <v>2777.18916139668</v>
          </cell>
          <cell r="AL1573">
            <v>21.635798775976699</v>
          </cell>
          <cell r="AM1573">
            <v>31.190388382999298</v>
          </cell>
          <cell r="AN1573">
            <v>30.977544712200999</v>
          </cell>
          <cell r="AO1573">
            <v>135.48349347483099</v>
          </cell>
          <cell r="AP1573">
            <v>-13.4025543685249</v>
          </cell>
          <cell r="AQ1573">
            <v>391.12161174511402</v>
          </cell>
          <cell r="AR1573">
            <v>-30.396566771082799</v>
          </cell>
          <cell r="AS1573">
            <v>-16.987651265302301</v>
          </cell>
          <cell r="AT1573">
            <v>1421.6366617115</v>
          </cell>
          <cell r="AU1573">
            <v>1.86413709084792</v>
          </cell>
          <cell r="AV1573">
            <v>0.746699154262773</v>
          </cell>
          <cell r="AW1573">
            <v>2.04897655161861</v>
          </cell>
          <cell r="AX1573">
            <v>0.93380364321116405</v>
          </cell>
          <cell r="AY1573">
            <v>9.9652430999858099E-2</v>
          </cell>
          <cell r="AZ1573">
            <v>8.6966279144584199E-2</v>
          </cell>
          <cell r="BA1573">
            <v>0.40174843604580501</v>
          </cell>
          <cell r="BB1573">
            <v>0.45016101265025898</v>
          </cell>
          <cell r="BC1573">
            <v>10.249964331414001</v>
          </cell>
          <cell r="BD1573">
            <v>-26.5799391622546</v>
          </cell>
          <cell r="BE1573">
            <v>-2.6660205054895401</v>
          </cell>
          <cell r="BF1573">
            <v>94.035125815196096</v>
          </cell>
          <cell r="BH1573" t="str">
            <v>NO</v>
          </cell>
          <cell r="BI1573" t="str">
            <v>YES</v>
          </cell>
          <cell r="BJ1573" t="str">
            <v>YES</v>
          </cell>
          <cell r="BK1573" t="str">
            <v/>
          </cell>
          <cell r="BL1573" t="str">
            <v>YES</v>
          </cell>
          <cell r="BM1573" t="str">
            <v>YES</v>
          </cell>
          <cell r="BO1573" t="str">
            <v>NO</v>
          </cell>
          <cell r="BQ1573" t="str">
            <v>NO</v>
          </cell>
          <cell r="BR1573" t="str">
            <v>NO</v>
          </cell>
          <cell r="BT1573" t="str">
            <v>YES</v>
          </cell>
          <cell r="BU1573" t="str">
            <v>YES</v>
          </cell>
          <cell r="BW1573" t="str">
            <v/>
          </cell>
          <cell r="CA1573" t="str">
            <v>TRASH</v>
          </cell>
          <cell r="CC1573">
            <v>0</v>
          </cell>
          <cell r="CD1573">
            <v>0</v>
          </cell>
          <cell r="CE1573">
            <v>0</v>
          </cell>
          <cell r="CF1573">
            <v>0</v>
          </cell>
          <cell r="CL1573">
            <v>0</v>
          </cell>
          <cell r="CY1573">
            <v>0</v>
          </cell>
          <cell r="CZ1573">
            <v>0</v>
          </cell>
          <cell r="DA1573">
            <v>0</v>
          </cell>
          <cell r="DB1573">
            <v>0</v>
          </cell>
        </row>
        <row r="1574">
          <cell r="A1574">
            <v>275.10000000000002</v>
          </cell>
          <cell r="B1574">
            <v>41697</v>
          </cell>
          <cell r="C1574" t="str">
            <v>Daniel</v>
          </cell>
          <cell r="D1574">
            <v>8</v>
          </cell>
          <cell r="F1574" t="str">
            <v>YES</v>
          </cell>
          <cell r="G1574">
            <v>2.04</v>
          </cell>
          <cell r="H1574">
            <v>0.79172980785369895</v>
          </cell>
          <cell r="I1574">
            <v>0</v>
          </cell>
          <cell r="J1574">
            <v>14.999000000000001</v>
          </cell>
          <cell r="K1574">
            <v>29.997499999999999</v>
          </cell>
          <cell r="L1574">
            <v>1.9999666644442999</v>
          </cell>
          <cell r="M1574">
            <v>2.33116342495167E-2</v>
          </cell>
          <cell r="N1574">
            <v>0.93698827220394598</v>
          </cell>
          <cell r="O1574">
            <v>0.45700543644621999</v>
          </cell>
          <cell r="P1574">
            <v>8.4005455213931202E-3</v>
          </cell>
          <cell r="Q1574">
            <v>0.99987885780808305</v>
          </cell>
          <cell r="R1574">
            <v>8.3824769962377393E-2</v>
          </cell>
          <cell r="S1574">
            <v>16.927187585944498</v>
          </cell>
          <cell r="T1574">
            <v>0.99986148227185501</v>
          </cell>
          <cell r="U1574">
            <v>8.9788810204427597E-2</v>
          </cell>
          <cell r="V1574">
            <v>75.660246991062294</v>
          </cell>
          <cell r="W1574">
            <v>0.949349926911491</v>
          </cell>
          <cell r="X1574">
            <v>1.7591213977459399</v>
          </cell>
          <cell r="Y1574">
            <v>2.1743150483412198E-2</v>
          </cell>
          <cell r="Z1574">
            <v>6.9739400085857602E-3</v>
          </cell>
          <cell r="AA1574">
            <v>0.215291946485625</v>
          </cell>
          <cell r="AB1574">
            <v>8.3995276657833507E-3</v>
          </cell>
          <cell r="AC1574">
            <v>0.36798375302605002</v>
          </cell>
          <cell r="AD1574">
            <v>7.2400299162597099E-3</v>
          </cell>
          <cell r="AE1574">
            <v>0.233747609308047</v>
          </cell>
          <cell r="AF1574">
            <v>2.92458147791741E-3</v>
          </cell>
          <cell r="AG1574">
            <v>59.574312912962398</v>
          </cell>
          <cell r="AH1574">
            <v>16.278662053022899</v>
          </cell>
          <cell r="AI1574">
            <v>0.96155364883178196</v>
          </cell>
          <cell r="AJ1574">
            <v>2.2971331077964199</v>
          </cell>
          <cell r="AK1574">
            <v>253.19309260000401</v>
          </cell>
          <cell r="AL1574">
            <v>12.239911099446701</v>
          </cell>
          <cell r="AM1574">
            <v>18.749017949334601</v>
          </cell>
          <cell r="AN1574">
            <v>196.05810666456699</v>
          </cell>
          <cell r="AO1574">
            <v>-60.0605044221236</v>
          </cell>
          <cell r="AP1574">
            <v>9.1688863248956007</v>
          </cell>
          <cell r="AQ1574">
            <v>503.63285310949198</v>
          </cell>
          <cell r="AR1574">
            <v>4.2882740693569099</v>
          </cell>
          <cell r="AS1574">
            <v>0.30546863075995401</v>
          </cell>
          <cell r="AT1574">
            <v>23.144483377131799</v>
          </cell>
          <cell r="AU1574">
            <v>2.8030570827232602</v>
          </cell>
          <cell r="AV1574">
            <v>1.2156350090150201</v>
          </cell>
          <cell r="AW1574">
            <v>2.9441441793808698</v>
          </cell>
          <cell r="AX1574">
            <v>1.01274191080523</v>
          </cell>
          <cell r="AY1574">
            <v>4.5715024610286101E-3</v>
          </cell>
          <cell r="AZ1574">
            <v>8.17482257694052E-2</v>
          </cell>
          <cell r="BA1574">
            <v>0.366078780599632</v>
          </cell>
          <cell r="BB1574">
            <v>0.41677114588241099</v>
          </cell>
          <cell r="BC1574">
            <v>0.242020718525044</v>
          </cell>
          <cell r="BD1574">
            <v>0.13148801711463401</v>
          </cell>
          <cell r="BE1574">
            <v>0.77152029751232498</v>
          </cell>
          <cell r="BF1574">
            <v>2.3496375534825802</v>
          </cell>
          <cell r="BH1574" t="str">
            <v>NO</v>
          </cell>
          <cell r="BI1574" t="str">
            <v>NO</v>
          </cell>
          <cell r="BJ1574" t="str">
            <v>YES</v>
          </cell>
          <cell r="BK1574" t="str">
            <v/>
          </cell>
          <cell r="BL1574" t="str">
            <v>YES</v>
          </cell>
          <cell r="BM1574" t="str">
            <v>NO</v>
          </cell>
          <cell r="BO1574" t="str">
            <v>NO</v>
          </cell>
          <cell r="BQ1574" t="str">
            <v>NO</v>
          </cell>
          <cell r="BR1574" t="str">
            <v>YES</v>
          </cell>
          <cell r="BT1574" t="str">
            <v/>
          </cell>
          <cell r="BU1574" t="str">
            <v>NO</v>
          </cell>
          <cell r="BW1574" t="str">
            <v/>
          </cell>
          <cell r="CA1574" t="str">
            <v>SINGLE CORR</v>
          </cell>
          <cell r="CC1574">
            <v>0</v>
          </cell>
          <cell r="CD1574">
            <v>17.924397829210761</v>
          </cell>
          <cell r="CE1574">
            <v>0</v>
          </cell>
          <cell r="CF1574">
            <v>0</v>
          </cell>
          <cell r="CL1574">
            <v>0.47</v>
          </cell>
          <cell r="CY1574">
            <v>0</v>
          </cell>
          <cell r="CZ1574">
            <v>47.352839459767729</v>
          </cell>
          <cell r="DA1574">
            <v>0</v>
          </cell>
          <cell r="DB1574">
            <v>0</v>
          </cell>
        </row>
        <row r="1575">
          <cell r="A1575">
            <v>275.10000000000002</v>
          </cell>
          <cell r="B1575">
            <v>41697</v>
          </cell>
          <cell r="C1575" t="str">
            <v>Daniel</v>
          </cell>
          <cell r="D1575">
            <v>9</v>
          </cell>
          <cell r="F1575" t="str">
            <v>YES</v>
          </cell>
          <cell r="G1575">
            <v>2.04</v>
          </cell>
          <cell r="H1575">
            <v>0.86384883429855097</v>
          </cell>
          <cell r="I1575">
            <v>0</v>
          </cell>
          <cell r="J1575">
            <v>14.999000000000001</v>
          </cell>
          <cell r="K1575">
            <v>29.9985</v>
          </cell>
          <cell r="L1575">
            <v>2.0000333355556998</v>
          </cell>
          <cell r="M1575">
            <v>6.0251076109887203</v>
          </cell>
          <cell r="N1575">
            <v>0.990022069236562</v>
          </cell>
          <cell r="O1575">
            <v>4.2607408377088998E-2</v>
          </cell>
          <cell r="P1575">
            <v>7.3359638620422102E-3</v>
          </cell>
          <cell r="Q1575">
            <v>0.99994600050517002</v>
          </cell>
          <cell r="R1575">
            <v>9.6245082156424994E-2</v>
          </cell>
          <cell r="S1575">
            <v>32.359411196833001</v>
          </cell>
          <cell r="T1575">
            <v>0.99993270694043201</v>
          </cell>
          <cell r="U1575">
            <v>0.10748981082402401</v>
          </cell>
          <cell r="V1575">
            <v>189.32628357892699</v>
          </cell>
          <cell r="W1575">
            <v>0.99998944530136202</v>
          </cell>
          <cell r="X1575">
            <v>4.2549215425879701E-2</v>
          </cell>
          <cell r="Y1575">
            <v>4.3667328482704697</v>
          </cell>
          <cell r="Z1575">
            <v>0.71725241378872795</v>
          </cell>
          <cell r="AA1575">
            <v>5.3544671047317097E-2</v>
          </cell>
          <cell r="AB1575">
            <v>7.3355676809884196E-3</v>
          </cell>
          <cell r="AC1575">
            <v>0.49908332293034702</v>
          </cell>
          <cell r="AD1575">
            <v>1.00047034651737E-2</v>
          </cell>
          <cell r="AE1575">
            <v>137.35760700721499</v>
          </cell>
          <cell r="AF1575">
            <v>0.72549967488300404</v>
          </cell>
          <cell r="AG1575">
            <v>50.8495594013242</v>
          </cell>
          <cell r="AH1575">
            <v>30.2271440546645</v>
          </cell>
          <cell r="AI1575">
            <v>0.93404381539568404</v>
          </cell>
          <cell r="AJ1575">
            <v>12.2179925487973</v>
          </cell>
          <cell r="AK1575">
            <v>669.72395737500801</v>
          </cell>
          <cell r="AL1575">
            <v>6.9807962935500099</v>
          </cell>
          <cell r="AM1575">
            <v>25.1151349449989</v>
          </cell>
          <cell r="AN1575">
            <v>3.394498990167</v>
          </cell>
          <cell r="AO1575">
            <v>25.184252919839199</v>
          </cell>
          <cell r="AP1575">
            <v>26.9698451346325</v>
          </cell>
          <cell r="AQ1575">
            <v>7.0922440094031698</v>
          </cell>
          <cell r="AR1575">
            <v>183.20297417527701</v>
          </cell>
          <cell r="AS1575">
            <v>189.395603703749</v>
          </cell>
          <cell r="AT1575">
            <v>315.754695475115</v>
          </cell>
          <cell r="AU1575">
            <v>2.5633644202686101</v>
          </cell>
          <cell r="AV1575">
            <v>1.4644920242284301</v>
          </cell>
          <cell r="AW1575">
            <v>2.7133308752615499</v>
          </cell>
          <cell r="AX1575">
            <v>1.0598101520921399</v>
          </cell>
          <cell r="AY1575">
            <v>5.0560655192993602E-4</v>
          </cell>
          <cell r="AZ1575">
            <v>9.0387879254588299E-2</v>
          </cell>
          <cell r="BA1575">
            <v>0.36171757121744003</v>
          </cell>
          <cell r="BB1575">
            <v>0.41483989298836899</v>
          </cell>
          <cell r="BC1575">
            <v>6.7414206923991499E-2</v>
          </cell>
          <cell r="BD1575">
            <v>14.7629436953852</v>
          </cell>
          <cell r="BE1575">
            <v>24.4518366653847</v>
          </cell>
          <cell r="BF1575">
            <v>37.584779692884801</v>
          </cell>
          <cell r="BH1575" t="str">
            <v>NO</v>
          </cell>
          <cell r="BI1575" t="str">
            <v>NO</v>
          </cell>
          <cell r="BJ1575" t="str">
            <v>YES</v>
          </cell>
          <cell r="BK1575" t="str">
            <v/>
          </cell>
          <cell r="BL1575" t="str">
            <v>YES</v>
          </cell>
          <cell r="BM1575" t="str">
            <v>NO</v>
          </cell>
          <cell r="BO1575" t="str">
            <v>NO</v>
          </cell>
          <cell r="BQ1575" t="str">
            <v>NO</v>
          </cell>
          <cell r="BR1575" t="str">
            <v>YES</v>
          </cell>
          <cell r="BT1575" t="str">
            <v/>
          </cell>
          <cell r="BU1575" t="str">
            <v>NO</v>
          </cell>
          <cell r="BW1575" t="str">
            <v/>
          </cell>
          <cell r="CA1575" t="str">
            <v>SINGLE CORR</v>
          </cell>
          <cell r="CC1575">
            <v>0</v>
          </cell>
          <cell r="CD1575">
            <v>34.266903026623275</v>
          </cell>
          <cell r="CE1575">
            <v>0</v>
          </cell>
          <cell r="CF1575">
            <v>0</v>
          </cell>
          <cell r="CL1575">
            <v>0.47</v>
          </cell>
          <cell r="CY1575">
            <v>0</v>
          </cell>
          <cell r="CZ1575">
            <v>1.4941076733009733</v>
          </cell>
          <cell r="DA1575">
            <v>0</v>
          </cell>
          <cell r="DB1575">
            <v>0</v>
          </cell>
        </row>
        <row r="1576">
          <cell r="A1576">
            <v>275.10000000000002</v>
          </cell>
          <cell r="B1576">
            <v>41697</v>
          </cell>
          <cell r="C1576" t="str">
            <v>Daniel</v>
          </cell>
          <cell r="D1576">
            <v>10</v>
          </cell>
          <cell r="F1576" t="str">
            <v>YES</v>
          </cell>
          <cell r="G1576">
            <v>2.04</v>
          </cell>
          <cell r="H1576">
            <v>0.95851989090442702</v>
          </cell>
          <cell r="I1576">
            <v>0</v>
          </cell>
          <cell r="J1576">
            <v>14.999499999999999</v>
          </cell>
          <cell r="K1576">
            <v>30</v>
          </cell>
          <cell r="L1576">
            <v>2.0000666688889601</v>
          </cell>
          <cell r="M1576">
            <v>2.3421443075061599</v>
          </cell>
          <cell r="N1576">
            <v>0.85072955361846403</v>
          </cell>
          <cell r="O1576">
            <v>5.78158536285227E-2</v>
          </cell>
          <cell r="P1576">
            <v>2.3488502180889E-2</v>
          </cell>
          <cell r="Q1576">
            <v>0.99926576631142205</v>
          </cell>
          <cell r="R1576">
            <v>0.100096479658944</v>
          </cell>
          <cell r="S1576">
            <v>38.973460186986799</v>
          </cell>
          <cell r="T1576">
            <v>0.999438518647083</v>
          </cell>
          <cell r="U1576">
            <v>8.7529598054168295E-2</v>
          </cell>
          <cell r="V1576">
            <v>62.701462461267397</v>
          </cell>
          <cell r="W1576">
            <v>0.999831398211671</v>
          </cell>
          <cell r="X1576">
            <v>4.7945228557947597E-2</v>
          </cell>
          <cell r="Y1576">
            <v>0.98403483039703099</v>
          </cell>
          <cell r="Z1576">
            <v>0.33568660034366898</v>
          </cell>
          <cell r="AA1576">
            <v>1.1341282401106E-2</v>
          </cell>
          <cell r="AB1576">
            <v>2.3471233944554401E-2</v>
          </cell>
          <cell r="AC1576">
            <v>0.42822103448092402</v>
          </cell>
          <cell r="AD1576">
            <v>1.02921576957881E-2</v>
          </cell>
          <cell r="AE1576">
            <v>37.698256259969398</v>
          </cell>
          <cell r="AF1576">
            <v>0.60113267057085096</v>
          </cell>
          <cell r="AG1576">
            <v>5.58088244310904</v>
          </cell>
          <cell r="AH1576">
            <v>21.017065468359998</v>
          </cell>
          <cell r="AI1576">
            <v>0.53896293217396696</v>
          </cell>
          <cell r="AJ1576">
            <v>6.45075063213425</v>
          </cell>
          <cell r="AK1576">
            <v>332.667284676669</v>
          </cell>
          <cell r="AL1576">
            <v>-7.3310464730066096</v>
          </cell>
          <cell r="AM1576">
            <v>15.091736822669001</v>
          </cell>
          <cell r="AN1576">
            <v>6.2285204664133298</v>
          </cell>
          <cell r="AO1576">
            <v>21.298530810802301</v>
          </cell>
          <cell r="AP1576">
            <v>21.113132643815799</v>
          </cell>
          <cell r="AQ1576">
            <v>56.391912453362401</v>
          </cell>
          <cell r="AR1576">
            <v>-31.809834408555901</v>
          </cell>
          <cell r="AS1576">
            <v>43.604956104948002</v>
          </cell>
          <cell r="AT1576">
            <v>466.09244790725103</v>
          </cell>
          <cell r="AU1576">
            <v>2.8850500393549101</v>
          </cell>
          <cell r="AV1576">
            <v>1.38977263653564</v>
          </cell>
          <cell r="AW1576">
            <v>3.2018122382689498</v>
          </cell>
          <cell r="AX1576">
            <v>1.02966493863728</v>
          </cell>
          <cell r="AY1576">
            <v>1.62320728820182E-3</v>
          </cell>
          <cell r="AZ1576">
            <v>8.74359891326731E-2</v>
          </cell>
          <cell r="BA1576">
            <v>0.36336553111173198</v>
          </cell>
          <cell r="BB1576">
            <v>0.41733578992896803</v>
          </cell>
          <cell r="BC1576">
            <v>7.5890210876968303E-2</v>
          </cell>
          <cell r="BD1576">
            <v>1.0006341786842099</v>
          </cell>
          <cell r="BE1576">
            <v>3.31112938842125</v>
          </cell>
          <cell r="BF1576">
            <v>7.2681823922807798</v>
          </cell>
          <cell r="BH1576" t="str">
            <v>NO</v>
          </cell>
          <cell r="BI1576" t="str">
            <v>NO</v>
          </cell>
          <cell r="BJ1576" t="str">
            <v>YES</v>
          </cell>
          <cell r="BK1576" t="str">
            <v/>
          </cell>
          <cell r="BL1576" t="str">
            <v>YES</v>
          </cell>
          <cell r="BM1576" t="str">
            <v>NO</v>
          </cell>
          <cell r="BO1576" t="str">
            <v>NO</v>
          </cell>
          <cell r="BQ1576" t="str">
            <v>NO</v>
          </cell>
          <cell r="BR1576" t="str">
            <v>NO</v>
          </cell>
          <cell r="BT1576" t="str">
            <v/>
          </cell>
          <cell r="BU1576" t="str">
            <v>YES</v>
          </cell>
          <cell r="BW1576" t="str">
            <v/>
          </cell>
          <cell r="CA1576" t="str">
            <v>DUAL AREA</v>
          </cell>
          <cell r="CC1576">
            <v>0</v>
          </cell>
          <cell r="CD1576">
            <v>0</v>
          </cell>
          <cell r="CE1576">
            <v>28.279822890290998</v>
          </cell>
          <cell r="CF1576">
            <v>23.343546114812817</v>
          </cell>
          <cell r="CL1576">
            <v>0.36</v>
          </cell>
          <cell r="CY1576">
            <v>0</v>
          </cell>
          <cell r="CZ1576">
            <v>0</v>
          </cell>
          <cell r="DA1576">
            <v>11.033599869521456</v>
          </cell>
          <cell r="DB1576">
            <v>11.033599869521456</v>
          </cell>
        </row>
        <row r="1577">
          <cell r="A1577">
            <v>275.10000000000002</v>
          </cell>
          <cell r="B1577">
            <v>41697</v>
          </cell>
          <cell r="C1577" t="str">
            <v>Daniel</v>
          </cell>
          <cell r="D1577">
            <v>11</v>
          </cell>
          <cell r="F1577" t="str">
            <v>YES</v>
          </cell>
          <cell r="G1577">
            <v>2.04</v>
          </cell>
          <cell r="H1577">
            <v>1.0115341125056101</v>
          </cell>
          <cell r="I1577">
            <v>0</v>
          </cell>
          <cell r="J1577">
            <v>15.0015</v>
          </cell>
          <cell r="K1577">
            <v>29.997499999999999</v>
          </cell>
          <cell r="L1577">
            <v>1.99963336999633</v>
          </cell>
          <cell r="M1577">
            <v>4.0319549213129404</v>
          </cell>
          <cell r="N1577">
            <v>0.80743964461232998</v>
          </cell>
          <cell r="O1577">
            <v>4.8301250861617399E-2</v>
          </cell>
          <cell r="P1577">
            <v>1.4690342518265001E-2</v>
          </cell>
          <cell r="Q1577">
            <v>0.99901798618007298</v>
          </cell>
          <cell r="R1577">
            <v>8.9393575258338298E-2</v>
          </cell>
          <cell r="S1577">
            <v>48.673940327173398</v>
          </cell>
          <cell r="T1577">
            <v>0.99927212711650404</v>
          </cell>
          <cell r="U1577">
            <v>7.6959954721522297E-2</v>
          </cell>
          <cell r="V1577">
            <v>115.882470809604</v>
          </cell>
          <cell r="W1577">
            <v>0.99973438400549897</v>
          </cell>
          <cell r="X1577">
            <v>4.6471673556161497E-2</v>
          </cell>
          <cell r="Y1577">
            <v>0.62957691344618105</v>
          </cell>
          <cell r="Z1577">
            <v>0.117189356410172</v>
          </cell>
          <cell r="AA1577">
            <v>8.4139391455296895E-3</v>
          </cell>
          <cell r="AB1577">
            <v>1.46758991050767E-2</v>
          </cell>
          <cell r="AC1577">
            <v>0.17966692068234599</v>
          </cell>
          <cell r="AD1577">
            <v>8.1466444267566905E-3</v>
          </cell>
          <cell r="AE1577">
            <v>25.362477968435801</v>
          </cell>
          <cell r="AF1577">
            <v>0.21880564696260901</v>
          </cell>
          <cell r="AG1577">
            <v>6.47152035863171</v>
          </cell>
          <cell r="AH1577">
            <v>17.844415410206501</v>
          </cell>
          <cell r="AI1577">
            <v>0.36634412338696198</v>
          </cell>
          <cell r="AJ1577">
            <v>5.2492915366371404</v>
          </cell>
          <cell r="AK1577">
            <v>411.82573196001903</v>
          </cell>
          <cell r="AL1577">
            <v>24.463107353373399</v>
          </cell>
          <cell r="AM1577">
            <v>28.395909158331001</v>
          </cell>
          <cell r="AN1577">
            <v>8.7169743293816708</v>
          </cell>
          <cell r="AO1577">
            <v>13.6237397717913</v>
          </cell>
          <cell r="AP1577">
            <v>13.4149336347984</v>
          </cell>
          <cell r="AQ1577">
            <v>20.551520659408801</v>
          </cell>
          <cell r="AR1577">
            <v>58.950091253591303</v>
          </cell>
          <cell r="AS1577">
            <v>48.845385377858904</v>
          </cell>
          <cell r="AT1577">
            <v>82.105928522237903</v>
          </cell>
          <cell r="AU1577">
            <v>3.1310927686303498</v>
          </cell>
          <cell r="AV1577">
            <v>1.1553382087277</v>
          </cell>
          <cell r="AW1577">
            <v>3.4436801596530802</v>
          </cell>
          <cell r="AX1577">
            <v>0.89101946567155998</v>
          </cell>
          <cell r="AY1577">
            <v>1.67362373792402E-3</v>
          </cell>
          <cell r="AZ1577">
            <v>8.8703290939335905E-2</v>
          </cell>
          <cell r="BA1577">
            <v>0.36374749231675202</v>
          </cell>
          <cell r="BB1577">
            <v>0.41882228433381802</v>
          </cell>
          <cell r="BC1577">
            <v>5.6840051476664898E-2</v>
          </cell>
          <cell r="BD1577">
            <v>1.79540315666691</v>
          </cell>
          <cell r="BE1577">
            <v>3.91602043480975</v>
          </cell>
          <cell r="BF1577">
            <v>5.8661037686988502</v>
          </cell>
          <cell r="BH1577" t="str">
            <v>NO</v>
          </cell>
          <cell r="BI1577" t="str">
            <v>NO</v>
          </cell>
          <cell r="BJ1577" t="str">
            <v>YES</v>
          </cell>
          <cell r="BK1577" t="str">
            <v/>
          </cell>
          <cell r="BL1577" t="str">
            <v>YES</v>
          </cell>
          <cell r="BM1577" t="str">
            <v>NO</v>
          </cell>
          <cell r="BO1577" t="str">
            <v>NO</v>
          </cell>
          <cell r="BQ1577" t="str">
            <v>NO</v>
          </cell>
          <cell r="BR1577" t="str">
            <v>NO</v>
          </cell>
          <cell r="BT1577" t="str">
            <v/>
          </cell>
          <cell r="BU1577" t="str">
            <v>YES</v>
          </cell>
          <cell r="BW1577" t="str">
            <v/>
          </cell>
          <cell r="CA1577" t="str">
            <v>DUAL AREA</v>
          </cell>
          <cell r="CC1577">
            <v>0</v>
          </cell>
          <cell r="CD1577">
            <v>0</v>
          </cell>
          <cell r="CE1577">
            <v>25.018260121549183</v>
          </cell>
          <cell r="CF1577">
            <v>15.357391943088118</v>
          </cell>
          <cell r="CL1577">
            <v>0.36</v>
          </cell>
          <cell r="CY1577">
            <v>0</v>
          </cell>
          <cell r="CZ1577">
            <v>0</v>
          </cell>
          <cell r="DA1577">
            <v>9.3292865541004915</v>
          </cell>
          <cell r="DB1577">
            <v>9.3292865541004915</v>
          </cell>
        </row>
        <row r="1578">
          <cell r="A1578">
            <v>275.10000000000002</v>
          </cell>
          <cell r="B1578">
            <v>41697</v>
          </cell>
          <cell r="C1578" t="str">
            <v>Daniel</v>
          </cell>
          <cell r="D1578">
            <v>12</v>
          </cell>
          <cell r="F1578" t="str">
            <v>YES</v>
          </cell>
          <cell r="G1578">
            <v>2.04</v>
          </cell>
          <cell r="H1578">
            <v>1.2945318063721101</v>
          </cell>
          <cell r="I1578">
            <v>0</v>
          </cell>
          <cell r="J1578">
            <v>15.0010526316</v>
          </cell>
          <cell r="K1578">
            <v>29.998421052600001</v>
          </cell>
          <cell r="L1578">
            <v>1.99975440319486</v>
          </cell>
          <cell r="M1578">
            <v>-224.222378354271</v>
          </cell>
          <cell r="N1578">
            <v>0.97971821049171404</v>
          </cell>
          <cell r="O1578">
            <v>4.98871610927617E-2</v>
          </cell>
          <cell r="P1578">
            <v>2.2945482611807601E-2</v>
          </cell>
          <cell r="Q1578">
            <v>0.99964194900261305</v>
          </cell>
          <cell r="R1578">
            <v>0.128236409265374</v>
          </cell>
          <cell r="S1578">
            <v>45.904771599995101</v>
          </cell>
          <cell r="T1578">
            <v>0.99785932940975197</v>
          </cell>
          <cell r="U1578">
            <v>0.31382674171853697</v>
          </cell>
          <cell r="V1578">
            <v>-1114.31396661085</v>
          </cell>
          <cell r="W1578">
            <v>0.99994652166001996</v>
          </cell>
          <cell r="X1578">
            <v>4.9539045226380099E-2</v>
          </cell>
          <cell r="Y1578">
            <v>-0.21077247775581701</v>
          </cell>
          <cell r="Z1578">
            <v>9.2055509767063903E-4</v>
          </cell>
          <cell r="AA1578">
            <v>0.125692137838848</v>
          </cell>
          <cell r="AB1578">
            <v>2.2937259690696401E-2</v>
          </cell>
          <cell r="AC1578">
            <v>0.59470238061866398</v>
          </cell>
          <cell r="AD1578">
            <v>1.7218498132417499E-2</v>
          </cell>
          <cell r="AE1578">
            <v>-16.530156037301399</v>
          </cell>
          <cell r="AF1578">
            <v>1.48335859365384E-2</v>
          </cell>
          <cell r="AG1578">
            <v>47.3093985054266</v>
          </cell>
          <cell r="AH1578">
            <v>8.2973381567557407</v>
          </cell>
          <cell r="AI1578">
            <v>0.1803631619903</v>
          </cell>
          <cell r="AJ1578">
            <v>39.360381399107297</v>
          </cell>
          <cell r="AK1578">
            <v>256.72800903999598</v>
          </cell>
          <cell r="AL1578">
            <v>2.9849189213300198</v>
          </cell>
          <cell r="AM1578">
            <v>8.4567692870005509</v>
          </cell>
          <cell r="AN1578">
            <v>-1.0287174923539999</v>
          </cell>
          <cell r="AO1578">
            <v>-17.584729179216701</v>
          </cell>
          <cell r="AP1578">
            <v>8.2894607000521603</v>
          </cell>
          <cell r="AQ1578">
            <v>127.500081772052</v>
          </cell>
          <cell r="AR1578">
            <v>-82.081298433699601</v>
          </cell>
          <cell r="AS1578">
            <v>-28.5216152109723</v>
          </cell>
          <cell r="AT1578">
            <v>803.15564333570399</v>
          </cell>
          <cell r="AU1578">
            <v>2.6097764804670001</v>
          </cell>
          <cell r="AV1578">
            <v>1.1826180230341199</v>
          </cell>
          <cell r="AW1578">
            <v>2.2149001700226001</v>
          </cell>
          <cell r="AX1578">
            <v>1.03119814000265</v>
          </cell>
          <cell r="AY1578">
            <v>1.9832761100046798E-3</v>
          </cell>
          <cell r="AZ1578">
            <v>8.7834695281803904E-2</v>
          </cell>
          <cell r="BA1578">
            <v>0.37369045232277598</v>
          </cell>
          <cell r="BB1578">
            <v>0.43497312398801002</v>
          </cell>
          <cell r="BC1578">
            <v>0.158662088800374</v>
          </cell>
          <cell r="BD1578">
            <v>1.0139916677648</v>
          </cell>
          <cell r="BE1578">
            <v>2.5998519281815802</v>
          </cell>
          <cell r="BF1578">
            <v>9.0620857195834805</v>
          </cell>
          <cell r="BH1578" t="str">
            <v>NO</v>
          </cell>
          <cell r="BI1578" t="str">
            <v>NO</v>
          </cell>
          <cell r="BJ1578" t="str">
            <v>YES</v>
          </cell>
          <cell r="BK1578" t="str">
            <v/>
          </cell>
          <cell r="BL1578" t="str">
            <v>YES</v>
          </cell>
          <cell r="BM1578" t="str">
            <v>NO</v>
          </cell>
          <cell r="BO1578" t="str">
            <v>NO</v>
          </cell>
          <cell r="BQ1578" t="str">
            <v>NO</v>
          </cell>
          <cell r="BR1578" t="str">
            <v>NO</v>
          </cell>
          <cell r="BT1578" t="str">
            <v/>
          </cell>
          <cell r="BU1578" t="str">
            <v>NO</v>
          </cell>
          <cell r="BW1578" t="str">
            <v>YES</v>
          </cell>
          <cell r="CA1578" t="str">
            <v>TRASH</v>
          </cell>
          <cell r="CC1578">
            <v>0</v>
          </cell>
          <cell r="CD1578">
            <v>0</v>
          </cell>
          <cell r="CE1578">
            <v>0</v>
          </cell>
          <cell r="CF1578">
            <v>0</v>
          </cell>
          <cell r="CL1578">
            <v>0</v>
          </cell>
          <cell r="CY1578">
            <v>0</v>
          </cell>
          <cell r="CZ1578">
            <v>0</v>
          </cell>
          <cell r="DA1578">
            <v>0</v>
          </cell>
          <cell r="DB1578">
            <v>0</v>
          </cell>
        </row>
        <row r="1579">
          <cell r="A1579">
            <v>275.10000000000002</v>
          </cell>
          <cell r="B1579">
            <v>41697</v>
          </cell>
          <cell r="C1579" t="str">
            <v>Daniel</v>
          </cell>
          <cell r="D1579">
            <v>13</v>
          </cell>
          <cell r="F1579" t="str">
            <v>YES</v>
          </cell>
          <cell r="G1579">
            <v>2.04</v>
          </cell>
          <cell r="H1579">
            <v>1.4896240308880799</v>
          </cell>
          <cell r="I1579">
            <v>0</v>
          </cell>
          <cell r="J1579">
            <v>15.003500000000001</v>
          </cell>
          <cell r="K1579">
            <v>29.9985</v>
          </cell>
          <cell r="L1579">
            <v>1.9994334655247099</v>
          </cell>
          <cell r="M1579">
            <v>2.2393555440658801</v>
          </cell>
          <cell r="N1579">
            <v>0.79796411029276904</v>
          </cell>
          <cell r="O1579">
            <v>6.0155912292541899E-2</v>
          </cell>
          <cell r="P1579">
            <v>1.7494497650832899E-2</v>
          </cell>
          <cell r="Q1579">
            <v>0.99945826840486196</v>
          </cell>
          <cell r="R1579">
            <v>0.100660367603521</v>
          </cell>
          <cell r="S1579">
            <v>62.286685090795302</v>
          </cell>
          <cell r="T1579">
            <v>0.99958808846156499</v>
          </cell>
          <cell r="U1579">
            <v>8.7766692474184602E-2</v>
          </cell>
          <cell r="V1579">
            <v>77.869358978860205</v>
          </cell>
          <cell r="W1579">
            <v>0.99987633383106</v>
          </cell>
          <cell r="X1579">
            <v>4.8080664533954397E-2</v>
          </cell>
          <cell r="Y1579">
            <v>0.73683576526257599</v>
          </cell>
          <cell r="Z1579">
            <v>0.23391960387720301</v>
          </cell>
          <cell r="AA1579">
            <v>9.7229707263150993E-3</v>
          </cell>
          <cell r="AB1579">
            <v>1.7485012291163001E-2</v>
          </cell>
          <cell r="AC1579">
            <v>0.360490450297901</v>
          </cell>
          <cell r="AD1579">
            <v>1.02763814026856E-2</v>
          </cell>
          <cell r="AE1579">
            <v>44.492302541443898</v>
          </cell>
          <cell r="AF1579">
            <v>0.57130043632427097</v>
          </cell>
          <cell r="AG1579">
            <v>8.1228438081696996</v>
          </cell>
          <cell r="AH1579">
            <v>23.958309214212701</v>
          </cell>
          <cell r="AI1579">
            <v>0.38448721207215703</v>
          </cell>
          <cell r="AJ1579">
            <v>11.662513008878999</v>
          </cell>
          <cell r="AK1579">
            <v>674.685043626641</v>
          </cell>
          <cell r="AL1579">
            <v>24.5263455546466</v>
          </cell>
          <cell r="AM1579">
            <v>13.818638193660099</v>
          </cell>
          <cell r="AN1579">
            <v>12.822663786273299</v>
          </cell>
          <cell r="AO1579">
            <v>33.077945251899202</v>
          </cell>
          <cell r="AP1579">
            <v>35.917380910175702</v>
          </cell>
          <cell r="AQ1579">
            <v>243.36137867780701</v>
          </cell>
          <cell r="AR1579">
            <v>35.894631307886101</v>
          </cell>
          <cell r="AS1579">
            <v>46.451006579404101</v>
          </cell>
          <cell r="AT1579">
            <v>262.65976312134399</v>
          </cell>
          <cell r="AU1579">
            <v>3.3805432215208202</v>
          </cell>
          <cell r="AV1579">
            <v>1.2983216668944899</v>
          </cell>
          <cell r="AW1579">
            <v>2.2472639547611202</v>
          </cell>
          <cell r="AX1579">
            <v>0.85407539009525102</v>
          </cell>
          <cell r="AY1579">
            <v>6.3290395506395097E-4</v>
          </cell>
          <cell r="AZ1579">
            <v>8.6950777126959894E-2</v>
          </cell>
          <cell r="BA1579">
            <v>0.36031106011880398</v>
          </cell>
          <cell r="BB1579">
            <v>0.425966869586135</v>
          </cell>
          <cell r="BC1579">
            <v>1.56058509467824E-2</v>
          </cell>
          <cell r="BD1579">
            <v>1.1441132856548399</v>
          </cell>
          <cell r="BE1579">
            <v>3.87940803795391</v>
          </cell>
          <cell r="BF1579">
            <v>7.0333900514024199</v>
          </cell>
          <cell r="BH1579" t="str">
            <v>NO</v>
          </cell>
          <cell r="BI1579" t="str">
            <v>NO</v>
          </cell>
          <cell r="BJ1579" t="str">
            <v>YES</v>
          </cell>
          <cell r="BK1579" t="str">
            <v/>
          </cell>
          <cell r="BL1579" t="str">
            <v>YES</v>
          </cell>
          <cell r="BM1579" t="str">
            <v>NO</v>
          </cell>
          <cell r="BO1579" t="str">
            <v>NO</v>
          </cell>
          <cell r="BQ1579" t="str">
            <v>NO</v>
          </cell>
          <cell r="BR1579" t="str">
            <v>NO</v>
          </cell>
          <cell r="BT1579" t="str">
            <v/>
          </cell>
          <cell r="BU1579" t="str">
            <v>YES</v>
          </cell>
          <cell r="BW1579" t="str">
            <v/>
          </cell>
          <cell r="CA1579" t="str">
            <v>DUAL AREA</v>
          </cell>
          <cell r="CC1579">
            <v>0</v>
          </cell>
          <cell r="CD1579">
            <v>0</v>
          </cell>
          <cell r="CE1579">
            <v>27.866993465115129</v>
          </cell>
          <cell r="CF1579">
            <v>51.702325990077682</v>
          </cell>
          <cell r="CL1579">
            <v>0.36</v>
          </cell>
          <cell r="CY1579">
            <v>0</v>
          </cell>
          <cell r="CZ1579">
            <v>0</v>
          </cell>
          <cell r="DA1579">
            <v>9.4173328586806946</v>
          </cell>
          <cell r="DB1579">
            <v>9.4173328586806946</v>
          </cell>
        </row>
        <row r="1580">
          <cell r="A1580">
            <v>275.10000000000002</v>
          </cell>
          <cell r="B1580">
            <v>41697</v>
          </cell>
          <cell r="C1580" t="str">
            <v>Daniel</v>
          </cell>
          <cell r="D1580">
            <v>17</v>
          </cell>
          <cell r="F1580" t="str">
            <v>YES</v>
          </cell>
          <cell r="G1580">
            <v>2.04</v>
          </cell>
          <cell r="H1580">
            <v>2.0335156135261099</v>
          </cell>
          <cell r="I1580">
            <v>0</v>
          </cell>
          <cell r="J1580">
            <v>10</v>
          </cell>
          <cell r="K1580">
            <v>19.999500000000001</v>
          </cell>
          <cell r="L1580">
            <v>1.9999499999999999</v>
          </cell>
          <cell r="M1580">
            <v>-28.028298561734399</v>
          </cell>
          <cell r="N1580">
            <v>0.96640327123140102</v>
          </cell>
          <cell r="O1580">
            <v>0.58962763210800795</v>
          </cell>
          <cell r="P1580">
            <v>-3.9321674437681299E-5</v>
          </cell>
          <cell r="Q1580">
            <v>0.999999918916467</v>
          </cell>
          <cell r="R1580">
            <v>0.107336590647946</v>
          </cell>
          <cell r="S1580">
            <v>-385.197725672508</v>
          </cell>
          <cell r="T1580">
            <v>0.99993644918694402</v>
          </cell>
          <cell r="U1580">
            <v>3.0050884989309901</v>
          </cell>
          <cell r="V1580">
            <v>1019.87424534293</v>
          </cell>
          <cell r="W1580">
            <v>0.99999842827474705</v>
          </cell>
          <cell r="X1580">
            <v>0.47257453173318498</v>
          </cell>
          <cell r="Y1580">
            <v>-0.95560860613472798</v>
          </cell>
          <cell r="Z1580">
            <v>3.2907681924010598E-2</v>
          </cell>
          <cell r="AA1580">
            <v>10.263149787221</v>
          </cell>
          <cell r="AB1580">
            <v>-3.9321671249340703E-5</v>
          </cell>
          <cell r="AC1580">
            <v>1.8712317747273301E-2</v>
          </cell>
          <cell r="AD1580">
            <v>1.22412151915972E-2</v>
          </cell>
          <cell r="AE1580">
            <v>387.07453919325098</v>
          </cell>
          <cell r="AF1580">
            <v>0.37953103785528902</v>
          </cell>
          <cell r="AG1580">
            <v>93672.453251628904</v>
          </cell>
          <cell r="AH1580">
            <v>-36.929019955688602</v>
          </cell>
          <cell r="AI1580">
            <v>9.5864202876596999E-2</v>
          </cell>
          <cell r="AJ1580">
            <v>136497.751469176</v>
          </cell>
          <cell r="AK1580">
            <v>6808.1523418766601</v>
          </cell>
          <cell r="AL1580">
            <v>3.6821473640533502</v>
          </cell>
          <cell r="AM1580">
            <v>102.48583801766701</v>
          </cell>
          <cell r="AN1580">
            <v>12.8701287024703</v>
          </cell>
          <cell r="AO1580">
            <v>-5706.6625892113698</v>
          </cell>
          <cell r="AP1580">
            <v>3.2544685444623598</v>
          </cell>
          <cell r="AQ1580">
            <v>42935.327491266202</v>
          </cell>
          <cell r="AR1580">
            <v>316.68433056723501</v>
          </cell>
          <cell r="AS1580">
            <v>148.08832659532601</v>
          </cell>
          <cell r="AT1580">
            <v>468.15033024183799</v>
          </cell>
          <cell r="AU1580">
            <v>3.50907400849424</v>
          </cell>
          <cell r="AV1580">
            <v>1.27712703855889</v>
          </cell>
          <cell r="AW1580">
            <v>2.4050776073676299</v>
          </cell>
          <cell r="AX1580">
            <v>1.5163150385662401</v>
          </cell>
          <cell r="AY1580">
            <v>3.9142640509706597E-4</v>
          </cell>
          <cell r="AZ1580">
            <v>0.100019627790277</v>
          </cell>
          <cell r="BA1580">
            <v>0.40458817503210798</v>
          </cell>
          <cell r="BB1580">
            <v>0.436489815346503</v>
          </cell>
          <cell r="BC1580">
            <v>4.1445148774983398E-2</v>
          </cell>
          <cell r="BD1580">
            <v>2.3629798075753601</v>
          </cell>
          <cell r="BE1580">
            <v>11.0304520142424</v>
          </cell>
          <cell r="BF1580">
            <v>191.50933260212199</v>
          </cell>
          <cell r="BH1580" t="str">
            <v>NO</v>
          </cell>
          <cell r="BI1580" t="str">
            <v>NO</v>
          </cell>
          <cell r="BJ1580" t="str">
            <v>YES</v>
          </cell>
          <cell r="BK1580" t="str">
            <v/>
          </cell>
          <cell r="BL1580" t="str">
            <v>YES</v>
          </cell>
          <cell r="BM1580" t="str">
            <v>NO</v>
          </cell>
          <cell r="BO1580" t="str">
            <v>NO</v>
          </cell>
          <cell r="BQ1580" t="str">
            <v>NO</v>
          </cell>
          <cell r="BR1580" t="str">
            <v>NO</v>
          </cell>
          <cell r="BT1580" t="str">
            <v/>
          </cell>
          <cell r="BU1580" t="str">
            <v>NO</v>
          </cell>
          <cell r="BW1580" t="str">
            <v>YES</v>
          </cell>
          <cell r="CA1580" t="str">
            <v>TRASH</v>
          </cell>
          <cell r="CC1580">
            <v>0</v>
          </cell>
          <cell r="CD1580">
            <v>0</v>
          </cell>
          <cell r="CE1580">
            <v>0</v>
          </cell>
          <cell r="CF1580">
            <v>0</v>
          </cell>
          <cell r="CL1580">
            <v>0</v>
          </cell>
          <cell r="CY1580">
            <v>0</v>
          </cell>
          <cell r="CZ1580">
            <v>0</v>
          </cell>
          <cell r="DA1580">
            <v>0</v>
          </cell>
          <cell r="DB1580">
            <v>0</v>
          </cell>
        </row>
        <row r="1581">
          <cell r="A1581">
            <v>275.10000000000002</v>
          </cell>
          <cell r="B1581">
            <v>41697</v>
          </cell>
          <cell r="C1581" t="str">
            <v>Daniel</v>
          </cell>
          <cell r="D1581">
            <v>20</v>
          </cell>
          <cell r="F1581" t="str">
            <v>YES</v>
          </cell>
          <cell r="G1581">
            <v>2.04</v>
          </cell>
          <cell r="H1581">
            <v>2.09421180747449</v>
          </cell>
          <cell r="I1581">
            <v>0</v>
          </cell>
          <cell r="J1581">
            <v>10</v>
          </cell>
          <cell r="K1581">
            <v>19.9989473684</v>
          </cell>
          <cell r="L1581">
            <v>1.99989473684</v>
          </cell>
          <cell r="M1581">
            <v>1.7700103812598199E-2</v>
          </cell>
          <cell r="N1581">
            <v>0.82799010647004601</v>
          </cell>
          <cell r="O1581">
            <v>0.32557077115414801</v>
          </cell>
          <cell r="P1581">
            <v>6.92431874990377E-4</v>
          </cell>
          <cell r="Q1581">
            <v>0.99998776492845398</v>
          </cell>
          <cell r="R1581">
            <v>0.106077526324085</v>
          </cell>
          <cell r="S1581">
            <v>3722.2244251747902</v>
          </cell>
          <cell r="T1581">
            <v>0.99988469379248501</v>
          </cell>
          <cell r="U1581">
            <v>0.32566325977630001</v>
          </cell>
          <cell r="V1581">
            <v>94.350055076369898</v>
          </cell>
          <cell r="W1581">
            <v>0.99955787939069596</v>
          </cell>
          <cell r="X1581">
            <v>0.63783471647641399</v>
          </cell>
          <cell r="Y1581">
            <v>1.40221025971958E-2</v>
          </cell>
          <cell r="Z1581">
            <v>9.4508704608453598E-4</v>
          </cell>
          <cell r="AA1581">
            <v>0.110534236011348</v>
          </cell>
          <cell r="AB1581">
            <v>6.9242340292912795E-4</v>
          </cell>
          <cell r="AC1581">
            <v>3.7708385133549502E-2</v>
          </cell>
          <cell r="AD1581">
            <v>1.17312745174109E-2</v>
          </cell>
          <cell r="AE1581">
            <v>19.100540328468501</v>
          </cell>
          <cell r="AF1581">
            <v>0.20235378650917901</v>
          </cell>
          <cell r="AG1581">
            <v>764.79186916134995</v>
          </cell>
          <cell r="AH1581">
            <v>2.3279457751479402</v>
          </cell>
          <cell r="AI1581">
            <v>6.2534577491701903E-4</v>
          </cell>
          <cell r="AJ1581">
            <v>958.21129326538801</v>
          </cell>
          <cell r="AK1581">
            <v>1122.5774245483301</v>
          </cell>
          <cell r="AL1581">
            <v>3.4100407190933102</v>
          </cell>
          <cell r="AM1581">
            <v>12.6314917869996</v>
          </cell>
          <cell r="AN1581">
            <v>36.676157152390701</v>
          </cell>
          <cell r="AO1581">
            <v>41.736002836575501</v>
          </cell>
          <cell r="AP1581">
            <v>55.585579922443401</v>
          </cell>
          <cell r="AQ1581">
            <v>502.46236162611001</v>
          </cell>
          <cell r="AR1581">
            <v>1405.99790819495</v>
          </cell>
          <cell r="AS1581">
            <v>18.042300970407599</v>
          </cell>
          <cell r="AT1581">
            <v>9541.8505638176393</v>
          </cell>
          <cell r="AU1581">
            <v>3.5670797901346698</v>
          </cell>
          <cell r="AV1581">
            <v>1.1516633167285399</v>
          </cell>
          <cell r="AW1581">
            <v>1.81598760573157</v>
          </cell>
          <cell r="AX1581">
            <v>1.0516158601777299</v>
          </cell>
          <cell r="AY1581">
            <v>3.0265678174200099E-4</v>
          </cell>
          <cell r="AZ1581">
            <v>9.8845250710423896E-2</v>
          </cell>
          <cell r="BA1581">
            <v>0.40758244517056003</v>
          </cell>
          <cell r="BB1581">
            <v>0.43878162730993903</v>
          </cell>
          <cell r="BC1581">
            <v>2.22360084545144E-2</v>
          </cell>
          <cell r="BD1581">
            <v>2.5488094592186599</v>
          </cell>
          <cell r="BE1581">
            <v>10.549472461041701</v>
          </cell>
          <cell r="BF1581">
            <v>32.080392530295299</v>
          </cell>
          <cell r="BH1581" t="str">
            <v>NO</v>
          </cell>
          <cell r="BI1581" t="str">
            <v>NO</v>
          </cell>
          <cell r="BJ1581" t="str">
            <v>YES</v>
          </cell>
          <cell r="BK1581" t="str">
            <v/>
          </cell>
          <cell r="BL1581" t="str">
            <v>YES</v>
          </cell>
          <cell r="BM1581" t="str">
            <v>NO</v>
          </cell>
          <cell r="BO1581" t="str">
            <v>NO</v>
          </cell>
          <cell r="BQ1581" t="str">
            <v>NO</v>
          </cell>
          <cell r="BR1581" t="str">
            <v>NO</v>
          </cell>
          <cell r="BT1581" t="str">
            <v/>
          </cell>
          <cell r="BU1581" t="str">
            <v>NO</v>
          </cell>
          <cell r="BW1581" t="str">
            <v>YES</v>
          </cell>
          <cell r="CA1581" t="str">
            <v>TRASH</v>
          </cell>
          <cell r="CC1581">
            <v>0</v>
          </cell>
          <cell r="CD1581">
            <v>0</v>
          </cell>
          <cell r="CE1581">
            <v>0</v>
          </cell>
          <cell r="CF1581">
            <v>0</v>
          </cell>
          <cell r="CL1581">
            <v>0</v>
          </cell>
          <cell r="CY1581">
            <v>0</v>
          </cell>
          <cell r="CZ1581">
            <v>0</v>
          </cell>
          <cell r="DA1581">
            <v>0</v>
          </cell>
          <cell r="DB1581">
            <v>0</v>
          </cell>
        </row>
        <row r="1582">
          <cell r="A1582">
            <v>275.10000000000002</v>
          </cell>
          <cell r="B1582">
            <v>41697</v>
          </cell>
          <cell r="C1582" t="str">
            <v>Daniel</v>
          </cell>
          <cell r="D1582">
            <v>21</v>
          </cell>
          <cell r="F1582" t="str">
            <v>YES</v>
          </cell>
          <cell r="G1582">
            <v>2.04</v>
          </cell>
          <cell r="H1582">
            <v>2.1098455293104101</v>
          </cell>
          <cell r="I1582">
            <v>0</v>
          </cell>
          <cell r="J1582">
            <v>9.9994999999999994</v>
          </cell>
          <cell r="K1582">
            <v>19.998000000000001</v>
          </cell>
          <cell r="L1582">
            <v>1.99989999499975</v>
          </cell>
          <cell r="M1582">
            <v>-7.41332139010525E-2</v>
          </cell>
          <cell r="N1582">
            <v>0.95818857894660203</v>
          </cell>
          <cell r="O1582">
            <v>0.169674446240763</v>
          </cell>
          <cell r="P1582">
            <v>1.06012770252187E-3</v>
          </cell>
          <cell r="Q1582">
            <v>0.999998089501276</v>
          </cell>
          <cell r="R1582">
            <v>0.17798742731249001</v>
          </cell>
          <cell r="S1582">
            <v>-1697.2013567431</v>
          </cell>
          <cell r="T1582">
            <v>0.999998402972605</v>
          </cell>
          <cell r="U1582">
            <v>0.162731600557671</v>
          </cell>
          <cell r="V1582">
            <v>431.88991935893102</v>
          </cell>
          <cell r="W1582">
            <v>0.99996578168025096</v>
          </cell>
          <cell r="X1582">
            <v>0.75327443008297901</v>
          </cell>
          <cell r="Y1582">
            <v>-7.0881346243482496E-2</v>
          </cell>
          <cell r="Z1582">
            <v>0.102283798527311</v>
          </cell>
          <cell r="AA1582">
            <v>2.9576755627214301E-2</v>
          </cell>
          <cell r="AB1582">
            <v>1.0601256771430999E-3</v>
          </cell>
          <cell r="AC1582">
            <v>0.37037846272194602</v>
          </cell>
          <cell r="AD1582">
            <v>3.23758139483468E-2</v>
          </cell>
          <cell r="AE1582">
            <v>58.496489738739903</v>
          </cell>
          <cell r="AF1582">
            <v>0.135438419342476</v>
          </cell>
          <cell r="AG1582">
            <v>14651.027053821501</v>
          </cell>
          <cell r="AH1582">
            <v>-303.05859401097598</v>
          </cell>
          <cell r="AI1582">
            <v>0.17856343845889999</v>
          </cell>
          <cell r="AJ1582">
            <v>13920.2221743232</v>
          </cell>
          <cell r="AK1582">
            <v>9681.7656919749897</v>
          </cell>
          <cell r="AL1582">
            <v>30.067154616530001</v>
          </cell>
          <cell r="AM1582">
            <v>18.838443818003</v>
          </cell>
          <cell r="AN1582">
            <v>91.246948531776994</v>
          </cell>
          <cell r="AO1582">
            <v>571.75434179934302</v>
          </cell>
          <cell r="AP1582">
            <v>142.15699280402899</v>
          </cell>
          <cell r="AQ1582">
            <v>4988.8274995681204</v>
          </cell>
          <cell r="AR1582">
            <v>89.597664122919497</v>
          </cell>
          <cell r="AS1582">
            <v>36.240637463259397</v>
          </cell>
          <cell r="AT1582">
            <v>127.036920364195</v>
          </cell>
          <cell r="AU1582">
            <v>3.4686951654524298</v>
          </cell>
          <cell r="AV1582">
            <v>1.1344329889540801</v>
          </cell>
          <cell r="AW1582">
            <v>1.75715896673007</v>
          </cell>
          <cell r="AX1582">
            <v>1.05500706498927</v>
          </cell>
          <cell r="AY1582">
            <v>2.1631509802093499E-3</v>
          </cell>
          <cell r="AZ1582">
            <v>9.6971079720632902E-2</v>
          </cell>
          <cell r="BA1582">
            <v>0.408619530033411</v>
          </cell>
          <cell r="BB1582">
            <v>0.43932289414278403</v>
          </cell>
          <cell r="BC1582">
            <v>8.3734876653264997E-2</v>
          </cell>
          <cell r="BD1582">
            <v>1.1436108362497599</v>
          </cell>
          <cell r="BE1582">
            <v>58.8833228949998</v>
          </cell>
          <cell r="BF1582">
            <v>173.72973150062501</v>
          </cell>
          <cell r="BH1582" t="str">
            <v>NO</v>
          </cell>
          <cell r="BI1582" t="str">
            <v>NO</v>
          </cell>
          <cell r="BJ1582" t="str">
            <v>YES</v>
          </cell>
          <cell r="BK1582" t="str">
            <v/>
          </cell>
          <cell r="BL1582" t="str">
            <v>YES</v>
          </cell>
          <cell r="BM1582" t="str">
            <v>NO</v>
          </cell>
          <cell r="BO1582" t="str">
            <v>NO</v>
          </cell>
          <cell r="BQ1582" t="str">
            <v>NO</v>
          </cell>
          <cell r="BR1582" t="str">
            <v>NO</v>
          </cell>
          <cell r="BT1582" t="str">
            <v/>
          </cell>
          <cell r="BU1582" t="str">
            <v>NO</v>
          </cell>
          <cell r="BW1582" t="str">
            <v>YES</v>
          </cell>
          <cell r="CA1582" t="str">
            <v>TRASH</v>
          </cell>
          <cell r="CC1582">
            <v>0</v>
          </cell>
          <cell r="CD1582">
            <v>0</v>
          </cell>
          <cell r="CE1582">
            <v>0</v>
          </cell>
          <cell r="CF1582">
            <v>0</v>
          </cell>
          <cell r="CL1582">
            <v>0</v>
          </cell>
          <cell r="CY1582">
            <v>0</v>
          </cell>
          <cell r="CZ1582">
            <v>0</v>
          </cell>
          <cell r="DA1582">
            <v>0</v>
          </cell>
          <cell r="DB1582">
            <v>0</v>
          </cell>
        </row>
        <row r="1583">
          <cell r="A1583">
            <v>275.10000000000002</v>
          </cell>
          <cell r="B1583">
            <v>41697</v>
          </cell>
          <cell r="C1583" t="str">
            <v>Daniel</v>
          </cell>
          <cell r="D1583">
            <v>22</v>
          </cell>
          <cell r="F1583" t="str">
            <v>YES</v>
          </cell>
          <cell r="G1583">
            <v>2.04</v>
          </cell>
          <cell r="H1583">
            <v>2.1383182536810601</v>
          </cell>
          <cell r="I1583">
            <v>0</v>
          </cell>
          <cell r="J1583">
            <v>9.9994999999999994</v>
          </cell>
          <cell r="K1583">
            <v>19.999500000000001</v>
          </cell>
          <cell r="L1583">
            <v>2.0000500025001302</v>
          </cell>
          <cell r="M1583">
            <v>0.76821516377228805</v>
          </cell>
          <cell r="N1583">
            <v>0.82627485220560504</v>
          </cell>
          <cell r="O1583">
            <v>0.27811430667264098</v>
          </cell>
          <cell r="P1583">
            <v>6.1317013024642696E-3</v>
          </cell>
          <cell r="Q1583">
            <v>0.99995270570330996</v>
          </cell>
          <cell r="R1583">
            <v>0.144411445366351</v>
          </cell>
          <cell r="S1583">
            <v>54.959519242206902</v>
          </cell>
          <cell r="T1583">
            <v>0.99991110025385999</v>
          </cell>
          <cell r="U1583">
            <v>0.19802509599919399</v>
          </cell>
          <cell r="V1583">
            <v>97.725364068618504</v>
          </cell>
          <cell r="W1583">
            <v>0.99951513871270903</v>
          </cell>
          <cell r="X1583">
            <v>0.46250410023029798</v>
          </cell>
          <cell r="Y1583">
            <v>0.53972742054192402</v>
          </cell>
          <cell r="Z1583">
            <v>0.409106437394328</v>
          </cell>
          <cell r="AA1583">
            <v>0.111904712528266</v>
          </cell>
          <cell r="AB1583">
            <v>6.1314112833447797E-3</v>
          </cell>
          <cell r="AC1583">
            <v>0.44283546561218701</v>
          </cell>
          <cell r="AD1583">
            <v>2.13294370954509E-2</v>
          </cell>
          <cell r="AE1583">
            <v>17.340951261397301</v>
          </cell>
          <cell r="AF1583">
            <v>0.17735967025116001</v>
          </cell>
          <cell r="AG1583">
            <v>370.96029184374697</v>
          </cell>
          <cell r="AH1583">
            <v>43.320828991995597</v>
          </cell>
          <cell r="AI1583">
            <v>0.78816148250845797</v>
          </cell>
          <cell r="AJ1583">
            <v>95.526167913991401</v>
          </cell>
          <cell r="AK1583">
            <v>3454.13046149</v>
          </cell>
          <cell r="AL1583">
            <v>20.278460879810002</v>
          </cell>
          <cell r="AM1583">
            <v>108.544385944003</v>
          </cell>
          <cell r="AN1583">
            <v>127.39406357226299</v>
          </cell>
          <cell r="AO1583">
            <v>33.192001858515198</v>
          </cell>
          <cell r="AP1583">
            <v>33.510177346351703</v>
          </cell>
          <cell r="AQ1583">
            <v>19.740871372426401</v>
          </cell>
          <cell r="AR1583">
            <v>29.037393935729099</v>
          </cell>
          <cell r="AS1583">
            <v>31.686685063433099</v>
          </cell>
          <cell r="AT1583">
            <v>14.575008833823601</v>
          </cell>
          <cell r="AU1583">
            <v>3.2910679789514798</v>
          </cell>
          <cell r="AV1583">
            <v>1.1863703719173</v>
          </cell>
          <cell r="AW1583">
            <v>1.7486280872443201</v>
          </cell>
          <cell r="AX1583">
            <v>1.0206212716476699</v>
          </cell>
          <cell r="AY1583">
            <v>3.5341399971859601E-3</v>
          </cell>
          <cell r="AZ1583">
            <v>9.9314243597917906E-2</v>
          </cell>
          <cell r="BA1583">
            <v>0.40376633805954099</v>
          </cell>
          <cell r="BB1583">
            <v>0.43618861556766703</v>
          </cell>
          <cell r="BC1583">
            <v>0.14136559988743899</v>
          </cell>
          <cell r="BD1583">
            <v>19.056883188576698</v>
          </cell>
          <cell r="BE1583">
            <v>46.264130270037398</v>
          </cell>
          <cell r="BF1583">
            <v>55.651897122397301</v>
          </cell>
          <cell r="BH1583" t="str">
            <v>NO</v>
          </cell>
          <cell r="BI1583" t="str">
            <v>NO</v>
          </cell>
          <cell r="BJ1583" t="str">
            <v>YES</v>
          </cell>
          <cell r="BK1583" t="str">
            <v/>
          </cell>
          <cell r="BL1583" t="str">
            <v>YES</v>
          </cell>
          <cell r="BM1583" t="str">
            <v>NO</v>
          </cell>
          <cell r="BO1583" t="str">
            <v>NO</v>
          </cell>
          <cell r="BQ1583" t="str">
            <v>NO</v>
          </cell>
          <cell r="BR1583" t="str">
            <v>YES</v>
          </cell>
          <cell r="BT1583" t="str">
            <v/>
          </cell>
          <cell r="BU1583" t="str">
            <v>NO</v>
          </cell>
          <cell r="BW1583" t="str">
            <v/>
          </cell>
          <cell r="CA1583" t="str">
            <v>SINGLE CORR</v>
          </cell>
          <cell r="CC1583">
            <v>0</v>
          </cell>
          <cell r="CD1583">
            <v>38.80045054948345</v>
          </cell>
          <cell r="CE1583">
            <v>0</v>
          </cell>
          <cell r="CF1583">
            <v>0</v>
          </cell>
          <cell r="CL1583">
            <v>0.47</v>
          </cell>
          <cell r="CY1583">
            <v>0</v>
          </cell>
          <cell r="CZ1583">
            <v>0.78967607463517175</v>
          </cell>
          <cell r="DA1583">
            <v>0</v>
          </cell>
          <cell r="DB1583">
            <v>0</v>
          </cell>
        </row>
        <row r="1584">
          <cell r="A1584">
            <v>275.10000000000002</v>
          </cell>
          <cell r="B1584">
            <v>41697</v>
          </cell>
          <cell r="C1584" t="str">
            <v>Daniel</v>
          </cell>
          <cell r="D1584">
            <v>23</v>
          </cell>
          <cell r="F1584" t="str">
            <v>YES</v>
          </cell>
          <cell r="G1584">
            <v>2.04</v>
          </cell>
          <cell r="H1584">
            <v>2.18500716984272</v>
          </cell>
          <cell r="I1584">
            <v>0</v>
          </cell>
          <cell r="J1584">
            <v>9.9990000000000006</v>
          </cell>
          <cell r="K1584">
            <v>19.9985</v>
          </cell>
          <cell r="L1584">
            <v>2.0000500050004999</v>
          </cell>
          <cell r="M1584">
            <v>3.9728604483652901</v>
          </cell>
          <cell r="N1584">
            <v>0.95242130792635804</v>
          </cell>
          <cell r="O1584">
            <v>0.113616820901236</v>
          </cell>
          <cell r="P1584">
            <v>6.3985838028321603E-3</v>
          </cell>
          <cell r="Q1584">
            <v>0.99990899975122205</v>
          </cell>
          <cell r="R1584">
            <v>0.157396102204204</v>
          </cell>
          <cell r="S1584">
            <v>119.23598056540401</v>
          </cell>
          <cell r="T1584">
            <v>0.99917543193592695</v>
          </cell>
          <cell r="U1584">
            <v>0.47397089590000702</v>
          </cell>
          <cell r="V1584">
            <v>191.89353595292999</v>
          </cell>
          <cell r="W1584">
            <v>0.99992600158993095</v>
          </cell>
          <cell r="X1584">
            <v>0.14193097708223301</v>
          </cell>
          <cell r="Y1584">
            <v>2.1103935899895498</v>
          </cell>
          <cell r="Z1584">
            <v>0.50307381328862799</v>
          </cell>
          <cell r="AA1584">
            <v>0.12806215127690501</v>
          </cell>
          <cell r="AB1584">
            <v>6.3980014532831501E-3</v>
          </cell>
          <cell r="AC1584">
            <v>0.31022582059047299</v>
          </cell>
          <cell r="AD1584">
            <v>2.61902355814564E-2</v>
          </cell>
          <cell r="AE1584">
            <v>51.510475041334601</v>
          </cell>
          <cell r="AF1584">
            <v>0.26841270450673399</v>
          </cell>
          <cell r="AG1584">
            <v>210.51735267032899</v>
          </cell>
          <cell r="AH1584">
            <v>9.3567911036877192</v>
          </cell>
          <cell r="AI1584">
            <v>7.8408118409448696E-2</v>
          </cell>
          <cell r="AJ1584">
            <v>265.19197961755202</v>
          </cell>
          <cell r="AK1584">
            <v>696.73232188667396</v>
          </cell>
          <cell r="AL1584">
            <v>1.9780560466733299</v>
          </cell>
          <cell r="AM1584">
            <v>29.866509085999599</v>
          </cell>
          <cell r="AN1584">
            <v>8.220005009286</v>
          </cell>
          <cell r="AO1584">
            <v>27.909923118077401</v>
          </cell>
          <cell r="AP1584">
            <v>16.401279849933001</v>
          </cell>
          <cell r="AQ1584">
            <v>41.014985544489001</v>
          </cell>
          <cell r="AR1584">
            <v>138.88657171316001</v>
          </cell>
          <cell r="AS1584">
            <v>62.749120836221202</v>
          </cell>
          <cell r="AT1584">
            <v>284.04599573014502</v>
          </cell>
          <cell r="AU1584">
            <v>3.2264330550194198</v>
          </cell>
          <cell r="AV1584">
            <v>1.0708007290624499</v>
          </cell>
          <cell r="AW1584">
            <v>1.58732378979097</v>
          </cell>
          <cell r="AX1584">
            <v>0.83639352587199201</v>
          </cell>
          <cell r="AY1584">
            <v>1.53518980338629E-3</v>
          </cell>
          <cell r="AZ1584">
            <v>9.7236659206861101E-2</v>
          </cell>
          <cell r="BA1584">
            <v>0.40335464037346802</v>
          </cell>
          <cell r="BB1584">
            <v>0.43363939019012399</v>
          </cell>
          <cell r="BC1584">
            <v>0.14936981870785501</v>
          </cell>
          <cell r="BD1584">
            <v>7.7251339078705996</v>
          </cell>
          <cell r="BE1584">
            <v>14.8474025555561</v>
          </cell>
          <cell r="BF1584">
            <v>25.279031621759401</v>
          </cell>
          <cell r="BH1584" t="str">
            <v>NO</v>
          </cell>
          <cell r="BI1584" t="str">
            <v>NO</v>
          </cell>
          <cell r="BJ1584" t="str">
            <v>YES</v>
          </cell>
          <cell r="BK1584" t="str">
            <v/>
          </cell>
          <cell r="BL1584" t="str">
            <v>YES</v>
          </cell>
          <cell r="BM1584" t="str">
            <v>NO</v>
          </cell>
          <cell r="BO1584" t="str">
            <v>NO</v>
          </cell>
          <cell r="BQ1584" t="str">
            <v>NO</v>
          </cell>
          <cell r="BR1584" t="str">
            <v>NO</v>
          </cell>
          <cell r="BT1584" t="str">
            <v/>
          </cell>
          <cell r="BU1584" t="str">
            <v>YES</v>
          </cell>
          <cell r="BW1584" t="str">
            <v/>
          </cell>
          <cell r="CA1584" t="str">
            <v>DUAL AREA</v>
          </cell>
          <cell r="CC1584">
            <v>0</v>
          </cell>
          <cell r="CD1584">
            <v>0</v>
          </cell>
          <cell r="CE1584">
            <v>29.917489672721548</v>
          </cell>
          <cell r="CF1584">
            <v>16.468484008601905</v>
          </cell>
          <cell r="CL1584">
            <v>0.36</v>
          </cell>
          <cell r="CY1584">
            <v>0</v>
          </cell>
          <cell r="CZ1584">
            <v>0</v>
          </cell>
          <cell r="DA1584">
            <v>2.4606106456231274</v>
          </cell>
          <cell r="DB1584">
            <v>2.4606106456231274</v>
          </cell>
        </row>
        <row r="1585">
          <cell r="A1585">
            <v>275.10000000000002</v>
          </cell>
          <cell r="B1585">
            <v>41697</v>
          </cell>
          <cell r="C1585" t="str">
            <v>Daniel</v>
          </cell>
          <cell r="D1585">
            <v>24</v>
          </cell>
          <cell r="F1585" t="str">
            <v>YES</v>
          </cell>
          <cell r="G1585">
            <v>2.04</v>
          </cell>
          <cell r="H1585">
            <v>2.6514422250911598</v>
          </cell>
          <cell r="I1585">
            <v>0</v>
          </cell>
          <cell r="J1585">
            <v>10</v>
          </cell>
          <cell r="K1585">
            <v>20</v>
          </cell>
          <cell r="L1585">
            <v>2</v>
          </cell>
          <cell r="M1585">
            <v>-25.099457626679001</v>
          </cell>
          <cell r="N1585">
            <v>0.97442428596112596</v>
          </cell>
          <cell r="O1585">
            <v>0.739252221270851</v>
          </cell>
          <cell r="P1585">
            <v>9.3212767426046807E-3</v>
          </cell>
          <cell r="Q1585">
            <v>0.999997394944386</v>
          </cell>
          <cell r="R1585">
            <v>0.163459707332439</v>
          </cell>
          <cell r="S1585">
            <v>-173.22479161357299</v>
          </cell>
          <cell r="T1585">
            <v>0.99801022013458696</v>
          </cell>
          <cell r="U1585">
            <v>4.5219424317308299</v>
          </cell>
          <cell r="V1585">
            <v>273.17084322390099</v>
          </cell>
          <cell r="W1585">
            <v>0.99995698278172995</v>
          </cell>
          <cell r="X1585">
            <v>0.66422649974042003</v>
          </cell>
          <cell r="Y1585">
            <v>-1.39380965692868</v>
          </cell>
          <cell r="Z1585">
            <v>5.4071678022036197E-2</v>
          </cell>
          <cell r="AA1585">
            <v>19.8884270518809</v>
          </cell>
          <cell r="AB1585">
            <v>9.3212524579872995E-3</v>
          </cell>
          <cell r="AC1585">
            <v>0.97088525701466299</v>
          </cell>
          <cell r="AD1585">
            <v>2.7025049677705502E-2</v>
          </cell>
          <cell r="AE1585">
            <v>64.880585683030404</v>
          </cell>
          <cell r="AF1585">
            <v>0.23749897235581399</v>
          </cell>
          <cell r="AG1585">
            <v>7908.8499992996003</v>
          </cell>
          <cell r="AH1585">
            <v>-2.8421950808231999</v>
          </cell>
          <cell r="AI1585">
            <v>1.6374840160383701E-2</v>
          </cell>
          <cell r="AJ1585">
            <v>10202.404406907601</v>
          </cell>
          <cell r="AK1585">
            <v>10091.435466073401</v>
          </cell>
          <cell r="AL1585">
            <v>123.86217405558</v>
          </cell>
          <cell r="AM1585">
            <v>462.288520278992</v>
          </cell>
          <cell r="AN1585">
            <v>57.905986725566002</v>
          </cell>
          <cell r="AO1585">
            <v>2744.7932176579602</v>
          </cell>
          <cell r="AP1585">
            <v>-1.2159482814339899</v>
          </cell>
          <cell r="AQ1585">
            <v>26432.596501693301</v>
          </cell>
          <cell r="AR1585">
            <v>123.497585218276</v>
          </cell>
          <cell r="AS1585">
            <v>240.53021746449801</v>
          </cell>
          <cell r="AT1585">
            <v>3801.56774846189</v>
          </cell>
          <cell r="AU1585">
            <v>3.2931645214213199</v>
          </cell>
          <cell r="AV1585">
            <v>1.2015392079756999</v>
          </cell>
          <cell r="AW1585">
            <v>2.1552032394404201</v>
          </cell>
          <cell r="AX1585">
            <v>1.38123043674435</v>
          </cell>
          <cell r="AY1585">
            <v>2.6085999408320499E-3</v>
          </cell>
          <cell r="AZ1585">
            <v>9.8793621066363302E-2</v>
          </cell>
          <cell r="BA1585">
            <v>0.37054107899959798</v>
          </cell>
          <cell r="BB1585">
            <v>0.400767815439035</v>
          </cell>
          <cell r="BC1585">
            <v>5.2758201050535899E-2</v>
          </cell>
          <cell r="BD1585">
            <v>-21.698212629152302</v>
          </cell>
          <cell r="BE1585">
            <v>31.579066860564801</v>
          </cell>
          <cell r="BF1585">
            <v>103.23959873355901</v>
          </cell>
          <cell r="BH1585" t="str">
            <v>NO</v>
          </cell>
          <cell r="BI1585" t="str">
            <v>YES</v>
          </cell>
          <cell r="BJ1585" t="str">
            <v>YES</v>
          </cell>
          <cell r="BK1585" t="str">
            <v/>
          </cell>
          <cell r="BL1585" t="str">
            <v>YES</v>
          </cell>
          <cell r="BM1585" t="str">
            <v>NO</v>
          </cell>
          <cell r="BO1585" t="str">
            <v>NO</v>
          </cell>
          <cell r="BQ1585" t="str">
            <v>NO</v>
          </cell>
          <cell r="BR1585" t="str">
            <v>NO</v>
          </cell>
          <cell r="BT1585" t="str">
            <v/>
          </cell>
          <cell r="BU1585" t="str">
            <v>NO</v>
          </cell>
          <cell r="BW1585" t="str">
            <v>YES</v>
          </cell>
          <cell r="CA1585" t="str">
            <v>TRASH</v>
          </cell>
          <cell r="CC1585">
            <v>0</v>
          </cell>
          <cell r="CD1585">
            <v>0</v>
          </cell>
          <cell r="CE1585">
            <v>0</v>
          </cell>
          <cell r="CF1585">
            <v>0</v>
          </cell>
          <cell r="CL1585">
            <v>0</v>
          </cell>
          <cell r="CY1585">
            <v>0</v>
          </cell>
          <cell r="CZ1585">
            <v>0</v>
          </cell>
          <cell r="DA1585">
            <v>0</v>
          </cell>
          <cell r="DB1585">
            <v>0</v>
          </cell>
        </row>
        <row r="1586">
          <cell r="A1586">
            <v>275.10000000000002</v>
          </cell>
          <cell r="B1586">
            <v>41697</v>
          </cell>
          <cell r="C1586" t="str">
            <v>Daniel</v>
          </cell>
          <cell r="D1586">
            <v>25</v>
          </cell>
          <cell r="F1586" t="str">
            <v>YES</v>
          </cell>
          <cell r="G1586">
            <v>2.04</v>
          </cell>
          <cell r="H1586">
            <v>2.68055361136794</v>
          </cell>
          <cell r="I1586">
            <v>0</v>
          </cell>
          <cell r="J1586">
            <v>9.9994999999999994</v>
          </cell>
          <cell r="K1586">
            <v>19.9985</v>
          </cell>
          <cell r="L1586">
            <v>1.99994999749988</v>
          </cell>
          <cell r="M1586">
            <v>4.7335612583258904</v>
          </cell>
          <cell r="N1586">
            <v>0.56772385426968497</v>
          </cell>
          <cell r="O1586">
            <v>1.0340314451464201</v>
          </cell>
          <cell r="P1586">
            <v>9.6400114508042797E-3</v>
          </cell>
          <cell r="Q1586">
            <v>0.99999514418790203</v>
          </cell>
          <cell r="R1586">
            <v>0.24271471868084299</v>
          </cell>
          <cell r="S1586">
            <v>-581.56100750772703</v>
          </cell>
          <cell r="T1586">
            <v>0.99988838990150697</v>
          </cell>
          <cell r="U1586">
            <v>1.16364516456624</v>
          </cell>
          <cell r="V1586">
            <v>170.86912614640099</v>
          </cell>
          <cell r="W1586">
            <v>0.99994493274850205</v>
          </cell>
          <cell r="X1586">
            <v>0.81735371263896095</v>
          </cell>
          <cell r="Y1586">
            <v>6.2529483191720497E-2</v>
          </cell>
          <cell r="Z1586">
            <v>3.0480241614011501E-3</v>
          </cell>
          <cell r="AA1586">
            <v>1.4241882782851101</v>
          </cell>
          <cell r="AB1586">
            <v>9.6399646361427001E-3</v>
          </cell>
          <cell r="AC1586">
            <v>0.95033281570319394</v>
          </cell>
          <cell r="AD1586">
            <v>6.0552462206477302E-2</v>
          </cell>
          <cell r="AE1586">
            <v>65.517557720984499</v>
          </cell>
          <cell r="AF1586">
            <v>0.383415957021773</v>
          </cell>
          <cell r="AG1586">
            <v>7687.3984723983904</v>
          </cell>
          <cell r="AH1586">
            <v>-15.0054900504618</v>
          </cell>
          <cell r="AI1586">
            <v>2.5799210917948099E-2</v>
          </cell>
          <cell r="AJ1586">
            <v>12146.064665612999</v>
          </cell>
          <cell r="AK1586">
            <v>6628.7330528900002</v>
          </cell>
          <cell r="AL1586">
            <v>91.047999113733397</v>
          </cell>
          <cell r="AM1586">
            <v>100.89668585766999</v>
          </cell>
          <cell r="AN1586">
            <v>56.130100287241298</v>
          </cell>
          <cell r="AO1586">
            <v>135.471074991015</v>
          </cell>
          <cell r="AP1586">
            <v>104.374789656221</v>
          </cell>
          <cell r="AQ1586">
            <v>144.121285469258</v>
          </cell>
          <cell r="AR1586">
            <v>54.197757535424202</v>
          </cell>
          <cell r="AS1586">
            <v>125.430579562475</v>
          </cell>
          <cell r="AT1586">
            <v>1484.57048492633</v>
          </cell>
          <cell r="AU1586">
            <v>3.1934158267024202</v>
          </cell>
          <cell r="AV1586">
            <v>1.18006264055156</v>
          </cell>
          <cell r="AW1586">
            <v>1.7842185628554399</v>
          </cell>
          <cell r="AX1586">
            <v>1.0430328557273401</v>
          </cell>
          <cell r="AY1586">
            <v>1.0892377916871001E-3</v>
          </cell>
          <cell r="AZ1586">
            <v>9.8770653989006404E-2</v>
          </cell>
          <cell r="BA1586">
            <v>0.37181564111079801</v>
          </cell>
          <cell r="BB1586">
            <v>0.40388573533237399</v>
          </cell>
          <cell r="BC1586">
            <v>5.2989946622615802E-2</v>
          </cell>
          <cell r="BD1586">
            <v>10.1249654356163</v>
          </cell>
          <cell r="BE1586">
            <v>47.548125499999898</v>
          </cell>
          <cell r="BF1586">
            <v>108.568006868037</v>
          </cell>
          <cell r="BH1586" t="str">
            <v>NO</v>
          </cell>
          <cell r="BI1586" t="str">
            <v>YES</v>
          </cell>
          <cell r="BJ1586" t="str">
            <v>YES</v>
          </cell>
          <cell r="BK1586" t="str">
            <v/>
          </cell>
          <cell r="BL1586" t="str">
            <v>YES</v>
          </cell>
          <cell r="BM1586" t="str">
            <v>NO</v>
          </cell>
          <cell r="BO1586" t="str">
            <v>NO</v>
          </cell>
          <cell r="BQ1586" t="str">
            <v>NO</v>
          </cell>
          <cell r="BR1586" t="str">
            <v>NO</v>
          </cell>
          <cell r="BT1586" t="str">
            <v/>
          </cell>
          <cell r="BU1586" t="str">
            <v>YES</v>
          </cell>
          <cell r="BW1586" t="str">
            <v/>
          </cell>
          <cell r="CA1586" t="str">
            <v>DUAL AREA</v>
          </cell>
          <cell r="CC1586">
            <v>0</v>
          </cell>
          <cell r="CD1586">
            <v>0</v>
          </cell>
          <cell r="CE1586">
            <v>41.685757883166339</v>
          </cell>
          <cell r="CF1586">
            <v>46.379467314975827</v>
          </cell>
          <cell r="CL1586">
            <v>0.36</v>
          </cell>
          <cell r="CY1586">
            <v>0</v>
          </cell>
          <cell r="CZ1586">
            <v>0</v>
          </cell>
          <cell r="DA1586">
            <v>0.76835156809816696</v>
          </cell>
          <cell r="DB1586">
            <v>0.76835156809816696</v>
          </cell>
        </row>
        <row r="1587">
          <cell r="A1587">
            <v>275.10000000000002</v>
          </cell>
          <cell r="B1587">
            <v>41697</v>
          </cell>
          <cell r="C1587" t="str">
            <v>Daniel</v>
          </cell>
          <cell r="D1587">
            <v>26</v>
          </cell>
          <cell r="F1587" t="str">
            <v>YES</v>
          </cell>
          <cell r="G1587">
            <v>2.04</v>
          </cell>
          <cell r="H1587">
            <v>2.70940122473985</v>
          </cell>
          <cell r="I1587">
            <v>0</v>
          </cell>
          <cell r="J1587">
            <v>9.9994999999999994</v>
          </cell>
          <cell r="K1587">
            <v>20</v>
          </cell>
          <cell r="L1587">
            <v>2.0001000050002502</v>
          </cell>
          <cell r="M1587">
            <v>-1.79241310644691E-2</v>
          </cell>
          <cell r="N1587">
            <v>0.99760496902291296</v>
          </cell>
          <cell r="O1587">
            <v>0.146975229190553</v>
          </cell>
          <cell r="P1587">
            <v>8.1857148124785308E-3</v>
          </cell>
          <cell r="Q1587">
            <v>0.99994286985458303</v>
          </cell>
          <cell r="R1587">
            <v>0.13959200523944501</v>
          </cell>
          <cell r="S1587">
            <v>-271.18915610200702</v>
          </cell>
          <cell r="T1587">
            <v>0.99994180623970497</v>
          </cell>
          <cell r="U1587">
            <v>0.14088174626544001</v>
          </cell>
          <cell r="V1587">
            <v>7.5586360953167002</v>
          </cell>
          <cell r="W1587">
            <v>0.99120188394884501</v>
          </cell>
          <cell r="X1587">
            <v>1.75488568434869</v>
          </cell>
          <cell r="Y1587">
            <v>-1.7881085360716999E-2</v>
          </cell>
          <cell r="Z1587">
            <v>0.11746030618599999</v>
          </cell>
          <cell r="AA1587">
            <v>2.2528158064971101E-2</v>
          </cell>
          <cell r="AB1587">
            <v>8.1852471033470597E-3</v>
          </cell>
          <cell r="AC1587">
            <v>0.53970217914860996</v>
          </cell>
          <cell r="AD1587">
            <v>2.0316477504610801E-2</v>
          </cell>
          <cell r="AE1587">
            <v>4.9707538630632504</v>
          </cell>
          <cell r="AF1587">
            <v>0.65168729656919</v>
          </cell>
          <cell r="AG1587">
            <v>123.842408274636</v>
          </cell>
          <cell r="AH1587">
            <v>-51.358347611390698</v>
          </cell>
          <cell r="AI1587">
            <v>0.18937098886848</v>
          </cell>
          <cell r="AJ1587">
            <v>288.218741283307</v>
          </cell>
          <cell r="AK1587">
            <v>594.78864660666397</v>
          </cell>
          <cell r="AL1587">
            <v>2.53998489858667</v>
          </cell>
          <cell r="AM1587">
            <v>3.3086549246689301</v>
          </cell>
          <cell r="AN1587">
            <v>214.97889060903901</v>
          </cell>
          <cell r="AO1587">
            <v>-54.729615332726603</v>
          </cell>
          <cell r="AP1587">
            <v>-8.5944802769239104</v>
          </cell>
          <cell r="AQ1587">
            <v>1006.8886816324</v>
          </cell>
          <cell r="AR1587">
            <v>14.5018880055246</v>
          </cell>
          <cell r="AS1587">
            <v>1.1775915567339099</v>
          </cell>
          <cell r="AT1587">
            <v>88.878138325568102</v>
          </cell>
          <cell r="AU1587">
            <v>3.0661212364073398</v>
          </cell>
          <cell r="AV1587">
            <v>1.08927833476214</v>
          </cell>
          <cell r="AW1587">
            <v>1.6154058878536</v>
          </cell>
          <cell r="AX1587">
            <v>0.85891109644529695</v>
          </cell>
          <cell r="AY1587">
            <v>9.3493443254907705E-3</v>
          </cell>
          <cell r="AZ1587">
            <v>9.7408557728395101E-2</v>
          </cell>
          <cell r="BA1587">
            <v>0.36657791739619899</v>
          </cell>
          <cell r="BB1587">
            <v>0.39850948212574</v>
          </cell>
          <cell r="BC1587">
            <v>0.68689060350544395</v>
          </cell>
          <cell r="BD1587">
            <v>-1.65942228458329</v>
          </cell>
          <cell r="BE1587">
            <v>2.78728551666677</v>
          </cell>
          <cell r="BF1587">
            <v>27.327529907916901</v>
          </cell>
          <cell r="BH1587" t="str">
            <v>NO</v>
          </cell>
          <cell r="BI1587" t="str">
            <v>NO</v>
          </cell>
          <cell r="BJ1587" t="str">
            <v>YES</v>
          </cell>
          <cell r="BK1587" t="str">
            <v/>
          </cell>
          <cell r="BL1587" t="str">
            <v>YES</v>
          </cell>
          <cell r="BM1587" t="str">
            <v>NO</v>
          </cell>
          <cell r="BO1587" t="str">
            <v>NO</v>
          </cell>
          <cell r="BQ1587" t="str">
            <v>NO</v>
          </cell>
          <cell r="BR1587" t="str">
            <v>NO</v>
          </cell>
          <cell r="BT1587" t="str">
            <v/>
          </cell>
          <cell r="BU1587" t="str">
            <v>NO</v>
          </cell>
          <cell r="BW1587" t="str">
            <v>YES</v>
          </cell>
          <cell r="CA1587" t="str">
            <v>TRASH</v>
          </cell>
          <cell r="CC1587">
            <v>0</v>
          </cell>
          <cell r="CD1587">
            <v>0</v>
          </cell>
          <cell r="CE1587">
            <v>0</v>
          </cell>
          <cell r="CF1587">
            <v>0</v>
          </cell>
          <cell r="CL1587">
            <v>0</v>
          </cell>
          <cell r="CY1587">
            <v>0</v>
          </cell>
          <cell r="CZ1587">
            <v>0</v>
          </cell>
          <cell r="DA1587">
            <v>0</v>
          </cell>
          <cell r="DB1587">
            <v>0</v>
          </cell>
        </row>
        <row r="1588">
          <cell r="A1588">
            <v>275.10000000000002</v>
          </cell>
          <cell r="B1588">
            <v>41697</v>
          </cell>
          <cell r="C1588" t="str">
            <v>Daniel</v>
          </cell>
          <cell r="D1588">
            <v>28</v>
          </cell>
          <cell r="F1588" t="str">
            <v>YES</v>
          </cell>
          <cell r="G1588">
            <v>2.04</v>
          </cell>
          <cell r="H1588">
            <v>2.8749793907627499</v>
          </cell>
          <cell r="I1588">
            <v>0</v>
          </cell>
          <cell r="J1588">
            <v>10.000500000000001</v>
          </cell>
          <cell r="K1588">
            <v>19.998999999999999</v>
          </cell>
          <cell r="L1588">
            <v>1.9998000099994999</v>
          </cell>
          <cell r="M1588">
            <v>3.9785443293293898</v>
          </cell>
          <cell r="N1588">
            <v>0.82703344718842398</v>
          </cell>
          <cell r="O1588">
            <v>0.10827709555977399</v>
          </cell>
          <cell r="P1588">
            <v>-1.7614035633696701E-3</v>
          </cell>
          <cell r="Q1588">
            <v>0.99893104283855905</v>
          </cell>
          <cell r="R1588">
            <v>9.7514701406833798E-2</v>
          </cell>
          <cell r="S1588">
            <v>18.3389061437537</v>
          </cell>
          <cell r="T1588">
            <v>0.99697059668200905</v>
          </cell>
          <cell r="U1588">
            <v>0.164564875373966</v>
          </cell>
          <cell r="V1588">
            <v>46.326002845678097</v>
          </cell>
          <cell r="W1588">
            <v>0.99885147457441203</v>
          </cell>
          <cell r="X1588">
            <v>0.10110623031050001</v>
          </cell>
          <cell r="Y1588">
            <v>0.72996217462282698</v>
          </cell>
          <cell r="Z1588">
            <v>0.14321042587337901</v>
          </cell>
          <cell r="AA1588">
            <v>4.6902594318686902E-2</v>
          </cell>
          <cell r="AB1588">
            <v>-1.7595186777189899E-3</v>
          </cell>
          <cell r="AC1588">
            <v>2.8847331472422501E-3</v>
          </cell>
          <cell r="AD1588">
            <v>9.7439402011189908E-3</v>
          </cell>
          <cell r="AE1588">
            <v>13.343992498372399</v>
          </cell>
          <cell r="AF1588">
            <v>0.28771404829355401</v>
          </cell>
          <cell r="AG1588">
            <v>6.4857694290444003</v>
          </cell>
          <cell r="AH1588">
            <v>9.04243555946905</v>
          </cell>
          <cell r="AI1588">
            <v>0.491571177581964</v>
          </cell>
          <cell r="AJ1588">
            <v>4.6295341153140699</v>
          </cell>
          <cell r="AK1588">
            <v>311.02356788999901</v>
          </cell>
          <cell r="AL1588">
            <v>-2.5601654042266202</v>
          </cell>
          <cell r="AM1588">
            <v>13.3418006523292</v>
          </cell>
          <cell r="AN1588">
            <v>2.9830812918103402</v>
          </cell>
          <cell r="AO1588">
            <v>9.6975366359228996</v>
          </cell>
          <cell r="AP1588">
            <v>14.5129489486879</v>
          </cell>
          <cell r="AQ1588">
            <v>97.738727797460598</v>
          </cell>
          <cell r="AR1588">
            <v>33.361172469413603</v>
          </cell>
          <cell r="AS1588">
            <v>10.907679318262501</v>
          </cell>
          <cell r="AT1588">
            <v>555.90051093596196</v>
          </cell>
          <cell r="AU1588">
            <v>3.5579384921015298</v>
          </cell>
          <cell r="AV1588">
            <v>1.15858168694673</v>
          </cell>
          <cell r="AW1588">
            <v>2.23049819490359</v>
          </cell>
          <cell r="AX1588">
            <v>0.84711502242598002</v>
          </cell>
          <cell r="AY1588">
            <v>0.284865337864049</v>
          </cell>
          <cell r="AZ1588">
            <v>9.4945183620305407E-2</v>
          </cell>
          <cell r="BA1588">
            <v>0.927465709669264</v>
          </cell>
          <cell r="BB1588">
            <v>0.98232841763755596</v>
          </cell>
          <cell r="BC1588">
            <v>12.355605015790101</v>
          </cell>
          <cell r="BD1588">
            <v>1.1728369827237699</v>
          </cell>
          <cell r="BE1588">
            <v>3.6597946565852899</v>
          </cell>
          <cell r="BF1588">
            <v>5.3856148310975396</v>
          </cell>
          <cell r="BH1588" t="str">
            <v>NO</v>
          </cell>
          <cell r="BI1588" t="str">
            <v>NO</v>
          </cell>
          <cell r="BJ1588" t="str">
            <v>YES</v>
          </cell>
          <cell r="BK1588" t="str">
            <v/>
          </cell>
          <cell r="BL1588" t="str">
            <v>YES</v>
          </cell>
          <cell r="BM1588" t="str">
            <v>NO</v>
          </cell>
          <cell r="BO1588" t="str">
            <v>NO</v>
          </cell>
          <cell r="BQ1588" t="str">
            <v>NO</v>
          </cell>
          <cell r="BR1588" t="str">
            <v>NO</v>
          </cell>
          <cell r="BT1588" t="str">
            <v/>
          </cell>
          <cell r="BU1588" t="str">
            <v>NO</v>
          </cell>
          <cell r="BW1588" t="str">
            <v>YES</v>
          </cell>
          <cell r="CA1588" t="str">
            <v>TRASH</v>
          </cell>
          <cell r="CC1588">
            <v>0</v>
          </cell>
          <cell r="CD1588">
            <v>0</v>
          </cell>
          <cell r="CE1588">
            <v>0</v>
          </cell>
          <cell r="CF1588">
            <v>0</v>
          </cell>
          <cell r="CL1588">
            <v>0</v>
          </cell>
          <cell r="CY1588">
            <v>0</v>
          </cell>
          <cell r="CZ1588">
            <v>0</v>
          </cell>
          <cell r="DA1588">
            <v>0</v>
          </cell>
          <cell r="DB1588">
            <v>0</v>
          </cell>
        </row>
        <row r="1589">
          <cell r="A1589">
            <v>275.10000000000002</v>
          </cell>
          <cell r="B1589">
            <v>41697</v>
          </cell>
          <cell r="C1589" t="str">
            <v>Daniel</v>
          </cell>
          <cell r="D1589">
            <v>29</v>
          </cell>
          <cell r="F1589" t="str">
            <v>YES</v>
          </cell>
          <cell r="G1589">
            <v>2.04</v>
          </cell>
          <cell r="H1589">
            <v>2.9678316414356201</v>
          </cell>
          <cell r="I1589">
            <v>0</v>
          </cell>
          <cell r="J1589">
            <v>10.000500000000001</v>
          </cell>
          <cell r="K1589">
            <v>19.9985</v>
          </cell>
          <cell r="L1589">
            <v>1.9997500124993799</v>
          </cell>
          <cell r="M1589">
            <v>0.77808824565204904</v>
          </cell>
          <cell r="N1589">
            <v>0.93914201068301595</v>
          </cell>
          <cell r="O1589">
            <v>0.16088699174875901</v>
          </cell>
          <cell r="P1589">
            <v>9.2965293567960992E-3</v>
          </cell>
          <cell r="Q1589">
            <v>0.99997448669536104</v>
          </cell>
          <cell r="R1589">
            <v>0.104677592988641</v>
          </cell>
          <cell r="S1589">
            <v>55.337646902678202</v>
          </cell>
          <cell r="T1589">
            <v>0.99993823699385598</v>
          </cell>
          <cell r="U1589">
            <v>0.16289006039833401</v>
          </cell>
          <cell r="V1589">
            <v>41.6158925421527</v>
          </cell>
          <cell r="W1589">
            <v>0.99997528147029902</v>
          </cell>
          <cell r="X1589">
            <v>0.10305951449754901</v>
          </cell>
          <cell r="Y1589">
            <v>0.70019647707377797</v>
          </cell>
          <cell r="Z1589">
            <v>0.76020926255441901</v>
          </cell>
          <cell r="AA1589">
            <v>4.0828776953739099E-2</v>
          </cell>
          <cell r="AB1589">
            <v>9.2962921450601595E-3</v>
          </cell>
          <cell r="AC1589">
            <v>0.77203412995212495</v>
          </cell>
          <cell r="AD1589">
            <v>1.1189047457344101E-2</v>
          </cell>
          <cell r="AE1589">
            <v>39.906443160711198</v>
          </cell>
          <cell r="AF1589">
            <v>0.95889944202774502</v>
          </cell>
          <cell r="AG1589">
            <v>18.021377143459699</v>
          </cell>
          <cell r="AH1589">
            <v>46.532755208495203</v>
          </cell>
          <cell r="AI1589">
            <v>0.84083589913821399</v>
          </cell>
          <cell r="AJ1589">
            <v>69.788743288259397</v>
          </cell>
          <cell r="AK1589">
            <v>2453.5144329199902</v>
          </cell>
          <cell r="AL1589">
            <v>2.1621321390266499</v>
          </cell>
          <cell r="AM1589">
            <v>69.126446482667404</v>
          </cell>
          <cell r="AN1589">
            <v>53.423695113786998</v>
          </cell>
          <cell r="AO1589">
            <v>31.323977458010202</v>
          </cell>
          <cell r="AP1589">
            <v>31.835870878935701</v>
          </cell>
          <cell r="AQ1589">
            <v>15.9398675633299</v>
          </cell>
          <cell r="AR1589">
            <v>56.047640863612202</v>
          </cell>
          <cell r="AS1589">
            <v>47.224042790828399</v>
          </cell>
          <cell r="AT1589">
            <v>83.423075665656995</v>
          </cell>
          <cell r="AU1589">
            <v>3.3195288808410499</v>
          </cell>
          <cell r="AV1589">
            <v>1.1628415642508001</v>
          </cell>
          <cell r="AW1589">
            <v>2.1620052088717499</v>
          </cell>
          <cell r="AX1589">
            <v>0.99008959728729795</v>
          </cell>
          <cell r="AY1589">
            <v>3.5812681408503098E-2</v>
          </cell>
          <cell r="AZ1589">
            <v>9.6401791758225996E-2</v>
          </cell>
          <cell r="BA1589">
            <v>0.948239031750301</v>
          </cell>
          <cell r="BB1589">
            <v>0.99044920987254503</v>
          </cell>
          <cell r="BC1589">
            <v>1.32913044402692</v>
          </cell>
          <cell r="BD1589">
            <v>13.2689464945834</v>
          </cell>
          <cell r="BE1589">
            <v>18.312574721666401</v>
          </cell>
          <cell r="BF1589">
            <v>31.2360521124996</v>
          </cell>
          <cell r="BH1589" t="str">
            <v>NO</v>
          </cell>
          <cell r="BI1589" t="str">
            <v>NO</v>
          </cell>
          <cell r="BJ1589" t="str">
            <v>YES</v>
          </cell>
          <cell r="BK1589" t="str">
            <v/>
          </cell>
          <cell r="BL1589" t="str">
            <v>YES</v>
          </cell>
          <cell r="BM1589" t="str">
            <v>YES</v>
          </cell>
          <cell r="BO1589" t="str">
            <v>NO</v>
          </cell>
          <cell r="BQ1589" t="str">
            <v>YES</v>
          </cell>
          <cell r="BR1589" t="str">
            <v>YES</v>
          </cell>
          <cell r="BT1589" t="str">
            <v>YES</v>
          </cell>
          <cell r="BU1589" t="str">
            <v>YES</v>
          </cell>
          <cell r="BW1589" t="str">
            <v/>
          </cell>
          <cell r="CA1589" t="str">
            <v>TRASH</v>
          </cell>
          <cell r="CC1589">
            <v>0</v>
          </cell>
          <cell r="CD1589">
            <v>0</v>
          </cell>
          <cell r="CE1589">
            <v>0</v>
          </cell>
          <cell r="CF1589">
            <v>0</v>
          </cell>
          <cell r="CL1589">
            <v>0</v>
          </cell>
          <cell r="CY1589">
            <v>0</v>
          </cell>
          <cell r="CZ1589">
            <v>0</v>
          </cell>
          <cell r="DA1589">
            <v>0</v>
          </cell>
          <cell r="DB1589">
            <v>0</v>
          </cell>
        </row>
        <row r="1590">
          <cell r="A1590">
            <v>275.10000000000002</v>
          </cell>
          <cell r="B1590">
            <v>41697</v>
          </cell>
          <cell r="C1590" t="str">
            <v>Daniel</v>
          </cell>
          <cell r="D1590">
            <v>30</v>
          </cell>
          <cell r="F1590" t="str">
            <v>YES</v>
          </cell>
          <cell r="G1590">
            <v>2.04</v>
          </cell>
          <cell r="H1590">
            <v>2.9678058614954401</v>
          </cell>
          <cell r="I1590">
            <v>0</v>
          </cell>
          <cell r="J1590">
            <v>10.000500000000001</v>
          </cell>
          <cell r="K1590">
            <v>19.9985</v>
          </cell>
          <cell r="L1590">
            <v>1.9997500124993799</v>
          </cell>
          <cell r="M1590">
            <v>0.81467755764522898</v>
          </cell>
          <cell r="N1590">
            <v>0.94373934921497005</v>
          </cell>
          <cell r="O1590">
            <v>0.158685201275266</v>
          </cell>
          <cell r="P1590">
            <v>9.8521691974342903E-3</v>
          </cell>
          <cell r="Q1590">
            <v>0.99997446919581501</v>
          </cell>
          <cell r="R1590">
            <v>0.106347789810451</v>
          </cell>
          <cell r="S1590">
            <v>53.076997539697601</v>
          </cell>
          <cell r="T1590">
            <v>0.99994036644135798</v>
          </cell>
          <cell r="U1590">
            <v>0.16255673808576601</v>
          </cell>
          <cell r="V1590">
            <v>41.7785951864944</v>
          </cell>
          <cell r="W1590">
            <v>0.99997703915804004</v>
          </cell>
          <cell r="X1590">
            <v>0.100877163231997</v>
          </cell>
          <cell r="Y1590">
            <v>0.73695247580463896</v>
          </cell>
          <cell r="Z1590">
            <v>0.78055616823234897</v>
          </cell>
          <cell r="AA1590">
            <v>4.1074106720725097E-2</v>
          </cell>
          <cell r="AB1590">
            <v>9.8519176327945008E-3</v>
          </cell>
          <cell r="AC1590">
            <v>0.79170390474184105</v>
          </cell>
          <cell r="AD1590">
            <v>1.15284684354168E-2</v>
          </cell>
          <cell r="AE1590">
            <v>40.167793277201</v>
          </cell>
          <cell r="AF1590">
            <v>0.96142223696073603</v>
          </cell>
          <cell r="AG1590">
            <v>17.416014182143499</v>
          </cell>
          <cell r="AH1590">
            <v>45.439623221372599</v>
          </cell>
          <cell r="AI1590">
            <v>0.85605656833717803</v>
          </cell>
          <cell r="AJ1590">
            <v>64.983572134927101</v>
          </cell>
          <cell r="AK1590">
            <v>2444.7546111299798</v>
          </cell>
          <cell r="AL1590">
            <v>-0.88215781295335705</v>
          </cell>
          <cell r="AM1590">
            <v>69.8618844066675</v>
          </cell>
          <cell r="AN1590">
            <v>53.080097913218999</v>
          </cell>
          <cell r="AO1590">
            <v>28.288056512997102</v>
          </cell>
          <cell r="AP1590">
            <v>30.920372872023201</v>
          </cell>
          <cell r="AQ1590">
            <v>18.248389593597398</v>
          </cell>
          <cell r="AR1590">
            <v>50.735615801868001</v>
          </cell>
          <cell r="AS1590">
            <v>45.8361256386899</v>
          </cell>
          <cell r="AT1590">
            <v>79.310521029210307</v>
          </cell>
          <cell r="AU1590">
            <v>3.3309757990665299</v>
          </cell>
          <cell r="AV1590">
            <v>1.16008817204786</v>
          </cell>
          <cell r="AW1590">
            <v>2.1722750665812698</v>
          </cell>
          <cell r="AX1590">
            <v>0.98765130926348399</v>
          </cell>
          <cell r="AY1590">
            <v>3.57523163661147E-2</v>
          </cell>
          <cell r="AZ1590">
            <v>9.6410928888631398E-2</v>
          </cell>
          <cell r="BA1590">
            <v>0.94787212842437296</v>
          </cell>
          <cell r="BB1590">
            <v>0.99001161522617998</v>
          </cell>
          <cell r="BC1590">
            <v>1.2142296124340799</v>
          </cell>
          <cell r="BD1590">
            <v>11.0385247696825</v>
          </cell>
          <cell r="BE1590">
            <v>16.8836920003173</v>
          </cell>
          <cell r="BF1590">
            <v>28.183310248888599</v>
          </cell>
          <cell r="BH1590" t="str">
            <v>NO</v>
          </cell>
          <cell r="BI1590" t="str">
            <v>NO</v>
          </cell>
          <cell r="BJ1590" t="str">
            <v>YES</v>
          </cell>
          <cell r="BK1590" t="str">
            <v/>
          </cell>
          <cell r="BL1590" t="str">
            <v>YES</v>
          </cell>
          <cell r="BM1590" t="str">
            <v>YES</v>
          </cell>
          <cell r="BO1590" t="str">
            <v>NO</v>
          </cell>
          <cell r="BQ1590" t="str">
            <v>YES</v>
          </cell>
          <cell r="BR1590" t="str">
            <v>YES</v>
          </cell>
          <cell r="BT1590" t="str">
            <v>YES</v>
          </cell>
          <cell r="BU1590" t="str">
            <v>YES</v>
          </cell>
          <cell r="BW1590" t="str">
            <v/>
          </cell>
          <cell r="CA1590" t="str">
            <v>TRASH</v>
          </cell>
          <cell r="CC1590">
            <v>0</v>
          </cell>
          <cell r="CD1590">
            <v>0</v>
          </cell>
          <cell r="CE1590">
            <v>0</v>
          </cell>
          <cell r="CF1590">
            <v>0</v>
          </cell>
          <cell r="CL1590">
            <v>0</v>
          </cell>
          <cell r="CY1590">
            <v>0</v>
          </cell>
          <cell r="CZ1590">
            <v>0</v>
          </cell>
          <cell r="DA1590">
            <v>0</v>
          </cell>
          <cell r="DB1590">
            <v>0</v>
          </cell>
        </row>
        <row r="1591">
          <cell r="A1591">
            <v>275.10000000000002</v>
          </cell>
          <cell r="B1591">
            <v>41697</v>
          </cell>
          <cell r="C1591" t="str">
            <v>Daniel</v>
          </cell>
          <cell r="D1591">
            <v>31</v>
          </cell>
          <cell r="F1591" t="str">
            <v>YES</v>
          </cell>
          <cell r="G1591">
            <v>2.04</v>
          </cell>
          <cell r="H1591">
            <v>3.0425529470667199</v>
          </cell>
          <cell r="I1591">
            <v>0</v>
          </cell>
          <cell r="J1591">
            <v>9.9994999999999994</v>
          </cell>
          <cell r="K1591">
            <v>19.998999999999999</v>
          </cell>
          <cell r="L1591">
            <v>2</v>
          </cell>
          <cell r="M1591">
            <v>0.42524511441875901</v>
          </cell>
          <cell r="N1591">
            <v>0.95739098886947305</v>
          </cell>
          <cell r="O1591">
            <v>6.05241888218594E-2</v>
          </cell>
          <cell r="P1591">
            <v>1.00177784265262E-2</v>
          </cell>
          <cell r="Q1591">
            <v>0.99965223076774301</v>
          </cell>
          <cell r="R1591">
            <v>8.9085304379842897E-2</v>
          </cell>
          <cell r="S1591">
            <v>45.954961960572298</v>
          </cell>
          <cell r="T1591">
            <v>0.99978496321047206</v>
          </cell>
          <cell r="U1591">
            <v>7.0059823048336203E-2</v>
          </cell>
          <cell r="V1591">
            <v>18.525393178587201</v>
          </cell>
          <cell r="W1591">
            <v>0.99983342717649204</v>
          </cell>
          <cell r="X1591">
            <v>6.1735238439264803E-2</v>
          </cell>
          <cell r="Y1591">
            <v>0.403075463792049</v>
          </cell>
          <cell r="Z1591">
            <v>0.72680529814394002</v>
          </cell>
          <cell r="AA1591">
            <v>4.5592592757351001E-3</v>
          </cell>
          <cell r="AB1591">
            <v>1.00142929897805E-2</v>
          </cell>
          <cell r="AC1591">
            <v>0.223729926607829</v>
          </cell>
          <cell r="AD1591">
            <v>8.4330493492893299E-3</v>
          </cell>
          <cell r="AE1591">
            <v>17.520557018679401</v>
          </cell>
          <cell r="AF1591">
            <v>0.94560096031771501</v>
          </cell>
          <cell r="AG1591">
            <v>1.3183979662798</v>
          </cell>
          <cell r="AH1591">
            <v>31.594202624139299</v>
          </cell>
          <cell r="AI1591">
            <v>0.68735567787114804</v>
          </cell>
          <cell r="AJ1591">
            <v>7.57714917158426</v>
          </cell>
          <cell r="AK1591">
            <v>270.58240446000002</v>
          </cell>
          <cell r="AL1591">
            <v>1.61187173168333</v>
          </cell>
          <cell r="AM1591">
            <v>5.5933361390005398</v>
          </cell>
          <cell r="AN1591">
            <v>16.399163044705301</v>
          </cell>
          <cell r="AO1591">
            <v>-354.94522679596201</v>
          </cell>
          <cell r="AP1591">
            <v>48.163367837744502</v>
          </cell>
          <cell r="AQ1591">
            <v>2292.1129508368299</v>
          </cell>
          <cell r="AR1591">
            <v>15.4498164648535</v>
          </cell>
          <cell r="AS1591">
            <v>16.4803280806685</v>
          </cell>
          <cell r="AT1591">
            <v>10.6403330838675</v>
          </cell>
          <cell r="AU1591">
            <v>3.2200287819062101</v>
          </cell>
          <cell r="AV1591">
            <v>1.1616345999750599</v>
          </cell>
          <cell r="AW1591">
            <v>2.31626477498203</v>
          </cell>
          <cell r="AX1591">
            <v>1.1018686314862001</v>
          </cell>
          <cell r="AY1591">
            <v>1.1407925078144999E-3</v>
          </cell>
          <cell r="AZ1591">
            <v>9.7835667770935497E-2</v>
          </cell>
          <cell r="BA1591">
            <v>0.94375570998692704</v>
          </cell>
          <cell r="BB1591">
            <v>0.98527980255025804</v>
          </cell>
          <cell r="BC1591">
            <v>0.120789794945065</v>
          </cell>
          <cell r="BD1591">
            <v>3.7035417015154102</v>
          </cell>
          <cell r="BE1591">
            <v>8.82523916590924</v>
          </cell>
          <cell r="BF1591">
            <v>11.7664949045457</v>
          </cell>
          <cell r="BH1591" t="str">
            <v>NO</v>
          </cell>
          <cell r="BI1591" t="str">
            <v>NO</v>
          </cell>
          <cell r="BJ1591" t="str">
            <v>YES</v>
          </cell>
          <cell r="BK1591" t="str">
            <v/>
          </cell>
          <cell r="BL1591" t="str">
            <v>YES</v>
          </cell>
          <cell r="BM1591" t="str">
            <v>YES</v>
          </cell>
          <cell r="BO1591" t="str">
            <v>NO</v>
          </cell>
          <cell r="BQ1591" t="str">
            <v>YES</v>
          </cell>
          <cell r="BR1591" t="str">
            <v>YES</v>
          </cell>
          <cell r="BT1591" t="str">
            <v>YES</v>
          </cell>
          <cell r="BU1591" t="str">
            <v>NO</v>
          </cell>
          <cell r="BW1591" t="str">
            <v/>
          </cell>
          <cell r="CA1591" t="str">
            <v>TRASH</v>
          </cell>
          <cell r="CC1591">
            <v>0</v>
          </cell>
          <cell r="CD1591">
            <v>0</v>
          </cell>
          <cell r="CE1591">
            <v>0</v>
          </cell>
          <cell r="CF1591">
            <v>0</v>
          </cell>
          <cell r="CL1591">
            <v>0</v>
          </cell>
          <cell r="CY1591">
            <v>0</v>
          </cell>
          <cell r="CZ1591">
            <v>0</v>
          </cell>
          <cell r="DA1591">
            <v>0</v>
          </cell>
          <cell r="DB1591">
            <v>0</v>
          </cell>
        </row>
        <row r="1592">
          <cell r="A1592">
            <v>275.10000000000002</v>
          </cell>
          <cell r="B1592">
            <v>41697</v>
          </cell>
          <cell r="C1592" t="str">
            <v>Daniel</v>
          </cell>
          <cell r="D1592">
            <v>32</v>
          </cell>
          <cell r="F1592" t="str">
            <v>YES</v>
          </cell>
          <cell r="G1592">
            <v>2.04</v>
          </cell>
          <cell r="H1592">
            <v>3.1426587542519</v>
          </cell>
          <cell r="I1592">
            <v>0</v>
          </cell>
          <cell r="J1592">
            <v>9.9984999999999999</v>
          </cell>
          <cell r="K1592">
            <v>19.9985</v>
          </cell>
          <cell r="L1592">
            <v>2.0001500225033801</v>
          </cell>
          <cell r="M1592">
            <v>11.3707948366075</v>
          </cell>
          <cell r="N1592">
            <v>0.95748617547744896</v>
          </cell>
          <cell r="O1592">
            <v>5.7536301730750299E-2</v>
          </cell>
          <cell r="P1592">
            <v>1.4602836330610301E-2</v>
          </cell>
          <cell r="Q1592">
            <v>0.99918175628654504</v>
          </cell>
          <cell r="R1592">
            <v>8.7340925840585004E-2</v>
          </cell>
          <cell r="S1592">
            <v>17.958930650123001</v>
          </cell>
          <cell r="T1592">
            <v>0.99517714891542597</v>
          </cell>
          <cell r="U1592">
            <v>0.212776244225552</v>
          </cell>
          <cell r="V1592">
            <v>87.880335259707394</v>
          </cell>
          <cell r="W1592">
            <v>0.999715402439457</v>
          </cell>
          <cell r="X1592">
            <v>5.1494155545055202E-2</v>
          </cell>
          <cell r="Y1592">
            <v>1.61194035947623</v>
          </cell>
          <cell r="Z1592">
            <v>0.13542052322092701</v>
          </cell>
          <cell r="AA1592">
            <v>6.6599096487576698E-2</v>
          </cell>
          <cell r="AB1592">
            <v>1.45908753186782E-2</v>
          </cell>
          <cell r="AC1592">
            <v>0.206261023740379</v>
          </cell>
          <cell r="AD1592">
            <v>7.9414938345959401E-3</v>
          </cell>
          <cell r="AE1592">
            <v>27.467152283123902</v>
          </cell>
          <cell r="AF1592">
            <v>0.31246275836221299</v>
          </cell>
          <cell r="AG1592">
            <v>6.6646170534754798</v>
          </cell>
          <cell r="AH1592">
            <v>6.9729853645210396</v>
          </cell>
          <cell r="AI1592">
            <v>0.38638650520143503</v>
          </cell>
          <cell r="AJ1592">
            <v>5.9480399228056102</v>
          </cell>
          <cell r="AK1592">
            <v>243.18889772999799</v>
          </cell>
          <cell r="AL1592">
            <v>2.28542396308</v>
          </cell>
          <cell r="AM1592">
            <v>20.048411786000301</v>
          </cell>
          <cell r="AN1592">
            <v>3.4228103117519999</v>
          </cell>
          <cell r="AO1592">
            <v>7.1034868101857302</v>
          </cell>
          <cell r="AP1592">
            <v>10.690240614331399</v>
          </cell>
          <cell r="AQ1592">
            <v>27.585570445876002</v>
          </cell>
          <cell r="AR1592">
            <v>34.497542508802397</v>
          </cell>
          <cell r="AS1592">
            <v>52.904221060909201</v>
          </cell>
          <cell r="AT1592">
            <v>79.908787555366203</v>
          </cell>
          <cell r="AU1592">
            <v>3.3255617292172301</v>
          </cell>
          <cell r="AV1592">
            <v>1.20095926658302</v>
          </cell>
          <cell r="AW1592">
            <v>2.60769735746308</v>
          </cell>
          <cell r="AX1592">
            <v>1.0964614452219199</v>
          </cell>
          <cell r="AY1592">
            <v>4.4718136721354001E-4</v>
          </cell>
          <cell r="AZ1592">
            <v>9.7024698135948995E-2</v>
          </cell>
          <cell r="BA1592">
            <v>0.94529545751821797</v>
          </cell>
          <cell r="BB1592">
            <v>0.98774840994393698</v>
          </cell>
          <cell r="BC1592">
            <v>3.1565743568014601E-2</v>
          </cell>
          <cell r="BD1592">
            <v>2.1807608108999301</v>
          </cell>
          <cell r="BE1592">
            <v>4.3319108992000102</v>
          </cell>
          <cell r="BF1592">
            <v>6.9436683689001502</v>
          </cell>
          <cell r="BH1592" t="str">
            <v>NO</v>
          </cell>
          <cell r="BI1592" t="str">
            <v>NO</v>
          </cell>
          <cell r="BJ1592" t="str">
            <v>YES</v>
          </cell>
          <cell r="BK1592" t="str">
            <v/>
          </cell>
          <cell r="BL1592" t="str">
            <v>YES</v>
          </cell>
          <cell r="BM1592" t="str">
            <v>NO</v>
          </cell>
          <cell r="BO1592" t="str">
            <v>NO</v>
          </cell>
          <cell r="BQ1592" t="str">
            <v>NO</v>
          </cell>
          <cell r="BR1592" t="str">
            <v>NO</v>
          </cell>
          <cell r="BT1592" t="str">
            <v/>
          </cell>
          <cell r="BU1592" t="str">
            <v>NO</v>
          </cell>
          <cell r="BW1592" t="str">
            <v>YES</v>
          </cell>
          <cell r="CA1592" t="str">
            <v>TRASH</v>
          </cell>
          <cell r="CC1592">
            <v>0</v>
          </cell>
          <cell r="CD1592">
            <v>0</v>
          </cell>
          <cell r="CE1592">
            <v>0</v>
          </cell>
          <cell r="CF1592">
            <v>0</v>
          </cell>
          <cell r="CL1592">
            <v>0</v>
          </cell>
          <cell r="CY1592">
            <v>0</v>
          </cell>
          <cell r="CZ1592">
            <v>0</v>
          </cell>
          <cell r="DA1592">
            <v>0</v>
          </cell>
          <cell r="DB1592">
            <v>0</v>
          </cell>
        </row>
        <row r="1593">
          <cell r="A1593">
            <v>275.10000000000002</v>
          </cell>
          <cell r="B1593">
            <v>41697</v>
          </cell>
          <cell r="C1593" t="str">
            <v>Daniel</v>
          </cell>
          <cell r="D1593">
            <v>33</v>
          </cell>
          <cell r="F1593" t="str">
            <v>YES</v>
          </cell>
          <cell r="G1593">
            <v>2.04</v>
          </cell>
          <cell r="H1593">
            <v>3.2103308094665399</v>
          </cell>
          <cell r="I1593">
            <v>0</v>
          </cell>
          <cell r="J1593">
            <v>10</v>
          </cell>
          <cell r="K1593">
            <v>19.998999999999999</v>
          </cell>
          <cell r="L1593">
            <v>1.9999</v>
          </cell>
          <cell r="M1593">
            <v>2.1777800315424098</v>
          </cell>
          <cell r="N1593">
            <v>0.97552439764336096</v>
          </cell>
          <cell r="O1593">
            <v>8.52308091134788E-2</v>
          </cell>
          <cell r="P1593">
            <v>9.2762214936922792E-3</v>
          </cell>
          <cell r="Q1593">
            <v>0.99994966039965405</v>
          </cell>
          <cell r="R1593">
            <v>8.0735273169664903E-2</v>
          </cell>
          <cell r="S1593">
            <v>26.885890087481801</v>
          </cell>
          <cell r="T1593">
            <v>0.99952693370873202</v>
          </cell>
          <cell r="U1593">
            <v>0.24770947998359799</v>
          </cell>
          <cell r="V1593">
            <v>50.127769794752602</v>
          </cell>
          <cell r="W1593">
            <v>0.99996220246242595</v>
          </cell>
          <cell r="X1593">
            <v>6.9968921595728706E-2</v>
          </cell>
          <cell r="Y1593">
            <v>1.89736597358596</v>
          </cell>
          <cell r="Z1593">
            <v>0.84490978065808298</v>
          </cell>
          <cell r="AA1593">
            <v>3.8687490531307801E-2</v>
          </cell>
          <cell r="AB1593">
            <v>9.2757544687205196E-3</v>
          </cell>
          <cell r="AC1593">
            <v>0.63083332022028504</v>
          </cell>
          <cell r="AD1593">
            <v>6.7647355684333698E-3</v>
          </cell>
          <cell r="AE1593">
            <v>45.777849572171597</v>
          </cell>
          <cell r="AF1593">
            <v>0.91318881162311005</v>
          </cell>
          <cell r="AG1593">
            <v>11.6632656245598</v>
          </cell>
          <cell r="AH1593">
            <v>20.022947842950899</v>
          </cell>
          <cell r="AI1593">
            <v>0.744385177844469</v>
          </cell>
          <cell r="AJ1593">
            <v>34.3423886265821</v>
          </cell>
          <cell r="AK1593">
            <v>1252.2019150983299</v>
          </cell>
          <cell r="AL1593">
            <v>7.9158483255666896</v>
          </cell>
          <cell r="AM1593">
            <v>49.380907570001597</v>
          </cell>
          <cell r="AN1593">
            <v>28.9115570553823</v>
          </cell>
          <cell r="AO1593">
            <v>22.7352074643604</v>
          </cell>
          <cell r="AP1593">
            <v>22.361275737229999</v>
          </cell>
          <cell r="AQ1593">
            <v>12.567786584388699</v>
          </cell>
          <cell r="AR1593">
            <v>31.4643131217437</v>
          </cell>
          <cell r="AS1593">
            <v>41.778690072451703</v>
          </cell>
          <cell r="AT1593">
            <v>69.976079655058996</v>
          </cell>
          <cell r="AU1593">
            <v>3.2888936764835499</v>
          </cell>
          <cell r="AV1593">
            <v>1.36180483502172</v>
          </cell>
          <cell r="AW1593">
            <v>2.3173575931669999</v>
          </cell>
          <cell r="AX1593">
            <v>1.1039217335690501</v>
          </cell>
          <cell r="AY1593">
            <v>9.99458278293995E-4</v>
          </cell>
          <cell r="AZ1593">
            <v>9.8955662234695693E-2</v>
          </cell>
          <cell r="BA1593">
            <v>0.94503233532266995</v>
          </cell>
          <cell r="BB1593">
            <v>0.98633255552842902</v>
          </cell>
          <cell r="BC1593">
            <v>6.5419087306516105E-2</v>
          </cell>
          <cell r="BD1593">
            <v>12.107380377083199</v>
          </cell>
          <cell r="BE1593">
            <v>28.232985488333</v>
          </cell>
          <cell r="BF1593">
            <v>30.827480329722199</v>
          </cell>
          <cell r="BH1593" t="str">
            <v>NO</v>
          </cell>
          <cell r="BI1593" t="str">
            <v>NO</v>
          </cell>
          <cell r="BJ1593" t="str">
            <v>YES</v>
          </cell>
          <cell r="BK1593" t="str">
            <v/>
          </cell>
          <cell r="BL1593" t="str">
            <v>YES</v>
          </cell>
          <cell r="BM1593" t="str">
            <v>YES</v>
          </cell>
          <cell r="BO1593" t="str">
            <v>YES</v>
          </cell>
          <cell r="BQ1593" t="str">
            <v>YES</v>
          </cell>
          <cell r="BR1593" t="str">
            <v>YES</v>
          </cell>
          <cell r="BT1593" t="str">
            <v/>
          </cell>
          <cell r="BU1593" t="str">
            <v>YES</v>
          </cell>
          <cell r="BW1593" t="str">
            <v/>
          </cell>
          <cell r="CA1593" t="str">
            <v>DUAL CORR</v>
          </cell>
          <cell r="CC1593">
            <v>17.695102737547668</v>
          </cell>
          <cell r="CD1593">
            <v>18.980489329842058</v>
          </cell>
          <cell r="CE1593">
            <v>15.288947433131094</v>
          </cell>
          <cell r="CF1593">
            <v>17.901865170838722</v>
          </cell>
          <cell r="CL1593">
            <v>0.19</v>
          </cell>
          <cell r="CY1593">
            <v>1.2940068560284048</v>
          </cell>
          <cell r="CZ1593">
            <v>1.2940068560284048</v>
          </cell>
          <cell r="DA1593">
            <v>1.2940068560284048</v>
          </cell>
          <cell r="DB1593">
            <v>1.2940068560284048</v>
          </cell>
        </row>
        <row r="1594">
          <cell r="A1594">
            <v>275.10000000000002</v>
          </cell>
          <cell r="B1594">
            <v>41697</v>
          </cell>
          <cell r="C1594" t="str">
            <v>Daniel</v>
          </cell>
          <cell r="D1594">
            <v>34</v>
          </cell>
          <cell r="F1594" t="str">
            <v>YES</v>
          </cell>
          <cell r="G1594">
            <v>2.04</v>
          </cell>
          <cell r="H1594">
            <v>3.2685417244210799</v>
          </cell>
          <cell r="I1594">
            <v>0</v>
          </cell>
          <cell r="J1594">
            <v>9.9994736842100007</v>
          </cell>
          <cell r="K1594">
            <v>19.9989473684</v>
          </cell>
          <cell r="L1594">
            <v>1.999999999998</v>
          </cell>
          <cell r="M1594">
            <v>5.2327947128566397</v>
          </cell>
          <cell r="N1594">
            <v>0.99412901487653904</v>
          </cell>
          <cell r="O1594">
            <v>5.9863917234116201E-2</v>
          </cell>
          <cell r="P1594">
            <v>5.0982635910235804E-3</v>
          </cell>
          <cell r="Q1594">
            <v>0.99997514315552805</v>
          </cell>
          <cell r="R1594">
            <v>7.7149210685634198E-2</v>
          </cell>
          <cell r="S1594">
            <v>20.673605257033302</v>
          </cell>
          <cell r="T1594">
            <v>0.999894163807863</v>
          </cell>
          <cell r="U1594">
            <v>0.15938408558459699</v>
          </cell>
          <cell r="V1594">
            <v>107.73109470269399</v>
          </cell>
          <cell r="W1594">
            <v>0.99998242909920398</v>
          </cell>
          <cell r="X1594">
            <v>6.48659802866485E-2</v>
          </cell>
          <cell r="Y1594">
            <v>4.4777902477860003</v>
          </cell>
          <cell r="Z1594">
            <v>0.85047978350164</v>
          </cell>
          <cell r="AA1594">
            <v>9.1128023704627401E-2</v>
          </cell>
          <cell r="AB1594">
            <v>5.09813685783439E-3</v>
          </cell>
          <cell r="AC1594">
            <v>0.51113323854201898</v>
          </cell>
          <cell r="AD1594">
            <v>6.1951005305542501E-3</v>
          </cell>
          <cell r="AE1594">
            <v>89.481189891293596</v>
          </cell>
          <cell r="AF1594">
            <v>0.83058301514547295</v>
          </cell>
          <cell r="AG1594">
            <v>42.2207496788442</v>
          </cell>
          <cell r="AH1594">
            <v>19.776737953899499</v>
          </cell>
          <cell r="AI1594">
            <v>0.956516267702745</v>
          </cell>
          <cell r="AJ1594">
            <v>10.836668932579199</v>
          </cell>
          <cell r="AK1594">
            <v>1079.6167907900001</v>
          </cell>
          <cell r="AL1594">
            <v>4.1159906405699802</v>
          </cell>
          <cell r="AM1594">
            <v>52.112041344001497</v>
          </cell>
          <cell r="AN1594">
            <v>10.427654388229</v>
          </cell>
          <cell r="AO1594">
            <v>30.030894087913001</v>
          </cell>
          <cell r="AP1594">
            <v>20.487929156083801</v>
          </cell>
          <cell r="AQ1594">
            <v>57.280274654310603</v>
          </cell>
          <cell r="AR1594">
            <v>106.690043214716</v>
          </cell>
          <cell r="AS1594">
            <v>101.669689785016</v>
          </cell>
          <cell r="AT1594">
            <v>261.20187816549702</v>
          </cell>
          <cell r="AU1594">
            <v>2.8599699558457301</v>
          </cell>
          <cell r="AV1594">
            <v>1.2089234376835201</v>
          </cell>
          <cell r="AW1594">
            <v>2.2495305913425798</v>
          </cell>
          <cell r="AX1594">
            <v>1.30615574013298</v>
          </cell>
          <cell r="AY1594">
            <v>4.2300968376052201E-4</v>
          </cell>
          <cell r="AZ1594">
            <v>9.5674113741491901E-2</v>
          </cell>
          <cell r="BA1594">
            <v>0.94277030497101699</v>
          </cell>
          <cell r="BB1594">
            <v>0.98765966211904799</v>
          </cell>
          <cell r="BC1594">
            <v>2.9859507088977999E-2</v>
          </cell>
          <cell r="BD1594">
            <v>7.8682106975001602</v>
          </cell>
          <cell r="BE1594">
            <v>11.669322733333299</v>
          </cell>
          <cell r="BF1594">
            <v>36.856928310833297</v>
          </cell>
          <cell r="BH1594" t="str">
            <v>NO</v>
          </cell>
          <cell r="BI1594" t="str">
            <v>NO</v>
          </cell>
          <cell r="BJ1594" t="str">
            <v>YES</v>
          </cell>
          <cell r="BK1594" t="str">
            <v/>
          </cell>
          <cell r="BL1594" t="str">
            <v>YES</v>
          </cell>
          <cell r="BM1594" t="str">
            <v>YES</v>
          </cell>
          <cell r="BO1594" t="str">
            <v>NO</v>
          </cell>
          <cell r="BQ1594" t="str">
            <v>YES</v>
          </cell>
          <cell r="BR1594" t="str">
            <v>YES</v>
          </cell>
          <cell r="BT1594" t="str">
            <v>YES</v>
          </cell>
          <cell r="BU1594" t="str">
            <v>NO</v>
          </cell>
          <cell r="BW1594" t="str">
            <v/>
          </cell>
          <cell r="CA1594" t="str">
            <v>TRASH</v>
          </cell>
          <cell r="CC1594">
            <v>0</v>
          </cell>
          <cell r="CD1594">
            <v>0</v>
          </cell>
          <cell r="CE1594">
            <v>0</v>
          </cell>
          <cell r="CF1594">
            <v>0</v>
          </cell>
          <cell r="CL1594">
            <v>0</v>
          </cell>
          <cell r="CY1594">
            <v>0</v>
          </cell>
          <cell r="CZ1594">
            <v>0</v>
          </cell>
          <cell r="DA1594">
            <v>0</v>
          </cell>
          <cell r="DB1594">
            <v>0</v>
          </cell>
        </row>
        <row r="1595">
          <cell r="A1595">
            <v>275.10000000000002</v>
          </cell>
          <cell r="B1595">
            <v>41697</v>
          </cell>
          <cell r="C1595" t="str">
            <v>Daniel</v>
          </cell>
          <cell r="D1595">
            <v>35</v>
          </cell>
          <cell r="F1595" t="str">
            <v>YES</v>
          </cell>
          <cell r="G1595">
            <v>2.04</v>
          </cell>
          <cell r="H1595">
            <v>3.3363744467496899</v>
          </cell>
          <cell r="I1595">
            <v>0</v>
          </cell>
          <cell r="J1595">
            <v>10.000500000000001</v>
          </cell>
          <cell r="K1595">
            <v>19.998999999999999</v>
          </cell>
          <cell r="L1595">
            <v>1.9998000099994999</v>
          </cell>
          <cell r="M1595">
            <v>5.32374967183239</v>
          </cell>
          <cell r="N1595">
            <v>0.78981482998121699</v>
          </cell>
          <cell r="O1595">
            <v>9.1574039464211401E-2</v>
          </cell>
          <cell r="P1595">
            <v>6.9804833732306799E-3</v>
          </cell>
          <cell r="Q1595">
            <v>0.99815002600675096</v>
          </cell>
          <cell r="R1595">
            <v>9.3279162532805798E-2</v>
          </cell>
          <cell r="S1595">
            <v>14.7309098784492</v>
          </cell>
          <cell r="T1595">
            <v>0.99806729173964404</v>
          </cell>
          <cell r="U1595">
            <v>9.5562798662859993E-2</v>
          </cell>
          <cell r="V1595">
            <v>60.666269116075597</v>
          </cell>
          <cell r="W1595">
            <v>0.998320297436463</v>
          </cell>
          <cell r="X1595">
            <v>8.8885171060455903E-2</v>
          </cell>
          <cell r="Y1595">
            <v>0.45736281391073902</v>
          </cell>
          <cell r="Z1595">
            <v>6.2461119982606103E-2</v>
          </cell>
          <cell r="AA1595">
            <v>2.9198855005746399E-2</v>
          </cell>
          <cell r="AB1595">
            <v>6.9675450969732197E-3</v>
          </cell>
          <cell r="AC1595">
            <v>2.5522278663910498E-2</v>
          </cell>
          <cell r="AD1595">
            <v>8.8206229595698907E-3</v>
          </cell>
          <cell r="AE1595">
            <v>8.4206147757911101</v>
          </cell>
          <cell r="AF1595">
            <v>0.13856864991141399</v>
          </cell>
          <cell r="AG1595">
            <v>4.0992828561815697</v>
          </cell>
          <cell r="AH1595">
            <v>10.3522660697869</v>
          </cell>
          <cell r="AI1595">
            <v>0.70139097307993503</v>
          </cell>
          <cell r="AJ1595">
            <v>1.42098713336658</v>
          </cell>
          <cell r="AK1595">
            <v>749.31143505001705</v>
          </cell>
          <cell r="AL1595">
            <v>5.1286800569699302</v>
          </cell>
          <cell r="AM1595">
            <v>23.3934411563353</v>
          </cell>
          <cell r="AN1595">
            <v>18.581960111720001</v>
          </cell>
          <cell r="AO1595">
            <v>46.145457839693997</v>
          </cell>
          <cell r="AP1595">
            <v>23.220188766166299</v>
          </cell>
          <cell r="AQ1595">
            <v>195.61682674366</v>
          </cell>
          <cell r="AR1595">
            <v>39.382150178396202</v>
          </cell>
          <cell r="AS1595">
            <v>37.935037234471501</v>
          </cell>
          <cell r="AT1595">
            <v>315.06978154435001</v>
          </cell>
          <cell r="AU1595">
            <v>3.2742304231162498</v>
          </cell>
          <cell r="AV1595">
            <v>1.1796244776365701</v>
          </cell>
          <cell r="AW1595">
            <v>2.2790312502248802</v>
          </cell>
          <cell r="AX1595">
            <v>1.2333719737772999</v>
          </cell>
          <cell r="AY1595">
            <v>2.0133354279584302E-3</v>
          </cell>
          <cell r="AZ1595">
            <v>9.5169862678604999E-2</v>
          </cell>
          <cell r="BA1595">
            <v>0.94520887393988895</v>
          </cell>
          <cell r="BB1595">
            <v>0.98706763710712098</v>
          </cell>
          <cell r="BC1595">
            <v>4.8973023923313201E-2</v>
          </cell>
          <cell r="BD1595">
            <v>3.2966804664967002</v>
          </cell>
          <cell r="BE1595">
            <v>5.3582733011565997</v>
          </cell>
          <cell r="BF1595">
            <v>7.0106692196939102</v>
          </cell>
          <cell r="BH1595" t="str">
            <v>NO</v>
          </cell>
          <cell r="BI1595" t="str">
            <v>NO</v>
          </cell>
          <cell r="BJ1595" t="str">
            <v>YES</v>
          </cell>
          <cell r="BK1595" t="str">
            <v/>
          </cell>
          <cell r="BL1595" t="str">
            <v>YES</v>
          </cell>
          <cell r="BM1595" t="str">
            <v>NO</v>
          </cell>
          <cell r="BO1595" t="str">
            <v>NO</v>
          </cell>
          <cell r="BQ1595" t="str">
            <v>NO</v>
          </cell>
          <cell r="BR1595" t="str">
            <v>YES</v>
          </cell>
          <cell r="BT1595" t="str">
            <v/>
          </cell>
          <cell r="BU1595" t="str">
            <v>YES</v>
          </cell>
          <cell r="BW1595" t="str">
            <v/>
          </cell>
          <cell r="CA1595" t="str">
            <v>SINGLE CORRx</v>
          </cell>
          <cell r="CC1595">
            <v>0</v>
          </cell>
          <cell r="CD1595">
            <v>10.399502373066426</v>
          </cell>
          <cell r="CE1595">
            <v>14.235320726614123</v>
          </cell>
          <cell r="CF1595">
            <v>22.612638256872991</v>
          </cell>
          <cell r="CL1595">
            <v>0.38</v>
          </cell>
          <cell r="CY1595">
            <v>0</v>
          </cell>
          <cell r="CZ1595">
            <v>6.8181809203661663</v>
          </cell>
          <cell r="DA1595">
            <v>6.8181809203661663</v>
          </cell>
          <cell r="DB1595">
            <v>6.8181809203661663</v>
          </cell>
        </row>
        <row r="1596">
          <cell r="A1596">
            <v>275.10000000000002</v>
          </cell>
          <cell r="B1596">
            <v>41697</v>
          </cell>
          <cell r="C1596" t="str">
            <v>Daniel</v>
          </cell>
          <cell r="D1596">
            <v>36</v>
          </cell>
          <cell r="F1596" t="str">
            <v>YES</v>
          </cell>
          <cell r="G1596">
            <v>2.04</v>
          </cell>
          <cell r="H1596">
            <v>3.3936717789620201</v>
          </cell>
          <cell r="I1596">
            <v>0</v>
          </cell>
          <cell r="J1596">
            <v>9.9994999999999994</v>
          </cell>
          <cell r="K1596">
            <v>19.9985</v>
          </cell>
          <cell r="L1596">
            <v>1.99994999749988</v>
          </cell>
          <cell r="M1596">
            <v>2.0318431899305001</v>
          </cell>
          <cell r="N1596">
            <v>0.97830447074633298</v>
          </cell>
          <cell r="O1596">
            <v>6.4572642869182295E-2</v>
          </cell>
          <cell r="P1596">
            <v>7.8908869560539996E-3</v>
          </cell>
          <cell r="Q1596">
            <v>0.999877791801843</v>
          </cell>
          <cell r="R1596">
            <v>0.100175600653803</v>
          </cell>
          <cell r="S1596">
            <v>24.336063508139301</v>
          </cell>
          <cell r="T1596">
            <v>0.99983505774682802</v>
          </cell>
          <cell r="U1596">
            <v>0.11647689643428399</v>
          </cell>
          <cell r="V1596">
            <v>50.032778933377699</v>
          </cell>
          <cell r="W1596">
            <v>0.99991204300025205</v>
          </cell>
          <cell r="X1596">
            <v>8.4998791530986703E-2</v>
          </cell>
          <cell r="Y1596">
            <v>1.8201426312147699</v>
          </cell>
          <cell r="Z1596">
            <v>0.871262363256603</v>
          </cell>
          <cell r="AA1596">
            <v>1.9808804840523601E-2</v>
          </cell>
          <cell r="AB1596">
            <v>7.8899224470685408E-3</v>
          </cell>
          <cell r="AC1596">
            <v>0.33742281917635603</v>
          </cell>
          <cell r="AD1596">
            <v>1.0147907312167401E-2</v>
          </cell>
          <cell r="AE1596">
            <v>41.000136460898098</v>
          </cell>
          <cell r="AF1596">
            <v>0.81939339225316199</v>
          </cell>
          <cell r="AG1596">
            <v>14.993486521174701</v>
          </cell>
          <cell r="AH1596">
            <v>22.166348397703299</v>
          </cell>
          <cell r="AI1596">
            <v>0.91069311379275797</v>
          </cell>
          <cell r="AJ1596">
            <v>7.4140232813259397</v>
          </cell>
          <cell r="AK1596">
            <v>1508.17611815502</v>
          </cell>
          <cell r="AL1596">
            <v>-2.89016614134988</v>
          </cell>
          <cell r="AM1596">
            <v>47.369460691672003</v>
          </cell>
          <cell r="AN1596">
            <v>10.095103922432999</v>
          </cell>
          <cell r="AO1596">
            <v>22.2675735214345</v>
          </cell>
          <cell r="AP1596">
            <v>22.4758593937166</v>
          </cell>
          <cell r="AQ1596">
            <v>550.40176799940696</v>
          </cell>
          <cell r="AR1596">
            <v>-131.29867901904501</v>
          </cell>
          <cell r="AS1596">
            <v>17.024256646064799</v>
          </cell>
          <cell r="AT1596">
            <v>2322.22092036922</v>
          </cell>
          <cell r="AU1596">
            <v>3.04069472531569</v>
          </cell>
          <cell r="AV1596">
            <v>1.1448265754628899</v>
          </cell>
          <cell r="AW1596">
            <v>2.2515403983808899</v>
          </cell>
          <cell r="AX1596">
            <v>1.20850798085436</v>
          </cell>
          <cell r="AY1596">
            <v>6.7156338435724397E-3</v>
          </cell>
          <cell r="AZ1596">
            <v>9.7595818769996595E-2</v>
          </cell>
          <cell r="BA1596">
            <v>0.94827164921995399</v>
          </cell>
          <cell r="BB1596">
            <v>0.99200612798594301</v>
          </cell>
          <cell r="BC1596">
            <v>0.13357061788320901</v>
          </cell>
          <cell r="BD1596">
            <v>1.08059093675467</v>
          </cell>
          <cell r="BE1596">
            <v>3.7288173934075499</v>
          </cell>
          <cell r="BF1596">
            <v>19.169377872282499</v>
          </cell>
          <cell r="BH1596" t="str">
            <v>NO</v>
          </cell>
          <cell r="BI1596" t="str">
            <v>NO</v>
          </cell>
          <cell r="BJ1596" t="str">
            <v>YES</v>
          </cell>
          <cell r="BK1596" t="str">
            <v/>
          </cell>
          <cell r="BL1596" t="str">
            <v>YES</v>
          </cell>
          <cell r="BM1596" t="str">
            <v>YES</v>
          </cell>
          <cell r="BO1596" t="str">
            <v>YES</v>
          </cell>
          <cell r="BQ1596" t="str">
            <v>YES</v>
          </cell>
          <cell r="BR1596" t="str">
            <v>YES</v>
          </cell>
          <cell r="BT1596" t="str">
            <v/>
          </cell>
          <cell r="BU1596" t="str">
            <v>NO</v>
          </cell>
          <cell r="BW1596" t="str">
            <v/>
          </cell>
          <cell r="CA1596" t="str">
            <v>DUAL CORR</v>
          </cell>
          <cell r="CC1596">
            <v>17.660687884934152</v>
          </cell>
          <cell r="CD1596">
            <v>17.179972242183588</v>
          </cell>
          <cell r="CE1596">
            <v>0</v>
          </cell>
          <cell r="CF1596">
            <v>0</v>
          </cell>
          <cell r="CL1596">
            <v>0.19</v>
          </cell>
          <cell r="CY1596">
            <v>9.7976577916215302</v>
          </cell>
          <cell r="CZ1596">
            <v>9.7976577916215302</v>
          </cell>
          <cell r="DA1596">
            <v>0</v>
          </cell>
          <cell r="DB1596">
            <v>0</v>
          </cell>
        </row>
        <row r="1597">
          <cell r="BH1597" t="str">
            <v/>
          </cell>
          <cell r="BI1597" t="str">
            <v/>
          </cell>
          <cell r="BJ1597" t="str">
            <v>YES</v>
          </cell>
          <cell r="BK1597" t="str">
            <v/>
          </cell>
          <cell r="BL1597" t="str">
            <v>NO</v>
          </cell>
          <cell r="BM1597" t="str">
            <v/>
          </cell>
          <cell r="BO1597" t="str">
            <v/>
          </cell>
          <cell r="BQ1597" t="str">
            <v/>
          </cell>
          <cell r="BR1597" t="str">
            <v/>
          </cell>
          <cell r="BT1597" t="str">
            <v/>
          </cell>
          <cell r="BU1597" t="str">
            <v/>
          </cell>
          <cell r="BW1597" t="str">
            <v/>
          </cell>
          <cell r="CA1597" t="str">
            <v/>
          </cell>
          <cell r="CC1597">
            <v>0</v>
          </cell>
          <cell r="CD1597">
            <v>0</v>
          </cell>
          <cell r="CE1597">
            <v>0</v>
          </cell>
          <cell r="CF1597">
            <v>0</v>
          </cell>
          <cell r="CL1597">
            <v>0</v>
          </cell>
          <cell r="CY1597">
            <v>0</v>
          </cell>
          <cell r="CZ1597">
            <v>0</v>
          </cell>
          <cell r="DA1597">
            <v>0</v>
          </cell>
          <cell r="DB1597">
            <v>0</v>
          </cell>
        </row>
        <row r="1598">
          <cell r="A1598">
            <v>255.3</v>
          </cell>
          <cell r="B1598">
            <v>41696</v>
          </cell>
          <cell r="C1598" t="str">
            <v>Daniel</v>
          </cell>
          <cell r="D1598">
            <v>22</v>
          </cell>
          <cell r="F1598" t="str">
            <v>YES</v>
          </cell>
          <cell r="G1598">
            <v>2.0099999999999998</v>
          </cell>
          <cell r="H1598">
            <v>0.16666666790842999</v>
          </cell>
          <cell r="I1598">
            <v>0</v>
          </cell>
          <cell r="J1598">
            <v>14.9985</v>
          </cell>
          <cell r="K1598">
            <v>19.999500000000001</v>
          </cell>
          <cell r="L1598">
            <v>1.3334333433343299</v>
          </cell>
          <cell r="M1598">
            <v>7.6724295986900799</v>
          </cell>
          <cell r="N1598">
            <v>0.77175482352009594</v>
          </cell>
          <cell r="O1598">
            <v>0.101105224402772</v>
          </cell>
          <cell r="P1598">
            <v>1.1602939635742399E-2</v>
          </cell>
          <cell r="Q1598">
            <v>0.99993679935478996</v>
          </cell>
          <cell r="R1598">
            <v>0.125391144466722</v>
          </cell>
          <cell r="S1598">
            <v>127.480187724806</v>
          </cell>
          <cell r="T1598">
            <v>0.99992421157105404</v>
          </cell>
          <cell r="U1598">
            <v>0.13730755260848301</v>
          </cell>
          <cell r="V1598">
            <v>430.06308373067401</v>
          </cell>
          <cell r="W1598">
            <v>0.99996267539078598</v>
          </cell>
          <cell r="X1598">
            <v>9.6354071215280501E-2</v>
          </cell>
          <cell r="Y1598">
            <v>0.29350610457215098</v>
          </cell>
          <cell r="Z1598">
            <v>2.6806225338112499E-2</v>
          </cell>
          <cell r="AA1598">
            <v>3.3941666624599499E-2</v>
          </cell>
          <cell r="AB1598">
            <v>1.16022061773976E-2</v>
          </cell>
          <cell r="AC1598">
            <v>0.68042891110339498</v>
          </cell>
          <cell r="AD1598">
            <v>1.6056109532787601E-2</v>
          </cell>
          <cell r="AE1598">
            <v>54.411517267687501</v>
          </cell>
          <cell r="AF1598">
            <v>0.126515128479052</v>
          </cell>
          <cell r="AG1598">
            <v>221.83487734841799</v>
          </cell>
          <cell r="AH1598">
            <v>57.116946843311702</v>
          </cell>
          <cell r="AI1598">
            <v>0.44801171432589998</v>
          </cell>
          <cell r="AJ1598">
            <v>140.18588946716599</v>
          </cell>
          <cell r="AK1598">
            <v>2281.7939592849898</v>
          </cell>
          <cell r="AL1598">
            <v>47.447474948630003</v>
          </cell>
          <cell r="AM1598">
            <v>63.4972570259972</v>
          </cell>
          <cell r="AN1598">
            <v>9.2702584653186602</v>
          </cell>
          <cell r="AO1598">
            <v>34.536181887023602</v>
          </cell>
          <cell r="AP1598">
            <v>35.532960708403898</v>
          </cell>
          <cell r="AQ1598">
            <v>19.0065160721708</v>
          </cell>
          <cell r="AR1598">
            <v>270.07048720496999</v>
          </cell>
          <cell r="AS1598">
            <v>160.638272917997</v>
          </cell>
          <cell r="AT1598">
            <v>858.39017914460601</v>
          </cell>
          <cell r="AU1598">
            <v>2.9930233089269902</v>
          </cell>
          <cell r="AV1598">
            <v>1.2087854502986899</v>
          </cell>
          <cell r="AW1598">
            <v>3.6125036692581398</v>
          </cell>
          <cell r="AX1598">
            <v>1.6192880107708001</v>
          </cell>
          <cell r="AY1598">
            <v>0.46123158527083502</v>
          </cell>
          <cell r="AZ1598">
            <v>0.14659125066231099</v>
          </cell>
          <cell r="BA1598">
            <v>0.83695522827469504</v>
          </cell>
          <cell r="BB1598">
            <v>0.78696427432946703</v>
          </cell>
          <cell r="BC1598">
            <v>17.117873267783601</v>
          </cell>
          <cell r="BD1598">
            <v>11.4023359824737</v>
          </cell>
          <cell r="BE1598">
            <v>22.549704046284699</v>
          </cell>
          <cell r="BF1598">
            <v>29.593023490633399</v>
          </cell>
          <cell r="BH1598" t="str">
            <v>NO</v>
          </cell>
          <cell r="BI1598" t="str">
            <v>NO</v>
          </cell>
          <cell r="BJ1598" t="str">
            <v>YES</v>
          </cell>
          <cell r="BK1598" t="str">
            <v/>
          </cell>
          <cell r="BL1598" t="str">
            <v>YES</v>
          </cell>
          <cell r="BM1598" t="str">
            <v>NO</v>
          </cell>
          <cell r="BO1598" t="str">
            <v>NO</v>
          </cell>
          <cell r="BQ1598" t="str">
            <v>NO</v>
          </cell>
          <cell r="BR1598" t="str">
            <v>NO</v>
          </cell>
          <cell r="BT1598" t="str">
            <v/>
          </cell>
          <cell r="BU1598" t="str">
            <v>NO</v>
          </cell>
          <cell r="BW1598" t="str">
            <v>YES</v>
          </cell>
          <cell r="CA1598" t="str">
            <v>TRASH</v>
          </cell>
          <cell r="CC1598">
            <v>0</v>
          </cell>
          <cell r="CD1598">
            <v>0</v>
          </cell>
          <cell r="CE1598">
            <v>0</v>
          </cell>
          <cell r="CF1598">
            <v>0</v>
          </cell>
          <cell r="CL1598">
            <v>0</v>
          </cell>
          <cell r="CY1598">
            <v>0</v>
          </cell>
          <cell r="CZ1598">
            <v>0</v>
          </cell>
          <cell r="DA1598">
            <v>0</v>
          </cell>
          <cell r="DB1598">
            <v>0</v>
          </cell>
        </row>
        <row r="1599">
          <cell r="A1599">
            <v>255.3</v>
          </cell>
          <cell r="B1599">
            <v>41696</v>
          </cell>
          <cell r="C1599" t="str">
            <v>Daniel</v>
          </cell>
          <cell r="D1599">
            <v>24</v>
          </cell>
          <cell r="F1599" t="str">
            <v>YES</v>
          </cell>
          <cell r="G1599">
            <v>2.0099999999999998</v>
          </cell>
          <cell r="H1599">
            <v>0.32391227781772602</v>
          </cell>
          <cell r="I1599">
            <v>0</v>
          </cell>
          <cell r="J1599">
            <v>15.000999999999999</v>
          </cell>
          <cell r="K1599">
            <v>20</v>
          </cell>
          <cell r="L1599">
            <v>1.3332444503699801</v>
          </cell>
          <cell r="M1599">
            <v>-49.624705111155599</v>
          </cell>
          <cell r="N1599">
            <v>0.61730168416356501</v>
          </cell>
          <cell r="O1599">
            <v>0.15302352557302101</v>
          </cell>
          <cell r="P1599">
            <v>1.1167411594497601E-2</v>
          </cell>
          <cell r="Q1599">
            <v>0.99999418623986103</v>
          </cell>
          <cell r="R1599">
            <v>0.15397386631236801</v>
          </cell>
          <cell r="S1599">
            <v>2142.7238496612399</v>
          </cell>
          <cell r="T1599">
            <v>0.99999095577358799</v>
          </cell>
          <cell r="U1599">
            <v>0.19203387392128499</v>
          </cell>
          <cell r="V1599">
            <v>500.13441996114801</v>
          </cell>
          <cell r="W1599">
            <v>0.99999825345916804</v>
          </cell>
          <cell r="X1599">
            <v>8.4388008511043305E-2</v>
          </cell>
          <cell r="Y1599">
            <v>-1.2345121852090199E-2</v>
          </cell>
          <cell r="Z1599">
            <v>9.4520259441899194E-5</v>
          </cell>
          <cell r="AA1599">
            <v>3.8480769140681499E-2</v>
          </cell>
          <cell r="AB1599">
            <v>1.1167346661371E-2</v>
          </cell>
          <cell r="AC1599">
            <v>0.95544723498245399</v>
          </cell>
          <cell r="AD1599">
            <v>2.4162544479679901E-2</v>
          </cell>
          <cell r="AE1599">
            <v>348.07134781289301</v>
          </cell>
          <cell r="AF1599">
            <v>0.69595437945586602</v>
          </cell>
          <cell r="AG1599">
            <v>1263.32028222399</v>
          </cell>
          <cell r="AH1599">
            <v>50.387149410741003</v>
          </cell>
          <cell r="AI1599">
            <v>2.3515253121255401E-2</v>
          </cell>
          <cell r="AJ1599">
            <v>4057.3285805154601</v>
          </cell>
          <cell r="AK1599">
            <v>7116.6608206616702</v>
          </cell>
          <cell r="AL1599">
            <v>95.168024658363294</v>
          </cell>
          <cell r="AM1599">
            <v>12.0777499786674</v>
          </cell>
          <cell r="AN1599">
            <v>29.590614990769001</v>
          </cell>
          <cell r="AO1599">
            <v>28.751150687381902</v>
          </cell>
          <cell r="AP1599">
            <v>116.62524531092799</v>
          </cell>
          <cell r="AQ1599">
            <v>3130.41390689742</v>
          </cell>
          <cell r="AR1599">
            <v>188.13849575983801</v>
          </cell>
          <cell r="AS1599">
            <v>168.39428287374099</v>
          </cell>
          <cell r="AT1599">
            <v>144.546741784734</v>
          </cell>
          <cell r="AU1599">
            <v>2.3430467095152601</v>
          </cell>
          <cell r="AV1599">
            <v>1.23929820333745</v>
          </cell>
          <cell r="AW1599">
            <v>2.9053661420569101</v>
          </cell>
          <cell r="AX1599">
            <v>1.91895805229982</v>
          </cell>
          <cell r="AY1599">
            <v>0.57144213225356799</v>
          </cell>
          <cell r="AZ1599">
            <v>0.145776302632736</v>
          </cell>
          <cell r="BA1599">
            <v>0.78232949120234796</v>
          </cell>
          <cell r="BB1599">
            <v>0.748229347701447</v>
          </cell>
          <cell r="BC1599">
            <v>19.2260904309612</v>
          </cell>
          <cell r="BD1599">
            <v>4.8647369947248098</v>
          </cell>
          <cell r="BE1599">
            <v>45.094487925314503</v>
          </cell>
          <cell r="BF1599">
            <v>127.781613999112</v>
          </cell>
          <cell r="BH1599" t="str">
            <v>NO</v>
          </cell>
          <cell r="BI1599" t="str">
            <v>YES</v>
          </cell>
          <cell r="BJ1599" t="str">
            <v>YES</v>
          </cell>
          <cell r="BK1599" t="str">
            <v/>
          </cell>
          <cell r="BL1599" t="str">
            <v>YES</v>
          </cell>
          <cell r="BM1599" t="str">
            <v>NO</v>
          </cell>
          <cell r="BO1599" t="str">
            <v>NO</v>
          </cell>
          <cell r="BQ1599" t="str">
            <v>YES</v>
          </cell>
          <cell r="BR1599" t="str">
            <v>NO</v>
          </cell>
          <cell r="BT1599" t="str">
            <v/>
          </cell>
          <cell r="BU1599" t="str">
            <v>NO</v>
          </cell>
          <cell r="BW1599" t="str">
            <v/>
          </cell>
          <cell r="CA1599" t="str">
            <v>SINGLE CORR</v>
          </cell>
          <cell r="CC1599">
            <v>264.83883011445249</v>
          </cell>
          <cell r="CD1599">
            <v>0</v>
          </cell>
          <cell r="CE1599">
            <v>0</v>
          </cell>
          <cell r="CF1599">
            <v>0</v>
          </cell>
          <cell r="CL1599">
            <v>0.47</v>
          </cell>
          <cell r="CY1599">
            <v>3.3342872329149085</v>
          </cell>
          <cell r="CZ1599">
            <v>0</v>
          </cell>
          <cell r="DA1599">
            <v>0</v>
          </cell>
          <cell r="DB1599">
            <v>0</v>
          </cell>
        </row>
        <row r="1600">
          <cell r="A1600">
            <v>255.3</v>
          </cell>
          <cell r="B1600">
            <v>41696</v>
          </cell>
          <cell r="C1600" t="str">
            <v>Daniel</v>
          </cell>
          <cell r="D1600">
            <v>25</v>
          </cell>
          <cell r="F1600" t="str">
            <v>YES</v>
          </cell>
          <cell r="G1600">
            <v>2.0099999999999998</v>
          </cell>
          <cell r="H1600">
            <v>0.38130419421940998</v>
          </cell>
          <cell r="I1600">
            <v>0</v>
          </cell>
          <cell r="J1600">
            <v>14.999499999999999</v>
          </cell>
          <cell r="K1600">
            <v>20</v>
          </cell>
          <cell r="L1600">
            <v>1.33337777925931</v>
          </cell>
          <cell r="M1600">
            <v>-22.527667074142201</v>
          </cell>
          <cell r="N1600">
            <v>0.93034242640613796</v>
          </cell>
          <cell r="O1600">
            <v>0.14359667207424401</v>
          </cell>
          <cell r="P1600">
            <v>1.84600162313809E-2</v>
          </cell>
          <cell r="Q1600">
            <v>0.99991539532529405</v>
          </cell>
          <cell r="R1600">
            <v>0.23808379138316699</v>
          </cell>
          <cell r="S1600">
            <v>58.269069105534101</v>
          </cell>
          <cell r="T1600">
            <v>0.99988405976795303</v>
          </cell>
          <cell r="U1600">
            <v>0.27870611494234798</v>
          </cell>
          <cell r="V1600">
            <v>4897.2705821781901</v>
          </cell>
          <cell r="W1600">
            <v>0.99996850463296605</v>
          </cell>
          <cell r="X1600">
            <v>0.145234730690872</v>
          </cell>
          <cell r="Y1600">
            <v>-0.53441412728892101</v>
          </cell>
          <cell r="Z1600">
            <v>2.1943150191993801E-2</v>
          </cell>
          <cell r="AA1600">
            <v>0.27576037963674699</v>
          </cell>
          <cell r="AB1600">
            <v>1.8458453763346198E-2</v>
          </cell>
          <cell r="AC1600">
            <v>0.80095748572171699</v>
          </cell>
          <cell r="AD1600">
            <v>5.8157134747572503E-2</v>
          </cell>
          <cell r="AE1600">
            <v>6.4743670603019403</v>
          </cell>
          <cell r="AF1600">
            <v>1.3219941664782699E-3</v>
          </cell>
          <cell r="AG1600">
            <v>685.964225316122</v>
          </cell>
          <cell r="AH1600">
            <v>41.804184555108399</v>
          </cell>
          <cell r="AI1600">
            <v>0.71735032703264101</v>
          </cell>
          <cell r="AJ1600">
            <v>194.14422148116299</v>
          </cell>
          <cell r="AK1600">
            <v>2412.3949435233299</v>
          </cell>
          <cell r="AL1600">
            <v>36.650340559063302</v>
          </cell>
          <cell r="AM1600">
            <v>71.537961899331407</v>
          </cell>
          <cell r="AN1600">
            <v>7.6244189701046601</v>
          </cell>
          <cell r="AO1600">
            <v>29.015302101211098</v>
          </cell>
          <cell r="AP1600">
            <v>34.417556680506301</v>
          </cell>
          <cell r="AQ1600">
            <v>19.915555227869099</v>
          </cell>
          <cell r="AR1600">
            <v>204.27846714573801</v>
          </cell>
          <cell r="AS1600">
            <v>14.877783144732501</v>
          </cell>
          <cell r="AT1600">
            <v>19940.9941301168</v>
          </cell>
          <cell r="AU1600">
            <v>2.5023614570069501</v>
          </cell>
          <cell r="AV1600">
            <v>1.4182216025010199</v>
          </cell>
          <cell r="AW1600">
            <v>2.51318791435755</v>
          </cell>
          <cell r="AX1600">
            <v>1.5476682344908499</v>
          </cell>
          <cell r="AY1600">
            <v>0.43097764111425202</v>
          </cell>
          <cell r="AZ1600">
            <v>0.146124470252295</v>
          </cell>
          <cell r="BA1600">
            <v>0.74576227267425799</v>
          </cell>
          <cell r="BB1600">
            <v>0.71580252061876704</v>
          </cell>
          <cell r="BC1600">
            <v>19.393993850141399</v>
          </cell>
          <cell r="BD1600">
            <v>7.3846469166666102</v>
          </cell>
          <cell r="BE1600">
            <v>25.275196311666502</v>
          </cell>
          <cell r="BF1600">
            <v>47.827561946666599</v>
          </cell>
          <cell r="BH1600" t="str">
            <v>NO</v>
          </cell>
          <cell r="BI1600" t="str">
            <v>NO</v>
          </cell>
          <cell r="BJ1600" t="str">
            <v>YES</v>
          </cell>
          <cell r="BK1600" t="str">
            <v/>
          </cell>
          <cell r="BL1600" t="str">
            <v>YES</v>
          </cell>
          <cell r="BM1600" t="str">
            <v>NO</v>
          </cell>
          <cell r="BO1600" t="str">
            <v>NO</v>
          </cell>
          <cell r="BQ1600" t="str">
            <v>NO</v>
          </cell>
          <cell r="BR1600" t="str">
            <v>YES</v>
          </cell>
          <cell r="BT1600" t="str">
            <v/>
          </cell>
          <cell r="BU1600" t="str">
            <v>NO</v>
          </cell>
          <cell r="BW1600" t="str">
            <v/>
          </cell>
          <cell r="CA1600" t="str">
            <v>SINGLE CORR</v>
          </cell>
          <cell r="CC1600">
            <v>0</v>
          </cell>
          <cell r="CD1600">
            <v>41.137962788507068</v>
          </cell>
          <cell r="CE1600">
            <v>0</v>
          </cell>
          <cell r="CF1600">
            <v>0</v>
          </cell>
          <cell r="CL1600">
            <v>0.47</v>
          </cell>
          <cell r="CY1600">
            <v>0</v>
          </cell>
          <cell r="CZ1600">
            <v>5.9488351152710752</v>
          </cell>
          <cell r="DA1600">
            <v>0</v>
          </cell>
          <cell r="DB1600">
            <v>0</v>
          </cell>
        </row>
        <row r="1601">
          <cell r="A1601">
            <v>255.3</v>
          </cell>
          <cell r="B1601">
            <v>41696</v>
          </cell>
          <cell r="C1601" t="str">
            <v>Daniel</v>
          </cell>
          <cell r="D1601">
            <v>27</v>
          </cell>
          <cell r="F1601" t="str">
            <v>YES</v>
          </cell>
          <cell r="G1601">
            <v>2.0099999999999998</v>
          </cell>
          <cell r="H1601">
            <v>0.54519308265298605</v>
          </cell>
          <cell r="I1601">
            <v>0</v>
          </cell>
          <cell r="J1601">
            <v>14.999499999999999</v>
          </cell>
          <cell r="K1601">
            <v>20</v>
          </cell>
          <cell r="L1601">
            <v>1.33337777925931</v>
          </cell>
          <cell r="M1601">
            <v>0.14785524717137</v>
          </cell>
          <cell r="N1601">
            <v>0.68221056919422995</v>
          </cell>
          <cell r="O1601">
            <v>0.491917261426358</v>
          </cell>
          <cell r="P1601">
            <v>1.0994454277209499E-2</v>
          </cell>
          <cell r="Q1601">
            <v>0.99999621831923202</v>
          </cell>
          <cell r="R1601">
            <v>0.14080886831011799</v>
          </cell>
          <cell r="S1601">
            <v>214.29007771414999</v>
          </cell>
          <cell r="T1601">
            <v>0.999974485404588</v>
          </cell>
          <cell r="U1601">
            <v>0.365733818122153</v>
          </cell>
          <cell r="V1601">
            <v>185.77755146931301</v>
          </cell>
          <cell r="W1601">
            <v>0.99993101871971801</v>
          </cell>
          <cell r="X1601">
            <v>0.60137781636239196</v>
          </cell>
          <cell r="Y1601">
            <v>7.8184671179834894E-2</v>
          </cell>
          <cell r="Z1601">
            <v>1.2662070752991601E-2</v>
          </cell>
          <cell r="AA1601">
            <v>0.24830192736717999</v>
          </cell>
          <cell r="AB1601">
            <v>1.0994412694510101E-2</v>
          </cell>
          <cell r="AC1601">
            <v>0.96965652278804104</v>
          </cell>
          <cell r="AD1601">
            <v>2.01148510876221E-2</v>
          </cell>
          <cell r="AE1601">
            <v>54.944769216360498</v>
          </cell>
          <cell r="AF1601">
            <v>0.29573529336575699</v>
          </cell>
          <cell r="AG1601">
            <v>3745.08132303508</v>
          </cell>
          <cell r="AH1601">
            <v>98.672905022100096</v>
          </cell>
          <cell r="AI1601">
            <v>0.46045243137859099</v>
          </cell>
          <cell r="AJ1601">
            <v>2869.1619828429698</v>
          </cell>
          <cell r="AK1601">
            <v>8602.0373951350102</v>
          </cell>
          <cell r="AL1601">
            <v>73.758872141539996</v>
          </cell>
          <cell r="AM1601">
            <v>51.997244124996101</v>
          </cell>
          <cell r="AN1601">
            <v>105.730135890075</v>
          </cell>
          <cell r="AO1601">
            <v>91.099766555392094</v>
          </cell>
          <cell r="AP1601">
            <v>79.833057620222704</v>
          </cell>
          <cell r="AQ1601">
            <v>483.553208122699</v>
          </cell>
          <cell r="AR1601">
            <v>65.440493872341307</v>
          </cell>
          <cell r="AS1601">
            <v>89.784054946963494</v>
          </cell>
          <cell r="AT1601">
            <v>172.017165352539</v>
          </cell>
          <cell r="AU1601">
            <v>3.6571221255399502</v>
          </cell>
          <cell r="AV1601">
            <v>1.40153236663206</v>
          </cell>
          <cell r="AW1601">
            <v>2.6545581239688398</v>
          </cell>
          <cell r="AX1601">
            <v>1.7290722825664699</v>
          </cell>
          <cell r="AY1601">
            <v>0.66507601528809301</v>
          </cell>
          <cell r="AZ1601">
            <v>0.146107675309119</v>
          </cell>
          <cell r="BA1601">
            <v>0.76852015032919796</v>
          </cell>
          <cell r="BB1601">
            <v>0.74081232091653804</v>
          </cell>
          <cell r="BC1601">
            <v>16.980664220121501</v>
          </cell>
          <cell r="BD1601">
            <v>-0.78993226830948504</v>
          </cell>
          <cell r="BE1601">
            <v>46.8926985522858</v>
          </cell>
          <cell r="BF1601">
            <v>100.25280708795199</v>
          </cell>
          <cell r="BH1601" t="str">
            <v>NO</v>
          </cell>
          <cell r="BI1601" t="str">
            <v>YES</v>
          </cell>
          <cell r="BJ1601" t="str">
            <v>YES</v>
          </cell>
          <cell r="BK1601" t="str">
            <v/>
          </cell>
          <cell r="BL1601" t="str">
            <v>YES</v>
          </cell>
          <cell r="BM1601" t="str">
            <v>NO</v>
          </cell>
          <cell r="BO1601" t="str">
            <v>NO</v>
          </cell>
          <cell r="BQ1601" t="str">
            <v>NO</v>
          </cell>
          <cell r="BR1601" t="str">
            <v>NO</v>
          </cell>
          <cell r="BT1601" t="str">
            <v/>
          </cell>
          <cell r="BU1601" t="str">
            <v>NO</v>
          </cell>
          <cell r="BW1601" t="str">
            <v>YES</v>
          </cell>
          <cell r="CA1601" t="str">
            <v>TRASH</v>
          </cell>
          <cell r="CC1601">
            <v>0</v>
          </cell>
          <cell r="CD1601">
            <v>0</v>
          </cell>
          <cell r="CE1601">
            <v>0</v>
          </cell>
          <cell r="CF1601">
            <v>0</v>
          </cell>
          <cell r="CL1601">
            <v>0</v>
          </cell>
          <cell r="CY1601">
            <v>0</v>
          </cell>
          <cell r="CZ1601">
            <v>0</v>
          </cell>
          <cell r="DA1601">
            <v>0</v>
          </cell>
          <cell r="DB1601">
            <v>0</v>
          </cell>
        </row>
        <row r="1602">
          <cell r="A1602">
            <v>255.3</v>
          </cell>
          <cell r="B1602">
            <v>41696</v>
          </cell>
          <cell r="C1602" t="str">
            <v>Daniel</v>
          </cell>
          <cell r="D1602">
            <v>28</v>
          </cell>
          <cell r="F1602" t="str">
            <v>YES</v>
          </cell>
          <cell r="G1602">
            <v>2.0099999999999998</v>
          </cell>
          <cell r="H1602">
            <v>0.617415304295719</v>
          </cell>
          <cell r="I1602">
            <v>0</v>
          </cell>
          <cell r="J1602">
            <v>15</v>
          </cell>
          <cell r="K1602">
            <v>19.998999999999999</v>
          </cell>
          <cell r="L1602">
            <v>1.3332666666666699</v>
          </cell>
          <cell r="M1602">
            <v>1.94617149582945</v>
          </cell>
          <cell r="N1602">
            <v>0.76378333262091203</v>
          </cell>
          <cell r="O1602">
            <v>0.14387409636758999</v>
          </cell>
          <cell r="P1602">
            <v>1.0649040359622899E-2</v>
          </cell>
          <cell r="Q1602">
            <v>0.99996417562820095</v>
          </cell>
          <cell r="R1602">
            <v>0.10849908479197</v>
          </cell>
          <cell r="S1602">
            <v>96.266069138051705</v>
          </cell>
          <cell r="T1602">
            <v>0.99993359111748603</v>
          </cell>
          <cell r="U1602">
            <v>0.147725448549891</v>
          </cell>
          <cell r="V1602">
            <v>127.96435564040399</v>
          </cell>
          <cell r="W1602">
            <v>0.99996867734189199</v>
          </cell>
          <cell r="X1602">
            <v>0.10145039634880899</v>
          </cell>
          <cell r="Y1602">
            <v>0.619084412966177</v>
          </cell>
          <cell r="Z1602">
            <v>0.20313629151236301</v>
          </cell>
          <cell r="AA1602">
            <v>4.7002121344327297E-2</v>
          </cell>
          <cell r="AB1602">
            <v>1.0648658807512101E-2</v>
          </cell>
          <cell r="AC1602">
            <v>0.75987181230071399</v>
          </cell>
          <cell r="AD1602">
            <v>1.2124830695742E-2</v>
          </cell>
          <cell r="AE1602">
            <v>84.5783561394163</v>
          </cell>
          <cell r="AF1602">
            <v>0.66093175910160096</v>
          </cell>
          <cell r="AG1602">
            <v>114.728195647497</v>
          </cell>
          <cell r="AH1602">
            <v>59.5864556984031</v>
          </cell>
          <cell r="AI1602">
            <v>0.61893560703325901</v>
          </cell>
          <cell r="AJ1602">
            <v>128.938145650991</v>
          </cell>
          <cell r="AK1602">
            <v>1572.29930423001</v>
          </cell>
          <cell r="AL1602">
            <v>28.819529770470002</v>
          </cell>
          <cell r="AM1602">
            <v>20.1191380830005</v>
          </cell>
          <cell r="AN1602">
            <v>19.279945890446999</v>
          </cell>
          <cell r="AO1602">
            <v>-10.373804085441501</v>
          </cell>
          <cell r="AP1602">
            <v>70.905395534011404</v>
          </cell>
          <cell r="AQ1602">
            <v>641.95835124061102</v>
          </cell>
          <cell r="AR1602">
            <v>24.230711103856098</v>
          </cell>
          <cell r="AS1602">
            <v>80.4881231083519</v>
          </cell>
          <cell r="AT1602">
            <v>450.41708132144498</v>
          </cell>
          <cell r="AU1602">
            <v>3.2029284333958099</v>
          </cell>
          <cell r="AV1602">
            <v>1.22099769014467</v>
          </cell>
          <cell r="AW1602">
            <v>2.0241702353802502</v>
          </cell>
          <cell r="AX1602">
            <v>1.26109226219949</v>
          </cell>
          <cell r="AY1602">
            <v>0.35996725614522901</v>
          </cell>
          <cell r="AZ1602">
            <v>0.14496009185195699</v>
          </cell>
          <cell r="BA1602">
            <v>0.85529236925362795</v>
          </cell>
          <cell r="BB1602">
            <v>0.80247593103968795</v>
          </cell>
          <cell r="BC1602">
            <v>18.780900320620599</v>
          </cell>
          <cell r="BD1602">
            <v>10.8247288763728</v>
          </cell>
          <cell r="BE1602">
            <v>16.947319474902301</v>
          </cell>
          <cell r="BF1602">
            <v>33.858567644706</v>
          </cell>
          <cell r="BH1602" t="str">
            <v>NO</v>
          </cell>
          <cell r="BI1602" t="str">
            <v>NO</v>
          </cell>
          <cell r="BJ1602" t="str">
            <v>YES</v>
          </cell>
          <cell r="BK1602" t="str">
            <v/>
          </cell>
          <cell r="BL1602" t="str">
            <v>YES</v>
          </cell>
          <cell r="BM1602" t="str">
            <v>NO</v>
          </cell>
          <cell r="BO1602" t="str">
            <v>NO</v>
          </cell>
          <cell r="BQ1602" t="str">
            <v>YES</v>
          </cell>
          <cell r="BR1602" t="str">
            <v>YES</v>
          </cell>
          <cell r="BT1602" t="str">
            <v/>
          </cell>
          <cell r="BU1602" t="str">
            <v>YES</v>
          </cell>
          <cell r="BW1602" t="str">
            <v/>
          </cell>
          <cell r="CA1602" t="str">
            <v>DUAL AREA</v>
          </cell>
          <cell r="CC1602">
            <v>67.757126311593908</v>
          </cell>
          <cell r="CD1602">
            <v>67.960446619223916</v>
          </cell>
          <cell r="CE1602">
            <v>43.181266499420047</v>
          </cell>
          <cell r="CF1602">
            <v>55.170743500131479</v>
          </cell>
          <cell r="CL1602">
            <v>0.36</v>
          </cell>
          <cell r="CY1602">
            <v>8.8720800706495471</v>
          </cell>
          <cell r="CZ1602">
            <v>8.8720800706495471</v>
          </cell>
          <cell r="DA1602">
            <v>8.8720800706495471</v>
          </cell>
          <cell r="DB1602">
            <v>8.8720800706495471</v>
          </cell>
        </row>
        <row r="1603">
          <cell r="A1603">
            <v>255.3</v>
          </cell>
          <cell r="B1603">
            <v>41696</v>
          </cell>
          <cell r="C1603" t="str">
            <v>Daniel</v>
          </cell>
          <cell r="D1603">
            <v>29</v>
          </cell>
          <cell r="F1603" t="str">
            <v>YES</v>
          </cell>
          <cell r="G1603">
            <v>2.0099999999999998</v>
          </cell>
          <cell r="H1603">
            <v>0.71185975056141604</v>
          </cell>
          <cell r="I1603">
            <v>0</v>
          </cell>
          <cell r="J1603">
            <v>15.000500000000001</v>
          </cell>
          <cell r="K1603">
            <v>19.999500000000001</v>
          </cell>
          <cell r="L1603">
            <v>1.3332555581480601</v>
          </cell>
          <cell r="M1603">
            <v>43.6843475189713</v>
          </cell>
          <cell r="N1603">
            <v>0.96945503228294005</v>
          </cell>
          <cell r="O1603">
            <v>4.97569605144444E-2</v>
          </cell>
          <cell r="P1603">
            <v>1.0668929054230499E-2</v>
          </cell>
          <cell r="Q1603">
            <v>0.99999921863679397</v>
          </cell>
          <cell r="R1603">
            <v>0.102165364095404</v>
          </cell>
          <cell r="S1603">
            <v>461.51787917005203</v>
          </cell>
          <cell r="T1603">
            <v>0.99999881495444398</v>
          </cell>
          <cell r="U1603">
            <v>0.125811726822641</v>
          </cell>
          <cell r="V1603">
            <v>15816.7271973404</v>
          </cell>
          <cell r="W1603">
            <v>0.99999981565881102</v>
          </cell>
          <cell r="X1603">
            <v>4.9620776584375498E-2</v>
          </cell>
          <cell r="Y1603">
            <v>0.69214140290765702</v>
          </cell>
          <cell r="Z1603">
            <v>1.5344690397495E-2</v>
          </cell>
          <cell r="AA1603">
            <v>8.4362244030134703E-2</v>
          </cell>
          <cell r="AB1603">
            <v>1.06689207169664E-2</v>
          </cell>
          <cell r="AC1603">
            <v>0.99318070534168201</v>
          </cell>
          <cell r="AD1603">
            <v>1.13879451370523E-2</v>
          </cell>
          <cell r="AE1603">
            <v>335.69442975965501</v>
          </cell>
          <cell r="AF1603">
            <v>2.1224009473576399E-2</v>
          </cell>
          <cell r="AG1603">
            <v>14261.871380738399</v>
          </cell>
          <cell r="AH1603">
            <v>368.50235423521701</v>
          </cell>
          <cell r="AI1603">
            <v>0.79845642860738097</v>
          </cell>
          <cell r="AJ1603">
            <v>2936.7174109677999</v>
          </cell>
          <cell r="AK1603">
            <v>3543.6219173300001</v>
          </cell>
          <cell r="AL1603">
            <v>37.948681976080003</v>
          </cell>
          <cell r="AM1603">
            <v>6.6588239720002802</v>
          </cell>
          <cell r="AN1603">
            <v>1.2313960725069999</v>
          </cell>
          <cell r="AO1603">
            <v>-577.07564410421605</v>
          </cell>
          <cell r="AP1603">
            <v>445.66722078779497</v>
          </cell>
          <cell r="AQ1603">
            <v>4685.1776114806098</v>
          </cell>
          <cell r="AR1603">
            <v>1440.2886197631601</v>
          </cell>
          <cell r="AS1603">
            <v>1499.2159475824001</v>
          </cell>
          <cell r="AT1603">
            <v>3057.4439671185701</v>
          </cell>
          <cell r="AU1603">
            <v>2.4279140131752701</v>
          </cell>
          <cell r="AV1603">
            <v>1.1713722234095501</v>
          </cell>
          <cell r="AW1603">
            <v>2.18341295031354</v>
          </cell>
          <cell r="AX1603">
            <v>0.99882573247540596</v>
          </cell>
          <cell r="AY1603">
            <v>0.14746984144630801</v>
          </cell>
          <cell r="AZ1603">
            <v>0.146127352756454</v>
          </cell>
          <cell r="BA1603">
            <v>0.71217510699661402</v>
          </cell>
          <cell r="BB1603">
            <v>0.68227573545154596</v>
          </cell>
          <cell r="BC1603">
            <v>22.120476216946201</v>
          </cell>
          <cell r="BD1603">
            <v>34.664549616666903</v>
          </cell>
          <cell r="BE1603">
            <v>100.090512916667</v>
          </cell>
          <cell r="BF1603">
            <v>253.37630846666701</v>
          </cell>
          <cell r="BH1603" t="str">
            <v>NO</v>
          </cell>
          <cell r="BI1603" t="str">
            <v>YES</v>
          </cell>
          <cell r="BJ1603" t="str">
            <v>YES</v>
          </cell>
          <cell r="BK1603" t="str">
            <v/>
          </cell>
          <cell r="BL1603" t="str">
            <v>YES</v>
          </cell>
          <cell r="BM1603" t="str">
            <v>NO</v>
          </cell>
          <cell r="BO1603" t="str">
            <v>NO</v>
          </cell>
          <cell r="BQ1603" t="str">
            <v>NO</v>
          </cell>
          <cell r="BR1603" t="str">
            <v>YES</v>
          </cell>
          <cell r="BT1603" t="str">
            <v/>
          </cell>
          <cell r="BU1603" t="str">
            <v>NO</v>
          </cell>
          <cell r="BW1603" t="str">
            <v/>
          </cell>
          <cell r="CA1603" t="str">
            <v>SINGLE CORR</v>
          </cell>
          <cell r="CC1603">
            <v>0</v>
          </cell>
          <cell r="CD1603">
            <v>325.82347690348939</v>
          </cell>
          <cell r="CE1603">
            <v>0</v>
          </cell>
          <cell r="CF1603">
            <v>0</v>
          </cell>
          <cell r="CL1603">
            <v>0.47</v>
          </cell>
          <cell r="CY1603">
            <v>0</v>
          </cell>
          <cell r="CZ1603">
            <v>1.502220050459689</v>
          </cell>
          <cell r="DA1603">
            <v>0</v>
          </cell>
          <cell r="DB1603">
            <v>0</v>
          </cell>
        </row>
        <row r="1604">
          <cell r="A1604">
            <v>255.3</v>
          </cell>
          <cell r="B1604">
            <v>41696</v>
          </cell>
          <cell r="C1604" t="str">
            <v>Daniel</v>
          </cell>
          <cell r="D1604">
            <v>30</v>
          </cell>
          <cell r="F1604" t="str">
            <v>YES</v>
          </cell>
          <cell r="G1604">
            <v>2.0099999999999998</v>
          </cell>
          <cell r="H1604">
            <v>0.77574863936752103</v>
          </cell>
          <cell r="I1604">
            <v>0</v>
          </cell>
          <cell r="J1604">
            <v>15.000500000000001</v>
          </cell>
          <cell r="K1604">
            <v>19.998999999999999</v>
          </cell>
          <cell r="L1604">
            <v>1.3332222259258</v>
          </cell>
          <cell r="M1604">
            <v>0.37521544049151601</v>
          </cell>
          <cell r="N1604">
            <v>0.86646899143376599</v>
          </cell>
          <cell r="O1604">
            <v>0.18655873611256499</v>
          </cell>
          <cell r="P1604">
            <v>1.14260432420824E-2</v>
          </cell>
          <cell r="Q1604">
            <v>0.99999215637147498</v>
          </cell>
          <cell r="R1604">
            <v>0.28399159488178399</v>
          </cell>
          <cell r="S1604">
            <v>597.96673740119104</v>
          </cell>
          <cell r="T1604">
            <v>0.99999711822075998</v>
          </cell>
          <cell r="U1604">
            <v>0.172126807843584</v>
          </cell>
          <cell r="V1604">
            <v>303.39756454518601</v>
          </cell>
          <cell r="W1604">
            <v>0.99999119004346904</v>
          </cell>
          <cell r="X1604">
            <v>0.30095951769949503</v>
          </cell>
          <cell r="Y1604">
            <v>0.31065116171072299</v>
          </cell>
          <cell r="Z1604">
            <v>0.33434819220517698</v>
          </cell>
          <cell r="AA1604">
            <v>4.0021002934475101E-2</v>
          </cell>
          <cell r="AB1604">
            <v>1.14259536080403E-2</v>
          </cell>
          <cell r="AC1604">
            <v>0.94331038390575594</v>
          </cell>
          <cell r="AD1604">
            <v>8.3069568848295194E-2</v>
          </cell>
          <cell r="AE1604">
            <v>167.53222597540699</v>
          </cell>
          <cell r="AF1604">
            <v>0.55218225052624104</v>
          </cell>
          <cell r="AG1604">
            <v>4741.43112036619</v>
          </cell>
          <cell r="AH1604">
            <v>294.50251816509501</v>
          </cell>
          <cell r="AI1604">
            <v>0.49250510279043302</v>
          </cell>
          <cell r="AJ1604">
            <v>5373.2843369520797</v>
          </cell>
          <cell r="AK1604">
            <v>6218.2886523300003</v>
          </cell>
          <cell r="AL1604">
            <v>36.421197825809998</v>
          </cell>
          <cell r="AM1604">
            <v>-3.2258031689976301</v>
          </cell>
          <cell r="AN1604">
            <v>0.14038457944500099</v>
          </cell>
          <cell r="AO1604">
            <v>2384.9235916267999</v>
          </cell>
          <cell r="AP1604">
            <v>95.761943677860302</v>
          </cell>
          <cell r="AQ1604">
            <v>16892.0909769668</v>
          </cell>
          <cell r="AR1604">
            <v>112.274536164445</v>
          </cell>
          <cell r="AS1604">
            <v>147.59243804686901</v>
          </cell>
          <cell r="AT1604">
            <v>552.90432754018298</v>
          </cell>
          <cell r="AU1604">
            <v>2.0763591860916102</v>
          </cell>
          <cell r="AV1604">
            <v>1.0261316987775</v>
          </cell>
          <cell r="AW1604">
            <v>2.1742157909055799</v>
          </cell>
          <cell r="AX1604">
            <v>0.99625025874911999</v>
          </cell>
          <cell r="AY1604">
            <v>0.306399421150016</v>
          </cell>
          <cell r="AZ1604">
            <v>0.145153823882363</v>
          </cell>
          <cell r="BA1604">
            <v>0.67901327447843796</v>
          </cell>
          <cell r="BB1604">
            <v>0.67398592985560102</v>
          </cell>
          <cell r="BC1604">
            <v>15.986056755652999</v>
          </cell>
          <cell r="BD1604">
            <v>11.4271057841423</v>
          </cell>
          <cell r="BE1604">
            <v>64.215190170980094</v>
          </cell>
          <cell r="BF1604">
            <v>155.89541263134799</v>
          </cell>
          <cell r="BH1604" t="str">
            <v>NO</v>
          </cell>
          <cell r="BI1604" t="str">
            <v>YES</v>
          </cell>
          <cell r="BJ1604" t="str">
            <v>YES</v>
          </cell>
          <cell r="BK1604" t="str">
            <v/>
          </cell>
          <cell r="BL1604" t="str">
            <v>YES</v>
          </cell>
          <cell r="BM1604" t="str">
            <v>NO</v>
          </cell>
          <cell r="BO1604" t="str">
            <v>NO</v>
          </cell>
          <cell r="BQ1604" t="str">
            <v>YES</v>
          </cell>
          <cell r="BR1604" t="str">
            <v>NO</v>
          </cell>
          <cell r="BT1604" t="str">
            <v/>
          </cell>
          <cell r="BU1604" t="str">
            <v>NO</v>
          </cell>
          <cell r="BW1604" t="str">
            <v/>
          </cell>
          <cell r="CA1604" t="str">
            <v>SINGLE CORR</v>
          </cell>
          <cell r="CC1604">
            <v>160.65436539369023</v>
          </cell>
          <cell r="CD1604">
            <v>0</v>
          </cell>
          <cell r="CE1604">
            <v>0</v>
          </cell>
          <cell r="CF1604">
            <v>0</v>
          </cell>
          <cell r="CL1604">
            <v>0.47</v>
          </cell>
          <cell r="CY1604">
            <v>2.3414705300080372</v>
          </cell>
          <cell r="CZ1604">
            <v>0</v>
          </cell>
          <cell r="DA1604">
            <v>0</v>
          </cell>
          <cell r="DB1604">
            <v>0</v>
          </cell>
        </row>
        <row r="1605">
          <cell r="A1605">
            <v>255.3</v>
          </cell>
          <cell r="B1605">
            <v>41696</v>
          </cell>
          <cell r="C1605" t="str">
            <v>Daniel</v>
          </cell>
          <cell r="D1605">
            <v>31</v>
          </cell>
          <cell r="F1605" t="str">
            <v>YES</v>
          </cell>
          <cell r="G1605">
            <v>2.0099999999999998</v>
          </cell>
          <cell r="H1605">
            <v>0.82297085970640205</v>
          </cell>
          <cell r="I1605">
            <v>0</v>
          </cell>
          <cell r="J1605">
            <v>14.9994736842</v>
          </cell>
          <cell r="K1605">
            <v>19.999473684200002</v>
          </cell>
          <cell r="L1605">
            <v>1.3333450296503999</v>
          </cell>
          <cell r="M1605">
            <v>87.100155233495201</v>
          </cell>
          <cell r="N1605">
            <v>0.99531922241777504</v>
          </cell>
          <cell r="O1605">
            <v>6.22975604829362E-2</v>
          </cell>
          <cell r="P1605">
            <v>1.3449603703987499E-2</v>
          </cell>
          <cell r="Q1605">
            <v>0.999947712103328</v>
          </cell>
          <cell r="R1605">
            <v>0.34475600801534301</v>
          </cell>
          <cell r="S1605">
            <v>99.563876137930606</v>
          </cell>
          <cell r="T1605">
            <v>0.99973786177025903</v>
          </cell>
          <cell r="U1605">
            <v>0.77197749153069695</v>
          </cell>
          <cell r="V1605">
            <v>1426.65846186822</v>
          </cell>
          <cell r="W1605">
            <v>0.99999873594553501</v>
          </cell>
          <cell r="X1605">
            <v>5.3597422229624103E-2</v>
          </cell>
          <cell r="Y1605">
            <v>2.3635941548849302</v>
          </cell>
          <cell r="Z1605">
            <v>2.7008875043124499E-2</v>
          </cell>
          <cell r="AA1605">
            <v>0.84108862411854401</v>
          </cell>
          <cell r="AB1605">
            <v>1.34489002885128E-2</v>
          </cell>
          <cell r="AC1605">
            <v>0.77567117369638405</v>
          </cell>
          <cell r="AD1605">
            <v>0.124539071010371</v>
          </cell>
          <cell r="AE1605">
            <v>399.31030259664402</v>
          </cell>
          <cell r="AF1605">
            <v>0.27989165488345902</v>
          </cell>
          <cell r="AG1605">
            <v>1714.44077149994</v>
          </cell>
          <cell r="AH1605">
            <v>27.655152957884699</v>
          </cell>
          <cell r="AI1605">
            <v>0.27769008123557498</v>
          </cell>
          <cell r="AJ1605">
            <v>1719.68229890201</v>
          </cell>
          <cell r="AK1605">
            <v>5105.59759616667</v>
          </cell>
          <cell r="AL1605">
            <v>53.571198118226697</v>
          </cell>
          <cell r="AM1605">
            <v>61.860832184002497</v>
          </cell>
          <cell r="AN1605">
            <v>3.91161275153233</v>
          </cell>
          <cell r="AO1605">
            <v>131.39218244150999</v>
          </cell>
          <cell r="AP1605">
            <v>71.142994028771199</v>
          </cell>
          <cell r="AQ1605">
            <v>133.833200189601</v>
          </cell>
          <cell r="AR1605">
            <v>1919.1207922779399</v>
          </cell>
          <cell r="AS1605">
            <v>1133.3335126931199</v>
          </cell>
          <cell r="AT1605">
            <v>4424.8080394989302</v>
          </cell>
          <cell r="AU1605">
            <v>2.41366130895155</v>
          </cell>
          <cell r="AV1605">
            <v>1.2709175740951899</v>
          </cell>
          <cell r="AW1605">
            <v>2.4071320875568301</v>
          </cell>
          <cell r="AX1605">
            <v>1.2176628422584499</v>
          </cell>
          <cell r="AY1605">
            <v>0.219586049831416</v>
          </cell>
          <cell r="AZ1605">
            <v>0.14496934948919199</v>
          </cell>
          <cell r="BA1605">
            <v>0.70588263861012002</v>
          </cell>
          <cell r="BB1605">
            <v>0.67968133708890299</v>
          </cell>
          <cell r="BC1605">
            <v>17.966131349843099</v>
          </cell>
          <cell r="BD1605">
            <v>91.434472826744397</v>
          </cell>
          <cell r="BE1605">
            <v>138.66544572306199</v>
          </cell>
          <cell r="BF1605">
            <v>146.68673234728701</v>
          </cell>
          <cell r="BH1605" t="str">
            <v>NO</v>
          </cell>
          <cell r="BI1605" t="str">
            <v>NO</v>
          </cell>
          <cell r="BJ1605" t="str">
            <v>YES</v>
          </cell>
          <cell r="BK1605" t="str">
            <v/>
          </cell>
          <cell r="BL1605" t="str">
            <v>YES</v>
          </cell>
          <cell r="BM1605" t="str">
            <v>NO</v>
          </cell>
          <cell r="BO1605" t="str">
            <v>NO</v>
          </cell>
          <cell r="BQ1605" t="str">
            <v>NO</v>
          </cell>
          <cell r="BR1605" t="str">
            <v>NO</v>
          </cell>
          <cell r="BT1605" t="str">
            <v/>
          </cell>
          <cell r="BU1605" t="str">
            <v>NO</v>
          </cell>
          <cell r="BW1605" t="str">
            <v>YES</v>
          </cell>
          <cell r="CA1605" t="str">
            <v>TRASH</v>
          </cell>
          <cell r="CC1605">
            <v>0</v>
          </cell>
          <cell r="CD1605">
            <v>0</v>
          </cell>
          <cell r="CE1605">
            <v>0</v>
          </cell>
          <cell r="CF1605">
            <v>0</v>
          </cell>
          <cell r="CL1605">
            <v>0</v>
          </cell>
          <cell r="CY1605">
            <v>0</v>
          </cell>
          <cell r="CZ1605">
            <v>0</v>
          </cell>
          <cell r="DA1605">
            <v>0</v>
          </cell>
          <cell r="DB1605">
            <v>0</v>
          </cell>
        </row>
        <row r="1606">
          <cell r="A1606">
            <v>255.3</v>
          </cell>
          <cell r="B1606">
            <v>41696</v>
          </cell>
          <cell r="C1606" t="str">
            <v>Daniel</v>
          </cell>
          <cell r="D1606">
            <v>32</v>
          </cell>
          <cell r="F1606" t="str">
            <v>YES</v>
          </cell>
          <cell r="G1606">
            <v>2.0099999999999998</v>
          </cell>
          <cell r="H1606">
            <v>0.88963752798736095</v>
          </cell>
          <cell r="I1606">
            <v>0</v>
          </cell>
          <cell r="J1606">
            <v>15</v>
          </cell>
          <cell r="K1606">
            <v>19.999500000000001</v>
          </cell>
          <cell r="L1606">
            <v>1.3332999999999999</v>
          </cell>
          <cell r="M1606">
            <v>-1.5307911002804599</v>
          </cell>
          <cell r="N1606">
            <v>0.61485248634054002</v>
          </cell>
          <cell r="O1606">
            <v>0.15892049718568699</v>
          </cell>
          <cell r="P1606">
            <v>1.1837369196780899E-2</v>
          </cell>
          <cell r="Q1606">
            <v>0.99979257329578297</v>
          </cell>
          <cell r="R1606">
            <v>0.365684180171503</v>
          </cell>
          <cell r="S1606">
            <v>519.55789765031295</v>
          </cell>
          <cell r="T1606">
            <v>0.999948136567268</v>
          </cell>
          <cell r="U1606">
            <v>0.18282731002201699</v>
          </cell>
          <cell r="V1606">
            <v>246.632889072767</v>
          </cell>
          <cell r="W1606">
            <v>0.99997026101776298</v>
          </cell>
          <cell r="X1606">
            <v>0.13844314350355499</v>
          </cell>
          <cell r="Y1606">
            <v>-0.23173565457473799</v>
          </cell>
          <cell r="Z1606">
            <v>4.4626375158310999E-2</v>
          </cell>
          <cell r="AA1606">
            <v>3.4528810035588102E-2</v>
          </cell>
          <cell r="AB1606">
            <v>1.18349129568266E-2</v>
          </cell>
          <cell r="AC1606">
            <v>0.40295733582521898</v>
          </cell>
          <cell r="AD1606">
            <v>0.134970659715309</v>
          </cell>
          <cell r="AE1606">
            <v>87.798029627505898</v>
          </cell>
          <cell r="AF1606">
            <v>0.35597611824180703</v>
          </cell>
          <cell r="AG1606">
            <v>418.85615966423302</v>
          </cell>
          <cell r="AH1606">
            <v>34.633636432082298</v>
          </cell>
          <cell r="AI1606">
            <v>6.6656363553730794E-2</v>
          </cell>
          <cell r="AJ1606">
            <v>607.02210318920595</v>
          </cell>
          <cell r="AK1606">
            <v>10301.69193581</v>
          </cell>
          <cell r="AL1606">
            <v>300.29104809655001</v>
          </cell>
          <cell r="AM1606">
            <v>42.920558704336798</v>
          </cell>
          <cell r="AN1606">
            <v>49.286187303320702</v>
          </cell>
          <cell r="AO1606">
            <v>172.78143578026101</v>
          </cell>
          <cell r="AP1606">
            <v>216.18509567157801</v>
          </cell>
          <cell r="AQ1606">
            <v>2646.5649675213899</v>
          </cell>
          <cell r="AR1606">
            <v>243.17929999931701</v>
          </cell>
          <cell r="AS1606">
            <v>226.36895471750199</v>
          </cell>
          <cell r="AT1606">
            <v>447.41600166634601</v>
          </cell>
          <cell r="AU1606">
            <v>2.8882278352727102</v>
          </cell>
          <cell r="AV1606">
            <v>1.4038712697220599</v>
          </cell>
          <cell r="AW1606">
            <v>2.8231159044999599</v>
          </cell>
          <cell r="AX1606">
            <v>1.60102485760431</v>
          </cell>
          <cell r="AY1606">
            <v>0.789428554335039</v>
          </cell>
          <cell r="AZ1606">
            <v>0.14527791334738999</v>
          </cell>
          <cell r="BA1606">
            <v>0.94265497290274103</v>
          </cell>
          <cell r="BB1606">
            <v>0.88505216103461604</v>
          </cell>
          <cell r="BC1606">
            <v>12.917921798209701</v>
          </cell>
          <cell r="BD1606">
            <v>24.902115925159801</v>
          </cell>
          <cell r="BE1606">
            <v>53.766464924452201</v>
          </cell>
          <cell r="BF1606">
            <v>61.627759795251201</v>
          </cell>
          <cell r="BH1606" t="str">
            <v>NO</v>
          </cell>
          <cell r="BI1606" t="str">
            <v>NO</v>
          </cell>
          <cell r="BJ1606" t="str">
            <v>YES</v>
          </cell>
          <cell r="BK1606" t="str">
            <v/>
          </cell>
          <cell r="BL1606" t="str">
            <v>YES</v>
          </cell>
          <cell r="BM1606" t="str">
            <v>NO</v>
          </cell>
          <cell r="BO1606" t="str">
            <v>NO</v>
          </cell>
          <cell r="BQ1606" t="str">
            <v>NO</v>
          </cell>
          <cell r="BR1606" t="str">
            <v>NO</v>
          </cell>
          <cell r="BT1606" t="str">
            <v/>
          </cell>
          <cell r="BU1606" t="str">
            <v>YES</v>
          </cell>
          <cell r="BW1606" t="str">
            <v/>
          </cell>
          <cell r="CA1606" t="str">
            <v>DUAL AREA</v>
          </cell>
          <cell r="CC1606">
            <v>0</v>
          </cell>
          <cell r="CD1606">
            <v>0</v>
          </cell>
          <cell r="CE1606">
            <v>110.67494116437521</v>
          </cell>
          <cell r="CF1606">
            <v>169.44822950509098</v>
          </cell>
          <cell r="CL1606">
            <v>0.36</v>
          </cell>
          <cell r="CY1606">
            <v>0</v>
          </cell>
          <cell r="CZ1606">
            <v>0</v>
          </cell>
          <cell r="DA1606">
            <v>2.7965010453166514</v>
          </cell>
          <cell r="DB1606">
            <v>2.7965010453166514</v>
          </cell>
        </row>
        <row r="1607">
          <cell r="A1607">
            <v>255.3</v>
          </cell>
          <cell r="B1607">
            <v>41696</v>
          </cell>
          <cell r="C1607" t="str">
            <v>Daniel</v>
          </cell>
          <cell r="D1607">
            <v>33</v>
          </cell>
          <cell r="F1607" t="str">
            <v>YES</v>
          </cell>
          <cell r="G1607">
            <v>2.0099999999999998</v>
          </cell>
          <cell r="H1607">
            <v>0.97574863862246297</v>
          </cell>
          <cell r="I1607">
            <v>0</v>
          </cell>
          <cell r="J1607">
            <v>15.0025</v>
          </cell>
          <cell r="K1607">
            <v>20</v>
          </cell>
          <cell r="L1607">
            <v>1.33311114814198</v>
          </cell>
          <cell r="M1607">
            <v>7.6362981108132E-2</v>
          </cell>
          <cell r="N1607">
            <v>0.95379127300079403</v>
          </cell>
          <cell r="O1607">
            <v>0.17518459835422601</v>
          </cell>
          <cell r="P1607">
            <v>1.7971847317626698E-2</v>
          </cell>
          <cell r="Q1607">
            <v>0.99979232175295096</v>
          </cell>
          <cell r="R1607">
            <v>0.38552516310325202</v>
          </cell>
          <cell r="S1607">
            <v>1452.80649055456</v>
          </cell>
          <cell r="T1607">
            <v>0.99995268551885896</v>
          </cell>
          <cell r="U1607">
            <v>0.183971026596284</v>
          </cell>
          <cell r="V1607">
            <v>226.84142314503899</v>
          </cell>
          <cell r="W1607">
            <v>0.99913946127754005</v>
          </cell>
          <cell r="X1607">
            <v>0.78490732597489898</v>
          </cell>
          <cell r="Y1607">
            <v>7.2642869182540107E-2</v>
          </cell>
          <cell r="Z1607">
            <v>9.7247627005325604E-2</v>
          </cell>
          <cell r="AA1607">
            <v>3.1651165015724701E-2</v>
          </cell>
          <cell r="AB1607">
            <v>1.7968112975082801E-2</v>
          </cell>
          <cell r="AC1607">
            <v>0.60834336488458896</v>
          </cell>
          <cell r="AD1607">
            <v>0.15248989425642101</v>
          </cell>
          <cell r="AE1607">
            <v>5.0011368065469197</v>
          </cell>
          <cell r="AF1607">
            <v>2.20278522109759E-2</v>
          </cell>
          <cell r="AG1607">
            <v>717.47355426993397</v>
          </cell>
          <cell r="AH1607">
            <v>14.402239496795399</v>
          </cell>
          <cell r="AI1607">
            <v>9.9129224183484004E-3</v>
          </cell>
          <cell r="AJ1607">
            <v>726.36147787563004</v>
          </cell>
          <cell r="AK1607">
            <v>-570.05200463999904</v>
          </cell>
          <cell r="AL1607">
            <v>-67.747267941416695</v>
          </cell>
          <cell r="AM1607">
            <v>-6.9070687580041898</v>
          </cell>
          <cell r="AN1607">
            <v>54.6820355201627</v>
          </cell>
          <cell r="AO1607">
            <v>136.33918821278399</v>
          </cell>
          <cell r="AP1607">
            <v>17.9059470577936</v>
          </cell>
          <cell r="AQ1607">
            <v>2134.3090828525101</v>
          </cell>
          <cell r="AR1607">
            <v>4.0639259003880799</v>
          </cell>
          <cell r="AS1607">
            <v>0.95936802656169495</v>
          </cell>
          <cell r="AT1607">
            <v>54.013990655300503</v>
          </cell>
          <cell r="AU1607">
            <v>3.1756083084745499</v>
          </cell>
          <cell r="AV1607">
            <v>1.3397969785972199</v>
          </cell>
          <cell r="AW1607">
            <v>3.5071542902074699</v>
          </cell>
          <cell r="AX1607">
            <v>1.6099533324561699</v>
          </cell>
          <cell r="AY1607">
            <v>0.497092964664681</v>
          </cell>
          <cell r="AZ1607">
            <v>0.144485162507383</v>
          </cell>
          <cell r="BA1607">
            <v>0.77463556191683602</v>
          </cell>
          <cell r="BB1607">
            <v>0.73842943819659601</v>
          </cell>
          <cell r="BC1607">
            <v>22.369183409910601</v>
          </cell>
          <cell r="BD1607">
            <v>-24.852878437489402</v>
          </cell>
          <cell r="BE1607">
            <v>-10.698848962384</v>
          </cell>
          <cell r="BF1607">
            <v>0.884718090021124</v>
          </cell>
          <cell r="BH1607" t="str">
            <v>NO</v>
          </cell>
          <cell r="BI1607" t="str">
            <v>NO</v>
          </cell>
          <cell r="BJ1607" t="str">
            <v>YES</v>
          </cell>
          <cell r="BK1607" t="str">
            <v/>
          </cell>
          <cell r="BL1607" t="str">
            <v>YES</v>
          </cell>
          <cell r="BM1607" t="str">
            <v>NO</v>
          </cell>
          <cell r="BO1607" t="str">
            <v>NO</v>
          </cell>
          <cell r="BQ1607" t="str">
            <v>NO</v>
          </cell>
          <cell r="BR1607" t="str">
            <v>NO</v>
          </cell>
          <cell r="BT1607" t="str">
            <v/>
          </cell>
          <cell r="BU1607" t="str">
            <v>NO</v>
          </cell>
          <cell r="BW1607" t="str">
            <v>YES</v>
          </cell>
          <cell r="CA1607" t="str">
            <v>TRASH</v>
          </cell>
          <cell r="CC1607">
            <v>0</v>
          </cell>
          <cell r="CD1607">
            <v>0</v>
          </cell>
          <cell r="CE1607">
            <v>0</v>
          </cell>
          <cell r="CF1607">
            <v>0</v>
          </cell>
          <cell r="CL1607">
            <v>0</v>
          </cell>
          <cell r="CY1607">
            <v>0</v>
          </cell>
          <cell r="CZ1607">
            <v>0</v>
          </cell>
          <cell r="DA1607">
            <v>0</v>
          </cell>
          <cell r="DB1607">
            <v>0</v>
          </cell>
        </row>
        <row r="1608">
          <cell r="A1608">
            <v>255.3</v>
          </cell>
          <cell r="B1608">
            <v>41696</v>
          </cell>
          <cell r="C1608" t="str">
            <v>Daniel</v>
          </cell>
          <cell r="D1608">
            <v>35</v>
          </cell>
          <cell r="F1608" t="str">
            <v>YES</v>
          </cell>
          <cell r="G1608">
            <v>2.0099999999999998</v>
          </cell>
          <cell r="H1608">
            <v>1.34519308246672</v>
          </cell>
          <cell r="I1608">
            <v>0</v>
          </cell>
          <cell r="J1608">
            <v>14.999499999999999</v>
          </cell>
          <cell r="K1608">
            <v>29.998999999999999</v>
          </cell>
          <cell r="L1608">
            <v>2</v>
          </cell>
          <cell r="M1608">
            <v>4.7965817473169796</v>
          </cell>
          <cell r="N1608">
            <v>0.82020933406391405</v>
          </cell>
          <cell r="O1608">
            <v>6.5489020540719797E-2</v>
          </cell>
          <cell r="P1608">
            <v>5.4670380745640698E-3</v>
          </cell>
          <cell r="Q1608">
            <v>0.99991127786240697</v>
          </cell>
          <cell r="R1608">
            <v>0.102943507530077</v>
          </cell>
          <cell r="S1608">
            <v>182.38933839815101</v>
          </cell>
          <cell r="T1608">
            <v>0.99987158051418801</v>
          </cell>
          <cell r="U1608">
            <v>0.12385315804354199</v>
          </cell>
          <cell r="V1608">
            <v>219.23256894608701</v>
          </cell>
          <cell r="W1608">
            <v>0.99997956771613095</v>
          </cell>
          <cell r="X1608">
            <v>4.9399734932790498E-2</v>
          </cell>
          <cell r="Y1608">
            <v>0.619732406027517</v>
          </cell>
          <cell r="Z1608">
            <v>9.9929446004344502E-2</v>
          </cell>
          <cell r="AA1608">
            <v>1.73060321416404E-2</v>
          </cell>
          <cell r="AB1608">
            <v>5.4665529697241998E-3</v>
          </cell>
          <cell r="AC1608">
            <v>0.25192695588246999</v>
          </cell>
          <cell r="AD1608">
            <v>1.0764575090981599E-2</v>
          </cell>
          <cell r="AE1608">
            <v>110.606445783634</v>
          </cell>
          <cell r="AF1608">
            <v>0.50450617935028796</v>
          </cell>
          <cell r="AG1608">
            <v>60.1088814271057</v>
          </cell>
          <cell r="AH1608">
            <v>34.587901947656597</v>
          </cell>
          <cell r="AI1608">
            <v>0.189613383034338</v>
          </cell>
          <cell r="AJ1608">
            <v>98.308860856084493</v>
          </cell>
          <cell r="AK1608">
            <v>1209.0289241549999</v>
          </cell>
          <cell r="AL1608">
            <v>23.39869986795</v>
          </cell>
          <cell r="AM1608">
            <v>18.2282178650009</v>
          </cell>
          <cell r="AN1608">
            <v>6.31154245906301</v>
          </cell>
          <cell r="AO1608">
            <v>-156.37056751191599</v>
          </cell>
          <cell r="AP1608">
            <v>49.522757309247098</v>
          </cell>
          <cell r="AQ1608">
            <v>2189.7512565082002</v>
          </cell>
          <cell r="AR1608">
            <v>178.10628060211499</v>
          </cell>
          <cell r="AS1608">
            <v>129.52093627602201</v>
          </cell>
          <cell r="AT1608">
            <v>508.34373416756199</v>
          </cell>
          <cell r="AU1608">
            <v>2.5156499757017001</v>
          </cell>
          <cell r="AV1608">
            <v>1.50748446846685</v>
          </cell>
          <cell r="AW1608">
            <v>2.16457339341967</v>
          </cell>
          <cell r="AX1608">
            <v>1.2260952743714</v>
          </cell>
          <cell r="AY1608">
            <v>0.61514806014137502</v>
          </cell>
          <cell r="AZ1608">
            <v>5.2336783972060603E-2</v>
          </cell>
          <cell r="BA1608">
            <v>1.07912295155395</v>
          </cell>
          <cell r="BB1608">
            <v>1.0556192611142701</v>
          </cell>
          <cell r="BC1608">
            <v>17.166922608596501</v>
          </cell>
          <cell r="BD1608">
            <v>-0.74674572162109598</v>
          </cell>
          <cell r="BE1608">
            <v>10.919377675390701</v>
          </cell>
          <cell r="BF1608">
            <v>18.362865589570401</v>
          </cell>
          <cell r="BH1608" t="str">
            <v>NO</v>
          </cell>
          <cell r="BI1608" t="str">
            <v>NO</v>
          </cell>
          <cell r="BJ1608" t="str">
            <v>YES</v>
          </cell>
          <cell r="BK1608" t="str">
            <v/>
          </cell>
          <cell r="BL1608" t="str">
            <v>YES</v>
          </cell>
          <cell r="BM1608" t="str">
            <v>NO</v>
          </cell>
          <cell r="BO1608" t="str">
            <v>NO</v>
          </cell>
          <cell r="BQ1608" t="str">
            <v>YES</v>
          </cell>
          <cell r="BR1608" t="str">
            <v>NO</v>
          </cell>
          <cell r="BT1608" t="str">
            <v/>
          </cell>
          <cell r="BU1608" t="str">
            <v>YES</v>
          </cell>
          <cell r="BW1608" t="str">
            <v/>
          </cell>
          <cell r="CA1608" t="str">
            <v>SINGLE CORRx</v>
          </cell>
          <cell r="CC1608">
            <v>116.07977580211117</v>
          </cell>
          <cell r="CD1608">
            <v>0</v>
          </cell>
          <cell r="CE1608">
            <v>101.42678752962028</v>
          </cell>
          <cell r="CF1608">
            <v>70.238295451657905</v>
          </cell>
          <cell r="CL1608">
            <v>0.3</v>
          </cell>
          <cell r="CY1608">
            <v>13.769830097834012</v>
          </cell>
          <cell r="CZ1608">
            <v>0</v>
          </cell>
          <cell r="DA1608">
            <v>13.769830097834012</v>
          </cell>
          <cell r="DB1608">
            <v>13.769830097834012</v>
          </cell>
        </row>
        <row r="1609">
          <cell r="A1609">
            <v>255.3</v>
          </cell>
          <cell r="B1609">
            <v>41696</v>
          </cell>
          <cell r="C1609" t="str">
            <v>Daniel</v>
          </cell>
          <cell r="D1609">
            <v>36</v>
          </cell>
          <cell r="F1609" t="str">
            <v>YES</v>
          </cell>
          <cell r="G1609">
            <v>2.0099999999999998</v>
          </cell>
          <cell r="H1609">
            <v>1.4174153041094499</v>
          </cell>
          <cell r="I1609">
            <v>0</v>
          </cell>
          <cell r="J1609">
            <v>14.9985</v>
          </cell>
          <cell r="K1609">
            <v>29.9985</v>
          </cell>
          <cell r="L1609">
            <v>2.0001000100009998</v>
          </cell>
          <cell r="M1609">
            <v>6.9863891680664703E-2</v>
          </cell>
          <cell r="N1609">
            <v>0.60119140385050396</v>
          </cell>
          <cell r="O1609">
            <v>0.39556876434132299</v>
          </cell>
          <cell r="P1609">
            <v>9.2435824012002399E-3</v>
          </cell>
          <cell r="Q1609">
            <v>0.99996932042854803</v>
          </cell>
          <cell r="R1609">
            <v>0.329264465680222</v>
          </cell>
          <cell r="S1609">
            <v>1469.5493992815</v>
          </cell>
          <cell r="T1609">
            <v>0.999956071099243</v>
          </cell>
          <cell r="U1609">
            <v>0.39398511368287797</v>
          </cell>
          <cell r="V1609">
            <v>188.360193325544</v>
          </cell>
          <cell r="W1609">
            <v>0.99996153804564303</v>
          </cell>
          <cell r="X1609">
            <v>0.36865926353617601</v>
          </cell>
          <cell r="Y1609">
            <v>2.3442812697678801E-2</v>
          </cell>
          <cell r="Z1609">
            <v>8.2506431033602101E-4</v>
          </cell>
          <cell r="AA1609">
            <v>0.1597162733626</v>
          </cell>
          <cell r="AB1609">
            <v>9.2432987791218699E-3</v>
          </cell>
          <cell r="AC1609">
            <v>0.73575084374067701</v>
          </cell>
          <cell r="AD1609">
            <v>0.110489577216638</v>
          </cell>
          <cell r="AE1609">
            <v>79.653094515430894</v>
          </cell>
          <cell r="AF1609">
            <v>0.42286020889721498</v>
          </cell>
          <cell r="AG1609">
            <v>2078.0955221006002</v>
          </cell>
          <cell r="AH1609">
            <v>15.3275796846773</v>
          </cell>
          <cell r="AI1609">
            <v>1.0429663908238899E-2</v>
          </cell>
          <cell r="AJ1609">
            <v>3563.12580753879</v>
          </cell>
          <cell r="AK1609">
            <v>16068.5211592167</v>
          </cell>
          <cell r="AL1609">
            <v>166.61590524204701</v>
          </cell>
          <cell r="AM1609">
            <v>18.903846860326901</v>
          </cell>
          <cell r="AN1609">
            <v>90.337725573024301</v>
          </cell>
          <cell r="AO1609">
            <v>-344.73437323222998</v>
          </cell>
          <cell r="AP1609">
            <v>391.96273661924403</v>
          </cell>
          <cell r="AQ1609">
            <v>4838.7966630420597</v>
          </cell>
          <cell r="AR1609">
            <v>196.41388446493599</v>
          </cell>
          <cell r="AS1609">
            <v>186.590926978026</v>
          </cell>
          <cell r="AT1609">
            <v>79.200402785731697</v>
          </cell>
          <cell r="AU1609">
            <v>2.2805731084602399</v>
          </cell>
          <cell r="AV1609">
            <v>1.2755803149556999</v>
          </cell>
          <cell r="AW1609">
            <v>1.8867607032403699</v>
          </cell>
          <cell r="AX1609">
            <v>0.92435094549695795</v>
          </cell>
          <cell r="AY1609">
            <v>0.53597664664645694</v>
          </cell>
          <cell r="AZ1609">
            <v>5.1646197230025899E-2</v>
          </cell>
          <cell r="BA1609">
            <v>0.83478931537048495</v>
          </cell>
          <cell r="BB1609">
            <v>0.820251158795679</v>
          </cell>
          <cell r="BC1609">
            <v>18.032859139507</v>
          </cell>
          <cell r="BD1609">
            <v>117.11688124286199</v>
          </cell>
          <cell r="BE1609">
            <v>165.92343290823899</v>
          </cell>
          <cell r="BF1609">
            <v>187.002683150975</v>
          </cell>
          <cell r="BH1609" t="str">
            <v>YES</v>
          </cell>
          <cell r="BI1609" t="str">
            <v>NO</v>
          </cell>
          <cell r="BJ1609" t="str">
            <v>YES</v>
          </cell>
          <cell r="BK1609" t="str">
            <v>YES</v>
          </cell>
          <cell r="BL1609" t="str">
            <v>YES</v>
          </cell>
          <cell r="BM1609" t="str">
            <v>NO</v>
          </cell>
          <cell r="BO1609" t="str">
            <v>NO</v>
          </cell>
          <cell r="BQ1609" t="str">
            <v>NO</v>
          </cell>
          <cell r="BR1609" t="str">
            <v>NO</v>
          </cell>
          <cell r="BT1609" t="str">
            <v/>
          </cell>
          <cell r="BU1609" t="str">
            <v>NO</v>
          </cell>
          <cell r="BW1609" t="str">
            <v>YES</v>
          </cell>
          <cell r="CA1609" t="str">
            <v>TRASH</v>
          </cell>
          <cell r="CC1609">
            <v>0</v>
          </cell>
          <cell r="CD1609">
            <v>0</v>
          </cell>
          <cell r="CE1609">
            <v>0</v>
          </cell>
          <cell r="CF1609">
            <v>0</v>
          </cell>
          <cell r="CL1609">
            <v>0</v>
          </cell>
          <cell r="CY1609">
            <v>0</v>
          </cell>
          <cell r="CZ1609">
            <v>0</v>
          </cell>
          <cell r="DA1609">
            <v>0</v>
          </cell>
          <cell r="DB1609">
            <v>0</v>
          </cell>
        </row>
        <row r="1610">
          <cell r="A1610">
            <v>255.3</v>
          </cell>
          <cell r="B1610">
            <v>41696</v>
          </cell>
          <cell r="C1610" t="str">
            <v>Daniel</v>
          </cell>
          <cell r="D1610">
            <v>37</v>
          </cell>
          <cell r="F1610" t="str">
            <v>YES</v>
          </cell>
          <cell r="G1610">
            <v>2.0099999999999998</v>
          </cell>
          <cell r="H1610">
            <v>1.4785264162346701</v>
          </cell>
          <cell r="I1610">
            <v>0</v>
          </cell>
          <cell r="J1610">
            <v>15.0015</v>
          </cell>
          <cell r="K1610">
            <v>29.9985</v>
          </cell>
          <cell r="L1610">
            <v>1.999700029997</v>
          </cell>
          <cell r="M1610">
            <v>3.3012595397636502</v>
          </cell>
          <cell r="N1610">
            <v>0.71349126961805798</v>
          </cell>
          <cell r="O1610">
            <v>0.24526658850525901</v>
          </cell>
          <cell r="P1610">
            <v>1.35506894219638E-2</v>
          </cell>
          <cell r="Q1610">
            <v>0.99999437070989905</v>
          </cell>
          <cell r="R1610">
            <v>0.13071302071285401</v>
          </cell>
          <cell r="S1610">
            <v>229.74810803654</v>
          </cell>
          <cell r="T1610">
            <v>0.99997206301526298</v>
          </cell>
          <cell r="U1610">
            <v>0.29117285856059999</v>
          </cell>
          <cell r="V1610">
            <v>252.94069053390299</v>
          </cell>
          <cell r="W1610">
            <v>0.99999332400926999</v>
          </cell>
          <cell r="X1610">
            <v>0.14233563748417899</v>
          </cell>
          <cell r="Y1610">
            <v>0.36746539507165599</v>
          </cell>
          <cell r="Z1610">
            <v>6.4245688967332903E-2</v>
          </cell>
          <cell r="AA1610">
            <v>0.13825090039144999</v>
          </cell>
          <cell r="AB1610">
            <v>1.3550613126765801E-2</v>
          </cell>
          <cell r="AC1610">
            <v>0.97024372916769797</v>
          </cell>
          <cell r="AD1610">
            <v>1.7746301525113799E-2</v>
          </cell>
          <cell r="AE1610">
            <v>177.236627457043</v>
          </cell>
          <cell r="AF1610">
            <v>0.70069961391527102</v>
          </cell>
          <cell r="AG1610">
            <v>943.19085766489002</v>
          </cell>
          <cell r="AH1610">
            <v>92.837213420106494</v>
          </cell>
          <cell r="AI1610">
            <v>0.404071313144101</v>
          </cell>
          <cell r="AJ1610">
            <v>1877.9611233231401</v>
          </cell>
          <cell r="AK1610">
            <v>4793.2768848200003</v>
          </cell>
          <cell r="AL1610">
            <v>64.925062483619996</v>
          </cell>
          <cell r="AM1610">
            <v>24.023791160000702</v>
          </cell>
          <cell r="AN1610">
            <v>24.933912296622001</v>
          </cell>
          <cell r="AO1610">
            <v>-539.03986822361799</v>
          </cell>
          <cell r="AP1610">
            <v>132.95256869683101</v>
          </cell>
          <cell r="AQ1610">
            <v>3990.23641480372</v>
          </cell>
          <cell r="AR1610">
            <v>166.49051955818001</v>
          </cell>
          <cell r="AS1610">
            <v>204.89940649956699</v>
          </cell>
          <cell r="AT1610">
            <v>125.317890425551</v>
          </cell>
          <cell r="AU1610">
            <v>1.8702035325611199</v>
          </cell>
          <cell r="AV1610">
            <v>1.1688560424596901</v>
          </cell>
          <cell r="AW1610">
            <v>1.8779345240216401</v>
          </cell>
          <cell r="AX1610">
            <v>0.97303428425547001</v>
          </cell>
          <cell r="AY1610">
            <v>0.38609302425115199</v>
          </cell>
          <cell r="AZ1610">
            <v>5.2292819345548899E-2</v>
          </cell>
          <cell r="BA1610">
            <v>0.83483506395898899</v>
          </cell>
          <cell r="BB1610">
            <v>0.81933000875126405</v>
          </cell>
          <cell r="BC1610">
            <v>25.739534950076798</v>
          </cell>
          <cell r="BD1610">
            <v>36.8623882994968</v>
          </cell>
          <cell r="BE1610">
            <v>107.12885447434</v>
          </cell>
          <cell r="BF1610">
            <v>126.41709066773601</v>
          </cell>
          <cell r="BH1610" t="str">
            <v>NO</v>
          </cell>
          <cell r="BI1610" t="str">
            <v>YES</v>
          </cell>
          <cell r="BJ1610" t="str">
            <v>YES</v>
          </cell>
          <cell r="BK1610" t="str">
            <v/>
          </cell>
          <cell r="BL1610" t="str">
            <v>YES</v>
          </cell>
          <cell r="BM1610" t="str">
            <v>NO</v>
          </cell>
          <cell r="BO1610" t="str">
            <v>NO</v>
          </cell>
          <cell r="BQ1610" t="str">
            <v>YES</v>
          </cell>
          <cell r="BR1610" t="str">
            <v>NO</v>
          </cell>
          <cell r="BT1610" t="str">
            <v/>
          </cell>
          <cell r="BU1610" t="str">
            <v>NO</v>
          </cell>
          <cell r="BW1610" t="str">
            <v/>
          </cell>
          <cell r="CA1610" t="str">
            <v>SINGLE CORR</v>
          </cell>
          <cell r="CC1610">
            <v>133.94548884726541</v>
          </cell>
          <cell r="CD1610">
            <v>0</v>
          </cell>
          <cell r="CE1610">
            <v>0</v>
          </cell>
          <cell r="CF1610">
            <v>0</v>
          </cell>
          <cell r="CL1610">
            <v>0.47</v>
          </cell>
          <cell r="CY1610">
            <v>1.4035245322279264</v>
          </cell>
          <cell r="CZ1610">
            <v>0</v>
          </cell>
          <cell r="DA1610">
            <v>0</v>
          </cell>
          <cell r="DB1610">
            <v>0</v>
          </cell>
        </row>
        <row r="1611">
          <cell r="A1611">
            <v>255.3</v>
          </cell>
          <cell r="B1611">
            <v>41696</v>
          </cell>
          <cell r="C1611" t="str">
            <v>Daniel</v>
          </cell>
          <cell r="D1611">
            <v>38</v>
          </cell>
          <cell r="F1611" t="str">
            <v>YES</v>
          </cell>
          <cell r="G1611">
            <v>2.0099999999999998</v>
          </cell>
          <cell r="H1611">
            <v>1.52852641604841</v>
          </cell>
          <cell r="I1611">
            <v>0</v>
          </cell>
          <cell r="J1611">
            <v>14.9985</v>
          </cell>
          <cell r="K1611">
            <v>29.9985</v>
          </cell>
          <cell r="L1611">
            <v>2.0001000100009998</v>
          </cell>
          <cell r="M1611">
            <v>-0.11915337281556</v>
          </cell>
          <cell r="N1611">
            <v>0.85529785307004402</v>
          </cell>
          <cell r="O1611">
            <v>0.37148128756092003</v>
          </cell>
          <cell r="P1611">
            <v>1.02209873845742E-2</v>
          </cell>
          <cell r="Q1611">
            <v>0.99999173444118405</v>
          </cell>
          <cell r="R1611">
            <v>0.15305253739826799</v>
          </cell>
          <cell r="S1611">
            <v>342.569441853032</v>
          </cell>
          <cell r="T1611">
            <v>0.99995647707183</v>
          </cell>
          <cell r="U1611">
            <v>0.35119659757524702</v>
          </cell>
          <cell r="V1611">
            <v>116.15813534800699</v>
          </cell>
          <cell r="W1611">
            <v>0.99978966258625601</v>
          </cell>
          <cell r="X1611">
            <v>0.77214698262905601</v>
          </cell>
          <cell r="Y1611">
            <v>-9.8757393538340302E-2</v>
          </cell>
          <cell r="Z1611">
            <v>5.3312265482255497E-2</v>
          </cell>
          <cell r="AA1611">
            <v>0.14520710018663899</v>
          </cell>
          <cell r="AB1611">
            <v>1.02209028928778E-2</v>
          </cell>
          <cell r="AC1611">
            <v>0.92666508066033504</v>
          </cell>
          <cell r="AD1611">
            <v>2.43646274233985E-2</v>
          </cell>
          <cell r="AE1611">
            <v>30.254028526599999</v>
          </cell>
          <cell r="AF1611">
            <v>0.26040072932867597</v>
          </cell>
          <cell r="AG1611">
            <v>2179.6647655493998</v>
          </cell>
          <cell r="AH1611">
            <v>56.084726216351299</v>
          </cell>
          <cell r="AI1611">
            <v>0.16371070581904901</v>
          </cell>
          <cell r="AJ1611">
            <v>2464.6188559351099</v>
          </cell>
          <cell r="AK1611">
            <v>5851.9825071800096</v>
          </cell>
          <cell r="AL1611">
            <v>52.212657585466701</v>
          </cell>
          <cell r="AM1611">
            <v>25.3522725586676</v>
          </cell>
          <cell r="AN1611">
            <v>94.654157968166302</v>
          </cell>
          <cell r="AO1611">
            <v>292.29865885430598</v>
          </cell>
          <cell r="AP1611">
            <v>216.088669171117</v>
          </cell>
          <cell r="AQ1611">
            <v>520.60428337447001</v>
          </cell>
          <cell r="AR1611">
            <v>71.091026017506906</v>
          </cell>
          <cell r="AS1611">
            <v>72.984120907422493</v>
          </cell>
          <cell r="AT1611">
            <v>37.622972563250599</v>
          </cell>
          <cell r="AU1611">
            <v>2.0847965786092999</v>
          </cell>
          <cell r="AV1611">
            <v>1.38651799578309</v>
          </cell>
          <cell r="AW1611">
            <v>1.7551587548374199</v>
          </cell>
          <cell r="AX1611">
            <v>0.923805277518983</v>
          </cell>
          <cell r="AY1611">
            <v>0.35095674255126103</v>
          </cell>
          <cell r="AZ1611">
            <v>5.1843790208226603E-2</v>
          </cell>
          <cell r="BA1611">
            <v>0.73472886200819298</v>
          </cell>
          <cell r="BB1611">
            <v>0.72724888451982495</v>
          </cell>
          <cell r="BC1611">
            <v>24.2970052535489</v>
          </cell>
          <cell r="BD1611">
            <v>86.422080601176603</v>
          </cell>
          <cell r="BE1611">
            <v>113.500371725294</v>
          </cell>
          <cell r="BF1611">
            <v>150.44700084637299</v>
          </cell>
          <cell r="BH1611" t="str">
            <v>NO</v>
          </cell>
          <cell r="BI1611" t="str">
            <v>YES</v>
          </cell>
          <cell r="BJ1611" t="str">
            <v>YES</v>
          </cell>
          <cell r="BK1611" t="str">
            <v/>
          </cell>
          <cell r="BL1611" t="str">
            <v>YES</v>
          </cell>
          <cell r="BM1611" t="str">
            <v>NO</v>
          </cell>
          <cell r="BO1611" t="str">
            <v>NO</v>
          </cell>
          <cell r="BQ1611" t="str">
            <v>NO</v>
          </cell>
          <cell r="BR1611" t="str">
            <v>NO</v>
          </cell>
          <cell r="BT1611" t="str">
            <v/>
          </cell>
          <cell r="BU1611" t="str">
            <v>NO</v>
          </cell>
          <cell r="BW1611" t="str">
            <v>YES</v>
          </cell>
          <cell r="CA1611" t="str">
            <v>TRASH</v>
          </cell>
          <cell r="CC1611">
            <v>0</v>
          </cell>
          <cell r="CD1611">
            <v>0</v>
          </cell>
          <cell r="CE1611">
            <v>0</v>
          </cell>
          <cell r="CF1611">
            <v>0</v>
          </cell>
          <cell r="CL1611">
            <v>0</v>
          </cell>
          <cell r="CY1611">
            <v>0</v>
          </cell>
          <cell r="CZ1611">
            <v>0</v>
          </cell>
          <cell r="DA1611">
            <v>0</v>
          </cell>
          <cell r="DB1611">
            <v>0</v>
          </cell>
        </row>
        <row r="1612">
          <cell r="A1612">
            <v>255.3</v>
          </cell>
          <cell r="B1612">
            <v>41696</v>
          </cell>
          <cell r="C1612" t="str">
            <v>Daniel</v>
          </cell>
          <cell r="D1612">
            <v>39</v>
          </cell>
          <cell r="F1612" t="str">
            <v>YES</v>
          </cell>
          <cell r="G1612">
            <v>2.0099999999999998</v>
          </cell>
          <cell r="H1612">
            <v>1.5729708597064</v>
          </cell>
          <cell r="I1612">
            <v>0</v>
          </cell>
          <cell r="J1612">
            <v>15.000999999999999</v>
          </cell>
          <cell r="K1612">
            <v>29.998999999999999</v>
          </cell>
          <cell r="L1612">
            <v>1.9998000133324401</v>
          </cell>
          <cell r="M1612">
            <v>-3.11512978317915</v>
          </cell>
          <cell r="N1612">
            <v>0.87147279331662297</v>
          </cell>
          <cell r="O1612">
            <v>0.14974224538852801</v>
          </cell>
          <cell r="P1612">
            <v>1.3413329546467199E-2</v>
          </cell>
          <cell r="Q1612">
            <v>0.99996479977399699</v>
          </cell>
          <cell r="R1612">
            <v>0.24063866857178101</v>
          </cell>
          <cell r="S1612">
            <v>10175.352721868399</v>
          </cell>
          <cell r="T1612">
            <v>0.99991494010318804</v>
          </cell>
          <cell r="U1612">
            <v>0.37404760798611603</v>
          </cell>
          <cell r="V1612">
            <v>457.61377696795</v>
          </cell>
          <cell r="W1612">
            <v>0.99998378014928302</v>
          </cell>
          <cell r="X1612">
            <v>0.16333301093201999</v>
          </cell>
          <cell r="Y1612">
            <v>-1.0923520697284701</v>
          </cell>
          <cell r="Z1612">
            <v>0.294468520073702</v>
          </cell>
          <cell r="AA1612">
            <v>0.10206980495300901</v>
          </cell>
          <cell r="AB1612">
            <v>1.3412857292666801E-2</v>
          </cell>
          <cell r="AC1612">
            <v>0.83630384459196005</v>
          </cell>
          <cell r="AD1612">
            <v>5.9880688168434199E-2</v>
          </cell>
          <cell r="AE1612">
            <v>104.080450357123</v>
          </cell>
          <cell r="AF1612">
            <v>0.227437999882597</v>
          </cell>
          <cell r="AG1612">
            <v>1313.720967238</v>
          </cell>
          <cell r="AH1612">
            <v>1.1550545135066601</v>
          </cell>
          <cell r="AI1612">
            <v>1.1350527965936501E-4</v>
          </cell>
          <cell r="AJ1612">
            <v>1700.28017527732</v>
          </cell>
          <cell r="AK1612">
            <v>2732.4647438349898</v>
          </cell>
          <cell r="AL1612">
            <v>51.629088321109997</v>
          </cell>
          <cell r="AM1612">
            <v>44.461216031000397</v>
          </cell>
          <cell r="AN1612">
            <v>-8.5685513953816592</v>
          </cell>
          <cell r="AO1612">
            <v>115.741948495717</v>
          </cell>
          <cell r="AP1612">
            <v>28.6252973767348</v>
          </cell>
          <cell r="AQ1612">
            <v>214.10780809093399</v>
          </cell>
          <cell r="AR1612">
            <v>-273.31186926214599</v>
          </cell>
          <cell r="AS1612">
            <v>-55.173733024850101</v>
          </cell>
          <cell r="AT1612">
            <v>987.45837595119099</v>
          </cell>
          <cell r="AU1612">
            <v>1.93634301953442</v>
          </cell>
          <cell r="AV1612">
            <v>1.2724359032242201</v>
          </cell>
          <cell r="AW1612">
            <v>1.81952607628762</v>
          </cell>
          <cell r="AX1612">
            <v>0.87932200082330703</v>
          </cell>
          <cell r="AY1612">
            <v>0.39125524409259799</v>
          </cell>
          <cell r="AZ1612">
            <v>5.2599830973815799E-2</v>
          </cell>
          <cell r="BA1612">
            <v>0.87046126574382698</v>
          </cell>
          <cell r="BB1612">
            <v>0.85264605330711996</v>
          </cell>
          <cell r="BC1612">
            <v>23.090473421858199</v>
          </cell>
          <cell r="BD1612">
            <v>6.97899789770804</v>
          </cell>
          <cell r="BE1612">
            <v>25.858598245833001</v>
          </cell>
          <cell r="BF1612">
            <v>71.492591121041599</v>
          </cell>
          <cell r="BH1612" t="str">
            <v>NO</v>
          </cell>
          <cell r="BI1612" t="str">
            <v>NO</v>
          </cell>
          <cell r="BJ1612" t="str">
            <v>YES</v>
          </cell>
          <cell r="BK1612" t="str">
            <v/>
          </cell>
          <cell r="BL1612" t="str">
            <v>YES</v>
          </cell>
          <cell r="BM1612" t="str">
            <v>NO</v>
          </cell>
          <cell r="BO1612" t="str">
            <v>NO</v>
          </cell>
          <cell r="BQ1612" t="str">
            <v>NO</v>
          </cell>
          <cell r="BR1612" t="str">
            <v>NO</v>
          </cell>
          <cell r="BT1612" t="str">
            <v/>
          </cell>
          <cell r="BU1612" t="str">
            <v>NO</v>
          </cell>
          <cell r="BW1612" t="str">
            <v>YES</v>
          </cell>
          <cell r="CA1612" t="str">
            <v>TRASH</v>
          </cell>
          <cell r="CC1612">
            <v>0</v>
          </cell>
          <cell r="CD1612">
            <v>0</v>
          </cell>
          <cell r="CE1612">
            <v>0</v>
          </cell>
          <cell r="CF1612">
            <v>0</v>
          </cell>
          <cell r="CL1612">
            <v>0</v>
          </cell>
          <cell r="CY1612">
            <v>0</v>
          </cell>
          <cell r="CZ1612">
            <v>0</v>
          </cell>
          <cell r="DA1612">
            <v>0</v>
          </cell>
          <cell r="DB1612">
            <v>0</v>
          </cell>
        </row>
        <row r="1613">
          <cell r="A1613">
            <v>255.3</v>
          </cell>
          <cell r="B1613">
            <v>41696</v>
          </cell>
          <cell r="C1613" t="str">
            <v>Daniel</v>
          </cell>
          <cell r="D1613">
            <v>40</v>
          </cell>
          <cell r="F1613" t="str">
            <v>YES</v>
          </cell>
          <cell r="G1613">
            <v>2.0099999999999998</v>
          </cell>
          <cell r="H1613">
            <v>1.62297085952014</v>
          </cell>
          <cell r="I1613">
            <v>0</v>
          </cell>
          <cell r="J1613">
            <v>15.0015</v>
          </cell>
          <cell r="K1613">
            <v>29.998999999999999</v>
          </cell>
          <cell r="L1613">
            <v>1.9997333599973299</v>
          </cell>
          <cell r="M1613">
            <v>3.5973650217373501</v>
          </cell>
          <cell r="N1613">
            <v>0.92159670025864404</v>
          </cell>
          <cell r="O1613">
            <v>0.114807394783609</v>
          </cell>
          <cell r="P1613">
            <v>1.5544454507228E-2</v>
          </cell>
          <cell r="Q1613">
            <v>0.99995336298075799</v>
          </cell>
          <cell r="R1613">
            <v>0.12595887001223999</v>
          </cell>
          <cell r="S1613">
            <v>59.483874155504601</v>
          </cell>
          <cell r="T1613">
            <v>0.99985697800066298</v>
          </cell>
          <cell r="U1613">
            <v>0.22059446409464201</v>
          </cell>
          <cell r="V1613">
            <v>175.42805278516099</v>
          </cell>
          <cell r="W1613">
            <v>0.99996384170388997</v>
          </cell>
          <cell r="X1613">
            <v>0.110896965183249</v>
          </cell>
          <cell r="Y1613">
            <v>1.5665987562697199</v>
          </cell>
          <cell r="Z1613">
            <v>0.39583471885627503</v>
          </cell>
          <cell r="AA1613">
            <v>8.9544907476556995E-2</v>
          </cell>
          <cell r="AB1613">
            <v>1.5543729351224099E-2</v>
          </cell>
          <cell r="AC1613">
            <v>0.83813142140149</v>
          </cell>
          <cell r="AD1613">
            <v>1.6247314903457499E-2</v>
          </cell>
          <cell r="AE1613">
            <v>83.027605320638699</v>
          </cell>
          <cell r="AF1613">
            <v>0.47326868000678102</v>
          </cell>
          <cell r="AG1613">
            <v>183.40444575562699</v>
          </cell>
          <cell r="AH1613">
            <v>39.488823774665697</v>
          </cell>
          <cell r="AI1613">
            <v>0.66376264425684905</v>
          </cell>
          <cell r="AJ1613">
            <v>117.07567697551001</v>
          </cell>
          <cell r="AK1613">
            <v>3564.9237959766601</v>
          </cell>
          <cell r="AL1613">
            <v>61.424939930013302</v>
          </cell>
          <cell r="AM1613">
            <v>37.718338460664803</v>
          </cell>
          <cell r="AN1613">
            <v>19.168421003201701</v>
          </cell>
          <cell r="AO1613">
            <v>4.0601830466316602E-2</v>
          </cell>
          <cell r="AP1613">
            <v>74.831551878870698</v>
          </cell>
          <cell r="AQ1613">
            <v>1028.7156329101199</v>
          </cell>
          <cell r="AR1613">
            <v>241.374205744877</v>
          </cell>
          <cell r="AS1613">
            <v>194.493102153694</v>
          </cell>
          <cell r="AT1613">
            <v>318.42089104532999</v>
          </cell>
          <cell r="AU1613">
            <v>1.68142686038645</v>
          </cell>
          <cell r="AV1613">
            <v>1.1966627160769201</v>
          </cell>
          <cell r="AW1613">
            <v>1.8614319107839801</v>
          </cell>
          <cell r="AX1613">
            <v>0.86031111196370902</v>
          </cell>
          <cell r="AY1613">
            <v>0.636090549221905</v>
          </cell>
          <cell r="AZ1613">
            <v>5.3775241246250501E-2</v>
          </cell>
          <cell r="BA1613">
            <v>0.74526149141514797</v>
          </cell>
          <cell r="BB1613">
            <v>0.74007188637579402</v>
          </cell>
          <cell r="BC1613">
            <v>26.627046246498299</v>
          </cell>
          <cell r="BD1613">
            <v>33.755622086901901</v>
          </cell>
          <cell r="BE1613">
            <v>40.363338915764501</v>
          </cell>
          <cell r="BF1613">
            <v>52.860284807372601</v>
          </cell>
          <cell r="BH1613" t="str">
            <v>NO</v>
          </cell>
          <cell r="BI1613" t="str">
            <v>NO</v>
          </cell>
          <cell r="BJ1613" t="str">
            <v>YES</v>
          </cell>
          <cell r="BK1613" t="str">
            <v/>
          </cell>
          <cell r="BL1613" t="str">
            <v>YES</v>
          </cell>
          <cell r="BM1613" t="str">
            <v>NO</v>
          </cell>
          <cell r="BO1613" t="str">
            <v>NO</v>
          </cell>
          <cell r="BQ1613" t="str">
            <v>NO</v>
          </cell>
          <cell r="BR1613" t="str">
            <v>YES</v>
          </cell>
          <cell r="BT1613" t="str">
            <v/>
          </cell>
          <cell r="BU1613" t="str">
            <v>YES</v>
          </cell>
          <cell r="BW1613" t="str">
            <v/>
          </cell>
          <cell r="CA1613" t="str">
            <v>SINGLE CORRx</v>
          </cell>
          <cell r="CC1613">
            <v>0</v>
          </cell>
          <cell r="CD1613">
            <v>62.991322949921674</v>
          </cell>
          <cell r="CE1613">
            <v>98.485728812473212</v>
          </cell>
          <cell r="CF1613">
            <v>100.08734775171077</v>
          </cell>
          <cell r="CL1613">
            <v>0.3</v>
          </cell>
          <cell r="CY1613">
            <v>0</v>
          </cell>
          <cell r="CZ1613">
            <v>3.7251124263529922</v>
          </cell>
          <cell r="DA1613">
            <v>3.7251124263529922</v>
          </cell>
          <cell r="DB1613">
            <v>3.7251124263529922</v>
          </cell>
        </row>
        <row r="1614">
          <cell r="A1614">
            <v>255.3</v>
          </cell>
          <cell r="B1614">
            <v>41696</v>
          </cell>
          <cell r="C1614" t="str">
            <v>Daniel</v>
          </cell>
          <cell r="D1614">
            <v>41</v>
          </cell>
          <cell r="F1614" t="str">
            <v>YES</v>
          </cell>
          <cell r="G1614">
            <v>2.0099999999999998</v>
          </cell>
          <cell r="H1614">
            <v>1.6507486375048801</v>
          </cell>
          <cell r="I1614">
            <v>0</v>
          </cell>
          <cell r="J1614">
            <v>14.999000000000001</v>
          </cell>
          <cell r="K1614">
            <v>29.9985</v>
          </cell>
          <cell r="L1614">
            <v>2.0000333355556998</v>
          </cell>
          <cell r="M1614">
            <v>0.61053032273395202</v>
          </cell>
          <cell r="N1614">
            <v>0.93385011647928595</v>
          </cell>
          <cell r="O1614">
            <v>0.82248308078188903</v>
          </cell>
          <cell r="P1614">
            <v>1.64394189786293E-2</v>
          </cell>
          <cell r="Q1614">
            <v>0.99997189519793805</v>
          </cell>
          <cell r="R1614">
            <v>0.14147887364284301</v>
          </cell>
          <cell r="S1614">
            <v>17.640614746615899</v>
          </cell>
          <cell r="T1614">
            <v>0.99888045456646501</v>
          </cell>
          <cell r="U1614">
            <v>0.89473936729941606</v>
          </cell>
          <cell r="V1614">
            <v>10.2716661152922</v>
          </cell>
          <cell r="W1614">
            <v>0.99944930778257801</v>
          </cell>
          <cell r="X1614">
            <v>0.62930029563584</v>
          </cell>
          <cell r="Y1614">
            <v>0.55268989639861399</v>
          </cell>
          <cell r="Z1614">
            <v>0.70681617055629198</v>
          </cell>
          <cell r="AA1614">
            <v>0.98014062975411897</v>
          </cell>
          <cell r="AB1614">
            <v>1.64389568141626E-2</v>
          </cell>
          <cell r="AC1614">
            <v>0.90574883763083702</v>
          </cell>
          <cell r="AD1614">
            <v>2.1690154441142799E-2</v>
          </cell>
          <cell r="AE1614">
            <v>9.7019912390438598</v>
          </cell>
          <cell r="AF1614">
            <v>0.94401382757312002</v>
          </cell>
          <cell r="AG1614">
            <v>43.183315479126598</v>
          </cell>
          <cell r="AH1614">
            <v>13.0642510185044</v>
          </cell>
          <cell r="AI1614">
            <v>0.73974528612805901</v>
          </cell>
          <cell r="AJ1614">
            <v>200.73994929265601</v>
          </cell>
          <cell r="AK1614">
            <v>869.09750839333196</v>
          </cell>
          <cell r="AL1614">
            <v>15.49684462736</v>
          </cell>
          <cell r="AM1614">
            <v>44.719690531665997</v>
          </cell>
          <cell r="AN1614">
            <v>74.307194618349996</v>
          </cell>
          <cell r="AO1614">
            <v>10.6655193745716</v>
          </cell>
          <cell r="AP1614">
            <v>14.915962285389901</v>
          </cell>
          <cell r="AQ1614">
            <v>42.637360748907597</v>
          </cell>
          <cell r="AR1614">
            <v>29.727336897035599</v>
          </cell>
          <cell r="AS1614">
            <v>12.850635051364801</v>
          </cell>
          <cell r="AT1614">
            <v>35.414281750308298</v>
          </cell>
          <cell r="AU1614">
            <v>1.6961729383494399</v>
          </cell>
          <cell r="AV1614">
            <v>1.2161189015054401</v>
          </cell>
          <cell r="AW1614">
            <v>1.7654292062349599</v>
          </cell>
          <cell r="AX1614">
            <v>0.76278432988150902</v>
          </cell>
          <cell r="AY1614">
            <v>0.34682841380965601</v>
          </cell>
          <cell r="AZ1614">
            <v>5.4491883931224297E-2</v>
          </cell>
          <cell r="BA1614">
            <v>0.53289508229169202</v>
          </cell>
          <cell r="BB1614">
            <v>0.56209273633356105</v>
          </cell>
          <cell r="BC1614">
            <v>48.022395758260103</v>
          </cell>
          <cell r="BD1614">
            <v>7.9893247541333503</v>
          </cell>
          <cell r="BE1614">
            <v>35.800664238133102</v>
          </cell>
          <cell r="BF1614">
            <v>56.412645743466598</v>
          </cell>
          <cell r="BH1614" t="str">
            <v>NO</v>
          </cell>
          <cell r="BI1614" t="str">
            <v>NO</v>
          </cell>
          <cell r="BJ1614" t="str">
            <v>YES</v>
          </cell>
          <cell r="BK1614" t="str">
            <v/>
          </cell>
          <cell r="BL1614" t="str">
            <v>YES</v>
          </cell>
          <cell r="BM1614" t="str">
            <v>YES</v>
          </cell>
          <cell r="BO1614" t="str">
            <v>NO</v>
          </cell>
          <cell r="BQ1614" t="str">
            <v>YES</v>
          </cell>
          <cell r="BR1614" t="str">
            <v>YES</v>
          </cell>
          <cell r="BT1614" t="str">
            <v>YES</v>
          </cell>
          <cell r="BU1614" t="str">
            <v>NO</v>
          </cell>
          <cell r="BW1614" t="str">
            <v/>
          </cell>
          <cell r="CA1614" t="str">
            <v>TRASH</v>
          </cell>
          <cell r="CC1614">
            <v>0</v>
          </cell>
          <cell r="CD1614">
            <v>0</v>
          </cell>
          <cell r="CE1614">
            <v>0</v>
          </cell>
          <cell r="CF1614">
            <v>0</v>
          </cell>
          <cell r="CL1614">
            <v>0</v>
          </cell>
          <cell r="CY1614">
            <v>0</v>
          </cell>
          <cell r="CZ1614">
            <v>0</v>
          </cell>
          <cell r="DA1614">
            <v>0</v>
          </cell>
          <cell r="DB1614">
            <v>0</v>
          </cell>
        </row>
        <row r="1615">
          <cell r="A1615">
            <v>255.3</v>
          </cell>
          <cell r="B1615">
            <v>41696</v>
          </cell>
          <cell r="C1615" t="str">
            <v>Daniel</v>
          </cell>
          <cell r="D1615">
            <v>42</v>
          </cell>
          <cell r="F1615" t="str">
            <v>YES</v>
          </cell>
          <cell r="G1615">
            <v>2.0099999999999998</v>
          </cell>
          <cell r="H1615">
            <v>1.6688041929155599</v>
          </cell>
          <cell r="I1615">
            <v>0</v>
          </cell>
          <cell r="J1615">
            <v>15.002000000000001</v>
          </cell>
          <cell r="K1615">
            <v>29.998999999999999</v>
          </cell>
          <cell r="L1615">
            <v>1.99966671110519</v>
          </cell>
          <cell r="M1615">
            <v>1.40740488239089</v>
          </cell>
          <cell r="N1615">
            <v>0.96112425310782301</v>
          </cell>
          <cell r="O1615">
            <v>0.251863455640643</v>
          </cell>
          <cell r="P1615">
            <v>1.7757092963907199E-2</v>
          </cell>
          <cell r="Q1615">
            <v>0.99976980614063404</v>
          </cell>
          <cell r="R1615">
            <v>0.19628479622171599</v>
          </cell>
          <cell r="S1615">
            <v>14.6258714679322</v>
          </cell>
          <cell r="T1615">
            <v>0.998320181329728</v>
          </cell>
          <cell r="U1615">
            <v>0.531775919786314</v>
          </cell>
          <cell r="V1615">
            <v>21.527975299307599</v>
          </cell>
          <cell r="W1615">
            <v>0.99876197687127899</v>
          </cell>
          <cell r="X1615">
            <v>0.455850246845379</v>
          </cell>
          <cell r="Y1615">
            <v>1.2503043393111799</v>
          </cell>
          <cell r="Z1615">
            <v>0.83538378208590502</v>
          </cell>
          <cell r="AA1615">
            <v>0.18756550141015399</v>
          </cell>
          <cell r="AB1615">
            <v>1.7753003160125201E-2</v>
          </cell>
          <cell r="AC1615">
            <v>0.57769712646718496</v>
          </cell>
          <cell r="AD1615">
            <v>4.12927143998542E-2</v>
          </cell>
          <cell r="AE1615">
            <v>13.656141924258201</v>
          </cell>
          <cell r="AF1615">
            <v>0.63355599766689097</v>
          </cell>
          <cell r="AG1615">
            <v>65.677038331997394</v>
          </cell>
          <cell r="AH1615">
            <v>10.7366563263025</v>
          </cell>
          <cell r="AI1615">
            <v>0.73284563286745696</v>
          </cell>
          <cell r="AJ1615">
            <v>47.881552158069603</v>
          </cell>
          <cell r="AK1615">
            <v>545.25868058999799</v>
          </cell>
          <cell r="AL1615">
            <v>22.381642294740001</v>
          </cell>
          <cell r="AM1615">
            <v>52.917431786000499</v>
          </cell>
          <cell r="AN1615">
            <v>45.936882706242002</v>
          </cell>
          <cell r="AO1615">
            <v>10.5775208955032</v>
          </cell>
          <cell r="AP1615">
            <v>9.0314913824482996</v>
          </cell>
          <cell r="AQ1615">
            <v>5.9436062483938104</v>
          </cell>
          <cell r="AR1615">
            <v>11.8258388984645</v>
          </cell>
          <cell r="AS1615">
            <v>12.695316752704899</v>
          </cell>
          <cell r="AT1615">
            <v>5.8768872870429298</v>
          </cell>
          <cell r="AU1615">
            <v>1.6811226705308899</v>
          </cell>
          <cell r="AV1615">
            <v>1.2216353827686</v>
          </cell>
          <cell r="AW1615">
            <v>1.7268204005667001</v>
          </cell>
          <cell r="AX1615">
            <v>0.80049163511230403</v>
          </cell>
          <cell r="AY1615">
            <v>0.28966466139413999</v>
          </cell>
          <cell r="AZ1615">
            <v>5.3795660077295901E-2</v>
          </cell>
          <cell r="BA1615">
            <v>0.51388124942344904</v>
          </cell>
          <cell r="BB1615">
            <v>0.54430235150161699</v>
          </cell>
          <cell r="BC1615">
            <v>34.759759367296802</v>
          </cell>
          <cell r="BD1615">
            <v>6.1644150741378798</v>
          </cell>
          <cell r="BE1615">
            <v>13.8744297112067</v>
          </cell>
          <cell r="BF1615">
            <v>30.4473629734482</v>
          </cell>
          <cell r="BH1615" t="str">
            <v>NO</v>
          </cell>
          <cell r="BI1615" t="str">
            <v>NO</v>
          </cell>
          <cell r="BJ1615" t="str">
            <v>YES</v>
          </cell>
          <cell r="BK1615" t="str">
            <v/>
          </cell>
          <cell r="BL1615" t="str">
            <v>YES</v>
          </cell>
          <cell r="BM1615" t="str">
            <v>YES</v>
          </cell>
          <cell r="BO1615" t="str">
            <v>YES</v>
          </cell>
          <cell r="BQ1615" t="str">
            <v>YES</v>
          </cell>
          <cell r="BR1615" t="str">
            <v>YES</v>
          </cell>
          <cell r="BT1615" t="str">
            <v/>
          </cell>
          <cell r="BU1615" t="str">
            <v>YES</v>
          </cell>
          <cell r="BW1615" t="str">
            <v/>
          </cell>
          <cell r="CA1615" t="str">
            <v>DUAL CORR</v>
          </cell>
          <cell r="CC1615">
            <v>11.400582796039505</v>
          </cell>
          <cell r="CD1615">
            <v>15.48828159127738</v>
          </cell>
          <cell r="CE1615">
            <v>6.2858633329948885</v>
          </cell>
          <cell r="CF1615">
            <v>10.911521508610681</v>
          </cell>
          <cell r="CL1615">
            <v>0.19</v>
          </cell>
          <cell r="CY1615">
            <v>10.83705626060897</v>
          </cell>
          <cell r="CZ1615">
            <v>10.83705626060897</v>
          </cell>
          <cell r="DA1615">
            <v>10.83705626060897</v>
          </cell>
          <cell r="DB1615">
            <v>10.83705626060897</v>
          </cell>
        </row>
        <row r="1616">
          <cell r="A1616">
            <v>255.3</v>
          </cell>
          <cell r="B1616">
            <v>41696</v>
          </cell>
          <cell r="C1616" t="str">
            <v>Daniel</v>
          </cell>
          <cell r="D1616">
            <v>43</v>
          </cell>
          <cell r="F1616" t="str">
            <v>YES</v>
          </cell>
          <cell r="G1616">
            <v>2.0099999999999998</v>
          </cell>
          <cell r="H1616">
            <v>1.7174153057858299</v>
          </cell>
          <cell r="I1616">
            <v>0</v>
          </cell>
          <cell r="J1616">
            <v>15.000500000000001</v>
          </cell>
          <cell r="K1616">
            <v>29.998999999999999</v>
          </cell>
          <cell r="L1616">
            <v>1.9998666711109601</v>
          </cell>
          <cell r="M1616">
            <v>0.51206075555144004</v>
          </cell>
          <cell r="N1616">
            <v>0.72900586595250505</v>
          </cell>
          <cell r="O1616">
            <v>0.35784723645091199</v>
          </cell>
          <cell r="P1616">
            <v>1.0328294066515999E-2</v>
          </cell>
          <cell r="Q1616">
            <v>0.99999126333229804</v>
          </cell>
          <cell r="R1616">
            <v>0.120418504635672</v>
          </cell>
          <cell r="S1616">
            <v>105.05492593856501</v>
          </cell>
          <cell r="T1616">
            <v>0.99998635450531204</v>
          </cell>
          <cell r="U1616">
            <v>0.15049169750678601</v>
          </cell>
          <cell r="V1616">
            <v>137.25321209924201</v>
          </cell>
          <cell r="W1616">
            <v>0.99987261530927196</v>
          </cell>
          <cell r="X1616">
            <v>0.45982551709025399</v>
          </cell>
          <cell r="Y1616">
            <v>0.29313949558756602</v>
          </cell>
          <cell r="Z1616">
            <v>0.14876306174013301</v>
          </cell>
          <cell r="AA1616">
            <v>0.15273099512230001</v>
          </cell>
          <cell r="AB1616">
            <v>1.03282038212288E-2</v>
          </cell>
          <cell r="AC1616">
            <v>0.92428231852776499</v>
          </cell>
          <cell r="AD1616">
            <v>1.50392802300324E-2</v>
          </cell>
          <cell r="AE1616">
            <v>40.363031872286399</v>
          </cell>
          <cell r="AF1616">
            <v>0.29403967087336202</v>
          </cell>
          <cell r="AG1616">
            <v>1214.9686916502301</v>
          </cell>
          <cell r="AH1616">
            <v>91.303141706863201</v>
          </cell>
          <cell r="AI1616">
            <v>0.86908724064813003</v>
          </cell>
          <cell r="AJ1616">
            <v>225.302892227434</v>
          </cell>
          <cell r="AK1616">
            <v>3878.9862888733301</v>
          </cell>
          <cell r="AL1616">
            <v>44.73659588025</v>
          </cell>
          <cell r="AM1616">
            <v>36.290473341001302</v>
          </cell>
          <cell r="AN1616">
            <v>30.386874792553701</v>
          </cell>
          <cell r="AO1616">
            <v>103.746138305456</v>
          </cell>
          <cell r="AP1616">
            <v>102.28754974879099</v>
          </cell>
          <cell r="AQ1616">
            <v>52.4794883147432</v>
          </cell>
          <cell r="AR1616">
            <v>-295.45992123843502</v>
          </cell>
          <cell r="AS1616">
            <v>78.725154839985706</v>
          </cell>
          <cell r="AT1616">
            <v>2738.02619803984</v>
          </cell>
          <cell r="AU1616">
            <v>1.4787619587673699</v>
          </cell>
          <cell r="AV1616">
            <v>0.88051001446889798</v>
          </cell>
          <cell r="AW1616">
            <v>1.8639867058427899</v>
          </cell>
          <cell r="AX1616">
            <v>0.77485737733302396</v>
          </cell>
          <cell r="AY1616">
            <v>0.28633813788850598</v>
          </cell>
          <cell r="AZ1616">
            <v>5.3478561901179597E-2</v>
          </cell>
          <cell r="BA1616">
            <v>0.68693823064887305</v>
          </cell>
          <cell r="BB1616">
            <v>0.68558263627560501</v>
          </cell>
          <cell r="BC1616">
            <v>18.407451721404001</v>
          </cell>
          <cell r="BD1616">
            <v>42.079162500303099</v>
          </cell>
          <cell r="BE1616">
            <v>72.586389936666805</v>
          </cell>
          <cell r="BF1616">
            <v>87.056793963939398</v>
          </cell>
          <cell r="BH1616" t="str">
            <v>NO</v>
          </cell>
          <cell r="BI1616" t="str">
            <v>YES</v>
          </cell>
          <cell r="BJ1616" t="str">
            <v>YES</v>
          </cell>
          <cell r="BK1616" t="str">
            <v/>
          </cell>
          <cell r="BL1616" t="str">
            <v>YES</v>
          </cell>
          <cell r="BM1616" t="str">
            <v>NO</v>
          </cell>
          <cell r="BO1616" t="str">
            <v>NO</v>
          </cell>
          <cell r="BQ1616" t="str">
            <v>NO</v>
          </cell>
          <cell r="BR1616" t="str">
            <v>YES</v>
          </cell>
          <cell r="BT1616" t="str">
            <v/>
          </cell>
          <cell r="BU1616" t="str">
            <v>YES</v>
          </cell>
          <cell r="BW1616" t="str">
            <v/>
          </cell>
          <cell r="CA1616" t="str">
            <v>SINGLE CORRx</v>
          </cell>
          <cell r="CC1616">
            <v>0</v>
          </cell>
          <cell r="CD1616">
            <v>111.24945813005471</v>
          </cell>
          <cell r="CE1616">
            <v>67.594700609677616</v>
          </cell>
          <cell r="CF1616">
            <v>113.18974853546293</v>
          </cell>
          <cell r="CL1616">
            <v>0.38</v>
          </cell>
          <cell r="CY1616">
            <v>0</v>
          </cell>
          <cell r="CZ1616">
            <v>2.0714348171248389</v>
          </cell>
          <cell r="DA1616">
            <v>2.0714348171248389</v>
          </cell>
          <cell r="DB1616">
            <v>2.0714348171248389</v>
          </cell>
        </row>
        <row r="1617">
          <cell r="BH1617" t="str">
            <v/>
          </cell>
          <cell r="BI1617" t="str">
            <v/>
          </cell>
          <cell r="BJ1617" t="str">
            <v>YES</v>
          </cell>
          <cell r="BK1617" t="str">
            <v/>
          </cell>
          <cell r="BL1617" t="str">
            <v>NO</v>
          </cell>
          <cell r="BM1617" t="str">
            <v/>
          </cell>
          <cell r="BO1617" t="str">
            <v/>
          </cell>
          <cell r="BQ1617" t="str">
            <v/>
          </cell>
          <cell r="BR1617" t="str">
            <v/>
          </cell>
          <cell r="BT1617" t="str">
            <v/>
          </cell>
          <cell r="BU1617" t="str">
            <v/>
          </cell>
          <cell r="BW1617" t="str">
            <v/>
          </cell>
          <cell r="CA1617" t="str">
            <v/>
          </cell>
          <cell r="CC1617">
            <v>0</v>
          </cell>
          <cell r="CD1617">
            <v>0</v>
          </cell>
          <cell r="CE1617">
            <v>0</v>
          </cell>
          <cell r="CF1617">
            <v>0</v>
          </cell>
          <cell r="CL1617">
            <v>0</v>
          </cell>
          <cell r="CY1617">
            <v>0</v>
          </cell>
          <cell r="CZ1617">
            <v>0</v>
          </cell>
          <cell r="DA1617">
            <v>0</v>
          </cell>
          <cell r="DB1617">
            <v>0</v>
          </cell>
        </row>
        <row r="1618">
          <cell r="A1618">
            <v>226.3</v>
          </cell>
          <cell r="B1618">
            <v>41677</v>
          </cell>
          <cell r="C1618" t="str">
            <v>Daniel</v>
          </cell>
          <cell r="D1618">
            <v>8</v>
          </cell>
          <cell r="F1618" t="str">
            <v>YES</v>
          </cell>
          <cell r="G1618">
            <v>2.33</v>
          </cell>
          <cell r="H1618">
            <v>0.16666666790842999</v>
          </cell>
          <cell r="I1618">
            <v>0</v>
          </cell>
          <cell r="J1618">
            <v>10</v>
          </cell>
          <cell r="K1618">
            <v>19.999473684200002</v>
          </cell>
          <cell r="L1618">
            <v>1.99994736842</v>
          </cell>
          <cell r="M1618">
            <v>38.418690747675598</v>
          </cell>
          <cell r="N1618">
            <v>0.89676070253796702</v>
          </cell>
          <cell r="O1618">
            <v>0.17261839446216301</v>
          </cell>
          <cell r="P1618">
            <v>1.4604350636383099E-2</v>
          </cell>
          <cell r="Q1618">
            <v>0.99992774220869596</v>
          </cell>
          <cell r="R1618">
            <v>0.18611269836302</v>
          </cell>
          <cell r="S1618">
            <v>58.158953539256999</v>
          </cell>
          <cell r="T1618">
            <v>0.99975594030709003</v>
          </cell>
          <cell r="U1618">
            <v>0.34208723867278201</v>
          </cell>
          <cell r="V1618">
            <v>511.46264196760501</v>
          </cell>
          <cell r="W1618">
            <v>0.99994132544231795</v>
          </cell>
          <cell r="X1618">
            <v>0.167691152932719</v>
          </cell>
          <cell r="Y1618">
            <v>0.19889447238939201</v>
          </cell>
          <cell r="Z1618">
            <v>4.5806631682873099E-3</v>
          </cell>
          <cell r="AA1618">
            <v>0.26177614359482798</v>
          </cell>
          <cell r="AB1618">
            <v>1.46032950569279E-2</v>
          </cell>
          <cell r="AC1618">
            <v>0.74682604533281804</v>
          </cell>
          <cell r="AD1618">
            <v>3.5222745844562302E-2</v>
          </cell>
          <cell r="AE1618">
            <v>31.2806373563336</v>
          </cell>
          <cell r="AF1618">
            <v>6.1155594363118702E-2</v>
          </cell>
          <cell r="AG1618">
            <v>457.42041278505798</v>
          </cell>
          <cell r="AH1618">
            <v>31.847495040843899</v>
          </cell>
          <cell r="AI1618">
            <v>0.54746030005667401</v>
          </cell>
          <cell r="AJ1618">
            <v>220.484773735516</v>
          </cell>
          <cell r="AK1618">
            <v>5626.5465107550199</v>
          </cell>
          <cell r="AL1618">
            <v>68.827166782180797</v>
          </cell>
          <cell r="AM1618">
            <v>112.150515512504</v>
          </cell>
          <cell r="AN1618">
            <v>29.3336716429835</v>
          </cell>
          <cell r="AO1618">
            <v>46.858226733542502</v>
          </cell>
          <cell r="AP1618">
            <v>48.566350718481203</v>
          </cell>
          <cell r="AQ1618">
            <v>41.352821699219497</v>
          </cell>
          <cell r="AR1618">
            <v>-6.1352208647544098</v>
          </cell>
          <cell r="AS1618">
            <v>147.85949855022201</v>
          </cell>
          <cell r="AT1618">
            <v>5971.2558271734497</v>
          </cell>
          <cell r="AU1618">
            <v>4.00006367123797</v>
          </cell>
          <cell r="AV1618">
            <v>1.0882768143784201</v>
          </cell>
          <cell r="AW1618">
            <v>5.3205000253199701</v>
          </cell>
          <cell r="AX1618">
            <v>1.03047392740374</v>
          </cell>
          <cell r="AY1618">
            <v>0.52213639851819504</v>
          </cell>
          <cell r="AZ1618">
            <v>0.11891333315885499</v>
          </cell>
          <cell r="BA1618">
            <v>1.5472661539419801</v>
          </cell>
          <cell r="BB1618">
            <v>1.4323199259106101</v>
          </cell>
          <cell r="BC1618">
            <v>15.407303562832</v>
          </cell>
          <cell r="BD1618">
            <v>27.805672942500198</v>
          </cell>
          <cell r="BE1618">
            <v>50.3682923725002</v>
          </cell>
          <cell r="BF1618">
            <v>63.583147582500303</v>
          </cell>
          <cell r="BH1618" t="str">
            <v>NO</v>
          </cell>
          <cell r="BI1618" t="str">
            <v>NO</v>
          </cell>
          <cell r="BJ1618" t="str">
            <v>YES</v>
          </cell>
          <cell r="BK1618" t="str">
            <v/>
          </cell>
          <cell r="BL1618" t="str">
            <v>YES</v>
          </cell>
          <cell r="BM1618" t="str">
            <v>NO</v>
          </cell>
          <cell r="BO1618" t="str">
            <v>NO</v>
          </cell>
          <cell r="BQ1618" t="str">
            <v>NO</v>
          </cell>
          <cell r="BR1618" t="str">
            <v>NO</v>
          </cell>
          <cell r="BT1618" t="str">
            <v/>
          </cell>
          <cell r="BU1618" t="str">
            <v>YES</v>
          </cell>
          <cell r="BW1618" t="str">
            <v/>
          </cell>
          <cell r="CA1618" t="str">
            <v>DUAL AREA</v>
          </cell>
          <cell r="CC1618">
            <v>0</v>
          </cell>
          <cell r="CD1618">
            <v>0</v>
          </cell>
          <cell r="CE1618">
            <v>67.709591300740087</v>
          </cell>
          <cell r="CF1618">
            <v>35.418805550087619</v>
          </cell>
          <cell r="CL1618">
            <v>0.36</v>
          </cell>
          <cell r="CY1618">
            <v>0</v>
          </cell>
          <cell r="CZ1618">
            <v>0</v>
          </cell>
          <cell r="DA1618">
            <v>0.47661441821853939</v>
          </cell>
          <cell r="DB1618">
            <v>0.47661441821853939</v>
          </cell>
        </row>
        <row r="1619">
          <cell r="A1619">
            <v>226.3</v>
          </cell>
          <cell r="B1619">
            <v>41677</v>
          </cell>
          <cell r="C1619" t="str">
            <v>Daniel</v>
          </cell>
          <cell r="D1619">
            <v>9</v>
          </cell>
          <cell r="F1619" t="str">
            <v>YES</v>
          </cell>
          <cell r="G1619">
            <v>2.33</v>
          </cell>
          <cell r="H1619">
            <v>0.24055094551295</v>
          </cell>
          <cell r="I1619">
            <v>0</v>
          </cell>
          <cell r="J1619">
            <v>9.9994999999999994</v>
          </cell>
          <cell r="K1619">
            <v>19.999500000000001</v>
          </cell>
          <cell r="L1619">
            <v>2.0000500025001302</v>
          </cell>
          <cell r="M1619">
            <v>4.3920927205797096</v>
          </cell>
          <cell r="N1619">
            <v>0.94803094822038003</v>
          </cell>
          <cell r="O1619">
            <v>0.101313665663903</v>
          </cell>
          <cell r="P1619">
            <v>1.1782548926516799E-2</v>
          </cell>
          <cell r="Q1619">
            <v>0.99988627641620897</v>
          </cell>
          <cell r="R1619">
            <v>0.21237648493924199</v>
          </cell>
          <cell r="S1619">
            <v>59.8049331410921</v>
          </cell>
          <cell r="T1619">
            <v>0.99982938172983704</v>
          </cell>
          <cell r="U1619">
            <v>0.26015779119033999</v>
          </cell>
          <cell r="V1619">
            <v>182.16943082177499</v>
          </cell>
          <cell r="W1619">
            <v>0.99998224861625895</v>
          </cell>
          <cell r="X1619">
            <v>8.38982355052066E-2</v>
          </cell>
          <cell r="Y1619">
            <v>2.01769218186472</v>
          </cell>
          <cell r="Z1619">
            <v>0.43297868690538899</v>
          </cell>
          <cell r="AA1619">
            <v>0.105120321061271</v>
          </cell>
          <cell r="AB1619">
            <v>1.1781208634401401E-2</v>
          </cell>
          <cell r="AC1619">
            <v>0.54954919102809696</v>
          </cell>
          <cell r="AD1619">
            <v>4.6845033573407802E-2</v>
          </cell>
          <cell r="AE1619">
            <v>114.634636750967</v>
          </cell>
          <cell r="AF1619">
            <v>0.62926365424200903</v>
          </cell>
          <cell r="AG1619">
            <v>152.654013523179</v>
          </cell>
          <cell r="AH1619">
            <v>37.131681744533203</v>
          </cell>
          <cell r="AI1619">
            <v>0.62077393283282201</v>
          </cell>
          <cell r="AJ1619">
            <v>156.14973241245099</v>
          </cell>
          <cell r="AK1619">
            <v>2558.0711329400201</v>
          </cell>
          <cell r="AL1619">
            <v>32.2410778058075</v>
          </cell>
          <cell r="AM1619">
            <v>30.878303236001599</v>
          </cell>
          <cell r="AN1619">
            <v>16.479194532044499</v>
          </cell>
          <cell r="AO1619">
            <v>24.6612022876471</v>
          </cell>
          <cell r="AP1619">
            <v>74.7557393586046</v>
          </cell>
          <cell r="AQ1619">
            <v>414.31712163913198</v>
          </cell>
          <cell r="AR1619">
            <v>135.42766966945601</v>
          </cell>
          <cell r="AS1619">
            <v>153.382423258778</v>
          </cell>
          <cell r="AT1619">
            <v>201.59761271845801</v>
          </cell>
          <cell r="AU1619">
            <v>4.2809001039444201</v>
          </cell>
          <cell r="AV1619">
            <v>1.18859120912993</v>
          </cell>
          <cell r="AW1619">
            <v>5.4906072101032199</v>
          </cell>
          <cell r="AX1619">
            <v>1.09085070132915</v>
          </cell>
          <cell r="AY1619">
            <v>0.28034404003371699</v>
          </cell>
          <cell r="AZ1619">
            <v>0.11726479850396999</v>
          </cell>
          <cell r="BA1619">
            <v>1.78563575294943</v>
          </cell>
          <cell r="BB1619">
            <v>1.6728045070433799</v>
          </cell>
          <cell r="BC1619">
            <v>18.6896026689144</v>
          </cell>
          <cell r="BD1619">
            <v>40.933408850000198</v>
          </cell>
          <cell r="BE1619">
            <v>52.119406950000197</v>
          </cell>
          <cell r="BF1619">
            <v>61.543829980000297</v>
          </cell>
          <cell r="BH1619" t="str">
            <v>NO</v>
          </cell>
          <cell r="BI1619" t="str">
            <v>NO</v>
          </cell>
          <cell r="BJ1619" t="str">
            <v>YES</v>
          </cell>
          <cell r="BK1619" t="str">
            <v/>
          </cell>
          <cell r="BL1619" t="str">
            <v>YES</v>
          </cell>
          <cell r="BM1619" t="str">
            <v>NO</v>
          </cell>
          <cell r="BO1619" t="str">
            <v>NO</v>
          </cell>
          <cell r="BQ1619" t="str">
            <v>NO</v>
          </cell>
          <cell r="BR1619" t="str">
            <v>NO</v>
          </cell>
          <cell r="BT1619" t="str">
            <v/>
          </cell>
          <cell r="BU1619" t="str">
            <v>YES</v>
          </cell>
          <cell r="BW1619" t="str">
            <v/>
          </cell>
          <cell r="CA1619" t="str">
            <v>DUAL AREA</v>
          </cell>
          <cell r="CC1619">
            <v>0</v>
          </cell>
          <cell r="CD1619">
            <v>0</v>
          </cell>
          <cell r="CE1619">
            <v>54.793573691754048</v>
          </cell>
          <cell r="CF1619">
            <v>58.486149841114425</v>
          </cell>
          <cell r="CL1619">
            <v>0.36</v>
          </cell>
          <cell r="CY1619">
            <v>0</v>
          </cell>
          <cell r="CZ1619">
            <v>0</v>
          </cell>
          <cell r="DA1619">
            <v>0.46060106533465434</v>
          </cell>
          <cell r="DB1619">
            <v>0.46060106533465434</v>
          </cell>
        </row>
        <row r="1620">
          <cell r="A1620">
            <v>226.3</v>
          </cell>
          <cell r="B1620">
            <v>41677</v>
          </cell>
          <cell r="C1620" t="str">
            <v>Daniel</v>
          </cell>
          <cell r="D1620">
            <v>99</v>
          </cell>
          <cell r="F1620" t="str">
            <v>YES</v>
          </cell>
          <cell r="G1620">
            <v>2.33</v>
          </cell>
          <cell r="H1620">
            <v>0.26125044655054802</v>
          </cell>
          <cell r="I1620">
            <v>0</v>
          </cell>
          <cell r="J1620">
            <v>10</v>
          </cell>
          <cell r="K1620">
            <v>20</v>
          </cell>
          <cell r="L1620">
            <v>2</v>
          </cell>
          <cell r="M1620">
            <v>9.7937586763553894E-2</v>
          </cell>
          <cell r="N1620">
            <v>0.94057243018762104</v>
          </cell>
          <cell r="O1620">
            <v>0.37853514501372398</v>
          </cell>
          <cell r="P1620">
            <v>1.1772633354460001E-2</v>
          </cell>
          <cell r="Q1620">
            <v>0.99987913040600696</v>
          </cell>
          <cell r="R1620">
            <v>0.37520709274227199</v>
          </cell>
          <cell r="S1620">
            <v>110.032917871922</v>
          </cell>
          <cell r="T1620">
            <v>0.99994220875296702</v>
          </cell>
          <cell r="U1620">
            <v>0.25942850085726199</v>
          </cell>
          <cell r="V1620">
            <v>57.721030713228302</v>
          </cell>
          <cell r="W1620">
            <v>0.99837251158721496</v>
          </cell>
          <cell r="X1620">
            <v>1.3779513189524699</v>
          </cell>
          <cell r="Y1620">
            <v>9.1694091151998003E-2</v>
          </cell>
          <cell r="Z1620">
            <v>0.115602943129333</v>
          </cell>
          <cell r="AA1620">
            <v>0.151147252304145</v>
          </cell>
          <cell r="AB1620">
            <v>1.17712100318196E-2</v>
          </cell>
          <cell r="AC1620">
            <v>0.53399825740071005</v>
          </cell>
          <cell r="AD1620">
            <v>0.147199865685083</v>
          </cell>
          <cell r="AE1620">
            <v>8.9605673330372095</v>
          </cell>
          <cell r="AF1620">
            <v>0.15498607445511001</v>
          </cell>
          <cell r="AG1620">
            <v>1028.6825225836301</v>
          </cell>
          <cell r="AH1620">
            <v>64.7316675122362</v>
          </cell>
          <cell r="AI1620">
            <v>0.58825965279412196</v>
          </cell>
          <cell r="AJ1620">
            <v>501.234460414468</v>
          </cell>
          <cell r="AK1620">
            <v>1613.05880805334</v>
          </cell>
          <cell r="AL1620">
            <v>-0.84208407018000098</v>
          </cell>
          <cell r="AM1620">
            <v>31.168900595666202</v>
          </cell>
          <cell r="AN1620">
            <v>36.020938321044298</v>
          </cell>
          <cell r="AO1620">
            <v>43.862449230930402</v>
          </cell>
          <cell r="AP1620">
            <v>34.906928649715901</v>
          </cell>
          <cell r="AQ1620">
            <v>36.917241237634599</v>
          </cell>
          <cell r="AR1620">
            <v>153.982577033062</v>
          </cell>
          <cell r="AS1620">
            <v>17.817762116256599</v>
          </cell>
          <cell r="AT1620">
            <v>672.06760700770894</v>
          </cell>
          <cell r="AU1620">
            <v>4.3091227158280203</v>
          </cell>
          <cell r="AV1620">
            <v>1.16226988162236</v>
          </cell>
          <cell r="AW1620">
            <v>5.5457192123085797</v>
          </cell>
          <cell r="AX1620">
            <v>0.94340681421049</v>
          </cell>
          <cell r="AY1620">
            <v>0.266079134727985</v>
          </cell>
          <cell r="AZ1620">
            <v>0.116956573497077</v>
          </cell>
          <cell r="BA1620">
            <v>1.8505565658499401</v>
          </cell>
          <cell r="BB1620">
            <v>1.74564196211377</v>
          </cell>
          <cell r="BC1620">
            <v>20.823584456972799</v>
          </cell>
          <cell r="BD1620">
            <v>3.5686164951112</v>
          </cell>
          <cell r="BE1620">
            <v>20.533514351666799</v>
          </cell>
          <cell r="BF1620">
            <v>62.297964420000199</v>
          </cell>
          <cell r="BH1620" t="str">
            <v>NO</v>
          </cell>
          <cell r="BI1620" t="str">
            <v>NO</v>
          </cell>
          <cell r="BJ1620" t="str">
            <v>YES</v>
          </cell>
          <cell r="BK1620" t="str">
            <v/>
          </cell>
          <cell r="BL1620" t="str">
            <v>YES</v>
          </cell>
          <cell r="BM1620" t="str">
            <v>NO</v>
          </cell>
          <cell r="BO1620" t="str">
            <v>NO</v>
          </cell>
          <cell r="BQ1620" t="str">
            <v>NO</v>
          </cell>
          <cell r="BR1620" t="str">
            <v>NO</v>
          </cell>
          <cell r="BT1620" t="str">
            <v/>
          </cell>
          <cell r="BU1620" t="str">
            <v>NO</v>
          </cell>
          <cell r="BW1620" t="str">
            <v>YES</v>
          </cell>
          <cell r="CA1620" t="str">
            <v>TRASH</v>
          </cell>
          <cell r="CC1620">
            <v>0</v>
          </cell>
          <cell r="CD1620">
            <v>0</v>
          </cell>
          <cell r="CE1620">
            <v>0</v>
          </cell>
          <cell r="CF1620">
            <v>0</v>
          </cell>
          <cell r="CL1620">
            <v>0</v>
          </cell>
          <cell r="CY1620">
            <v>0</v>
          </cell>
          <cell r="CZ1620">
            <v>0</v>
          </cell>
          <cell r="DA1620">
            <v>0</v>
          </cell>
          <cell r="DB1620">
            <v>0</v>
          </cell>
        </row>
        <row r="1621">
          <cell r="A1621">
            <v>226.3</v>
          </cell>
          <cell r="B1621">
            <v>41677</v>
          </cell>
          <cell r="C1621" t="str">
            <v>Daniel</v>
          </cell>
          <cell r="D1621">
            <v>10</v>
          </cell>
          <cell r="F1621" t="str">
            <v>YES</v>
          </cell>
          <cell r="G1621">
            <v>2.33</v>
          </cell>
          <cell r="H1621">
            <v>0.29447161406278599</v>
          </cell>
          <cell r="I1621">
            <v>0</v>
          </cell>
          <cell r="J1621">
            <v>9.9989473684199996</v>
          </cell>
          <cell r="K1621">
            <v>19.999473684200002</v>
          </cell>
          <cell r="L1621">
            <v>2.0001579113582499</v>
          </cell>
          <cell r="M1621">
            <v>2.5254279730059102</v>
          </cell>
          <cell r="N1621">
            <v>0.82410909912795405</v>
          </cell>
          <cell r="O1621">
            <v>0.329207521950033</v>
          </cell>
          <cell r="P1621">
            <v>6.9027016185832504E-3</v>
          </cell>
          <cell r="Q1621">
            <v>0.99957245238619596</v>
          </cell>
          <cell r="R1621">
            <v>0.33898254215276502</v>
          </cell>
          <cell r="S1621">
            <v>31.6703716352662</v>
          </cell>
          <cell r="T1621">
            <v>0.99930875742942904</v>
          </cell>
          <cell r="U1621">
            <v>0.43128416752397503</v>
          </cell>
          <cell r="V1621">
            <v>55.1420058006075</v>
          </cell>
          <cell r="W1621">
            <v>0.99972399285615299</v>
          </cell>
          <cell r="X1621">
            <v>0.27237884493063702</v>
          </cell>
          <cell r="Y1621">
            <v>0.84126895287995895</v>
          </cell>
          <cell r="Z1621">
            <v>0.25353661114894899</v>
          </cell>
          <cell r="AA1621">
            <v>0.34327154448297398</v>
          </cell>
          <cell r="AB1621">
            <v>6.8997489820265701E-3</v>
          </cell>
          <cell r="AC1621">
            <v>0.10014464101893</v>
          </cell>
          <cell r="AD1621">
            <v>0.11648880975741099</v>
          </cell>
          <cell r="AE1621">
            <v>29.968835325002502</v>
          </cell>
          <cell r="AF1621">
            <v>0.54333458265357704</v>
          </cell>
          <cell r="AG1621">
            <v>124.35714894887001</v>
          </cell>
          <cell r="AH1621">
            <v>18.684839294195399</v>
          </cell>
          <cell r="AI1621">
            <v>0.58957002279103898</v>
          </cell>
          <cell r="AJ1621">
            <v>111.76651410443399</v>
          </cell>
          <cell r="AK1621">
            <v>2406.3047188033202</v>
          </cell>
          <cell r="AL1621">
            <v>47.778999630435003</v>
          </cell>
          <cell r="AM1621">
            <v>194.556832472998</v>
          </cell>
          <cell r="AN1621">
            <v>56.680535978226999</v>
          </cell>
          <cell r="AO1621">
            <v>10.3827578808017</v>
          </cell>
          <cell r="AP1621">
            <v>10.3813062015779</v>
          </cell>
          <cell r="AQ1621">
            <v>10.704917757699301</v>
          </cell>
          <cell r="AR1621">
            <v>47.182490220946498</v>
          </cell>
          <cell r="AS1621">
            <v>29.2520344814358</v>
          </cell>
          <cell r="AT1621">
            <v>97.738066130880597</v>
          </cell>
          <cell r="AU1621">
            <v>4.23982512413777</v>
          </cell>
          <cell r="AV1621">
            <v>1.13363764465725</v>
          </cell>
          <cell r="AW1621">
            <v>5.3652933176956301</v>
          </cell>
          <cell r="AX1621">
            <v>1.06676725691298</v>
          </cell>
          <cell r="AY1621">
            <v>0.75473650917343904</v>
          </cell>
          <cell r="AZ1621">
            <v>0.118750058339936</v>
          </cell>
          <cell r="BA1621">
            <v>1.60341967899215</v>
          </cell>
          <cell r="BB1621">
            <v>1.49162648231391</v>
          </cell>
          <cell r="BC1621">
            <v>18.358455628543101</v>
          </cell>
          <cell r="BD1621">
            <v>9.7337360578080706E-2</v>
          </cell>
          <cell r="BE1621">
            <v>8.5214900088207095</v>
          </cell>
          <cell r="BF1621">
            <v>27.860810223072502</v>
          </cell>
          <cell r="BH1621" t="str">
            <v>NO</v>
          </cell>
          <cell r="BI1621" t="str">
            <v>NO</v>
          </cell>
          <cell r="BJ1621" t="str">
            <v>YES</v>
          </cell>
          <cell r="BK1621" t="str">
            <v/>
          </cell>
          <cell r="BL1621" t="str">
            <v>YES</v>
          </cell>
          <cell r="BM1621" t="str">
            <v>NO</v>
          </cell>
          <cell r="BO1621" t="str">
            <v>NO</v>
          </cell>
          <cell r="BQ1621" t="str">
            <v>NO</v>
          </cell>
          <cell r="BR1621" t="str">
            <v>NO</v>
          </cell>
          <cell r="BT1621" t="str">
            <v/>
          </cell>
          <cell r="BU1621" t="str">
            <v>YES</v>
          </cell>
          <cell r="BW1621" t="str">
            <v/>
          </cell>
          <cell r="CA1621" t="str">
            <v>DUAL AREA</v>
          </cell>
          <cell r="CC1621">
            <v>0</v>
          </cell>
          <cell r="CD1621">
            <v>0</v>
          </cell>
          <cell r="CE1621">
            <v>14.984617521018089</v>
          </cell>
          <cell r="CF1621">
            <v>8.7316718887335885</v>
          </cell>
          <cell r="CL1621">
            <v>0.36</v>
          </cell>
          <cell r="CY1621">
            <v>0</v>
          </cell>
          <cell r="CZ1621">
            <v>0</v>
          </cell>
          <cell r="DA1621">
            <v>2.8171428166824439</v>
          </cell>
          <cell r="DB1621">
            <v>2.8171428166824439</v>
          </cell>
        </row>
        <row r="1622">
          <cell r="A1622">
            <v>226.3</v>
          </cell>
          <cell r="B1622">
            <v>41677</v>
          </cell>
          <cell r="C1622" t="str">
            <v>Daniel</v>
          </cell>
          <cell r="D1622">
            <v>11</v>
          </cell>
          <cell r="F1622" t="str">
            <v>YES</v>
          </cell>
          <cell r="G1622">
            <v>2.33</v>
          </cell>
          <cell r="H1622">
            <v>0.35369608551263798</v>
          </cell>
          <cell r="I1622">
            <v>0</v>
          </cell>
          <cell r="J1622">
            <v>9.9994999999999994</v>
          </cell>
          <cell r="K1622">
            <v>20</v>
          </cell>
          <cell r="L1622">
            <v>2.0001000050002502</v>
          </cell>
          <cell r="M1622">
            <v>1.53268597941402</v>
          </cell>
          <cell r="N1622">
            <v>0.95799012229790603</v>
          </cell>
          <cell r="O1622">
            <v>0.101960276001949</v>
          </cell>
          <cell r="P1622">
            <v>1.9645906094291399E-2</v>
          </cell>
          <cell r="Q1622">
            <v>0.999790305647275</v>
          </cell>
          <cell r="R1622">
            <v>0.20925235868056599</v>
          </cell>
          <cell r="S1622">
            <v>40.139943889803597</v>
          </cell>
          <cell r="T1622">
            <v>0.99980900847184395</v>
          </cell>
          <cell r="U1622">
            <v>0.19972430219337101</v>
          </cell>
          <cell r="V1622">
            <v>55.735671614627798</v>
          </cell>
          <cell r="W1622">
            <v>0.99994777920106903</v>
          </cell>
          <cell r="X1622">
            <v>0.104412059279932</v>
          </cell>
          <cell r="Y1622">
            <v>1.32860899603503</v>
          </cell>
          <cell r="Z1622">
            <v>0.81364820167152196</v>
          </cell>
          <cell r="AA1622">
            <v>3.2635500955022101E-2</v>
          </cell>
          <cell r="AB1622">
            <v>1.96417840046627E-2</v>
          </cell>
          <cell r="AC1622">
            <v>0.64764098718185104</v>
          </cell>
          <cell r="AD1622">
            <v>4.52883085714606E-2</v>
          </cell>
          <cell r="AE1622">
            <v>47.953274321743798</v>
          </cell>
          <cell r="AF1622">
            <v>0.86032459711089104</v>
          </cell>
          <cell r="AG1622">
            <v>30.136520863696202</v>
          </cell>
          <cell r="AH1622">
            <v>30.687160329270199</v>
          </cell>
          <cell r="AI1622">
            <v>0.764358183175886</v>
          </cell>
          <cell r="AJ1622">
            <v>50.8423414730876</v>
          </cell>
          <cell r="AK1622">
            <v>1226.65215741667</v>
          </cell>
          <cell r="AL1622">
            <v>52.137005853449999</v>
          </cell>
          <cell r="AM1622">
            <v>38.461753681334102</v>
          </cell>
          <cell r="AN1622">
            <v>23.796553824200299</v>
          </cell>
          <cell r="AO1622">
            <v>24.840310213708399</v>
          </cell>
          <cell r="AP1622">
            <v>31.459441679155901</v>
          </cell>
          <cell r="AQ1622">
            <v>47.483239200424997</v>
          </cell>
          <cell r="AR1622">
            <v>31.4685274965221</v>
          </cell>
          <cell r="AS1622">
            <v>48.838172271654102</v>
          </cell>
          <cell r="AT1622">
            <v>85.494194397534002</v>
          </cell>
          <cell r="AU1622">
            <v>3.9573106804617701</v>
          </cell>
          <cell r="AV1622">
            <v>1.03448185365967</v>
          </cell>
          <cell r="AW1622">
            <v>5.2970561042141302</v>
          </cell>
          <cell r="AX1622">
            <v>1.1235115673038401</v>
          </cell>
          <cell r="AY1622">
            <v>0.33982690963158202</v>
          </cell>
          <cell r="AZ1622">
            <v>0.115741738594056</v>
          </cell>
          <cell r="BA1622">
            <v>2.6293612736332101</v>
          </cell>
          <cell r="BB1622">
            <v>2.5212575661121601</v>
          </cell>
          <cell r="BC1622">
            <v>20.055358601208098</v>
          </cell>
          <cell r="BD1622">
            <v>1.0647760391667001</v>
          </cell>
          <cell r="BE1622">
            <v>23.744908630666501</v>
          </cell>
          <cell r="BF1622">
            <v>31.371014612500101</v>
          </cell>
          <cell r="BH1622" t="str">
            <v>NO</v>
          </cell>
          <cell r="BI1622" t="str">
            <v>NO</v>
          </cell>
          <cell r="BJ1622" t="str">
            <v>YES</v>
          </cell>
          <cell r="BK1622" t="str">
            <v/>
          </cell>
          <cell r="BL1622" t="str">
            <v>YES</v>
          </cell>
          <cell r="BM1622" t="str">
            <v>YES</v>
          </cell>
          <cell r="BO1622" t="str">
            <v>YES</v>
          </cell>
          <cell r="BQ1622" t="str">
            <v>YES</v>
          </cell>
          <cell r="BR1622" t="str">
            <v>YES</v>
          </cell>
          <cell r="BT1622" t="str">
            <v/>
          </cell>
          <cell r="BU1622" t="str">
            <v>YES</v>
          </cell>
          <cell r="BW1622" t="str">
            <v/>
          </cell>
          <cell r="CA1622" t="str">
            <v>DUAL CORR</v>
          </cell>
          <cell r="CC1622">
            <v>19.673708345359614</v>
          </cell>
          <cell r="CD1622">
            <v>28.338800386201338</v>
          </cell>
          <cell r="CE1622">
            <v>18.195347290882648</v>
          </cell>
          <cell r="CF1622">
            <v>22.516301006744161</v>
          </cell>
          <cell r="CL1622">
            <v>0.19</v>
          </cell>
          <cell r="CY1622">
            <v>1.0110063904300077</v>
          </cell>
          <cell r="CZ1622">
            <v>1.0110063904300077</v>
          </cell>
          <cell r="DA1622">
            <v>1.0110063904300077</v>
          </cell>
          <cell r="DB1622">
            <v>1.0110063904300077</v>
          </cell>
        </row>
        <row r="1623">
          <cell r="A1623">
            <v>226.3</v>
          </cell>
          <cell r="B1623">
            <v>41677</v>
          </cell>
          <cell r="C1623" t="str">
            <v>Daniel</v>
          </cell>
          <cell r="D1623">
            <v>12</v>
          </cell>
          <cell r="F1623" t="str">
            <v>YES</v>
          </cell>
          <cell r="G1623">
            <v>2.33</v>
          </cell>
          <cell r="H1623">
            <v>0.43069638870656501</v>
          </cell>
          <cell r="I1623">
            <v>0</v>
          </cell>
          <cell r="J1623">
            <v>10.007999999999999</v>
          </cell>
          <cell r="K1623">
            <v>26.048571428599999</v>
          </cell>
          <cell r="L1623">
            <v>2.6027749229216601</v>
          </cell>
          <cell r="M1623">
            <v>3.5367324375200999</v>
          </cell>
          <cell r="N1623">
            <v>0.936623034552442</v>
          </cell>
          <cell r="O1623">
            <v>0.167274662599673</v>
          </cell>
          <cell r="P1623">
            <v>1.6040814159740398E-2</v>
          </cell>
          <cell r="Q1623">
            <v>0.99993558366115298</v>
          </cell>
          <cell r="R1623">
            <v>0.29310237474946499</v>
          </cell>
          <cell r="S1623">
            <v>101.260565181017</v>
          </cell>
          <cell r="T1623">
            <v>0.99980880576066999</v>
          </cell>
          <cell r="U1623">
            <v>0.50495370397143502</v>
          </cell>
          <cell r="V1623">
            <v>348.84763134853102</v>
          </cell>
          <cell r="W1623">
            <v>0.999965824094737</v>
          </cell>
          <cell r="X1623">
            <v>0.213462055129683</v>
          </cell>
          <cell r="Y1623">
            <v>1.7858720681584199</v>
          </cell>
          <cell r="Z1623">
            <v>0.468249079654044</v>
          </cell>
          <cell r="AA1623">
            <v>0.20657288698894999</v>
          </cell>
          <cell r="AB1623">
            <v>1.6039780536781401E-2</v>
          </cell>
          <cell r="AC1623">
            <v>0.799664306536364</v>
          </cell>
          <cell r="AD1623">
            <v>8.6712297578830796E-2</v>
          </cell>
          <cell r="AE1623">
            <v>67.614726297100901</v>
          </cell>
          <cell r="AF1623">
            <v>0.19381646692938301</v>
          </cell>
          <cell r="AG1623">
            <v>1084.5938837178201</v>
          </cell>
          <cell r="AH1623">
            <v>34.193593584304203</v>
          </cell>
          <cell r="AI1623">
            <v>0.33761468758637703</v>
          </cell>
          <cell r="AJ1623">
            <v>891.13586303604404</v>
          </cell>
          <cell r="AK1623">
            <v>7260.0338154599804</v>
          </cell>
          <cell r="AL1623">
            <v>71.001497797039093</v>
          </cell>
          <cell r="AM1623">
            <v>230.62464099299601</v>
          </cell>
          <cell r="AN1623">
            <v>54.768405689166002</v>
          </cell>
          <cell r="AO1623">
            <v>23.848020193747999</v>
          </cell>
          <cell r="AP1623">
            <v>20.396468126674598</v>
          </cell>
          <cell r="AQ1623">
            <v>65.636186154860098</v>
          </cell>
          <cell r="AR1623">
            <v>136.340701081547</v>
          </cell>
          <cell r="AS1623">
            <v>67.126951462051196</v>
          </cell>
          <cell r="AT1623">
            <v>788.05388726689603</v>
          </cell>
          <cell r="AU1623">
            <v>3.69059015169774</v>
          </cell>
          <cell r="AV1623">
            <v>0.87483427013415604</v>
          </cell>
          <cell r="AW1623">
            <v>4.5762852694485403</v>
          </cell>
          <cell r="AX1623">
            <v>1.12824956178566</v>
          </cell>
          <cell r="AY1623">
            <v>1.0472158509543401</v>
          </cell>
          <cell r="AZ1623">
            <v>0.117232655889455</v>
          </cell>
          <cell r="BA1623">
            <v>1.5795157954824799</v>
          </cell>
          <cell r="BB1623">
            <v>1.4793379766721599</v>
          </cell>
          <cell r="BC1623">
            <v>16.981878664124501</v>
          </cell>
          <cell r="BD1623">
            <v>6.0828489884766004</v>
          </cell>
          <cell r="BE1623">
            <v>25.962201352669599</v>
          </cell>
          <cell r="BF1623">
            <v>47.549355693846103</v>
          </cell>
          <cell r="BH1623" t="str">
            <v>NO</v>
          </cell>
          <cell r="BI1623" t="str">
            <v>NO</v>
          </cell>
          <cell r="BJ1623" t="str">
            <v>YES</v>
          </cell>
          <cell r="BK1623" t="str">
            <v/>
          </cell>
          <cell r="BL1623" t="str">
            <v>YES</v>
          </cell>
          <cell r="BM1623" t="str">
            <v>NO</v>
          </cell>
          <cell r="BO1623" t="str">
            <v>NO</v>
          </cell>
          <cell r="BQ1623" t="str">
            <v>NO</v>
          </cell>
          <cell r="BR1623" t="str">
            <v>NO</v>
          </cell>
          <cell r="BT1623" t="str">
            <v/>
          </cell>
          <cell r="BU1623" t="str">
            <v>YES</v>
          </cell>
          <cell r="BW1623" t="str">
            <v/>
          </cell>
          <cell r="CA1623" t="str">
            <v>DUAL AREA</v>
          </cell>
          <cell r="CC1623">
            <v>0</v>
          </cell>
          <cell r="CD1623">
            <v>0</v>
          </cell>
          <cell r="CE1623">
            <v>46.830688937038431</v>
          </cell>
          <cell r="CF1623">
            <v>28.946199563253437</v>
          </cell>
          <cell r="CL1623">
            <v>0.36</v>
          </cell>
          <cell r="CY1623">
            <v>0</v>
          </cell>
          <cell r="CZ1623">
            <v>0</v>
          </cell>
          <cell r="DA1623">
            <v>0.92466174341999707</v>
          </cell>
          <cell r="DB1623">
            <v>0.92466174341999707</v>
          </cell>
        </row>
        <row r="1624">
          <cell r="A1624">
            <v>226.3</v>
          </cell>
          <cell r="B1624">
            <v>41677</v>
          </cell>
          <cell r="C1624" t="str">
            <v>Daniel</v>
          </cell>
          <cell r="D1624">
            <v>13</v>
          </cell>
          <cell r="F1624" t="str">
            <v>YES</v>
          </cell>
          <cell r="G1624">
            <v>2.33</v>
          </cell>
          <cell r="H1624">
            <v>0.52100383490323998</v>
          </cell>
          <cell r="I1624">
            <v>0</v>
          </cell>
          <cell r="J1624">
            <v>9.9979999999999993</v>
          </cell>
          <cell r="K1624">
            <v>29.9985</v>
          </cell>
          <cell r="L1624">
            <v>3.000450090018</v>
          </cell>
          <cell r="M1624">
            <v>2.9335246084915299</v>
          </cell>
          <cell r="N1624">
            <v>0.95534994476919299</v>
          </cell>
          <cell r="O1624">
            <v>0.15342376370166599</v>
          </cell>
          <cell r="P1624">
            <v>5.9267161627334702E-3</v>
          </cell>
          <cell r="Q1624">
            <v>0.99959043679472503</v>
          </cell>
          <cell r="R1624">
            <v>0.27329853724451503</v>
          </cell>
          <cell r="S1624">
            <v>23.212913739844399</v>
          </cell>
          <cell r="T1624">
            <v>0.999367529814292</v>
          </cell>
          <cell r="U1624">
            <v>0.339969562540754</v>
          </cell>
          <cell r="V1624">
            <v>60.767322249026201</v>
          </cell>
          <cell r="W1624">
            <v>0.99986750304673799</v>
          </cell>
          <cell r="X1624">
            <v>0.15544285743894701</v>
          </cell>
          <cell r="Y1624">
            <v>1.99431362655377</v>
          </cell>
          <cell r="Z1624">
            <v>0.64456133357501</v>
          </cell>
          <cell r="AA1624">
            <v>0.164380859849561</v>
          </cell>
          <cell r="AB1624">
            <v>5.9242877180349096E-3</v>
          </cell>
          <cell r="AC1624">
            <v>7.8895436083696896E-2</v>
          </cell>
          <cell r="AD1624">
            <v>7.61450957937094E-2</v>
          </cell>
          <cell r="AE1624">
            <v>40.796322647024198</v>
          </cell>
          <cell r="AF1624">
            <v>0.67126398809047105</v>
          </cell>
          <cell r="AG1624">
            <v>61.088559155440002</v>
          </cell>
          <cell r="AH1624">
            <v>17.2989967035648</v>
          </cell>
          <cell r="AI1624">
            <v>0.744759084036414</v>
          </cell>
          <cell r="AJ1624">
            <v>47.431066962086703</v>
          </cell>
          <cell r="AK1624">
            <v>1538.5920202899999</v>
          </cell>
          <cell r="AL1624">
            <v>-67.837269181699995</v>
          </cell>
          <cell r="AM1624">
            <v>111.77350128600401</v>
          </cell>
          <cell r="AN1624">
            <v>19.975330671980998</v>
          </cell>
          <cell r="AO1624">
            <v>10.3694661507331</v>
          </cell>
          <cell r="AP1624">
            <v>12.2437406287093</v>
          </cell>
          <cell r="AQ1624">
            <v>14.4993226091759</v>
          </cell>
          <cell r="AR1624">
            <v>171.928806799493</v>
          </cell>
          <cell r="AS1624">
            <v>46.412004237922702</v>
          </cell>
          <cell r="AT1624">
            <v>1261.3559435985801</v>
          </cell>
          <cell r="AU1624">
            <v>3.76493234426529</v>
          </cell>
          <cell r="AV1624">
            <v>0.95927855301797305</v>
          </cell>
          <cell r="AW1624">
            <v>4.4865877921140997</v>
          </cell>
          <cell r="AX1624">
            <v>1.0473908152820399</v>
          </cell>
          <cell r="AY1624">
            <v>0.64482666773244701</v>
          </cell>
          <cell r="AZ1624">
            <v>0.115590598123781</v>
          </cell>
          <cell r="BA1624">
            <v>1.61354946074285</v>
          </cell>
          <cell r="BB1624">
            <v>1.52001292220781</v>
          </cell>
          <cell r="BC1624">
            <v>22.108342893683901</v>
          </cell>
          <cell r="BD1624">
            <v>1.23118160665069</v>
          </cell>
          <cell r="BE1624">
            <v>12.1915751317947</v>
          </cell>
          <cell r="BF1624">
            <v>25.924074099823699</v>
          </cell>
          <cell r="BH1624" t="str">
            <v>NO</v>
          </cell>
          <cell r="BI1624" t="str">
            <v>NO</v>
          </cell>
          <cell r="BJ1624" t="str">
            <v>YES</v>
          </cell>
          <cell r="BK1624" t="str">
            <v/>
          </cell>
          <cell r="BL1624" t="str">
            <v>YES</v>
          </cell>
          <cell r="BM1624" t="str">
            <v>NO</v>
          </cell>
          <cell r="BO1624" t="str">
            <v>NO</v>
          </cell>
          <cell r="BQ1624" t="str">
            <v>NO</v>
          </cell>
          <cell r="BR1624" t="str">
            <v>NO</v>
          </cell>
          <cell r="BT1624" t="str">
            <v/>
          </cell>
          <cell r="BU1624" t="str">
            <v>YES</v>
          </cell>
          <cell r="BW1624" t="str">
            <v/>
          </cell>
          <cell r="CA1624" t="str">
            <v>DUAL AREA</v>
          </cell>
          <cell r="CC1624">
            <v>0</v>
          </cell>
          <cell r="CD1624">
            <v>0</v>
          </cell>
          <cell r="CE1624">
            <v>27.18424878579922</v>
          </cell>
          <cell r="CF1624">
            <v>14.57668823374016</v>
          </cell>
          <cell r="CL1624">
            <v>0.36</v>
          </cell>
          <cell r="CY1624">
            <v>0</v>
          </cell>
          <cell r="CZ1624">
            <v>0</v>
          </cell>
          <cell r="DA1624">
            <v>1.9690855452446003</v>
          </cell>
          <cell r="DB1624">
            <v>1.9690855452446003</v>
          </cell>
        </row>
        <row r="1625">
          <cell r="A1625">
            <v>226.3</v>
          </cell>
          <cell r="B1625">
            <v>41677</v>
          </cell>
          <cell r="C1625" t="str">
            <v>Daniel</v>
          </cell>
          <cell r="D1625">
            <v>14</v>
          </cell>
          <cell r="F1625" t="str">
            <v>YES</v>
          </cell>
          <cell r="G1625">
            <v>2.33</v>
          </cell>
          <cell r="H1625">
            <v>0.61137277912348498</v>
          </cell>
          <cell r="I1625">
            <v>0</v>
          </cell>
          <cell r="J1625">
            <v>9.9984999999999999</v>
          </cell>
          <cell r="K1625">
            <v>29.998999999999999</v>
          </cell>
          <cell r="L1625">
            <v>3.0003500525078799</v>
          </cell>
          <cell r="M1625">
            <v>2.96161633800837</v>
          </cell>
          <cell r="N1625">
            <v>0.966076676674817</v>
          </cell>
          <cell r="O1625">
            <v>0.116566704709353</v>
          </cell>
          <cell r="P1625">
            <v>4.8995198567595398E-2</v>
          </cell>
          <cell r="Q1625">
            <v>0.99823387871408797</v>
          </cell>
          <cell r="R1625">
            <v>0.15028896730011199</v>
          </cell>
          <cell r="S1625">
            <v>7.0397810041870699</v>
          </cell>
          <cell r="T1625">
            <v>0.99284272681941299</v>
          </cell>
          <cell r="U1625">
            <v>0.30602243362214399</v>
          </cell>
          <cell r="V1625">
            <v>16.455682538935701</v>
          </cell>
          <cell r="W1625">
            <v>0.99962584181054204</v>
          </cell>
          <cell r="X1625">
            <v>6.9170718411557905E-2</v>
          </cell>
          <cell r="Y1625">
            <v>2.1847327156532499</v>
          </cell>
          <cell r="Z1625">
            <v>0.70894100962849305</v>
          </cell>
          <cell r="AA1625">
            <v>0.104248853098262</v>
          </cell>
          <cell r="AB1625">
            <v>4.8908306289257797E-2</v>
          </cell>
          <cell r="AC1625">
            <v>0.57365980485146195</v>
          </cell>
          <cell r="AD1625">
            <v>2.3252813904921701E-2</v>
          </cell>
          <cell r="AE1625">
            <v>14.9356999849555</v>
          </cell>
          <cell r="AF1625">
            <v>0.90729077365113897</v>
          </cell>
          <cell r="AG1625">
            <v>1.21263854155347</v>
          </cell>
          <cell r="AH1625">
            <v>5.1493654431384099</v>
          </cell>
          <cell r="AI1625">
            <v>0.72608804324331699</v>
          </cell>
          <cell r="AJ1625">
            <v>3.5827738924882402</v>
          </cell>
          <cell r="AK1625">
            <v>217.854519245012</v>
          </cell>
          <cell r="AL1625">
            <v>-5.1358681975500202</v>
          </cell>
          <cell r="AM1625">
            <v>59.898898847497598</v>
          </cell>
          <cell r="AN1625">
            <v>11.704539523129</v>
          </cell>
          <cell r="AO1625">
            <v>-31.305531254136898</v>
          </cell>
          <cell r="AP1625">
            <v>2.01310390657616</v>
          </cell>
          <cell r="AQ1625">
            <v>292.32852157508597</v>
          </cell>
          <cell r="AR1625">
            <v>28.312544193346199</v>
          </cell>
          <cell r="AS1625">
            <v>15.420778954692601</v>
          </cell>
          <cell r="AT1625">
            <v>135.37103428709801</v>
          </cell>
          <cell r="AU1625">
            <v>4.0592681261507204</v>
          </cell>
          <cell r="AV1625">
            <v>1.05680621829634</v>
          </cell>
          <cell r="AW1625">
            <v>4.9588540663426901</v>
          </cell>
          <cell r="AX1625">
            <v>1.1079290543624201</v>
          </cell>
          <cell r="AY1625">
            <v>0.43412718015890001</v>
          </cell>
          <cell r="AZ1625">
            <v>0.117130171470294</v>
          </cell>
          <cell r="BA1625">
            <v>1.81583257795824</v>
          </cell>
          <cell r="BB1625">
            <v>1.70167168750524</v>
          </cell>
          <cell r="BC1625">
            <v>20.563919060158401</v>
          </cell>
          <cell r="BD1625">
            <v>-3.7167798749919698E-2</v>
          </cell>
          <cell r="BE1625">
            <v>1.2099309112502401</v>
          </cell>
          <cell r="BF1625">
            <v>6.2462233912500604</v>
          </cell>
          <cell r="BH1625" t="str">
            <v>NO</v>
          </cell>
          <cell r="BI1625" t="str">
            <v>NO</v>
          </cell>
          <cell r="BJ1625" t="str">
            <v>YES</v>
          </cell>
          <cell r="BK1625" t="str">
            <v/>
          </cell>
          <cell r="BL1625" t="str">
            <v>YES</v>
          </cell>
          <cell r="BM1625" t="str">
            <v>NO</v>
          </cell>
          <cell r="BO1625" t="str">
            <v>NO</v>
          </cell>
          <cell r="BQ1625" t="str">
            <v>YES</v>
          </cell>
          <cell r="BR1625" t="str">
            <v>NO</v>
          </cell>
          <cell r="BT1625" t="str">
            <v/>
          </cell>
          <cell r="BU1625" t="str">
            <v>YES</v>
          </cell>
          <cell r="BW1625" t="str">
            <v/>
          </cell>
          <cell r="CA1625" t="str">
            <v>SINGLE CORRx</v>
          </cell>
          <cell r="CC1625">
            <v>5.8079846078538653</v>
          </cell>
          <cell r="CD1625">
            <v>0</v>
          </cell>
          <cell r="CE1625">
            <v>6.5693408736629859</v>
          </cell>
          <cell r="CF1625">
            <v>3.8514939348601454</v>
          </cell>
          <cell r="CL1625">
            <v>0.38</v>
          </cell>
          <cell r="CY1625">
            <v>19.841012526057746</v>
          </cell>
          <cell r="CZ1625">
            <v>0</v>
          </cell>
          <cell r="DA1625">
            <v>19.841012526057746</v>
          </cell>
          <cell r="DB1625">
            <v>19.841012526057746</v>
          </cell>
        </row>
        <row r="1626">
          <cell r="A1626">
            <v>226.3</v>
          </cell>
          <cell r="B1626">
            <v>41677</v>
          </cell>
          <cell r="C1626" t="str">
            <v>Daniel</v>
          </cell>
          <cell r="D1626">
            <v>15</v>
          </cell>
          <cell r="F1626" t="str">
            <v>YES</v>
          </cell>
          <cell r="G1626">
            <v>2.33</v>
          </cell>
          <cell r="H1626">
            <v>0.70060714054852702</v>
          </cell>
          <cell r="I1626">
            <v>0</v>
          </cell>
          <cell r="J1626">
            <v>9.9990000000000006</v>
          </cell>
          <cell r="K1626">
            <v>29.998000000000001</v>
          </cell>
          <cell r="L1626">
            <v>3.0001000100009998</v>
          </cell>
          <cell r="M1626">
            <v>3.2096772218850198</v>
          </cell>
          <cell r="N1626">
            <v>0.91616899972497501</v>
          </cell>
          <cell r="O1626">
            <v>0.33196149436667199</v>
          </cell>
          <cell r="P1626">
            <v>9.8931856630931694E-3</v>
          </cell>
          <cell r="Q1626">
            <v>0.99982765011544406</v>
          </cell>
          <cell r="R1626">
            <v>0.31665222869210902</v>
          </cell>
          <cell r="S1626">
            <v>37.136120627338798</v>
          </cell>
          <cell r="T1626">
            <v>0.99882228569417197</v>
          </cell>
          <cell r="U1626">
            <v>0.82842167035382397</v>
          </cell>
          <cell r="V1626">
            <v>462.929162412393</v>
          </cell>
          <cell r="W1626">
            <v>0.99964887285321102</v>
          </cell>
          <cell r="X1626">
            <v>0.45198898363634898</v>
          </cell>
          <cell r="Y1626">
            <v>1.50103318815152</v>
          </cell>
          <cell r="Z1626">
            <v>0.42112665397363602</v>
          </cell>
          <cell r="AA1626">
            <v>0.65054415398973997</v>
          </cell>
          <cell r="AB1626">
            <v>9.8914801128777898E-3</v>
          </cell>
          <cell r="AC1626">
            <v>0.36203394212800799</v>
          </cell>
          <cell r="AD1626">
            <v>0.101753129078777</v>
          </cell>
          <cell r="AE1626">
            <v>6.0671459938600201</v>
          </cell>
          <cell r="AF1626">
            <v>1.3101388697072201E-2</v>
          </cell>
          <cell r="AG1626">
            <v>582.43767948700895</v>
          </cell>
          <cell r="AH1626">
            <v>14.124543305563799</v>
          </cell>
          <cell r="AI1626">
            <v>0.379896357360482</v>
          </cell>
          <cell r="AJ1626">
            <v>365.96639464673598</v>
          </cell>
          <cell r="AK1626">
            <v>4061.8668169900102</v>
          </cell>
          <cell r="AL1626">
            <v>44.95557575718</v>
          </cell>
          <cell r="AM1626">
            <v>239.51109977700401</v>
          </cell>
          <cell r="AN1626">
            <v>94.180535304237097</v>
          </cell>
          <cell r="AO1626">
            <v>18.462282250575001</v>
          </cell>
          <cell r="AP1626">
            <v>16.772742605317699</v>
          </cell>
          <cell r="AQ1626">
            <v>25.869421566814001</v>
          </cell>
          <cell r="AR1626">
            <v>187.561330636951</v>
          </cell>
          <cell r="AS1626">
            <v>31.816061272770099</v>
          </cell>
          <cell r="AT1626">
            <v>1010.2438216596</v>
          </cell>
          <cell r="AU1626">
            <v>4.1843387030880299</v>
          </cell>
          <cell r="AV1626">
            <v>1.0898222948164</v>
          </cell>
          <cell r="AW1626">
            <v>4.72020864465558</v>
          </cell>
          <cell r="AX1626">
            <v>1.2090861420557899</v>
          </cell>
          <cell r="AY1626">
            <v>0.82318040496629097</v>
          </cell>
          <cell r="AZ1626">
            <v>0.116805348620869</v>
          </cell>
          <cell r="BA1626">
            <v>1.55082416718455</v>
          </cell>
          <cell r="BB1626">
            <v>1.45260453080997</v>
          </cell>
          <cell r="BC1626">
            <v>21.474271433903301</v>
          </cell>
          <cell r="BD1626">
            <v>13.0296307215574</v>
          </cell>
          <cell r="BE1626">
            <v>20.0587402569953</v>
          </cell>
          <cell r="BF1626">
            <v>37.401654990316501</v>
          </cell>
          <cell r="BH1626" t="str">
            <v>NO</v>
          </cell>
          <cell r="BI1626" t="str">
            <v>NO</v>
          </cell>
          <cell r="BJ1626" t="str">
            <v>YES</v>
          </cell>
          <cell r="BK1626" t="str">
            <v/>
          </cell>
          <cell r="BL1626" t="str">
            <v>YES</v>
          </cell>
          <cell r="BM1626" t="str">
            <v>NO</v>
          </cell>
          <cell r="BO1626" t="str">
            <v>NO</v>
          </cell>
          <cell r="BQ1626" t="str">
            <v>NO</v>
          </cell>
          <cell r="BR1626" t="str">
            <v>NO</v>
          </cell>
          <cell r="BT1626" t="str">
            <v/>
          </cell>
          <cell r="BU1626" t="str">
            <v>YES</v>
          </cell>
          <cell r="BW1626" t="str">
            <v/>
          </cell>
          <cell r="CA1626" t="str">
            <v>DUAL AREA</v>
          </cell>
          <cell r="CC1626">
            <v>0</v>
          </cell>
          <cell r="CD1626">
            <v>0</v>
          </cell>
          <cell r="CE1626">
            <v>15.222844060797488</v>
          </cell>
          <cell r="CF1626">
            <v>17.958375187620895</v>
          </cell>
          <cell r="CL1626">
            <v>0.36</v>
          </cell>
          <cell r="CY1626">
            <v>0</v>
          </cell>
          <cell r="CZ1626">
            <v>0</v>
          </cell>
          <cell r="DA1626">
            <v>1.1967977080419354</v>
          </cell>
          <cell r="DB1626">
            <v>1.1967977080419354</v>
          </cell>
        </row>
        <row r="1627">
          <cell r="A1627">
            <v>226.3</v>
          </cell>
          <cell r="B1627">
            <v>41677</v>
          </cell>
          <cell r="C1627" t="str">
            <v>Daniel</v>
          </cell>
          <cell r="D1627">
            <v>16</v>
          </cell>
          <cell r="F1627" t="str">
            <v>YES</v>
          </cell>
          <cell r="G1627">
            <v>2.33</v>
          </cell>
          <cell r="H1627">
            <v>0.78791358601301897</v>
          </cell>
          <cell r="I1627">
            <v>0</v>
          </cell>
          <cell r="J1627">
            <v>10.000999999999999</v>
          </cell>
          <cell r="K1627">
            <v>29.998999999999999</v>
          </cell>
          <cell r="L1627">
            <v>2.9996000399959999</v>
          </cell>
          <cell r="M1627">
            <v>2.3264039332567101</v>
          </cell>
          <cell r="N1627">
            <v>0.87606655684365298</v>
          </cell>
          <cell r="O1627">
            <v>0.38703780209431499</v>
          </cell>
          <cell r="P1627">
            <v>1.41131953881845E-2</v>
          </cell>
          <cell r="Q1627">
            <v>0.99992140506681304</v>
          </cell>
          <cell r="R1627">
            <v>0.24701644575586201</v>
          </cell>
          <cell r="S1627">
            <v>34.669048400511002</v>
          </cell>
          <cell r="T1627">
            <v>0.999650452315195</v>
          </cell>
          <cell r="U1627">
            <v>0.52116823675482604</v>
          </cell>
          <cell r="V1627">
            <v>174.273370473565</v>
          </cell>
          <cell r="W1627">
            <v>0.999657365462987</v>
          </cell>
          <cell r="X1627">
            <v>0.51578108692676194</v>
          </cell>
          <cell r="Y1627">
            <v>1.1312063985680301</v>
          </cell>
          <cell r="Z1627">
            <v>0.40682566410123899</v>
          </cell>
          <cell r="AA1627">
            <v>0.56049907232214502</v>
          </cell>
          <cell r="AB1627">
            <v>1.4112085854411399E-2</v>
          </cell>
          <cell r="AC1627">
            <v>0.71692899552419498</v>
          </cell>
          <cell r="AD1627">
            <v>6.2878649080383403E-2</v>
          </cell>
          <cell r="AE1627">
            <v>15.2687837488422</v>
          </cell>
          <cell r="AF1627">
            <v>8.7583950028130006E-2</v>
          </cell>
          <cell r="AG1627">
            <v>729.61618309289599</v>
          </cell>
          <cell r="AH1627">
            <v>24.401417898470299</v>
          </cell>
          <cell r="AI1627">
            <v>0.70359238242297095</v>
          </cell>
          <cell r="AJ1627">
            <v>237.02322485765001</v>
          </cell>
          <cell r="AK1627">
            <v>2589.5678833133302</v>
          </cell>
          <cell r="AL1627">
            <v>43.857911046319998</v>
          </cell>
          <cell r="AM1627">
            <v>120.648218970667</v>
          </cell>
          <cell r="AN1627">
            <v>40.258967137641697</v>
          </cell>
          <cell r="AO1627">
            <v>19.274906050097002</v>
          </cell>
          <cell r="AP1627">
            <v>19.568127883237999</v>
          </cell>
          <cell r="AQ1627">
            <v>10.644845206080401</v>
          </cell>
          <cell r="AR1627">
            <v>251.494198177805</v>
          </cell>
          <cell r="AS1627">
            <v>57.1768500918729</v>
          </cell>
          <cell r="AT1627">
            <v>796.45756473695894</v>
          </cell>
          <cell r="AU1627">
            <v>3.7866169515240702</v>
          </cell>
          <cell r="AV1627">
            <v>0.99891729640965299</v>
          </cell>
          <cell r="AW1627">
            <v>4.6849274741241098</v>
          </cell>
          <cell r="AX1627">
            <v>1.2470850911425999</v>
          </cell>
          <cell r="AY1627">
            <v>0.40257827201742702</v>
          </cell>
          <cell r="AZ1627">
            <v>121.027124856215</v>
          </cell>
          <cell r="BA1627">
            <v>122.81878336689201</v>
          </cell>
          <cell r="BB1627">
            <v>1.8083033249063301</v>
          </cell>
          <cell r="BC1627">
            <v>21.3129673420991</v>
          </cell>
          <cell r="BD1627">
            <v>14.8953258305971</v>
          </cell>
          <cell r="BE1627">
            <v>31.533030779601901</v>
          </cell>
          <cell r="BF1627">
            <v>64.227243388830701</v>
          </cell>
          <cell r="BH1627" t="str">
            <v>NO</v>
          </cell>
          <cell r="BI1627" t="str">
            <v>NO</v>
          </cell>
          <cell r="BJ1627" t="str">
            <v>YES</v>
          </cell>
          <cell r="BK1627" t="str">
            <v/>
          </cell>
          <cell r="BL1627" t="str">
            <v>YES</v>
          </cell>
          <cell r="BM1627" t="str">
            <v>NO</v>
          </cell>
          <cell r="BO1627" t="str">
            <v>NO</v>
          </cell>
          <cell r="BQ1627" t="str">
            <v>NO</v>
          </cell>
          <cell r="BR1627" t="str">
            <v>NO</v>
          </cell>
          <cell r="BT1627" t="str">
            <v/>
          </cell>
          <cell r="BU1627" t="str">
            <v>YES</v>
          </cell>
          <cell r="BW1627" t="str">
            <v/>
          </cell>
          <cell r="CA1627" t="str">
            <v>DUAL AREA</v>
          </cell>
          <cell r="CC1627">
            <v>0</v>
          </cell>
          <cell r="CD1627">
            <v>0</v>
          </cell>
          <cell r="CE1627">
            <v>22.708204893341914</v>
          </cell>
          <cell r="CF1627">
            <v>22.729394599262644</v>
          </cell>
          <cell r="CL1627">
            <v>0.36</v>
          </cell>
          <cell r="CY1627">
            <v>0</v>
          </cell>
          <cell r="CZ1627">
            <v>0</v>
          </cell>
          <cell r="DA1627">
            <v>0.76130501167396991</v>
          </cell>
          <cell r="DB1627">
            <v>0.76130501167396991</v>
          </cell>
        </row>
        <row r="1628">
          <cell r="A1628">
            <v>226.3</v>
          </cell>
          <cell r="B1628">
            <v>41677</v>
          </cell>
          <cell r="C1628" t="str">
            <v>Daniel</v>
          </cell>
          <cell r="D1628">
            <v>17</v>
          </cell>
          <cell r="F1628" t="str">
            <v>YES</v>
          </cell>
          <cell r="G1628">
            <v>2.33</v>
          </cell>
          <cell r="H1628">
            <v>0.85813641920685801</v>
          </cell>
          <cell r="I1628">
            <v>0</v>
          </cell>
          <cell r="J1628">
            <v>9.9994999999999994</v>
          </cell>
          <cell r="K1628">
            <v>29.997499999999999</v>
          </cell>
          <cell r="L1628">
            <v>2.9998999949997498</v>
          </cell>
          <cell r="M1628">
            <v>4.8058301720808201</v>
          </cell>
          <cell r="N1628">
            <v>0.98866537569486101</v>
          </cell>
          <cell r="O1628">
            <v>0.112076204771256</v>
          </cell>
          <cell r="P1628">
            <v>1.2961778743570299E-2</v>
          </cell>
          <cell r="Q1628">
            <v>0.99984954383504998</v>
          </cell>
          <cell r="R1628">
            <v>0.24546380546075</v>
          </cell>
          <cell r="S1628">
            <v>22.311236257523401</v>
          </cell>
          <cell r="T1628">
            <v>0.99938473064843103</v>
          </cell>
          <cell r="U1628">
            <v>0.49695277851222402</v>
          </cell>
          <cell r="V1628">
            <v>100.066643428433</v>
          </cell>
          <cell r="W1628">
            <v>0.99995621588345196</v>
          </cell>
          <cell r="X1628">
            <v>0.13240451924418201</v>
          </cell>
          <cell r="Y1628">
            <v>3.7561565748196299</v>
          </cell>
          <cell r="Z1628">
            <v>0.77223944647812104</v>
          </cell>
          <cell r="AA1628">
            <v>0.24624313915693699</v>
          </cell>
          <cell r="AB1628">
            <v>1.29598279429438E-2</v>
          </cell>
          <cell r="AC1628">
            <v>0.52736030374540899</v>
          </cell>
          <cell r="AD1628">
            <v>6.2009343211064202E-2</v>
          </cell>
          <cell r="AE1628">
            <v>69.562841556708506</v>
          </cell>
          <cell r="AF1628">
            <v>0.69513469212510304</v>
          </cell>
          <cell r="AG1628">
            <v>125.586774898757</v>
          </cell>
          <cell r="AH1628">
            <v>17.067057223607399</v>
          </cell>
          <cell r="AI1628">
            <v>0.76448156569438896</v>
          </cell>
          <cell r="AJ1628">
            <v>97.019896425158194</v>
          </cell>
          <cell r="AK1628">
            <v>1455.8890666483501</v>
          </cell>
          <cell r="AL1628">
            <v>29.840472900016699</v>
          </cell>
          <cell r="AM1628">
            <v>91.504545462331095</v>
          </cell>
          <cell r="AN1628">
            <v>12.9002014447313</v>
          </cell>
          <cell r="AO1628">
            <v>14.3930973769791</v>
          </cell>
          <cell r="AP1628">
            <v>14.131615262895901</v>
          </cell>
          <cell r="AQ1628">
            <v>19.415028158661102</v>
          </cell>
          <cell r="AR1628">
            <v>23.421198122484299</v>
          </cell>
          <cell r="AS1628">
            <v>66.757840540111403</v>
          </cell>
          <cell r="AT1628">
            <v>363.33380293124702</v>
          </cell>
          <cell r="AU1628">
            <v>3.7001192923467001</v>
          </cell>
          <cell r="AV1628">
            <v>0.94346735241139301</v>
          </cell>
          <cell r="AW1628">
            <v>4.7591196753378702</v>
          </cell>
          <cell r="AX1628">
            <v>1.2355445540630301</v>
          </cell>
          <cell r="AY1628">
            <v>0.540730215995465</v>
          </cell>
          <cell r="AZ1628">
            <v>0.11694046598446101</v>
          </cell>
          <cell r="BA1628">
            <v>1.8650009485077499</v>
          </cell>
          <cell r="BB1628">
            <v>1.7701699644906701</v>
          </cell>
          <cell r="BC1628">
            <v>27.417306726530601</v>
          </cell>
          <cell r="BD1628">
            <v>0.63337170184542002</v>
          </cell>
          <cell r="BE1628">
            <v>17.1514964964285</v>
          </cell>
          <cell r="BF1628">
            <v>38.483478698036102</v>
          </cell>
          <cell r="BH1628" t="str">
            <v>NO</v>
          </cell>
          <cell r="BI1628" t="str">
            <v>NO</v>
          </cell>
          <cell r="BJ1628" t="str">
            <v>YES</v>
          </cell>
          <cell r="BK1628" t="str">
            <v/>
          </cell>
          <cell r="BL1628" t="str">
            <v>YES</v>
          </cell>
          <cell r="BM1628" t="str">
            <v>YES</v>
          </cell>
          <cell r="BO1628" t="str">
            <v>YES</v>
          </cell>
          <cell r="BQ1628" t="str">
            <v>NO</v>
          </cell>
          <cell r="BR1628" t="str">
            <v>YES</v>
          </cell>
          <cell r="BT1628" t="str">
            <v/>
          </cell>
          <cell r="BU1628" t="str">
            <v>NO</v>
          </cell>
          <cell r="BW1628" t="str">
            <v/>
          </cell>
          <cell r="CA1628" t="str">
            <v>SINGLE CORR</v>
          </cell>
          <cell r="CC1628">
            <v>0</v>
          </cell>
          <cell r="CD1628">
            <v>23.625630230117551</v>
          </cell>
          <cell r="CE1628">
            <v>0</v>
          </cell>
          <cell r="CF1628">
            <v>0</v>
          </cell>
          <cell r="CL1628">
            <v>0.47</v>
          </cell>
          <cell r="CY1628">
            <v>0</v>
          </cell>
          <cell r="CZ1628">
            <v>1.3996594624136363</v>
          </cell>
          <cell r="DA1628">
            <v>0</v>
          </cell>
          <cell r="DB1628">
            <v>0</v>
          </cell>
        </row>
        <row r="1629">
          <cell r="A1629">
            <v>226.3</v>
          </cell>
          <cell r="B1629">
            <v>41677</v>
          </cell>
          <cell r="C1629" t="str">
            <v>Daniel</v>
          </cell>
          <cell r="D1629">
            <v>18</v>
          </cell>
          <cell r="F1629" t="str">
            <v>YES</v>
          </cell>
          <cell r="G1629">
            <v>2.33</v>
          </cell>
          <cell r="H1629">
            <v>0.91000219434499696</v>
          </cell>
          <cell r="I1629">
            <v>0</v>
          </cell>
          <cell r="J1629">
            <v>9.9990000000000006</v>
          </cell>
          <cell r="K1629">
            <v>29.999500000000001</v>
          </cell>
          <cell r="L1629">
            <v>3.0002500250024999</v>
          </cell>
          <cell r="M1629">
            <v>2.4705328622749199</v>
          </cell>
          <cell r="N1629">
            <v>0.74491072171135997</v>
          </cell>
          <cell r="O1629">
            <v>0.43095683982043598</v>
          </cell>
          <cell r="P1629">
            <v>6.5243164740796796E-3</v>
          </cell>
          <cell r="Q1629">
            <v>0.99996756853372504</v>
          </cell>
          <cell r="R1629">
            <v>0.14210932237721499</v>
          </cell>
          <cell r="S1629">
            <v>53.294410551781297</v>
          </cell>
          <cell r="T1629">
            <v>0.99956186644452605</v>
          </cell>
          <cell r="U1629">
            <v>0.52251386007797695</v>
          </cell>
          <cell r="V1629">
            <v>-195.36637355061899</v>
          </cell>
          <cell r="W1629">
            <v>0.99964741677847702</v>
          </cell>
          <cell r="X1629">
            <v>0.46863646149176502</v>
          </cell>
          <cell r="Y1629">
            <v>0.52571478586013898</v>
          </cell>
          <cell r="Z1629">
            <v>0.13249080940928001</v>
          </cell>
          <cell r="AA1629">
            <v>0.45540379660845898</v>
          </cell>
          <cell r="AB1629">
            <v>6.52410486506067E-3</v>
          </cell>
          <cell r="AC1629">
            <v>0.56752513328947296</v>
          </cell>
          <cell r="AD1629">
            <v>2.1542313723497901E-2</v>
          </cell>
          <cell r="AE1629">
            <v>-13.504041034126301</v>
          </cell>
          <cell r="AF1629">
            <v>6.9097243739570699E-2</v>
          </cell>
          <cell r="AG1629">
            <v>618.27120762518302</v>
          </cell>
          <cell r="AH1629">
            <v>23.729031306474798</v>
          </cell>
          <cell r="AI1629">
            <v>0.44504904658202699</v>
          </cell>
          <cell r="AJ1629">
            <v>368.57791411081502</v>
          </cell>
          <cell r="AK1629">
            <v>1119.1565915833401</v>
          </cell>
          <cell r="AL1629">
            <v>11.08259061385</v>
          </cell>
          <cell r="AM1629">
            <v>74.901975897332306</v>
          </cell>
          <cell r="AN1629">
            <v>18.569294795183001</v>
          </cell>
          <cell r="AO1629">
            <v>13.592447728588301</v>
          </cell>
          <cell r="AP1629">
            <v>17.377741181670501</v>
          </cell>
          <cell r="AQ1629">
            <v>11.5474839321444</v>
          </cell>
          <cell r="AR1629">
            <v>616.41464250289596</v>
          </cell>
          <cell r="AS1629">
            <v>43.548208321569597</v>
          </cell>
          <cell r="AT1629">
            <v>1922.2116904986699</v>
          </cell>
          <cell r="AU1629">
            <v>3.70826446997859</v>
          </cell>
          <cell r="AV1629">
            <v>0.96543888884984896</v>
          </cell>
          <cell r="AW1629">
            <v>5.1489247508602496</v>
          </cell>
          <cell r="AX1629">
            <v>1.1840662986692201</v>
          </cell>
          <cell r="AY1629">
            <v>0.26337915449230298</v>
          </cell>
          <cell r="AZ1629">
            <v>0.11965163995401</v>
          </cell>
          <cell r="BA1629">
            <v>2.3348629007129298</v>
          </cell>
          <cell r="BB1629">
            <v>2.2379223391680698</v>
          </cell>
          <cell r="BC1629">
            <v>29.630154880384101</v>
          </cell>
          <cell r="BD1629">
            <v>15.133024906021801</v>
          </cell>
          <cell r="BE1629">
            <v>43.526757943279797</v>
          </cell>
          <cell r="BF1629">
            <v>52.057517787634701</v>
          </cell>
          <cell r="BH1629" t="str">
            <v>NO</v>
          </cell>
          <cell r="BI1629" t="str">
            <v>NO</v>
          </cell>
          <cell r="BJ1629" t="str">
            <v>YES</v>
          </cell>
          <cell r="BK1629" t="str">
            <v/>
          </cell>
          <cell r="BL1629" t="str">
            <v>YES</v>
          </cell>
          <cell r="BM1629" t="str">
            <v>NO</v>
          </cell>
          <cell r="BO1629" t="str">
            <v>NO</v>
          </cell>
          <cell r="BQ1629" t="str">
            <v>NO</v>
          </cell>
          <cell r="BR1629" t="str">
            <v>NO</v>
          </cell>
          <cell r="BT1629" t="str">
            <v/>
          </cell>
          <cell r="BU1629" t="str">
            <v>YES</v>
          </cell>
          <cell r="BW1629" t="str">
            <v/>
          </cell>
          <cell r="CA1629" t="str">
            <v>DUAL AREA</v>
          </cell>
          <cell r="CC1629">
            <v>0</v>
          </cell>
          <cell r="CD1629">
            <v>0</v>
          </cell>
          <cell r="CE1629">
            <v>21.272901042192927</v>
          </cell>
          <cell r="CF1629">
            <v>15.822908049814561</v>
          </cell>
          <cell r="CL1629">
            <v>0.36</v>
          </cell>
          <cell r="CY1629">
            <v>0</v>
          </cell>
          <cell r="CZ1629">
            <v>0</v>
          </cell>
          <cell r="DA1629">
            <v>0.551528657316111</v>
          </cell>
          <cell r="DB1629">
            <v>0.551528657316111</v>
          </cell>
        </row>
        <row r="1630">
          <cell r="A1630">
            <v>226.3</v>
          </cell>
          <cell r="B1630">
            <v>41677</v>
          </cell>
          <cell r="C1630" t="str">
            <v>Daniel</v>
          </cell>
          <cell r="D1630">
            <v>19</v>
          </cell>
          <cell r="F1630" t="str">
            <v>YES</v>
          </cell>
          <cell r="G1630">
            <v>2.33</v>
          </cell>
          <cell r="H1630">
            <v>0.96024350356310595</v>
          </cell>
          <cell r="I1630">
            <v>0</v>
          </cell>
          <cell r="J1630">
            <v>10</v>
          </cell>
          <cell r="K1630">
            <v>29.9985</v>
          </cell>
          <cell r="L1630">
            <v>2.9998499999999999</v>
          </cell>
          <cell r="M1630">
            <v>12.119688503197301</v>
          </cell>
          <cell r="N1630">
            <v>0.98237699910404297</v>
          </cell>
          <cell r="O1630">
            <v>0.14383448585116701</v>
          </cell>
          <cell r="P1630">
            <v>1.9353067802295801E-2</v>
          </cell>
          <cell r="Q1630">
            <v>0.999593246950786</v>
          </cell>
          <cell r="R1630">
            <v>0.25544119138478</v>
          </cell>
          <cell r="S1630">
            <v>14.5149192331473</v>
          </cell>
          <cell r="T1630">
            <v>0.99760521657450296</v>
          </cell>
          <cell r="U1630">
            <v>0.62177811713284503</v>
          </cell>
          <cell r="V1630">
            <v>132.57652566053901</v>
          </cell>
          <cell r="W1630">
            <v>0.99988006442439703</v>
          </cell>
          <cell r="X1630">
            <v>0.138665463156638</v>
          </cell>
          <cell r="Y1630">
            <v>3.2743308768424599</v>
          </cell>
          <cell r="Z1630">
            <v>0.26528730660042998</v>
          </cell>
          <cell r="AA1630">
            <v>0.85959066583244104</v>
          </cell>
          <cell r="AB1630">
            <v>1.9345189731368E-2</v>
          </cell>
          <cell r="AC1630">
            <v>0.47889401830435602</v>
          </cell>
          <cell r="AD1630">
            <v>6.6663453139347004E-2</v>
          </cell>
          <cell r="AE1630">
            <v>42.647241816791002</v>
          </cell>
          <cell r="AF1630">
            <v>0.32164160116804802</v>
          </cell>
          <cell r="AG1630">
            <v>111.0489303479</v>
          </cell>
          <cell r="AH1630">
            <v>9.6165138689654803</v>
          </cell>
          <cell r="AI1630">
            <v>0.66092822543903895</v>
          </cell>
          <cell r="AJ1630">
            <v>55.506879462233698</v>
          </cell>
          <cell r="AK1630">
            <v>925.51146959002006</v>
          </cell>
          <cell r="AL1630">
            <v>18.036947705319999</v>
          </cell>
          <cell r="AM1630">
            <v>141.571321664001</v>
          </cell>
          <cell r="AN1630">
            <v>18.738136994308999</v>
          </cell>
          <cell r="AO1630">
            <v>5.2348140843383097</v>
          </cell>
          <cell r="AP1630">
            <v>5.0093751664267501</v>
          </cell>
          <cell r="AQ1630">
            <v>10.564021267189901</v>
          </cell>
          <cell r="AR1630">
            <v>80.070487421911096</v>
          </cell>
          <cell r="AS1630">
            <v>25.3693626202903</v>
          </cell>
          <cell r="AT1630">
            <v>315.82713634462601</v>
          </cell>
          <cell r="AU1630">
            <v>3.8089586845113401</v>
          </cell>
          <cell r="AV1630">
            <v>0.94963954957782304</v>
          </cell>
          <cell r="AW1630">
            <v>5.1122981569258599</v>
          </cell>
          <cell r="AX1630">
            <v>1.2407008407179101</v>
          </cell>
          <cell r="AY1630">
            <v>0.71188867199670802</v>
          </cell>
          <cell r="AZ1630">
            <v>0.11994038963619599</v>
          </cell>
          <cell r="BA1630">
            <v>1.7600898380579499</v>
          </cell>
          <cell r="BB1630">
            <v>1.65428798440086</v>
          </cell>
          <cell r="BC1630">
            <v>26.695825199876602</v>
          </cell>
          <cell r="BD1630">
            <v>1.0971860797370701</v>
          </cell>
          <cell r="BE1630">
            <v>3.0332482791230899</v>
          </cell>
          <cell r="BF1630">
            <v>15.9808875079827</v>
          </cell>
          <cell r="BH1630" t="str">
            <v>NO</v>
          </cell>
          <cell r="BI1630" t="str">
            <v>NO</v>
          </cell>
          <cell r="BJ1630" t="str">
            <v>YES</v>
          </cell>
          <cell r="BK1630" t="str">
            <v/>
          </cell>
          <cell r="BL1630" t="str">
            <v>YES</v>
          </cell>
          <cell r="BM1630" t="str">
            <v>NO</v>
          </cell>
          <cell r="BO1630" t="str">
            <v>NO</v>
          </cell>
          <cell r="BQ1630" t="str">
            <v>NO</v>
          </cell>
          <cell r="BR1630" t="str">
            <v>NO</v>
          </cell>
          <cell r="BT1630" t="str">
            <v/>
          </cell>
          <cell r="BU1630" t="str">
            <v>NO</v>
          </cell>
          <cell r="BW1630" t="str">
            <v>YES</v>
          </cell>
          <cell r="CA1630" t="str">
            <v>TRASH</v>
          </cell>
          <cell r="CC1630">
            <v>0</v>
          </cell>
          <cell r="CD1630">
            <v>0</v>
          </cell>
          <cell r="CE1630">
            <v>0</v>
          </cell>
          <cell r="CF1630">
            <v>0</v>
          </cell>
          <cell r="CL1630">
            <v>0</v>
          </cell>
          <cell r="CY1630">
            <v>0</v>
          </cell>
          <cell r="CZ1630">
            <v>0</v>
          </cell>
          <cell r="DA1630">
            <v>0</v>
          </cell>
          <cell r="DB1630">
            <v>0</v>
          </cell>
        </row>
        <row r="1631">
          <cell r="A1631">
            <v>226.3</v>
          </cell>
          <cell r="B1631">
            <v>41677</v>
          </cell>
          <cell r="C1631" t="str">
            <v>Daniel</v>
          </cell>
          <cell r="D1631">
            <v>20</v>
          </cell>
          <cell r="F1631" t="str">
            <v>YES</v>
          </cell>
          <cell r="G1631">
            <v>2.33</v>
          </cell>
          <cell r="H1631">
            <v>1.7393906135112001</v>
          </cell>
          <cell r="I1631">
            <v>0</v>
          </cell>
          <cell r="J1631">
            <v>9.9975000000000005</v>
          </cell>
          <cell r="K1631">
            <v>29.997499999999999</v>
          </cell>
          <cell r="L1631">
            <v>3.0005001250312602</v>
          </cell>
          <cell r="M1631">
            <v>36.634526634535597</v>
          </cell>
          <cell r="N1631">
            <v>0.98742908873320401</v>
          </cell>
          <cell r="O1631">
            <v>6.1616068857840198E-2</v>
          </cell>
          <cell r="P1631">
            <v>1.7248927347164499E-2</v>
          </cell>
          <cell r="Q1631">
            <v>0.99987964803746598</v>
          </cell>
          <cell r="R1631">
            <v>0.25496975480636802</v>
          </cell>
          <cell r="S1631">
            <v>116.44528686653101</v>
          </cell>
          <cell r="T1631">
            <v>0.999522071571885</v>
          </cell>
          <cell r="U1631">
            <v>0.50812737950795095</v>
          </cell>
          <cell r="V1631">
            <v>-1307.6517279499801</v>
          </cell>
          <cell r="W1631">
            <v>0.99999314741230905</v>
          </cell>
          <cell r="X1631">
            <v>6.0827542221937501E-2</v>
          </cell>
          <cell r="Y1631">
            <v>1.9997792532620999</v>
          </cell>
          <cell r="Z1631">
            <v>5.3891823234303499E-2</v>
          </cell>
          <cell r="AA1631">
            <v>0.28554927246853001</v>
          </cell>
          <cell r="AB1631">
            <v>1.7246850537387198E-2</v>
          </cell>
          <cell r="AC1631">
            <v>0.71179612035574702</v>
          </cell>
          <cell r="AD1631">
            <v>6.5862619588841501E-2</v>
          </cell>
          <cell r="AE1631">
            <v>-102.820829829158</v>
          </cell>
          <cell r="AF1631">
            <v>7.86295945911821E-2</v>
          </cell>
          <cell r="AG1631">
            <v>503.85950185360502</v>
          </cell>
          <cell r="AH1631">
            <v>15.5526819677173</v>
          </cell>
          <cell r="AI1631">
            <v>0.13349827386603</v>
          </cell>
          <cell r="AJ1631">
            <v>473.85408248643603</v>
          </cell>
          <cell r="AK1631">
            <v>4596.9049403499903</v>
          </cell>
          <cell r="AL1631">
            <v>123.117815342597</v>
          </cell>
          <cell r="AM1631">
            <v>175.984335965664</v>
          </cell>
          <cell r="AN1631">
            <v>-5.9411660826099997</v>
          </cell>
          <cell r="AO1631">
            <v>34.480689380779303</v>
          </cell>
          <cell r="AP1631">
            <v>19.035847250204601</v>
          </cell>
          <cell r="AQ1631">
            <v>77.409320558532301</v>
          </cell>
          <cell r="AR1631" t="e">
            <v>#NAME?</v>
          </cell>
          <cell r="AS1631">
            <v>-358.94637497870002</v>
          </cell>
          <cell r="AT1631" t="str">
            <v>NaN</v>
          </cell>
          <cell r="AU1631">
            <v>3.3021519411001199</v>
          </cell>
          <cell r="AV1631">
            <v>1.1996067844820499</v>
          </cell>
          <cell r="AW1631">
            <v>3.5621265657661598</v>
          </cell>
          <cell r="AX1631">
            <v>0.91586137022313097</v>
          </cell>
          <cell r="AY1631">
            <v>0.70500145113088297</v>
          </cell>
          <cell r="AZ1631">
            <v>0.119538053093712</v>
          </cell>
          <cell r="BA1631">
            <v>1.5971925502538</v>
          </cell>
          <cell r="BB1631">
            <v>1.4837731193720201</v>
          </cell>
          <cell r="BC1631">
            <v>16.063324202982098</v>
          </cell>
          <cell r="BD1631">
            <v>11.6273670751591</v>
          </cell>
          <cell r="BE1631">
            <v>17.394453298747401</v>
          </cell>
          <cell r="BF1631">
            <v>54.327387321953402</v>
          </cell>
          <cell r="BH1631" t="str">
            <v>NO</v>
          </cell>
          <cell r="BI1631" t="str">
            <v>NO</v>
          </cell>
          <cell r="BJ1631" t="str">
            <v>YES</v>
          </cell>
          <cell r="BK1631" t="str">
            <v/>
          </cell>
          <cell r="BL1631" t="str">
            <v>YES</v>
          </cell>
          <cell r="BM1631" t="str">
            <v>NO</v>
          </cell>
          <cell r="BO1631" t="str">
            <v>NO</v>
          </cell>
          <cell r="BQ1631" t="str">
            <v>NO</v>
          </cell>
          <cell r="BR1631" t="str">
            <v>NO</v>
          </cell>
          <cell r="BT1631" t="str">
            <v/>
          </cell>
          <cell r="BU1631" t="str">
            <v>NO</v>
          </cell>
          <cell r="BW1631" t="str">
            <v>YES</v>
          </cell>
          <cell r="CA1631" t="str">
            <v>TRASH</v>
          </cell>
          <cell r="CC1631">
            <v>0</v>
          </cell>
          <cell r="CD1631">
            <v>0</v>
          </cell>
          <cell r="CE1631">
            <v>0</v>
          </cell>
          <cell r="CF1631">
            <v>0</v>
          </cell>
          <cell r="CL1631">
            <v>0</v>
          </cell>
          <cell r="CY1631">
            <v>0</v>
          </cell>
          <cell r="CZ1631">
            <v>0</v>
          </cell>
          <cell r="DA1631">
            <v>0</v>
          </cell>
          <cell r="DB1631">
            <v>0</v>
          </cell>
        </row>
        <row r="1632">
          <cell r="A1632">
            <v>226.3</v>
          </cell>
          <cell r="B1632">
            <v>41677</v>
          </cell>
          <cell r="C1632" t="str">
            <v>Daniel</v>
          </cell>
          <cell r="D1632">
            <v>21</v>
          </cell>
          <cell r="F1632" t="str">
            <v>YES</v>
          </cell>
          <cell r="G1632">
            <v>2.33</v>
          </cell>
          <cell r="H1632">
            <v>1.9414726132527</v>
          </cell>
          <cell r="I1632">
            <v>0</v>
          </cell>
          <cell r="J1632">
            <v>9.9994999999999994</v>
          </cell>
          <cell r="K1632">
            <v>29.9985</v>
          </cell>
          <cell r="L1632">
            <v>3</v>
          </cell>
          <cell r="M1632">
            <v>5.7507783073504797</v>
          </cell>
          <cell r="N1632">
            <v>0.96437556508925604</v>
          </cell>
          <cell r="O1632">
            <v>6.3082450151848102E-2</v>
          </cell>
          <cell r="P1632">
            <v>2.2197765155704902E-2</v>
          </cell>
          <cell r="Q1632">
            <v>0.999416169233315</v>
          </cell>
          <cell r="R1632">
            <v>0.19273107101112599</v>
          </cell>
          <cell r="S1632">
            <v>39.1935667220705</v>
          </cell>
          <cell r="T1632">
            <v>0.999004897985172</v>
          </cell>
          <cell r="U1632">
            <v>0.25168984302432601</v>
          </cell>
          <cell r="V1632">
            <v>122.365328626349</v>
          </cell>
          <cell r="W1632">
            <v>0.99995626377365698</v>
          </cell>
          <cell r="X1632">
            <v>5.2725314153587999E-2</v>
          </cell>
          <cell r="Y1632">
            <v>2.49286988941763</v>
          </cell>
          <cell r="Z1632">
            <v>0.417005048097427</v>
          </cell>
          <cell r="AA1632">
            <v>6.38017691395487E-2</v>
          </cell>
          <cell r="AB1632">
            <v>2.2184791460954E-2</v>
          </cell>
          <cell r="AC1632">
            <v>0.45701490806612999</v>
          </cell>
          <cell r="AD1632">
            <v>3.8852810660277202E-2</v>
          </cell>
          <cell r="AE1632">
            <v>73.937848380633298</v>
          </cell>
          <cell r="AF1632">
            <v>0.60421211703290501</v>
          </cell>
          <cell r="AG1632">
            <v>26.2976351571502</v>
          </cell>
          <cell r="AH1632">
            <v>15.475275608563001</v>
          </cell>
          <cell r="AI1632">
            <v>0.39444868276822698</v>
          </cell>
          <cell r="AJ1632">
            <v>40.235106466907197</v>
          </cell>
          <cell r="AK1632">
            <v>430.51812249999199</v>
          </cell>
          <cell r="AL1632">
            <v>-4.7677471438233203</v>
          </cell>
          <cell r="AM1632">
            <v>17.793294310000999</v>
          </cell>
          <cell r="AN1632">
            <v>3.4188976247166698</v>
          </cell>
          <cell r="AO1632">
            <v>12.5636103436445</v>
          </cell>
          <cell r="AP1632">
            <v>19.269700409301102</v>
          </cell>
          <cell r="AQ1632">
            <v>156.623177218786</v>
          </cell>
          <cell r="AR1632">
            <v>125.427188808403</v>
          </cell>
          <cell r="AS1632">
            <v>90.378044554001704</v>
          </cell>
          <cell r="AT1632">
            <v>181.10377076426099</v>
          </cell>
          <cell r="AU1632">
            <v>2.8800086098937201</v>
          </cell>
          <cell r="AV1632">
            <v>0.73119293600790503</v>
          </cell>
          <cell r="AW1632">
            <v>3.0760702961448998</v>
          </cell>
          <cell r="AX1632">
            <v>0.967731040353355</v>
          </cell>
          <cell r="AY1632">
            <v>0.32336147249271602</v>
          </cell>
          <cell r="AZ1632">
            <v>0.113264049414426</v>
          </cell>
          <cell r="BA1632">
            <v>1.0529907550619</v>
          </cell>
          <cell r="BB1632">
            <v>0.963742093718719</v>
          </cell>
          <cell r="BC1632">
            <v>25.306550021169102</v>
          </cell>
          <cell r="BD1632">
            <v>1.7032461708147399</v>
          </cell>
          <cell r="BE1632">
            <v>7.63044257085176</v>
          </cell>
          <cell r="BF1632">
            <v>14.331541752073701</v>
          </cell>
          <cell r="BH1632" t="str">
            <v>NO</v>
          </cell>
          <cell r="BI1632" t="str">
            <v>NO</v>
          </cell>
          <cell r="BJ1632" t="str">
            <v>YES</v>
          </cell>
          <cell r="BK1632" t="str">
            <v/>
          </cell>
          <cell r="BL1632" t="str">
            <v>YES</v>
          </cell>
          <cell r="BM1632" t="str">
            <v>NO</v>
          </cell>
          <cell r="BO1632" t="str">
            <v>NO</v>
          </cell>
          <cell r="BQ1632" t="str">
            <v>NO</v>
          </cell>
          <cell r="BR1632" t="str">
            <v>NO</v>
          </cell>
          <cell r="BT1632" t="str">
            <v/>
          </cell>
          <cell r="BU1632" t="str">
            <v>YES</v>
          </cell>
          <cell r="BW1632" t="str">
            <v/>
          </cell>
          <cell r="CA1632" t="str">
            <v>DUAL AREA</v>
          </cell>
          <cell r="CC1632">
            <v>0</v>
          </cell>
          <cell r="CD1632">
            <v>0</v>
          </cell>
          <cell r="CE1632">
            <v>44.448625047738496</v>
          </cell>
          <cell r="CF1632">
            <v>25.621781321104869</v>
          </cell>
          <cell r="CL1632">
            <v>0.36</v>
          </cell>
          <cell r="CY1632">
            <v>0</v>
          </cell>
          <cell r="CZ1632">
            <v>0</v>
          </cell>
          <cell r="DA1632">
            <v>3.1461155945900452</v>
          </cell>
          <cell r="DB1632">
            <v>3.1461155945900452</v>
          </cell>
        </row>
        <row r="1633">
          <cell r="A1633">
            <v>226.3</v>
          </cell>
          <cell r="B1633">
            <v>41677</v>
          </cell>
          <cell r="C1633" t="str">
            <v>Daniel</v>
          </cell>
          <cell r="D1633">
            <v>22</v>
          </cell>
          <cell r="F1633" t="str">
            <v>YES</v>
          </cell>
          <cell r="G1633">
            <v>2.33</v>
          </cell>
          <cell r="H1633">
            <v>2.1205879747867602</v>
          </cell>
          <cell r="I1633">
            <v>0</v>
          </cell>
          <cell r="J1633">
            <v>9.9990000000000006</v>
          </cell>
          <cell r="K1633">
            <v>29.998999999999999</v>
          </cell>
          <cell r="L1633">
            <v>3.000200020002</v>
          </cell>
          <cell r="M1633">
            <v>5.7275558350909801</v>
          </cell>
          <cell r="N1633">
            <v>0.87783638206071102</v>
          </cell>
          <cell r="O1633">
            <v>0.15351886310149801</v>
          </cell>
          <cell r="P1633">
            <v>-7.85968168524436E-4</v>
          </cell>
          <cell r="Q1633">
            <v>0.999057833299973</v>
          </cell>
          <cell r="R1633">
            <v>0.18116018993510499</v>
          </cell>
          <cell r="S1633">
            <v>20.165740681456601</v>
          </cell>
          <cell r="T1633">
            <v>0.99772178014484203</v>
          </cell>
          <cell r="U1633">
            <v>0.28224045850366097</v>
          </cell>
          <cell r="V1633">
            <v>65.184326941331804</v>
          </cell>
          <cell r="W1633">
            <v>0.99943451907067804</v>
          </cell>
          <cell r="X1633">
            <v>0.14033853941185101</v>
          </cell>
          <cell r="Y1633">
            <v>0.885937064644017</v>
          </cell>
          <cell r="Z1633">
            <v>0.13259137439929</v>
          </cell>
          <cell r="AA1633">
            <v>0.15031618287614201</v>
          </cell>
          <cell r="AB1633">
            <v>-7.8522695668664698E-4</v>
          </cell>
          <cell r="AC1633">
            <v>6.5338459319375097E-4</v>
          </cell>
          <cell r="AD1633">
            <v>3.4459986405618502E-2</v>
          </cell>
          <cell r="AE1633">
            <v>19.1380143441652</v>
          </cell>
          <cell r="AF1633">
            <v>0.29343224651299199</v>
          </cell>
          <cell r="AG1633">
            <v>25.818514899676401</v>
          </cell>
          <cell r="AH1633">
            <v>10.4324428450337</v>
          </cell>
          <cell r="AI1633">
            <v>0.51615077744267901</v>
          </cell>
          <cell r="AJ1633">
            <v>17.680212973408398</v>
          </cell>
          <cell r="AK1633">
            <v>304.74156058999898</v>
          </cell>
          <cell r="AL1633">
            <v>3.0581643628600101</v>
          </cell>
          <cell r="AM1633">
            <v>-0.84561436500047205</v>
          </cell>
          <cell r="AN1633">
            <v>10.700440708304001</v>
          </cell>
          <cell r="AO1633">
            <v>-54.248467291759901</v>
          </cell>
          <cell r="AP1633">
            <v>10.064458289305801</v>
          </cell>
          <cell r="AQ1633">
            <v>248.859033678721</v>
          </cell>
          <cell r="AR1633">
            <v>20.441354073010199</v>
          </cell>
          <cell r="AS1633">
            <v>23.8195341306571</v>
          </cell>
          <cell r="AT1633">
            <v>197.32289270158699</v>
          </cell>
          <cell r="AU1633">
            <v>3.1949509544415098</v>
          </cell>
          <cell r="AV1633">
            <v>1.2011400080266099</v>
          </cell>
          <cell r="AW1633">
            <v>3.95811416237526</v>
          </cell>
          <cell r="AX1633">
            <v>0.86598205507947601</v>
          </cell>
          <cell r="AY1633">
            <v>0.25099388179923598</v>
          </cell>
          <cell r="AZ1633">
            <v>0.113781613078255</v>
          </cell>
          <cell r="BA1633">
            <v>2.3934182242167799</v>
          </cell>
          <cell r="BB1633">
            <v>2.30222090275812</v>
          </cell>
          <cell r="BC1633">
            <v>21.513761297077298</v>
          </cell>
          <cell r="BD1633">
            <v>1.17357388235791</v>
          </cell>
          <cell r="BE1633">
            <v>7.16978074613814</v>
          </cell>
          <cell r="BF1633">
            <v>11.9363818771544</v>
          </cell>
          <cell r="BH1633" t="str">
            <v>NO</v>
          </cell>
          <cell r="BI1633" t="str">
            <v>NO</v>
          </cell>
          <cell r="BJ1633" t="str">
            <v>YES</v>
          </cell>
          <cell r="BK1633" t="str">
            <v/>
          </cell>
          <cell r="BL1633" t="str">
            <v>YES</v>
          </cell>
          <cell r="BM1633" t="str">
            <v>NO</v>
          </cell>
          <cell r="BO1633" t="str">
            <v>NO</v>
          </cell>
          <cell r="BQ1633" t="str">
            <v>NO</v>
          </cell>
          <cell r="BR1633" t="str">
            <v>NO</v>
          </cell>
          <cell r="BT1633" t="str">
            <v/>
          </cell>
          <cell r="BU1633" t="str">
            <v>NO</v>
          </cell>
          <cell r="BW1633" t="str">
            <v>YES</v>
          </cell>
          <cell r="CA1633" t="str">
            <v>TRASH</v>
          </cell>
          <cell r="CC1633">
            <v>0</v>
          </cell>
          <cell r="CD1633">
            <v>0</v>
          </cell>
          <cell r="CE1633">
            <v>0</v>
          </cell>
          <cell r="CF1633">
            <v>0</v>
          </cell>
          <cell r="CL1633">
            <v>0</v>
          </cell>
          <cell r="CY1633">
            <v>0</v>
          </cell>
          <cell r="CZ1633">
            <v>0</v>
          </cell>
          <cell r="DA1633">
            <v>0</v>
          </cell>
          <cell r="DB1633">
            <v>0</v>
          </cell>
        </row>
        <row r="1634">
          <cell r="A1634">
            <v>226.3</v>
          </cell>
          <cell r="B1634">
            <v>41677</v>
          </cell>
          <cell r="C1634" t="str">
            <v>Daniel</v>
          </cell>
          <cell r="D1634">
            <v>23</v>
          </cell>
          <cell r="F1634" t="str">
            <v>YES</v>
          </cell>
          <cell r="G1634">
            <v>2.33</v>
          </cell>
          <cell r="H1634">
            <v>2.2271658349782202</v>
          </cell>
          <cell r="I1634">
            <v>0</v>
          </cell>
          <cell r="J1634">
            <v>10</v>
          </cell>
          <cell r="K1634">
            <v>29.998421052600001</v>
          </cell>
          <cell r="L1634">
            <v>2.9998421052599999</v>
          </cell>
          <cell r="M1634">
            <v>10.4782025260597</v>
          </cell>
          <cell r="N1634">
            <v>0.98034064233002005</v>
          </cell>
          <cell r="O1634">
            <v>0.139601515870201</v>
          </cell>
          <cell r="P1634">
            <v>1.18398444585983E-2</v>
          </cell>
          <cell r="Q1634">
            <v>0.99994206817373199</v>
          </cell>
          <cell r="R1634">
            <v>0.21098210543979201</v>
          </cell>
          <cell r="S1634">
            <v>33.936421086467398</v>
          </cell>
          <cell r="T1634">
            <v>0.99961460591742302</v>
          </cell>
          <cell r="U1634">
            <v>0.54446330351288097</v>
          </cell>
          <cell r="V1634">
            <v>1001.4218806034399</v>
          </cell>
          <cell r="W1634">
            <v>0.99996444107990201</v>
          </cell>
          <cell r="X1634">
            <v>0.16528224974293701</v>
          </cell>
          <cell r="Y1634">
            <v>3.2070309039507898</v>
          </cell>
          <cell r="Z1634">
            <v>0.29987437964133001</v>
          </cell>
          <cell r="AA1634">
            <v>0.68722672111710903</v>
          </cell>
          <cell r="AB1634">
            <v>1.18391584188968E-2</v>
          </cell>
          <cell r="AC1634">
            <v>0.70748902369871702</v>
          </cell>
          <cell r="AD1634">
            <v>4.5367682500246101E-2</v>
          </cell>
          <cell r="AE1634">
            <v>27.314472028583602</v>
          </cell>
          <cell r="AF1634">
            <v>2.7274719325575601E-2</v>
          </cell>
          <cell r="AG1634">
            <v>761.504849471635</v>
          </cell>
          <cell r="AH1634">
            <v>23.4922571700051</v>
          </cell>
          <cell r="AI1634">
            <v>0.69197609203687305</v>
          </cell>
          <cell r="AJ1634">
            <v>241.13868974855501</v>
          </cell>
          <cell r="AK1634">
            <v>3513.9020316933302</v>
          </cell>
          <cell r="AL1634">
            <v>64.828587055606704</v>
          </cell>
          <cell r="AM1634">
            <v>170.12074801766701</v>
          </cell>
          <cell r="AN1634">
            <v>17.385246962407699</v>
          </cell>
          <cell r="AO1634">
            <v>22.6321093675699</v>
          </cell>
          <cell r="AP1634">
            <v>16.943068528938699</v>
          </cell>
          <cell r="AQ1634">
            <v>58.557657937035898</v>
          </cell>
          <cell r="AR1634">
            <v>209.973727194638</v>
          </cell>
          <cell r="AS1634">
            <v>88.633510858941506</v>
          </cell>
          <cell r="AT1634">
            <v>803.53174548052004</v>
          </cell>
          <cell r="AU1634">
            <v>3.5848078164441901</v>
          </cell>
          <cell r="AV1634">
            <v>0.99826930305707595</v>
          </cell>
          <cell r="AW1634">
            <v>3.9729604155969001</v>
          </cell>
          <cell r="AX1634">
            <v>1.3229606229737101</v>
          </cell>
          <cell r="AY1634">
            <v>0.64606649930138205</v>
          </cell>
          <cell r="AZ1634">
            <v>0.116612772953684</v>
          </cell>
          <cell r="BA1634">
            <v>1.57877181667966</v>
          </cell>
          <cell r="BB1634">
            <v>1.4856320930412601</v>
          </cell>
          <cell r="BC1634">
            <v>21.736816798924998</v>
          </cell>
          <cell r="BD1634">
            <v>14.687510757232699</v>
          </cell>
          <cell r="BE1634">
            <v>23.244577670125601</v>
          </cell>
          <cell r="BF1634">
            <v>48.050638810848902</v>
          </cell>
          <cell r="BH1634" t="str">
            <v>NO</v>
          </cell>
          <cell r="BI1634" t="str">
            <v>NO</v>
          </cell>
          <cell r="BJ1634" t="str">
            <v>YES</v>
          </cell>
          <cell r="BK1634" t="str">
            <v/>
          </cell>
          <cell r="BL1634" t="str">
            <v>YES</v>
          </cell>
          <cell r="BM1634" t="str">
            <v>NO</v>
          </cell>
          <cell r="BO1634" t="str">
            <v>NO</v>
          </cell>
          <cell r="BQ1634" t="str">
            <v>NO</v>
          </cell>
          <cell r="BR1634" t="str">
            <v>NO</v>
          </cell>
          <cell r="BT1634" t="str">
            <v/>
          </cell>
          <cell r="BU1634" t="str">
            <v>NO</v>
          </cell>
          <cell r="BW1634" t="str">
            <v>YES</v>
          </cell>
          <cell r="CA1634" t="str">
            <v>TRASH</v>
          </cell>
          <cell r="CC1634">
            <v>0</v>
          </cell>
          <cell r="CD1634">
            <v>0</v>
          </cell>
          <cell r="CE1634">
            <v>0</v>
          </cell>
          <cell r="CF1634">
            <v>0</v>
          </cell>
          <cell r="CL1634">
            <v>0</v>
          </cell>
          <cell r="CY1634">
            <v>0</v>
          </cell>
          <cell r="CZ1634">
            <v>0</v>
          </cell>
          <cell r="DA1634">
            <v>0</v>
          </cell>
          <cell r="DB1634">
            <v>0</v>
          </cell>
        </row>
        <row r="1635">
          <cell r="A1635">
            <v>226.3</v>
          </cell>
          <cell r="B1635">
            <v>41677</v>
          </cell>
          <cell r="C1635" t="str">
            <v>Daniel</v>
          </cell>
          <cell r="D1635">
            <v>24</v>
          </cell>
          <cell r="F1635" t="str">
            <v>YES</v>
          </cell>
          <cell r="G1635">
            <v>2.33</v>
          </cell>
          <cell r="H1635">
            <v>2.3260835018008899</v>
          </cell>
          <cell r="I1635">
            <v>0</v>
          </cell>
          <cell r="J1635">
            <v>9.9990000000000006</v>
          </cell>
          <cell r="K1635">
            <v>29.998999999999999</v>
          </cell>
          <cell r="L1635">
            <v>3.000200020002</v>
          </cell>
          <cell r="M1635">
            <v>2.3493480578122399</v>
          </cell>
          <cell r="N1635">
            <v>0.84427663212608095</v>
          </cell>
          <cell r="O1635">
            <v>0.245459279740216</v>
          </cell>
          <cell r="P1635">
            <v>2.8054098429473401E-2</v>
          </cell>
          <cell r="Q1635">
            <v>0.99863843549114795</v>
          </cell>
          <cell r="R1635">
            <v>0.203508236005326</v>
          </cell>
          <cell r="S1635">
            <v>32.632937895972503</v>
          </cell>
          <cell r="T1635">
            <v>0.99159441814687699</v>
          </cell>
          <cell r="U1635">
            <v>0.50747582363070798</v>
          </cell>
          <cell r="V1635">
            <v>23.244498227228</v>
          </cell>
          <cell r="W1635">
            <v>0.998521661193013</v>
          </cell>
          <cell r="X1635">
            <v>0.21218055877188599</v>
          </cell>
          <cell r="Y1635">
            <v>0.94944742051116604</v>
          </cell>
          <cell r="Z1635">
            <v>0.31893376976569499</v>
          </cell>
          <cell r="AA1635">
            <v>0.20275356910435299</v>
          </cell>
          <cell r="AB1635">
            <v>2.8015818822946799E-2</v>
          </cell>
          <cell r="AC1635">
            <v>0.36498673767392598</v>
          </cell>
          <cell r="AD1635">
            <v>4.3175159445967302E-2</v>
          </cell>
          <cell r="AE1635">
            <v>12.8949285965674</v>
          </cell>
          <cell r="AF1635">
            <v>0.55392901546687201</v>
          </cell>
          <cell r="AG1635">
            <v>14.1034568059761</v>
          </cell>
          <cell r="AH1635">
            <v>3.2269012171478799</v>
          </cell>
          <cell r="AI1635">
            <v>9.8045779722418805E-2</v>
          </cell>
          <cell r="AJ1635">
            <v>28.517148229146901</v>
          </cell>
          <cell r="AK1635">
            <v>391.40577433332999</v>
          </cell>
          <cell r="AL1635">
            <v>6.5434580912266904</v>
          </cell>
          <cell r="AM1635">
            <v>23.6511516079991</v>
          </cell>
          <cell r="AN1635">
            <v>19.745821623693999</v>
          </cell>
          <cell r="AO1635">
            <v>11.7730374695651</v>
          </cell>
          <cell r="AP1635">
            <v>9.4611943410498807</v>
          </cell>
          <cell r="AQ1635">
            <v>63.7439598429469</v>
          </cell>
          <cell r="AR1635">
            <v>-85.133763766952399</v>
          </cell>
          <cell r="AS1635">
            <v>15.2482069612897</v>
          </cell>
          <cell r="AT1635">
            <v>727.65073002115605</v>
          </cell>
          <cell r="AU1635">
            <v>3.1602356225830999</v>
          </cell>
          <cell r="AV1635">
            <v>0.82888933909882501</v>
          </cell>
          <cell r="AW1635">
            <v>3.75541029413283</v>
          </cell>
          <cell r="AX1635">
            <v>1.18514990181387</v>
          </cell>
          <cell r="AY1635">
            <v>0.395431506120205</v>
          </cell>
          <cell r="AZ1635">
            <v>0.11649268765235</v>
          </cell>
          <cell r="BA1635">
            <v>2.4138791697598001</v>
          </cell>
          <cell r="BB1635">
            <v>2.3150104171528501</v>
          </cell>
          <cell r="BC1635">
            <v>28.4710684406548</v>
          </cell>
          <cell r="BD1635">
            <v>2.7605712295237499</v>
          </cell>
          <cell r="BE1635">
            <v>8.0480170552381196</v>
          </cell>
          <cell r="BF1635">
            <v>12.307941140952201</v>
          </cell>
          <cell r="BH1635" t="str">
            <v>NO</v>
          </cell>
          <cell r="BI1635" t="str">
            <v>NO</v>
          </cell>
          <cell r="BJ1635" t="str">
            <v>YES</v>
          </cell>
          <cell r="BK1635" t="str">
            <v/>
          </cell>
          <cell r="BL1635" t="str">
            <v>YES</v>
          </cell>
          <cell r="BM1635" t="str">
            <v>NO</v>
          </cell>
          <cell r="BO1635" t="str">
            <v>NO</v>
          </cell>
          <cell r="BQ1635" t="str">
            <v>NO</v>
          </cell>
          <cell r="BR1635" t="str">
            <v>NO</v>
          </cell>
          <cell r="BT1635" t="str">
            <v/>
          </cell>
          <cell r="BU1635" t="str">
            <v>NO</v>
          </cell>
          <cell r="BW1635" t="str">
            <v>YES</v>
          </cell>
          <cell r="CA1635" t="str">
            <v>TRASH</v>
          </cell>
          <cell r="CC1635">
            <v>0</v>
          </cell>
          <cell r="CD1635">
            <v>0</v>
          </cell>
          <cell r="CE1635">
            <v>0</v>
          </cell>
          <cell r="CF1635">
            <v>0</v>
          </cell>
          <cell r="CL1635">
            <v>0</v>
          </cell>
          <cell r="CY1635">
            <v>0</v>
          </cell>
          <cell r="CZ1635">
            <v>0</v>
          </cell>
          <cell r="DA1635">
            <v>0</v>
          </cell>
          <cell r="DB1635">
            <v>0</v>
          </cell>
        </row>
        <row r="1636">
          <cell r="A1636">
            <v>226.3</v>
          </cell>
          <cell r="B1636">
            <v>41677</v>
          </cell>
          <cell r="C1636" t="str">
            <v>Daniel</v>
          </cell>
          <cell r="D1636">
            <v>25</v>
          </cell>
          <cell r="F1636" t="str">
            <v>YES</v>
          </cell>
          <cell r="G1636">
            <v>2.33</v>
          </cell>
          <cell r="H1636">
            <v>2.3950567245483398</v>
          </cell>
          <cell r="I1636">
            <v>0</v>
          </cell>
          <cell r="J1636">
            <v>10</v>
          </cell>
          <cell r="K1636">
            <v>30.000499999999999</v>
          </cell>
          <cell r="L1636">
            <v>3.0000499999999999</v>
          </cell>
          <cell r="M1636">
            <v>5.3926562968651703</v>
          </cell>
          <cell r="N1636">
            <v>0.90499768441040696</v>
          </cell>
          <cell r="O1636">
            <v>0.22100998512616299</v>
          </cell>
          <cell r="P1636">
            <v>3.3515079215902599E-3</v>
          </cell>
          <cell r="Q1636">
            <v>0.99790416112317604</v>
          </cell>
          <cell r="R1636">
            <v>0.227711247305314</v>
          </cell>
          <cell r="S1636">
            <v>18.0803792412046</v>
          </cell>
          <cell r="T1636">
            <v>0.98500038475213103</v>
          </cell>
          <cell r="U1636">
            <v>0.61407654720321103</v>
          </cell>
          <cell r="V1636">
            <v>26.288363052818099</v>
          </cell>
          <cell r="W1636">
            <v>0.99890896063174395</v>
          </cell>
          <cell r="X1636">
            <v>0.164330592155674</v>
          </cell>
          <cell r="Y1636">
            <v>1.1909328296122099</v>
          </cell>
          <cell r="Z1636">
            <v>0.19694942049426301</v>
          </cell>
          <cell r="AA1636">
            <v>0.36896161763580498</v>
          </cell>
          <cell r="AB1636">
            <v>3.34446886953867E-3</v>
          </cell>
          <cell r="AC1636">
            <v>5.2974728867281103E-3</v>
          </cell>
          <cell r="AD1636">
            <v>5.2770745458684702E-2</v>
          </cell>
          <cell r="AE1636">
            <v>14.9643250360406</v>
          </cell>
          <cell r="AF1636">
            <v>0.56861497541400796</v>
          </cell>
          <cell r="AG1636">
            <v>10.8387574910446</v>
          </cell>
          <cell r="AH1636">
            <v>2.9784070935959401</v>
          </cell>
          <cell r="AI1636">
            <v>0.16221535831845901</v>
          </cell>
          <cell r="AJ1636">
            <v>21.049744528388999</v>
          </cell>
          <cell r="AK1636">
            <v>328.163220173323</v>
          </cell>
          <cell r="AL1636">
            <v>-9.7947282897899903</v>
          </cell>
          <cell r="AM1636">
            <v>64.932851951003897</v>
          </cell>
          <cell r="AN1636">
            <v>13.5506448819723</v>
          </cell>
          <cell r="AO1636">
            <v>5.1368366869753199</v>
          </cell>
          <cell r="AP1636">
            <v>1.63528070984884</v>
          </cell>
          <cell r="AQ1636">
            <v>15.002793604804699</v>
          </cell>
          <cell r="AR1636">
            <v>174.22227516916001</v>
          </cell>
          <cell r="AS1636">
            <v>11.226314583169</v>
          </cell>
          <cell r="AT1636">
            <v>930.54234290970305</v>
          </cell>
          <cell r="AU1636">
            <v>3.1848047148679401</v>
          </cell>
          <cell r="AV1636">
            <v>0.931877202930676</v>
          </cell>
          <cell r="AW1636">
            <v>3.6567381089874602</v>
          </cell>
          <cell r="AX1636">
            <v>1.11072049365096</v>
          </cell>
          <cell r="AY1636">
            <v>0.86539472214551405</v>
          </cell>
          <cell r="AZ1636">
            <v>0.118263734086776</v>
          </cell>
          <cell r="BA1636">
            <v>1.5373493707586401</v>
          </cell>
          <cell r="BB1636">
            <v>1.4569913423929499</v>
          </cell>
          <cell r="BC1636">
            <v>27.090617388902999</v>
          </cell>
          <cell r="BD1636">
            <v>-0.44064407932774002</v>
          </cell>
          <cell r="BE1636">
            <v>0.86856413584791903</v>
          </cell>
          <cell r="BF1636">
            <v>3.84570900086266</v>
          </cell>
          <cell r="BH1636" t="str">
            <v>NO</v>
          </cell>
          <cell r="BI1636" t="str">
            <v>NO</v>
          </cell>
          <cell r="BJ1636" t="str">
            <v>YES</v>
          </cell>
          <cell r="BK1636" t="str">
            <v/>
          </cell>
          <cell r="BL1636" t="str">
            <v>YES</v>
          </cell>
          <cell r="BM1636" t="str">
            <v>NO</v>
          </cell>
          <cell r="BO1636" t="str">
            <v>NO</v>
          </cell>
          <cell r="BQ1636" t="str">
            <v>NO</v>
          </cell>
          <cell r="BR1636" t="str">
            <v>NO</v>
          </cell>
          <cell r="BT1636" t="str">
            <v/>
          </cell>
          <cell r="BU1636" t="str">
            <v>YES</v>
          </cell>
          <cell r="BW1636" t="str">
            <v/>
          </cell>
          <cell r="CA1636" t="str">
            <v>DUAL AREA</v>
          </cell>
          <cell r="CC1636">
            <v>0</v>
          </cell>
          <cell r="CD1636">
            <v>0</v>
          </cell>
          <cell r="CE1636">
            <v>8.5487899454363259</v>
          </cell>
          <cell r="CF1636">
            <v>5.3521542917384837</v>
          </cell>
          <cell r="CL1636">
            <v>0.36</v>
          </cell>
          <cell r="CY1636">
            <v>0</v>
          </cell>
          <cell r="CZ1636">
            <v>0</v>
          </cell>
          <cell r="DA1636">
            <v>27.639011760881463</v>
          </cell>
          <cell r="DB1636">
            <v>27.639011760881463</v>
          </cell>
        </row>
        <row r="1637">
          <cell r="A1637">
            <v>226.3</v>
          </cell>
          <cell r="B1637">
            <v>41677</v>
          </cell>
          <cell r="C1637" t="str">
            <v>Daniel</v>
          </cell>
          <cell r="D1637">
            <v>26</v>
          </cell>
          <cell r="F1637" t="str">
            <v>YES</v>
          </cell>
          <cell r="G1637">
            <v>2.33</v>
          </cell>
          <cell r="H1637">
            <v>2.4654501127079098</v>
          </cell>
          <cell r="I1637">
            <v>0</v>
          </cell>
          <cell r="J1637">
            <v>10.0005263158</v>
          </cell>
          <cell r="K1637">
            <v>29.998999999999999</v>
          </cell>
          <cell r="L1637">
            <v>2.9997421188326898</v>
          </cell>
          <cell r="M1637">
            <v>3.9771031934913701</v>
          </cell>
          <cell r="N1637">
            <v>0.89505630846673601</v>
          </cell>
          <cell r="O1637">
            <v>0.13160856673647101</v>
          </cell>
          <cell r="P1637">
            <v>2.6458019942583299E-2</v>
          </cell>
          <cell r="Q1637">
            <v>0.999269742339152</v>
          </cell>
          <cell r="R1637">
            <v>0.16837315370143</v>
          </cell>
          <cell r="S1637">
            <v>50.0979816178343</v>
          </cell>
          <cell r="T1637">
            <v>0.99679796942575305</v>
          </cell>
          <cell r="U1637">
            <v>0.352955292848533</v>
          </cell>
          <cell r="V1637">
            <v>60.200639715099101</v>
          </cell>
          <cell r="W1637">
            <v>0.99962923016485605</v>
          </cell>
          <cell r="X1637">
            <v>0.119926986224478</v>
          </cell>
          <cell r="Y1637">
            <v>1.2298923379467599</v>
          </cell>
          <cell r="Z1637">
            <v>0.27097640973563197</v>
          </cell>
          <cell r="AA1637">
            <v>0.10612576000820099</v>
          </cell>
          <cell r="AB1637">
            <v>2.6438671125760399E-2</v>
          </cell>
          <cell r="AC1637">
            <v>0.48853426299882502</v>
          </cell>
          <cell r="AD1637">
            <v>2.9504123789807699E-2</v>
          </cell>
          <cell r="AE1637">
            <v>25.671022706690799</v>
          </cell>
          <cell r="AF1637">
            <v>0.426266209639309</v>
          </cell>
          <cell r="AG1637">
            <v>23.1308923415063</v>
          </cell>
          <cell r="AH1637">
            <v>5.5104187750331404</v>
          </cell>
          <cell r="AI1637">
            <v>0.109639357880244</v>
          </cell>
          <cell r="AJ1637">
            <v>35.8961534147031</v>
          </cell>
          <cell r="AK1637">
            <v>231.70276928666499</v>
          </cell>
          <cell r="AL1637">
            <v>4.1648497031233296</v>
          </cell>
          <cell r="AM1637">
            <v>46.6820884799994</v>
          </cell>
          <cell r="AN1637">
            <v>10.5699325686217</v>
          </cell>
          <cell r="AO1637">
            <v>4.5815020238461797</v>
          </cell>
          <cell r="AP1637">
            <v>3.7560501121835399</v>
          </cell>
          <cell r="AQ1637">
            <v>7.1469844611504003</v>
          </cell>
          <cell r="AR1637">
            <v>-8.0812992780740593</v>
          </cell>
          <cell r="AS1637">
            <v>16.577176513951098</v>
          </cell>
          <cell r="AT1637">
            <v>211.97823156645001</v>
          </cell>
          <cell r="AU1637">
            <v>3.4361861118967201</v>
          </cell>
          <cell r="AV1637">
            <v>1.0712723148910901</v>
          </cell>
          <cell r="AW1637">
            <v>3.99040938624871</v>
          </cell>
          <cell r="AX1637">
            <v>1.1938031403625899</v>
          </cell>
          <cell r="AY1637">
            <v>0.44314698061552898</v>
          </cell>
          <cell r="AZ1637">
            <v>0.118213411248942</v>
          </cell>
          <cell r="BA1637">
            <v>1.0621032034915301</v>
          </cell>
          <cell r="BB1637">
            <v>0.98013073867628797</v>
          </cell>
          <cell r="BC1637">
            <v>30.6794063503059</v>
          </cell>
          <cell r="BD1637">
            <v>-1.04090781029413</v>
          </cell>
          <cell r="BE1637">
            <v>3.5583230424183498</v>
          </cell>
          <cell r="BF1637">
            <v>11.353591573235301</v>
          </cell>
          <cell r="BH1637" t="str">
            <v>NO</v>
          </cell>
          <cell r="BI1637" t="str">
            <v>NO</v>
          </cell>
          <cell r="BJ1637" t="str">
            <v>YES</v>
          </cell>
          <cell r="BK1637" t="str">
            <v/>
          </cell>
          <cell r="BL1637" t="str">
            <v>YES</v>
          </cell>
          <cell r="BM1637" t="str">
            <v>NO</v>
          </cell>
          <cell r="BO1637" t="str">
            <v>NO</v>
          </cell>
          <cell r="BQ1637" t="str">
            <v>NO</v>
          </cell>
          <cell r="BR1637" t="str">
            <v>NO</v>
          </cell>
          <cell r="BT1637" t="str">
            <v/>
          </cell>
          <cell r="BU1637" t="str">
            <v>YES</v>
          </cell>
          <cell r="BW1637" t="str">
            <v/>
          </cell>
          <cell r="CA1637" t="str">
            <v>DUAL AREA</v>
          </cell>
          <cell r="CC1637">
            <v>0</v>
          </cell>
          <cell r="CD1637">
            <v>0</v>
          </cell>
          <cell r="CE1637">
            <v>7.7384961371140051</v>
          </cell>
          <cell r="CF1637">
            <v>5.2560856113356467</v>
          </cell>
          <cell r="CL1637">
            <v>0.36</v>
          </cell>
          <cell r="CY1637">
            <v>0</v>
          </cell>
          <cell r="CZ1637">
            <v>0</v>
          </cell>
          <cell r="DA1637">
            <v>6.7465078576634969</v>
          </cell>
          <cell r="DB1637">
            <v>6.7465078576634969</v>
          </cell>
        </row>
        <row r="1638">
          <cell r="A1638">
            <v>226.3</v>
          </cell>
          <cell r="B1638">
            <v>41677</v>
          </cell>
          <cell r="C1638" t="str">
            <v>Daniel</v>
          </cell>
          <cell r="D1638">
            <v>27</v>
          </cell>
          <cell r="F1638" t="str">
            <v>YES</v>
          </cell>
          <cell r="G1638">
            <v>2.33</v>
          </cell>
          <cell r="H1638">
            <v>2.56219591666013</v>
          </cell>
          <cell r="I1638">
            <v>0</v>
          </cell>
          <cell r="J1638">
            <v>10.0015</v>
          </cell>
          <cell r="K1638">
            <v>29.9985</v>
          </cell>
          <cell r="L1638">
            <v>2.9994000899865001</v>
          </cell>
          <cell r="M1638">
            <v>3.5828038826890198</v>
          </cell>
          <cell r="N1638">
            <v>0.97226422597823803</v>
          </cell>
          <cell r="O1638">
            <v>6.7036113337884798E-2</v>
          </cell>
          <cell r="P1638">
            <v>-1.9356117134064501E-3</v>
          </cell>
          <cell r="Q1638">
            <v>0.99809045981817202</v>
          </cell>
          <cell r="R1638">
            <v>0.201863865412997</v>
          </cell>
          <cell r="S1638">
            <v>14.9193936377815</v>
          </cell>
          <cell r="T1638">
            <v>0.99762134862829599</v>
          </cell>
          <cell r="U1638">
            <v>0.22585613872777799</v>
          </cell>
          <cell r="V1638">
            <v>44.930623312275102</v>
          </cell>
          <cell r="W1638">
            <v>0.99976512879712398</v>
          </cell>
          <cell r="X1638">
            <v>7.0754119527031395E-2</v>
          </cell>
          <cell r="Y1638">
            <v>2.5476740187942202</v>
          </cell>
          <cell r="Z1638">
            <v>0.68926699388299195</v>
          </cell>
          <cell r="AA1638">
            <v>4.6794841735634897E-2</v>
          </cell>
          <cell r="AB1638">
            <v>-1.9319084998067201E-3</v>
          </cell>
          <cell r="AC1638">
            <v>1.9469937997965701E-3</v>
          </cell>
          <cell r="AD1638">
            <v>4.1897036552506997E-2</v>
          </cell>
          <cell r="AE1638">
            <v>30.469565764951501</v>
          </cell>
          <cell r="AF1638">
            <v>0.67798756993598697</v>
          </cell>
          <cell r="AG1638">
            <v>7.0516994969242202</v>
          </cell>
          <cell r="AH1638">
            <v>9.7233967052297992</v>
          </cell>
          <cell r="AI1638">
            <v>0.65016778283029397</v>
          </cell>
          <cell r="AJ1638">
            <v>7.6609206338186997</v>
          </cell>
          <cell r="AK1638">
            <v>452.47201199666398</v>
          </cell>
          <cell r="AL1638">
            <v>-15.662550624296699</v>
          </cell>
          <cell r="AM1638">
            <v>45.984105347333198</v>
          </cell>
          <cell r="AN1638">
            <v>5.63436547915334</v>
          </cell>
          <cell r="AO1638">
            <v>10.0037891655875</v>
          </cell>
          <cell r="AP1638">
            <v>10.0408693482588</v>
          </cell>
          <cell r="AQ1638">
            <v>8.6932093534322306</v>
          </cell>
          <cell r="AR1638">
            <v>-116.585486271077</v>
          </cell>
          <cell r="AS1638">
            <v>36.992684796697397</v>
          </cell>
          <cell r="AT1638">
            <v>1078.7696635423099</v>
          </cell>
          <cell r="AU1638">
            <v>3.5852218668784399</v>
          </cell>
          <cell r="AV1638">
            <v>1.0426335899503201</v>
          </cell>
          <cell r="AW1638">
            <v>4.3996168284006698</v>
          </cell>
          <cell r="AX1638">
            <v>1.05402802564179</v>
          </cell>
          <cell r="AY1638">
            <v>0.38123319692062901</v>
          </cell>
          <cell r="AZ1638">
            <v>275.63013090172399</v>
          </cell>
          <cell r="BA1638">
            <v>277.25136718463801</v>
          </cell>
          <cell r="BB1638">
            <v>1.64898490574571</v>
          </cell>
          <cell r="BC1638">
            <v>18.800541218003598</v>
          </cell>
          <cell r="BD1638">
            <v>2.3536850356016998</v>
          </cell>
          <cell r="BE1638">
            <v>4.3166909040739903</v>
          </cell>
          <cell r="BF1638">
            <v>11.169481722708399</v>
          </cell>
          <cell r="BH1638" t="str">
            <v>NO</v>
          </cell>
          <cell r="BI1638" t="str">
            <v>NO</v>
          </cell>
          <cell r="BJ1638" t="str">
            <v>YES</v>
          </cell>
          <cell r="BK1638" t="str">
            <v/>
          </cell>
          <cell r="BL1638" t="str">
            <v>YES</v>
          </cell>
          <cell r="BM1638" t="str">
            <v>NO</v>
          </cell>
          <cell r="BO1638" t="str">
            <v>NO</v>
          </cell>
          <cell r="BQ1638" t="str">
            <v>NO</v>
          </cell>
          <cell r="BR1638" t="str">
            <v>NO</v>
          </cell>
          <cell r="BT1638" t="str">
            <v/>
          </cell>
          <cell r="BU1638" t="str">
            <v>NO</v>
          </cell>
          <cell r="BW1638" t="str">
            <v>YES</v>
          </cell>
          <cell r="CA1638" t="str">
            <v>TRASH</v>
          </cell>
          <cell r="CC1638">
            <v>0</v>
          </cell>
          <cell r="CD1638">
            <v>0</v>
          </cell>
          <cell r="CE1638">
            <v>0</v>
          </cell>
          <cell r="CF1638">
            <v>0</v>
          </cell>
          <cell r="CL1638">
            <v>0</v>
          </cell>
          <cell r="CY1638">
            <v>0</v>
          </cell>
          <cell r="CZ1638">
            <v>0</v>
          </cell>
          <cell r="DA1638">
            <v>0</v>
          </cell>
          <cell r="DB1638">
            <v>0</v>
          </cell>
        </row>
        <row r="1639">
          <cell r="A1639">
            <v>226.3</v>
          </cell>
          <cell r="B1639">
            <v>41677</v>
          </cell>
          <cell r="C1639" t="str">
            <v>Daniel</v>
          </cell>
          <cell r="D1639">
            <v>28</v>
          </cell>
          <cell r="F1639" t="str">
            <v>YES</v>
          </cell>
          <cell r="G1639">
            <v>2.33</v>
          </cell>
          <cell r="H1639">
            <v>2.7391889747232199</v>
          </cell>
          <cell r="I1639">
            <v>0</v>
          </cell>
          <cell r="J1639">
            <v>9.9994999999999994</v>
          </cell>
          <cell r="K1639">
            <v>29.998999999999999</v>
          </cell>
          <cell r="L1639">
            <v>3.0000500025001302</v>
          </cell>
          <cell r="M1639">
            <v>2.8492689700048799</v>
          </cell>
          <cell r="N1639">
            <v>0.88651420696811201</v>
          </cell>
          <cell r="O1639">
            <v>0.24897984494018699</v>
          </cell>
          <cell r="P1639">
            <v>9.6673316797804606E-3</v>
          </cell>
          <cell r="Q1639">
            <v>0.99986633919914203</v>
          </cell>
          <cell r="R1639">
            <v>0.25195982266073602</v>
          </cell>
          <cell r="S1639">
            <v>89.055877568904094</v>
          </cell>
          <cell r="T1639">
            <v>0.99920445004242797</v>
          </cell>
          <cell r="U1639">
            <v>0.61491325261637997</v>
          </cell>
          <cell r="V1639">
            <v>-1456.5650720753299</v>
          </cell>
          <cell r="W1639">
            <v>0.99977245267637005</v>
          </cell>
          <cell r="X1639">
            <v>0.32874967585572301</v>
          </cell>
          <cell r="Y1639">
            <v>1.2183480683930401</v>
          </cell>
          <cell r="Z1639">
            <v>0.36707344733111202</v>
          </cell>
          <cell r="AA1639">
            <v>0.28222623034105199</v>
          </cell>
          <cell r="AB1639">
            <v>9.6660392429937705E-3</v>
          </cell>
          <cell r="AC1639">
            <v>0.41134971139201398</v>
          </cell>
          <cell r="AD1639">
            <v>6.4644042361542794E-2</v>
          </cell>
          <cell r="AE1639">
            <v>-3.0095545141918798</v>
          </cell>
          <cell r="AF1639">
            <v>2.06572957131368E-3</v>
          </cell>
          <cell r="AG1639">
            <v>482.48872720550702</v>
          </cell>
          <cell r="AH1639">
            <v>12.1655746389177</v>
          </cell>
          <cell r="AI1639">
            <v>0.13649730621185499</v>
          </cell>
          <cell r="AJ1639">
            <v>417.492742768916</v>
          </cell>
          <cell r="AK1639">
            <v>1567.96036265</v>
          </cell>
          <cell r="AL1639">
            <v>12.866619103876699</v>
          </cell>
          <cell r="AM1639">
            <v>121.753054611997</v>
          </cell>
          <cell r="AN1639">
            <v>40.966487210336297</v>
          </cell>
          <cell r="AO1639">
            <v>13.0083509844705</v>
          </cell>
          <cell r="AP1639">
            <v>4.1585436212731599</v>
          </cell>
          <cell r="AQ1639">
            <v>21.178454188355602</v>
          </cell>
          <cell r="AR1639">
            <v>112.21555878942701</v>
          </cell>
          <cell r="AS1639">
            <v>9.2400550373058508</v>
          </cell>
          <cell r="AT1639">
            <v>572.44374697131002</v>
          </cell>
          <cell r="AU1639">
            <v>3.6342840807232499</v>
          </cell>
          <cell r="AV1639">
            <v>1.0511927229889999</v>
          </cell>
          <cell r="AW1639">
            <v>4.7151981049145597</v>
          </cell>
          <cell r="AX1639">
            <v>1.4023955734064799</v>
          </cell>
          <cell r="AY1639">
            <v>0.68427998112104604</v>
          </cell>
          <cell r="AZ1639">
            <v>0.11654739104716801</v>
          </cell>
          <cell r="BA1639">
            <v>1.74143256141577</v>
          </cell>
          <cell r="BB1639">
            <v>1.6381951887802599</v>
          </cell>
          <cell r="BC1639">
            <v>21.9947136788908</v>
          </cell>
          <cell r="BD1639">
            <v>1.79968233033026</v>
          </cell>
          <cell r="BE1639">
            <v>4.2534084794294804</v>
          </cell>
          <cell r="BF1639">
            <v>13.912798310810899</v>
          </cell>
          <cell r="BH1639" t="str">
            <v>NO</v>
          </cell>
          <cell r="BI1639" t="str">
            <v>NO</v>
          </cell>
          <cell r="BJ1639" t="str">
            <v>YES</v>
          </cell>
          <cell r="BK1639" t="str">
            <v/>
          </cell>
          <cell r="BL1639" t="str">
            <v>YES</v>
          </cell>
          <cell r="BM1639" t="str">
            <v>NO</v>
          </cell>
          <cell r="BO1639" t="str">
            <v>NO</v>
          </cell>
          <cell r="BQ1639" t="str">
            <v>NO</v>
          </cell>
          <cell r="BR1639" t="str">
            <v>NO</v>
          </cell>
          <cell r="BT1639" t="str">
            <v/>
          </cell>
          <cell r="BU1639" t="str">
            <v>YES</v>
          </cell>
          <cell r="BW1639" t="str">
            <v/>
          </cell>
          <cell r="CA1639" t="str">
            <v>DUAL AREA</v>
          </cell>
          <cell r="CC1639">
            <v>0</v>
          </cell>
          <cell r="CD1639">
            <v>0</v>
          </cell>
          <cell r="CE1639">
            <v>13.510124279716239</v>
          </cell>
          <cell r="CF1639">
            <v>13.637560719416548</v>
          </cell>
          <cell r="CL1639">
            <v>0.36</v>
          </cell>
          <cell r="CY1639">
            <v>0</v>
          </cell>
          <cell r="CZ1639">
            <v>0</v>
          </cell>
          <cell r="DA1639">
            <v>5.6440039751367808</v>
          </cell>
          <cell r="DB1639">
            <v>5.6440039751367808</v>
          </cell>
        </row>
        <row r="1640">
          <cell r="A1640">
            <v>226.3</v>
          </cell>
          <cell r="B1640">
            <v>41677</v>
          </cell>
          <cell r="C1640" t="str">
            <v>Daniel</v>
          </cell>
          <cell r="D1640">
            <v>29</v>
          </cell>
          <cell r="F1640" t="str">
            <v>YES</v>
          </cell>
          <cell r="G1640">
            <v>2.33</v>
          </cell>
          <cell r="H1640">
            <v>2.8439162503927902</v>
          </cell>
          <cell r="I1640">
            <v>0</v>
          </cell>
          <cell r="J1640">
            <v>10.000500000000001</v>
          </cell>
          <cell r="K1640">
            <v>29.9985</v>
          </cell>
          <cell r="L1640">
            <v>2.9997000149992501</v>
          </cell>
          <cell r="M1640">
            <v>5.3861825835213804</v>
          </cell>
          <cell r="N1640">
            <v>0.90003869503200395</v>
          </cell>
          <cell r="O1640">
            <v>0.27235662808995198</v>
          </cell>
          <cell r="P1640">
            <v>1.18209471488889E-2</v>
          </cell>
          <cell r="Q1640">
            <v>0.99919777516340302</v>
          </cell>
          <cell r="R1640">
            <v>0.33349865707751902</v>
          </cell>
          <cell r="S1640">
            <v>31.6422430190696</v>
          </cell>
          <cell r="T1640">
            <v>0.99633313102264898</v>
          </cell>
          <cell r="U1640">
            <v>0.71433648777847503</v>
          </cell>
          <cell r="V1640">
            <v>242.75501286500801</v>
          </cell>
          <cell r="W1640">
            <v>0.99933903717283901</v>
          </cell>
          <cell r="X1640">
            <v>0.302675469022604</v>
          </cell>
          <cell r="Y1640">
            <v>1.13403916971621</v>
          </cell>
          <cell r="Z1640">
            <v>0.186448268760668</v>
          </cell>
          <cell r="AA1640">
            <v>0.53187367039036904</v>
          </cell>
          <cell r="AB1640">
            <v>1.18114551527298E-2</v>
          </cell>
          <cell r="AC1640">
            <v>0.14800545242219601</v>
          </cell>
          <cell r="AD1640">
            <v>0.112208384449802</v>
          </cell>
          <cell r="AE1640">
            <v>6.0684571067161004</v>
          </cell>
          <cell r="AF1640">
            <v>2.4981743073486801E-2</v>
          </cell>
          <cell r="AG1640">
            <v>136.22980848485301</v>
          </cell>
          <cell r="AH1640">
            <v>6.7292383540234102</v>
          </cell>
          <cell r="AI1640">
            <v>0.21188281931543301</v>
          </cell>
          <cell r="AJ1640">
            <v>110.115940727839</v>
          </cell>
          <cell r="AK1640">
            <v>837.83865317500795</v>
          </cell>
          <cell r="AL1640">
            <v>-52.103478550360002</v>
          </cell>
          <cell r="AM1640">
            <v>227.66995331501201</v>
          </cell>
          <cell r="AN1640">
            <v>64.711865922617903</v>
          </cell>
          <cell r="AO1640">
            <v>13.8650613449307</v>
          </cell>
          <cell r="AP1640">
            <v>0.30100941305561202</v>
          </cell>
          <cell r="AQ1640">
            <v>287.08748046606399</v>
          </cell>
          <cell r="AR1640">
            <v>-30.269231418098201</v>
          </cell>
          <cell r="AS1640">
            <v>0.75770616303165805</v>
          </cell>
          <cell r="AT1640">
            <v>609.280476728944</v>
          </cell>
          <cell r="AU1640">
            <v>3.5360622799350701</v>
          </cell>
          <cell r="AV1640">
            <v>1.21209159446718</v>
          </cell>
          <cell r="AW1640">
            <v>3.7593858231706001</v>
          </cell>
          <cell r="AX1640">
            <v>1.3728961839360001</v>
          </cell>
          <cell r="AY1640">
            <v>1.1844862395045199</v>
          </cell>
          <cell r="AZ1640">
            <v>204.42663511988499</v>
          </cell>
          <cell r="BA1640">
            <v>205.903889664085</v>
          </cell>
          <cell r="BB1640">
            <v>1.51502525236895</v>
          </cell>
          <cell r="BC1640">
            <v>18.459525810460001</v>
          </cell>
          <cell r="BD1640">
            <v>-2.4859833388043699</v>
          </cell>
          <cell r="BE1640">
            <v>0.218558805217754</v>
          </cell>
          <cell r="BF1640">
            <v>4.4581578232067596</v>
          </cell>
          <cell r="BH1640" t="str">
            <v>NO</v>
          </cell>
          <cell r="BI1640" t="str">
            <v>NO</v>
          </cell>
          <cell r="BJ1640" t="str">
            <v>YES</v>
          </cell>
          <cell r="BK1640" t="str">
            <v/>
          </cell>
          <cell r="BL1640" t="str">
            <v>YES</v>
          </cell>
          <cell r="BM1640" t="str">
            <v>NO</v>
          </cell>
          <cell r="BO1640" t="str">
            <v>NO</v>
          </cell>
          <cell r="BQ1640" t="str">
            <v>NO</v>
          </cell>
          <cell r="BR1640" t="str">
            <v>NO</v>
          </cell>
          <cell r="BT1640" t="str">
            <v/>
          </cell>
          <cell r="BU1640" t="str">
            <v>YES</v>
          </cell>
          <cell r="BW1640" t="str">
            <v/>
          </cell>
          <cell r="CA1640" t="str">
            <v>DUAL AREA</v>
          </cell>
          <cell r="CC1640">
            <v>0</v>
          </cell>
          <cell r="CD1640">
            <v>0</v>
          </cell>
          <cell r="CE1640">
            <v>4.5705965699812872</v>
          </cell>
          <cell r="CF1640">
            <v>3.8969866565046911</v>
          </cell>
          <cell r="CL1640">
            <v>0.36</v>
          </cell>
          <cell r="CY1640">
            <v>0</v>
          </cell>
          <cell r="CZ1640">
            <v>0</v>
          </cell>
          <cell r="DA1640">
            <v>109.83887993834256</v>
          </cell>
          <cell r="DB1640">
            <v>109.83887993834256</v>
          </cell>
        </row>
        <row r="1641">
          <cell r="A1641">
            <v>226.3</v>
          </cell>
          <cell r="B1641">
            <v>41677</v>
          </cell>
          <cell r="C1641" t="str">
            <v>Daniel</v>
          </cell>
          <cell r="D1641">
            <v>30</v>
          </cell>
          <cell r="F1641" t="str">
            <v>YES</v>
          </cell>
          <cell r="G1641">
            <v>2.33</v>
          </cell>
          <cell r="H1641">
            <v>2.9754600282758501</v>
          </cell>
          <cell r="I1641">
            <v>0</v>
          </cell>
          <cell r="J1641">
            <v>9.9984999999999999</v>
          </cell>
          <cell r="K1641">
            <v>29.9985</v>
          </cell>
          <cell r="L1641">
            <v>3.0003000450067501</v>
          </cell>
          <cell r="M1641">
            <v>3.0143622098519698</v>
          </cell>
          <cell r="N1641">
            <v>0.92866417170659099</v>
          </cell>
          <cell r="O1641">
            <v>0.16407029089127201</v>
          </cell>
          <cell r="P1641">
            <v>1.3499602155544099E-3</v>
          </cell>
          <cell r="Q1641">
            <v>0.99810727465495797</v>
          </cell>
          <cell r="R1641">
            <v>0.248308791031712</v>
          </cell>
          <cell r="S1641">
            <v>11.598352786987901</v>
          </cell>
          <cell r="T1641">
            <v>0.99764760954403497</v>
          </cell>
          <cell r="U1641">
            <v>0.27791185495849802</v>
          </cell>
          <cell r="V1641">
            <v>38.9324631606748</v>
          </cell>
          <cell r="W1641">
            <v>0.99884667212145795</v>
          </cell>
          <cell r="X1641">
            <v>0.19382354959492301</v>
          </cell>
          <cell r="Y1641">
            <v>1.6389006462698299</v>
          </cell>
          <cell r="Z1641">
            <v>0.49772519178662999</v>
          </cell>
          <cell r="AA1641">
            <v>0.16523587320956001</v>
          </cell>
          <cell r="AB1641">
            <v>1.34740026170252E-3</v>
          </cell>
          <cell r="AC1641">
            <v>9.5645758376516898E-4</v>
          </cell>
          <cell r="AD1641">
            <v>6.3712613449421404E-2</v>
          </cell>
          <cell r="AE1641">
            <v>14.140090402406701</v>
          </cell>
          <cell r="AF1641">
            <v>0.36277572765097998</v>
          </cell>
          <cell r="AG1641">
            <v>21.409462950477199</v>
          </cell>
          <cell r="AH1641">
            <v>8.7845869249850494</v>
          </cell>
          <cell r="AI1641">
            <v>0.75560038293365195</v>
          </cell>
          <cell r="AJ1641">
            <v>8.2113390430094597</v>
          </cell>
          <cell r="AK1641">
            <v>268.25354028001198</v>
          </cell>
          <cell r="AL1641">
            <v>24.3968576477833</v>
          </cell>
          <cell r="AM1641">
            <v>15.3842904286668</v>
          </cell>
          <cell r="AN1641">
            <v>14.538020071710701</v>
          </cell>
          <cell r="AO1641">
            <v>47.375675105197097</v>
          </cell>
          <cell r="AP1641">
            <v>8.3108248685051294</v>
          </cell>
          <cell r="AQ1641">
            <v>343.87922397317601</v>
          </cell>
          <cell r="AR1641">
            <v>27.979015730325798</v>
          </cell>
          <cell r="AS1641">
            <v>10.1720992448028</v>
          </cell>
          <cell r="AT1641">
            <v>53.6767663966342</v>
          </cell>
          <cell r="AU1641">
            <v>3.7332837452860499</v>
          </cell>
          <cell r="AV1641">
            <v>1.04130107713753</v>
          </cell>
          <cell r="AW1641">
            <v>3.63720612035628</v>
          </cell>
          <cell r="AX1641">
            <v>1.1100425258066899</v>
          </cell>
          <cell r="AY1641">
            <v>0.38164520019502401</v>
          </cell>
          <cell r="AZ1641">
            <v>0.12049282419156999</v>
          </cell>
          <cell r="BA1641">
            <v>1.1477873089320501</v>
          </cell>
          <cell r="BB1641">
            <v>1.0572400495543699</v>
          </cell>
          <cell r="BC1641">
            <v>22.160043882291699</v>
          </cell>
          <cell r="BD1641">
            <v>-0.40063067672122099</v>
          </cell>
          <cell r="BE1641">
            <v>2.4687428039346702</v>
          </cell>
          <cell r="BF1641">
            <v>8.4916419914754897</v>
          </cell>
          <cell r="BH1641" t="str">
            <v>NO</v>
          </cell>
          <cell r="BI1641" t="str">
            <v>NO</v>
          </cell>
          <cell r="BJ1641" t="str">
            <v>YES</v>
          </cell>
          <cell r="BK1641" t="str">
            <v/>
          </cell>
          <cell r="BL1641" t="str">
            <v>YES</v>
          </cell>
          <cell r="BM1641" t="str">
            <v>NO</v>
          </cell>
          <cell r="BO1641" t="str">
            <v>NO</v>
          </cell>
          <cell r="BQ1641" t="str">
            <v>NO</v>
          </cell>
          <cell r="BR1641" t="str">
            <v>YES</v>
          </cell>
          <cell r="BT1641" t="str">
            <v/>
          </cell>
          <cell r="BU1641" t="str">
            <v>NO</v>
          </cell>
          <cell r="BW1641" t="str">
            <v/>
          </cell>
          <cell r="CA1641" t="str">
            <v>SINGLE CORR</v>
          </cell>
          <cell r="CC1641">
            <v>0</v>
          </cell>
          <cell r="CD1641">
            <v>12.282041468640115</v>
          </cell>
          <cell r="CE1641">
            <v>0</v>
          </cell>
          <cell r="CF1641">
            <v>0</v>
          </cell>
          <cell r="CL1641">
            <v>0.47</v>
          </cell>
          <cell r="CY1641">
            <v>0</v>
          </cell>
          <cell r="CZ1641">
            <v>9.7240807456813361</v>
          </cell>
          <cell r="DA1641">
            <v>0</v>
          </cell>
          <cell r="DB1641">
            <v>0</v>
          </cell>
        </row>
        <row r="1642">
          <cell r="A1642">
            <v>226.3</v>
          </cell>
          <cell r="B1642">
            <v>41677</v>
          </cell>
          <cell r="C1642" t="str">
            <v>Daniel</v>
          </cell>
          <cell r="D1642">
            <v>31</v>
          </cell>
          <cell r="F1642" t="str">
            <v>YES</v>
          </cell>
          <cell r="G1642">
            <v>2.33</v>
          </cell>
          <cell r="H1642">
            <v>3.0806792238727199</v>
          </cell>
          <cell r="I1642">
            <v>0</v>
          </cell>
          <cell r="J1642">
            <v>9.9994999999999994</v>
          </cell>
          <cell r="K1642">
            <v>29.999500000000001</v>
          </cell>
          <cell r="L1642">
            <v>3.0001000050002502</v>
          </cell>
          <cell r="M1642">
            <v>8.5005477563800902</v>
          </cell>
          <cell r="N1642">
            <v>0.99658772738787105</v>
          </cell>
          <cell r="O1642">
            <v>4.6567476729993597E-2</v>
          </cell>
          <cell r="P1642">
            <v>1.3491325752891199E-2</v>
          </cell>
          <cell r="Q1642">
            <v>0.99987390293386702</v>
          </cell>
          <cell r="R1642">
            <v>0.16402637838949199</v>
          </cell>
          <cell r="S1642">
            <v>19.6361625185219</v>
          </cell>
          <cell r="T1642">
            <v>0.99966474237913805</v>
          </cell>
          <cell r="U1642">
            <v>0.26780501281112701</v>
          </cell>
          <cell r="V1642">
            <v>151.742668294981</v>
          </cell>
          <cell r="W1642">
            <v>0.99999287081932897</v>
          </cell>
          <cell r="X1642">
            <v>3.8996451934705502E-2</v>
          </cell>
          <cell r="Y1642">
            <v>6.79121046008816</v>
          </cell>
          <cell r="Z1642">
            <v>0.79614128030471398</v>
          </cell>
          <cell r="AA1642">
            <v>0.13277499872292201</v>
          </cell>
          <cell r="AB1642">
            <v>1.34896240121016E-2</v>
          </cell>
          <cell r="AC1642">
            <v>0.59056452050880004</v>
          </cell>
          <cell r="AD1642">
            <v>2.8054636466388901E-2</v>
          </cell>
          <cell r="AE1642">
            <v>130.34466003128799</v>
          </cell>
          <cell r="AF1642">
            <v>0.85897877108825305</v>
          </cell>
          <cell r="AG1642">
            <v>31.359658811834201</v>
          </cell>
          <cell r="AH1642">
            <v>17.381896157980702</v>
          </cell>
          <cell r="AI1642">
            <v>0.88490058384369996</v>
          </cell>
          <cell r="AJ1642">
            <v>25.595284114009299</v>
          </cell>
          <cell r="AK1642">
            <v>593.66900341833104</v>
          </cell>
          <cell r="AL1642">
            <v>-3.2838605514500099</v>
          </cell>
          <cell r="AM1642">
            <v>38.773878437999898</v>
          </cell>
          <cell r="AN1642">
            <v>5.4906251490803299</v>
          </cell>
          <cell r="AO1642">
            <v>9.6758933630240698</v>
          </cell>
          <cell r="AP1642">
            <v>11.0894428760854</v>
          </cell>
          <cell r="AQ1642">
            <v>20.707293418416299</v>
          </cell>
          <cell r="AR1642">
            <v>68.699822869544505</v>
          </cell>
          <cell r="AS1642">
            <v>58.359912464728403</v>
          </cell>
          <cell r="AT1642">
            <v>199.79455929605999</v>
          </cell>
          <cell r="AU1642">
            <v>4.0612986518248704</v>
          </cell>
          <cell r="AV1642">
            <v>1.1239909898041001</v>
          </cell>
          <cell r="AW1642">
            <v>3.5753150090543002</v>
          </cell>
          <cell r="AX1642">
            <v>1.31203880854462</v>
          </cell>
          <cell r="AY1642">
            <v>0.31188872952179902</v>
          </cell>
          <cell r="AZ1642">
            <v>5312.9297353582997</v>
          </cell>
          <cell r="BA1642">
            <v>5314.7101449136599</v>
          </cell>
          <cell r="BB1642">
            <v>1.86807819859711</v>
          </cell>
          <cell r="BC1642">
            <v>22.9142740056832</v>
          </cell>
          <cell r="BD1642">
            <v>1.5775110622050801</v>
          </cell>
          <cell r="BE1642">
            <v>4.8037603338887003</v>
          </cell>
          <cell r="BF1642">
            <v>22.200708125260501</v>
          </cell>
          <cell r="BH1642" t="str">
            <v>NO</v>
          </cell>
          <cell r="BI1642" t="str">
            <v>NO</v>
          </cell>
          <cell r="BJ1642" t="str">
            <v>YES</v>
          </cell>
          <cell r="BK1642" t="str">
            <v/>
          </cell>
          <cell r="BL1642" t="str">
            <v>YES</v>
          </cell>
          <cell r="BM1642" t="str">
            <v>YES</v>
          </cell>
          <cell r="BO1642" t="str">
            <v>NO</v>
          </cell>
          <cell r="BQ1642" t="str">
            <v>YES</v>
          </cell>
          <cell r="BR1642" t="str">
            <v>YES</v>
          </cell>
          <cell r="BT1642" t="str">
            <v>YES</v>
          </cell>
          <cell r="BU1642" t="str">
            <v>NO</v>
          </cell>
          <cell r="BW1642" t="str">
            <v/>
          </cell>
          <cell r="CA1642" t="str">
            <v>TRASH</v>
          </cell>
          <cell r="CC1642">
            <v>0</v>
          </cell>
          <cell r="CD1642">
            <v>0</v>
          </cell>
          <cell r="CE1642">
            <v>0</v>
          </cell>
          <cell r="CF1642">
            <v>0</v>
          </cell>
          <cell r="CL1642">
            <v>0</v>
          </cell>
          <cell r="CY1642">
            <v>0</v>
          </cell>
          <cell r="CZ1642">
            <v>0</v>
          </cell>
          <cell r="DA1642">
            <v>0</v>
          </cell>
          <cell r="DB1642">
            <v>0</v>
          </cell>
        </row>
        <row r="1643">
          <cell r="BH1643" t="str">
            <v/>
          </cell>
          <cell r="BI1643" t="str">
            <v/>
          </cell>
          <cell r="BJ1643" t="str">
            <v>YES</v>
          </cell>
          <cell r="BK1643" t="str">
            <v/>
          </cell>
          <cell r="BL1643" t="str">
            <v>NO</v>
          </cell>
          <cell r="BM1643" t="str">
            <v/>
          </cell>
          <cell r="BO1643" t="str">
            <v/>
          </cell>
          <cell r="BQ1643" t="str">
            <v/>
          </cell>
          <cell r="BR1643" t="str">
            <v/>
          </cell>
          <cell r="BT1643" t="str">
            <v/>
          </cell>
          <cell r="BU1643" t="str">
            <v/>
          </cell>
          <cell r="BW1643" t="str">
            <v/>
          </cell>
          <cell r="CA1643" t="str">
            <v/>
          </cell>
          <cell r="CC1643">
            <v>0</v>
          </cell>
          <cell r="CD1643">
            <v>0</v>
          </cell>
          <cell r="CE1643">
            <v>0</v>
          </cell>
          <cell r="CF1643">
            <v>0</v>
          </cell>
          <cell r="CL1643">
            <v>0</v>
          </cell>
          <cell r="CY1643">
            <v>0</v>
          </cell>
          <cell r="CZ1643">
            <v>0</v>
          </cell>
          <cell r="DA1643">
            <v>0</v>
          </cell>
          <cell r="DB1643">
            <v>0</v>
          </cell>
        </row>
        <row r="1644">
          <cell r="A1644">
            <v>111.1</v>
          </cell>
          <cell r="B1644">
            <v>41617</v>
          </cell>
          <cell r="C1644" t="str">
            <v>Daniel</v>
          </cell>
          <cell r="D1644">
            <v>12</v>
          </cell>
          <cell r="F1644" t="str">
            <v>YES</v>
          </cell>
          <cell r="G1644">
            <v>6.56</v>
          </cell>
          <cell r="H1644">
            <v>0.16666666790842999</v>
          </cell>
          <cell r="I1644">
            <v>0</v>
          </cell>
          <cell r="J1644">
            <v>19.991499999999998</v>
          </cell>
          <cell r="K1644">
            <v>29.999500000000001</v>
          </cell>
          <cell r="L1644">
            <v>1.50061276042318</v>
          </cell>
          <cell r="M1644">
            <v>0.75947199310949498</v>
          </cell>
          <cell r="N1644">
            <v>0.98321208610549804</v>
          </cell>
          <cell r="O1644">
            <v>0.26433244023385899</v>
          </cell>
          <cell r="P1644">
            <v>2.4866120831873E-2</v>
          </cell>
          <cell r="Q1644">
            <v>0.99973425883785505</v>
          </cell>
          <cell r="R1644">
            <v>0.21141928182547001</v>
          </cell>
          <cell r="S1644">
            <v>11.9721703049052</v>
          </cell>
          <cell r="T1644">
            <v>0.997810321551444</v>
          </cell>
          <cell r="U1644">
            <v>0.60939074217550404</v>
          </cell>
          <cell r="V1644">
            <v>8.5454484752919608</v>
          </cell>
          <cell r="W1644">
            <v>0.99810221002543498</v>
          </cell>
          <cell r="X1644">
            <v>0.56912494928728297</v>
          </cell>
          <cell r="Y1644">
            <v>0.73922404523335905</v>
          </cell>
          <cell r="Z1644">
            <v>0.92921321544033197</v>
          </cell>
          <cell r="AA1644">
            <v>0.112047592494433</v>
          </cell>
          <cell r="AB1644">
            <v>2.48595070376996E-2</v>
          </cell>
          <cell r="AC1644">
            <v>0.69898223388162595</v>
          </cell>
          <cell r="AD1644">
            <v>4.5934547163598301E-2</v>
          </cell>
          <cell r="AE1644">
            <v>7.4893159205562103</v>
          </cell>
          <cell r="AF1644">
            <v>0.87472075217267298</v>
          </cell>
          <cell r="AG1644">
            <v>21.622582395888902</v>
          </cell>
          <cell r="AH1644">
            <v>9.0875004330927691</v>
          </cell>
          <cell r="AI1644">
            <v>0.75737472865037103</v>
          </cell>
          <cell r="AJ1644">
            <v>41.875929270529099</v>
          </cell>
          <cell r="AK1644">
            <v>1135.7766335133199</v>
          </cell>
          <cell r="AL1644">
            <v>44.118498778296697</v>
          </cell>
          <cell r="AM1644">
            <v>85.190213158333194</v>
          </cell>
          <cell r="AN1644">
            <v>125.77650012540199</v>
          </cell>
          <cell r="AO1644">
            <v>17.191686108487598</v>
          </cell>
          <cell r="AP1644">
            <v>11.3917693519944</v>
          </cell>
          <cell r="AQ1644">
            <v>26.167488850992601</v>
          </cell>
          <cell r="AR1644">
            <v>4.9132555738799804</v>
          </cell>
          <cell r="AS1644">
            <v>7.9330000682431301</v>
          </cell>
          <cell r="AT1644">
            <v>25.261879539561601</v>
          </cell>
          <cell r="AU1644" t="str">
            <v>NaN</v>
          </cell>
          <cell r="AV1644" t="str">
            <v>NaN</v>
          </cell>
          <cell r="AW1644" t="str">
            <v>NaN</v>
          </cell>
          <cell r="AX1644" t="str">
            <v>NaN</v>
          </cell>
          <cell r="AY1644">
            <v>0.46281866745765698</v>
          </cell>
          <cell r="AZ1644">
            <v>5.7126887283418401E-2</v>
          </cell>
          <cell r="BA1644">
            <v>0.78308757838268594</v>
          </cell>
          <cell r="BB1644">
            <v>0.72828948885755895</v>
          </cell>
          <cell r="BC1644">
            <v>21.922989511152199</v>
          </cell>
          <cell r="BD1644">
            <v>2.2868975727110401</v>
          </cell>
          <cell r="BE1644">
            <v>13.5188008080668</v>
          </cell>
          <cell r="BF1644">
            <v>25.548533291488599</v>
          </cell>
          <cell r="BH1644" t="str">
            <v>NO</v>
          </cell>
          <cell r="BI1644" t="str">
            <v>NO</v>
          </cell>
          <cell r="BJ1644" t="str">
            <v>YES</v>
          </cell>
          <cell r="BK1644" t="str">
            <v/>
          </cell>
          <cell r="BL1644" t="str">
            <v>YES</v>
          </cell>
          <cell r="BM1644" t="str">
            <v>YES</v>
          </cell>
          <cell r="BO1644" t="str">
            <v>YES</v>
          </cell>
          <cell r="BQ1644" t="str">
            <v>YES</v>
          </cell>
          <cell r="BR1644" t="str">
            <v>YES</v>
          </cell>
          <cell r="BT1644" t="str">
            <v/>
          </cell>
          <cell r="BU1644" t="str">
            <v>NO</v>
          </cell>
          <cell r="BW1644" t="str">
            <v/>
          </cell>
          <cell r="CA1644" t="str">
            <v>DUAL CORR</v>
          </cell>
          <cell r="CC1644">
            <v>6.0305225617411118</v>
          </cell>
          <cell r="CD1644">
            <v>12.678317044088725</v>
          </cell>
          <cell r="CE1644">
            <v>0</v>
          </cell>
          <cell r="CF1644">
            <v>0</v>
          </cell>
          <cell r="CL1644">
            <v>0.32</v>
          </cell>
          <cell r="CY1644">
            <v>0.28659488379235948</v>
          </cell>
          <cell r="CZ1644">
            <v>0.28659488379235948</v>
          </cell>
          <cell r="DA1644">
            <v>0</v>
          </cell>
          <cell r="DB1644">
            <v>0</v>
          </cell>
        </row>
        <row r="1645">
          <cell r="A1645">
            <v>111.1</v>
          </cell>
          <cell r="B1645">
            <v>41617</v>
          </cell>
          <cell r="C1645" t="str">
            <v>Daniel</v>
          </cell>
          <cell r="D1645">
            <v>13</v>
          </cell>
          <cell r="F1645" t="str">
            <v>YES</v>
          </cell>
          <cell r="G1645">
            <v>6.56</v>
          </cell>
          <cell r="H1645">
            <v>0.23876763973385101</v>
          </cell>
          <cell r="I1645">
            <v>0</v>
          </cell>
          <cell r="J1645">
            <v>14.9985</v>
          </cell>
          <cell r="K1645">
            <v>29.997499999999999</v>
          </cell>
          <cell r="L1645">
            <v>2.0000333366669998</v>
          </cell>
          <cell r="M1645">
            <v>1.30132211455613</v>
          </cell>
          <cell r="N1645">
            <v>0.98703824122841999</v>
          </cell>
          <cell r="O1645">
            <v>0.45295884919710799</v>
          </cell>
          <cell r="P1645">
            <v>1.10595515906379E-2</v>
          </cell>
          <cell r="Q1645">
            <v>0.99962627990942599</v>
          </cell>
          <cell r="R1645">
            <v>0.22418502692604</v>
          </cell>
          <cell r="S1645">
            <v>3.7426319013664502</v>
          </cell>
          <cell r="T1645">
            <v>0.99773786084638905</v>
          </cell>
          <cell r="U1645">
            <v>0.57136814633922495</v>
          </cell>
          <cell r="V1645">
            <v>4.9154005255793001</v>
          </cell>
          <cell r="W1645">
            <v>0.99727671107598004</v>
          </cell>
          <cell r="X1645">
            <v>0.61822502819204705</v>
          </cell>
          <cell r="Y1645">
            <v>1.25629544295466</v>
          </cell>
          <cell r="Z1645">
            <v>0.945390550107712</v>
          </cell>
          <cell r="AA1645">
            <v>0.56061774928227104</v>
          </cell>
          <cell r="AB1645">
            <v>1.10554163632432E-2</v>
          </cell>
          <cell r="AC1645">
            <v>0.24632963832132199</v>
          </cell>
          <cell r="AD1645">
            <v>5.2126740662990001E-2</v>
          </cell>
          <cell r="AE1645">
            <v>4.5985754004887003</v>
          </cell>
          <cell r="AF1645">
            <v>0.93288424220430299</v>
          </cell>
          <cell r="AG1645">
            <v>9.3555665892298006</v>
          </cell>
          <cell r="AH1645">
            <v>3.6192065448786899</v>
          </cell>
          <cell r="AI1645">
            <v>0.96467313230098095</v>
          </cell>
          <cell r="AJ1645">
            <v>4.9243705800528499</v>
          </cell>
          <cell r="AK1645">
            <v>1261.16543414333</v>
          </cell>
          <cell r="AL1645">
            <v>31.816695261956699</v>
          </cell>
          <cell r="AM1645">
            <v>378.74712347366398</v>
          </cell>
          <cell r="AN1645">
            <v>298.20933055013302</v>
          </cell>
          <cell r="AO1645">
            <v>3.2002413718581901</v>
          </cell>
          <cell r="AP1645">
            <v>3.29825895134391</v>
          </cell>
          <cell r="AQ1645">
            <v>0.51599551544507705</v>
          </cell>
          <cell r="AR1645">
            <v>6.99658900210017</v>
          </cell>
          <cell r="AS1645">
            <v>4.1708757170811497</v>
          </cell>
          <cell r="AT1645">
            <v>15.982748748118301</v>
          </cell>
          <cell r="AU1645" t="str">
            <v>NaN</v>
          </cell>
          <cell r="AV1645" t="str">
            <v>NaN</v>
          </cell>
          <cell r="AW1645" t="str">
            <v>NaN</v>
          </cell>
          <cell r="AX1645" t="str">
            <v>NaN</v>
          </cell>
          <cell r="AY1645">
            <v>0.30712376463407098</v>
          </cell>
          <cell r="AZ1645">
            <v>5.5143659220371302E-2</v>
          </cell>
          <cell r="BA1645">
            <v>0.85977681784747595</v>
          </cell>
          <cell r="BB1645">
            <v>0.80477536846059505</v>
          </cell>
          <cell r="BC1645">
            <v>19.743670583618901</v>
          </cell>
          <cell r="BD1645">
            <v>13.0674650833332</v>
          </cell>
          <cell r="BE1645">
            <v>26.5317761845454</v>
          </cell>
          <cell r="BF1645">
            <v>31.0106049237877</v>
          </cell>
          <cell r="BH1645" t="str">
            <v>NO</v>
          </cell>
          <cell r="BI1645" t="str">
            <v>NO</v>
          </cell>
          <cell r="BJ1645" t="str">
            <v>YES</v>
          </cell>
          <cell r="BK1645" t="str">
            <v/>
          </cell>
          <cell r="BL1645" t="str">
            <v>YES</v>
          </cell>
          <cell r="BM1645" t="str">
            <v>YES</v>
          </cell>
          <cell r="BO1645" t="str">
            <v>YES</v>
          </cell>
          <cell r="BQ1645" t="str">
            <v>YES</v>
          </cell>
          <cell r="BR1645" t="str">
            <v>YES</v>
          </cell>
          <cell r="BT1645" t="str">
            <v/>
          </cell>
          <cell r="BU1645" t="str">
            <v>YES</v>
          </cell>
          <cell r="BW1645" t="str">
            <v/>
          </cell>
          <cell r="CA1645" t="str">
            <v>DUAL CORR</v>
          </cell>
          <cell r="CC1645">
            <v>2.6024443078364099</v>
          </cell>
          <cell r="CD1645">
            <v>3.9631168962817749</v>
          </cell>
          <cell r="CE1645">
            <v>2.2390993515774738</v>
          </cell>
          <cell r="CF1645">
            <v>3.5260014245390936</v>
          </cell>
          <cell r="CL1645">
            <v>0.32</v>
          </cell>
          <cell r="CY1645">
            <v>0.14602939206372417</v>
          </cell>
          <cell r="CZ1645">
            <v>0.14602939206372417</v>
          </cell>
          <cell r="DA1645">
            <v>0.14602939206372417</v>
          </cell>
          <cell r="DB1645">
            <v>0.14602939206372417</v>
          </cell>
        </row>
        <row r="1646">
          <cell r="A1646">
            <v>111.1</v>
          </cell>
          <cell r="B1646">
            <v>41617</v>
          </cell>
          <cell r="C1646" t="str">
            <v>Daniel</v>
          </cell>
          <cell r="D1646">
            <v>14</v>
          </cell>
          <cell r="F1646" t="str">
            <v>YES</v>
          </cell>
          <cell r="G1646">
            <v>6.56</v>
          </cell>
          <cell r="H1646">
            <v>0.29018930532038201</v>
          </cell>
          <cell r="I1646">
            <v>0</v>
          </cell>
          <cell r="J1646">
            <v>15.000999999999999</v>
          </cell>
          <cell r="K1646">
            <v>29.998000000000001</v>
          </cell>
          <cell r="L1646">
            <v>1.99973335110993</v>
          </cell>
          <cell r="M1646">
            <v>1.7498593871972901</v>
          </cell>
          <cell r="N1646">
            <v>0.98927644940603099</v>
          </cell>
          <cell r="O1646">
            <v>0.42195290348978698</v>
          </cell>
          <cell r="P1646">
            <v>2.22884999977081E-2</v>
          </cell>
          <cell r="Q1646">
            <v>0.99975627328344996</v>
          </cell>
          <cell r="R1646">
            <v>0.210260973501605</v>
          </cell>
          <cell r="S1646">
            <v>3.8983857749678101</v>
          </cell>
          <cell r="T1646">
            <v>0.99724470235263496</v>
          </cell>
          <cell r="U1646">
            <v>0.73051353014034004</v>
          </cell>
          <cell r="V1646">
            <v>6.72270028933431</v>
          </cell>
          <cell r="W1646">
            <v>0.99907774657181403</v>
          </cell>
          <cell r="X1646">
            <v>0.41354210396855801</v>
          </cell>
          <cell r="Y1646">
            <v>1.67528597567945</v>
          </cell>
          <cell r="Z1646">
            <v>0.94366470282974202</v>
          </cell>
          <cell r="AA1646">
            <v>0.71770473553903302</v>
          </cell>
          <cell r="AB1646">
            <v>2.2283063671822801E-2</v>
          </cell>
          <cell r="AC1646">
            <v>0.670482783250957</v>
          </cell>
          <cell r="AD1646">
            <v>4.5351422184104401E-2</v>
          </cell>
          <cell r="AE1646">
            <v>6.4475080917965801</v>
          </cell>
          <cell r="AF1646">
            <v>0.958160340725282</v>
          </cell>
          <cell r="AG1646">
            <v>7.7756869433726896</v>
          </cell>
          <cell r="AH1646">
            <v>3.73095547812648</v>
          </cell>
          <cell r="AI1646">
            <v>0.95423364997104099</v>
          </cell>
          <cell r="AJ1646">
            <v>8.5054423610241408</v>
          </cell>
          <cell r="AK1646">
            <v>1471.76846273001</v>
          </cell>
          <cell r="AL1646">
            <v>40.84207329014</v>
          </cell>
          <cell r="AM1646">
            <v>383.33478369899802</v>
          </cell>
          <cell r="AN1646">
            <v>209.15782448378999</v>
          </cell>
          <cell r="AO1646">
            <v>3.6798466126198601</v>
          </cell>
          <cell r="AP1646">
            <v>3.8174452061395701</v>
          </cell>
          <cell r="AQ1646">
            <v>3.65922116126292</v>
          </cell>
          <cell r="AR1646">
            <v>7.2552655894143401</v>
          </cell>
          <cell r="AS1646">
            <v>6.6621061981531797</v>
          </cell>
          <cell r="AT1646">
            <v>9.4800889811717699</v>
          </cell>
          <cell r="AU1646" t="str">
            <v>NaN</v>
          </cell>
          <cell r="AV1646" t="str">
            <v>NaN</v>
          </cell>
          <cell r="AW1646" t="str">
            <v>NaN</v>
          </cell>
          <cell r="AX1646" t="str">
            <v>NaN</v>
          </cell>
          <cell r="AY1646">
            <v>0.36385707013547902</v>
          </cell>
          <cell r="AZ1646">
            <v>5.5052904569158699E-2</v>
          </cell>
          <cell r="BA1646">
            <v>0.73780275919419902</v>
          </cell>
          <cell r="BB1646">
            <v>0.68559418574061204</v>
          </cell>
          <cell r="BC1646">
            <v>16.171425339354599</v>
          </cell>
          <cell r="BD1646">
            <v>4.4607967692915098</v>
          </cell>
          <cell r="BE1646">
            <v>20.704345891832901</v>
          </cell>
          <cell r="BF1646">
            <v>30.030194575375099</v>
          </cell>
          <cell r="BH1646" t="str">
            <v>NO</v>
          </cell>
          <cell r="BI1646" t="str">
            <v>NO</v>
          </cell>
          <cell r="BJ1646" t="str">
            <v>YES</v>
          </cell>
          <cell r="BK1646" t="str">
            <v/>
          </cell>
          <cell r="BL1646" t="str">
            <v>YES</v>
          </cell>
          <cell r="BM1646" t="str">
            <v>YES</v>
          </cell>
          <cell r="BO1646" t="str">
            <v>YES</v>
          </cell>
          <cell r="BQ1646" t="str">
            <v>YES</v>
          </cell>
          <cell r="BR1646" t="str">
            <v>YES</v>
          </cell>
          <cell r="BT1646" t="str">
            <v/>
          </cell>
          <cell r="BU1646" t="str">
            <v>YES</v>
          </cell>
          <cell r="BW1646" t="str">
            <v/>
          </cell>
          <cell r="CA1646" t="str">
            <v>DUAL CORR</v>
          </cell>
          <cell r="CC1646">
            <v>3.5599071145227303</v>
          </cell>
          <cell r="CD1646">
            <v>4.1281153096551986</v>
          </cell>
          <cell r="CE1646">
            <v>3.7261496497477462</v>
          </cell>
          <cell r="CF1646">
            <v>4.0656339091872651</v>
          </cell>
          <cell r="CL1646">
            <v>0.19</v>
          </cell>
          <cell r="CY1646">
            <v>0.18713071964897354</v>
          </cell>
          <cell r="CZ1646">
            <v>0.18713071964897354</v>
          </cell>
          <cell r="DA1646">
            <v>0.18713071964897354</v>
          </cell>
          <cell r="DB1646">
            <v>0.18713071964897354</v>
          </cell>
        </row>
        <row r="1647">
          <cell r="A1647">
            <v>111.1</v>
          </cell>
          <cell r="B1647">
            <v>41617</v>
          </cell>
          <cell r="C1647" t="str">
            <v>Daniel</v>
          </cell>
          <cell r="D1647">
            <v>15</v>
          </cell>
          <cell r="F1647" t="str">
            <v>YES</v>
          </cell>
          <cell r="G1647">
            <v>6.56</v>
          </cell>
          <cell r="H1647">
            <v>0.35597708355635399</v>
          </cell>
          <cell r="I1647">
            <v>0</v>
          </cell>
          <cell r="J1647">
            <v>15.000500000000001</v>
          </cell>
          <cell r="K1647">
            <v>29.998999999999999</v>
          </cell>
          <cell r="L1647">
            <v>1.9998666711109601</v>
          </cell>
          <cell r="M1647">
            <v>2.20394313727703</v>
          </cell>
          <cell r="N1647">
            <v>0.95652957751884804</v>
          </cell>
          <cell r="O1647">
            <v>1.05005477515946</v>
          </cell>
          <cell r="P1647">
            <v>3.4874605110960202E-2</v>
          </cell>
          <cell r="Q1647">
            <v>0.99963064946861402</v>
          </cell>
          <cell r="R1647">
            <v>0.28056099426943598</v>
          </cell>
          <cell r="S1647">
            <v>3.3806592263380799</v>
          </cell>
          <cell r="T1647">
            <v>0.99205169679850502</v>
          </cell>
          <cell r="U1647">
            <v>1.36111853653866</v>
          </cell>
          <cell r="V1647">
            <v>6.7856615545409102</v>
          </cell>
          <cell r="W1647">
            <v>0.99795665425204605</v>
          </cell>
          <cell r="X1647">
            <v>0.66716733775875703</v>
          </cell>
          <cell r="Y1647">
            <v>1.7233558985958899</v>
          </cell>
          <cell r="Z1647">
            <v>0.739487250803742</v>
          </cell>
          <cell r="AA1647">
            <v>5.4794916176762198</v>
          </cell>
          <cell r="AB1647">
            <v>3.4861703731388E-2</v>
          </cell>
          <cell r="AC1647">
            <v>0.76642473909589603</v>
          </cell>
          <cell r="AD1647">
            <v>8.1624820613920193E-2</v>
          </cell>
          <cell r="AE1647">
            <v>6.1883379342818303</v>
          </cell>
          <cell r="AF1647">
            <v>0.91006491756086105</v>
          </cell>
          <cell r="AG1647">
            <v>19.819688908581401</v>
          </cell>
          <cell r="AH1647">
            <v>3.0722538258434202</v>
          </cell>
          <cell r="AI1647">
            <v>0.90086097932287401</v>
          </cell>
          <cell r="AJ1647">
            <v>21.848031882905602</v>
          </cell>
          <cell r="AK1647">
            <v>1213.4959149399899</v>
          </cell>
          <cell r="AL1647">
            <v>38.162309340506702</v>
          </cell>
          <cell r="AM1647">
            <v>286.331640152999</v>
          </cell>
          <cell r="AN1647">
            <v>203.17984015974</v>
          </cell>
          <cell r="AO1647">
            <v>6.7721737140182698</v>
          </cell>
          <cell r="AP1647">
            <v>4.5034778755960403</v>
          </cell>
          <cell r="AQ1647">
            <v>9.2026834760454204</v>
          </cell>
          <cell r="AR1647">
            <v>5.9154683811736897</v>
          </cell>
          <cell r="AS1647">
            <v>5.6516476179785302</v>
          </cell>
          <cell r="AT1647">
            <v>2.5919141905014902</v>
          </cell>
          <cell r="AU1647" t="str">
            <v>NaN</v>
          </cell>
          <cell r="AV1647" t="str">
            <v>NaN</v>
          </cell>
          <cell r="AW1647" t="str">
            <v>NaN</v>
          </cell>
          <cell r="AX1647" t="str">
            <v>NaN</v>
          </cell>
          <cell r="AY1647">
            <v>0.34325638482804199</v>
          </cell>
          <cell r="AZ1647">
            <v>5.6588823053763997E-2</v>
          </cell>
          <cell r="BA1647">
            <v>0.79876854087467697</v>
          </cell>
          <cell r="BB1647">
            <v>0.74362175811169096</v>
          </cell>
          <cell r="BC1647">
            <v>21.305568713464702</v>
          </cell>
          <cell r="BD1647">
            <v>8.9297135376605201</v>
          </cell>
          <cell r="BE1647">
            <v>16.9494461229237</v>
          </cell>
          <cell r="BF1647">
            <v>36.067269966491502</v>
          </cell>
          <cell r="BH1647" t="str">
            <v>NO</v>
          </cell>
          <cell r="BI1647" t="str">
            <v>NO</v>
          </cell>
          <cell r="BJ1647" t="str">
            <v>YES</v>
          </cell>
          <cell r="BK1647" t="str">
            <v/>
          </cell>
          <cell r="BL1647" t="str">
            <v>YES</v>
          </cell>
          <cell r="BM1647" t="str">
            <v>NO</v>
          </cell>
          <cell r="BO1647" t="str">
            <v>NO</v>
          </cell>
          <cell r="BQ1647" t="str">
            <v>YES</v>
          </cell>
          <cell r="BR1647" t="str">
            <v>YES</v>
          </cell>
          <cell r="BT1647" t="str">
            <v/>
          </cell>
          <cell r="BU1647" t="str">
            <v>YES</v>
          </cell>
          <cell r="BW1647" t="str">
            <v/>
          </cell>
          <cell r="CA1647" t="str">
            <v>DUAL AREA</v>
          </cell>
          <cell r="CC1647">
            <v>3.5931275600558497</v>
          </cell>
          <cell r="CD1647">
            <v>3.5799987834213365</v>
          </cell>
          <cell r="CE1647">
            <v>3.1625554221247381</v>
          </cell>
          <cell r="CF1647">
            <v>4.4879753310845985</v>
          </cell>
          <cell r="CL1647">
            <v>0.36</v>
          </cell>
          <cell r="CY1647">
            <v>0.22858677024023252</v>
          </cell>
          <cell r="CZ1647">
            <v>0.22858677024023252</v>
          </cell>
          <cell r="DA1647">
            <v>0.22858677024023252</v>
          </cell>
          <cell r="DB1647">
            <v>0.22858677024023252</v>
          </cell>
        </row>
        <row r="1648">
          <cell r="A1648">
            <v>111.1</v>
          </cell>
          <cell r="B1648">
            <v>41617</v>
          </cell>
          <cell r="C1648" t="str">
            <v>Daniel</v>
          </cell>
          <cell r="D1648">
            <v>16</v>
          </cell>
          <cell r="F1648" t="str">
            <v>YES</v>
          </cell>
          <cell r="G1648">
            <v>6.56</v>
          </cell>
          <cell r="H1648">
            <v>0.40734899975359401</v>
          </cell>
          <cell r="I1648">
            <v>0</v>
          </cell>
          <cell r="J1648">
            <v>14.997368421099999</v>
          </cell>
          <cell r="K1648">
            <v>29.998000000000001</v>
          </cell>
          <cell r="L1648">
            <v>2.0002175820256198</v>
          </cell>
          <cell r="M1648">
            <v>1.9367596399590801</v>
          </cell>
          <cell r="N1648">
            <v>0.99038153112361305</v>
          </cell>
          <cell r="O1648">
            <v>0.35254977823495798</v>
          </cell>
          <cell r="P1648">
            <v>1.6446540077138899E-2</v>
          </cell>
          <cell r="Q1648">
            <v>0.99956029620160003</v>
          </cell>
          <cell r="R1648">
            <v>0.21586638098866501</v>
          </cell>
          <cell r="S1648">
            <v>3.3261381250173199</v>
          </cell>
          <cell r="T1648">
            <v>0.99471378409470801</v>
          </cell>
          <cell r="U1648">
            <v>0.78317837254726097</v>
          </cell>
          <cell r="V1648">
            <v>6.3496644336822596</v>
          </cell>
          <cell r="W1648">
            <v>0.99844153316425499</v>
          </cell>
          <cell r="X1648">
            <v>0.41157584580293199</v>
          </cell>
          <cell r="Y1648">
            <v>1.85053571096914</v>
          </cell>
          <cell r="Z1648">
            <v>0.94375730301407301</v>
          </cell>
          <cell r="AA1648">
            <v>0.58627155154725796</v>
          </cell>
          <cell r="AB1648">
            <v>1.6439303333766E-2</v>
          </cell>
          <cell r="AC1648">
            <v>0.380428053212856</v>
          </cell>
          <cell r="AD1648">
            <v>4.7961933589009201E-2</v>
          </cell>
          <cell r="AE1648">
            <v>5.9643975112715601</v>
          </cell>
          <cell r="AF1648">
            <v>0.93782233841270801</v>
          </cell>
          <cell r="AG1648">
            <v>6.7755575685567599</v>
          </cell>
          <cell r="AH1648">
            <v>3.12474797410164</v>
          </cell>
          <cell r="AI1648">
            <v>0.93401105863476797</v>
          </cell>
          <cell r="AJ1648">
            <v>7.1908762680073197</v>
          </cell>
          <cell r="AK1648">
            <v>1298.48197485834</v>
          </cell>
          <cell r="AL1648">
            <v>35.111388661996699</v>
          </cell>
          <cell r="AM1648">
            <v>348.49308363299798</v>
          </cell>
          <cell r="AN1648">
            <v>183.954642657123</v>
          </cell>
          <cell r="AO1648">
            <v>4.6898820112132098</v>
          </cell>
          <cell r="AP1648">
            <v>3.7666975738150699</v>
          </cell>
          <cell r="AQ1648">
            <v>4.0632484775438797</v>
          </cell>
          <cell r="AR1648">
            <v>-6.58380572070842</v>
          </cell>
          <cell r="AS1648">
            <v>6.90073459993312</v>
          </cell>
          <cell r="AT1648">
            <v>124.33362894127301</v>
          </cell>
          <cell r="AU1648" t="str">
            <v>NaN</v>
          </cell>
          <cell r="AV1648" t="str">
            <v>NaN</v>
          </cell>
          <cell r="AW1648" t="str">
            <v>NaN</v>
          </cell>
          <cell r="AX1648" t="str">
            <v>NaN</v>
          </cell>
          <cell r="AY1648">
            <v>0.37353258389150501</v>
          </cell>
          <cell r="AZ1648">
            <v>5.5337920757382503E-2</v>
          </cell>
          <cell r="BA1648">
            <v>0.73379301200092795</v>
          </cell>
          <cell r="BB1648">
            <v>0.67999273805055205</v>
          </cell>
          <cell r="BC1648">
            <v>18.9396803099918</v>
          </cell>
          <cell r="BD1648">
            <v>9.5479602813213695</v>
          </cell>
          <cell r="BE1648">
            <v>18.034594891238601</v>
          </cell>
          <cell r="BF1648">
            <v>27.053660386345001</v>
          </cell>
          <cell r="BH1648" t="str">
            <v>NO</v>
          </cell>
          <cell r="BI1648" t="str">
            <v>NO</v>
          </cell>
          <cell r="BJ1648" t="str">
            <v>YES</v>
          </cell>
          <cell r="BK1648" t="str">
            <v/>
          </cell>
          <cell r="BL1648" t="str">
            <v>YES</v>
          </cell>
          <cell r="BM1648" t="str">
            <v>YES</v>
          </cell>
          <cell r="BO1648" t="str">
            <v>YES</v>
          </cell>
          <cell r="BQ1648" t="str">
            <v>YES</v>
          </cell>
          <cell r="BR1648" t="str">
            <v>YES</v>
          </cell>
          <cell r="BT1648" t="str">
            <v/>
          </cell>
          <cell r="BU1648" t="str">
            <v>YES</v>
          </cell>
          <cell r="BW1648" t="str">
            <v/>
          </cell>
          <cell r="CA1648" t="str">
            <v>DUAL CORR</v>
          </cell>
          <cell r="CC1648">
            <v>3.3615574672387711</v>
          </cell>
          <cell r="CD1648">
            <v>3.5221454490417154</v>
          </cell>
          <cell r="CE1648">
            <v>3.7369297867062845</v>
          </cell>
          <cell r="CF1648">
            <v>3.9455610545074284</v>
          </cell>
          <cell r="CL1648">
            <v>0.19</v>
          </cell>
          <cell r="CY1648">
            <v>0.2148326130953013</v>
          </cell>
          <cell r="CZ1648">
            <v>0.2148326130953013</v>
          </cell>
          <cell r="DA1648">
            <v>0.2148326130953013</v>
          </cell>
          <cell r="DB1648">
            <v>0.2148326130953013</v>
          </cell>
        </row>
        <row r="1649">
          <cell r="A1649">
            <v>111.1</v>
          </cell>
          <cell r="B1649">
            <v>41617</v>
          </cell>
          <cell r="C1649" t="str">
            <v>Daniel</v>
          </cell>
          <cell r="D1649">
            <v>17</v>
          </cell>
          <cell r="F1649" t="str">
            <v>YES</v>
          </cell>
          <cell r="G1649">
            <v>6.56</v>
          </cell>
          <cell r="H1649">
            <v>0.467039555311203</v>
          </cell>
          <cell r="I1649">
            <v>0</v>
          </cell>
          <cell r="J1649">
            <v>14.999499999999999</v>
          </cell>
          <cell r="K1649">
            <v>29.9985</v>
          </cell>
          <cell r="L1649">
            <v>1.9999666655555199</v>
          </cell>
          <cell r="M1649">
            <v>1.90217789256491</v>
          </cell>
          <cell r="N1649">
            <v>0.98632696808077602</v>
          </cell>
          <cell r="O1649">
            <v>0.21097416044845699</v>
          </cell>
          <cell r="P1649">
            <v>7.9776271613514992E-3</v>
          </cell>
          <cell r="Q1649">
            <v>0.99739025767529399</v>
          </cell>
          <cell r="R1649">
            <v>0.28176893500099898</v>
          </cell>
          <cell r="S1649">
            <v>3.5714088247124298</v>
          </cell>
          <cell r="T1649">
            <v>0.99516434010863197</v>
          </cell>
          <cell r="U1649">
            <v>0.398658428005632</v>
          </cell>
          <cell r="V1649">
            <v>6.6465199298317499</v>
          </cell>
          <cell r="W1649">
            <v>0.99857413083063196</v>
          </cell>
          <cell r="X1649">
            <v>0.21048270034010999</v>
          </cell>
          <cell r="Y1649">
            <v>1.7862146237787899</v>
          </cell>
          <cell r="Z1649">
            <v>0.92248483563059402</v>
          </cell>
          <cell r="AA1649">
            <v>0.20125581846485899</v>
          </cell>
          <cell r="AB1649">
            <v>7.9567518092660793E-3</v>
          </cell>
          <cell r="AC1649">
            <v>2.3621219509873399E-2</v>
          </cell>
          <cell r="AD1649">
            <v>8.1635357464127797E-2</v>
          </cell>
          <cell r="AE1649">
            <v>6.2432109339347797</v>
          </cell>
          <cell r="AF1649">
            <v>0.937948698315477</v>
          </cell>
          <cell r="AG1649">
            <v>1.93571562261059</v>
          </cell>
          <cell r="AH1649">
            <v>3.3466357916766998</v>
          </cell>
          <cell r="AI1649">
            <v>0.93215474977132495</v>
          </cell>
          <cell r="AJ1649">
            <v>2.1164602066732598</v>
          </cell>
          <cell r="AK1649">
            <v>731.88947111500499</v>
          </cell>
          <cell r="AL1649">
            <v>0.66066830865999504</v>
          </cell>
          <cell r="AM1649">
            <v>217.15252909066899</v>
          </cell>
          <cell r="AN1649">
            <v>101.31209923171301</v>
          </cell>
          <cell r="AO1649">
            <v>4.0962783042666304</v>
          </cell>
          <cell r="AP1649">
            <v>3.3933157772218401</v>
          </cell>
          <cell r="AQ1649">
            <v>4.6905357842381896</v>
          </cell>
          <cell r="AR1649">
            <v>8.69708603618664</v>
          </cell>
          <cell r="AS1649">
            <v>7.4205294326419704</v>
          </cell>
          <cell r="AT1649">
            <v>5.4479260244960601</v>
          </cell>
          <cell r="AU1649" t="str">
            <v>NaN</v>
          </cell>
          <cell r="AV1649" t="str">
            <v>NaN</v>
          </cell>
          <cell r="AW1649" t="str">
            <v>NaN</v>
          </cell>
          <cell r="AX1649" t="str">
            <v>NaN</v>
          </cell>
          <cell r="AY1649">
            <v>0.42550361947867998</v>
          </cell>
          <cell r="AZ1649">
            <v>5.6954575774205297E-2</v>
          </cell>
          <cell r="BA1649">
            <v>0.89777080947384102</v>
          </cell>
          <cell r="BB1649">
            <v>0.84135412584059099</v>
          </cell>
          <cell r="BC1649">
            <v>20.983740138674602</v>
          </cell>
          <cell r="BD1649">
            <v>5.4827829309379004</v>
          </cell>
          <cell r="BE1649">
            <v>7.5426255886113696</v>
          </cell>
          <cell r="BF1649">
            <v>15.3219132202083</v>
          </cell>
          <cell r="BH1649" t="str">
            <v>NO</v>
          </cell>
          <cell r="BI1649" t="str">
            <v>NO</v>
          </cell>
          <cell r="BJ1649" t="str">
            <v>YES</v>
          </cell>
          <cell r="BK1649" t="str">
            <v/>
          </cell>
          <cell r="BL1649" t="str">
            <v>YES</v>
          </cell>
          <cell r="BM1649" t="str">
            <v>YES</v>
          </cell>
          <cell r="BO1649" t="str">
            <v>YES</v>
          </cell>
          <cell r="BQ1649" t="str">
            <v>YES</v>
          </cell>
          <cell r="BR1649" t="str">
            <v>YES</v>
          </cell>
          <cell r="BT1649" t="str">
            <v/>
          </cell>
          <cell r="BU1649" t="str">
            <v>YES</v>
          </cell>
          <cell r="BW1649" t="str">
            <v/>
          </cell>
          <cell r="CA1649" t="str">
            <v>DUAL CORR</v>
          </cell>
          <cell r="CC1649">
            <v>3.5192149917691498</v>
          </cell>
          <cell r="CD1649">
            <v>3.7819328392731948</v>
          </cell>
          <cell r="CE1649">
            <v>3.8250372862171087</v>
          </cell>
          <cell r="CF1649">
            <v>3.5690682471383557</v>
          </cell>
          <cell r="CL1649">
            <v>0.19</v>
          </cell>
          <cell r="CY1649">
            <v>0.51366982240905013</v>
          </cell>
          <cell r="CZ1649">
            <v>0.51366982240905013</v>
          </cell>
          <cell r="DA1649">
            <v>0.51366982240905013</v>
          </cell>
          <cell r="DB1649">
            <v>0.51366982240905013</v>
          </cell>
        </row>
        <row r="1650">
          <cell r="A1650">
            <v>111.1</v>
          </cell>
          <cell r="B1650">
            <v>41617</v>
          </cell>
          <cell r="C1650" t="str">
            <v>Daniel</v>
          </cell>
          <cell r="D1650">
            <v>18</v>
          </cell>
          <cell r="F1650" t="str">
            <v>YES</v>
          </cell>
          <cell r="G1650">
            <v>6.56</v>
          </cell>
          <cell r="H1650">
            <v>0.50877577811479602</v>
          </cell>
          <cell r="I1650">
            <v>0</v>
          </cell>
          <cell r="J1650">
            <v>14.9975</v>
          </cell>
          <cell r="K1650">
            <v>29.999500000000001</v>
          </cell>
          <cell r="L1650">
            <v>2.0003000500083301</v>
          </cell>
          <cell r="M1650">
            <v>1.55806549845213</v>
          </cell>
          <cell r="N1650">
            <v>0.98797494450363599</v>
          </cell>
          <cell r="O1650">
            <v>0.30839524230063597</v>
          </cell>
          <cell r="P1650">
            <v>2.6396230280981599E-2</v>
          </cell>
          <cell r="Q1650">
            <v>0.99950029995159195</v>
          </cell>
          <cell r="R1650">
            <v>0.206281739212717</v>
          </cell>
          <cell r="S1650">
            <v>4.0012670582929699</v>
          </cell>
          <cell r="T1650">
            <v>0.99706291025083005</v>
          </cell>
          <cell r="U1650">
            <v>0.51589360071981105</v>
          </cell>
          <cell r="V1650">
            <v>6.1642612307428797</v>
          </cell>
          <cell r="W1650">
            <v>0.99872209567641101</v>
          </cell>
          <cell r="X1650">
            <v>0.33420018917831401</v>
          </cell>
          <cell r="Y1650">
            <v>1.4949309894879499</v>
          </cell>
          <cell r="Z1650">
            <v>0.943072288170547</v>
          </cell>
          <cell r="AA1650">
            <v>0.32435508462211099</v>
          </cell>
          <cell r="AB1650">
            <v>2.6383024298585401E-2</v>
          </cell>
          <cell r="AC1650">
            <v>0.58164778541695805</v>
          </cell>
          <cell r="AD1650">
            <v>4.3620370019580301E-2</v>
          </cell>
          <cell r="AE1650">
            <v>5.8709287363793301</v>
          </cell>
          <cell r="AF1650">
            <v>0.95116332603819498</v>
          </cell>
          <cell r="AG1650">
            <v>4.25504615663439</v>
          </cell>
          <cell r="AH1650">
            <v>3.8098034357755002</v>
          </cell>
          <cell r="AI1650">
            <v>0.94916982616645595</v>
          </cell>
          <cell r="AJ1650">
            <v>4.4287359941963498</v>
          </cell>
          <cell r="AK1650">
            <v>1351.49201957998</v>
          </cell>
          <cell r="AL1650">
            <v>25.940105186499999</v>
          </cell>
          <cell r="AM1650">
            <v>373.24910197299897</v>
          </cell>
          <cell r="AN1650">
            <v>242.568308269635</v>
          </cell>
          <cell r="AO1650">
            <v>3.4442692025372299</v>
          </cell>
          <cell r="AP1650">
            <v>3.5845269180448902</v>
          </cell>
          <cell r="AQ1650">
            <v>1.00168580982237</v>
          </cell>
          <cell r="AR1650">
            <v>5.2388317206815902</v>
          </cell>
          <cell r="AS1650">
            <v>5.5227980698771102</v>
          </cell>
          <cell r="AT1650">
            <v>1.4931925696257899</v>
          </cell>
          <cell r="AU1650" t="str">
            <v>NaN</v>
          </cell>
          <cell r="AV1650" t="str">
            <v>NaN</v>
          </cell>
          <cell r="AW1650" t="str">
            <v>NaN</v>
          </cell>
          <cell r="AX1650" t="str">
            <v>NaN</v>
          </cell>
          <cell r="AY1650">
            <v>0.38998298580976898</v>
          </cell>
          <cell r="AZ1650">
            <v>5.94100720625374E-2</v>
          </cell>
          <cell r="BA1650">
            <v>0.77586025925792301</v>
          </cell>
          <cell r="BB1650">
            <v>0.71777143012173095</v>
          </cell>
          <cell r="BC1650">
            <v>16.713556534704399</v>
          </cell>
          <cell r="BD1650">
            <v>6.0533936951401301</v>
          </cell>
          <cell r="BE1650">
            <v>18.689453800702701</v>
          </cell>
          <cell r="BF1650">
            <v>22.840232892529901</v>
          </cell>
          <cell r="BH1650" t="str">
            <v>NO</v>
          </cell>
          <cell r="BI1650" t="str">
            <v>NO</v>
          </cell>
          <cell r="BJ1650" t="str">
            <v>YES</v>
          </cell>
          <cell r="BK1650" t="str">
            <v/>
          </cell>
          <cell r="BL1650" t="str">
            <v>YES</v>
          </cell>
          <cell r="BM1650" t="str">
            <v>YES</v>
          </cell>
          <cell r="BO1650" t="str">
            <v>YES</v>
          </cell>
          <cell r="BQ1650" t="str">
            <v>YES</v>
          </cell>
          <cell r="BR1650" t="str">
            <v>YES</v>
          </cell>
          <cell r="BT1650" t="str">
            <v/>
          </cell>
          <cell r="BU1650" t="str">
            <v>YES</v>
          </cell>
          <cell r="BW1650" t="str">
            <v/>
          </cell>
          <cell r="CA1650" t="str">
            <v>DUAL CORR</v>
          </cell>
          <cell r="CC1650">
            <v>3.2634323256247417</v>
          </cell>
          <cell r="CD1650">
            <v>4.2372711923686763</v>
          </cell>
          <cell r="CE1650">
            <v>2.9496670867718549</v>
          </cell>
          <cell r="CF1650">
            <v>3.8344531502840358</v>
          </cell>
          <cell r="CL1650">
            <v>0.19</v>
          </cell>
          <cell r="CY1650">
            <v>0.20730510307659641</v>
          </cell>
          <cell r="CZ1650">
            <v>0.20730510307659641</v>
          </cell>
          <cell r="DA1650">
            <v>0.20730510307659641</v>
          </cell>
          <cell r="DB1650">
            <v>0.20730510307659641</v>
          </cell>
        </row>
        <row r="1651">
          <cell r="A1651">
            <v>111.1</v>
          </cell>
          <cell r="B1651">
            <v>41617</v>
          </cell>
          <cell r="C1651" t="str">
            <v>Daniel</v>
          </cell>
          <cell r="D1651">
            <v>19</v>
          </cell>
          <cell r="F1651" t="str">
            <v>YES</v>
          </cell>
          <cell r="G1651">
            <v>6.56</v>
          </cell>
          <cell r="H1651">
            <v>0.56856155488640103</v>
          </cell>
          <cell r="I1651">
            <v>0</v>
          </cell>
          <cell r="J1651">
            <v>14.9955</v>
          </cell>
          <cell r="K1651">
            <v>29.999500000000001</v>
          </cell>
          <cell r="L1651">
            <v>2.0005668367176801</v>
          </cell>
          <cell r="M1651">
            <v>2.0063207701261399</v>
          </cell>
          <cell r="N1651">
            <v>0.97632705965146505</v>
          </cell>
          <cell r="O1651">
            <v>0.54603283515465895</v>
          </cell>
          <cell r="P1651">
            <v>3.01323781448436E-2</v>
          </cell>
          <cell r="Q1651">
            <v>0.99915086499236805</v>
          </cell>
          <cell r="R1651">
            <v>0.29149304858385799</v>
          </cell>
          <cell r="S1651">
            <v>3.2462997563198299</v>
          </cell>
          <cell r="T1651">
            <v>0.99566909104993495</v>
          </cell>
          <cell r="U1651">
            <v>0.68958246516490096</v>
          </cell>
          <cell r="V1651">
            <v>6.28683624894229</v>
          </cell>
          <cell r="W1651">
            <v>0.99841518510595895</v>
          </cell>
          <cell r="X1651">
            <v>0.40318938357193301</v>
          </cell>
          <cell r="Y1651">
            <v>1.7835919385952801</v>
          </cell>
          <cell r="Z1651">
            <v>0.86223745850153699</v>
          </cell>
          <cell r="AA1651">
            <v>1.4077342347560999</v>
          </cell>
          <cell r="AB1651">
            <v>3.0106746711426401E-2</v>
          </cell>
          <cell r="AC1651">
            <v>0.51564922141702196</v>
          </cell>
          <cell r="AD1651">
            <v>8.7702944475368305E-2</v>
          </cell>
          <cell r="AE1651">
            <v>5.9063062712455299</v>
          </cell>
          <cell r="AF1651">
            <v>0.93794302272350005</v>
          </cell>
          <cell r="AG1651">
            <v>6.3925112134439903</v>
          </cell>
          <cell r="AH1651">
            <v>3.0905112283111702</v>
          </cell>
          <cell r="AI1651">
            <v>0.94747835419147497</v>
          </cell>
          <cell r="AJ1651">
            <v>5.4102733409587396</v>
          </cell>
          <cell r="AK1651">
            <v>1127.44144393999</v>
          </cell>
          <cell r="AL1651">
            <v>20.643179404000001</v>
          </cell>
          <cell r="AM1651">
            <v>295.45956454700001</v>
          </cell>
          <cell r="AN1651">
            <v>202.70460645042999</v>
          </cell>
          <cell r="AO1651">
            <v>6.5477208506457902</v>
          </cell>
          <cell r="AP1651">
            <v>3.73684408622869</v>
          </cell>
          <cell r="AQ1651">
            <v>13.707053841367101</v>
          </cell>
          <cell r="AR1651">
            <v>5.3334556719751998</v>
          </cell>
          <cell r="AS1651">
            <v>5.4051920896836601</v>
          </cell>
          <cell r="AT1651">
            <v>1.51268238492556</v>
          </cell>
          <cell r="AU1651" t="str">
            <v>NaN</v>
          </cell>
          <cell r="AV1651" t="str">
            <v>NaN</v>
          </cell>
          <cell r="AW1651" t="str">
            <v>NaN</v>
          </cell>
          <cell r="AX1651" t="str">
            <v>NaN</v>
          </cell>
          <cell r="AY1651">
            <v>0.37496785310440101</v>
          </cell>
          <cell r="AZ1651">
            <v>5.7941837470443097E-2</v>
          </cell>
          <cell r="BA1651">
            <v>0.85819292545315395</v>
          </cell>
          <cell r="BB1651">
            <v>0.801017490988291</v>
          </cell>
          <cell r="BC1651">
            <v>20.4527919875128</v>
          </cell>
          <cell r="BD1651">
            <v>7.0588384909742699</v>
          </cell>
          <cell r="BE1651">
            <v>17.515981068281899</v>
          </cell>
          <cell r="BF1651">
            <v>26.986013994923301</v>
          </cell>
          <cell r="BH1651" t="str">
            <v>NO</v>
          </cell>
          <cell r="BI1651" t="str">
            <v>NO</v>
          </cell>
          <cell r="BJ1651" t="str">
            <v>YES</v>
          </cell>
          <cell r="BK1651" t="str">
            <v/>
          </cell>
          <cell r="BL1651" t="str">
            <v>YES</v>
          </cell>
          <cell r="BM1651" t="str">
            <v>YES</v>
          </cell>
          <cell r="BO1651" t="str">
            <v>YES</v>
          </cell>
          <cell r="BQ1651" t="str">
            <v>YES</v>
          </cell>
          <cell r="BR1651" t="str">
            <v>YES</v>
          </cell>
          <cell r="BT1651" t="str">
            <v/>
          </cell>
          <cell r="BU1651" t="str">
            <v>YES</v>
          </cell>
          <cell r="BW1651" t="str">
            <v/>
          </cell>
          <cell r="CA1651" t="str">
            <v>DUAL CORR</v>
          </cell>
          <cell r="CC1651">
            <v>3.3278811298767978</v>
          </cell>
          <cell r="CD1651">
            <v>3.4377741447520007</v>
          </cell>
          <cell r="CE1651">
            <v>2.9441913577765608</v>
          </cell>
          <cell r="CF1651">
            <v>4.0409610418993172</v>
          </cell>
          <cell r="CL1651">
            <v>0.19</v>
          </cell>
          <cell r="CY1651">
            <v>0.22119338514334169</v>
          </cell>
          <cell r="CZ1651">
            <v>0.22119338514334169</v>
          </cell>
          <cell r="DA1651">
            <v>0.22119338514334169</v>
          </cell>
          <cell r="DB1651">
            <v>0.22119338514334169</v>
          </cell>
        </row>
        <row r="1652">
          <cell r="A1652">
            <v>111.1</v>
          </cell>
          <cell r="B1652">
            <v>41617</v>
          </cell>
          <cell r="C1652" t="str">
            <v>Daniel</v>
          </cell>
          <cell r="D1652">
            <v>20</v>
          </cell>
          <cell r="F1652" t="str">
            <v>YES</v>
          </cell>
          <cell r="G1652">
            <v>6.56</v>
          </cell>
          <cell r="H1652">
            <v>0.62076650094240904</v>
          </cell>
          <cell r="I1652">
            <v>0</v>
          </cell>
          <cell r="J1652">
            <v>14.9985</v>
          </cell>
          <cell r="K1652">
            <v>29.997</v>
          </cell>
          <cell r="L1652">
            <v>2</v>
          </cell>
          <cell r="M1652">
            <v>1.68172141052081</v>
          </cell>
          <cell r="N1652">
            <v>0.98445041617862095</v>
          </cell>
          <cell r="O1652">
            <v>0.35709056628830799</v>
          </cell>
          <cell r="P1652">
            <v>2.35197644806324E-2</v>
          </cell>
          <cell r="Q1652">
            <v>0.99949740822072697</v>
          </cell>
          <cell r="R1652">
            <v>0.18042731549780899</v>
          </cell>
          <cell r="S1652">
            <v>3.4084781078925999</v>
          </cell>
          <cell r="T1652">
            <v>0.993375958168775</v>
          </cell>
          <cell r="U1652">
            <v>0.68434563576951402</v>
          </cell>
          <cell r="V1652">
            <v>5.5606897106140298</v>
          </cell>
          <cell r="W1652">
            <v>0.99829353598192905</v>
          </cell>
          <cell r="X1652">
            <v>0.33789694016656102</v>
          </cell>
          <cell r="Y1652">
            <v>1.58438120566</v>
          </cell>
          <cell r="Z1652">
            <v>0.92208797758623795</v>
          </cell>
          <cell r="AA1652">
            <v>0.47895410423552798</v>
          </cell>
          <cell r="AB1652">
            <v>2.35079311572685E-2</v>
          </cell>
          <cell r="AC1652">
            <v>0.52330540978515805</v>
          </cell>
          <cell r="AD1652">
            <v>3.3386315709132301E-2</v>
          </cell>
          <cell r="AE1652">
            <v>5.27249989547159</v>
          </cell>
          <cell r="AF1652">
            <v>0.94650061406183095</v>
          </cell>
          <cell r="AG1652">
            <v>3.5481622722027599</v>
          </cell>
          <cell r="AH1652">
            <v>3.1423161656884102</v>
          </cell>
          <cell r="AI1652">
            <v>0.91523897117683395</v>
          </cell>
          <cell r="AJ1652">
            <v>5.6214829263841102</v>
          </cell>
          <cell r="AK1652">
            <v>822.869949513346</v>
          </cell>
          <cell r="AL1652">
            <v>57.347190872589998</v>
          </cell>
          <cell r="AM1652">
            <v>299.80614925900301</v>
          </cell>
          <cell r="AN1652">
            <v>159.12332126721299</v>
          </cell>
          <cell r="AO1652">
            <v>2.6812040663506602</v>
          </cell>
          <cell r="AP1652">
            <v>2.5768398692040502</v>
          </cell>
          <cell r="AQ1652">
            <v>0.84192719410743599</v>
          </cell>
          <cell r="AR1652">
            <v>5.3110839837695103</v>
          </cell>
          <cell r="AS1652">
            <v>5.3943367273335996</v>
          </cell>
          <cell r="AT1652">
            <v>1.5377654038529001</v>
          </cell>
          <cell r="AU1652" t="str">
            <v>NaN</v>
          </cell>
          <cell r="AV1652" t="str">
            <v>NaN</v>
          </cell>
          <cell r="AW1652" t="str">
            <v>NaN</v>
          </cell>
          <cell r="AX1652" t="str">
            <v>NaN</v>
          </cell>
          <cell r="AY1652">
            <v>0.35015388182358897</v>
          </cell>
          <cell r="AZ1652">
            <v>6.2478677503546201E-2</v>
          </cell>
          <cell r="BA1652">
            <v>0.76644951000824502</v>
          </cell>
          <cell r="BB1652">
            <v>0.70516986359858003</v>
          </cell>
          <cell r="BC1652">
            <v>15.372609445913699</v>
          </cell>
          <cell r="BD1652">
            <v>4.24420563135845</v>
          </cell>
          <cell r="BE1652">
            <v>6.8429178393830599</v>
          </cell>
          <cell r="BF1652">
            <v>13.016779000329301</v>
          </cell>
          <cell r="BH1652" t="str">
            <v>NO</v>
          </cell>
          <cell r="BI1652" t="str">
            <v>NO</v>
          </cell>
          <cell r="BJ1652" t="str">
            <v>YES</v>
          </cell>
          <cell r="BK1652" t="str">
            <v/>
          </cell>
          <cell r="BL1652" t="str">
            <v>YES</v>
          </cell>
          <cell r="BM1652" t="str">
            <v>YES</v>
          </cell>
          <cell r="BO1652" t="str">
            <v>YES</v>
          </cell>
          <cell r="BQ1652" t="str">
            <v>YES</v>
          </cell>
          <cell r="BR1652" t="str">
            <v>YES</v>
          </cell>
          <cell r="BT1652" t="str">
            <v/>
          </cell>
          <cell r="BU1652" t="str">
            <v>YES</v>
          </cell>
          <cell r="BW1652" t="str">
            <v/>
          </cell>
          <cell r="CA1652" t="str">
            <v>DUAL CORR</v>
          </cell>
          <cell r="CC1652">
            <v>2.9440907632499518</v>
          </cell>
          <cell r="CD1652">
            <v>3.6092173584266369</v>
          </cell>
          <cell r="CE1652">
            <v>2.7379146176309606</v>
          </cell>
          <cell r="CF1652">
            <v>2.9063184219554974</v>
          </cell>
          <cell r="CL1652">
            <v>0.19</v>
          </cell>
          <cell r="CY1652">
            <v>0.56619401804030245</v>
          </cell>
          <cell r="CZ1652">
            <v>0.56619401804030245</v>
          </cell>
          <cell r="DA1652">
            <v>0.56619401804030245</v>
          </cell>
          <cell r="DB1652">
            <v>0.56619401804030245</v>
          </cell>
        </row>
        <row r="1653">
          <cell r="A1653">
            <v>111.1</v>
          </cell>
          <cell r="B1653">
            <v>41617</v>
          </cell>
          <cell r="C1653" t="str">
            <v>Daniel</v>
          </cell>
          <cell r="D1653">
            <v>21</v>
          </cell>
          <cell r="F1653" t="str">
            <v>YES</v>
          </cell>
          <cell r="G1653">
            <v>6.56</v>
          </cell>
          <cell r="H1653">
            <v>0.68555658403784003</v>
          </cell>
          <cell r="I1653">
            <v>0</v>
          </cell>
          <cell r="J1653">
            <v>14.996499999999999</v>
          </cell>
          <cell r="K1653">
            <v>29.999500000000001</v>
          </cell>
          <cell r="L1653">
            <v>2.0004334344680399</v>
          </cell>
          <cell r="M1653">
            <v>2.34456812927059</v>
          </cell>
          <cell r="N1653">
            <v>0.93997259966072899</v>
          </cell>
          <cell r="O1653">
            <v>0.427512978660124</v>
          </cell>
          <cell r="P1653">
            <v>1.5806441348631399E-2</v>
          </cell>
          <cell r="Q1653">
            <v>0.99789060715571098</v>
          </cell>
          <cell r="R1653">
            <v>0.26558388861569598</v>
          </cell>
          <cell r="S1653">
            <v>3.8510686586153899</v>
          </cell>
          <cell r="T1653">
            <v>0.99400399650187199</v>
          </cell>
          <cell r="U1653">
            <v>0.46337020428581299</v>
          </cell>
          <cell r="V1653">
            <v>8.4139573216609094</v>
          </cell>
          <cell r="W1653">
            <v>0.99629796907769197</v>
          </cell>
          <cell r="X1653">
            <v>0.35454400747312198</v>
          </cell>
          <cell r="Y1653">
            <v>1.62455412686649</v>
          </cell>
          <cell r="Z1653">
            <v>0.64120289393403496</v>
          </cell>
          <cell r="AA1653">
            <v>0.89983217227610002</v>
          </cell>
          <cell r="AB1653">
            <v>1.57730205440808E-2</v>
          </cell>
          <cell r="AC1653">
            <v>0.10525396418621399</v>
          </cell>
          <cell r="AD1653">
            <v>7.2232206044450006E-2</v>
          </cell>
          <cell r="AE1653">
            <v>6.6368237094642399</v>
          </cell>
          <cell r="AF1653">
            <v>0.78581521169087798</v>
          </cell>
          <cell r="AG1653">
            <v>7.3152377082500601</v>
          </cell>
          <cell r="AH1653">
            <v>3.5135140435882199</v>
          </cell>
          <cell r="AI1653">
            <v>0.90647567216663305</v>
          </cell>
          <cell r="AJ1653">
            <v>3.1942169890140901</v>
          </cell>
          <cell r="AK1653">
            <v>814.84276406000799</v>
          </cell>
          <cell r="AL1653">
            <v>20.813637687869999</v>
          </cell>
          <cell r="AM1653">
            <v>193.05448592366901</v>
          </cell>
          <cell r="AN1653">
            <v>101.310527394</v>
          </cell>
          <cell r="AO1653">
            <v>4.2018256846408004</v>
          </cell>
          <cell r="AP1653">
            <v>4.0848379851892496</v>
          </cell>
          <cell r="AQ1653">
            <v>5.3551671537406902</v>
          </cell>
          <cell r="AR1653">
            <v>7.2445859778771897</v>
          </cell>
          <cell r="AS1653">
            <v>8.6042104848500802</v>
          </cell>
          <cell r="AT1653">
            <v>11.1547291984484</v>
          </cell>
          <cell r="AU1653">
            <v>2.1697321552441098</v>
          </cell>
          <cell r="AV1653">
            <v>1.0953396526329899</v>
          </cell>
          <cell r="AW1653">
            <v>2.6426355741283998</v>
          </cell>
          <cell r="AX1653">
            <v>1.34523871403519</v>
          </cell>
          <cell r="AY1653">
            <v>0.47468400270570099</v>
          </cell>
          <cell r="AZ1653">
            <v>5.9979424683376102E-2</v>
          </cell>
          <cell r="BA1653">
            <v>0.95339225618571299</v>
          </cell>
          <cell r="BB1653">
            <v>0.89348032770010799</v>
          </cell>
          <cell r="BC1653">
            <v>19.870493136517702</v>
          </cell>
          <cell r="BD1653">
            <v>5.3099586431371799</v>
          </cell>
          <cell r="BE1653">
            <v>8.4774459294903899</v>
          </cell>
          <cell r="BF1653">
            <v>13.0180142243926</v>
          </cell>
          <cell r="BH1653" t="str">
            <v>NO</v>
          </cell>
          <cell r="BI1653" t="str">
            <v>NO</v>
          </cell>
          <cell r="BJ1653" t="str">
            <v>YES</v>
          </cell>
          <cell r="BK1653" t="str">
            <v/>
          </cell>
          <cell r="BL1653" t="str">
            <v>YES</v>
          </cell>
          <cell r="BM1653" t="str">
            <v>NO</v>
          </cell>
          <cell r="BO1653" t="str">
            <v>NO</v>
          </cell>
          <cell r="BQ1653" t="str">
            <v>YES</v>
          </cell>
          <cell r="BR1653" t="str">
            <v>YES</v>
          </cell>
          <cell r="BT1653" t="str">
            <v/>
          </cell>
          <cell r="BU1653" t="str">
            <v>YES</v>
          </cell>
          <cell r="BW1653" t="str">
            <v/>
          </cell>
          <cell r="CA1653" t="str">
            <v>DUAL AREA</v>
          </cell>
          <cell r="CC1653">
            <v>4.4541508573923601</v>
          </cell>
          <cell r="CD1653">
            <v>4.0782137381118737</v>
          </cell>
          <cell r="CE1653">
            <v>4.2577862423784136</v>
          </cell>
          <cell r="CF1653">
            <v>4.4697438706808539</v>
          </cell>
          <cell r="CL1653">
            <v>0.36</v>
          </cell>
          <cell r="CY1653">
            <v>0.45702670106359089</v>
          </cell>
          <cell r="CZ1653">
            <v>0.45702670106359089</v>
          </cell>
          <cell r="DA1653">
            <v>0.45702670106359089</v>
          </cell>
          <cell r="DB1653">
            <v>0.45702670106359089</v>
          </cell>
        </row>
        <row r="1654">
          <cell r="A1654">
            <v>111.1</v>
          </cell>
          <cell r="B1654">
            <v>41617</v>
          </cell>
          <cell r="C1654" t="str">
            <v>Daniel</v>
          </cell>
          <cell r="D1654">
            <v>22</v>
          </cell>
          <cell r="F1654" t="str">
            <v>YES</v>
          </cell>
          <cell r="G1654">
            <v>6.56</v>
          </cell>
          <cell r="H1654">
            <v>0.741926833055913</v>
          </cell>
          <cell r="I1654">
            <v>0</v>
          </cell>
          <cell r="J1654">
            <v>14.997999999999999</v>
          </cell>
          <cell r="K1654">
            <v>29.997499999999999</v>
          </cell>
          <cell r="L1654">
            <v>2.0001000133351101</v>
          </cell>
          <cell r="M1654">
            <v>2.0782722305268102</v>
          </cell>
          <cell r="N1654">
            <v>0.99411536438331005</v>
          </cell>
          <cell r="O1654">
            <v>0.15082438212295801</v>
          </cell>
          <cell r="P1654">
            <v>3.6591252548491097E-2</v>
          </cell>
          <cell r="Q1654">
            <v>0.99606970620704505</v>
          </cell>
          <cell r="R1654">
            <v>0.37781371016958898</v>
          </cell>
          <cell r="S1654">
            <v>3.4761803162137102</v>
          </cell>
          <cell r="T1654">
            <v>0.99625136748007204</v>
          </cell>
          <cell r="U1654">
            <v>0.383592561692911</v>
          </cell>
          <cell r="V1654">
            <v>7.2158696150437098</v>
          </cell>
          <cell r="W1654">
            <v>0.99869797068692601</v>
          </cell>
          <cell r="X1654">
            <v>0.21909848890763001</v>
          </cell>
          <cell r="Y1654">
            <v>2.0144651942907799</v>
          </cell>
          <cell r="Z1654">
            <v>0.96224155856492299</v>
          </cell>
          <cell r="AA1654">
            <v>0.119507293735792</v>
          </cell>
          <cell r="AB1654">
            <v>3.6446678160799599E-2</v>
          </cell>
          <cell r="AC1654">
            <v>0.25135994627174402</v>
          </cell>
          <cell r="AD1654">
            <v>0.14477787022836</v>
          </cell>
          <cell r="AE1654">
            <v>6.7483600830143304</v>
          </cell>
          <cell r="AF1654">
            <v>0.93396827824904904</v>
          </cell>
          <cell r="AG1654">
            <v>2.4163615548053401</v>
          </cell>
          <cell r="AH1654">
            <v>3.3124872619005399</v>
          </cell>
          <cell r="AI1654">
            <v>0.94902901446866506</v>
          </cell>
          <cell r="AJ1654">
            <v>1.86522971963372</v>
          </cell>
          <cell r="AK1654">
            <v>1828.41039390333</v>
          </cell>
          <cell r="AL1654">
            <v>169.11486171921001</v>
          </cell>
          <cell r="AM1654">
            <v>426.28107698233498</v>
          </cell>
          <cell r="AN1654">
            <v>240.40833426323701</v>
          </cell>
          <cell r="AO1654">
            <v>5.6888261413229504</v>
          </cell>
          <cell r="AP1654">
            <v>4.1010336057406196</v>
          </cell>
          <cell r="AQ1654">
            <v>19.515115194913101</v>
          </cell>
          <cell r="AR1654">
            <v>11.8243575794157</v>
          </cell>
          <cell r="AS1654">
            <v>7.58039561921741</v>
          </cell>
          <cell r="AT1654">
            <v>27.276612693276999</v>
          </cell>
          <cell r="AU1654">
            <v>2.1742431708986598</v>
          </cell>
          <cell r="AV1654">
            <v>1.08992051010336</v>
          </cell>
          <cell r="AW1654">
            <v>2.6837380493496399</v>
          </cell>
          <cell r="AX1654">
            <v>1.3643628324413299</v>
          </cell>
          <cell r="AY1654">
            <v>0.48414070574901302</v>
          </cell>
          <cell r="AZ1654">
            <v>5.8866702254811498E-2</v>
          </cell>
          <cell r="BA1654">
            <v>1.10036458385084</v>
          </cell>
          <cell r="BB1654">
            <v>1.04193327618497</v>
          </cell>
          <cell r="BC1654">
            <v>11.101315545837201</v>
          </cell>
          <cell r="BD1654">
            <v>6.2188195760788902</v>
          </cell>
          <cell r="BE1654">
            <v>11.530154117478601</v>
          </cell>
          <cell r="BF1654">
            <v>17.8964641436006</v>
          </cell>
          <cell r="BH1654" t="str">
            <v>NO</v>
          </cell>
          <cell r="BI1654" t="str">
            <v>NO</v>
          </cell>
          <cell r="BJ1654" t="str">
            <v>YES</v>
          </cell>
          <cell r="BK1654" t="str">
            <v/>
          </cell>
          <cell r="BL1654" t="str">
            <v>YES</v>
          </cell>
          <cell r="BM1654" t="str">
            <v>YES</v>
          </cell>
          <cell r="BO1654" t="str">
            <v>YES</v>
          </cell>
          <cell r="BQ1654" t="str">
            <v>YES</v>
          </cell>
          <cell r="BR1654" t="str">
            <v>YES</v>
          </cell>
          <cell r="BT1654" t="str">
            <v/>
          </cell>
          <cell r="BU1654" t="str">
            <v>YES</v>
          </cell>
          <cell r="BW1654" t="str">
            <v/>
          </cell>
          <cell r="CA1654" t="str">
            <v>DUAL CORR</v>
          </cell>
          <cell r="CC1654">
            <v>3.820293520770822</v>
          </cell>
          <cell r="CD1654">
            <v>3.6809681819574132</v>
          </cell>
          <cell r="CE1654">
            <v>4.0265418450013835</v>
          </cell>
          <cell r="CF1654">
            <v>4.5418981851887299</v>
          </cell>
          <cell r="CL1654">
            <v>0.19</v>
          </cell>
          <cell r="CY1654">
            <v>0.3360249227481456</v>
          </cell>
          <cell r="CZ1654">
            <v>0.3360249227481456</v>
          </cell>
          <cell r="DA1654">
            <v>0.3360249227481456</v>
          </cell>
          <cell r="DB1654">
            <v>0.3360249227481456</v>
          </cell>
        </row>
        <row r="1655">
          <cell r="A1655">
            <v>111.1</v>
          </cell>
          <cell r="B1655">
            <v>41617</v>
          </cell>
          <cell r="C1655" t="str">
            <v>Daniel</v>
          </cell>
          <cell r="D1655">
            <v>23</v>
          </cell>
          <cell r="F1655" t="str">
            <v>YES</v>
          </cell>
          <cell r="G1655">
            <v>6.56</v>
          </cell>
          <cell r="H1655">
            <v>0.86976499948650599</v>
          </cell>
          <cell r="I1655">
            <v>0</v>
          </cell>
          <cell r="J1655">
            <v>14.999000000000001</v>
          </cell>
          <cell r="K1655">
            <v>29.998999999999999</v>
          </cell>
          <cell r="L1655">
            <v>2.0000666711114099</v>
          </cell>
          <cell r="M1655">
            <v>1.83069394478662</v>
          </cell>
          <cell r="N1655">
            <v>0.98529184785230195</v>
          </cell>
          <cell r="O1655">
            <v>0.25638142319767698</v>
          </cell>
          <cell r="P1655">
            <v>3.44887083777774E-2</v>
          </cell>
          <cell r="Q1655">
            <v>0.99687668818971598</v>
          </cell>
          <cell r="R1655">
            <v>0.37099570870797499</v>
          </cell>
          <cell r="S1655">
            <v>3.8940428757404502</v>
          </cell>
          <cell r="T1655">
            <v>0.988388495128116</v>
          </cell>
          <cell r="U1655">
            <v>0.74097706502683702</v>
          </cell>
          <cell r="V1655">
            <v>7.1914746244089001</v>
          </cell>
          <cell r="W1655">
            <v>0.99514150712503902</v>
          </cell>
          <cell r="X1655">
            <v>0.46727347691935101</v>
          </cell>
          <cell r="Y1655">
            <v>1.7174433297360501</v>
          </cell>
          <cell r="Z1655">
            <v>0.92003567751826099</v>
          </cell>
          <cell r="AA1655">
            <v>0.27672228334524801</v>
          </cell>
          <cell r="AB1655">
            <v>3.4380523766605699E-2</v>
          </cell>
          <cell r="AC1655">
            <v>0.27345427412757201</v>
          </cell>
          <cell r="AD1655">
            <v>0.139988336278347</v>
          </cell>
          <cell r="AE1655">
            <v>5.71368732523894</v>
          </cell>
          <cell r="AF1655">
            <v>0.79055485616115995</v>
          </cell>
          <cell r="AG1655">
            <v>9.3359589573084705</v>
          </cell>
          <cell r="AH1655">
            <v>3.2664155922640501</v>
          </cell>
          <cell r="AI1655">
            <v>0.82832756159840704</v>
          </cell>
          <cell r="AJ1655">
            <v>7.65225113193162</v>
          </cell>
          <cell r="AK1655">
            <v>1324.6579792366999</v>
          </cell>
          <cell r="AL1655">
            <v>-7.4400432441066702</v>
          </cell>
          <cell r="AM1655">
            <v>357.95354841099601</v>
          </cell>
          <cell r="AN1655">
            <v>202.80042950733801</v>
          </cell>
          <cell r="AO1655">
            <v>4.5680943843677602</v>
          </cell>
          <cell r="AP1655">
            <v>3.9101304187176198</v>
          </cell>
          <cell r="AQ1655">
            <v>4.3386896109683697</v>
          </cell>
          <cell r="AR1655">
            <v>20.905462942639801</v>
          </cell>
          <cell r="AS1655">
            <v>6.86657576460588</v>
          </cell>
          <cell r="AT1655">
            <v>149.46301163901501</v>
          </cell>
          <cell r="AU1655">
            <v>2.1821078216079499</v>
          </cell>
          <cell r="AV1655">
            <v>1.08165577762078</v>
          </cell>
          <cell r="AW1655">
            <v>2.6939827398722098</v>
          </cell>
          <cell r="AX1655">
            <v>1.3707603403889601</v>
          </cell>
          <cell r="AY1655">
            <v>0.42519267984258202</v>
          </cell>
          <cell r="AZ1655">
            <v>5.8020021856646897E-2</v>
          </cell>
          <cell r="BA1655">
            <v>0.92865331456320999</v>
          </cell>
          <cell r="BB1655">
            <v>0.87132316129877796</v>
          </cell>
          <cell r="BC1655">
            <v>11.958544120572601</v>
          </cell>
          <cell r="BD1655">
            <v>4.8959749558928296</v>
          </cell>
          <cell r="BE1655">
            <v>9.7614236760503008</v>
          </cell>
          <cell r="BF1655">
            <v>16.408540985420402</v>
          </cell>
          <cell r="BH1655" t="str">
            <v>NO</v>
          </cell>
          <cell r="BI1655" t="str">
            <v>NO</v>
          </cell>
          <cell r="BJ1655" t="str">
            <v>YES</v>
          </cell>
          <cell r="BK1655" t="str">
            <v/>
          </cell>
          <cell r="BL1655" t="str">
            <v>YES</v>
          </cell>
          <cell r="BM1655" t="str">
            <v>YES</v>
          </cell>
          <cell r="BO1655" t="str">
            <v>YES</v>
          </cell>
          <cell r="BQ1655" t="str">
            <v>YES</v>
          </cell>
          <cell r="BR1655" t="str">
            <v>YES</v>
          </cell>
          <cell r="BT1655" t="str">
            <v/>
          </cell>
          <cell r="BU1655" t="str">
            <v>YES</v>
          </cell>
          <cell r="BW1655" t="str">
            <v/>
          </cell>
          <cell r="CA1655" t="str">
            <v>DUAL CORR</v>
          </cell>
          <cell r="CC1655">
            <v>3.807631954570271</v>
          </cell>
          <cell r="CD1655">
            <v>4.1236539456956223</v>
          </cell>
          <cell r="CE1655">
            <v>3.4583735413330965</v>
          </cell>
          <cell r="CF1655">
            <v>3.9188493753227625</v>
          </cell>
          <cell r="CL1655">
            <v>0.19</v>
          </cell>
          <cell r="CY1655">
            <v>0.39691127802452275</v>
          </cell>
          <cell r="CZ1655">
            <v>0.39691127802452275</v>
          </cell>
          <cell r="DA1655">
            <v>0.39691127802452275</v>
          </cell>
          <cell r="DB1655">
            <v>0.39691127802452275</v>
          </cell>
        </row>
        <row r="1656">
          <cell r="BH1656" t="str">
            <v/>
          </cell>
          <cell r="BI1656" t="str">
            <v/>
          </cell>
          <cell r="BJ1656" t="str">
            <v>YES</v>
          </cell>
          <cell r="BK1656" t="str">
            <v/>
          </cell>
          <cell r="BL1656" t="str">
            <v>NO</v>
          </cell>
          <cell r="BM1656" t="str">
            <v/>
          </cell>
          <cell r="BO1656" t="str">
            <v/>
          </cell>
          <cell r="BQ1656" t="str">
            <v/>
          </cell>
          <cell r="BR1656" t="str">
            <v/>
          </cell>
          <cell r="BT1656" t="str">
            <v/>
          </cell>
          <cell r="BU1656" t="str">
            <v/>
          </cell>
          <cell r="BW1656" t="str">
            <v/>
          </cell>
          <cell r="CA1656" t="str">
            <v/>
          </cell>
          <cell r="CC1656">
            <v>0</v>
          </cell>
          <cell r="CD1656">
            <v>0</v>
          </cell>
          <cell r="CE1656">
            <v>0</v>
          </cell>
          <cell r="CF1656">
            <v>0</v>
          </cell>
          <cell r="CL1656">
            <v>0</v>
          </cell>
          <cell r="CY1656">
            <v>0</v>
          </cell>
          <cell r="CZ1656">
            <v>0</v>
          </cell>
          <cell r="DA1656">
            <v>0</v>
          </cell>
          <cell r="DB1656">
            <v>0</v>
          </cell>
        </row>
        <row r="1657">
          <cell r="A1657">
            <v>458</v>
          </cell>
          <cell r="B1657">
            <v>41983</v>
          </cell>
          <cell r="C1657" t="str">
            <v>Daniel</v>
          </cell>
          <cell r="D1657">
            <v>20</v>
          </cell>
          <cell r="F1657" t="str">
            <v>YES</v>
          </cell>
          <cell r="G1657">
            <v>2.62</v>
          </cell>
          <cell r="H1657">
            <v>0.16666666790842999</v>
          </cell>
          <cell r="I1657">
            <v>0</v>
          </cell>
          <cell r="J1657">
            <v>14.9975</v>
          </cell>
          <cell r="K1657">
            <v>29.998000000000001</v>
          </cell>
          <cell r="L1657">
            <v>2.0002000333388898</v>
          </cell>
          <cell r="M1657">
            <v>1.86235703440086</v>
          </cell>
          <cell r="N1657">
            <v>0.88461642145563602</v>
          </cell>
          <cell r="O1657">
            <v>0.20355196043316001</v>
          </cell>
          <cell r="P1657">
            <v>-5.1311650427552598E-2</v>
          </cell>
          <cell r="Q1657">
            <v>0.84733403414158703</v>
          </cell>
          <cell r="R1657">
            <v>0.52991862651455501</v>
          </cell>
          <cell r="S1657">
            <v>3.5477365440603399</v>
          </cell>
          <cell r="T1657">
            <v>0.92065813419501097</v>
          </cell>
          <cell r="U1657">
            <v>0.37906969058628698</v>
          </cell>
          <cell r="V1657">
            <v>6.0790256192416496</v>
          </cell>
          <cell r="W1657">
            <v>0.96209325659800704</v>
          </cell>
          <cell r="X1657">
            <v>0.25073423060087402</v>
          </cell>
          <cell r="Y1657">
            <v>1.1150181166379101</v>
          </cell>
          <cell r="Z1657">
            <v>0.501751997861689</v>
          </cell>
          <cell r="AA1657">
            <v>0.131584432398269</v>
          </cell>
          <cell r="AB1657">
            <v>-4.2046775960317799E-2</v>
          </cell>
          <cell r="AC1657">
            <v>9.67572010013063E-3</v>
          </cell>
          <cell r="AD1657">
            <v>0.29049765516098802</v>
          </cell>
          <cell r="AE1657">
            <v>2.3776317025695799</v>
          </cell>
          <cell r="AF1657">
            <v>0.375310119736109</v>
          </cell>
          <cell r="AG1657">
            <v>1.00287676585185</v>
          </cell>
          <cell r="AH1657">
            <v>1.55514252658591</v>
          </cell>
          <cell r="AI1657">
            <v>0.39784714099288498</v>
          </cell>
          <cell r="AJ1657">
            <v>0.96669584519986096</v>
          </cell>
          <cell r="AK1657">
            <v>155.10193625999599</v>
          </cell>
          <cell r="AL1657">
            <v>23.077298269309001</v>
          </cell>
          <cell r="AM1657">
            <v>28.4125482693306</v>
          </cell>
          <cell r="AN1657">
            <v>52.041193075182697</v>
          </cell>
          <cell r="AO1657">
            <v>9.3947949206292396</v>
          </cell>
          <cell r="AP1657">
            <v>5.2188605777403803</v>
          </cell>
          <cell r="AQ1657">
            <v>20.162135123776601</v>
          </cell>
          <cell r="AR1657">
            <v>-110.300667009318</v>
          </cell>
          <cell r="AS1657">
            <v>2.90070857067309</v>
          </cell>
          <cell r="AT1657">
            <v>689.18687625000905</v>
          </cell>
          <cell r="AU1657">
            <v>3.50854295432047</v>
          </cell>
          <cell r="AV1657">
            <v>1.5619815050785799</v>
          </cell>
          <cell r="AW1657">
            <v>3.2075938103922201</v>
          </cell>
          <cell r="AX1657">
            <v>1.22234190766053</v>
          </cell>
          <cell r="AY1657">
            <v>0.28778592632170202</v>
          </cell>
          <cell r="AZ1657">
            <v>5.8170177392884798E-2</v>
          </cell>
          <cell r="BA1657">
            <v>1.2287423014255101</v>
          </cell>
          <cell r="BB1657">
            <v>1.19590167546926</v>
          </cell>
          <cell r="BC1657">
            <v>16.187958355595701</v>
          </cell>
          <cell r="BD1657">
            <v>1.64401944000008</v>
          </cell>
          <cell r="BE1657">
            <v>2.4379874199998999</v>
          </cell>
          <cell r="BF1657">
            <v>3.2564184466665398</v>
          </cell>
          <cell r="BH1657" t="str">
            <v>NO</v>
          </cell>
          <cell r="BI1657" t="str">
            <v>NO</v>
          </cell>
          <cell r="BJ1657" t="str">
            <v>YES</v>
          </cell>
          <cell r="BK1657" t="str">
            <v/>
          </cell>
          <cell r="BL1657" t="str">
            <v>YES</v>
          </cell>
          <cell r="BM1657" t="str">
            <v>NO</v>
          </cell>
          <cell r="BO1657" t="str">
            <v>NO</v>
          </cell>
          <cell r="BQ1657" t="str">
            <v>NO</v>
          </cell>
          <cell r="BR1657" t="str">
            <v>NO</v>
          </cell>
          <cell r="BT1657" t="str">
            <v/>
          </cell>
          <cell r="BU1657" t="str">
            <v>NO</v>
          </cell>
          <cell r="BW1657" t="str">
            <v>YES</v>
          </cell>
          <cell r="CA1657" t="str">
            <v>TRASH</v>
          </cell>
          <cell r="CC1657">
            <v>0</v>
          </cell>
          <cell r="CD1657">
            <v>0</v>
          </cell>
          <cell r="CE1657">
            <v>0</v>
          </cell>
          <cell r="CF1657">
            <v>0</v>
          </cell>
          <cell r="CL1657">
            <v>0</v>
          </cell>
          <cell r="CY1657">
            <v>0</v>
          </cell>
          <cell r="CZ1657">
            <v>0</v>
          </cell>
          <cell r="DA1657">
            <v>0</v>
          </cell>
          <cell r="DB1657">
            <v>0</v>
          </cell>
        </row>
        <row r="1658">
          <cell r="A1658">
            <v>458</v>
          </cell>
          <cell r="B1658">
            <v>41983</v>
          </cell>
          <cell r="C1658" t="str">
            <v>Daniel</v>
          </cell>
          <cell r="D1658">
            <v>21</v>
          </cell>
          <cell r="F1658" t="str">
            <v>YES</v>
          </cell>
          <cell r="G1658">
            <v>2.62</v>
          </cell>
          <cell r="H1658">
            <v>0.26229808386415199</v>
          </cell>
          <cell r="I1658">
            <v>0</v>
          </cell>
          <cell r="J1658">
            <v>14.996666666699999</v>
          </cell>
          <cell r="K1658">
            <v>29.996666666700001</v>
          </cell>
          <cell r="L1658">
            <v>2.0002222716136902</v>
          </cell>
          <cell r="M1658">
            <v>-691.43562936144303</v>
          </cell>
          <cell r="N1658">
            <v>0.99999574685719705</v>
          </cell>
          <cell r="O1658">
            <v>0.29334994968564398</v>
          </cell>
          <cell r="P1658">
            <v>2.20408314471548E-2</v>
          </cell>
          <cell r="Q1658">
            <v>0.99407099048893999</v>
          </cell>
          <cell r="R1658">
            <v>0.54052668785604296</v>
          </cell>
          <cell r="S1658">
            <v>-1.35226409556504E-2</v>
          </cell>
          <cell r="T1658">
            <v>0.99776793663460706</v>
          </cell>
          <cell r="U1658">
            <v>6.7283373965527904</v>
          </cell>
          <cell r="V1658">
            <v>27.830851662558899</v>
          </cell>
          <cell r="W1658">
            <v>0.99867089907971796</v>
          </cell>
          <cell r="X1658">
            <v>0.25543329854500302</v>
          </cell>
          <cell r="Y1658">
            <v>-227.94247065747101</v>
          </cell>
          <cell r="Z1658">
            <v>0.32966409525345203</v>
          </cell>
          <cell r="AA1658">
            <v>13783.410775788599</v>
          </cell>
          <cell r="AB1658">
            <v>2.1909308240093101E-2</v>
          </cell>
          <cell r="AC1658">
            <v>7.4419609882125898E-2</v>
          </cell>
          <cell r="AD1658">
            <v>0.29706319975518097</v>
          </cell>
          <cell r="AE1658">
            <v>13.6859133683382</v>
          </cell>
          <cell r="AF1658">
            <v>0.49109800451867802</v>
          </cell>
          <cell r="AG1658">
            <v>25.322053486380799</v>
          </cell>
          <cell r="AH1658">
            <v>-1.34923845228544E-2</v>
          </cell>
          <cell r="AI1658">
            <v>7.5227541506735204E-2</v>
          </cell>
          <cell r="AJ1658">
            <v>46.015024237722301</v>
          </cell>
          <cell r="AK1658">
            <v>1199.45892956332</v>
          </cell>
          <cell r="AL1658">
            <v>-29.3198235218366</v>
          </cell>
          <cell r="AM1658">
            <v>7843.7727289804297</v>
          </cell>
          <cell r="AN1658">
            <v>56.725575217594702</v>
          </cell>
          <cell r="AO1658">
            <v>-3.5527863277343599</v>
          </cell>
          <cell r="AP1658">
            <v>-1.3419411119134299</v>
          </cell>
          <cell r="AQ1658">
            <v>92.2752162360851</v>
          </cell>
          <cell r="AR1658">
            <v>-7.7395570778016598</v>
          </cell>
          <cell r="AS1658">
            <v>19.350112324682701</v>
          </cell>
          <cell r="AT1658">
            <v>312.66281686469102</v>
          </cell>
          <cell r="AU1658">
            <v>3.2985578909718098</v>
          </cell>
          <cell r="AV1658">
            <v>1.4875637963725601</v>
          </cell>
          <cell r="AW1658">
            <v>3.2360368054259201</v>
          </cell>
          <cell r="AX1658">
            <v>1.22184160722638</v>
          </cell>
          <cell r="AY1658">
            <v>0.62326577697351404</v>
          </cell>
          <cell r="AZ1658">
            <v>6.1068989989387298E-2</v>
          </cell>
          <cell r="BA1658">
            <v>0.99165817780196996</v>
          </cell>
          <cell r="BB1658">
            <v>0.97492228239273904</v>
          </cell>
          <cell r="BC1658">
            <v>17.950054376837201</v>
          </cell>
          <cell r="BD1658">
            <v>3.0564274531851101</v>
          </cell>
          <cell r="BE1658">
            <v>10.4592729595158</v>
          </cell>
          <cell r="BF1658">
            <v>15.716846643991801</v>
          </cell>
          <cell r="BH1658" t="str">
            <v>NO</v>
          </cell>
          <cell r="BI1658" t="str">
            <v>NO</v>
          </cell>
          <cell r="BJ1658" t="str">
            <v>YES</v>
          </cell>
          <cell r="BK1658" t="str">
            <v/>
          </cell>
          <cell r="BL1658" t="str">
            <v>YES</v>
          </cell>
          <cell r="BM1658" t="str">
            <v>NO</v>
          </cell>
          <cell r="BO1658" t="str">
            <v>NO</v>
          </cell>
          <cell r="BQ1658" t="str">
            <v>NO</v>
          </cell>
          <cell r="BR1658" t="str">
            <v>NO</v>
          </cell>
          <cell r="BT1658" t="str">
            <v/>
          </cell>
          <cell r="BU1658" t="str">
            <v>NO</v>
          </cell>
          <cell r="BW1658" t="str">
            <v>YES</v>
          </cell>
          <cell r="CA1658" t="str">
            <v>TRASH</v>
          </cell>
          <cell r="CC1658">
            <v>0</v>
          </cell>
          <cell r="CD1658">
            <v>0</v>
          </cell>
          <cell r="CE1658">
            <v>0</v>
          </cell>
          <cell r="CF1658">
            <v>0</v>
          </cell>
          <cell r="CL1658">
            <v>0</v>
          </cell>
          <cell r="CY1658">
            <v>0</v>
          </cell>
          <cell r="CZ1658">
            <v>0</v>
          </cell>
          <cell r="DA1658">
            <v>0</v>
          </cell>
          <cell r="DB1658">
            <v>0</v>
          </cell>
        </row>
        <row r="1659">
          <cell r="A1659">
            <v>458</v>
          </cell>
          <cell r="B1659">
            <v>41983</v>
          </cell>
          <cell r="C1659" t="str">
            <v>Daniel</v>
          </cell>
          <cell r="D1659">
            <v>22</v>
          </cell>
          <cell r="F1659" t="str">
            <v>YES</v>
          </cell>
          <cell r="G1659">
            <v>2.62</v>
          </cell>
          <cell r="H1659">
            <v>0.35118697397410897</v>
          </cell>
          <cell r="I1659">
            <v>0</v>
          </cell>
          <cell r="J1659">
            <v>14.996666666699999</v>
          </cell>
          <cell r="K1659">
            <v>29.996666666700001</v>
          </cell>
          <cell r="L1659">
            <v>2.0002222716136902</v>
          </cell>
          <cell r="M1659">
            <v>-3076503.4410820999</v>
          </cell>
          <cell r="N1659">
            <v>0.999999999998473</v>
          </cell>
          <cell r="O1659">
            <v>0.44544015819906602</v>
          </cell>
          <cell r="P1659">
            <v>-7.1421205465492903E-3</v>
          </cell>
          <cell r="Q1659">
            <v>0.99318496037882797</v>
          </cell>
          <cell r="R1659">
            <v>0.41813777572587801</v>
          </cell>
          <cell r="S1659">
            <v>-2.3169838525636101E-6</v>
          </cell>
          <cell r="T1659">
            <v>0.99999999980927901</v>
          </cell>
          <cell r="U1659">
            <v>4.97807516811715</v>
          </cell>
          <cell r="V1659">
            <v>12.0960990301786</v>
          </cell>
          <cell r="W1659">
            <v>0.99851033486974305</v>
          </cell>
          <cell r="X1659">
            <v>0.19562941752898799</v>
          </cell>
          <cell r="Y1659">
            <v>-199083.37037850701</v>
          </cell>
          <cell r="Z1659">
            <v>6.4710920754953299E-2</v>
          </cell>
          <cell r="AA1659">
            <v>125790626850.129</v>
          </cell>
          <cell r="AB1659">
            <v>-7.0931102390488004E-3</v>
          </cell>
          <cell r="AC1659">
            <v>7.2781125012576497E-3</v>
          </cell>
          <cell r="AD1659">
            <v>0.18098307635373601</v>
          </cell>
          <cell r="AE1659">
            <v>9.9139682005317091</v>
          </cell>
          <cell r="AF1659">
            <v>0.81836935325701998</v>
          </cell>
          <cell r="AG1659">
            <v>4.7901029050309401</v>
          </cell>
          <cell r="AH1659">
            <v>-2.31698385212171E-6</v>
          </cell>
          <cell r="AI1659">
            <v>2.7377432571574802E-2</v>
          </cell>
          <cell r="AJ1659">
            <v>25.650749305156101</v>
          </cell>
          <cell r="AK1659">
            <v>314.98632016499801</v>
          </cell>
          <cell r="AL1659">
            <v>-55.21919374398</v>
          </cell>
          <cell r="AM1659">
            <v>3963009.9926890698</v>
          </cell>
          <cell r="AN1659">
            <v>33.803881633066403</v>
          </cell>
          <cell r="AO1659">
            <v>-4.7827689045473097E-2</v>
          </cell>
          <cell r="AP1659">
            <v>5.4208314109784796E-3</v>
          </cell>
          <cell r="AQ1659">
            <v>0.420729460012361</v>
          </cell>
          <cell r="AR1659">
            <v>7.2182177901907698</v>
          </cell>
          <cell r="AS1659">
            <v>7.7306685287091597</v>
          </cell>
          <cell r="AT1659">
            <v>8.3773179918715002</v>
          </cell>
          <cell r="AU1659">
            <v>3.2363320093555199</v>
          </cell>
          <cell r="AV1659">
            <v>1.39701566794907</v>
          </cell>
          <cell r="AW1659">
            <v>3.2560458305432598</v>
          </cell>
          <cell r="AX1659">
            <v>1.19372810156479</v>
          </cell>
          <cell r="AY1659">
            <v>0.18815466075597101</v>
          </cell>
          <cell r="AZ1659">
            <v>6.1010440086558503E-2</v>
          </cell>
          <cell r="BA1659">
            <v>0.92553977562289702</v>
          </cell>
          <cell r="BB1659">
            <v>0.91228431891668205</v>
          </cell>
          <cell r="BC1659">
            <v>11.4806233681609</v>
          </cell>
          <cell r="BD1659">
            <v>0.840768960833429</v>
          </cell>
          <cell r="BE1659">
            <v>2.6903765500574099</v>
          </cell>
          <cell r="BF1659">
            <v>9.4232293619396597</v>
          </cell>
          <cell r="BH1659" t="str">
            <v>NO</v>
          </cell>
          <cell r="BI1659" t="str">
            <v>NO</v>
          </cell>
          <cell r="BJ1659" t="str">
            <v>YES</v>
          </cell>
          <cell r="BK1659" t="str">
            <v/>
          </cell>
          <cell r="BL1659" t="str">
            <v>YES</v>
          </cell>
          <cell r="BM1659" t="str">
            <v>NO</v>
          </cell>
          <cell r="BO1659" t="str">
            <v>NO</v>
          </cell>
          <cell r="BQ1659" t="str">
            <v>YES</v>
          </cell>
          <cell r="BR1659" t="str">
            <v>NO</v>
          </cell>
          <cell r="BT1659" t="str">
            <v/>
          </cell>
          <cell r="BU1659" t="str">
            <v>NO</v>
          </cell>
          <cell r="BW1659" t="str">
            <v/>
          </cell>
          <cell r="CA1659" t="str">
            <v>SINGLE CORR</v>
          </cell>
          <cell r="CC1659">
            <v>6.4034611288412506</v>
          </cell>
          <cell r="CD1659">
            <v>0</v>
          </cell>
          <cell r="CE1659">
            <v>0</v>
          </cell>
          <cell r="CF1659">
            <v>0</v>
          </cell>
          <cell r="CL1659">
            <v>0.47</v>
          </cell>
          <cell r="CY1659">
            <v>2.0753966622578965</v>
          </cell>
          <cell r="CZ1659">
            <v>0</v>
          </cell>
          <cell r="DA1659">
            <v>0</v>
          </cell>
          <cell r="DB1659">
            <v>0</v>
          </cell>
        </row>
        <row r="1660">
          <cell r="A1660">
            <v>458</v>
          </cell>
          <cell r="B1660">
            <v>41983</v>
          </cell>
          <cell r="C1660" t="str">
            <v>Daniel</v>
          </cell>
          <cell r="D1660">
            <v>25</v>
          </cell>
          <cell r="F1660" t="str">
            <v>YES</v>
          </cell>
          <cell r="G1660">
            <v>2.62</v>
          </cell>
          <cell r="H1660">
            <v>1.15798291750252</v>
          </cell>
          <cell r="I1660">
            <v>0</v>
          </cell>
          <cell r="J1660">
            <v>14.996666666699999</v>
          </cell>
          <cell r="K1660">
            <v>29.996666666700001</v>
          </cell>
          <cell r="L1660">
            <v>2.0002222716136902</v>
          </cell>
          <cell r="M1660">
            <v>-26.428059818213001</v>
          </cell>
          <cell r="N1660">
            <v>0.77805326118649598</v>
          </cell>
          <cell r="O1660">
            <v>0.29135316066401501</v>
          </cell>
          <cell r="P1660">
            <v>9.4027222777933794E-2</v>
          </cell>
          <cell r="Q1660">
            <v>0.96195768650200397</v>
          </cell>
          <cell r="R1660">
            <v>0.18726687742706399</v>
          </cell>
          <cell r="S1660">
            <v>40.379646967533098</v>
          </cell>
          <cell r="T1660">
            <v>0.74764457117010197</v>
          </cell>
          <cell r="U1660">
            <v>0.54490016387560203</v>
          </cell>
          <cell r="V1660">
            <v>4.1106903602612599</v>
          </cell>
          <cell r="W1660">
            <v>0.96346342591776102</v>
          </cell>
          <cell r="X1660">
            <v>0.18772161985928701</v>
          </cell>
          <cell r="Y1660">
            <v>-9.4334293977964806E-2</v>
          </cell>
          <cell r="Z1660">
            <v>2.5502082395466598E-3</v>
          </cell>
          <cell r="AA1660">
            <v>0.31564527773610501</v>
          </cell>
          <cell r="AB1660">
            <v>9.0277186098270498E-2</v>
          </cell>
          <cell r="AC1660">
            <v>0.16848887455014</v>
          </cell>
          <cell r="AD1660">
            <v>3.7648279996036503E-2</v>
          </cell>
          <cell r="AE1660">
            <v>2.4102911025538098</v>
          </cell>
          <cell r="AF1660">
            <v>0.56284836419937201</v>
          </cell>
          <cell r="AG1660">
            <v>0.40918940947888499</v>
          </cell>
          <cell r="AH1660">
            <v>4.8517144932076803E-2</v>
          </cell>
          <cell r="AI1660">
            <v>7.9580460465955604E-4</v>
          </cell>
          <cell r="AJ1660">
            <v>0.93529050603648001</v>
          </cell>
          <cell r="AK1660">
            <v>24.833294899999601</v>
          </cell>
          <cell r="AL1660">
            <v>-0.48448083280998899</v>
          </cell>
          <cell r="AM1660">
            <v>-6.1447734810000698</v>
          </cell>
          <cell r="AN1660">
            <v>3.9982497339299998</v>
          </cell>
          <cell r="AO1660">
            <v>0.60280100571439899</v>
          </cell>
          <cell r="AP1660">
            <v>0.81278852317303996</v>
          </cell>
          <cell r="AQ1660">
            <v>3.9560148659625698</v>
          </cell>
          <cell r="AR1660">
            <v>0.63659117807758603</v>
          </cell>
          <cell r="AS1660">
            <v>3.0098813236745401</v>
          </cell>
          <cell r="AT1660">
            <v>12.8424913952599</v>
          </cell>
          <cell r="AU1660">
            <v>4.3698247030225703</v>
          </cell>
          <cell r="AV1660">
            <v>1.6286305757344099</v>
          </cell>
          <cell r="AW1660">
            <v>4.0022386579166502</v>
          </cell>
          <cell r="AX1660">
            <v>1.14714743676599</v>
          </cell>
          <cell r="AY1660">
            <v>0.15045657962929601</v>
          </cell>
          <cell r="AZ1660">
            <v>5.92148684284724E-2</v>
          </cell>
          <cell r="BA1660">
            <v>0.90642906575853399</v>
          </cell>
          <cell r="BB1660">
            <v>0.905170770206702</v>
          </cell>
          <cell r="BC1660">
            <v>16.413445050468599</v>
          </cell>
          <cell r="BD1660">
            <v>0.23659991354173801</v>
          </cell>
          <cell r="BE1660">
            <v>0.89313267666671003</v>
          </cell>
          <cell r="BF1660">
            <v>1.4477321443750899</v>
          </cell>
          <cell r="BH1660" t="str">
            <v>NO</v>
          </cell>
          <cell r="BI1660" t="str">
            <v>NO</v>
          </cell>
          <cell r="BJ1660" t="str">
            <v>YES</v>
          </cell>
          <cell r="BK1660" t="str">
            <v/>
          </cell>
          <cell r="BL1660" t="str">
            <v>YES</v>
          </cell>
          <cell r="BM1660" t="str">
            <v>NO</v>
          </cell>
          <cell r="BO1660" t="str">
            <v>NO</v>
          </cell>
          <cell r="BQ1660" t="str">
            <v>NO</v>
          </cell>
          <cell r="BR1660" t="str">
            <v>NO</v>
          </cell>
          <cell r="BT1660" t="str">
            <v/>
          </cell>
          <cell r="BU1660" t="str">
            <v>NO</v>
          </cell>
          <cell r="BW1660" t="str">
            <v>YES</v>
          </cell>
          <cell r="CA1660" t="str">
            <v>TRASH</v>
          </cell>
          <cell r="CC1660">
            <v>0</v>
          </cell>
          <cell r="CD1660">
            <v>0</v>
          </cell>
          <cell r="CE1660">
            <v>0</v>
          </cell>
          <cell r="CF1660">
            <v>0</v>
          </cell>
          <cell r="CL1660">
            <v>0</v>
          </cell>
          <cell r="CY1660">
            <v>0</v>
          </cell>
          <cell r="CZ1660">
            <v>0</v>
          </cell>
          <cell r="DA1660">
            <v>0</v>
          </cell>
          <cell r="DB1660">
            <v>0</v>
          </cell>
        </row>
        <row r="1661">
          <cell r="A1661">
            <v>458</v>
          </cell>
          <cell r="B1661">
            <v>41983</v>
          </cell>
          <cell r="C1661" t="str">
            <v>Daniel</v>
          </cell>
          <cell r="D1661">
            <v>27</v>
          </cell>
          <cell r="F1661" t="str">
            <v>YES</v>
          </cell>
          <cell r="G1661">
            <v>2.62</v>
          </cell>
          <cell r="H1661">
            <v>1.81785363983363</v>
          </cell>
          <cell r="I1661">
            <v>0</v>
          </cell>
          <cell r="J1661">
            <v>14.997</v>
          </cell>
          <cell r="K1661">
            <v>29.9985</v>
          </cell>
          <cell r="L1661">
            <v>2.0002222716136902</v>
          </cell>
          <cell r="M1661">
            <v>918.170927648624</v>
          </cell>
          <cell r="N1661">
            <v>0.99999740069599896</v>
          </cell>
          <cell r="O1661">
            <v>0.218596646511558</v>
          </cell>
          <cell r="P1661">
            <v>5.91178508297968E-2</v>
          </cell>
          <cell r="Q1661">
            <v>0.98861843600318899</v>
          </cell>
          <cell r="R1661">
            <v>0.17117316006816199</v>
          </cell>
          <cell r="S1661">
            <v>2.8946807457237498E-3</v>
          </cell>
          <cell r="T1661">
            <v>0.99987042995174602</v>
          </cell>
          <cell r="U1661">
            <v>1.5434636385096201</v>
          </cell>
          <cell r="V1661">
            <v>9.2667347716029091</v>
          </cell>
          <cell r="W1661">
            <v>0.984447933302945</v>
          </cell>
          <cell r="X1661">
            <v>0.201313102172539</v>
          </cell>
          <cell r="Y1661">
            <v>287.70831539688999</v>
          </cell>
          <cell r="Z1661">
            <v>0.31334859217279398</v>
          </cell>
          <cell r="AA1661">
            <v>12883.3274804516</v>
          </cell>
          <cell r="AB1661">
            <v>5.84348997725474E-2</v>
          </cell>
          <cell r="AC1661">
            <v>0.227537654262537</v>
          </cell>
          <cell r="AD1661">
            <v>3.0007685654334398E-2</v>
          </cell>
          <cell r="AE1661">
            <v>3.8701422793381401</v>
          </cell>
          <cell r="AF1661">
            <v>0.41096483397712902</v>
          </cell>
          <cell r="AG1661">
            <v>1.5247725893173101</v>
          </cell>
          <cell r="AH1661">
            <v>2.8943056300537698E-3</v>
          </cell>
          <cell r="AI1661">
            <v>6.0717888112922301E-2</v>
          </cell>
          <cell r="AJ1661">
            <v>2.4314195492122499</v>
          </cell>
          <cell r="AK1661">
            <v>118.16037434000501</v>
          </cell>
          <cell r="AL1661">
            <v>9.8453477850299898</v>
          </cell>
          <cell r="AM1661">
            <v>-6608.3540086288003</v>
          </cell>
          <cell r="AN1661">
            <v>40.945242787398001</v>
          </cell>
          <cell r="AO1661">
            <v>0.26872339722023902</v>
          </cell>
          <cell r="AP1661">
            <v>0.52723746792488602</v>
          </cell>
          <cell r="AQ1661">
            <v>8.5184106504592894</v>
          </cell>
          <cell r="AR1661">
            <v>3.1359690474197999</v>
          </cell>
          <cell r="AS1661">
            <v>3.3871040671911401</v>
          </cell>
          <cell r="AT1661">
            <v>11.8460511435503</v>
          </cell>
          <cell r="AU1661">
            <v>4.3482621413158604</v>
          </cell>
          <cell r="AV1661">
            <v>1.68049796540319</v>
          </cell>
          <cell r="AW1661">
            <v>4.0289663080930396</v>
          </cell>
          <cell r="AX1661">
            <v>1.3663086504403199</v>
          </cell>
          <cell r="AY1661">
            <v>0.49286839106097402</v>
          </cell>
          <cell r="AZ1661">
            <v>4.20525764489118E-3</v>
          </cell>
          <cell r="BA1661">
            <v>1.0539482737630901</v>
          </cell>
          <cell r="BB1661">
            <v>1.05410369030669</v>
          </cell>
          <cell r="BC1661">
            <v>17.9224869476718</v>
          </cell>
          <cell r="BD1661">
            <v>-7.5344901972755507E-2</v>
          </cell>
          <cell r="BE1661">
            <v>1.07544355700679</v>
          </cell>
          <cell r="BF1661">
            <v>2.23077259853744</v>
          </cell>
          <cell r="BH1661" t="str">
            <v>NO</v>
          </cell>
          <cell r="BI1661" t="str">
            <v>NO</v>
          </cell>
          <cell r="BJ1661" t="str">
            <v>YES</v>
          </cell>
          <cell r="BK1661" t="str">
            <v/>
          </cell>
          <cell r="BL1661" t="str">
            <v>YES</v>
          </cell>
          <cell r="BM1661" t="str">
            <v>NO</v>
          </cell>
          <cell r="BO1661" t="str">
            <v>NO</v>
          </cell>
          <cell r="BQ1661" t="str">
            <v>NO</v>
          </cell>
          <cell r="BR1661" t="str">
            <v>NO</v>
          </cell>
          <cell r="BT1661" t="str">
            <v/>
          </cell>
          <cell r="BU1661" t="str">
            <v>NO</v>
          </cell>
          <cell r="BW1661" t="str">
            <v>YES</v>
          </cell>
          <cell r="CA1661" t="str">
            <v>TRASH</v>
          </cell>
          <cell r="CC1661">
            <v>0</v>
          </cell>
          <cell r="CD1661">
            <v>0</v>
          </cell>
          <cell r="CE1661">
            <v>0</v>
          </cell>
          <cell r="CF1661">
            <v>0</v>
          </cell>
          <cell r="CL1661">
            <v>0</v>
          </cell>
          <cell r="CY1661">
            <v>0</v>
          </cell>
          <cell r="CZ1661">
            <v>0</v>
          </cell>
          <cell r="DA1661">
            <v>0</v>
          </cell>
          <cell r="DB1661">
            <v>0</v>
          </cell>
        </row>
        <row r="1662">
          <cell r="A1662">
            <v>458</v>
          </cell>
          <cell r="B1662">
            <v>41983</v>
          </cell>
          <cell r="C1662" t="str">
            <v>Daniel</v>
          </cell>
          <cell r="D1662">
            <v>28</v>
          </cell>
          <cell r="F1662" t="str">
            <v>YES</v>
          </cell>
          <cell r="G1662">
            <v>2.62</v>
          </cell>
          <cell r="H1662">
            <v>1.92340919561684</v>
          </cell>
          <cell r="I1662">
            <v>0</v>
          </cell>
          <cell r="J1662">
            <v>14.997</v>
          </cell>
          <cell r="K1662">
            <v>29.9985</v>
          </cell>
          <cell r="L1662">
            <v>2.0002222716136902</v>
          </cell>
          <cell r="M1662">
            <v>-0.37707941905078701</v>
          </cell>
          <cell r="N1662">
            <v>0.66508991491008695</v>
          </cell>
          <cell r="O1662">
            <v>0.51957670249429599</v>
          </cell>
          <cell r="P1662">
            <v>-7.7587295931648495E-2</v>
          </cell>
          <cell r="Q1662">
            <v>0.99053086660442602</v>
          </cell>
          <cell r="R1662">
            <v>0.153087762428845</v>
          </cell>
          <cell r="S1662">
            <v>-18.625777915957599</v>
          </cell>
          <cell r="T1662">
            <v>0.89163785967943598</v>
          </cell>
          <cell r="U1662">
            <v>0.54490664997475102</v>
          </cell>
          <cell r="V1662">
            <v>2.5485639208611102</v>
          </cell>
          <cell r="W1662">
            <v>0.94863112986380005</v>
          </cell>
          <cell r="X1662">
            <v>0.38861763728331999</v>
          </cell>
          <cell r="Y1662">
            <v>-0.17469089420713199</v>
          </cell>
          <cell r="Z1662">
            <v>5.0642160868105399E-2</v>
          </cell>
          <cell r="AA1662">
            <v>0.29998721994014299</v>
          </cell>
          <cell r="AB1662">
            <v>-7.6841166160332597E-2</v>
          </cell>
          <cell r="AC1662">
            <v>0.37901896781071398</v>
          </cell>
          <cell r="AD1662">
            <v>2.4578801630323801E-2</v>
          </cell>
          <cell r="AE1662">
            <v>1.7833299141359</v>
          </cell>
          <cell r="AF1662">
            <v>0.65637566999028196</v>
          </cell>
          <cell r="AG1662">
            <v>0.87305042049498904</v>
          </cell>
          <cell r="AH1662">
            <v>-0.37908991995769398</v>
          </cell>
          <cell r="AI1662">
            <v>1.7873181515076299E-2</v>
          </cell>
          <cell r="AJ1662">
            <v>2.49530128391496</v>
          </cell>
          <cell r="AK1662">
            <v>79.963145245004597</v>
          </cell>
          <cell r="AL1662">
            <v>-21.663764414989998</v>
          </cell>
          <cell r="AM1662">
            <v>-15.921269034</v>
          </cell>
          <cell r="AN1662">
            <v>39.4827528496537</v>
          </cell>
          <cell r="AO1662">
            <v>-2.826152845657</v>
          </cell>
          <cell r="AP1662">
            <v>-1.2949984186844401</v>
          </cell>
          <cell r="AQ1662">
            <v>25.480179469981699</v>
          </cell>
          <cell r="AR1662">
            <v>-12.3186239387837</v>
          </cell>
          <cell r="AS1662">
            <v>1.95050492267058</v>
          </cell>
          <cell r="AT1662">
            <v>104.325821867282</v>
          </cell>
          <cell r="AU1662">
            <v>4.1573701268804699</v>
          </cell>
          <cell r="AV1662">
            <v>1.56258864237996</v>
          </cell>
          <cell r="AW1662">
            <v>4.0351253810135796</v>
          </cell>
          <cell r="AX1662">
            <v>1.35887807905291</v>
          </cell>
          <cell r="AY1662">
            <v>0.18568131756387901</v>
          </cell>
          <cell r="AZ1662">
            <v>3.03042276243901E-3</v>
          </cell>
          <cell r="BA1662">
            <v>0.907006139709438</v>
          </cell>
          <cell r="BB1662">
            <v>0.90871855395802303</v>
          </cell>
          <cell r="BC1662">
            <v>13.6418927189788</v>
          </cell>
          <cell r="BD1662">
            <v>0.43681436579879601</v>
          </cell>
          <cell r="BE1662">
            <v>1.4689596854861999</v>
          </cell>
          <cell r="BF1662">
            <v>2.6893337267189898</v>
          </cell>
          <cell r="BH1662" t="str">
            <v>NO</v>
          </cell>
          <cell r="BI1662" t="str">
            <v>NO</v>
          </cell>
          <cell r="BJ1662" t="str">
            <v>YES</v>
          </cell>
          <cell r="BK1662" t="str">
            <v/>
          </cell>
          <cell r="BL1662" t="str">
            <v>YES</v>
          </cell>
          <cell r="BM1662" t="str">
            <v>NO</v>
          </cell>
          <cell r="BO1662" t="str">
            <v>NO</v>
          </cell>
          <cell r="BQ1662" t="str">
            <v>NO</v>
          </cell>
          <cell r="BR1662" t="str">
            <v>NO</v>
          </cell>
          <cell r="BT1662" t="str">
            <v/>
          </cell>
          <cell r="BU1662" t="str">
            <v>NO</v>
          </cell>
          <cell r="BW1662" t="str">
            <v>YES</v>
          </cell>
          <cell r="CA1662" t="str">
            <v>TRASH</v>
          </cell>
          <cell r="CC1662">
            <v>0</v>
          </cell>
          <cell r="CD1662">
            <v>0</v>
          </cell>
          <cell r="CE1662">
            <v>0</v>
          </cell>
          <cell r="CF1662">
            <v>0</v>
          </cell>
          <cell r="CL1662">
            <v>0</v>
          </cell>
          <cell r="CY1662">
            <v>0</v>
          </cell>
          <cell r="CZ1662">
            <v>0</v>
          </cell>
          <cell r="DA1662">
            <v>0</v>
          </cell>
          <cell r="DB1662">
            <v>0</v>
          </cell>
        </row>
        <row r="1663">
          <cell r="A1663">
            <v>458</v>
          </cell>
          <cell r="B1663">
            <v>41983</v>
          </cell>
          <cell r="C1663" t="str">
            <v>Daniel</v>
          </cell>
          <cell r="D1663">
            <v>29</v>
          </cell>
          <cell r="F1663" t="str">
            <v>YES</v>
          </cell>
          <cell r="G1663">
            <v>2.62</v>
          </cell>
          <cell r="H1663">
            <v>1.9511869736015801</v>
          </cell>
          <cell r="I1663">
            <v>0</v>
          </cell>
          <cell r="J1663">
            <v>14.997</v>
          </cell>
          <cell r="K1663">
            <v>29.9985</v>
          </cell>
          <cell r="L1663">
            <v>2.0002222716136902</v>
          </cell>
          <cell r="M1663">
            <v>1072.57213488818</v>
          </cell>
          <cell r="N1663">
            <v>0.99999843007030997</v>
          </cell>
          <cell r="O1663">
            <v>0.19860674630556399</v>
          </cell>
          <cell r="P1663">
            <v>5.6757810560996998E-2</v>
          </cell>
          <cell r="Q1663">
            <v>0.98765389838797402</v>
          </cell>
          <cell r="R1663">
            <v>0.26780671549412899</v>
          </cell>
          <cell r="S1663">
            <v>1.02492533540244E-2</v>
          </cell>
          <cell r="T1663">
            <v>0.99987743100473803</v>
          </cell>
          <cell r="U1663">
            <v>1.7550645835038701</v>
          </cell>
          <cell r="V1663">
            <v>10.6496081085588</v>
          </cell>
          <cell r="W1663">
            <v>0.99810514001598105</v>
          </cell>
          <cell r="X1663">
            <v>0.104657968376957</v>
          </cell>
          <cell r="Y1663">
            <v>382.23263241927299</v>
          </cell>
          <cell r="Z1663">
            <v>0.35636953441765401</v>
          </cell>
          <cell r="AA1663">
            <v>16534.638699395098</v>
          </cell>
          <cell r="AB1663">
            <v>5.6046056392582401E-2</v>
          </cell>
          <cell r="AC1663">
            <v>0.19980348867217501</v>
          </cell>
          <cell r="AD1663">
            <v>7.3565405359345401E-2</v>
          </cell>
          <cell r="AE1663">
            <v>8.7462239581145091</v>
          </cell>
          <cell r="AF1663">
            <v>0.81969903609857697</v>
          </cell>
          <cell r="AG1663">
            <v>1.0543577030626099</v>
          </cell>
          <cell r="AH1663">
            <v>1.0247996827378999E-2</v>
          </cell>
          <cell r="AI1663">
            <v>0.46136660352811598</v>
          </cell>
          <cell r="AJ1663">
            <v>3.1498016339358399</v>
          </cell>
          <cell r="AK1663">
            <v>307.74661850000098</v>
          </cell>
          <cell r="AL1663">
            <v>2.2329595614533999</v>
          </cell>
          <cell r="AM1663">
            <v>25906.0909720864</v>
          </cell>
          <cell r="AN1663">
            <v>19.778631358353</v>
          </cell>
          <cell r="AO1663">
            <v>6.0263354662130501E-2</v>
          </cell>
          <cell r="AP1663">
            <v>1.31123308641717E-2</v>
          </cell>
          <cell r="AQ1663">
            <v>0.96297097781739804</v>
          </cell>
          <cell r="AR1663">
            <v>13.443151758979999</v>
          </cell>
          <cell r="AS1663">
            <v>11.2101368221747</v>
          </cell>
          <cell r="AT1663">
            <v>43.204425901801599</v>
          </cell>
          <cell r="AU1663">
            <v>4.2331665120532698</v>
          </cell>
          <cell r="AV1663">
            <v>1.64363061836619</v>
          </cell>
          <cell r="AW1663">
            <v>4.1157512650068098</v>
          </cell>
          <cell r="AX1663">
            <v>1.4427158878663999</v>
          </cell>
          <cell r="AY1663">
            <v>0.41993796983563902</v>
          </cell>
          <cell r="AZ1663">
            <v>3.8256230616404499E-3</v>
          </cell>
          <cell r="BA1663">
            <v>1.1119111972962299</v>
          </cell>
          <cell r="BB1663">
            <v>1.11026013231654</v>
          </cell>
          <cell r="BC1663">
            <v>16.6129306748165</v>
          </cell>
          <cell r="BD1663">
            <v>0.93581686153697796</v>
          </cell>
          <cell r="BE1663">
            <v>4.3811641297779698</v>
          </cell>
          <cell r="BF1663">
            <v>5.3948792860184698</v>
          </cell>
          <cell r="BH1663" t="str">
            <v>NO</v>
          </cell>
          <cell r="BI1663" t="str">
            <v>NO</v>
          </cell>
          <cell r="BJ1663" t="str">
            <v>YES</v>
          </cell>
          <cell r="BK1663" t="str">
            <v/>
          </cell>
          <cell r="BL1663" t="str">
            <v>YES</v>
          </cell>
          <cell r="BM1663" t="str">
            <v>NO</v>
          </cell>
          <cell r="BO1663" t="str">
            <v>NO</v>
          </cell>
          <cell r="BQ1663" t="str">
            <v>YES</v>
          </cell>
          <cell r="BR1663" t="str">
            <v>NO</v>
          </cell>
          <cell r="BT1663" t="str">
            <v/>
          </cell>
          <cell r="BU1663" t="str">
            <v>NO</v>
          </cell>
          <cell r="BW1663" t="str">
            <v/>
          </cell>
          <cell r="CA1663" t="str">
            <v>SINGLE CORR</v>
          </cell>
          <cell r="CC1663">
            <v>5.6378396999831875</v>
          </cell>
          <cell r="CD1663">
            <v>0</v>
          </cell>
          <cell r="CE1663">
            <v>0</v>
          </cell>
          <cell r="CF1663">
            <v>0</v>
          </cell>
          <cell r="CL1663">
            <v>0.47</v>
          </cell>
          <cell r="CY1663">
            <v>1.2744554522062679</v>
          </cell>
          <cell r="CZ1663">
            <v>0</v>
          </cell>
          <cell r="DA1663">
            <v>0</v>
          </cell>
          <cell r="DB1663">
            <v>0</v>
          </cell>
        </row>
        <row r="1664">
          <cell r="A1664">
            <v>458</v>
          </cell>
          <cell r="B1664">
            <v>41983</v>
          </cell>
          <cell r="C1664" t="str">
            <v>Daniel</v>
          </cell>
          <cell r="D1664">
            <v>30</v>
          </cell>
          <cell r="F1664" t="str">
            <v>YES</v>
          </cell>
          <cell r="G1664">
            <v>2.62</v>
          </cell>
          <cell r="H1664">
            <v>2.05781641602516</v>
          </cell>
          <cell r="I1664">
            <v>0</v>
          </cell>
          <cell r="J1664">
            <v>14.997</v>
          </cell>
          <cell r="K1664">
            <v>29.9985</v>
          </cell>
          <cell r="L1664">
            <v>2.0002222716136902</v>
          </cell>
          <cell r="M1664">
            <v>0.28929643696586699</v>
          </cell>
          <cell r="N1664">
            <v>0.89580708600400705</v>
          </cell>
          <cell r="O1664">
            <v>0.38581837230321703</v>
          </cell>
          <cell r="P1664">
            <v>8.8393615425932201E-2</v>
          </cell>
          <cell r="Q1664">
            <v>0.98545590904495295</v>
          </cell>
          <cell r="R1664">
            <v>0.254448450558873</v>
          </cell>
          <cell r="S1664">
            <v>10.1135513875206</v>
          </cell>
          <cell r="T1664">
            <v>0.95739239404835497</v>
          </cell>
          <cell r="U1664">
            <v>0.44220829077971002</v>
          </cell>
          <cell r="V1664">
            <v>2.027095268064</v>
          </cell>
          <cell r="W1664">
            <v>0.96829724693985797</v>
          </cell>
          <cell r="X1664">
            <v>0.419304555525923</v>
          </cell>
          <cell r="Y1664">
            <v>0.253183263336756</v>
          </cell>
          <cell r="Z1664">
            <v>0.32362198527910702</v>
          </cell>
          <cell r="AA1664">
            <v>0.17204789867841999</v>
          </cell>
          <cell r="AB1664">
            <v>8.7078995093540099E-2</v>
          </cell>
          <cell r="AC1664">
            <v>0.33597231545445899</v>
          </cell>
          <cell r="AD1664">
            <v>7.02610067143421E-2</v>
          </cell>
          <cell r="AE1664">
            <v>1.7282199277569801</v>
          </cell>
          <cell r="AF1664">
            <v>0.81812766996166397</v>
          </cell>
          <cell r="AG1664">
            <v>0.852651357719587</v>
          </cell>
          <cell r="AH1664">
            <v>1.7405292341368299</v>
          </cell>
          <cell r="AI1664">
            <v>0.164368153796007</v>
          </cell>
          <cell r="AJ1664">
            <v>3.9175977350121101</v>
          </cell>
          <cell r="AK1664">
            <v>84.684748156672597</v>
          </cell>
          <cell r="AL1664">
            <v>0.148800039016663</v>
          </cell>
          <cell r="AM1664">
            <v>-1.3313398493344299</v>
          </cell>
          <cell r="AN1664">
            <v>32.078391994577302</v>
          </cell>
          <cell r="AO1664">
            <v>54.840405734615402</v>
          </cell>
          <cell r="AP1664">
            <v>-0.95357359193809599</v>
          </cell>
          <cell r="AQ1664">
            <v>293.06786654906699</v>
          </cell>
          <cell r="AR1664">
            <v>-0.33606852335765602</v>
          </cell>
          <cell r="AS1664">
            <v>2.3292589903811201</v>
          </cell>
          <cell r="AT1664">
            <v>8.38529356949077</v>
          </cell>
          <cell r="AU1664">
            <v>4.2092265254510401</v>
          </cell>
          <cell r="AV1664">
            <v>1.61396220271781</v>
          </cell>
          <cell r="AW1664">
            <v>4.1292888981029199</v>
          </cell>
          <cell r="AX1664">
            <v>1.41990127796806</v>
          </cell>
          <cell r="AY1664">
            <v>0.152301186492938</v>
          </cell>
          <cell r="AZ1664">
            <v>1.90198958927145E-3</v>
          </cell>
          <cell r="BA1664">
            <v>0.90641501592483098</v>
          </cell>
          <cell r="BB1664">
            <v>0.90763914070648299</v>
          </cell>
          <cell r="BC1664">
            <v>19.5815811205206</v>
          </cell>
          <cell r="BD1664">
            <v>1.97313863808665</v>
          </cell>
          <cell r="BE1664">
            <v>3.09926524827176</v>
          </cell>
          <cell r="BF1664">
            <v>3.7989708896296901</v>
          </cell>
          <cell r="BH1664" t="str">
            <v>NO</v>
          </cell>
          <cell r="BI1664" t="str">
            <v>NO</v>
          </cell>
          <cell r="BJ1664" t="str">
            <v>YES</v>
          </cell>
          <cell r="BK1664" t="str">
            <v/>
          </cell>
          <cell r="BL1664" t="str">
            <v>YES</v>
          </cell>
          <cell r="BM1664" t="str">
            <v>NO</v>
          </cell>
          <cell r="BO1664" t="str">
            <v>NO</v>
          </cell>
          <cell r="BQ1664" t="str">
            <v>YES</v>
          </cell>
          <cell r="BR1664" t="str">
            <v>NO</v>
          </cell>
          <cell r="BT1664" t="str">
            <v/>
          </cell>
          <cell r="BU1664" t="str">
            <v>NO</v>
          </cell>
          <cell r="BW1664" t="str">
            <v/>
          </cell>
          <cell r="CA1664" t="str">
            <v>SINGLE CORR</v>
          </cell>
          <cell r="CC1664">
            <v>1.073132275051</v>
          </cell>
          <cell r="CD1664">
            <v>0</v>
          </cell>
          <cell r="CE1664">
            <v>0</v>
          </cell>
          <cell r="CF1664">
            <v>0</v>
          </cell>
          <cell r="CL1664">
            <v>0.47</v>
          </cell>
          <cell r="CY1664">
            <v>1.801587816763873</v>
          </cell>
          <cell r="CZ1664">
            <v>0</v>
          </cell>
          <cell r="DA1664">
            <v>0</v>
          </cell>
          <cell r="DB1664">
            <v>0</v>
          </cell>
        </row>
        <row r="1665">
          <cell r="A1665">
            <v>458</v>
          </cell>
          <cell r="B1665">
            <v>41983</v>
          </cell>
          <cell r="C1665" t="str">
            <v>Daniel</v>
          </cell>
          <cell r="D1665">
            <v>33</v>
          </cell>
          <cell r="F1665" t="str">
            <v>YES</v>
          </cell>
          <cell r="G1665">
            <v>2.62</v>
          </cell>
          <cell r="H1665">
            <v>2.2039647521451098</v>
          </cell>
          <cell r="I1665">
            <v>0</v>
          </cell>
          <cell r="J1665">
            <v>14.997</v>
          </cell>
          <cell r="K1665">
            <v>29.9985</v>
          </cell>
          <cell r="L1665">
            <v>2.0002222716136902</v>
          </cell>
          <cell r="M1665">
            <v>-10.754737999599699</v>
          </cell>
          <cell r="N1665">
            <v>0.98632460030098501</v>
          </cell>
          <cell r="O1665">
            <v>0.35539251515708298</v>
          </cell>
          <cell r="P1665">
            <v>1.7650172751064602E-2</v>
          </cell>
          <cell r="Q1665">
            <v>0.98887496773532602</v>
          </cell>
          <cell r="R1665">
            <v>0.23177407276425099</v>
          </cell>
          <cell r="S1665">
            <v>-0.65309116999684802</v>
          </cell>
          <cell r="T1665">
            <v>0.88369125857448905</v>
          </cell>
          <cell r="U1665">
            <v>1.2671865724057001</v>
          </cell>
          <cell r="V1665">
            <v>6.2182022000802899</v>
          </cell>
          <cell r="W1665">
            <v>0.98352953906928597</v>
          </cell>
          <cell r="X1665">
            <v>0.286304220288847</v>
          </cell>
          <cell r="Y1665">
            <v>-4.0733083825982002</v>
          </cell>
          <cell r="Z1665">
            <v>0.37344940187035902</v>
          </cell>
          <cell r="AA1665">
            <v>5.8579155921330202</v>
          </cell>
          <cell r="AB1665">
            <v>1.74515437729801E-2</v>
          </cell>
          <cell r="AC1665">
            <v>2.6341881482541501E-2</v>
          </cell>
          <cell r="AD1665">
            <v>5.5621233076530899E-2</v>
          </cell>
          <cell r="AE1665">
            <v>3.7110924331070301</v>
          </cell>
          <cell r="AF1665">
            <v>0.58656274713195899</v>
          </cell>
          <cell r="AG1665">
            <v>2.0427857470853299</v>
          </cell>
          <cell r="AH1665">
            <v>-0.53698771811783497</v>
          </cell>
          <cell r="AI1665">
            <v>0.54563529240713604</v>
          </cell>
          <cell r="AJ1665">
            <v>2.24500753671935</v>
          </cell>
          <cell r="AK1665">
            <v>144.48952271999201</v>
          </cell>
          <cell r="AL1665">
            <v>1.8214631721199701</v>
          </cell>
          <cell r="AM1665">
            <v>-181.575015238833</v>
          </cell>
          <cell r="AN1665">
            <v>38.252001121582303</v>
          </cell>
          <cell r="AO1665">
            <v>-0.68143107787118096</v>
          </cell>
          <cell r="AP1665">
            <v>-0.66061049939029903</v>
          </cell>
          <cell r="AQ1665">
            <v>0.73919467041945297</v>
          </cell>
          <cell r="AR1665">
            <v>1.58427880272097</v>
          </cell>
          <cell r="AS1665">
            <v>3.9380159098580898</v>
          </cell>
          <cell r="AT1665">
            <v>33.152286734475297</v>
          </cell>
          <cell r="AU1665">
            <v>4.1764820140203298</v>
          </cell>
          <cell r="AV1665">
            <v>1.6995430421406299</v>
          </cell>
          <cell r="AW1665">
            <v>4.1118732869226102</v>
          </cell>
          <cell r="AX1665">
            <v>1.5141653324328801</v>
          </cell>
          <cell r="AY1665">
            <v>0.30531742367182801</v>
          </cell>
          <cell r="AZ1665">
            <v>1.8100272833283799E-3</v>
          </cell>
          <cell r="BA1665">
            <v>1.0532137729455799</v>
          </cell>
          <cell r="BB1665">
            <v>1.0528238115544</v>
          </cell>
          <cell r="BC1665">
            <v>18.629537715569199</v>
          </cell>
          <cell r="BD1665">
            <v>0.14947957479859</v>
          </cell>
          <cell r="BE1665">
            <v>2.4639646872410599</v>
          </cell>
          <cell r="BF1665">
            <v>4.59977756267239</v>
          </cell>
          <cell r="BH1665" t="str">
            <v>NO</v>
          </cell>
          <cell r="BI1665" t="str">
            <v>NO</v>
          </cell>
          <cell r="BJ1665" t="str">
            <v>YES</v>
          </cell>
          <cell r="BK1665" t="str">
            <v/>
          </cell>
          <cell r="BL1665" t="str">
            <v>YES</v>
          </cell>
          <cell r="BM1665" t="str">
            <v>NO</v>
          </cell>
          <cell r="BO1665" t="str">
            <v>NO</v>
          </cell>
          <cell r="BQ1665" t="str">
            <v>NO</v>
          </cell>
          <cell r="BR1665" t="str">
            <v>NO</v>
          </cell>
          <cell r="BT1665" t="str">
            <v/>
          </cell>
          <cell r="BU1665" t="str">
            <v>NO</v>
          </cell>
          <cell r="BW1665" t="str">
            <v>YES</v>
          </cell>
          <cell r="CA1665" t="str">
            <v>TRASH</v>
          </cell>
          <cell r="CC1665">
            <v>0</v>
          </cell>
          <cell r="CD1665">
            <v>0</v>
          </cell>
          <cell r="CE1665">
            <v>0</v>
          </cell>
          <cell r="CF1665">
            <v>0</v>
          </cell>
          <cell r="CL1665">
            <v>0</v>
          </cell>
          <cell r="CY1665">
            <v>0</v>
          </cell>
          <cell r="CZ1665">
            <v>0</v>
          </cell>
          <cell r="DA1665">
            <v>0</v>
          </cell>
          <cell r="DB1665">
            <v>0</v>
          </cell>
        </row>
        <row r="1666">
          <cell r="A1666">
            <v>458</v>
          </cell>
          <cell r="B1666">
            <v>41983</v>
          </cell>
          <cell r="C1666" t="str">
            <v>Daniel</v>
          </cell>
          <cell r="D1666">
            <v>35</v>
          </cell>
          <cell r="F1666" t="str">
            <v>YES</v>
          </cell>
          <cell r="G1666">
            <v>2.62</v>
          </cell>
          <cell r="H1666">
            <v>2.44660700205714</v>
          </cell>
          <cell r="I1666">
            <v>0</v>
          </cell>
          <cell r="J1666">
            <v>14.997</v>
          </cell>
          <cell r="K1666">
            <v>45</v>
          </cell>
          <cell r="L1666">
            <v>2.0002222716136902</v>
          </cell>
          <cell r="M1666">
            <v>-26.398423742026399</v>
          </cell>
          <cell r="N1666">
            <v>0.99439270310791295</v>
          </cell>
          <cell r="O1666">
            <v>0.152839812173863</v>
          </cell>
          <cell r="P1666">
            <v>-1.8396834088371901E-2</v>
          </cell>
          <cell r="Q1666">
            <v>0.97723280248383904</v>
          </cell>
          <cell r="R1666">
            <v>0.248268065277189</v>
          </cell>
          <cell r="S1666">
            <v>-0.44786727445927699</v>
          </cell>
          <cell r="T1666">
            <v>0.665206418536882</v>
          </cell>
          <cell r="U1666">
            <v>1.50678569483533</v>
          </cell>
          <cell r="V1666">
            <v>11.510179105032501</v>
          </cell>
          <cell r="W1666">
            <v>0.99649573880795805</v>
          </cell>
          <cell r="X1666">
            <v>9.6801248388844199E-2</v>
          </cell>
          <cell r="Y1666">
            <v>-5.3248555132095001</v>
          </cell>
          <cell r="Z1666">
            <v>0.20057206098222899</v>
          </cell>
          <cell r="AA1666">
            <v>3.6076634014226601</v>
          </cell>
          <cell r="AB1666">
            <v>-1.7968089979701701E-2</v>
          </cell>
          <cell r="AC1666">
            <v>1.36594156911806E-2</v>
          </cell>
          <cell r="AD1666">
            <v>6.7262625518697203E-2</v>
          </cell>
          <cell r="AE1666">
            <v>7.8243848466393704</v>
          </cell>
          <cell r="AF1666">
            <v>0.67737110926872501</v>
          </cell>
          <cell r="AG1666">
            <v>0.93084733930455299</v>
          </cell>
          <cell r="AH1666">
            <v>-0.20206031251199</v>
          </cell>
          <cell r="AI1666">
            <v>6.3860677595835094E-2</v>
          </cell>
          <cell r="AJ1666">
            <v>2.70094471546907</v>
          </cell>
          <cell r="AK1666">
            <v>18.902413079996201</v>
          </cell>
          <cell r="AL1666">
            <v>-4.15413944552001</v>
          </cell>
          <cell r="AM1666">
            <v>-16.182107623800199</v>
          </cell>
          <cell r="AN1666">
            <v>4.3476824612999998</v>
          </cell>
          <cell r="AO1666">
            <v>2.1555071076522401E-3</v>
          </cell>
          <cell r="AP1666">
            <v>0.16643200687109799</v>
          </cell>
          <cell r="AQ1666">
            <v>1.8996081270498</v>
          </cell>
          <cell r="AR1666">
            <v>-2.8399659069029299</v>
          </cell>
          <cell r="AS1666">
            <v>3.4588816318162698</v>
          </cell>
          <cell r="AT1666">
            <v>30.0453468158554</v>
          </cell>
          <cell r="AU1666">
            <v>4.4959080024890401</v>
          </cell>
          <cell r="AV1666">
            <v>1.90096992745454</v>
          </cell>
          <cell r="AW1666">
            <v>4.4671468972577699</v>
          </cell>
          <cell r="AX1666">
            <v>1.7231525834521499</v>
          </cell>
          <cell r="AY1666">
            <v>0.13922320005431499</v>
          </cell>
          <cell r="AZ1666">
            <v>2.3119703968150001E-3</v>
          </cell>
          <cell r="BA1666">
            <v>1.06748203209008</v>
          </cell>
          <cell r="BB1666">
            <v>1.0683755230399301</v>
          </cell>
          <cell r="BC1666">
            <v>20.883480008147298</v>
          </cell>
          <cell r="BD1666">
            <v>-0.56888123630437804</v>
          </cell>
          <cell r="BE1666">
            <v>0.44541139347813902</v>
          </cell>
          <cell r="BF1666">
            <v>2.1821001608694801</v>
          </cell>
          <cell r="BH1666" t="str">
            <v>NO</v>
          </cell>
          <cell r="BI1666" t="str">
            <v>NO</v>
          </cell>
          <cell r="BJ1666" t="str">
            <v>YES</v>
          </cell>
          <cell r="BK1666" t="str">
            <v/>
          </cell>
          <cell r="BL1666" t="str">
            <v>YES</v>
          </cell>
          <cell r="BM1666" t="str">
            <v>NO</v>
          </cell>
          <cell r="BO1666" t="str">
            <v>NO</v>
          </cell>
          <cell r="BQ1666" t="str">
            <v>NO</v>
          </cell>
          <cell r="BR1666" t="str">
            <v>NO</v>
          </cell>
          <cell r="BT1666" t="str">
            <v/>
          </cell>
          <cell r="BU1666" t="str">
            <v>NO</v>
          </cell>
          <cell r="BW1666" t="str">
            <v>YES</v>
          </cell>
          <cell r="CA1666" t="str">
            <v>TRASH</v>
          </cell>
          <cell r="CC1666">
            <v>0</v>
          </cell>
          <cell r="CD1666">
            <v>0</v>
          </cell>
          <cell r="CE1666">
            <v>0</v>
          </cell>
          <cell r="CF1666">
            <v>0</v>
          </cell>
          <cell r="CL1666">
            <v>0</v>
          </cell>
          <cell r="CY1666">
            <v>0</v>
          </cell>
          <cell r="CZ1666">
            <v>0</v>
          </cell>
          <cell r="DA1666">
            <v>0</v>
          </cell>
          <cell r="DB1666">
            <v>0</v>
          </cell>
        </row>
        <row r="1667">
          <cell r="A1667">
            <v>458</v>
          </cell>
          <cell r="B1667">
            <v>41983</v>
          </cell>
          <cell r="C1667" t="str">
            <v>Daniel</v>
          </cell>
          <cell r="D1667">
            <v>41</v>
          </cell>
          <cell r="F1667" t="str">
            <v>YES</v>
          </cell>
          <cell r="G1667">
            <v>2.62</v>
          </cell>
          <cell r="H1667">
            <v>2.7728090845048401</v>
          </cell>
          <cell r="I1667">
            <v>0</v>
          </cell>
          <cell r="J1667">
            <v>14.997</v>
          </cell>
          <cell r="K1667">
            <v>45</v>
          </cell>
          <cell r="L1667">
            <v>2.0002222716136902</v>
          </cell>
          <cell r="M1667">
            <v>-941.54258563885605</v>
          </cell>
          <cell r="N1667">
            <v>0.99999271651159705</v>
          </cell>
          <cell r="O1667">
            <v>0.238453215643499</v>
          </cell>
          <cell r="P1667">
            <v>-2.1633550799953601E-2</v>
          </cell>
          <cell r="Q1667">
            <v>0.96941797295558096</v>
          </cell>
          <cell r="R1667">
            <v>0.42576311386701898</v>
          </cell>
          <cell r="S1667">
            <v>-1.4804559120112699E-2</v>
          </cell>
          <cell r="T1667">
            <v>0.99948370764344696</v>
          </cell>
          <cell r="U1667">
            <v>2.0083490354187301</v>
          </cell>
          <cell r="V1667">
            <v>10.5129961143888</v>
          </cell>
          <cell r="W1667">
            <v>0.99762041609159602</v>
          </cell>
          <cell r="X1667">
            <v>0.117573943450476</v>
          </cell>
          <cell r="Y1667">
            <v>-126.264077217077</v>
          </cell>
          <cell r="Z1667">
            <v>0.134102439435309</v>
          </cell>
          <cell r="AA1667">
            <v>6937.6247784504403</v>
          </cell>
          <cell r="AB1667">
            <v>-2.0950772353057302E-2</v>
          </cell>
          <cell r="AC1667">
            <v>1.3710574787904399E-2</v>
          </cell>
          <cell r="AD1667">
            <v>0.18612892636185999</v>
          </cell>
          <cell r="AE1667">
            <v>8.2998589420828495</v>
          </cell>
          <cell r="AF1667">
            <v>0.78758546460941103</v>
          </cell>
          <cell r="AG1667">
            <v>1.2521296904906101</v>
          </cell>
          <cell r="AH1667">
            <v>-1.4796910015828699E-2</v>
          </cell>
          <cell r="AI1667">
            <v>0.29759201562621801</v>
          </cell>
          <cell r="AJ1667">
            <v>4.1405165162301101</v>
          </cell>
          <cell r="AK1667">
            <v>171.14967594000299</v>
          </cell>
          <cell r="AL1667">
            <v>16.097345409540001</v>
          </cell>
          <cell r="AM1667">
            <v>2448.1027853656001</v>
          </cell>
          <cell r="AN1667">
            <v>24.521125861346</v>
          </cell>
          <cell r="AO1667">
            <v>-0.135030109965463</v>
          </cell>
          <cell r="AP1667">
            <v>-0.11167124057177601</v>
          </cell>
          <cell r="AQ1667">
            <v>0.54847834345964996</v>
          </cell>
          <cell r="AR1667">
            <v>6.0475456048607299</v>
          </cell>
          <cell r="AS1667">
            <v>6.8693082251993696</v>
          </cell>
          <cell r="AT1667">
            <v>11.2911129579981</v>
          </cell>
          <cell r="AU1667">
            <v>4.8327993431754201</v>
          </cell>
          <cell r="AV1667">
            <v>1.78875450717911</v>
          </cell>
          <cell r="AW1667">
            <v>4.6609346658371003</v>
          </cell>
          <cell r="AX1667">
            <v>1.6722033956175499</v>
          </cell>
          <cell r="AY1667">
            <v>0.38584003027435898</v>
          </cell>
          <cell r="AZ1667">
            <v>1.64834100283141E-3</v>
          </cell>
          <cell r="BA1667">
            <v>1.20472373525389</v>
          </cell>
          <cell r="BB1667">
            <v>1.20502086731673</v>
          </cell>
          <cell r="BC1667">
            <v>17.808001397278101</v>
          </cell>
          <cell r="BD1667">
            <v>0.40634568913424102</v>
          </cell>
          <cell r="BE1667">
            <v>1.40795913445891</v>
          </cell>
          <cell r="BF1667">
            <v>3.4243382014719801</v>
          </cell>
          <cell r="BH1667" t="str">
            <v>NO</v>
          </cell>
          <cell r="BI1667" t="str">
            <v>NO</v>
          </cell>
          <cell r="BJ1667" t="str">
            <v>YES</v>
          </cell>
          <cell r="BK1667" t="str">
            <v/>
          </cell>
          <cell r="BL1667" t="str">
            <v>YES</v>
          </cell>
          <cell r="BM1667" t="str">
            <v>NO</v>
          </cell>
          <cell r="BO1667" t="str">
            <v>NO</v>
          </cell>
          <cell r="BQ1667" t="str">
            <v>YES</v>
          </cell>
          <cell r="BR1667" t="str">
            <v>NO</v>
          </cell>
          <cell r="BT1667" t="str">
            <v/>
          </cell>
          <cell r="BU1667" t="str">
            <v>NO</v>
          </cell>
          <cell r="BW1667" t="str">
            <v/>
          </cell>
          <cell r="CA1667" t="str">
            <v>SINGLE CORR</v>
          </cell>
          <cell r="CC1667">
            <v>5.5655181162803551</v>
          </cell>
          <cell r="CD1667">
            <v>0</v>
          </cell>
          <cell r="CE1667">
            <v>0</v>
          </cell>
          <cell r="CF1667">
            <v>0</v>
          </cell>
          <cell r="CL1667">
            <v>0.47</v>
          </cell>
          <cell r="CY1667">
            <v>3.9657390442314822</v>
          </cell>
          <cell r="CZ1667">
            <v>0</v>
          </cell>
          <cell r="DA1667">
            <v>0</v>
          </cell>
          <cell r="DB1667">
            <v>0</v>
          </cell>
        </row>
        <row r="1668">
          <cell r="A1668">
            <v>458</v>
          </cell>
          <cell r="B1668">
            <v>41983</v>
          </cell>
          <cell r="C1668" t="str">
            <v>Daniel</v>
          </cell>
          <cell r="D1668">
            <v>45</v>
          </cell>
          <cell r="F1668" t="str">
            <v>YES</v>
          </cell>
          <cell r="G1668">
            <v>2.62</v>
          </cell>
          <cell r="H1668">
            <v>3.1039647515863198</v>
          </cell>
          <cell r="I1668">
            <v>0</v>
          </cell>
          <cell r="J1668">
            <v>14.997</v>
          </cell>
          <cell r="K1668">
            <v>45</v>
          </cell>
          <cell r="L1668">
            <v>2.0002222716136902</v>
          </cell>
          <cell r="M1668">
            <v>68.265240737372494</v>
          </cell>
          <cell r="N1668">
            <v>0.97796496445898595</v>
          </cell>
          <cell r="O1668">
            <v>11.561768294858499</v>
          </cell>
          <cell r="P1668">
            <v>1.6336520670087101E-2</v>
          </cell>
          <cell r="Q1668">
            <v>0.99961747431211401</v>
          </cell>
          <cell r="R1668">
            <v>0.22042319803826699</v>
          </cell>
          <cell r="S1668">
            <v>-3.4866415779779602E-3</v>
          </cell>
          <cell r="T1668">
            <v>0.97906042647502201</v>
          </cell>
          <cell r="U1668">
            <v>11.263289356528601</v>
          </cell>
          <cell r="V1668">
            <v>0.96917490713985999</v>
          </cell>
          <cell r="W1668">
            <v>0.98721625202329699</v>
          </cell>
          <cell r="X1668">
            <v>1.82959984950873</v>
          </cell>
          <cell r="Y1668">
            <v>0.62950055199398802</v>
          </cell>
          <cell r="Z1668">
            <v>9.0135765596517405E-3</v>
          </cell>
          <cell r="AA1668">
            <v>6187.4411332309901</v>
          </cell>
          <cell r="AB1668">
            <v>1.63302674721276E-2</v>
          </cell>
          <cell r="AC1668">
            <v>0.41055504581661201</v>
          </cell>
          <cell r="AD1668">
            <v>5.11572085236758E-2</v>
          </cell>
          <cell r="AE1668">
            <v>0.94512892661901904</v>
          </cell>
          <cell r="AF1668">
            <v>0.94947170194309904</v>
          </cell>
          <cell r="AG1668">
            <v>6.7512323080362204</v>
          </cell>
          <cell r="AH1668">
            <v>-3.41207043378269E-3</v>
          </cell>
          <cell r="AI1668">
            <v>5.4404017101872303E-4</v>
          </cell>
          <cell r="AJ1668">
            <v>133.54020669483401</v>
          </cell>
          <cell r="AK1668">
            <v>281.275367506669</v>
          </cell>
          <cell r="AL1668">
            <v>-12.834596941099999</v>
          </cell>
          <cell r="AM1668">
            <v>4311.2166500944004</v>
          </cell>
          <cell r="AN1668">
            <v>357.03007149679399</v>
          </cell>
          <cell r="AO1668">
            <v>5.6820271799872202E-2</v>
          </cell>
          <cell r="AP1668">
            <v>6.9594106252971501E-3</v>
          </cell>
          <cell r="AQ1668">
            <v>0.25743851608637902</v>
          </cell>
          <cell r="AR1668">
            <v>2.3232068145584099</v>
          </cell>
          <cell r="AS1668">
            <v>0.68097738071301905</v>
          </cell>
          <cell r="AT1668">
            <v>5.3446437166524499</v>
          </cell>
          <cell r="AU1668">
            <v>4.8970058610968898</v>
          </cell>
          <cell r="AV1668">
            <v>1.6736440953565499</v>
          </cell>
          <cell r="AW1668">
            <v>4.8068528001706303</v>
          </cell>
          <cell r="AX1668">
            <v>1.61644953026078</v>
          </cell>
          <cell r="AY1668">
            <v>4.6344939183319703E-3</v>
          </cell>
          <cell r="AZ1668">
            <v>2.4473688359893399E-3</v>
          </cell>
          <cell r="BA1668">
            <v>0.280403338991771</v>
          </cell>
          <cell r="BB1668">
            <v>0.28081869779978502</v>
          </cell>
          <cell r="BC1668">
            <v>0.417104452649878</v>
          </cell>
          <cell r="BD1668">
            <v>-0.89549376833326699</v>
          </cell>
          <cell r="BE1668">
            <v>1.1800406144444699</v>
          </cell>
          <cell r="BF1668">
            <v>11.6960810105556</v>
          </cell>
          <cell r="BH1668" t="str">
            <v>NO</v>
          </cell>
          <cell r="BI1668" t="str">
            <v>NO</v>
          </cell>
          <cell r="BJ1668" t="str">
            <v>YES</v>
          </cell>
          <cell r="BK1668" t="str">
            <v/>
          </cell>
          <cell r="BL1668" t="str">
            <v>YES</v>
          </cell>
          <cell r="BM1668" t="str">
            <v>NO</v>
          </cell>
          <cell r="BO1668" t="str">
            <v>NO</v>
          </cell>
          <cell r="BQ1668" t="str">
            <v>YES</v>
          </cell>
          <cell r="BR1668" t="str">
            <v>NO</v>
          </cell>
          <cell r="BT1668" t="str">
            <v/>
          </cell>
          <cell r="BU1668" t="str">
            <v>NO</v>
          </cell>
          <cell r="BW1668" t="str">
            <v/>
          </cell>
          <cell r="CA1668" t="str">
            <v>SINGLE CORR</v>
          </cell>
          <cell r="CC1668">
            <v>0.51307547770788975</v>
          </cell>
          <cell r="CD1668">
            <v>0</v>
          </cell>
          <cell r="CE1668">
            <v>0</v>
          </cell>
          <cell r="CF1668">
            <v>0</v>
          </cell>
          <cell r="CL1668">
            <v>0.47</v>
          </cell>
          <cell r="CY1668">
            <v>4.7317002854470944</v>
          </cell>
          <cell r="CZ1668">
            <v>0</v>
          </cell>
          <cell r="DA1668">
            <v>0</v>
          </cell>
          <cell r="DB1668">
            <v>0</v>
          </cell>
        </row>
        <row r="1669">
          <cell r="A1669">
            <v>458</v>
          </cell>
          <cell r="B1669">
            <v>41983</v>
          </cell>
          <cell r="C1669" t="str">
            <v>Daniel</v>
          </cell>
          <cell r="D1669">
            <v>47</v>
          </cell>
          <cell r="F1669" t="str">
            <v>YES</v>
          </cell>
          <cell r="G1669">
            <v>2.62</v>
          </cell>
          <cell r="H1669">
            <v>3.2234091963618998</v>
          </cell>
          <cell r="I1669">
            <v>0</v>
          </cell>
          <cell r="J1669">
            <v>14.997</v>
          </cell>
          <cell r="K1669">
            <v>45</v>
          </cell>
          <cell r="L1669">
            <v>2.0002222716136902</v>
          </cell>
          <cell r="M1669">
            <v>183.57605954322401</v>
          </cell>
          <cell r="N1669">
            <v>0.99818478887918505</v>
          </cell>
          <cell r="O1669">
            <v>5.7362889652606697</v>
          </cell>
          <cell r="P1669">
            <v>-1.5585063631807301E-2</v>
          </cell>
          <cell r="Q1669">
            <v>0.99858102789749603</v>
          </cell>
          <cell r="R1669">
            <v>0.44432094413467799</v>
          </cell>
          <cell r="S1669">
            <v>2.6194825210891499E-3</v>
          </cell>
          <cell r="T1669">
            <v>0.99238871146011598</v>
          </cell>
          <cell r="U1669">
            <v>11.7802946962689</v>
          </cell>
          <cell r="V1669">
            <v>2.1288485770922998</v>
          </cell>
          <cell r="W1669">
            <v>0.97920874551306603</v>
          </cell>
          <cell r="X1669">
            <v>1.8929221299967101</v>
          </cell>
          <cell r="Y1669">
            <v>2.9420354297002098</v>
          </cell>
          <cell r="Z1669">
            <v>1.5997103061801399E-2</v>
          </cell>
          <cell r="AA1669">
            <v>18408.0244469354</v>
          </cell>
          <cell r="AB1669">
            <v>-1.55629120649277E-2</v>
          </cell>
          <cell r="AC1669">
            <v>0.14556574345762799</v>
          </cell>
          <cell r="AD1669">
            <v>0.204162849603925</v>
          </cell>
          <cell r="AE1669">
            <v>1.90074518650035</v>
          </cell>
          <cell r="AF1669">
            <v>0.86981847442938598</v>
          </cell>
          <cell r="AG1669">
            <v>18.6949745825432</v>
          </cell>
          <cell r="AH1669">
            <v>2.5993918320077899E-3</v>
          </cell>
          <cell r="AI1669">
            <v>8.8019476834644305E-4</v>
          </cell>
          <cell r="AJ1669">
            <v>143.48056901199601</v>
          </cell>
          <cell r="AK1669">
            <v>758.39736566333704</v>
          </cell>
          <cell r="AL1669">
            <v>-29.123401482386701</v>
          </cell>
          <cell r="AM1669">
            <v>5403.9767315338304</v>
          </cell>
          <cell r="AN1669">
            <v>466.76737792986899</v>
          </cell>
          <cell r="AO1669">
            <v>-0.29636149490665598</v>
          </cell>
          <cell r="AP1669">
            <v>1.7627692250043198E-2</v>
          </cell>
          <cell r="AQ1669">
            <v>2.3422878116364401</v>
          </cell>
          <cell r="AR1669">
            <v>1.27043563398333</v>
          </cell>
          <cell r="AS1669">
            <v>1.42673677779414</v>
          </cell>
          <cell r="AT1669">
            <v>1.6759905260265799</v>
          </cell>
          <cell r="AU1669">
            <v>5.0651376191802102</v>
          </cell>
          <cell r="AV1669">
            <v>1.7006718451810301</v>
          </cell>
          <cell r="AW1669">
            <v>4.9743076834416602</v>
          </cell>
          <cell r="AX1669">
            <v>1.66247078151693</v>
          </cell>
          <cell r="AY1669">
            <v>0.28252920884352201</v>
          </cell>
          <cell r="AZ1669">
            <v>2.5193518187480702E-3</v>
          </cell>
          <cell r="BA1669">
            <v>0.35388034362437898</v>
          </cell>
          <cell r="BB1669">
            <v>0.35322498151611798</v>
          </cell>
          <cell r="BC1669">
            <v>16.673854948142299</v>
          </cell>
          <cell r="BD1669">
            <v>1.99157722255546</v>
          </cell>
          <cell r="BE1669">
            <v>10.5071417226668</v>
          </cell>
          <cell r="BF1669">
            <v>20.943647042277998</v>
          </cell>
          <cell r="BH1669" t="str">
            <v>NO</v>
          </cell>
          <cell r="BI1669" t="str">
            <v>NO</v>
          </cell>
          <cell r="BJ1669" t="str">
            <v>YES</v>
          </cell>
          <cell r="BK1669" t="str">
            <v/>
          </cell>
          <cell r="BL1669" t="str">
            <v>YES</v>
          </cell>
          <cell r="BM1669" t="str">
            <v>NO</v>
          </cell>
          <cell r="BO1669" t="str">
            <v>NO</v>
          </cell>
          <cell r="BQ1669" t="str">
            <v>YES</v>
          </cell>
          <cell r="BR1669" t="str">
            <v>NO</v>
          </cell>
          <cell r="BT1669" t="str">
            <v/>
          </cell>
          <cell r="BU1669" t="str">
            <v>NO</v>
          </cell>
          <cell r="BW1669" t="str">
            <v/>
          </cell>
          <cell r="CA1669" t="str">
            <v>SINGLE CORR</v>
          </cell>
          <cell r="CC1669">
            <v>1.1269998765060587</v>
          </cell>
          <cell r="CD1669">
            <v>0</v>
          </cell>
          <cell r="CE1669">
            <v>0</v>
          </cell>
          <cell r="CF1669">
            <v>0</v>
          </cell>
          <cell r="CL1669">
            <v>0.47</v>
          </cell>
          <cell r="CY1669">
            <v>0.53140984099992694</v>
          </cell>
          <cell r="CZ1669">
            <v>0</v>
          </cell>
          <cell r="DA1669">
            <v>0</v>
          </cell>
          <cell r="DB1669">
            <v>0</v>
          </cell>
        </row>
        <row r="1670">
          <cell r="A1670">
            <v>458</v>
          </cell>
          <cell r="B1670">
            <v>41983</v>
          </cell>
          <cell r="C1670" t="str">
            <v>Daniel</v>
          </cell>
          <cell r="D1670">
            <v>48</v>
          </cell>
          <cell r="F1670" t="str">
            <v>YES</v>
          </cell>
          <cell r="G1670">
            <v>2.62</v>
          </cell>
          <cell r="H1670">
            <v>3.2718897247687</v>
          </cell>
          <cell r="I1670">
            <v>0</v>
          </cell>
          <cell r="J1670">
            <v>14.997</v>
          </cell>
          <cell r="K1670">
            <v>45</v>
          </cell>
          <cell r="L1670">
            <v>2.0002222716136902</v>
          </cell>
          <cell r="M1670">
            <v>-471.26508450456498</v>
          </cell>
          <cell r="N1670">
            <v>0.995218035229128</v>
          </cell>
          <cell r="O1670">
            <v>9.0411977486910899</v>
          </cell>
          <cell r="P1670">
            <v>-8.9669049760015308E-3</v>
          </cell>
          <cell r="Q1670">
            <v>0.99841644600825097</v>
          </cell>
          <cell r="R1670">
            <v>0.45601344674384198</v>
          </cell>
          <cell r="S1670">
            <v>-3.0216025876386301E-2</v>
          </cell>
          <cell r="T1670">
            <v>0.99325264696137505</v>
          </cell>
          <cell r="U1670">
            <v>10.7551036296252</v>
          </cell>
          <cell r="V1670">
            <v>1.30614163232545</v>
          </cell>
          <cell r="W1670">
            <v>0.94355063716991405</v>
          </cell>
          <cell r="X1670">
            <v>3.4668590201509502</v>
          </cell>
          <cell r="Y1670">
            <v>-0.43908442175796403</v>
          </cell>
          <cell r="Z1670">
            <v>9.27237454175445E-4</v>
          </cell>
          <cell r="AA1670">
            <v>17401.157582965399</v>
          </cell>
          <cell r="AB1670">
            <v>-8.9526817346509708E-3</v>
          </cell>
          <cell r="AC1670">
            <v>4.8095958826468402E-2</v>
          </cell>
          <cell r="AD1670">
            <v>0.21291650385115199</v>
          </cell>
          <cell r="AE1670">
            <v>1.11427216408858</v>
          </cell>
          <cell r="AF1670">
            <v>0.77488997093834699</v>
          </cell>
          <cell r="AG1670">
            <v>30.214352766078601</v>
          </cell>
          <cell r="AH1670">
            <v>-3.0010576566529602E-2</v>
          </cell>
          <cell r="AI1670">
            <v>0.116872207698255</v>
          </cell>
          <cell r="AJ1670">
            <v>118.533744433151</v>
          </cell>
          <cell r="AK1670">
            <v>1353.2759403366599</v>
          </cell>
          <cell r="AL1670">
            <v>-74.239635209826702</v>
          </cell>
          <cell r="AM1670">
            <v>-4395.17162939216</v>
          </cell>
          <cell r="AN1670">
            <v>1078.33843592211</v>
          </cell>
          <cell r="AO1670">
            <v>-4.6179953084910602E-2</v>
          </cell>
          <cell r="AP1670">
            <v>-6.8970268008126695E-2</v>
          </cell>
          <cell r="AQ1670">
            <v>1.5007536455596999</v>
          </cell>
          <cell r="AR1670">
            <v>0.88562523843015495</v>
          </cell>
          <cell r="AS1670">
            <v>1.30091984205129</v>
          </cell>
          <cell r="AT1670">
            <v>15.4125974803458</v>
          </cell>
          <cell r="AU1670">
            <v>5.0255144030211403</v>
          </cell>
          <cell r="AV1670">
            <v>1.6776853035600701</v>
          </cell>
          <cell r="AW1670">
            <v>4.9464777449763302</v>
          </cell>
          <cell r="AX1670">
            <v>1.6452214567997701</v>
          </cell>
          <cell r="AY1670">
            <v>0.26109348880094801</v>
          </cell>
          <cell r="AZ1670">
            <v>3.4547518293960001E-3</v>
          </cell>
          <cell r="BA1670">
            <v>0.27194185410876898</v>
          </cell>
          <cell r="BB1670">
            <v>0.26934160911452798</v>
          </cell>
          <cell r="BC1670">
            <v>10.9294948800397</v>
          </cell>
          <cell r="BD1670">
            <v>5.5714534573332903</v>
          </cell>
          <cell r="BE1670">
            <v>16.282507073333399</v>
          </cell>
          <cell r="BF1670">
            <v>26.019535969333202</v>
          </cell>
          <cell r="BH1670" t="str">
            <v>NO</v>
          </cell>
          <cell r="BI1670" t="str">
            <v>NO</v>
          </cell>
          <cell r="BJ1670" t="str">
            <v>YES</v>
          </cell>
          <cell r="BK1670" t="str">
            <v/>
          </cell>
          <cell r="BL1670" t="str">
            <v>YES</v>
          </cell>
          <cell r="BM1670" t="str">
            <v>NO</v>
          </cell>
          <cell r="BO1670" t="str">
            <v>NO</v>
          </cell>
          <cell r="BQ1670" t="str">
            <v>YES</v>
          </cell>
          <cell r="BR1670" t="str">
            <v>NO</v>
          </cell>
          <cell r="BT1670" t="str">
            <v/>
          </cell>
          <cell r="BU1670" t="str">
            <v>NO</v>
          </cell>
          <cell r="BW1670" t="str">
            <v/>
          </cell>
          <cell r="CA1670" t="str">
            <v>SINGLE CORR</v>
          </cell>
          <cell r="CC1670">
            <v>0.69146367391746244</v>
          </cell>
          <cell r="CD1670">
            <v>0</v>
          </cell>
          <cell r="CE1670">
            <v>0</v>
          </cell>
          <cell r="CF1670">
            <v>0</v>
          </cell>
          <cell r="CL1670">
            <v>0.47</v>
          </cell>
          <cell r="CY1670">
            <v>0.34292007287689596</v>
          </cell>
          <cell r="CZ1670">
            <v>0</v>
          </cell>
          <cell r="DA1670">
            <v>0</v>
          </cell>
          <cell r="DB1670">
            <v>0</v>
          </cell>
        </row>
        <row r="1671">
          <cell r="A1671">
            <v>458</v>
          </cell>
          <cell r="B1671">
            <v>41983</v>
          </cell>
          <cell r="C1671" t="str">
            <v>Daniel</v>
          </cell>
          <cell r="D1671">
            <v>49</v>
          </cell>
          <cell r="F1671" t="str">
            <v>YES</v>
          </cell>
          <cell r="G1671">
            <v>2.62</v>
          </cell>
          <cell r="H1671">
            <v>3.32063141930848</v>
          </cell>
          <cell r="I1671">
            <v>0</v>
          </cell>
          <cell r="J1671">
            <v>14.997</v>
          </cell>
          <cell r="K1671">
            <v>45</v>
          </cell>
          <cell r="L1671">
            <v>2.0002222716136902</v>
          </cell>
          <cell r="M1671">
            <v>-43.738881568942702</v>
          </cell>
          <cell r="N1671">
            <v>0.99907718681318203</v>
          </cell>
          <cell r="O1671">
            <v>3.95598111639279</v>
          </cell>
          <cell r="P1671">
            <v>6.5470050409363496E-3</v>
          </cell>
          <cell r="Q1671">
            <v>0.999829653773465</v>
          </cell>
          <cell r="R1671">
            <v>0.423185876300891</v>
          </cell>
          <cell r="S1671">
            <v>-7.6665410491420394E-2</v>
          </cell>
          <cell r="T1671">
            <v>0.94678026587777397</v>
          </cell>
          <cell r="U1671">
            <v>30.938271746478701</v>
          </cell>
          <cell r="V1671">
            <v>8.5247936944572693</v>
          </cell>
          <cell r="W1671">
            <v>0.99054462711029601</v>
          </cell>
          <cell r="X1671">
            <v>3.1890407026994501</v>
          </cell>
          <cell r="Y1671">
            <v>-15.792414521738101</v>
          </cell>
          <cell r="Z1671">
            <v>0.36072755929434203</v>
          </cell>
          <cell r="AA1671">
            <v>11174.8369143532</v>
          </cell>
          <cell r="AB1671">
            <v>6.5458895455166302E-3</v>
          </cell>
          <cell r="AC1671">
            <v>0.200942444106743</v>
          </cell>
          <cell r="AD1671">
            <v>0.18487118535987701</v>
          </cell>
          <cell r="AE1671">
            <v>4.9851885173641302</v>
          </cell>
          <cell r="AF1671">
            <v>0.57912876820138803</v>
          </cell>
          <cell r="AG1671">
            <v>456.64082817988401</v>
          </cell>
          <cell r="AH1671">
            <v>-7.2332051811492201E-2</v>
          </cell>
          <cell r="AI1671">
            <v>8.4292955781932993E-2</v>
          </cell>
          <cell r="AJ1671">
            <v>993.53244282084199</v>
          </cell>
          <cell r="AK1671">
            <v>1671.7324616733299</v>
          </cell>
          <cell r="AL1671">
            <v>-7.0189243441433398</v>
          </cell>
          <cell r="AM1671">
            <v>4616.1962180753098</v>
          </cell>
          <cell r="AN1671">
            <v>378.64728600062</v>
          </cell>
          <cell r="AO1671">
            <v>-1.42958219320855</v>
          </cell>
          <cell r="AP1671">
            <v>1.38049274982128E-3</v>
          </cell>
          <cell r="AQ1671">
            <v>15.1506860596196</v>
          </cell>
          <cell r="AR1671">
            <v>3.9666387594382999</v>
          </cell>
          <cell r="AS1671">
            <v>2.9660104506490499</v>
          </cell>
          <cell r="AT1671">
            <v>9.2218871200440606</v>
          </cell>
          <cell r="AU1671">
            <v>5.0352239649015802</v>
          </cell>
          <cell r="AV1671">
            <v>1.66267259098386</v>
          </cell>
          <cell r="AW1671">
            <v>4.9584031881941302</v>
          </cell>
          <cell r="AX1671">
            <v>1.63609092248244</v>
          </cell>
          <cell r="AY1671">
            <v>0.29690128537221999</v>
          </cell>
          <cell r="AZ1671">
            <v>1.4398621658623799E-3</v>
          </cell>
          <cell r="BA1671">
            <v>0.35590179440687097</v>
          </cell>
          <cell r="BB1671">
            <v>0.355032271749534</v>
          </cell>
          <cell r="BC1671">
            <v>16.7006973021874</v>
          </cell>
          <cell r="BD1671">
            <v>1.7855885597354</v>
          </cell>
          <cell r="BE1671">
            <v>11.353207772274899</v>
          </cell>
          <cell r="BF1671">
            <v>42.2496563038357</v>
          </cell>
          <cell r="BH1671" t="str">
            <v>NO</v>
          </cell>
          <cell r="BI1671" t="str">
            <v>NO</v>
          </cell>
          <cell r="BJ1671" t="str">
            <v>YES</v>
          </cell>
          <cell r="BK1671" t="str">
            <v/>
          </cell>
          <cell r="BL1671" t="str">
            <v>YES</v>
          </cell>
          <cell r="BM1671" t="str">
            <v>NO</v>
          </cell>
          <cell r="BO1671" t="str">
            <v>NO</v>
          </cell>
          <cell r="BQ1671" t="str">
            <v>NO</v>
          </cell>
          <cell r="BR1671" t="str">
            <v>NO</v>
          </cell>
          <cell r="BT1671" t="str">
            <v/>
          </cell>
          <cell r="BU1671" t="str">
            <v>NO</v>
          </cell>
          <cell r="BW1671" t="str">
            <v>YES</v>
          </cell>
          <cell r="CA1671" t="str">
            <v>TRASH</v>
          </cell>
          <cell r="CC1671">
            <v>0</v>
          </cell>
          <cell r="CD1671">
            <v>0</v>
          </cell>
          <cell r="CE1671">
            <v>0</v>
          </cell>
          <cell r="CF1671">
            <v>0</v>
          </cell>
          <cell r="CL1671">
            <v>0</v>
          </cell>
          <cell r="CY1671">
            <v>0</v>
          </cell>
          <cell r="CZ1671">
            <v>0</v>
          </cell>
          <cell r="DA1671">
            <v>0</v>
          </cell>
          <cell r="DB1671">
            <v>0</v>
          </cell>
        </row>
        <row r="1672">
          <cell r="A1672">
            <v>458</v>
          </cell>
          <cell r="B1672">
            <v>41983</v>
          </cell>
          <cell r="C1672" t="str">
            <v>Daniel</v>
          </cell>
          <cell r="D1672">
            <v>50</v>
          </cell>
          <cell r="F1672" t="str">
            <v>YES</v>
          </cell>
          <cell r="G1672">
            <v>2.62</v>
          </cell>
          <cell r="H1672">
            <v>3.3559776674956101</v>
          </cell>
          <cell r="I1672">
            <v>0</v>
          </cell>
          <cell r="J1672">
            <v>14.997</v>
          </cell>
          <cell r="K1672">
            <v>45</v>
          </cell>
          <cell r="L1672">
            <v>2.0002222716136902</v>
          </cell>
          <cell r="M1672">
            <v>-322.73089822440301</v>
          </cell>
          <cell r="N1672">
            <v>0.99994337864998395</v>
          </cell>
          <cell r="O1672">
            <v>0.80595677351427697</v>
          </cell>
          <cell r="P1672">
            <v>1.24247325092355E-2</v>
          </cell>
          <cell r="Q1672">
            <v>0.99819519847503502</v>
          </cell>
          <cell r="R1672">
            <v>0.39488069188678199</v>
          </cell>
          <cell r="S1672">
            <v>-3.13749726274423E-2</v>
          </cell>
          <cell r="T1672">
            <v>0.993509878662448</v>
          </cell>
          <cell r="U1672">
            <v>8.6608362697164392</v>
          </cell>
          <cell r="V1672">
            <v>11.2754297097618</v>
          </cell>
          <cell r="W1672">
            <v>0.99905618397738805</v>
          </cell>
          <cell r="X1672">
            <v>0.28653249127369701</v>
          </cell>
          <cell r="Y1672">
            <v>-46.785243408002302</v>
          </cell>
          <cell r="Z1672">
            <v>0.14495852255335101</v>
          </cell>
          <cell r="AA1672">
            <v>10324.7155614972</v>
          </cell>
          <cell r="AB1672">
            <v>1.24022643269966E-2</v>
          </cell>
          <cell r="AC1672">
            <v>7.8380131467102501E-2</v>
          </cell>
          <cell r="AD1672">
            <v>0.16416293573368601</v>
          </cell>
          <cell r="AE1672">
            <v>10.0568880893618</v>
          </cell>
          <cell r="AF1672">
            <v>0.89108023995729801</v>
          </cell>
          <cell r="AG1672">
            <v>9.8863044021739306</v>
          </cell>
          <cell r="AH1672">
            <v>-3.1169814609881299E-2</v>
          </cell>
          <cell r="AI1672">
            <v>0.129250445701341</v>
          </cell>
          <cell r="AJ1672">
            <v>79.0352012204104</v>
          </cell>
          <cell r="AK1672">
            <v>266.13330834665902</v>
          </cell>
          <cell r="AL1672">
            <v>24.2158355445167</v>
          </cell>
          <cell r="AM1672">
            <v>7394.2480809384997</v>
          </cell>
          <cell r="AN1672">
            <v>6.1264396415703404</v>
          </cell>
          <cell r="AO1672">
            <v>7.7809760432494102E-2</v>
          </cell>
          <cell r="AP1672">
            <v>1.0994640341973399E-2</v>
          </cell>
          <cell r="AQ1672">
            <v>0.13192310010135</v>
          </cell>
          <cell r="AR1672">
            <v>0.72321837527233901</v>
          </cell>
          <cell r="AS1672">
            <v>-0.31884668847969599</v>
          </cell>
          <cell r="AT1672">
            <v>17.664767269623901</v>
          </cell>
          <cell r="AU1672">
            <v>4.9173162896581397</v>
          </cell>
          <cell r="AV1672">
            <v>1.5735339356159701</v>
          </cell>
          <cell r="AW1672">
            <v>4.8531865424545</v>
          </cell>
          <cell r="AX1672">
            <v>1.5801232347873699</v>
          </cell>
          <cell r="AY1672">
            <v>0.19897514266409999</v>
          </cell>
          <cell r="AZ1672">
            <v>2.7733207298168598E-3</v>
          </cell>
          <cell r="BA1672">
            <v>0.45145587094068501</v>
          </cell>
          <cell r="BB1672">
            <v>0.450052287169043</v>
          </cell>
          <cell r="BC1672">
            <v>17.907762839768999</v>
          </cell>
          <cell r="BD1672">
            <v>0.74195071833321402</v>
          </cell>
          <cell r="BE1672">
            <v>2.46408570628182</v>
          </cell>
          <cell r="BF1672">
            <v>8.7801977505126807</v>
          </cell>
          <cell r="BH1672" t="str">
            <v>NO</v>
          </cell>
          <cell r="BI1672" t="str">
            <v>NO</v>
          </cell>
          <cell r="BJ1672" t="str">
            <v>YES</v>
          </cell>
          <cell r="BK1672" t="str">
            <v/>
          </cell>
          <cell r="BL1672" t="str">
            <v>YES</v>
          </cell>
          <cell r="BM1672" t="str">
            <v>NO</v>
          </cell>
          <cell r="BO1672" t="str">
            <v>NO</v>
          </cell>
          <cell r="BQ1672" t="str">
            <v>YES</v>
          </cell>
          <cell r="BR1672" t="str">
            <v>NO</v>
          </cell>
          <cell r="BT1672" t="str">
            <v/>
          </cell>
          <cell r="BU1672" t="str">
            <v>NO</v>
          </cell>
          <cell r="BW1672" t="str">
            <v/>
          </cell>
          <cell r="CA1672" t="str">
            <v>SINGLE CORR</v>
          </cell>
          <cell r="CC1672">
            <v>5.9691459633126094</v>
          </cell>
          <cell r="CD1672">
            <v>0</v>
          </cell>
          <cell r="CE1672">
            <v>0</v>
          </cell>
          <cell r="CF1672">
            <v>0</v>
          </cell>
          <cell r="CL1672">
            <v>0.47</v>
          </cell>
          <cell r="CY1672">
            <v>2.2659920058671292</v>
          </cell>
          <cell r="CZ1672">
            <v>0</v>
          </cell>
          <cell r="DA1672">
            <v>0</v>
          </cell>
          <cell r="DB1672">
            <v>0</v>
          </cell>
        </row>
        <row r="1673">
          <cell r="A1673">
            <v>458</v>
          </cell>
          <cell r="B1673">
            <v>41983</v>
          </cell>
          <cell r="C1673" t="str">
            <v>Daniel</v>
          </cell>
          <cell r="D1673">
            <v>51</v>
          </cell>
          <cell r="F1673" t="str">
            <v>YES</v>
          </cell>
          <cell r="G1673">
            <v>2.62</v>
          </cell>
          <cell r="H1673">
            <v>3.3747473079711199</v>
          </cell>
          <cell r="I1673">
            <v>0</v>
          </cell>
          <cell r="J1673">
            <v>14.997</v>
          </cell>
          <cell r="K1673">
            <v>45</v>
          </cell>
          <cell r="L1673">
            <v>2.0002222716136902</v>
          </cell>
          <cell r="M1673">
            <v>20.677045481176801</v>
          </cell>
          <cell r="N1673">
            <v>0.99964063117707602</v>
          </cell>
          <cell r="O1673">
            <v>2.4562867712724699</v>
          </cell>
          <cell r="P1673">
            <v>1.0401037888237799E-2</v>
          </cell>
          <cell r="Q1673">
            <v>0.99993668629584798</v>
          </cell>
          <cell r="R1673">
            <v>0.21222385260959101</v>
          </cell>
          <cell r="S1673">
            <v>0.187696296489654</v>
          </cell>
          <cell r="T1673">
            <v>0.992792892165824</v>
          </cell>
          <cell r="U1673">
            <v>11.215993610302201</v>
          </cell>
          <cell r="V1673">
            <v>4.03936479088574</v>
          </cell>
          <cell r="W1673">
            <v>0.99775876506462702</v>
          </cell>
          <cell r="X1673">
            <v>1.3020441173014901</v>
          </cell>
          <cell r="Y1673">
            <v>17.915935414929599</v>
          </cell>
          <cell r="Z1673">
            <v>0.86615274067026504</v>
          </cell>
          <cell r="AA1673">
            <v>2381.1448565002902</v>
          </cell>
          <cell r="AB1673">
            <v>1.0400379247064899E-2</v>
          </cell>
          <cell r="AC1673">
            <v>0.63071912157245202</v>
          </cell>
          <cell r="AD1673">
            <v>4.7859075425484197E-2</v>
          </cell>
          <cell r="AE1673">
            <v>3.88779886642059</v>
          </cell>
          <cell r="AF1673">
            <v>0.96018361072799296</v>
          </cell>
          <cell r="AG1673">
            <v>30.0889479852673</v>
          </cell>
          <cell r="AH1673">
            <v>0.186286086408044</v>
          </cell>
          <cell r="AI1673">
            <v>0.816943537278365</v>
          </cell>
          <cell r="AJ1673">
            <v>138.334401634724</v>
          </cell>
          <cell r="AK1673">
            <v>1134.71281460667</v>
          </cell>
          <cell r="AL1673">
            <v>26.686208089330002</v>
          </cell>
          <cell r="AM1673">
            <v>6292.0220861245498</v>
          </cell>
          <cell r="AN1673">
            <v>264.38474864139403</v>
          </cell>
          <cell r="AO1673">
            <v>0.12855236284000399</v>
          </cell>
          <cell r="AP1673">
            <v>0.17962260426440799</v>
          </cell>
          <cell r="AQ1673">
            <v>0.41322695552641397</v>
          </cell>
          <cell r="AR1673">
            <v>4.93352445436203</v>
          </cell>
          <cell r="AS1673">
            <v>4.3855960225197297</v>
          </cell>
          <cell r="AT1673">
            <v>10.265519814078299</v>
          </cell>
          <cell r="AU1673">
            <v>4.8723433292854503</v>
          </cell>
          <cell r="AV1673">
            <v>1.5458661713486599</v>
          </cell>
          <cell r="AW1673">
            <v>4.8115053045478904</v>
          </cell>
          <cell r="AX1673">
            <v>1.5716232289710199</v>
          </cell>
          <cell r="AY1673">
            <v>0.123006988596685</v>
          </cell>
          <cell r="AZ1673">
            <v>2.3546130863654601E-3</v>
          </cell>
          <cell r="BA1673">
            <v>0.26619022100027101</v>
          </cell>
          <cell r="BB1673">
            <v>0.26525023420698102</v>
          </cell>
          <cell r="BC1673">
            <v>13.0242693808254</v>
          </cell>
          <cell r="BD1673">
            <v>10.150202222121401</v>
          </cell>
          <cell r="BE1673">
            <v>26.4275062465152</v>
          </cell>
          <cell r="BF1673">
            <v>60.473024463131402</v>
          </cell>
          <cell r="BH1673" t="str">
            <v>NO</v>
          </cell>
          <cell r="BI1673" t="str">
            <v>NO</v>
          </cell>
          <cell r="BJ1673" t="str">
            <v>YES</v>
          </cell>
          <cell r="BK1673" t="str">
            <v/>
          </cell>
          <cell r="BL1673" t="str">
            <v>YES</v>
          </cell>
          <cell r="BM1673" t="str">
            <v>YES</v>
          </cell>
          <cell r="BO1673" t="str">
            <v>NO</v>
          </cell>
          <cell r="BQ1673" t="str">
            <v>YES</v>
          </cell>
          <cell r="BR1673" t="str">
            <v>YES</v>
          </cell>
          <cell r="BT1673" t="str">
            <v>YES</v>
          </cell>
          <cell r="BU1673" t="str">
            <v>NO</v>
          </cell>
          <cell r="BW1673" t="str">
            <v/>
          </cell>
          <cell r="CA1673" t="str">
            <v>TRASH</v>
          </cell>
          <cell r="CC1673">
            <v>0</v>
          </cell>
          <cell r="CD1673">
            <v>0</v>
          </cell>
          <cell r="CE1673">
            <v>0</v>
          </cell>
          <cell r="CF1673">
            <v>0</v>
          </cell>
          <cell r="CL1673">
            <v>0</v>
          </cell>
          <cell r="CY1673">
            <v>0</v>
          </cell>
          <cell r="CZ1673">
            <v>0</v>
          </cell>
          <cell r="DA1673">
            <v>0</v>
          </cell>
          <cell r="DB1673">
            <v>0</v>
          </cell>
        </row>
        <row r="1674">
          <cell r="A1674">
            <v>458</v>
          </cell>
          <cell r="B1674">
            <v>41983</v>
          </cell>
          <cell r="C1674" t="str">
            <v>Daniel</v>
          </cell>
          <cell r="D1674">
            <v>52</v>
          </cell>
          <cell r="F1674" t="str">
            <v>YES</v>
          </cell>
          <cell r="G1674">
            <v>2.62</v>
          </cell>
          <cell r="H1674">
            <v>3.4122980833053602</v>
          </cell>
          <cell r="I1674">
            <v>0</v>
          </cell>
          <cell r="J1674">
            <v>14.997</v>
          </cell>
          <cell r="K1674">
            <v>45</v>
          </cell>
          <cell r="L1674">
            <v>2.0002222716136902</v>
          </cell>
          <cell r="M1674">
            <v>70.530064759685601</v>
          </cell>
          <cell r="N1674">
            <v>0.99609893712808995</v>
          </cell>
          <cell r="O1674">
            <v>5.8170493290322396</v>
          </cell>
          <cell r="P1674">
            <v>-2.4719571063772602E-3</v>
          </cell>
          <cell r="Q1674">
            <v>0.999428271347929</v>
          </cell>
          <cell r="R1674">
            <v>0.35308998051267698</v>
          </cell>
          <cell r="S1674">
            <v>2.1133984432771001E-2</v>
          </cell>
          <cell r="T1674">
            <v>0.97581715094440902</v>
          </cell>
          <cell r="U1674">
            <v>14.6346757651126</v>
          </cell>
          <cell r="V1674">
            <v>2.5945886580498398</v>
          </cell>
          <cell r="W1674">
            <v>0.98520208176524204</v>
          </cell>
          <cell r="X1674">
            <v>1.936836332333</v>
          </cell>
          <cell r="Y1674">
            <v>3.4300623726428001</v>
          </cell>
          <cell r="Z1674">
            <v>4.8442127500303599E-2</v>
          </cell>
          <cell r="AA1674">
            <v>8465.4015105900708</v>
          </cell>
          <cell r="AB1674">
            <v>-2.4705430005569698E-3</v>
          </cell>
          <cell r="AC1674">
            <v>1.05567946471433E-2</v>
          </cell>
          <cell r="AD1674">
            <v>0.12839488664023399</v>
          </cell>
          <cell r="AE1674">
            <v>2.3209376063942302</v>
          </cell>
          <cell r="AF1674">
            <v>0.87913255503348597</v>
          </cell>
          <cell r="AG1674">
            <v>27.127729001407399</v>
          </cell>
          <cell r="AH1674">
            <v>2.06100106873588E-2</v>
          </cell>
          <cell r="AI1674">
            <v>1.6836999226841998E-2</v>
          </cell>
          <cell r="AJ1674">
            <v>220.663053285969</v>
          </cell>
          <cell r="AK1674">
            <v>878.78379175998202</v>
          </cell>
          <cell r="AL1674">
            <v>3.5323322243099802</v>
          </cell>
          <cell r="AM1674">
            <v>3826.97365628026</v>
          </cell>
          <cell r="AN1674">
            <v>503.47607665836199</v>
          </cell>
          <cell r="AO1674">
            <v>-5.7024929905233597</v>
          </cell>
          <cell r="AP1674">
            <v>7.9401787399627902E-2</v>
          </cell>
          <cell r="AQ1674">
            <v>43.900642632020102</v>
          </cell>
          <cell r="AR1674">
            <v>0.72589580294316802</v>
          </cell>
          <cell r="AS1674">
            <v>1.6667967746724499</v>
          </cell>
          <cell r="AT1674">
            <v>6.5713976577541704</v>
          </cell>
          <cell r="AU1674">
            <v>4.8039759389439203</v>
          </cell>
          <cell r="AV1674">
            <v>1.5853595701622301</v>
          </cell>
          <cell r="AW1674">
            <v>4.7336635500264199</v>
          </cell>
          <cell r="AX1674">
            <v>1.5984127993746899</v>
          </cell>
          <cell r="AY1674">
            <v>0.32316922466724202</v>
          </cell>
          <cell r="AZ1674">
            <v>1.5146202457702099E-3</v>
          </cell>
          <cell r="BA1674">
            <v>0.37687647513385603</v>
          </cell>
          <cell r="BB1674">
            <v>0.37627468698588401</v>
          </cell>
          <cell r="BC1674">
            <v>16.861003026117</v>
          </cell>
          <cell r="BD1674">
            <v>-0.40962349441201701</v>
          </cell>
          <cell r="BE1674">
            <v>6.5947695256859298</v>
          </cell>
          <cell r="BF1674">
            <v>23.897041503529099</v>
          </cell>
          <cell r="BH1674" t="str">
            <v>NO</v>
          </cell>
          <cell r="BI1674" t="str">
            <v>NO</v>
          </cell>
          <cell r="BJ1674" t="str">
            <v>YES</v>
          </cell>
          <cell r="BK1674" t="str">
            <v/>
          </cell>
          <cell r="BL1674" t="str">
            <v>YES</v>
          </cell>
          <cell r="BM1674" t="str">
            <v>NO</v>
          </cell>
          <cell r="BO1674" t="str">
            <v>NO</v>
          </cell>
          <cell r="BQ1674" t="str">
            <v>YES</v>
          </cell>
          <cell r="BR1674" t="str">
            <v>NO</v>
          </cell>
          <cell r="BT1674" t="str">
            <v/>
          </cell>
          <cell r="BU1674" t="str">
            <v>NO</v>
          </cell>
          <cell r="BW1674" t="str">
            <v/>
          </cell>
          <cell r="CA1674" t="str">
            <v>SINGLE CORR</v>
          </cell>
          <cell r="CC1674">
            <v>1.3735599274985026</v>
          </cell>
          <cell r="CD1674">
            <v>0</v>
          </cell>
          <cell r="CE1674">
            <v>0</v>
          </cell>
          <cell r="CF1674">
            <v>0</v>
          </cell>
          <cell r="CL1674">
            <v>0.47</v>
          </cell>
          <cell r="CY1674">
            <v>0.84667075785719836</v>
          </cell>
          <cell r="CZ1674">
            <v>0</v>
          </cell>
          <cell r="DA1674">
            <v>0</v>
          </cell>
          <cell r="DB1674">
            <v>0</v>
          </cell>
        </row>
        <row r="1675">
          <cell r="A1675">
            <v>458</v>
          </cell>
          <cell r="B1675">
            <v>41983</v>
          </cell>
          <cell r="C1675" t="str">
            <v>Daniel</v>
          </cell>
          <cell r="D1675">
            <v>53</v>
          </cell>
          <cell r="F1675" t="str">
            <v>YES</v>
          </cell>
          <cell r="G1675">
            <v>2.62</v>
          </cell>
          <cell r="H1675">
            <v>3.5928536402061599</v>
          </cell>
          <cell r="I1675">
            <v>0</v>
          </cell>
          <cell r="J1675">
            <v>14.997</v>
          </cell>
          <cell r="K1675">
            <v>45</v>
          </cell>
          <cell r="L1675">
            <v>2.0002222716136902</v>
          </cell>
          <cell r="M1675">
            <v>-17.219852647120401</v>
          </cell>
          <cell r="N1675">
            <v>0.99210913581568205</v>
          </cell>
          <cell r="O1675">
            <v>4.8119195667604604</v>
          </cell>
          <cell r="P1675">
            <v>1.8098237533429901E-2</v>
          </cell>
          <cell r="Q1675">
            <v>0.99995681552208804</v>
          </cell>
          <cell r="R1675">
            <v>0.26562265715475097</v>
          </cell>
          <cell r="S1675">
            <v>-0.54577645039262002</v>
          </cell>
          <cell r="T1675">
            <v>0.75849541984992597</v>
          </cell>
          <cell r="U1675">
            <v>33.093057172394701</v>
          </cell>
          <cell r="V1675">
            <v>7.8769274861738703</v>
          </cell>
          <cell r="W1675">
            <v>0.99601092088744902</v>
          </cell>
          <cell r="X1675">
            <v>2.5780000710988</v>
          </cell>
          <cell r="Y1675">
            <v>-5.0865627775732296</v>
          </cell>
          <cell r="Z1675">
            <v>0.29303217161938</v>
          </cell>
          <cell r="AA1675">
            <v>2125.85142017216</v>
          </cell>
          <cell r="AB1675">
            <v>1.8097455680740102E-2</v>
          </cell>
          <cell r="AC1675">
            <v>0.88343446353390798</v>
          </cell>
          <cell r="AD1675">
            <v>7.3144996243830598E-2</v>
          </cell>
          <cell r="AE1675">
            <v>6.2838565253522303</v>
          </cell>
          <cell r="AF1675">
            <v>0.79450843880053001</v>
          </cell>
          <cell r="AG1675">
            <v>347.81454605289798</v>
          </cell>
          <cell r="AH1675">
            <v>-0.33977632662693402</v>
          </cell>
          <cell r="AI1675">
            <v>0.20510003809284</v>
          </cell>
          <cell r="AJ1675">
            <v>1345.4458557538001</v>
          </cell>
          <cell r="AK1675">
            <v>2231.53954135</v>
          </cell>
          <cell r="AL1675">
            <v>35.675356034579998</v>
          </cell>
          <cell r="AM1675">
            <v>-14033.5194880171</v>
          </cell>
          <cell r="AN1675">
            <v>372.51811625216197</v>
          </cell>
          <cell r="AO1675">
            <v>-0.14579191214780901</v>
          </cell>
          <cell r="AP1675">
            <v>-9.8192543130725701E-2</v>
          </cell>
          <cell r="AQ1675">
            <v>0.144480474863241</v>
          </cell>
          <cell r="AR1675">
            <v>5.1580725324377497</v>
          </cell>
          <cell r="AS1675">
            <v>5.4273667734362796</v>
          </cell>
          <cell r="AT1675">
            <v>4.0572042088171401</v>
          </cell>
          <cell r="AU1675">
            <v>4.5927185512828004</v>
          </cell>
          <cell r="AV1675">
            <v>1.63765093300881</v>
          </cell>
          <cell r="AW1675">
            <v>4.5344991434507698</v>
          </cell>
          <cell r="AX1675">
            <v>1.64035310873949</v>
          </cell>
          <cell r="AY1675">
            <v>0.16051205265378901</v>
          </cell>
          <cell r="AZ1675">
            <v>3.3942145369458901E-3</v>
          </cell>
          <cell r="BA1675">
            <v>0.262983920866531</v>
          </cell>
          <cell r="BB1675">
            <v>0.26283643018174502</v>
          </cell>
          <cell r="BC1675">
            <v>10.1376033255025</v>
          </cell>
          <cell r="BD1675">
            <v>4.21674169002989</v>
          </cell>
          <cell r="BE1675">
            <v>25.873509008452601</v>
          </cell>
          <cell r="BF1675">
            <v>88.5000845643752</v>
          </cell>
          <cell r="BH1675" t="str">
            <v>NO</v>
          </cell>
          <cell r="BI1675" t="str">
            <v>YES</v>
          </cell>
          <cell r="BJ1675" t="str">
            <v>YES</v>
          </cell>
          <cell r="BK1675" t="str">
            <v/>
          </cell>
          <cell r="BL1675" t="str">
            <v>YES</v>
          </cell>
          <cell r="BM1675" t="str">
            <v>NO</v>
          </cell>
          <cell r="BO1675" t="str">
            <v>NO</v>
          </cell>
          <cell r="BQ1675" t="str">
            <v>YES</v>
          </cell>
          <cell r="BR1675" t="str">
            <v>NO</v>
          </cell>
          <cell r="BT1675" t="str">
            <v/>
          </cell>
          <cell r="BU1675" t="str">
            <v>NO</v>
          </cell>
          <cell r="BW1675" t="str">
            <v/>
          </cell>
          <cell r="CA1675" t="str">
            <v>SINGLE CORR</v>
          </cell>
          <cell r="CC1675">
            <v>4.1699989373082778</v>
          </cell>
          <cell r="CD1675">
            <v>0</v>
          </cell>
          <cell r="CE1675">
            <v>0</v>
          </cell>
          <cell r="CF1675">
            <v>0</v>
          </cell>
          <cell r="CL1675">
            <v>0.47</v>
          </cell>
          <cell r="CY1675">
            <v>0.21580368207427761</v>
          </cell>
          <cell r="CZ1675">
            <v>0</v>
          </cell>
          <cell r="DA1675">
            <v>0</v>
          </cell>
          <cell r="DB1675">
            <v>0</v>
          </cell>
        </row>
        <row r="1676">
          <cell r="A1676">
            <v>458</v>
          </cell>
          <cell r="B1676">
            <v>41983</v>
          </cell>
          <cell r="C1676" t="str">
            <v>Daniel</v>
          </cell>
          <cell r="D1676">
            <v>54</v>
          </cell>
          <cell r="F1676" t="str">
            <v>YES</v>
          </cell>
          <cell r="G1676">
            <v>2.62</v>
          </cell>
          <cell r="H1676">
            <v>3.6227043634280598</v>
          </cell>
          <cell r="I1676">
            <v>0</v>
          </cell>
          <cell r="J1676">
            <v>14.997</v>
          </cell>
          <cell r="K1676">
            <v>45</v>
          </cell>
          <cell r="L1676">
            <v>2.0002222716136902</v>
          </cell>
          <cell r="M1676">
            <v>-42.178779746418002</v>
          </cell>
          <cell r="N1676">
            <v>0.996486525092523</v>
          </cell>
          <cell r="O1676">
            <v>5.0554445620008703</v>
          </cell>
          <cell r="P1676">
            <v>1.96587113269386E-2</v>
          </cell>
          <cell r="Q1676">
            <v>0.99931735660159005</v>
          </cell>
          <cell r="R1676">
            <v>0.62674438590623005</v>
          </cell>
          <cell r="S1676">
            <v>-6.6115095702065793E-2</v>
          </cell>
          <cell r="T1676">
            <v>0.93023381842705599</v>
          </cell>
          <cell r="U1676">
            <v>23.3564810302361</v>
          </cell>
          <cell r="V1676">
            <v>4.6691460834288803</v>
          </cell>
          <cell r="W1676">
            <v>0.99436608466351595</v>
          </cell>
          <cell r="X1676">
            <v>1.8453371552281801</v>
          </cell>
          <cell r="Y1676">
            <v>-5.7791676243317296</v>
          </cell>
          <cell r="Z1676">
            <v>0.136532628321653</v>
          </cell>
          <cell r="AA1676">
            <v>6496.00633002414</v>
          </cell>
          <cell r="AB1676">
            <v>1.9645277083860199E-2</v>
          </cell>
          <cell r="AC1676">
            <v>0.36083223706303102</v>
          </cell>
          <cell r="AD1676">
            <v>0.40807408317636701</v>
          </cell>
          <cell r="AE1676">
            <v>4.1322713638780897</v>
          </cell>
          <cell r="AF1676">
            <v>0.87977350574624102</v>
          </cell>
          <cell r="AG1676">
            <v>71.765108839037197</v>
          </cell>
          <cell r="AH1676">
            <v>-6.1136517182073302E-2</v>
          </cell>
          <cell r="AI1676">
            <v>4.7107356333012898E-2</v>
          </cell>
          <cell r="AJ1676">
            <v>568.79679233049706</v>
          </cell>
          <cell r="AK1676">
            <v>1468.40145067</v>
          </cell>
          <cell r="AL1676">
            <v>-5.7517995744199704</v>
          </cell>
          <cell r="AM1676">
            <v>7015.5767090050003</v>
          </cell>
          <cell r="AN1676">
            <v>304.22518002371697</v>
          </cell>
          <cell r="AO1676">
            <v>1.05860080225388</v>
          </cell>
          <cell r="AP1676">
            <v>0.112514553837801</v>
          </cell>
          <cell r="AQ1676">
            <v>2.7075190702470899</v>
          </cell>
          <cell r="AR1676">
            <v>15.8968967783876</v>
          </cell>
          <cell r="AS1676">
            <v>4.7196108220292698</v>
          </cell>
          <cell r="AT1676">
            <v>69.920150162762198</v>
          </cell>
          <cell r="AU1676">
            <v>4.5869058658015902</v>
          </cell>
          <cell r="AV1676">
            <v>1.6341371317295199</v>
          </cell>
          <cell r="AW1676">
            <v>4.52965077423588</v>
          </cell>
          <cell r="AX1676">
            <v>1.63692725093013</v>
          </cell>
          <cell r="AY1676">
            <v>0.227225794330534</v>
          </cell>
          <cell r="AZ1676">
            <v>4.3877851716256104E-3</v>
          </cell>
          <cell r="BA1676">
            <v>0.30784016776408601</v>
          </cell>
          <cell r="BB1676">
            <v>0.30644970440305502</v>
          </cell>
          <cell r="BC1676">
            <v>15.1483862887023</v>
          </cell>
          <cell r="BD1676">
            <v>8.5402484823898703</v>
          </cell>
          <cell r="BE1676">
            <v>22.355548409559699</v>
          </cell>
          <cell r="BF1676">
            <v>43.203927030188702</v>
          </cell>
          <cell r="BH1676" t="str">
            <v>NO</v>
          </cell>
          <cell r="BI1676" t="str">
            <v>NO</v>
          </cell>
          <cell r="BJ1676" t="str">
            <v>YES</v>
          </cell>
          <cell r="BK1676" t="str">
            <v/>
          </cell>
          <cell r="BL1676" t="str">
            <v>YES</v>
          </cell>
          <cell r="BM1676" t="str">
            <v>NO</v>
          </cell>
          <cell r="BO1676" t="str">
            <v>NO</v>
          </cell>
          <cell r="BQ1676" t="str">
            <v>YES</v>
          </cell>
          <cell r="BR1676" t="str">
            <v>NO</v>
          </cell>
          <cell r="BT1676" t="str">
            <v/>
          </cell>
          <cell r="BU1676" t="str">
            <v>NO</v>
          </cell>
          <cell r="BW1676" t="str">
            <v/>
          </cell>
          <cell r="CA1676" t="str">
            <v>SINGLE CORR</v>
          </cell>
          <cell r="CC1676">
            <v>2.4718183886053566</v>
          </cell>
          <cell r="CD1676">
            <v>0</v>
          </cell>
          <cell r="CE1676">
            <v>0</v>
          </cell>
          <cell r="CF1676">
            <v>0</v>
          </cell>
          <cell r="CL1676">
            <v>0.47</v>
          </cell>
          <cell r="CY1676">
            <v>0.24976343276903909</v>
          </cell>
          <cell r="CZ1676">
            <v>0</v>
          </cell>
          <cell r="DA1676">
            <v>0</v>
          </cell>
          <cell r="DB1676">
            <v>0</v>
          </cell>
        </row>
        <row r="1677">
          <cell r="A1677">
            <v>458</v>
          </cell>
          <cell r="B1677">
            <v>41983</v>
          </cell>
          <cell r="C1677" t="str">
            <v>Daniel</v>
          </cell>
          <cell r="D1677">
            <v>55</v>
          </cell>
          <cell r="F1677" t="str">
            <v>YES</v>
          </cell>
          <cell r="G1677">
            <v>2.62</v>
          </cell>
          <cell r="H1677">
            <v>3.67896475084126</v>
          </cell>
          <cell r="I1677">
            <v>0</v>
          </cell>
          <cell r="J1677">
            <v>14.997</v>
          </cell>
          <cell r="K1677">
            <v>45</v>
          </cell>
          <cell r="L1677">
            <v>2.0002222716136902</v>
          </cell>
          <cell r="M1677">
            <v>162.58336936549301</v>
          </cell>
          <cell r="N1677">
            <v>0.998620350949875</v>
          </cell>
          <cell r="O1677">
            <v>4.6103881156441604</v>
          </cell>
          <cell r="P1677">
            <v>7.8594051085025701E-4</v>
          </cell>
          <cell r="Q1677">
            <v>0.998119768610919</v>
          </cell>
          <cell r="R1677">
            <v>0.35252722549011001</v>
          </cell>
          <cell r="S1677">
            <v>1.30405428392717E-3</v>
          </cell>
          <cell r="T1677">
            <v>0.99573188398539003</v>
          </cell>
          <cell r="U1677">
            <v>8.1206809014335004</v>
          </cell>
          <cell r="V1677">
            <v>1.8162980650389999</v>
          </cell>
          <cell r="W1677">
            <v>0.96994509508541704</v>
          </cell>
          <cell r="X1677">
            <v>1.62452245874389</v>
          </cell>
          <cell r="Y1677">
            <v>4.3273588810668597</v>
          </cell>
          <cell r="Z1677">
            <v>2.6579472348811198E-2</v>
          </cell>
          <cell r="AA1677">
            <v>15599.8212079846</v>
          </cell>
          <cell r="AB1677">
            <v>7.8445997617294905E-4</v>
          </cell>
          <cell r="AC1677">
            <v>3.2656569044298102E-4</v>
          </cell>
          <cell r="AD1677">
            <v>0.129453668054581</v>
          </cell>
          <cell r="AE1677">
            <v>1.5967914162875001</v>
          </cell>
          <cell r="AF1677">
            <v>0.84397744889002302</v>
          </cell>
          <cell r="AG1677">
            <v>10.721919900603501</v>
          </cell>
          <cell r="AH1677">
            <v>1.29846456194763E-3</v>
          </cell>
          <cell r="AI1677">
            <v>3.93182463241937E-4</v>
          </cell>
          <cell r="AJ1677">
            <v>68.693302048186695</v>
          </cell>
          <cell r="AK1677">
            <v>527.55758974333196</v>
          </cell>
          <cell r="AL1677">
            <v>-6.6032874058499997</v>
          </cell>
          <cell r="AM1677">
            <v>8544.7128449586708</v>
          </cell>
          <cell r="AN1677">
            <v>268.01882042545799</v>
          </cell>
          <cell r="AO1677">
            <v>0.44220448735506701</v>
          </cell>
          <cell r="AP1677">
            <v>5.3669770931063399E-2</v>
          </cell>
          <cell r="AQ1677">
            <v>1.970230853116</v>
          </cell>
          <cell r="AR1677">
            <v>9.3458093979090098</v>
          </cell>
          <cell r="AS1677">
            <v>2.12602794177015</v>
          </cell>
          <cell r="AT1677">
            <v>50.619807693219897</v>
          </cell>
          <cell r="AU1677">
            <v>4.5338409438029599</v>
          </cell>
          <cell r="AV1677">
            <v>1.6281388829126799</v>
          </cell>
          <cell r="AW1677">
            <v>4.4753671399596504</v>
          </cell>
          <cell r="AX1677">
            <v>1.6350102846250201</v>
          </cell>
          <cell r="AY1677">
            <v>0.164605890081955</v>
          </cell>
          <cell r="AZ1677">
            <v>3.49872667752939E-3</v>
          </cell>
          <cell r="BA1677">
            <v>0.26484594063823502</v>
          </cell>
          <cell r="BB1677">
            <v>0.264582988967207</v>
          </cell>
          <cell r="BC1677">
            <v>11.8516240859008</v>
          </cell>
          <cell r="BD1677">
            <v>1.5305423789115999</v>
          </cell>
          <cell r="BE1677">
            <v>13.9648605934012</v>
          </cell>
          <cell r="BF1677">
            <v>16.1487394476869</v>
          </cell>
          <cell r="BH1677" t="str">
            <v>NO</v>
          </cell>
          <cell r="BI1677" t="str">
            <v>NO</v>
          </cell>
          <cell r="BJ1677" t="str">
            <v>YES</v>
          </cell>
          <cell r="BK1677" t="str">
            <v/>
          </cell>
          <cell r="BL1677" t="str">
            <v>YES</v>
          </cell>
          <cell r="BM1677" t="str">
            <v>NO</v>
          </cell>
          <cell r="BO1677" t="str">
            <v>NO</v>
          </cell>
          <cell r="BQ1677" t="str">
            <v>YES</v>
          </cell>
          <cell r="BR1677" t="str">
            <v>NO</v>
          </cell>
          <cell r="BT1677" t="str">
            <v/>
          </cell>
          <cell r="BU1677" t="str">
            <v>NO</v>
          </cell>
          <cell r="BW1677" t="str">
            <v/>
          </cell>
          <cell r="CA1677" t="str">
            <v>SINGLE CORR</v>
          </cell>
          <cell r="CC1677">
            <v>0.96153747947306267</v>
          </cell>
          <cell r="CD1677">
            <v>0</v>
          </cell>
          <cell r="CE1677">
            <v>0</v>
          </cell>
          <cell r="CF1677">
            <v>0</v>
          </cell>
          <cell r="CL1677">
            <v>0.47</v>
          </cell>
          <cell r="CY1677">
            <v>0.3998320265971344</v>
          </cell>
          <cell r="CZ1677">
            <v>0</v>
          </cell>
          <cell r="DA1677">
            <v>0</v>
          </cell>
          <cell r="DB1677">
            <v>0</v>
          </cell>
        </row>
        <row r="1678">
          <cell r="BH1678" t="str">
            <v/>
          </cell>
          <cell r="BI1678" t="str">
            <v/>
          </cell>
          <cell r="BJ1678" t="str">
            <v>YES</v>
          </cell>
          <cell r="BK1678" t="str">
            <v/>
          </cell>
          <cell r="BL1678" t="str">
            <v>NO</v>
          </cell>
          <cell r="BM1678" t="str">
            <v/>
          </cell>
          <cell r="BO1678" t="str">
            <v/>
          </cell>
          <cell r="BQ1678" t="str">
            <v/>
          </cell>
          <cell r="BR1678" t="str">
            <v/>
          </cell>
          <cell r="BT1678" t="str">
            <v/>
          </cell>
          <cell r="BU1678" t="str">
            <v/>
          </cell>
          <cell r="BW1678" t="str">
            <v/>
          </cell>
          <cell r="CA1678" t="str">
            <v/>
          </cell>
          <cell r="CC1678">
            <v>0</v>
          </cell>
          <cell r="CD1678">
            <v>0</v>
          </cell>
          <cell r="CE1678">
            <v>0</v>
          </cell>
          <cell r="CF1678">
            <v>0</v>
          </cell>
          <cell r="CL1678">
            <v>0</v>
          </cell>
          <cell r="CY1678">
            <v>0</v>
          </cell>
          <cell r="CZ1678">
            <v>0</v>
          </cell>
          <cell r="DA1678">
            <v>0</v>
          </cell>
          <cell r="DB1678">
            <v>0</v>
          </cell>
        </row>
        <row r="1679">
          <cell r="A1679">
            <v>119.3</v>
          </cell>
          <cell r="B1679">
            <v>41626</v>
          </cell>
          <cell r="C1679" t="str">
            <v>Daniel</v>
          </cell>
          <cell r="D1679">
            <v>8</v>
          </cell>
          <cell r="F1679" t="str">
            <v>YES</v>
          </cell>
          <cell r="G1679">
            <v>23.86</v>
          </cell>
          <cell r="H1679">
            <v>0.16666666790842999</v>
          </cell>
          <cell r="I1679">
            <v>0</v>
          </cell>
          <cell r="J1679">
            <v>9.9994736842100007</v>
          </cell>
          <cell r="K1679">
            <v>30</v>
          </cell>
          <cell r="L1679">
            <v>3.0001579030476901</v>
          </cell>
          <cell r="M1679">
            <v>1.49152678735669</v>
          </cell>
          <cell r="N1679">
            <v>0.96361914509971403</v>
          </cell>
          <cell r="O1679">
            <v>0.64204583056721298</v>
          </cell>
          <cell r="P1679">
            <v>0.193371301800179</v>
          </cell>
          <cell r="Q1679">
            <v>0.99821854297979495</v>
          </cell>
          <cell r="R1679">
            <v>6.6001956217974902</v>
          </cell>
          <cell r="S1679">
            <v>109.480745870416</v>
          </cell>
          <cell r="T1679">
            <v>0.99975795037695003</v>
          </cell>
          <cell r="U1679">
            <v>2.3869745026080098</v>
          </cell>
          <cell r="V1679">
            <v>124.918733655645</v>
          </cell>
          <cell r="W1679">
            <v>0.99990811589633999</v>
          </cell>
          <cell r="X1679">
            <v>1.4705471538486099</v>
          </cell>
          <cell r="Y1679">
            <v>1.3240109084867899</v>
          </cell>
          <cell r="Z1679">
            <v>0.83991997349553604</v>
          </cell>
          <cell r="AA1679">
            <v>1.2875935767489599</v>
          </cell>
          <cell r="AB1679">
            <v>0.19301332420704401</v>
          </cell>
          <cell r="AC1679">
            <v>0.95097984702232297</v>
          </cell>
          <cell r="AD1679">
            <v>47.4479028039379</v>
          </cell>
          <cell r="AE1679">
            <v>51.318643644135598</v>
          </cell>
          <cell r="AF1679">
            <v>0.410778480051946</v>
          </cell>
          <cell r="AG1679">
            <v>14558.5355654861</v>
          </cell>
          <cell r="AH1679">
            <v>28.051398796487799</v>
          </cell>
          <cell r="AI1679">
            <v>0.25616017257340601</v>
          </cell>
          <cell r="AJ1679">
            <v>18378.857892986998</v>
          </cell>
          <cell r="AK1679">
            <v>4599.5802324400001</v>
          </cell>
          <cell r="AL1679">
            <v>917.03727604719995</v>
          </cell>
          <cell r="AM1679">
            <v>109.32520811800001</v>
          </cell>
          <cell r="AN1679">
            <v>74.030182966587006</v>
          </cell>
          <cell r="AO1679">
            <v>-187.23989655198301</v>
          </cell>
          <cell r="AP1679">
            <v>7.7978442001982202</v>
          </cell>
          <cell r="AQ1679">
            <v>1441.8617626233099</v>
          </cell>
          <cell r="AR1679">
            <v>72.078077467019199</v>
          </cell>
          <cell r="AS1679">
            <v>38.1657223422201</v>
          </cell>
          <cell r="AT1679">
            <v>136.28747030352599</v>
          </cell>
          <cell r="AU1679" t="str">
            <v>NaN</v>
          </cell>
          <cell r="AV1679" t="str">
            <v>NaN</v>
          </cell>
          <cell r="AW1679" t="str">
            <v>NaN</v>
          </cell>
          <cell r="AX1679" t="str">
            <v>NaN</v>
          </cell>
          <cell r="AY1679">
            <v>0.342778321570194</v>
          </cell>
          <cell r="AZ1679">
            <v>0.13841225032852</v>
          </cell>
          <cell r="BA1679">
            <v>0.394463169050213</v>
          </cell>
          <cell r="BB1679">
            <v>0.519028241211557</v>
          </cell>
          <cell r="BC1679">
            <v>29.380998991731001</v>
          </cell>
          <cell r="BD1679">
            <v>2.3004898699184699</v>
          </cell>
          <cell r="BE1679">
            <v>34.453656819187003</v>
          </cell>
          <cell r="BF1679">
            <v>179.09347446097601</v>
          </cell>
          <cell r="BH1679" t="str">
            <v>NO</v>
          </cell>
          <cell r="BI1679" t="str">
            <v>NO</v>
          </cell>
          <cell r="BJ1679" t="str">
            <v>NO</v>
          </cell>
          <cell r="BK1679" t="str">
            <v/>
          </cell>
          <cell r="BL1679" t="str">
            <v>YES</v>
          </cell>
          <cell r="BM1679" t="str">
            <v>YES</v>
          </cell>
          <cell r="BO1679" t="str">
            <v>YES</v>
          </cell>
          <cell r="BQ1679" t="str">
            <v>NO</v>
          </cell>
          <cell r="BR1679" t="str">
            <v>NO</v>
          </cell>
          <cell r="BT1679" t="str">
            <v/>
          </cell>
          <cell r="BU1679" t="str">
            <v>NO</v>
          </cell>
          <cell r="BW1679" t="str">
            <v>YES</v>
          </cell>
          <cell r="CA1679" t="str">
            <v>TRASH</v>
          </cell>
          <cell r="CC1679">
            <v>0</v>
          </cell>
          <cell r="CD1679">
            <v>0</v>
          </cell>
          <cell r="CE1679">
            <v>0</v>
          </cell>
          <cell r="CF1679">
            <v>0</v>
          </cell>
          <cell r="CL1679">
            <v>0</v>
          </cell>
          <cell r="CY1679">
            <v>0</v>
          </cell>
          <cell r="CZ1679">
            <v>0</v>
          </cell>
          <cell r="DA1679">
            <v>0</v>
          </cell>
          <cell r="DB1679">
            <v>0</v>
          </cell>
        </row>
        <row r="1680">
          <cell r="A1680">
            <v>119.3</v>
          </cell>
          <cell r="B1680">
            <v>41626</v>
          </cell>
          <cell r="C1680" t="str">
            <v>Daniel</v>
          </cell>
          <cell r="D1680">
            <v>11</v>
          </cell>
          <cell r="F1680" t="str">
            <v>YES</v>
          </cell>
          <cell r="G1680">
            <v>23.86</v>
          </cell>
          <cell r="H1680">
            <v>0.368888332508504</v>
          </cell>
          <cell r="I1680">
            <v>0</v>
          </cell>
          <cell r="J1680">
            <v>9.9994999999999994</v>
          </cell>
          <cell r="K1680">
            <v>29.998999999999999</v>
          </cell>
          <cell r="L1680">
            <v>3.0000500025001302</v>
          </cell>
          <cell r="M1680">
            <v>2.3578387905595601</v>
          </cell>
          <cell r="N1680">
            <v>0.86072475185245301</v>
          </cell>
          <cell r="O1680">
            <v>2.3644946438135301</v>
          </cell>
          <cell r="P1680">
            <v>0.18469159905071</v>
          </cell>
          <cell r="Q1680">
            <v>0.99898619821658996</v>
          </cell>
          <cell r="R1680">
            <v>3.28675283383786</v>
          </cell>
          <cell r="S1680">
            <v>22.9380378200396</v>
          </cell>
          <cell r="T1680">
            <v>0.99897409560705197</v>
          </cell>
          <cell r="U1680">
            <v>3.25448615411901</v>
          </cell>
          <cell r="V1680">
            <v>36.398174817561703</v>
          </cell>
          <cell r="W1680">
            <v>0.99978285204289796</v>
          </cell>
          <cell r="X1680">
            <v>1.49583278005809</v>
          </cell>
          <cell r="Y1680">
            <v>1.04039697030912</v>
          </cell>
          <cell r="Z1680">
            <v>0.35939045452941298</v>
          </cell>
          <cell r="AA1680">
            <v>20.2956800141244</v>
          </cell>
          <cell r="AB1680">
            <v>0.18449778162420999</v>
          </cell>
          <cell r="AC1680">
            <v>0.96910512841026397</v>
          </cell>
          <cell r="AD1680">
            <v>11.743713844900499</v>
          </cell>
          <cell r="AE1680">
            <v>28.258887733627301</v>
          </cell>
          <cell r="AF1680">
            <v>0.776213245606168</v>
          </cell>
          <cell r="AG1680">
            <v>2421.8209859486901</v>
          </cell>
          <cell r="AH1680">
            <v>14.876272174204001</v>
          </cell>
          <cell r="AI1680">
            <v>0.64787432904291997</v>
          </cell>
          <cell r="AJ1680">
            <v>3810.7051595839398</v>
          </cell>
          <cell r="AK1680">
            <v>3895.8186228899999</v>
          </cell>
          <cell r="AL1680">
            <v>680.45154122173301</v>
          </cell>
          <cell r="AM1680">
            <v>170.67669248000101</v>
          </cell>
          <cell r="AN1680">
            <v>91.480659151766702</v>
          </cell>
          <cell r="AO1680">
            <v>14.9083789766807</v>
          </cell>
          <cell r="AP1680">
            <v>13.534360764671501</v>
          </cell>
          <cell r="AQ1680">
            <v>88.553378560436698</v>
          </cell>
          <cell r="AR1680">
            <v>89.102715768085403</v>
          </cell>
          <cell r="AS1680">
            <v>51.565811073351398</v>
          </cell>
          <cell r="AT1680">
            <v>319.74232702870199</v>
          </cell>
          <cell r="AU1680">
            <v>6.4143917262374197</v>
          </cell>
          <cell r="AV1680">
            <v>1.6140801751738201</v>
          </cell>
          <cell r="AW1680">
            <v>5.3731062352059897</v>
          </cell>
          <cell r="AX1680">
            <v>1.59025082705216</v>
          </cell>
          <cell r="AY1680">
            <v>0.32643259829425297</v>
          </cell>
          <cell r="AZ1680">
            <v>0.13371137705033401</v>
          </cell>
          <cell r="BA1680">
            <v>0.36629923772734801</v>
          </cell>
          <cell r="BB1680">
            <v>0.490782358856509</v>
          </cell>
          <cell r="BC1680">
            <v>28.662374484373402</v>
          </cell>
          <cell r="BD1680">
            <v>14.034023956500199</v>
          </cell>
          <cell r="BE1680">
            <v>35.209042034000298</v>
          </cell>
          <cell r="BF1680">
            <v>210.74042255149999</v>
          </cell>
          <cell r="BH1680" t="str">
            <v>YES</v>
          </cell>
          <cell r="BI1680" t="str">
            <v>NO</v>
          </cell>
          <cell r="BJ1680" t="str">
            <v>NO</v>
          </cell>
          <cell r="BK1680" t="str">
            <v/>
          </cell>
          <cell r="BL1680" t="str">
            <v>YES</v>
          </cell>
          <cell r="BM1680" t="str">
            <v>NO</v>
          </cell>
          <cell r="BO1680" t="str">
            <v>NO</v>
          </cell>
          <cell r="BQ1680" t="str">
            <v>YES</v>
          </cell>
          <cell r="BR1680" t="str">
            <v>NO</v>
          </cell>
          <cell r="BT1680" t="str">
            <v/>
          </cell>
          <cell r="BU1680" t="str">
            <v>YES</v>
          </cell>
          <cell r="BW1680" t="str">
            <v/>
          </cell>
          <cell r="CA1680" t="str">
            <v>SINGLE CORRx</v>
          </cell>
          <cell r="CC1680">
            <v>12.847913282813749</v>
          </cell>
          <cell r="CD1680">
            <v>0</v>
          </cell>
          <cell r="CE1680">
            <v>15.032196154162914</v>
          </cell>
          <cell r="CF1680">
            <v>24.171633157975158</v>
          </cell>
          <cell r="CL1680">
            <v>0.38</v>
          </cell>
          <cell r="CY1680">
            <v>2.4105031751855472</v>
          </cell>
          <cell r="CZ1680">
            <v>0</v>
          </cell>
          <cell r="DA1680">
            <v>2.4105031751855472</v>
          </cell>
          <cell r="DB1680">
            <v>2.4105031751855472</v>
          </cell>
        </row>
        <row r="1681">
          <cell r="A1681">
            <v>119.3</v>
          </cell>
          <cell r="B1681">
            <v>41626</v>
          </cell>
          <cell r="C1681" t="str">
            <v>Daniel</v>
          </cell>
          <cell r="D1681">
            <v>13</v>
          </cell>
          <cell r="F1681" t="str">
            <v>YES</v>
          </cell>
          <cell r="G1681">
            <v>23.86</v>
          </cell>
          <cell r="H1681">
            <v>0.466110555455089</v>
          </cell>
          <cell r="I1681">
            <v>0</v>
          </cell>
          <cell r="J1681">
            <v>10</v>
          </cell>
          <cell r="K1681">
            <v>29.9985</v>
          </cell>
          <cell r="L1681">
            <v>2.9998499999999999</v>
          </cell>
          <cell r="M1681">
            <v>3.84999151786295</v>
          </cell>
          <cell r="N1681">
            <v>0.85119651564373999</v>
          </cell>
          <cell r="O1681">
            <v>0.67475773249057203</v>
          </cell>
          <cell r="P1681">
            <v>0.20418219521119699</v>
          </cell>
          <cell r="Q1681">
            <v>0.99777769077714495</v>
          </cell>
          <cell r="R1681">
            <v>5.3841048353337104</v>
          </cell>
          <cell r="S1681">
            <v>177.033979284792</v>
          </cell>
          <cell r="T1681">
            <v>0.99983437729672597</v>
          </cell>
          <cell r="U1681">
            <v>1.43873836662773</v>
          </cell>
          <cell r="V1681">
            <v>149.117263304674</v>
          </cell>
          <cell r="W1681">
            <v>0.99999766556561298</v>
          </cell>
          <cell r="X1681">
            <v>0.170796947237079</v>
          </cell>
          <cell r="Y1681">
            <v>0.88464532166814502</v>
          </cell>
          <cell r="Z1681">
            <v>0.18739915982170199</v>
          </cell>
          <cell r="AA1681">
            <v>2.1038399914891199</v>
          </cell>
          <cell r="AB1681">
            <v>0.203708513199862</v>
          </cell>
          <cell r="AC1681">
            <v>0.94497389161155498</v>
          </cell>
          <cell r="AD1681">
            <v>31.667219921953599</v>
          </cell>
          <cell r="AE1681">
            <v>141.75844596406199</v>
          </cell>
          <cell r="AF1681">
            <v>0.95064858273973796</v>
          </cell>
          <cell r="AG1681">
            <v>646.75861099232804</v>
          </cell>
          <cell r="AH1681">
            <v>28.587657528764201</v>
          </cell>
          <cell r="AI1681">
            <v>0.161454439106722</v>
          </cell>
          <cell r="AJ1681">
            <v>10989.280396083301</v>
          </cell>
          <cell r="AK1681">
            <v>3762.5647312266601</v>
          </cell>
          <cell r="AL1681">
            <v>702.44662890856603</v>
          </cell>
          <cell r="AM1681">
            <v>67.430438424999807</v>
          </cell>
          <cell r="AN1681">
            <v>23.092538803307299</v>
          </cell>
          <cell r="AO1681">
            <v>83.922134280041107</v>
          </cell>
          <cell r="AP1681">
            <v>26.220901401004198</v>
          </cell>
          <cell r="AQ1681">
            <v>203.20488572363001</v>
          </cell>
          <cell r="AR1681">
            <v>160.78239997412001</v>
          </cell>
          <cell r="AS1681">
            <v>142.560660935474</v>
          </cell>
          <cell r="AT1681">
            <v>325.76770787680499</v>
          </cell>
          <cell r="AU1681">
            <v>6.4247966345502396</v>
          </cell>
          <cell r="AV1681">
            <v>1.6314035090268699</v>
          </cell>
          <cell r="AW1681">
            <v>5.4912666210723398</v>
          </cell>
          <cell r="AX1681">
            <v>1.6188081426574199</v>
          </cell>
          <cell r="AY1681">
            <v>0.35463500910260598</v>
          </cell>
          <cell r="AZ1681">
            <v>0.13619589981862301</v>
          </cell>
          <cell r="BA1681">
            <v>0.36013724299915401</v>
          </cell>
          <cell r="BB1681">
            <v>0.487732459471383</v>
          </cell>
          <cell r="BC1681">
            <v>29.690372855101899</v>
          </cell>
          <cell r="BD1681">
            <v>1.49474679670624</v>
          </cell>
          <cell r="BE1681">
            <v>16.544228824126801</v>
          </cell>
          <cell r="BF1681">
            <v>193.65395517746001</v>
          </cell>
          <cell r="BH1681" t="str">
            <v>NO</v>
          </cell>
          <cell r="BI1681" t="str">
            <v>NO</v>
          </cell>
          <cell r="BJ1681" t="str">
            <v>NO</v>
          </cell>
          <cell r="BK1681" t="str">
            <v/>
          </cell>
          <cell r="BL1681" t="str">
            <v>YES</v>
          </cell>
          <cell r="BM1681" t="str">
            <v>NO</v>
          </cell>
          <cell r="BO1681" t="str">
            <v>NO</v>
          </cell>
          <cell r="BQ1681" t="str">
            <v>YES</v>
          </cell>
          <cell r="BR1681" t="str">
            <v>NO</v>
          </cell>
          <cell r="BT1681" t="str">
            <v/>
          </cell>
          <cell r="BU1681" t="str">
            <v>YES</v>
          </cell>
          <cell r="BW1681" t="str">
            <v/>
          </cell>
          <cell r="CA1681" t="str">
            <v>SINGLE CORRx</v>
          </cell>
          <cell r="CC1681">
            <v>52.638393946549918</v>
          </cell>
          <cell r="CD1681">
            <v>0</v>
          </cell>
          <cell r="CE1681">
            <v>57.515778643307463</v>
          </cell>
          <cell r="CF1681">
            <v>59.088401553226674</v>
          </cell>
          <cell r="CL1681">
            <v>0.3</v>
          </cell>
          <cell r="CY1681">
            <v>5.1299766535161311</v>
          </cell>
          <cell r="CZ1681">
            <v>0</v>
          </cell>
          <cell r="DA1681">
            <v>5.1299766535161311</v>
          </cell>
          <cell r="DB1681">
            <v>5.1299766535161311</v>
          </cell>
        </row>
        <row r="1682">
          <cell r="A1682">
            <v>119.3</v>
          </cell>
          <cell r="B1682">
            <v>41626</v>
          </cell>
          <cell r="C1682" t="str">
            <v>Daniel</v>
          </cell>
          <cell r="D1682">
            <v>22</v>
          </cell>
          <cell r="F1682" t="str">
            <v>YES</v>
          </cell>
          <cell r="G1682">
            <v>23.86</v>
          </cell>
          <cell r="H1682">
            <v>1.8466661106795099</v>
          </cell>
          <cell r="I1682">
            <v>0</v>
          </cell>
          <cell r="J1682">
            <v>10</v>
          </cell>
          <cell r="K1682">
            <v>29.998999999999999</v>
          </cell>
          <cell r="L1682">
            <v>2.9998999999999998</v>
          </cell>
          <cell r="M1682">
            <v>3.2300976462867799</v>
          </cell>
          <cell r="N1682">
            <v>0.99350502436409105</v>
          </cell>
          <cell r="O1682">
            <v>0.21566537731974</v>
          </cell>
          <cell r="P1682">
            <v>0.19363065824204401</v>
          </cell>
          <cell r="Q1682">
            <v>0.99886704829551698</v>
          </cell>
          <cell r="R1682">
            <v>12.536466161255801</v>
          </cell>
          <cell r="S1682">
            <v>158.13163653528599</v>
          </cell>
          <cell r="T1682">
            <v>0.999991350770285</v>
          </cell>
          <cell r="U1682">
            <v>1.0748286565048999</v>
          </cell>
          <cell r="V1682">
            <v>491.78419383208899</v>
          </cell>
          <cell r="W1682">
            <v>0.99999915797781103</v>
          </cell>
          <cell r="X1682">
            <v>0.33535347258498099</v>
          </cell>
          <cell r="Y1682">
            <v>3.0040773552406201</v>
          </cell>
          <cell r="Z1682">
            <v>0.92336823872985496</v>
          </cell>
          <cell r="AA1682">
            <v>0.52046356754766698</v>
          </cell>
          <cell r="AB1682">
            <v>0.193402810636432</v>
          </cell>
          <cell r="AC1682">
            <v>0.96839442457521596</v>
          </cell>
          <cell r="AD1682">
            <v>170.45983243282001</v>
          </cell>
          <cell r="AE1682">
            <v>408.57887266776601</v>
          </cell>
          <cell r="AF1682">
            <v>0.83080858180870998</v>
          </cell>
          <cell r="AG1682">
            <v>23624.5423521333</v>
          </cell>
          <cell r="AH1682">
            <v>130.01127710684301</v>
          </cell>
          <cell r="AI1682">
            <v>0.82216408685389597</v>
          </cell>
          <cell r="AJ1682">
            <v>24831.5907908544</v>
          </cell>
          <cell r="AK1682">
            <v>10480.5891191633</v>
          </cell>
          <cell r="AL1682">
            <v>2063.6778942086298</v>
          </cell>
          <cell r="AM1682">
            <v>101.92820773633299</v>
          </cell>
          <cell r="AN1682">
            <v>13.930740452357</v>
          </cell>
          <cell r="AO1682">
            <v>209.659463966808</v>
          </cell>
          <cell r="AP1682">
            <v>50.3453380836999</v>
          </cell>
          <cell r="AQ1682">
            <v>644.62182438006403</v>
          </cell>
          <cell r="AR1682" t="str">
            <v>Inf</v>
          </cell>
          <cell r="AS1682">
            <v>69.561269037377002</v>
          </cell>
          <cell r="AT1682" t="str">
            <v>NaN</v>
          </cell>
          <cell r="AU1682">
            <v>6.5769582613563902</v>
          </cell>
          <cell r="AV1682">
            <v>1.9152872754735699</v>
          </cell>
          <cell r="AW1682" t="str">
            <v>NaN</v>
          </cell>
          <cell r="AX1682" t="str">
            <v>NaN</v>
          </cell>
          <cell r="AY1682">
            <v>0.370270920925858</v>
          </cell>
          <cell r="AZ1682" t="str">
            <v>NaN</v>
          </cell>
          <cell r="BA1682">
            <v>0.33203675827526802</v>
          </cell>
          <cell r="BB1682" t="str">
            <v>NaN</v>
          </cell>
          <cell r="BC1682">
            <v>28.977724246371501</v>
          </cell>
          <cell r="BD1682">
            <v>6.7590728946670398</v>
          </cell>
          <cell r="BE1682">
            <v>48.793527263666903</v>
          </cell>
          <cell r="BF1682">
            <v>292.34448787600002</v>
          </cell>
          <cell r="BH1682" t="str">
            <v>NO</v>
          </cell>
          <cell r="BI1682" t="str">
            <v>NO</v>
          </cell>
          <cell r="BJ1682" t="str">
            <v>NO</v>
          </cell>
          <cell r="BK1682" t="str">
            <v/>
          </cell>
          <cell r="BL1682" t="str">
            <v>YES</v>
          </cell>
          <cell r="BM1682" t="str">
            <v>YES</v>
          </cell>
          <cell r="BO1682" t="str">
            <v>YES</v>
          </cell>
          <cell r="BQ1682" t="str">
            <v>YES</v>
          </cell>
          <cell r="BR1682" t="str">
            <v>YES</v>
          </cell>
          <cell r="BT1682" t="str">
            <v/>
          </cell>
          <cell r="BU1682" t="str">
            <v>NO</v>
          </cell>
          <cell r="BW1682" t="str">
            <v/>
          </cell>
          <cell r="CA1682" t="str">
            <v>DUAL CORR</v>
          </cell>
          <cell r="CC1682">
            <v>173.59982042272742</v>
          </cell>
          <cell r="CD1682">
            <v>167.45582104409817</v>
          </cell>
          <cell r="CE1682">
            <v>0</v>
          </cell>
          <cell r="CF1682">
            <v>0</v>
          </cell>
          <cell r="CL1682">
            <v>0.19</v>
          </cell>
          <cell r="CY1682">
            <v>1.7394009488098012</v>
          </cell>
          <cell r="CZ1682">
            <v>1.7394009488098012</v>
          </cell>
          <cell r="DA1682">
            <v>0</v>
          </cell>
          <cell r="DB1682">
            <v>0</v>
          </cell>
        </row>
        <row r="1683">
          <cell r="A1683">
            <v>119.3</v>
          </cell>
          <cell r="B1683">
            <v>41626</v>
          </cell>
          <cell r="C1683" t="str">
            <v>Daniel</v>
          </cell>
          <cell r="D1683">
            <v>23</v>
          </cell>
          <cell r="F1683" t="str">
            <v>YES</v>
          </cell>
          <cell r="G1683">
            <v>23.86</v>
          </cell>
          <cell r="H1683">
            <v>1.9105549994856099</v>
          </cell>
          <cell r="I1683">
            <v>0</v>
          </cell>
          <cell r="J1683">
            <v>9.9990000000000006</v>
          </cell>
          <cell r="K1683">
            <v>29.998000000000001</v>
          </cell>
          <cell r="L1683">
            <v>3.0001000100009998</v>
          </cell>
          <cell r="M1683">
            <v>2.0824286403327301</v>
          </cell>
          <cell r="N1683">
            <v>0.99700858961407501</v>
          </cell>
          <cell r="O1683">
            <v>0.31326462705650199</v>
          </cell>
          <cell r="P1683">
            <v>0.18749110537733801</v>
          </cell>
          <cell r="Q1683">
            <v>0.998243086188359</v>
          </cell>
          <cell r="R1683">
            <v>6.2286509832803798</v>
          </cell>
          <cell r="S1683">
            <v>33.391620205824601</v>
          </cell>
          <cell r="T1683">
            <v>0.99964806948400398</v>
          </cell>
          <cell r="U1683">
            <v>2.7393504462509899</v>
          </cell>
          <cell r="V1683">
            <v>70.516468727064293</v>
          </cell>
          <cell r="W1683">
            <v>0.999909565784729</v>
          </cell>
          <cell r="X1683">
            <v>1.3879626813896899</v>
          </cell>
          <cell r="Y1683">
            <v>2.0495139155595301</v>
          </cell>
          <cell r="Z1683">
            <v>0.98056266529258596</v>
          </cell>
          <cell r="AA1683">
            <v>0.54218852044459698</v>
          </cell>
          <cell r="AB1683">
            <v>0.18714954109007401</v>
          </cell>
          <cell r="AC1683">
            <v>0.94891211924366403</v>
          </cell>
          <cell r="AD1683">
            <v>42.116302076809298</v>
          </cell>
          <cell r="AE1683">
            <v>48.636660181021597</v>
          </cell>
          <cell r="AF1683">
            <v>0.68965819415486895</v>
          </cell>
          <cell r="AG1683">
            <v>6931.4020061191304</v>
          </cell>
          <cell r="AH1683">
            <v>23.970475454848199</v>
          </cell>
          <cell r="AI1683">
            <v>0.71760605893273199</v>
          </cell>
          <cell r="AJ1683">
            <v>6307.1938513057903</v>
          </cell>
          <cell r="AK1683">
            <v>5387.8135143733298</v>
          </cell>
          <cell r="AL1683">
            <v>954.27031319069999</v>
          </cell>
          <cell r="AM1683">
            <v>117.718023166335</v>
          </cell>
          <cell r="AN1683">
            <v>51.661953318229699</v>
          </cell>
          <cell r="AO1683">
            <v>-588.01391789994</v>
          </cell>
          <cell r="AP1683">
            <v>35.581217875684999</v>
          </cell>
          <cell r="AQ1683">
            <v>4244.0304225853297</v>
          </cell>
          <cell r="AR1683">
            <v>660.51048956222905</v>
          </cell>
          <cell r="AS1683">
            <v>102.996045263732</v>
          </cell>
          <cell r="AT1683">
            <v>6945.0039058360899</v>
          </cell>
          <cell r="AU1683">
            <v>6.4671439284929297</v>
          </cell>
          <cell r="AV1683">
            <v>1.8904438848448399</v>
          </cell>
          <cell r="AW1683" t="str">
            <v>NaN</v>
          </cell>
          <cell r="AX1683" t="str">
            <v>NaN</v>
          </cell>
          <cell r="AY1683">
            <v>0.39497368152345103</v>
          </cell>
          <cell r="AZ1683" t="str">
            <v>NaN</v>
          </cell>
          <cell r="BA1683">
            <v>0.40254729985724602</v>
          </cell>
          <cell r="BB1683" t="str">
            <v>NaN</v>
          </cell>
          <cell r="BC1683">
            <v>33.067564034521503</v>
          </cell>
          <cell r="BD1683">
            <v>5.6682371083333596</v>
          </cell>
          <cell r="BE1683">
            <v>102.886969627778</v>
          </cell>
          <cell r="BF1683">
            <v>174.28289768416701</v>
          </cell>
          <cell r="BH1683" t="str">
            <v>NO</v>
          </cell>
          <cell r="BI1683" t="str">
            <v>NO</v>
          </cell>
          <cell r="BJ1683" t="str">
            <v>NO</v>
          </cell>
          <cell r="BK1683" t="str">
            <v/>
          </cell>
          <cell r="BL1683" t="str">
            <v>YES</v>
          </cell>
          <cell r="BM1683" t="str">
            <v>YES</v>
          </cell>
          <cell r="BO1683" t="str">
            <v>YES</v>
          </cell>
          <cell r="BQ1683" t="str">
            <v>NO</v>
          </cell>
          <cell r="BR1683" t="str">
            <v>NO</v>
          </cell>
          <cell r="BT1683" t="str">
            <v/>
          </cell>
          <cell r="BU1683" t="str">
            <v>YES</v>
          </cell>
          <cell r="BW1683" t="str">
            <v/>
          </cell>
          <cell r="CA1683" t="str">
            <v>DUAL AREA</v>
          </cell>
          <cell r="CC1683">
            <v>0</v>
          </cell>
          <cell r="CD1683">
            <v>0</v>
          </cell>
          <cell r="CE1683">
            <v>36.81060932873558</v>
          </cell>
          <cell r="CF1683">
            <v>48.465935619948866</v>
          </cell>
          <cell r="CL1683">
            <v>0.36</v>
          </cell>
          <cell r="CY1683">
            <v>0</v>
          </cell>
          <cell r="CZ1683">
            <v>0</v>
          </cell>
          <cell r="DA1683">
            <v>0.82490045071057305</v>
          </cell>
          <cell r="DB1683">
            <v>0.82490045071057305</v>
          </cell>
        </row>
        <row r="1684">
          <cell r="A1684">
            <v>119.3</v>
          </cell>
          <cell r="B1684">
            <v>41626</v>
          </cell>
          <cell r="C1684" t="str">
            <v>Daniel</v>
          </cell>
          <cell r="D1684">
            <v>25</v>
          </cell>
          <cell r="F1684" t="str">
            <v>YES</v>
          </cell>
          <cell r="G1684">
            <v>23.86</v>
          </cell>
          <cell r="H1684">
            <v>2.01333277858794</v>
          </cell>
          <cell r="I1684">
            <v>0</v>
          </cell>
          <cell r="J1684">
            <v>10.000500000000001</v>
          </cell>
          <cell r="K1684">
            <v>30.000499999999999</v>
          </cell>
          <cell r="L1684">
            <v>2.9999000049997502</v>
          </cell>
          <cell r="M1684">
            <v>1.9347487320794301</v>
          </cell>
          <cell r="N1684">
            <v>0.97435233228663798</v>
          </cell>
          <cell r="O1684">
            <v>0.50566134585729905</v>
          </cell>
          <cell r="P1684">
            <v>0.22461083986512601</v>
          </cell>
          <cell r="Q1684">
            <v>0.99727266376108803</v>
          </cell>
          <cell r="R1684">
            <v>6.9853434004418</v>
          </cell>
          <cell r="S1684">
            <v>50.029101070284199</v>
          </cell>
          <cell r="T1684">
            <v>0.99994510614149801</v>
          </cell>
          <cell r="U1684">
            <v>0.96589111532034699</v>
          </cell>
          <cell r="V1684">
            <v>98.878507833969906</v>
          </cell>
          <cell r="W1684">
            <v>0.99996985134446703</v>
          </cell>
          <cell r="X1684">
            <v>0.71569892647838396</v>
          </cell>
          <cell r="Y1684">
            <v>1.7148515646423399</v>
          </cell>
          <cell r="Z1684">
            <v>0.85698589138957904</v>
          </cell>
          <cell r="AA1684">
            <v>1.18896045700394</v>
          </cell>
          <cell r="AB1684">
            <v>0.223965674623017</v>
          </cell>
          <cell r="AC1684">
            <v>0.94326802293049605</v>
          </cell>
          <cell r="AD1684">
            <v>55.191943473066303</v>
          </cell>
          <cell r="AE1684">
            <v>76.365258177947496</v>
          </cell>
          <cell r="AF1684">
            <v>0.77229073573208395</v>
          </cell>
          <cell r="AG1684">
            <v>4165.8214815177298</v>
          </cell>
          <cell r="AH1684">
            <v>43.983002851131801</v>
          </cell>
          <cell r="AI1684">
            <v>0.87910009207304396</v>
          </cell>
          <cell r="AJ1684">
            <v>2211.80036383171</v>
          </cell>
          <cell r="AK1684">
            <v>3769.8229003166698</v>
          </cell>
          <cell r="AL1684">
            <v>726.28484193036695</v>
          </cell>
          <cell r="AM1684">
            <v>89.618032847999601</v>
          </cell>
          <cell r="AN1684">
            <v>27.259495764684001</v>
          </cell>
          <cell r="AO1684">
            <v>37.354400869720898</v>
          </cell>
          <cell r="AP1684">
            <v>37.493991870490902</v>
          </cell>
          <cell r="AQ1684">
            <v>22.256342197862299</v>
          </cell>
          <cell r="AR1684">
            <v>504.19924284977299</v>
          </cell>
          <cell r="AS1684">
            <v>182.188006748692</v>
          </cell>
          <cell r="AT1684">
            <v>1445.12217863403</v>
          </cell>
          <cell r="AU1684">
            <v>6.55586787324882</v>
          </cell>
          <cell r="AV1684">
            <v>1.8659770540410301</v>
          </cell>
          <cell r="AW1684" t="str">
            <v>NaN</v>
          </cell>
          <cell r="AX1684" t="str">
            <v>NaN</v>
          </cell>
          <cell r="AY1684">
            <v>0.22974536650298599</v>
          </cell>
          <cell r="AZ1684" t="str">
            <v>NaN</v>
          </cell>
          <cell r="BA1684">
            <v>0.38655465086609297</v>
          </cell>
          <cell r="BB1684" t="str">
            <v>NaN</v>
          </cell>
          <cell r="BC1684">
            <v>29.538689978955301</v>
          </cell>
          <cell r="BD1684">
            <v>30.2407987186422</v>
          </cell>
          <cell r="BE1684">
            <v>100.636734822531</v>
          </cell>
          <cell r="BF1684">
            <v>165.62155006512401</v>
          </cell>
          <cell r="BH1684" t="str">
            <v>YES</v>
          </cell>
          <cell r="BI1684" t="str">
            <v>NO</v>
          </cell>
          <cell r="BJ1684" t="str">
            <v>NO</v>
          </cell>
          <cell r="BK1684" t="str">
            <v/>
          </cell>
          <cell r="BL1684" t="str">
            <v>YES</v>
          </cell>
          <cell r="BM1684" t="str">
            <v>YES</v>
          </cell>
          <cell r="BO1684" t="str">
            <v>YES</v>
          </cell>
          <cell r="BQ1684" t="str">
            <v>YES</v>
          </cell>
          <cell r="BR1684" t="str">
            <v>YES</v>
          </cell>
          <cell r="BT1684" t="str">
            <v/>
          </cell>
          <cell r="BU1684" t="str">
            <v>YES</v>
          </cell>
          <cell r="BW1684" t="str">
            <v/>
          </cell>
          <cell r="CA1684" t="str">
            <v>DUAL CORR</v>
          </cell>
          <cell r="CC1684">
            <v>34.905858471054643</v>
          </cell>
          <cell r="CD1684">
            <v>52.981701047064853</v>
          </cell>
          <cell r="CE1684">
            <v>48.820199488433275</v>
          </cell>
          <cell r="CF1684">
            <v>44.548054246859728</v>
          </cell>
          <cell r="CL1684">
            <v>0.32</v>
          </cell>
          <cell r="CY1684">
            <v>0.84334520359654708</v>
          </cell>
          <cell r="CZ1684">
            <v>0.84334520359654708</v>
          </cell>
          <cell r="DA1684">
            <v>0.84334520359654708</v>
          </cell>
          <cell r="DB1684">
            <v>0.84334520359654708</v>
          </cell>
        </row>
        <row r="1685">
          <cell r="A1685">
            <v>119.3</v>
          </cell>
          <cell r="B1685">
            <v>41626</v>
          </cell>
          <cell r="C1685" t="str">
            <v>Daniel</v>
          </cell>
          <cell r="D1685">
            <v>26</v>
          </cell>
          <cell r="F1685" t="str">
            <v>YES</v>
          </cell>
          <cell r="G1685">
            <v>23.86</v>
          </cell>
          <cell r="H1685">
            <v>2.1424994459375699</v>
          </cell>
          <cell r="I1685">
            <v>0</v>
          </cell>
          <cell r="J1685">
            <v>9.9994999999999994</v>
          </cell>
          <cell r="K1685">
            <v>29.998999999999999</v>
          </cell>
          <cell r="L1685">
            <v>3.0000500025001302</v>
          </cell>
          <cell r="M1685">
            <v>5.8361263542111699</v>
          </cell>
          <cell r="N1685">
            <v>0.98785466746907302</v>
          </cell>
          <cell r="O1685">
            <v>0.47365636135286099</v>
          </cell>
          <cell r="P1685">
            <v>0.193535853278125</v>
          </cell>
          <cell r="Q1685">
            <v>0.99906579816748897</v>
          </cell>
          <cell r="R1685">
            <v>15.2354853853143</v>
          </cell>
          <cell r="S1685">
            <v>419.96581404942498</v>
          </cell>
          <cell r="T1685">
            <v>0.99993156253635496</v>
          </cell>
          <cell r="U1685">
            <v>4.0468654413965499</v>
          </cell>
          <cell r="V1685">
            <v>1150.57177756133</v>
          </cell>
          <cell r="W1685">
            <v>0.99999766942884805</v>
          </cell>
          <cell r="X1685">
            <v>0.74677121971671401</v>
          </cell>
          <cell r="Y1685">
            <v>4.0629642071855496</v>
          </cell>
          <cell r="Z1685">
            <v>0.68736747276892896</v>
          </cell>
          <cell r="AA1685">
            <v>5.7573757831288903</v>
          </cell>
          <cell r="AB1685">
            <v>0.193348110783677</v>
          </cell>
          <cell r="AC1685">
            <v>0.97378564457521899</v>
          </cell>
          <cell r="AD1685">
            <v>250.06766279978399</v>
          </cell>
          <cell r="AE1685">
            <v>281.63960412404998</v>
          </cell>
          <cell r="AF1685">
            <v>0.24478172786214999</v>
          </cell>
          <cell r="AG1685">
            <v>187661.13674072101</v>
          </cell>
          <cell r="AH1685">
            <v>32.126822484610898</v>
          </cell>
          <cell r="AI1685">
            <v>7.6493425342559193E-2</v>
          </cell>
          <cell r="AJ1685">
            <v>229478.41701069399</v>
          </cell>
          <cell r="AK1685">
            <v>22364.090770760002</v>
          </cell>
          <cell r="AL1685">
            <v>4407.2498272190996</v>
          </cell>
          <cell r="AM1685">
            <v>269.05799691400102</v>
          </cell>
          <cell r="AN1685">
            <v>28.680205340988</v>
          </cell>
          <cell r="AO1685">
            <v>124.367096380964</v>
          </cell>
          <cell r="AP1685">
            <v>81.401695973941699</v>
          </cell>
          <cell r="AQ1685">
            <v>168.409825469146</v>
          </cell>
          <cell r="AR1685">
            <v>-188.68369172964501</v>
          </cell>
          <cell r="AS1685">
            <v>75.1327189782575</v>
          </cell>
          <cell r="AT1685">
            <v>4304.4255219940796</v>
          </cell>
          <cell r="AU1685">
            <v>6.6549106490308203</v>
          </cell>
          <cell r="AV1685">
            <v>1.84053829655575</v>
          </cell>
          <cell r="AW1685" t="str">
            <v>NaN</v>
          </cell>
          <cell r="AX1685" t="str">
            <v>NaN</v>
          </cell>
          <cell r="AY1685">
            <v>0.48957052560801401</v>
          </cell>
          <cell r="AZ1685" t="str">
            <v>NaN</v>
          </cell>
          <cell r="BA1685">
            <v>0.36971769358295098</v>
          </cell>
          <cell r="BB1685" t="str">
            <v>NaN</v>
          </cell>
          <cell r="BC1685">
            <v>32.638035040534298</v>
          </cell>
          <cell r="BD1685">
            <v>39.046163376729702</v>
          </cell>
          <cell r="BE1685">
            <v>208.68600888144701</v>
          </cell>
          <cell r="BF1685">
            <v>764.10745969685502</v>
          </cell>
          <cell r="BH1685" t="str">
            <v>YES</v>
          </cell>
          <cell r="BI1685" t="str">
            <v>NO</v>
          </cell>
          <cell r="BJ1685" t="str">
            <v>NO</v>
          </cell>
          <cell r="BK1685" t="str">
            <v/>
          </cell>
          <cell r="BL1685" t="str">
            <v>YES</v>
          </cell>
          <cell r="BM1685" t="str">
            <v>NO</v>
          </cell>
          <cell r="BO1685" t="str">
            <v>NO</v>
          </cell>
          <cell r="BQ1685" t="str">
            <v>NO</v>
          </cell>
          <cell r="BR1685" t="str">
            <v>NO</v>
          </cell>
          <cell r="BT1685" t="str">
            <v/>
          </cell>
          <cell r="BU1685" t="str">
            <v>NO</v>
          </cell>
          <cell r="BW1685" t="str">
            <v>YES</v>
          </cell>
          <cell r="CA1685" t="str">
            <v>TRASH</v>
          </cell>
          <cell r="CC1685">
            <v>0</v>
          </cell>
          <cell r="CD1685">
            <v>0</v>
          </cell>
          <cell r="CE1685">
            <v>0</v>
          </cell>
          <cell r="CF1685">
            <v>0</v>
          </cell>
          <cell r="CL1685">
            <v>0</v>
          </cell>
          <cell r="CY1685">
            <v>0</v>
          </cell>
          <cell r="CZ1685">
            <v>0</v>
          </cell>
          <cell r="DA1685">
            <v>0</v>
          </cell>
          <cell r="DB1685">
            <v>0</v>
          </cell>
        </row>
        <row r="1686">
          <cell r="A1686">
            <v>119.3</v>
          </cell>
          <cell r="B1686">
            <v>41626</v>
          </cell>
          <cell r="C1686" t="str">
            <v>Daniel</v>
          </cell>
          <cell r="D1686">
            <v>27</v>
          </cell>
          <cell r="F1686" t="str">
            <v>YES</v>
          </cell>
          <cell r="G1686">
            <v>23.86</v>
          </cell>
          <cell r="H1686">
            <v>2.1924994457513098</v>
          </cell>
          <cell r="I1686">
            <v>0</v>
          </cell>
          <cell r="J1686">
            <v>10.0005263158</v>
          </cell>
          <cell r="K1686">
            <v>29.9989473684</v>
          </cell>
          <cell r="L1686">
            <v>2.9997368559496902</v>
          </cell>
          <cell r="M1686">
            <v>1.6375820902440501</v>
          </cell>
          <cell r="N1686">
            <v>0.97480674605388296</v>
          </cell>
          <cell r="O1686">
            <v>0.52951798973627295</v>
          </cell>
          <cell r="P1686">
            <v>0.18472883667918499</v>
          </cell>
          <cell r="Q1686">
            <v>0.99753443238424799</v>
          </cell>
          <cell r="R1686">
            <v>3.9805203487479499</v>
          </cell>
          <cell r="S1686">
            <v>32.768118129068199</v>
          </cell>
          <cell r="T1686">
            <v>0.99964447475549101</v>
          </cell>
          <cell r="U1686">
            <v>1.48556510948439</v>
          </cell>
          <cell r="V1686">
            <v>48.969853451433103</v>
          </cell>
          <cell r="W1686">
            <v>0.99990874034315802</v>
          </cell>
          <cell r="X1686">
            <v>0.75236216108374898</v>
          </cell>
          <cell r="Y1686">
            <v>1.49186442432936</v>
          </cell>
          <cell r="Z1686">
            <v>0.87900066037392999</v>
          </cell>
          <cell r="AA1686">
            <v>1.02573167113722</v>
          </cell>
          <cell r="AB1686">
            <v>0.184256708396417</v>
          </cell>
          <cell r="AC1686">
            <v>0.92777960999999898</v>
          </cell>
          <cell r="AD1686">
            <v>17.407841993013399</v>
          </cell>
          <cell r="AE1686">
            <v>40.172938719387702</v>
          </cell>
          <cell r="AF1686">
            <v>0.82028570347277496</v>
          </cell>
          <cell r="AG1686">
            <v>1183.76621384846</v>
          </cell>
          <cell r="AH1686">
            <v>23.7042609041936</v>
          </cell>
          <cell r="AI1686">
            <v>0.72313651036772297</v>
          </cell>
          <cell r="AJ1686">
            <v>1823.68153902114</v>
          </cell>
          <cell r="AK1686">
            <v>2886.08910485667</v>
          </cell>
          <cell r="AL1686">
            <v>577.63483505019997</v>
          </cell>
          <cell r="AM1686">
            <v>60.599052356999103</v>
          </cell>
          <cell r="AN1686">
            <v>55.065798652313703</v>
          </cell>
          <cell r="AO1686">
            <v>35.140724421378501</v>
          </cell>
          <cell r="AP1686">
            <v>22.0215277905717</v>
          </cell>
          <cell r="AQ1686">
            <v>103.767071922745</v>
          </cell>
          <cell r="AR1686">
            <v>-71.069644896635495</v>
          </cell>
          <cell r="AS1686">
            <v>40.443774634850101</v>
          </cell>
          <cell r="AT1686">
            <v>358.967314006555</v>
          </cell>
          <cell r="AU1686">
            <v>6.7320883233808102</v>
          </cell>
          <cell r="AV1686">
            <v>1.8316374604726799</v>
          </cell>
          <cell r="AW1686" t="str">
            <v>NaN</v>
          </cell>
          <cell r="AX1686" t="str">
            <v>NaN</v>
          </cell>
          <cell r="AY1686">
            <v>0.28794866376791001</v>
          </cell>
          <cell r="AZ1686" t="str">
            <v>NaN</v>
          </cell>
          <cell r="BA1686">
            <v>0.330069412825442</v>
          </cell>
          <cell r="BB1686" t="str">
            <v>NaN</v>
          </cell>
          <cell r="BC1686">
            <v>30.488682046013999</v>
          </cell>
          <cell r="BD1686">
            <v>11.743832319394</v>
          </cell>
          <cell r="BE1686">
            <v>65.907443028484906</v>
          </cell>
          <cell r="BF1686">
            <v>147.725536161213</v>
          </cell>
          <cell r="BH1686" t="str">
            <v>YES</v>
          </cell>
          <cell r="BI1686" t="str">
            <v>NO</v>
          </cell>
          <cell r="BJ1686" t="str">
            <v>NO</v>
          </cell>
          <cell r="BK1686" t="str">
            <v/>
          </cell>
          <cell r="BL1686" t="str">
            <v>YES</v>
          </cell>
          <cell r="BM1686" t="str">
            <v>YES</v>
          </cell>
          <cell r="BO1686" t="str">
            <v>YES</v>
          </cell>
          <cell r="BQ1686" t="str">
            <v>YES</v>
          </cell>
          <cell r="BR1686" t="str">
            <v>NO</v>
          </cell>
          <cell r="BT1686" t="str">
            <v/>
          </cell>
          <cell r="BU1686" t="str">
            <v>NO</v>
          </cell>
          <cell r="BW1686" t="str">
            <v/>
          </cell>
          <cell r="CA1686" t="str">
            <v>SINGLE CORR</v>
          </cell>
          <cell r="CC1686">
            <v>17.287268076703992</v>
          </cell>
          <cell r="CD1686">
            <v>0</v>
          </cell>
          <cell r="CE1686">
            <v>0</v>
          </cell>
          <cell r="CF1686">
            <v>0</v>
          </cell>
          <cell r="CL1686">
            <v>0.47</v>
          </cell>
          <cell r="CY1686">
            <v>1.2877378292694199</v>
          </cell>
          <cell r="CZ1686">
            <v>0</v>
          </cell>
          <cell r="DA1686">
            <v>0</v>
          </cell>
          <cell r="DB1686">
            <v>0</v>
          </cell>
        </row>
        <row r="1687">
          <cell r="A1687">
            <v>119.3</v>
          </cell>
          <cell r="B1687">
            <v>41626</v>
          </cell>
          <cell r="C1687" t="str">
            <v>Daniel</v>
          </cell>
          <cell r="D1687">
            <v>28</v>
          </cell>
          <cell r="F1687" t="str">
            <v>YES</v>
          </cell>
          <cell r="G1687">
            <v>23.86</v>
          </cell>
          <cell r="H1687">
            <v>2.42722166609019</v>
          </cell>
          <cell r="I1687">
            <v>0</v>
          </cell>
          <cell r="J1687">
            <v>10</v>
          </cell>
          <cell r="K1687">
            <v>29.999500000000001</v>
          </cell>
          <cell r="L1687">
            <v>2.9999500000000001</v>
          </cell>
          <cell r="M1687">
            <v>2.2157931336938699</v>
          </cell>
          <cell r="N1687">
            <v>0.98991425825902302</v>
          </cell>
          <cell r="O1687">
            <v>0.33494625415664397</v>
          </cell>
          <cell r="P1687">
            <v>0.198497024424449</v>
          </cell>
          <cell r="Q1687">
            <v>0.99886008730010201</v>
          </cell>
          <cell r="R1687">
            <v>12.1618551795892</v>
          </cell>
          <cell r="S1687">
            <v>129.11818936358</v>
          </cell>
          <cell r="T1687">
            <v>0.99998647024516096</v>
          </cell>
          <cell r="U1687">
            <v>1.2989590851528801</v>
          </cell>
          <cell r="V1687">
            <v>267.04178861103202</v>
          </cell>
          <cell r="W1687">
            <v>0.99999833380288095</v>
          </cell>
          <cell r="X1687">
            <v>0.45582815041751601</v>
          </cell>
          <cell r="Y1687">
            <v>2.0887330813051599</v>
          </cell>
          <cell r="Z1687">
            <v>0.9311205909293</v>
          </cell>
          <cell r="AA1687">
            <v>0.67088602211630899</v>
          </cell>
          <cell r="AB1687">
            <v>0.198261582084899</v>
          </cell>
          <cell r="AC1687">
            <v>0.96959076256624999</v>
          </cell>
          <cell r="AD1687">
            <v>163.33987744164401</v>
          </cell>
          <cell r="AE1687">
            <v>238.68147167114401</v>
          </cell>
          <cell r="AF1687">
            <v>0.89379671704559505</v>
          </cell>
          <cell r="AG1687">
            <v>14071.356693543599</v>
          </cell>
          <cell r="AH1687">
            <v>105.35263338844101</v>
          </cell>
          <cell r="AI1687">
            <v>0.81592847922998502</v>
          </cell>
          <cell r="AJ1687">
            <v>24388.474196130999</v>
          </cell>
          <cell r="AK1687">
            <v>8325.2953490466607</v>
          </cell>
          <cell r="AL1687">
            <v>1414.6594583608</v>
          </cell>
          <cell r="AM1687">
            <v>55.847637809999</v>
          </cell>
          <cell r="AN1687">
            <v>23.776409705508001</v>
          </cell>
          <cell r="AO1687">
            <v>803.89599527962298</v>
          </cell>
          <cell r="AP1687">
            <v>16.9722477680133</v>
          </cell>
          <cell r="AQ1687">
            <v>3204.5254203920999</v>
          </cell>
          <cell r="AR1687">
            <v>587.91230357864902</v>
          </cell>
          <cell r="AS1687">
            <v>236.08243135318901</v>
          </cell>
          <cell r="AT1687">
            <v>1840.72274477971</v>
          </cell>
          <cell r="AU1687">
            <v>6.6141243537848</v>
          </cell>
          <cell r="AV1687">
            <v>1.8102201643408999</v>
          </cell>
          <cell r="AW1687" t="str">
            <v>NaN</v>
          </cell>
          <cell r="AX1687" t="str">
            <v>NaN</v>
          </cell>
          <cell r="AY1687">
            <v>0.28266819962352102</v>
          </cell>
          <cell r="AZ1687" t="str">
            <v>NaN</v>
          </cell>
          <cell r="BA1687">
            <v>0.37325230801985199</v>
          </cell>
          <cell r="BB1687" t="str">
            <v>NaN</v>
          </cell>
          <cell r="BC1687">
            <v>29.929574077784601</v>
          </cell>
          <cell r="BD1687">
            <v>6.4437601064646497</v>
          </cell>
          <cell r="BE1687">
            <v>51.530076544899003</v>
          </cell>
          <cell r="BF1687">
            <v>384.160052044243</v>
          </cell>
          <cell r="BH1687" t="str">
            <v>NO</v>
          </cell>
          <cell r="BI1687" t="str">
            <v>NO</v>
          </cell>
          <cell r="BJ1687" t="str">
            <v>NO</v>
          </cell>
          <cell r="BK1687" t="str">
            <v/>
          </cell>
          <cell r="BL1687" t="str">
            <v>YES</v>
          </cell>
          <cell r="BM1687" t="str">
            <v>YES</v>
          </cell>
          <cell r="BO1687" t="str">
            <v>YES</v>
          </cell>
          <cell r="BQ1687" t="str">
            <v>YES</v>
          </cell>
          <cell r="BR1687" t="str">
            <v>YES</v>
          </cell>
          <cell r="BT1687" t="str">
            <v/>
          </cell>
          <cell r="BU1687" t="str">
            <v>YES</v>
          </cell>
          <cell r="BW1687" t="str">
            <v/>
          </cell>
          <cell r="CA1687" t="str">
            <v>DUAL CORR</v>
          </cell>
          <cell r="CC1687">
            <v>94.265751379694294</v>
          </cell>
          <cell r="CD1687">
            <v>136.73388359998896</v>
          </cell>
          <cell r="CE1687">
            <v>123.60273458497255</v>
          </cell>
          <cell r="CF1687">
            <v>157.8641672038458</v>
          </cell>
          <cell r="CL1687">
            <v>0.19</v>
          </cell>
          <cell r="CY1687">
            <v>1.6470285570845054</v>
          </cell>
          <cell r="CZ1687">
            <v>1.6470285570845054</v>
          </cell>
          <cell r="DA1687">
            <v>1.6470285570845054</v>
          </cell>
          <cell r="DB1687">
            <v>1.6470285570845054</v>
          </cell>
        </row>
        <row r="1688">
          <cell r="A1688">
            <v>119.3</v>
          </cell>
          <cell r="B1688">
            <v>41626</v>
          </cell>
          <cell r="C1688" t="str">
            <v>Daniel</v>
          </cell>
          <cell r="D1688">
            <v>29</v>
          </cell>
          <cell r="F1688" t="str">
            <v>YES</v>
          </cell>
          <cell r="G1688">
            <v>23.86</v>
          </cell>
          <cell r="H1688">
            <v>2.4702772228047301</v>
          </cell>
          <cell r="I1688">
            <v>0</v>
          </cell>
          <cell r="J1688">
            <v>10</v>
          </cell>
          <cell r="K1688">
            <v>29.9985</v>
          </cell>
          <cell r="L1688">
            <v>2.9998499999999999</v>
          </cell>
          <cell r="M1688">
            <v>2.1918432857619701</v>
          </cell>
          <cell r="N1688">
            <v>0.899340496639495</v>
          </cell>
          <cell r="O1688">
            <v>0.82275584893847897</v>
          </cell>
          <cell r="P1688">
            <v>0.21034715323138301</v>
          </cell>
          <cell r="Q1688">
            <v>0.99856480400816605</v>
          </cell>
          <cell r="R1688">
            <v>6.1854567409455097</v>
          </cell>
          <cell r="S1688">
            <v>92.308924102874897</v>
          </cell>
          <cell r="T1688">
            <v>0.99991642874405195</v>
          </cell>
          <cell r="U1688">
            <v>1.45978468047563</v>
          </cell>
          <cell r="V1688">
            <v>129.79816962546499</v>
          </cell>
          <cell r="W1688">
            <v>0.99999650476605395</v>
          </cell>
          <cell r="X1688">
            <v>0.298516596284852</v>
          </cell>
          <cell r="Y1688">
            <v>1.26585432304453</v>
          </cell>
          <cell r="Z1688">
            <v>0.50121200367435903</v>
          </cell>
          <cell r="AA1688">
            <v>2.7680232920906001</v>
          </cell>
          <cell r="AB1688">
            <v>0.210031473448653</v>
          </cell>
          <cell r="AC1688">
            <v>0.96569506841684905</v>
          </cell>
          <cell r="AD1688">
            <v>43.279359616763799</v>
          </cell>
          <cell r="AE1688">
            <v>122.579454814851</v>
          </cell>
          <cell r="AF1688">
            <v>0.94438177901703502</v>
          </cell>
          <cell r="AG1688">
            <v>1536.07569417441</v>
          </cell>
          <cell r="AH1688">
            <v>53.909063144205703</v>
          </cell>
          <cell r="AI1688">
            <v>0.58395824146698505</v>
          </cell>
          <cell r="AJ1688">
            <v>11490.328560488701</v>
          </cell>
          <cell r="AK1688">
            <v>4984.60472003429</v>
          </cell>
          <cell r="AL1688">
            <v>1001.42285227104</v>
          </cell>
          <cell r="AM1688">
            <v>79.933708273285703</v>
          </cell>
          <cell r="AN1688">
            <v>36.965871512510297</v>
          </cell>
          <cell r="AO1688">
            <v>65.345550177315801</v>
          </cell>
          <cell r="AP1688">
            <v>59.877516604539501</v>
          </cell>
          <cell r="AQ1688">
            <v>61.036151039557403</v>
          </cell>
          <cell r="AR1688">
            <v>140.94173729565</v>
          </cell>
          <cell r="AS1688">
            <v>129.649687746713</v>
          </cell>
          <cell r="AT1688">
            <v>158.52348840853301</v>
          </cell>
          <cell r="AU1688">
            <v>6.5231219904064197</v>
          </cell>
          <cell r="AV1688">
            <v>1.80995074193528</v>
          </cell>
          <cell r="AW1688" t="str">
            <v>NaN</v>
          </cell>
          <cell r="AX1688" t="str">
            <v>NaN</v>
          </cell>
          <cell r="AY1688">
            <v>0.21757585156645601</v>
          </cell>
          <cell r="AZ1688" t="str">
            <v>NaN</v>
          </cell>
          <cell r="BA1688">
            <v>0.37236439383542302</v>
          </cell>
          <cell r="BB1688" t="str">
            <v>NaN</v>
          </cell>
          <cell r="BC1688">
            <v>30.1258871399708</v>
          </cell>
          <cell r="BD1688">
            <v>49.859846742857101</v>
          </cell>
          <cell r="BE1688">
            <v>130.75707774285701</v>
          </cell>
          <cell r="BF1688">
            <v>315.64764804285801</v>
          </cell>
          <cell r="BH1688" t="str">
            <v>YES</v>
          </cell>
          <cell r="BI1688" t="str">
            <v>NO</v>
          </cell>
          <cell r="BJ1688" t="str">
            <v>NO</v>
          </cell>
          <cell r="BK1688" t="str">
            <v/>
          </cell>
          <cell r="BL1688" t="str">
            <v>YES</v>
          </cell>
          <cell r="BM1688" t="str">
            <v>NO</v>
          </cell>
          <cell r="BO1688" t="str">
            <v>NO</v>
          </cell>
          <cell r="BQ1688" t="str">
            <v>YES</v>
          </cell>
          <cell r="BR1688" t="str">
            <v>NO</v>
          </cell>
          <cell r="BT1688" t="str">
            <v/>
          </cell>
          <cell r="BU1688" t="str">
            <v>YES</v>
          </cell>
          <cell r="BW1688" t="str">
            <v/>
          </cell>
          <cell r="CA1688" t="str">
            <v>SINGLE CORRx</v>
          </cell>
          <cell r="CC1688">
            <v>45.818753877789142</v>
          </cell>
          <cell r="CD1688">
            <v>0</v>
          </cell>
          <cell r="CE1688">
            <v>47.599728998046686</v>
          </cell>
          <cell r="CF1688">
            <v>66.035125577433888</v>
          </cell>
          <cell r="CL1688">
            <v>0.3</v>
          </cell>
          <cell r="CY1688">
            <v>0.64907773317712791</v>
          </cell>
          <cell r="CZ1688">
            <v>0</v>
          </cell>
          <cell r="DA1688">
            <v>0.64907773317712791</v>
          </cell>
          <cell r="DB1688">
            <v>0.64907773317712791</v>
          </cell>
        </row>
        <row r="1689">
          <cell r="A1689">
            <v>119.3</v>
          </cell>
          <cell r="B1689">
            <v>41626</v>
          </cell>
          <cell r="C1689" t="str">
            <v>Daniel</v>
          </cell>
          <cell r="D1689">
            <v>30</v>
          </cell>
          <cell r="F1689" t="str">
            <v>YES</v>
          </cell>
          <cell r="G1689">
            <v>23.86</v>
          </cell>
          <cell r="H1689">
            <v>2.5188883328810299</v>
          </cell>
          <cell r="I1689">
            <v>0</v>
          </cell>
          <cell r="J1689">
            <v>9.9990000000000006</v>
          </cell>
          <cell r="K1689">
            <v>29.9985</v>
          </cell>
          <cell r="L1689">
            <v>3.0001500150015001</v>
          </cell>
          <cell r="M1689">
            <v>2.4010035281222502</v>
          </cell>
          <cell r="N1689">
            <v>0.97420801585516204</v>
          </cell>
          <cell r="O1689">
            <v>1.4464010073281299</v>
          </cell>
          <cell r="P1689">
            <v>0.207524770650551</v>
          </cell>
          <cell r="Q1689">
            <v>0.99809118650759698</v>
          </cell>
          <cell r="R1689">
            <v>2.7878304260973299</v>
          </cell>
          <cell r="S1689">
            <v>8.6525409632559391</v>
          </cell>
          <cell r="T1689">
            <v>0.99601013536370497</v>
          </cell>
          <cell r="U1689">
            <v>3.9769345075848301</v>
          </cell>
          <cell r="V1689">
            <v>23.6017801196998</v>
          </cell>
          <cell r="W1689">
            <v>0.99834242188211497</v>
          </cell>
          <cell r="X1689">
            <v>2.5457611729846601</v>
          </cell>
          <cell r="Y1689">
            <v>2.0279296332476302</v>
          </cell>
          <cell r="Z1689">
            <v>0.81849748136003098</v>
          </cell>
          <cell r="AA1689">
            <v>12.942236230831901</v>
          </cell>
          <cell r="AB1689">
            <v>0.207110828682839</v>
          </cell>
          <cell r="AC1689">
            <v>0.95374360476881903</v>
          </cell>
          <cell r="AD1689">
            <v>8.5442083869764893</v>
          </cell>
          <cell r="AE1689">
            <v>12.241090134042601</v>
          </cell>
          <cell r="AF1689">
            <v>0.51778846318669403</v>
          </cell>
          <cell r="AG1689">
            <v>1980.4490296798299</v>
          </cell>
          <cell r="AH1689">
            <v>6.6296300449086401</v>
          </cell>
          <cell r="AI1689">
            <v>0.76309600817374801</v>
          </cell>
          <cell r="AJ1689">
            <v>972.96776398202701</v>
          </cell>
          <cell r="AK1689">
            <v>2609.1863788599999</v>
          </cell>
          <cell r="AL1689">
            <v>544.75641105809996</v>
          </cell>
          <cell r="AM1689">
            <v>253.706852751002</v>
          </cell>
          <cell r="AN1689">
            <v>83.318344910288999</v>
          </cell>
          <cell r="AO1689">
            <v>7.1094544396284096</v>
          </cell>
          <cell r="AP1689">
            <v>10.3520143695344</v>
          </cell>
          <cell r="AQ1689">
            <v>287.08810283888101</v>
          </cell>
          <cell r="AR1689">
            <v>-1.27132340687398</v>
          </cell>
          <cell r="AS1689">
            <v>24.6845390626914</v>
          </cell>
          <cell r="AT1689">
            <v>431.73247294764099</v>
          </cell>
          <cell r="AU1689">
            <v>6.5145825072853096</v>
          </cell>
          <cell r="AV1689">
            <v>1.7905870311695</v>
          </cell>
          <cell r="AW1689" t="str">
            <v>NaN</v>
          </cell>
          <cell r="AX1689" t="str">
            <v>NaN</v>
          </cell>
          <cell r="AY1689">
            <v>0.32691496024980499</v>
          </cell>
          <cell r="AZ1689" t="str">
            <v>NaN</v>
          </cell>
          <cell r="BA1689">
            <v>0.34311752335161699</v>
          </cell>
          <cell r="BB1689" t="str">
            <v>NaN</v>
          </cell>
          <cell r="BC1689">
            <v>30.176765561520401</v>
          </cell>
          <cell r="BD1689">
            <v>15.0415909086843</v>
          </cell>
          <cell r="BE1689">
            <v>40.988999254736903</v>
          </cell>
          <cell r="BF1689">
            <v>125.28593289157899</v>
          </cell>
          <cell r="BH1689" t="str">
            <v>YES</v>
          </cell>
          <cell r="BI1689" t="str">
            <v>NO</v>
          </cell>
          <cell r="BJ1689" t="str">
            <v>NO</v>
          </cell>
          <cell r="BK1689" t="str">
            <v/>
          </cell>
          <cell r="BL1689" t="str">
            <v>YES</v>
          </cell>
          <cell r="BM1689" t="str">
            <v>YES</v>
          </cell>
          <cell r="BO1689" t="str">
            <v>YES</v>
          </cell>
          <cell r="BQ1689" t="str">
            <v>NO</v>
          </cell>
          <cell r="BR1689" t="str">
            <v>YES</v>
          </cell>
          <cell r="BT1689" t="str">
            <v/>
          </cell>
          <cell r="BU1689" t="str">
            <v>YES</v>
          </cell>
          <cell r="BW1689" t="str">
            <v/>
          </cell>
          <cell r="CA1689" t="str">
            <v>SINGLE CORRx</v>
          </cell>
          <cell r="CC1689">
            <v>0</v>
          </cell>
          <cell r="CD1689">
            <v>9.1625827280440344</v>
          </cell>
          <cell r="CE1689">
            <v>11.053396325263272</v>
          </cell>
          <cell r="CF1689">
            <v>10.890483204668056</v>
          </cell>
          <cell r="CL1689">
            <v>0.3</v>
          </cell>
          <cell r="CY1689">
            <v>0</v>
          </cell>
          <cell r="CZ1689">
            <v>2.0705923335854783</v>
          </cell>
          <cell r="DA1689">
            <v>2.0705923335854783</v>
          </cell>
          <cell r="DB1689">
            <v>2.0705923335854783</v>
          </cell>
        </row>
        <row r="1690">
          <cell r="A1690">
            <v>119.3</v>
          </cell>
          <cell r="B1690">
            <v>41626</v>
          </cell>
          <cell r="C1690" t="str">
            <v>Daniel</v>
          </cell>
          <cell r="D1690">
            <v>31</v>
          </cell>
          <cell r="F1690" t="str">
            <v>YES</v>
          </cell>
          <cell r="G1690">
            <v>23.86</v>
          </cell>
          <cell r="H1690">
            <v>2.5633327793329999</v>
          </cell>
          <cell r="I1690">
            <v>0</v>
          </cell>
          <cell r="J1690">
            <v>10</v>
          </cell>
          <cell r="K1690">
            <v>29.9985</v>
          </cell>
          <cell r="L1690">
            <v>2.9998499999999999</v>
          </cell>
          <cell r="M1690">
            <v>1.3398837442342</v>
          </cell>
          <cell r="N1690">
            <v>0.96899765063260002</v>
          </cell>
          <cell r="O1690">
            <v>1.1047074771452099</v>
          </cell>
          <cell r="P1690">
            <v>0.20666097541515999</v>
          </cell>
          <cell r="Q1690">
            <v>0.99830905024858196</v>
          </cell>
          <cell r="R1690">
            <v>4.9089812634676804</v>
          </cell>
          <cell r="S1690">
            <v>66.738420094051506</v>
          </cell>
          <cell r="T1690">
            <v>0.99839975327862795</v>
          </cell>
          <cell r="U1690">
            <v>4.6771643929428501</v>
          </cell>
          <cell r="V1690">
            <v>83.824990608571895</v>
          </cell>
          <cell r="W1690">
            <v>0.99908568757362004</v>
          </cell>
          <cell r="X1690">
            <v>3.5340243707523999</v>
          </cell>
          <cell r="Y1690">
            <v>1.2265627576417999</v>
          </cell>
          <cell r="Z1690">
            <v>0.87062090250948998</v>
          </cell>
          <cell r="AA1690">
            <v>3.3726485616176398</v>
          </cell>
          <cell r="AB1690">
            <v>0.206296006585899</v>
          </cell>
          <cell r="AC1690">
            <v>0.95852826664712298</v>
          </cell>
          <cell r="AD1690">
            <v>26.267546503111301</v>
          </cell>
          <cell r="AE1690">
            <v>11.271011552078599</v>
          </cell>
          <cell r="AF1690">
            <v>0.13433577918699699</v>
          </cell>
          <cell r="AG1690">
            <v>12349.2354935656</v>
          </cell>
          <cell r="AH1690">
            <v>8.1867382402605902</v>
          </cell>
          <cell r="AI1690">
            <v>0.122472385295628</v>
          </cell>
          <cell r="AJ1690">
            <v>12518.4741445287</v>
          </cell>
          <cell r="AK1690">
            <v>4834.1475243933301</v>
          </cell>
          <cell r="AL1690">
            <v>880.714651074833</v>
          </cell>
          <cell r="AM1690">
            <v>178.185110928001</v>
          </cell>
          <cell r="AN1690">
            <v>89.459610305105699</v>
          </cell>
          <cell r="AO1690">
            <v>104.187162948821</v>
          </cell>
          <cell r="AP1690">
            <v>24.324724416752499</v>
          </cell>
          <cell r="AQ1690">
            <v>338.79856045166599</v>
          </cell>
          <cell r="AR1690">
            <v>691.01297413397901</v>
          </cell>
          <cell r="AS1690">
            <v>147.19557389989899</v>
          </cell>
          <cell r="AT1690">
            <v>2238.1110190284198</v>
          </cell>
          <cell r="AU1690">
            <v>6.5665114810783196</v>
          </cell>
          <cell r="AV1690">
            <v>1.81441908767069</v>
          </cell>
          <cell r="AW1690" t="str">
            <v>NaN</v>
          </cell>
          <cell r="AX1690" t="str">
            <v>NaN</v>
          </cell>
          <cell r="AY1690">
            <v>0.38510959410738999</v>
          </cell>
          <cell r="AZ1690" t="str">
            <v>NaN</v>
          </cell>
          <cell r="BA1690">
            <v>0.41014759647461602</v>
          </cell>
          <cell r="BB1690" t="str">
            <v>NaN</v>
          </cell>
          <cell r="BC1690">
            <v>30.1390117127523</v>
          </cell>
          <cell r="BD1690">
            <v>39.470886924370198</v>
          </cell>
          <cell r="BE1690">
            <v>64.253680036999995</v>
          </cell>
          <cell r="BF1690">
            <v>131.01651416688901</v>
          </cell>
          <cell r="BH1690" t="str">
            <v>YES</v>
          </cell>
          <cell r="BI1690" t="str">
            <v>NO</v>
          </cell>
          <cell r="BJ1690" t="str">
            <v>NO</v>
          </cell>
          <cell r="BK1690" t="str">
            <v/>
          </cell>
          <cell r="BL1690" t="str">
            <v>YES</v>
          </cell>
          <cell r="BM1690" t="str">
            <v>YES</v>
          </cell>
          <cell r="BO1690" t="str">
            <v>NO</v>
          </cell>
          <cell r="BQ1690" t="str">
            <v>NO</v>
          </cell>
          <cell r="BR1690" t="str">
            <v>NO</v>
          </cell>
          <cell r="BT1690" t="str">
            <v>YES</v>
          </cell>
          <cell r="BU1690" t="str">
            <v>YES</v>
          </cell>
          <cell r="BW1690" t="str">
            <v/>
          </cell>
          <cell r="CA1690" t="str">
            <v>TRASH</v>
          </cell>
          <cell r="CC1690">
            <v>0</v>
          </cell>
          <cell r="CD1690">
            <v>0</v>
          </cell>
          <cell r="CE1690">
            <v>0</v>
          </cell>
          <cell r="CF1690">
            <v>0</v>
          </cell>
          <cell r="CL1690">
            <v>0</v>
          </cell>
          <cell r="CY1690">
            <v>0</v>
          </cell>
          <cell r="CZ1690">
            <v>0</v>
          </cell>
          <cell r="DA1690">
            <v>0</v>
          </cell>
          <cell r="DB1690">
            <v>0</v>
          </cell>
        </row>
        <row r="1691">
          <cell r="A1691">
            <v>119.3</v>
          </cell>
          <cell r="B1691">
            <v>41626</v>
          </cell>
          <cell r="C1691" t="str">
            <v>Daniel</v>
          </cell>
          <cell r="D1691">
            <v>32</v>
          </cell>
          <cell r="F1691" t="str">
            <v>YES</v>
          </cell>
          <cell r="G1691">
            <v>23.86</v>
          </cell>
          <cell r="H1691">
            <v>2.6049994435161401</v>
          </cell>
          <cell r="I1691">
            <v>0</v>
          </cell>
          <cell r="J1691">
            <v>10</v>
          </cell>
          <cell r="K1691">
            <v>29.998999999999999</v>
          </cell>
          <cell r="L1691">
            <v>2.9998999999999998</v>
          </cell>
          <cell r="M1691">
            <v>1.2470355943767699</v>
          </cell>
          <cell r="N1691">
            <v>0.91139664973527001</v>
          </cell>
          <cell r="O1691">
            <v>2.53788880113223</v>
          </cell>
          <cell r="P1691">
            <v>0.22597381762399599</v>
          </cell>
          <cell r="Q1691">
            <v>0.99489493287168795</v>
          </cell>
          <cell r="R1691">
            <v>8.8145461676760704</v>
          </cell>
          <cell r="S1691">
            <v>22.1730908314963</v>
          </cell>
          <cell r="T1691">
            <v>0.99906163634408796</v>
          </cell>
          <cell r="U1691">
            <v>3.6826493746040101</v>
          </cell>
          <cell r="V1691">
            <v>48.832980189675702</v>
          </cell>
          <cell r="W1691">
            <v>0.998350600109009</v>
          </cell>
          <cell r="X1691">
            <v>4.8802541852016601</v>
          </cell>
          <cell r="Y1691">
            <v>0.97795334112728005</v>
          </cell>
          <cell r="Z1691">
            <v>0.66632711678672396</v>
          </cell>
          <cell r="AA1691">
            <v>16.2019143142392</v>
          </cell>
          <cell r="AB1691">
            <v>0.22475539540432801</v>
          </cell>
          <cell r="AC1691">
            <v>0.89915185177520196</v>
          </cell>
          <cell r="AD1691">
            <v>92.527968139846806</v>
          </cell>
          <cell r="AE1691">
            <v>9.8693743177134294</v>
          </cell>
          <cell r="AF1691">
            <v>0.20177064791035801</v>
          </cell>
          <cell r="AG1691">
            <v>13036.036915454701</v>
          </cell>
          <cell r="AH1691">
            <v>15.154349703884799</v>
          </cell>
          <cell r="AI1691">
            <v>0.68281356207168697</v>
          </cell>
          <cell r="AJ1691">
            <v>5180.0326598999</v>
          </cell>
          <cell r="AK1691">
            <v>2011.4305592825001</v>
          </cell>
          <cell r="AL1691">
            <v>403.20909251580002</v>
          </cell>
          <cell r="AM1691">
            <v>112.77521396125</v>
          </cell>
          <cell r="AN1691">
            <v>99.094094174168504</v>
          </cell>
          <cell r="AO1691">
            <v>52.257962303038497</v>
          </cell>
          <cell r="AP1691">
            <v>20.828131802169501</v>
          </cell>
          <cell r="AQ1691">
            <v>92.620098831373795</v>
          </cell>
          <cell r="AR1691">
            <v>99.890995191595295</v>
          </cell>
          <cell r="AS1691">
            <v>15.230281167277401</v>
          </cell>
          <cell r="AT1691">
            <v>266.54701857583802</v>
          </cell>
          <cell r="AU1691">
            <v>6.5018211134724302</v>
          </cell>
          <cell r="AV1691">
            <v>1.7702984039613101</v>
          </cell>
          <cell r="AW1691" t="str">
            <v>NaN</v>
          </cell>
          <cell r="AX1691" t="str">
            <v>NaN</v>
          </cell>
          <cell r="AY1691">
            <v>0.1361497266749</v>
          </cell>
          <cell r="AZ1691" t="str">
            <v>NaN</v>
          </cell>
          <cell r="BA1691">
            <v>0.32663878750709602</v>
          </cell>
          <cell r="BB1691" t="str">
            <v>NaN</v>
          </cell>
          <cell r="BC1691">
            <v>28.831706825272899</v>
          </cell>
          <cell r="BD1691">
            <v>42.3320344024999</v>
          </cell>
          <cell r="BE1691">
            <v>53.2076658424999</v>
          </cell>
          <cell r="BF1691">
            <v>183.52367287749999</v>
          </cell>
          <cell r="BH1691" t="str">
            <v>YES</v>
          </cell>
          <cell r="BI1691" t="str">
            <v>NO</v>
          </cell>
          <cell r="BJ1691" t="str">
            <v>NO</v>
          </cell>
          <cell r="BK1691" t="str">
            <v/>
          </cell>
          <cell r="BL1691" t="str">
            <v>YES</v>
          </cell>
          <cell r="BM1691" t="str">
            <v>NO</v>
          </cell>
          <cell r="BO1691" t="str">
            <v>NO</v>
          </cell>
          <cell r="BQ1691" t="str">
            <v>NO</v>
          </cell>
          <cell r="BR1691" t="str">
            <v>NO</v>
          </cell>
          <cell r="BT1691" t="str">
            <v/>
          </cell>
          <cell r="BU1691" t="str">
            <v>NO</v>
          </cell>
          <cell r="BW1691" t="str">
            <v>YES</v>
          </cell>
          <cell r="CA1691" t="str">
            <v>TRASH</v>
          </cell>
          <cell r="CC1691">
            <v>0</v>
          </cell>
          <cell r="CD1691">
            <v>0</v>
          </cell>
          <cell r="CE1691">
            <v>0</v>
          </cell>
          <cell r="CF1691">
            <v>0</v>
          </cell>
          <cell r="CL1691">
            <v>0</v>
          </cell>
          <cell r="CY1691">
            <v>0</v>
          </cell>
          <cell r="CZ1691">
            <v>0</v>
          </cell>
          <cell r="DA1691">
            <v>0</v>
          </cell>
          <cell r="DB1691">
            <v>0</v>
          </cell>
        </row>
        <row r="1692">
          <cell r="A1692">
            <v>119.3</v>
          </cell>
          <cell r="B1692">
            <v>41626</v>
          </cell>
          <cell r="C1692" t="str">
            <v>Daniel</v>
          </cell>
          <cell r="D1692">
            <v>33</v>
          </cell>
          <cell r="F1692" t="str">
            <v>YES</v>
          </cell>
          <cell r="G1692">
            <v>23.86</v>
          </cell>
          <cell r="H1692">
            <v>2.79666611272842</v>
          </cell>
          <cell r="I1692">
            <v>0</v>
          </cell>
          <cell r="J1692">
            <v>15.000500000000001</v>
          </cell>
          <cell r="K1692">
            <v>44.997999999999998</v>
          </cell>
          <cell r="L1692">
            <v>2.99976667444419</v>
          </cell>
          <cell r="M1692">
            <v>7.64137884006837</v>
          </cell>
          <cell r="N1692">
            <v>0.97813748210866402</v>
          </cell>
          <cell r="O1692">
            <v>2.2733820868426999</v>
          </cell>
          <cell r="P1692">
            <v>0.20378629336250201</v>
          </cell>
          <cell r="Q1692">
            <v>0.99938888388848901</v>
          </cell>
          <cell r="R1692">
            <v>5.9086846935367197</v>
          </cell>
          <cell r="S1692">
            <v>40.138061179744398</v>
          </cell>
          <cell r="T1692">
            <v>0.99648447889637404</v>
          </cell>
          <cell r="U1692">
            <v>13.9110502748001</v>
          </cell>
          <cell r="V1692">
            <v>93.866849839229403</v>
          </cell>
          <cell r="W1692">
            <v>0.99994978390047795</v>
          </cell>
          <cell r="X1692">
            <v>1.6592930811111499</v>
          </cell>
          <cell r="Y1692">
            <v>3.24089434999811</v>
          </cell>
          <cell r="Z1692">
            <v>0.414485952649496</v>
          </cell>
          <cell r="AA1692">
            <v>137.83214341586299</v>
          </cell>
          <cell r="AB1692">
            <v>0.20365650837300001</v>
          </cell>
          <cell r="AC1692">
            <v>0.98425934740137999</v>
          </cell>
          <cell r="AD1692">
            <v>37.637352244430303</v>
          </cell>
          <cell r="AE1692">
            <v>65.070174922730899</v>
          </cell>
          <cell r="AF1692">
            <v>0.69318302392005005</v>
          </cell>
          <cell r="AG1692">
            <v>17409.5952921108</v>
          </cell>
          <cell r="AH1692">
            <v>5.9841695622537499</v>
          </cell>
          <cell r="AI1692">
            <v>0.14856334950087699</v>
          </cell>
          <cell r="AJ1692">
            <v>48312.7357926818</v>
          </cell>
          <cell r="AK1692">
            <v>13503.247643695</v>
          </cell>
          <cell r="AL1692">
            <v>2885.2152643423501</v>
          </cell>
          <cell r="AM1692">
            <v>825.77581995733397</v>
          </cell>
          <cell r="AN1692">
            <v>128.87120338279399</v>
          </cell>
          <cell r="AO1692">
            <v>-4.9198941721839198</v>
          </cell>
          <cell r="AP1692">
            <v>4.2523341599865896</v>
          </cell>
          <cell r="AQ1692">
            <v>112.408688310927</v>
          </cell>
          <cell r="AR1692">
            <v>-3019.29116529152</v>
          </cell>
          <cell r="AS1692">
            <v>85.140397300197293</v>
          </cell>
          <cell r="AT1692">
            <v>24321.431275954899</v>
          </cell>
          <cell r="AU1692">
            <v>6.6184830540738098</v>
          </cell>
          <cell r="AV1692">
            <v>1.8487733161300699</v>
          </cell>
          <cell r="AW1692" t="str">
            <v>NaN</v>
          </cell>
          <cell r="AX1692" t="str">
            <v>NaN</v>
          </cell>
          <cell r="AY1692">
            <v>6.1260081378413404E-3</v>
          </cell>
          <cell r="AZ1692" t="str">
            <v>NaN</v>
          </cell>
          <cell r="BA1692">
            <v>0.49630977100887402</v>
          </cell>
          <cell r="BB1692" t="str">
            <v>NaN</v>
          </cell>
          <cell r="BC1692">
            <v>0.37379032705472598</v>
          </cell>
          <cell r="BD1692">
            <v>47.341221697715497</v>
          </cell>
          <cell r="BE1692">
            <v>119.676368532758</v>
          </cell>
          <cell r="BF1692">
            <v>433.29460958458299</v>
          </cell>
          <cell r="BH1692" t="str">
            <v>YES</v>
          </cell>
          <cell r="BI1692" t="str">
            <v>NO</v>
          </cell>
          <cell r="BJ1692" t="str">
            <v>NO</v>
          </cell>
          <cell r="BK1692" t="str">
            <v/>
          </cell>
          <cell r="BL1692" t="str">
            <v>YES</v>
          </cell>
          <cell r="BM1692" t="str">
            <v>NO</v>
          </cell>
          <cell r="BO1692" t="str">
            <v>NO</v>
          </cell>
          <cell r="BQ1692" t="str">
            <v>NO</v>
          </cell>
          <cell r="BR1692" t="str">
            <v>NO</v>
          </cell>
          <cell r="BT1692" t="str">
            <v/>
          </cell>
          <cell r="BU1692" t="str">
            <v>NO</v>
          </cell>
          <cell r="BW1692" t="str">
            <v>YES</v>
          </cell>
          <cell r="CA1692" t="str">
            <v>TRASH</v>
          </cell>
          <cell r="CC1692">
            <v>0</v>
          </cell>
          <cell r="CD1692">
            <v>0</v>
          </cell>
          <cell r="CE1692">
            <v>0</v>
          </cell>
          <cell r="CF1692">
            <v>0</v>
          </cell>
          <cell r="CL1692">
            <v>0</v>
          </cell>
          <cell r="CY1692">
            <v>0</v>
          </cell>
          <cell r="CZ1692">
            <v>0</v>
          </cell>
          <cell r="DA1692">
            <v>0</v>
          </cell>
          <cell r="DB1692">
            <v>0</v>
          </cell>
        </row>
        <row r="1693">
          <cell r="A1693">
            <v>119.3</v>
          </cell>
          <cell r="B1693">
            <v>41626</v>
          </cell>
          <cell r="C1693" t="str">
            <v>Daniel</v>
          </cell>
          <cell r="D1693">
            <v>34</v>
          </cell>
          <cell r="F1693" t="str">
            <v>YES</v>
          </cell>
          <cell r="G1693">
            <v>23.86</v>
          </cell>
          <cell r="H1693">
            <v>2.8522216659039299</v>
          </cell>
          <cell r="I1693">
            <v>0</v>
          </cell>
          <cell r="J1693">
            <v>14.999499999999999</v>
          </cell>
          <cell r="K1693">
            <v>44.9985</v>
          </cell>
          <cell r="L1693">
            <v>3</v>
          </cell>
          <cell r="M1693">
            <v>1.40755128146715</v>
          </cell>
          <cell r="N1693">
            <v>0.67290048811462999</v>
          </cell>
          <cell r="O1693">
            <v>4.3422578977123196</v>
          </cell>
          <cell r="P1693">
            <v>0.199407319281588</v>
          </cell>
          <cell r="Q1693">
            <v>0.99968329902850706</v>
          </cell>
          <cell r="R1693">
            <v>2.9152182914409202</v>
          </cell>
          <cell r="S1693">
            <v>74.390733928375894</v>
          </cell>
          <cell r="T1693">
            <v>0.99893758179974601</v>
          </cell>
          <cell r="U1693">
            <v>5.2387885168123596</v>
          </cell>
          <cell r="V1693">
            <v>33.913870316229598</v>
          </cell>
          <cell r="W1693">
            <v>0.99987949951988297</v>
          </cell>
          <cell r="X1693">
            <v>1.7640965443399801</v>
          </cell>
          <cell r="Y1693">
            <v>0.36847156862666097</v>
          </cell>
          <cell r="Z1693">
            <v>0.108024145389916</v>
          </cell>
          <cell r="AA1693">
            <v>29.7572303885701</v>
          </cell>
          <cell r="AB1693">
            <v>0.19934163566479399</v>
          </cell>
          <cell r="AC1693">
            <v>0.99145480738903102</v>
          </cell>
          <cell r="AD1693">
            <v>9.1828366472682195</v>
          </cell>
          <cell r="AE1693">
            <v>29.781726149119098</v>
          </cell>
          <cell r="AF1693">
            <v>0.87805177074893803</v>
          </cell>
          <cell r="AG1693">
            <v>3269.6960977163799</v>
          </cell>
          <cell r="AH1693">
            <v>10.7922355507015</v>
          </cell>
          <cell r="AI1693">
            <v>0.14492067556706001</v>
          </cell>
          <cell r="AJ1693">
            <v>22926.528310471502</v>
          </cell>
          <cell r="AK1693">
            <v>8342.3600901883401</v>
          </cell>
          <cell r="AL1693">
            <v>1572.5519463728999</v>
          </cell>
          <cell r="AM1693">
            <v>331.69117095500098</v>
          </cell>
          <cell r="AN1693">
            <v>207.57071857634099</v>
          </cell>
          <cell r="AO1693">
            <v>29.267334377568499</v>
          </cell>
          <cell r="AP1693">
            <v>23.341018403433701</v>
          </cell>
          <cell r="AQ1693">
            <v>27.950132549567801</v>
          </cell>
          <cell r="AR1693">
            <v>-398.89333237877298</v>
          </cell>
          <cell r="AS1693">
            <v>28.833269021803499</v>
          </cell>
          <cell r="AT1693">
            <v>2856.65656286998</v>
          </cell>
          <cell r="AU1693">
            <v>6.6352447040723996</v>
          </cell>
          <cell r="AV1693">
            <v>1.8516506690235901</v>
          </cell>
          <cell r="AW1693" t="str">
            <v>NaN</v>
          </cell>
          <cell r="AX1693" t="str">
            <v>NaN</v>
          </cell>
          <cell r="AY1693">
            <v>5.4922844789990601E-3</v>
          </cell>
          <cell r="AZ1693" t="str">
            <v>NaN</v>
          </cell>
          <cell r="BA1693">
            <v>0.47839493146248802</v>
          </cell>
          <cell r="BB1693" t="str">
            <v>NaN</v>
          </cell>
          <cell r="BC1693">
            <v>0.37306083253578498</v>
          </cell>
          <cell r="BD1693">
            <v>37.390628633686198</v>
          </cell>
          <cell r="BE1693">
            <v>82.663346926859305</v>
          </cell>
          <cell r="BF1693">
            <v>247.59989879459999</v>
          </cell>
          <cell r="BH1693" t="str">
            <v>YES</v>
          </cell>
          <cell r="BI1693" t="str">
            <v>NO</v>
          </cell>
          <cell r="BJ1693" t="str">
            <v>NO</v>
          </cell>
          <cell r="BK1693" t="str">
            <v/>
          </cell>
          <cell r="BL1693" t="str">
            <v>YES</v>
          </cell>
          <cell r="BM1693" t="str">
            <v>NO</v>
          </cell>
          <cell r="BO1693" t="str">
            <v>NO</v>
          </cell>
          <cell r="BQ1693" t="str">
            <v>YES</v>
          </cell>
          <cell r="BR1693" t="str">
            <v>NO</v>
          </cell>
          <cell r="BT1693" t="str">
            <v/>
          </cell>
          <cell r="BU1693" t="str">
            <v>YES</v>
          </cell>
          <cell r="BW1693" t="str">
            <v/>
          </cell>
          <cell r="CA1693" t="str">
            <v>SINGLE CORRx</v>
          </cell>
          <cell r="CC1693">
            <v>17.956795752632491</v>
          </cell>
          <cell r="CD1693">
            <v>0</v>
          </cell>
          <cell r="CE1693">
            <v>21.280132647778</v>
          </cell>
          <cell r="CF1693">
            <v>39.951009962502617</v>
          </cell>
          <cell r="CL1693">
            <v>0.38</v>
          </cell>
          <cell r="CY1693">
            <v>1.0267126939983884</v>
          </cell>
          <cell r="CZ1693">
            <v>0</v>
          </cell>
          <cell r="DA1693">
            <v>1.0267126939983884</v>
          </cell>
          <cell r="DB1693">
            <v>1.0267126939983884</v>
          </cell>
        </row>
        <row r="1694">
          <cell r="A1694">
            <v>119.3</v>
          </cell>
          <cell r="B1694">
            <v>41626</v>
          </cell>
          <cell r="C1694" t="str">
            <v>Daniel</v>
          </cell>
          <cell r="D1694">
            <v>36</v>
          </cell>
          <cell r="F1694" t="str">
            <v>YES</v>
          </cell>
          <cell r="G1694">
            <v>23.86</v>
          </cell>
          <cell r="H1694">
            <v>3.7924994453787799</v>
          </cell>
          <cell r="I1694">
            <v>0</v>
          </cell>
          <cell r="J1694">
            <v>15.0005263158</v>
          </cell>
          <cell r="K1694">
            <v>44.999000000000002</v>
          </cell>
          <cell r="L1694">
            <v>2.9998280762057501</v>
          </cell>
          <cell r="M1694">
            <v>5.3042561569410598</v>
          </cell>
          <cell r="N1694">
            <v>0.98176910607196299</v>
          </cell>
          <cell r="O1694">
            <v>0.32619570731763398</v>
          </cell>
          <cell r="P1694">
            <v>0.172883027849346</v>
          </cell>
          <cell r="Q1694">
            <v>0.99740006564098305</v>
          </cell>
          <cell r="R1694">
            <v>6.0424672785968596</v>
          </cell>
          <cell r="S1694">
            <v>61.816631277732299</v>
          </cell>
          <cell r="T1694">
            <v>0.99985461614823001</v>
          </cell>
          <cell r="U1694">
            <v>1.40648816927055</v>
          </cell>
          <cell r="V1694">
            <v>287.08500440314998</v>
          </cell>
          <cell r="W1694">
            <v>0.99999011905980495</v>
          </cell>
          <cell r="X1694">
            <v>0.36660090425321801</v>
          </cell>
          <cell r="Y1694">
            <v>3.41932242425773</v>
          </cell>
          <cell r="Z1694">
            <v>0.63224965725584503</v>
          </cell>
          <cell r="AA1694">
            <v>2.1355713054549801</v>
          </cell>
          <cell r="AB1694">
            <v>0.172418938349721</v>
          </cell>
          <cell r="AC1694">
            <v>0.91492152704742502</v>
          </cell>
          <cell r="AD1694">
            <v>39.433888547378999</v>
          </cell>
          <cell r="AE1694">
            <v>158.22661870668</v>
          </cell>
          <cell r="AF1694">
            <v>0.55114357356789001</v>
          </cell>
          <cell r="AG1694">
            <v>6402.8197922004701</v>
          </cell>
          <cell r="AH1694">
            <v>39.7314428288119</v>
          </cell>
          <cell r="AI1694">
            <v>0.64263715679719702</v>
          </cell>
          <cell r="AJ1694">
            <v>5097.6877030455598</v>
          </cell>
          <cell r="AK1694">
            <v>6435.1854821849902</v>
          </cell>
          <cell r="AL1694">
            <v>1322.70571187156</v>
          </cell>
          <cell r="AM1694">
            <v>142.21017256466601</v>
          </cell>
          <cell r="AN1694">
            <v>34.819586522600702</v>
          </cell>
          <cell r="AO1694">
            <v>43.514101895363197</v>
          </cell>
          <cell r="AP1694">
            <v>40.022850003361299</v>
          </cell>
          <cell r="AQ1694">
            <v>30.972095006299899</v>
          </cell>
          <cell r="AR1694">
            <v>102.33724797843099</v>
          </cell>
          <cell r="AS1694">
            <v>150.429926616595</v>
          </cell>
          <cell r="AT1694">
            <v>244.045648913159</v>
          </cell>
          <cell r="AU1694">
            <v>5.9500454405237999</v>
          </cell>
          <cell r="AV1694">
            <v>1.8822176789248</v>
          </cell>
          <cell r="AW1694" t="str">
            <v>NaN</v>
          </cell>
          <cell r="AX1694" t="str">
            <v>NaN</v>
          </cell>
          <cell r="AY1694">
            <v>4.4360863000945799E-3</v>
          </cell>
          <cell r="AZ1694" t="str">
            <v>NaN</v>
          </cell>
          <cell r="BA1694">
            <v>0.21990366669092101</v>
          </cell>
          <cell r="BB1694" t="str">
            <v>NaN</v>
          </cell>
          <cell r="BC1694">
            <v>0.37139327163582497</v>
          </cell>
          <cell r="BD1694">
            <v>33.379964788749803</v>
          </cell>
          <cell r="BE1694">
            <v>137.785628119206</v>
          </cell>
          <cell r="BF1694">
            <v>219.949206219583</v>
          </cell>
          <cell r="BH1694" t="str">
            <v>YES</v>
          </cell>
          <cell r="BI1694" t="str">
            <v>YES</v>
          </cell>
          <cell r="BJ1694" t="str">
            <v>NO</v>
          </cell>
          <cell r="BK1694" t="str">
            <v/>
          </cell>
          <cell r="BL1694" t="str">
            <v>YES</v>
          </cell>
          <cell r="BM1694" t="str">
            <v>NO</v>
          </cell>
          <cell r="BO1694" t="str">
            <v>NO</v>
          </cell>
          <cell r="BQ1694" t="str">
            <v>NO</v>
          </cell>
          <cell r="BR1694" t="str">
            <v>NO</v>
          </cell>
          <cell r="BT1694" t="str">
            <v/>
          </cell>
          <cell r="BU1694" t="str">
            <v>YES</v>
          </cell>
          <cell r="BW1694" t="str">
            <v/>
          </cell>
          <cell r="CA1694" t="str">
            <v>DUAL AREA</v>
          </cell>
          <cell r="CC1694">
            <v>0</v>
          </cell>
          <cell r="CD1694">
            <v>0</v>
          </cell>
          <cell r="CE1694">
            <v>97.863030900150108</v>
          </cell>
          <cell r="CF1694">
            <v>71.879984336248128</v>
          </cell>
          <cell r="CL1694">
            <v>0.36</v>
          </cell>
          <cell r="CY1694">
            <v>0</v>
          </cell>
          <cell r="CZ1694">
            <v>0</v>
          </cell>
          <cell r="DA1694">
            <v>0.61596778108651551</v>
          </cell>
          <cell r="DB1694">
            <v>0.61596778108651551</v>
          </cell>
        </row>
        <row r="1695">
          <cell r="A1695">
            <v>119.3</v>
          </cell>
          <cell r="B1695">
            <v>41626</v>
          </cell>
          <cell r="C1695" t="str">
            <v>Daniel</v>
          </cell>
          <cell r="D1695">
            <v>37</v>
          </cell>
          <cell r="F1695" t="str">
            <v>YES</v>
          </cell>
          <cell r="G1695">
            <v>23.86</v>
          </cell>
          <cell r="H1695">
            <v>3.8327772226184602</v>
          </cell>
          <cell r="I1695">
            <v>0</v>
          </cell>
          <cell r="J1695">
            <v>15.000500000000001</v>
          </cell>
          <cell r="K1695">
            <v>44.9985</v>
          </cell>
          <cell r="L1695">
            <v>2.9998000066664399</v>
          </cell>
          <cell r="M1695">
            <v>1.82043372446605</v>
          </cell>
          <cell r="N1695">
            <v>0.88047623213363002</v>
          </cell>
          <cell r="O1695">
            <v>0.880894224692789</v>
          </cell>
          <cell r="P1695">
            <v>0.205421021411272</v>
          </cell>
          <cell r="Q1695">
            <v>0.99852196853099096</v>
          </cell>
          <cell r="R1695">
            <v>4.6681387578081299</v>
          </cell>
          <cell r="S1695">
            <v>61.354960208758797</v>
          </cell>
          <cell r="T1695">
            <v>0.99994206951850395</v>
          </cell>
          <cell r="U1695">
            <v>0.90478009604054999</v>
          </cell>
          <cell r="V1695">
            <v>154.90456798608901</v>
          </cell>
          <cell r="W1695">
            <v>0.99990568839467198</v>
          </cell>
          <cell r="X1695">
            <v>1.1543335380804001</v>
          </cell>
          <cell r="Y1695">
            <v>1.0851403210267501</v>
          </cell>
          <cell r="Z1695">
            <v>0.49489813538910099</v>
          </cell>
          <cell r="AA1695">
            <v>2.4303738238729999</v>
          </cell>
          <cell r="AB1695">
            <v>0.2051041420418</v>
          </cell>
          <cell r="AC1695">
            <v>0.96319249878740998</v>
          </cell>
          <cell r="AD1695">
            <v>23.904900068935401</v>
          </cell>
          <cell r="AE1695">
            <v>47.4647844693745</v>
          </cell>
          <cell r="AF1695">
            <v>0.30638416928310003</v>
          </cell>
          <cell r="AG1695">
            <v>10314.1590441383</v>
          </cell>
          <cell r="AH1695">
            <v>50.366975598859902</v>
          </cell>
          <cell r="AI1695">
            <v>0.82086365471053002</v>
          </cell>
          <cell r="AJ1695">
            <v>2663.7811221690399</v>
          </cell>
          <cell r="AK1695">
            <v>6296.7546190633302</v>
          </cell>
          <cell r="AL1695">
            <v>924.50053803357298</v>
          </cell>
          <cell r="AM1695">
            <v>123.903554423001</v>
          </cell>
          <cell r="AN1695">
            <v>66.659500308880695</v>
          </cell>
          <cell r="AO1695">
            <v>50.403616193864003</v>
          </cell>
          <cell r="AP1695">
            <v>44.5241162432403</v>
          </cell>
          <cell r="AQ1695">
            <v>66.819640275205899</v>
          </cell>
          <cell r="AR1695">
            <v>807.06644464050896</v>
          </cell>
          <cell r="AS1695">
            <v>134.06221990970101</v>
          </cell>
          <cell r="AT1695">
            <v>2601.0530874183601</v>
          </cell>
          <cell r="AU1695">
            <v>5.9234438487894296</v>
          </cell>
          <cell r="AV1695">
            <v>1.8838889471715801</v>
          </cell>
          <cell r="AW1695" t="str">
            <v>NaN</v>
          </cell>
          <cell r="AX1695" t="str">
            <v>NaN</v>
          </cell>
          <cell r="AY1695">
            <v>4.1192237273554996E-3</v>
          </cell>
          <cell r="AZ1695" t="str">
            <v>NaN</v>
          </cell>
          <cell r="BA1695">
            <v>0.215190115179485</v>
          </cell>
          <cell r="BB1695" t="str">
            <v>NaN</v>
          </cell>
          <cell r="BC1695">
            <v>0.37073013546199501</v>
          </cell>
          <cell r="BD1695">
            <v>37.9346487928632</v>
          </cell>
          <cell r="BE1695">
            <v>157.01642842995699</v>
          </cell>
          <cell r="BF1695">
            <v>250.19305726658101</v>
          </cell>
          <cell r="BH1695" t="str">
            <v>YES</v>
          </cell>
          <cell r="BI1695" t="str">
            <v>NO</v>
          </cell>
          <cell r="BJ1695" t="str">
            <v>NO</v>
          </cell>
          <cell r="BK1695" t="str">
            <v/>
          </cell>
          <cell r="BL1695" t="str">
            <v>YES</v>
          </cell>
          <cell r="BM1695" t="str">
            <v>NO</v>
          </cell>
          <cell r="BO1695" t="str">
            <v>NO</v>
          </cell>
          <cell r="BQ1695" t="str">
            <v>NO</v>
          </cell>
          <cell r="BR1695" t="str">
            <v>YES</v>
          </cell>
          <cell r="BT1695" t="str">
            <v/>
          </cell>
          <cell r="BU1695" t="str">
            <v>YES</v>
          </cell>
          <cell r="BW1695" t="str">
            <v/>
          </cell>
          <cell r="CA1695" t="str">
            <v>SINGLE CORRx</v>
          </cell>
          <cell r="CC1695">
            <v>0</v>
          </cell>
          <cell r="CD1695">
            <v>97.459105546470298</v>
          </cell>
          <cell r="CE1695">
            <v>50.019017440322095</v>
          </cell>
          <cell r="CF1695">
            <v>80.724571186056906</v>
          </cell>
          <cell r="CL1695">
            <v>0.38</v>
          </cell>
          <cell r="CY1695">
            <v>0</v>
          </cell>
          <cell r="CZ1695">
            <v>0.54052629057257662</v>
          </cell>
          <cell r="DA1695">
            <v>0.54052629057257662</v>
          </cell>
          <cell r="DB1695">
            <v>0.54052629057257662</v>
          </cell>
        </row>
        <row r="1696">
          <cell r="A1696">
            <v>119.3</v>
          </cell>
          <cell r="B1696">
            <v>41626</v>
          </cell>
          <cell r="C1696" t="str">
            <v>Daniel</v>
          </cell>
          <cell r="D1696">
            <v>38</v>
          </cell>
          <cell r="F1696" t="str">
            <v>YES</v>
          </cell>
          <cell r="G1696">
            <v>23.86</v>
          </cell>
          <cell r="H1696">
            <v>3.9008327778428802</v>
          </cell>
          <cell r="I1696">
            <v>0</v>
          </cell>
          <cell r="J1696">
            <v>14.997999999999999</v>
          </cell>
          <cell r="K1696">
            <v>44.9985</v>
          </cell>
          <cell r="L1696">
            <v>3.0003000400053299</v>
          </cell>
          <cell r="M1696">
            <v>11.702493968516301</v>
          </cell>
          <cell r="N1696">
            <v>0.987753851483398</v>
          </cell>
          <cell r="O1696">
            <v>1.31221929935079</v>
          </cell>
          <cell r="P1696">
            <v>0.18363869977543101</v>
          </cell>
          <cell r="Q1696">
            <v>0.99879153644395102</v>
          </cell>
          <cell r="R1696">
            <v>5.8188814764188201</v>
          </cell>
          <cell r="S1696">
            <v>15.4270310767493</v>
          </cell>
          <cell r="T1696">
            <v>0.99910917331543003</v>
          </cell>
          <cell r="U1696">
            <v>4.92341804429193</v>
          </cell>
          <cell r="V1696">
            <v>129.237802660238</v>
          </cell>
          <cell r="W1696">
            <v>0.99995954232890805</v>
          </cell>
          <cell r="X1696">
            <v>1.0466202145191399</v>
          </cell>
          <cell r="Y1696">
            <v>4.2838806210401899</v>
          </cell>
          <cell r="Z1696">
            <v>0.36149441352447498</v>
          </cell>
          <cell r="AA1696">
            <v>93.725681718311293</v>
          </cell>
          <cell r="AB1696">
            <v>0.1834090270389</v>
          </cell>
          <cell r="AC1696">
            <v>0.96299057069959104</v>
          </cell>
          <cell r="AD1696">
            <v>37.257850877072798</v>
          </cell>
          <cell r="AE1696">
            <v>77.118418994070694</v>
          </cell>
          <cell r="AF1696">
            <v>0.59669305003689999</v>
          </cell>
          <cell r="AG1696">
            <v>11623.0936938456</v>
          </cell>
          <cell r="AH1696">
            <v>12.715128274475401</v>
          </cell>
          <cell r="AI1696">
            <v>0.82347300286623504</v>
          </cell>
          <cell r="AJ1696">
            <v>5087.4150008242996</v>
          </cell>
          <cell r="AK1696">
            <v>5342.6342103650004</v>
          </cell>
          <cell r="AL1696">
            <v>1190.49276211186</v>
          </cell>
          <cell r="AM1696">
            <v>378.435403328002</v>
          </cell>
          <cell r="AN1696">
            <v>55.422917314621998</v>
          </cell>
          <cell r="AO1696">
            <v>10.2241338498552</v>
          </cell>
          <cell r="AP1696">
            <v>10.6860847212024</v>
          </cell>
          <cell r="AQ1696">
            <v>23.277318077941501</v>
          </cell>
          <cell r="AR1696">
            <v>98.906835831633899</v>
          </cell>
          <cell r="AS1696">
            <v>59.317962881268201</v>
          </cell>
          <cell r="AT1696">
            <v>253.29638575613899</v>
          </cell>
          <cell r="AU1696">
            <v>5.88682098005048</v>
          </cell>
          <cell r="AV1696">
            <v>1.8527112301281901</v>
          </cell>
          <cell r="AW1696" t="str">
            <v>NaN</v>
          </cell>
          <cell r="AX1696" t="str">
            <v>NaN</v>
          </cell>
          <cell r="AY1696">
            <v>3.37987584388917E-3</v>
          </cell>
          <cell r="AZ1696" t="str">
            <v>NaN</v>
          </cell>
          <cell r="BA1696">
            <v>0.211061426281447</v>
          </cell>
          <cell r="BB1696" t="str">
            <v>NaN</v>
          </cell>
          <cell r="BC1696">
            <v>0.36871372842427302</v>
          </cell>
          <cell r="BD1696">
            <v>6.63775597421869</v>
          </cell>
          <cell r="BE1696">
            <v>102.0962155175</v>
          </cell>
          <cell r="BF1696">
            <v>268.15923701992199</v>
          </cell>
          <cell r="BH1696" t="str">
            <v>NO</v>
          </cell>
          <cell r="BI1696" t="str">
            <v>YES</v>
          </cell>
          <cell r="BJ1696" t="str">
            <v>NO</v>
          </cell>
          <cell r="BK1696" t="str">
            <v/>
          </cell>
          <cell r="BL1696" t="str">
            <v>YES</v>
          </cell>
          <cell r="BM1696" t="str">
            <v>NO</v>
          </cell>
          <cell r="BO1696" t="str">
            <v>NO</v>
          </cell>
          <cell r="BQ1696" t="str">
            <v>NO</v>
          </cell>
          <cell r="BR1696" t="str">
            <v>YES</v>
          </cell>
          <cell r="BT1696" t="str">
            <v/>
          </cell>
          <cell r="BU1696" t="str">
            <v>NO</v>
          </cell>
          <cell r="BW1696" t="str">
            <v/>
          </cell>
          <cell r="CA1696" t="str">
            <v>SINGLE CORR</v>
          </cell>
          <cell r="CC1696">
            <v>0</v>
          </cell>
          <cell r="CD1696">
            <v>24.505022004120747</v>
          </cell>
          <cell r="CE1696">
            <v>0</v>
          </cell>
          <cell r="CF1696">
            <v>0</v>
          </cell>
          <cell r="CL1696">
            <v>0.47</v>
          </cell>
          <cell r="CY1696">
            <v>0</v>
          </cell>
          <cell r="CZ1696">
            <v>0.83128945757692219</v>
          </cell>
          <cell r="DA1696">
            <v>0</v>
          </cell>
          <cell r="DB1696">
            <v>0</v>
          </cell>
        </row>
        <row r="1697">
          <cell r="BH1697" t="str">
            <v/>
          </cell>
          <cell r="BI1697" t="str">
            <v/>
          </cell>
          <cell r="BJ1697" t="str">
            <v>YES</v>
          </cell>
          <cell r="BK1697" t="str">
            <v/>
          </cell>
          <cell r="BL1697" t="str">
            <v>NO</v>
          </cell>
          <cell r="BM1697" t="str">
            <v/>
          </cell>
          <cell r="BO1697" t="str">
            <v/>
          </cell>
          <cell r="BQ1697" t="str">
            <v/>
          </cell>
          <cell r="BR1697" t="str">
            <v/>
          </cell>
          <cell r="BT1697" t="str">
            <v/>
          </cell>
          <cell r="BU1697" t="str">
            <v/>
          </cell>
          <cell r="BW1697" t="str">
            <v/>
          </cell>
          <cell r="CA1697" t="str">
            <v/>
          </cell>
          <cell r="CC1697">
            <v>0</v>
          </cell>
          <cell r="CD1697">
            <v>0</v>
          </cell>
          <cell r="CE1697">
            <v>0</v>
          </cell>
          <cell r="CF1697">
            <v>0</v>
          </cell>
          <cell r="CL1697">
            <v>0</v>
          </cell>
          <cell r="CY1697">
            <v>0</v>
          </cell>
          <cell r="CZ1697">
            <v>0</v>
          </cell>
          <cell r="DA1697">
            <v>0</v>
          </cell>
          <cell r="DB1697">
            <v>0</v>
          </cell>
        </row>
        <row r="1698">
          <cell r="A1698">
            <v>246</v>
          </cell>
          <cell r="B1698">
            <v>41673</v>
          </cell>
          <cell r="C1698" t="str">
            <v>Daniel</v>
          </cell>
          <cell r="D1698">
            <v>16</v>
          </cell>
          <cell r="F1698" t="str">
            <v>YES</v>
          </cell>
          <cell r="G1698">
            <v>2.44</v>
          </cell>
          <cell r="H1698">
            <v>0.16666666790842999</v>
          </cell>
          <cell r="I1698">
            <v>0</v>
          </cell>
          <cell r="J1698">
            <v>14.9985</v>
          </cell>
          <cell r="K1698">
            <v>29.9985</v>
          </cell>
          <cell r="L1698">
            <v>2.0001000100009998</v>
          </cell>
          <cell r="M1698">
            <v>-0.14967885108072099</v>
          </cell>
          <cell r="N1698">
            <v>0.86075618576067203</v>
          </cell>
          <cell r="O1698">
            <v>1.0324070766468201</v>
          </cell>
          <cell r="P1698">
            <v>1.1807438723395699E-2</v>
          </cell>
          <cell r="Q1698">
            <v>0.999989725471777</v>
          </cell>
          <cell r="R1698">
            <v>0.19068102332688999</v>
          </cell>
          <cell r="S1698">
            <v>-303.60830347475098</v>
          </cell>
          <cell r="T1698">
            <v>0.99967550877325195</v>
          </cell>
          <cell r="U1698">
            <v>1.0716879197420299</v>
          </cell>
          <cell r="V1698">
            <v>44.056857500915001</v>
          </cell>
          <cell r="W1698">
            <v>0.998688955807018</v>
          </cell>
          <cell r="X1698">
            <v>2.1557543283199898</v>
          </cell>
          <cell r="Y1698">
            <v>-0.12501235304015701</v>
          </cell>
          <cell r="Z1698">
            <v>8.5163049735307805E-2</v>
          </cell>
          <cell r="AA1698">
            <v>1.0966125768022901</v>
          </cell>
          <cell r="AB1698">
            <v>1.18073173893735E-2</v>
          </cell>
          <cell r="AC1698">
            <v>0.93134155802097396</v>
          </cell>
          <cell r="AD1698">
            <v>3.6726155698550797E-2</v>
          </cell>
          <cell r="AE1698">
            <v>12.4007756922718</v>
          </cell>
          <cell r="AF1698">
            <v>0.28110239156605799</v>
          </cell>
          <cell r="AG1698">
            <v>2568.9465780383298</v>
          </cell>
          <cell r="AH1698">
            <v>-9.8157586032498791</v>
          </cell>
          <cell r="AI1698">
            <v>3.2319842029879697E-2</v>
          </cell>
          <cell r="AJ1698">
            <v>3457.9592438320901</v>
          </cell>
          <cell r="AK1698">
            <v>11652.850227638301</v>
          </cell>
          <cell r="AL1698">
            <v>96.709995683403307</v>
          </cell>
          <cell r="AM1698">
            <v>374.15749019666799</v>
          </cell>
          <cell r="AN1698">
            <v>275.71673657340898</v>
          </cell>
          <cell r="AO1698">
            <v>41.667246020227502</v>
          </cell>
          <cell r="AP1698">
            <v>29.524772198018599</v>
          </cell>
          <cell r="AQ1698">
            <v>69.468942482169794</v>
          </cell>
          <cell r="AR1698">
            <v>1328.81683720411</v>
          </cell>
          <cell r="AS1698">
            <v>95.078144480020001</v>
          </cell>
          <cell r="AT1698">
            <v>7977.4018015945503</v>
          </cell>
          <cell r="AU1698" t="str">
            <v>NaN</v>
          </cell>
          <cell r="AV1698" t="str">
            <v>NaN</v>
          </cell>
          <cell r="AW1698" t="str">
            <v>NaN</v>
          </cell>
          <cell r="AX1698" t="str">
            <v>NaN</v>
          </cell>
          <cell r="AY1698">
            <v>0.89691391896460104</v>
          </cell>
          <cell r="AZ1698">
            <v>516.60472102322399</v>
          </cell>
          <cell r="BA1698">
            <v>0.79789018847849102</v>
          </cell>
          <cell r="BB1698">
            <v>517.25474806303498</v>
          </cell>
          <cell r="BC1698">
            <v>15.9058626023279</v>
          </cell>
          <cell r="BD1698">
            <v>18.717889593782999</v>
          </cell>
          <cell r="BE1698">
            <v>27.764098193151501</v>
          </cell>
          <cell r="BF1698">
            <v>85.781205293787195</v>
          </cell>
          <cell r="BH1698" t="str">
            <v>NO</v>
          </cell>
          <cell r="BI1698" t="str">
            <v>YES</v>
          </cell>
          <cell r="BJ1698" t="str">
            <v>YES</v>
          </cell>
          <cell r="BK1698" t="str">
            <v/>
          </cell>
          <cell r="BL1698" t="str">
            <v>YES</v>
          </cell>
          <cell r="BM1698" t="str">
            <v>NO</v>
          </cell>
          <cell r="BO1698" t="str">
            <v>NO</v>
          </cell>
          <cell r="BQ1698" t="str">
            <v>NO</v>
          </cell>
          <cell r="BR1698" t="str">
            <v>NO</v>
          </cell>
          <cell r="BT1698" t="str">
            <v/>
          </cell>
          <cell r="BU1698" t="str">
            <v>YES</v>
          </cell>
          <cell r="BW1698" t="str">
            <v/>
          </cell>
          <cell r="CA1698" t="str">
            <v>DUAL AREA</v>
          </cell>
          <cell r="CC1698">
            <v>0</v>
          </cell>
          <cell r="CD1698">
            <v>0</v>
          </cell>
          <cell r="CE1698">
            <v>22.376469610767689</v>
          </cell>
          <cell r="CF1698">
            <v>32.980099813485701</v>
          </cell>
          <cell r="CL1698">
            <v>0.36</v>
          </cell>
          <cell r="CY1698">
            <v>0</v>
          </cell>
          <cell r="CZ1698">
            <v>0</v>
          </cell>
          <cell r="DA1698">
            <v>2.0131179117731888</v>
          </cell>
          <cell r="DB1698">
            <v>2.0131179117731888</v>
          </cell>
        </row>
        <row r="1699">
          <cell r="A1699">
            <v>246</v>
          </cell>
          <cell r="B1699">
            <v>41673</v>
          </cell>
          <cell r="C1699" t="str">
            <v>Daniel</v>
          </cell>
          <cell r="D1699">
            <v>17</v>
          </cell>
          <cell r="F1699" t="str">
            <v>YES</v>
          </cell>
          <cell r="G1699">
            <v>2.44</v>
          </cell>
          <cell r="H1699">
            <v>0.25319658592343303</v>
          </cell>
          <cell r="I1699">
            <v>0</v>
          </cell>
          <cell r="J1699">
            <v>14.9985</v>
          </cell>
          <cell r="K1699">
            <v>29.9985</v>
          </cell>
          <cell r="L1699">
            <v>2.0001000100009998</v>
          </cell>
          <cell r="M1699">
            <v>-0.78909900818390899</v>
          </cell>
          <cell r="N1699">
            <v>0.60303023452048699</v>
          </cell>
          <cell r="O1699">
            <v>0.32053954925517802</v>
          </cell>
          <cell r="P1699">
            <v>1.47342356667601E-2</v>
          </cell>
          <cell r="Q1699">
            <v>0.99990510517150799</v>
          </cell>
          <cell r="R1699">
            <v>0.171617082026255</v>
          </cell>
          <cell r="S1699">
            <v>-235.04696880716801</v>
          </cell>
          <cell r="T1699">
            <v>0.99962113637017702</v>
          </cell>
          <cell r="U1699">
            <v>0.34292502013674803</v>
          </cell>
          <cell r="V1699">
            <v>138.78644595602199</v>
          </cell>
          <cell r="W1699">
            <v>0.99961498673108595</v>
          </cell>
          <cell r="X1699">
            <v>0.345703868383754</v>
          </cell>
          <cell r="Y1699">
            <v>-0.191248390736801</v>
          </cell>
          <cell r="Z1699">
            <v>4.0257453617598603E-2</v>
          </cell>
          <cell r="AA1699">
            <v>0.121729324526352</v>
          </cell>
          <cell r="AB1699">
            <v>1.47328370277521E-2</v>
          </cell>
          <cell r="AC1699">
            <v>0.69569045972088395</v>
          </cell>
          <cell r="AD1699">
            <v>3.0325252062754899E-2</v>
          </cell>
          <cell r="AE1699">
            <v>16.478837616671001</v>
          </cell>
          <cell r="AF1699">
            <v>0.11868947402600701</v>
          </cell>
          <cell r="AG1699">
            <v>281.48877871721203</v>
          </cell>
          <cell r="AH1699">
            <v>-10.709578430008801</v>
          </cell>
          <cell r="AI1699">
            <v>4.5546298271054199E-2</v>
          </cell>
          <cell r="AJ1699">
            <v>304.85055939265101</v>
          </cell>
          <cell r="AK1699">
            <v>1787.7352816033399</v>
          </cell>
          <cell r="AL1699">
            <v>29.4798604002</v>
          </cell>
          <cell r="AM1699">
            <v>35.490175727664401</v>
          </cell>
          <cell r="AN1699">
            <v>37.494965667283701</v>
          </cell>
          <cell r="AO1699">
            <v>-301.49041630994998</v>
          </cell>
          <cell r="AP1699">
            <v>36.096939849286798</v>
          </cell>
          <cell r="AQ1699">
            <v>4767.9485630921599</v>
          </cell>
          <cell r="AR1699">
            <v>84.007422400085005</v>
          </cell>
          <cell r="AS1699">
            <v>49.076805458261497</v>
          </cell>
          <cell r="AT1699">
            <v>168.97489048347299</v>
          </cell>
          <cell r="AU1699" t="str">
            <v>NaN</v>
          </cell>
          <cell r="AV1699" t="str">
            <v>NaN</v>
          </cell>
          <cell r="AW1699" t="str">
            <v>NaN</v>
          </cell>
          <cell r="AX1699" t="str">
            <v>NaN</v>
          </cell>
          <cell r="AY1699">
            <v>0.34985281363947701</v>
          </cell>
          <cell r="AZ1699">
            <v>0.113310913963602</v>
          </cell>
          <cell r="BA1699">
            <v>0.65674142170139305</v>
          </cell>
          <cell r="BB1699">
            <v>0.64800507694082399</v>
          </cell>
          <cell r="BC1699">
            <v>17.992430415744501</v>
          </cell>
          <cell r="BD1699">
            <v>13.482009249806699</v>
          </cell>
          <cell r="BE1699">
            <v>20.988611329782799</v>
          </cell>
          <cell r="BF1699">
            <v>42.118794318454299</v>
          </cell>
          <cell r="BH1699" t="str">
            <v>NO</v>
          </cell>
          <cell r="BI1699" t="str">
            <v>NO</v>
          </cell>
          <cell r="BJ1699" t="str">
            <v>YES</v>
          </cell>
          <cell r="BK1699" t="str">
            <v/>
          </cell>
          <cell r="BL1699" t="str">
            <v>YES</v>
          </cell>
          <cell r="BM1699" t="str">
            <v>NO</v>
          </cell>
          <cell r="BO1699" t="str">
            <v>NO</v>
          </cell>
          <cell r="BQ1699" t="str">
            <v>NO</v>
          </cell>
          <cell r="BR1699" t="str">
            <v>NO</v>
          </cell>
          <cell r="BT1699" t="str">
            <v/>
          </cell>
          <cell r="BU1699" t="str">
            <v>NO</v>
          </cell>
          <cell r="BW1699" t="str">
            <v>YES</v>
          </cell>
          <cell r="CA1699" t="str">
            <v>TRASH</v>
          </cell>
          <cell r="CC1699">
            <v>0</v>
          </cell>
          <cell r="CD1699">
            <v>0</v>
          </cell>
          <cell r="CE1699">
            <v>0</v>
          </cell>
          <cell r="CF1699">
            <v>0</v>
          </cell>
          <cell r="CL1699">
            <v>0</v>
          </cell>
          <cell r="CY1699">
            <v>0</v>
          </cell>
          <cell r="CZ1699">
            <v>0</v>
          </cell>
          <cell r="DA1699">
            <v>0</v>
          </cell>
          <cell r="DB1699">
            <v>0</v>
          </cell>
        </row>
        <row r="1700">
          <cell r="A1700">
            <v>246</v>
          </cell>
          <cell r="B1700">
            <v>41673</v>
          </cell>
          <cell r="C1700" t="str">
            <v>Daniel</v>
          </cell>
          <cell r="D1700">
            <v>18</v>
          </cell>
          <cell r="F1700" t="str">
            <v>YES</v>
          </cell>
          <cell r="G1700">
            <v>2.44</v>
          </cell>
          <cell r="H1700">
            <v>0.32480844575911799</v>
          </cell>
          <cell r="I1700">
            <v>0</v>
          </cell>
          <cell r="J1700">
            <v>14.9985</v>
          </cell>
          <cell r="K1700">
            <v>29.9985</v>
          </cell>
          <cell r="L1700">
            <v>2.0001000100009998</v>
          </cell>
          <cell r="M1700">
            <v>-0.161695034336796</v>
          </cell>
          <cell r="N1700">
            <v>0.90381085623528701</v>
          </cell>
          <cell r="O1700">
            <v>0.516154504861288</v>
          </cell>
          <cell r="P1700">
            <v>1.21088050582205E-2</v>
          </cell>
          <cell r="Q1700">
            <v>0.99989028411714698</v>
          </cell>
          <cell r="R1700">
            <v>0.20841066537926201</v>
          </cell>
          <cell r="S1700">
            <v>198.48583054320801</v>
          </cell>
          <cell r="T1700">
            <v>0.99920887557857596</v>
          </cell>
          <cell r="U1700">
            <v>0.55979535652121803</v>
          </cell>
          <cell r="V1700">
            <v>38.539163357049098</v>
          </cell>
          <cell r="W1700">
            <v>0.99452255176307802</v>
          </cell>
          <cell r="X1700">
            <v>1.47691907599657</v>
          </cell>
          <cell r="Y1700">
            <v>-0.14408552411997699</v>
          </cell>
          <cell r="Z1700">
            <v>0.15703533612539899</v>
          </cell>
          <cell r="AA1700">
            <v>0.27581096365679297</v>
          </cell>
          <cell r="AB1700">
            <v>1.21074761894136E-2</v>
          </cell>
          <cell r="AC1700">
            <v>0.57183679924895903</v>
          </cell>
          <cell r="AD1700">
            <v>4.39494595603553E-2</v>
          </cell>
          <cell r="AE1700">
            <v>4.1749163586807798</v>
          </cell>
          <cell r="AF1700">
            <v>0.107732155170673</v>
          </cell>
          <cell r="AG1700">
            <v>357.27637200549799</v>
          </cell>
          <cell r="AH1700">
            <v>6.16074723383589</v>
          </cell>
          <cell r="AI1700">
            <v>3.1014150061773701E-2</v>
          </cell>
          <cell r="AJ1700">
            <v>387.99532113231498</v>
          </cell>
          <cell r="AK1700">
            <v>2694.6389284699899</v>
          </cell>
          <cell r="AL1700">
            <v>52.705169009806603</v>
          </cell>
          <cell r="AM1700">
            <v>180.37424088999899</v>
          </cell>
          <cell r="AN1700">
            <v>231.01864641259601</v>
          </cell>
          <cell r="AO1700">
            <v>11.9064181310429</v>
          </cell>
          <cell r="AP1700">
            <v>7.3821339092915101</v>
          </cell>
          <cell r="AQ1700">
            <v>58.341044032049098</v>
          </cell>
          <cell r="AR1700">
            <v>-90.950816586104693</v>
          </cell>
          <cell r="AS1700">
            <v>10.3174382496234</v>
          </cell>
          <cell r="AT1700">
            <v>778.11109048158903</v>
          </cell>
          <cell r="AU1700" t="str">
            <v>NaN</v>
          </cell>
          <cell r="AV1700" t="str">
            <v>NaN</v>
          </cell>
          <cell r="AW1700" t="str">
            <v>NaN</v>
          </cell>
          <cell r="AX1700" t="str">
            <v>NaN</v>
          </cell>
          <cell r="AY1700">
            <v>0.836555986972914</v>
          </cell>
          <cell r="AZ1700">
            <v>78.487798423723405</v>
          </cell>
          <cell r="BA1700">
            <v>0.82574983310163297</v>
          </cell>
          <cell r="BB1700">
            <v>79.190830685614003</v>
          </cell>
          <cell r="BC1700">
            <v>17.408101463020198</v>
          </cell>
          <cell r="BD1700">
            <v>0.63185080869192201</v>
          </cell>
          <cell r="BE1700">
            <v>10.480733762092999</v>
          </cell>
          <cell r="BF1700">
            <v>24.6806940648062</v>
          </cell>
          <cell r="BH1700" t="str">
            <v>NO</v>
          </cell>
          <cell r="BI1700" t="str">
            <v>NO</v>
          </cell>
          <cell r="BJ1700" t="str">
            <v>YES</v>
          </cell>
          <cell r="BK1700" t="str">
            <v/>
          </cell>
          <cell r="BL1700" t="str">
            <v>YES</v>
          </cell>
          <cell r="BM1700" t="str">
            <v>NO</v>
          </cell>
          <cell r="BO1700" t="str">
            <v>NO</v>
          </cell>
          <cell r="BQ1700" t="str">
            <v>NO</v>
          </cell>
          <cell r="BR1700" t="str">
            <v>NO</v>
          </cell>
          <cell r="BT1700" t="str">
            <v/>
          </cell>
          <cell r="BU1700" t="str">
            <v>NO</v>
          </cell>
          <cell r="BW1700" t="str">
            <v>YES</v>
          </cell>
          <cell r="CA1700" t="str">
            <v>TRASH</v>
          </cell>
          <cell r="CC1700">
            <v>0</v>
          </cell>
          <cell r="CD1700">
            <v>0</v>
          </cell>
          <cell r="CE1700">
            <v>0</v>
          </cell>
          <cell r="CF1700">
            <v>0</v>
          </cell>
          <cell r="CL1700">
            <v>0</v>
          </cell>
          <cell r="CY1700">
            <v>0</v>
          </cell>
          <cell r="CZ1700">
            <v>0</v>
          </cell>
          <cell r="DA1700">
            <v>0</v>
          </cell>
          <cell r="DB1700">
            <v>0</v>
          </cell>
        </row>
        <row r="1701">
          <cell r="A1701">
            <v>246</v>
          </cell>
          <cell r="B1701">
            <v>41673</v>
          </cell>
          <cell r="C1701" t="str">
            <v>Daniel</v>
          </cell>
          <cell r="D1701">
            <v>19</v>
          </cell>
          <cell r="F1701" t="str">
            <v>YES</v>
          </cell>
          <cell r="G1701">
            <v>2.44</v>
          </cell>
          <cell r="H1701">
            <v>0.38647197280079099</v>
          </cell>
          <cell r="I1701">
            <v>0</v>
          </cell>
          <cell r="J1701">
            <v>14.9985</v>
          </cell>
          <cell r="K1701">
            <v>29.9985</v>
          </cell>
          <cell r="L1701">
            <v>2.0001000100009998</v>
          </cell>
          <cell r="M1701">
            <v>-4.6229019153698001</v>
          </cell>
          <cell r="N1701">
            <v>0.67043247906604597</v>
          </cell>
          <cell r="O1701">
            <v>0.68006399205219303</v>
          </cell>
          <cell r="P1701">
            <v>1.2128507805230801E-2</v>
          </cell>
          <cell r="Q1701">
            <v>0.999971952635476</v>
          </cell>
          <cell r="R1701">
            <v>0.210670583088366</v>
          </cell>
          <cell r="S1701">
            <v>65.845450220620194</v>
          </cell>
          <cell r="T1701">
            <v>0.99964962239461597</v>
          </cell>
          <cell r="U1701">
            <v>0.74475626646666304</v>
          </cell>
          <cell r="V1701">
            <v>285.84150017578003</v>
          </cell>
          <cell r="W1701">
            <v>0.99970648960582198</v>
          </cell>
          <cell r="X1701">
            <v>0.68155040798599298</v>
          </cell>
          <cell r="Y1701">
            <v>-0.20428415191715299</v>
          </cell>
          <cell r="Z1701">
            <v>2.1961952673462799E-2</v>
          </cell>
          <cell r="AA1701">
            <v>0.90989517523574903</v>
          </cell>
          <cell r="AB1701">
            <v>1.2128167572970401E-2</v>
          </cell>
          <cell r="AC1701">
            <v>0.83981394653011698</v>
          </cell>
          <cell r="AD1701">
            <v>4.4913932181217697E-2</v>
          </cell>
          <cell r="AE1701">
            <v>11.4356027411452</v>
          </cell>
          <cell r="AF1701">
            <v>3.9995050541362501E-2</v>
          </cell>
          <cell r="AG1701">
            <v>1536.81840854195</v>
          </cell>
          <cell r="AH1701">
            <v>26.123743800855699</v>
          </cell>
          <cell r="AI1701">
            <v>0.39660424857318999</v>
          </cell>
          <cell r="AJ1701">
            <v>965.94262243298795</v>
          </cell>
          <cell r="AK1701">
            <v>8908.3418031800193</v>
          </cell>
          <cell r="AL1701">
            <v>111.76905317889</v>
          </cell>
          <cell r="AM1701">
            <v>176.63313247899799</v>
          </cell>
          <cell r="AN1701">
            <v>108.576458143004</v>
          </cell>
          <cell r="AO1701">
            <v>38.386962172750003</v>
          </cell>
          <cell r="AP1701">
            <v>38.2342760772882</v>
          </cell>
          <cell r="AQ1701">
            <v>313.39305068119899</v>
          </cell>
          <cell r="AR1701">
            <v>47.046544031304698</v>
          </cell>
          <cell r="AS1701">
            <v>82.981093841320799</v>
          </cell>
          <cell r="AT1701">
            <v>1386.1263551617999</v>
          </cell>
          <cell r="AU1701" t="str">
            <v>NaN</v>
          </cell>
          <cell r="AV1701" t="str">
            <v>NaN</v>
          </cell>
          <cell r="AW1701" t="str">
            <v>NaN</v>
          </cell>
          <cell r="AX1701" t="str">
            <v>NaN</v>
          </cell>
          <cell r="AY1701">
            <v>0.92978165424630699</v>
          </cell>
          <cell r="AZ1701">
            <v>390.31435981873898</v>
          </cell>
          <cell r="BA1701">
            <v>0.58017974258185401</v>
          </cell>
          <cell r="BB1701">
            <v>390.80286681487098</v>
          </cell>
          <cell r="BC1701">
            <v>19.574350615711701</v>
          </cell>
          <cell r="BD1701">
            <v>22.415325289058998</v>
          </cell>
          <cell r="BE1701">
            <v>44.4726304811375</v>
          </cell>
          <cell r="BF1701">
            <v>78.306396815598106</v>
          </cell>
          <cell r="BH1701" t="str">
            <v>NO</v>
          </cell>
          <cell r="BI1701" t="str">
            <v>NO</v>
          </cell>
          <cell r="BJ1701" t="str">
            <v>YES</v>
          </cell>
          <cell r="BK1701" t="str">
            <v/>
          </cell>
          <cell r="BL1701" t="str">
            <v>YES</v>
          </cell>
          <cell r="BM1701" t="str">
            <v>NO</v>
          </cell>
          <cell r="BO1701" t="str">
            <v>NO</v>
          </cell>
          <cell r="BQ1701" t="str">
            <v>NO</v>
          </cell>
          <cell r="BR1701" t="str">
            <v>NO</v>
          </cell>
          <cell r="BT1701" t="str">
            <v/>
          </cell>
          <cell r="BU1701" t="str">
            <v>YES</v>
          </cell>
          <cell r="BW1701" t="str">
            <v/>
          </cell>
          <cell r="CA1701" t="str">
            <v>DUAL AREA</v>
          </cell>
          <cell r="CC1701">
            <v>0</v>
          </cell>
          <cell r="CD1701">
            <v>0</v>
          </cell>
          <cell r="CE1701">
            <v>43.439391639330637</v>
          </cell>
          <cell r="CF1701">
            <v>53.407093790802904</v>
          </cell>
          <cell r="CL1701">
            <v>0.36</v>
          </cell>
          <cell r="CY1701">
            <v>0</v>
          </cell>
          <cell r="CZ1701">
            <v>0</v>
          </cell>
          <cell r="DA1701">
            <v>1.2567820426221239</v>
          </cell>
          <cell r="DB1701">
            <v>1.2567820426221239</v>
          </cell>
        </row>
        <row r="1702">
          <cell r="A1702">
            <v>246</v>
          </cell>
          <cell r="B1702">
            <v>41673</v>
          </cell>
          <cell r="C1702" t="str">
            <v>Daniel</v>
          </cell>
          <cell r="D1702">
            <v>20</v>
          </cell>
          <cell r="F1702" t="str">
            <v>YES</v>
          </cell>
          <cell r="G1702">
            <v>2.44</v>
          </cell>
          <cell r="H1702">
            <v>0.48377114161849</v>
          </cell>
          <cell r="I1702">
            <v>0</v>
          </cell>
          <cell r="J1702">
            <v>14.9985</v>
          </cell>
          <cell r="K1702">
            <v>29.9985</v>
          </cell>
          <cell r="L1702">
            <v>2.0001000100009998</v>
          </cell>
          <cell r="M1702">
            <v>0.104799515501892</v>
          </cell>
          <cell r="N1702">
            <v>0.92731128190161405</v>
          </cell>
          <cell r="O1702">
            <v>0.45430655096732098</v>
          </cell>
          <cell r="P1702">
            <v>1.1739986625188201E-2</v>
          </cell>
          <cell r="Q1702">
            <v>0.99997038336691701</v>
          </cell>
          <cell r="R1702">
            <v>0.21657898066793099</v>
          </cell>
          <cell r="S1702">
            <v>147.747323457015</v>
          </cell>
          <cell r="T1702">
            <v>0.99989883370140398</v>
          </cell>
          <cell r="U1702">
            <v>0.40027821225683902</v>
          </cell>
          <cell r="V1702">
            <v>48.144158939481699</v>
          </cell>
          <cell r="W1702">
            <v>0.99878678248109198</v>
          </cell>
          <cell r="X1702">
            <v>1.3871984643186701</v>
          </cell>
          <cell r="Y1702">
            <v>9.6501565034295606E-2</v>
          </cell>
          <cell r="Z1702">
            <v>0.104292539978958</v>
          </cell>
          <cell r="AA1702">
            <v>0.21058765123957099</v>
          </cell>
          <cell r="AB1702">
            <v>1.17396388680916E-2</v>
          </cell>
          <cell r="AC1702">
            <v>0.82307198809474602</v>
          </cell>
          <cell r="AD1702">
            <v>4.7386787540429402E-2</v>
          </cell>
          <cell r="AE1702">
            <v>12.6027723119185</v>
          </cell>
          <cell r="AF1702">
            <v>0.26145346633900302</v>
          </cell>
          <cell r="AG1702">
            <v>1181.3181621242099</v>
          </cell>
          <cell r="AH1702">
            <v>46.0424834563104</v>
          </cell>
          <cell r="AI1702">
            <v>0.31159836771878502</v>
          </cell>
          <cell r="AJ1702">
            <v>1101.11051096346</v>
          </cell>
          <cell r="AK1702">
            <v>7002.4298205732903</v>
          </cell>
          <cell r="AL1702">
            <v>111.49566831142</v>
          </cell>
          <cell r="AM1702">
            <v>77.744022683666202</v>
          </cell>
          <cell r="AN1702">
            <v>185.41734570967699</v>
          </cell>
          <cell r="AO1702">
            <v>25.891270928248499</v>
          </cell>
          <cell r="AP1702">
            <v>32.191308258480802</v>
          </cell>
          <cell r="AQ1702">
            <v>552.87334113135705</v>
          </cell>
          <cell r="AR1702">
            <v>3.4774828356884502</v>
          </cell>
          <cell r="AS1702">
            <v>25.2298852430898</v>
          </cell>
          <cell r="AT1702">
            <v>1034.7680700472099</v>
          </cell>
          <cell r="AU1702" t="str">
            <v>NaN</v>
          </cell>
          <cell r="AV1702" t="str">
            <v>NaN</v>
          </cell>
          <cell r="AW1702" t="str">
            <v>NaN</v>
          </cell>
          <cell r="AX1702" t="str">
            <v>NaN</v>
          </cell>
          <cell r="AY1702">
            <v>0.99589628179469503</v>
          </cell>
          <cell r="AZ1702">
            <v>0.11265698841775799</v>
          </cell>
          <cell r="BA1702">
            <v>0.57921403642222302</v>
          </cell>
          <cell r="BB1702">
            <v>0.60020273477136998</v>
          </cell>
          <cell r="BC1702">
            <v>17.926133072304498</v>
          </cell>
          <cell r="BD1702">
            <v>0.87402991666647301</v>
          </cell>
          <cell r="BE1702">
            <v>15.4455902666665</v>
          </cell>
          <cell r="BF1702">
            <v>55.891203016666502</v>
          </cell>
          <cell r="BH1702" t="str">
            <v>NO</v>
          </cell>
          <cell r="BI1702" t="str">
            <v>NO</v>
          </cell>
          <cell r="BJ1702" t="str">
            <v>YES</v>
          </cell>
          <cell r="BK1702" t="str">
            <v/>
          </cell>
          <cell r="BL1702" t="str">
            <v>YES</v>
          </cell>
          <cell r="BM1702" t="str">
            <v>NO</v>
          </cell>
          <cell r="BO1702" t="str">
            <v>NO</v>
          </cell>
          <cell r="BQ1702" t="str">
            <v>NO</v>
          </cell>
          <cell r="BR1702" t="str">
            <v>NO</v>
          </cell>
          <cell r="BT1702" t="str">
            <v/>
          </cell>
          <cell r="BU1702" t="str">
            <v>NO</v>
          </cell>
          <cell r="BW1702" t="str">
            <v>YES</v>
          </cell>
          <cell r="CA1702" t="str">
            <v>TRASH</v>
          </cell>
          <cell r="CC1702">
            <v>0</v>
          </cell>
          <cell r="CD1702">
            <v>0</v>
          </cell>
          <cell r="CE1702">
            <v>0</v>
          </cell>
          <cell r="CF1702">
            <v>0</v>
          </cell>
          <cell r="CL1702">
            <v>0</v>
          </cell>
          <cell r="CY1702">
            <v>0</v>
          </cell>
          <cell r="CZ1702">
            <v>0</v>
          </cell>
          <cell r="DA1702">
            <v>0</v>
          </cell>
          <cell r="DB1702">
            <v>0</v>
          </cell>
        </row>
        <row r="1703">
          <cell r="A1703">
            <v>246</v>
          </cell>
          <cell r="B1703">
            <v>41673</v>
          </cell>
          <cell r="C1703" t="str">
            <v>Daniel</v>
          </cell>
          <cell r="D1703">
            <v>21</v>
          </cell>
          <cell r="F1703" t="str">
            <v>YES</v>
          </cell>
          <cell r="G1703">
            <v>2.44</v>
          </cell>
          <cell r="H1703">
            <v>0.68901080824434802</v>
          </cell>
          <cell r="I1703">
            <v>0</v>
          </cell>
          <cell r="J1703">
            <v>15.000500000000001</v>
          </cell>
          <cell r="K1703">
            <v>29.998999999999999</v>
          </cell>
          <cell r="L1703">
            <v>1.9998666711109601</v>
          </cell>
          <cell r="M1703">
            <v>-4.4932134376316002</v>
          </cell>
          <cell r="N1703">
            <v>0.88617219769851896</v>
          </cell>
          <cell r="O1703">
            <v>0.71716201365717602</v>
          </cell>
          <cell r="P1703">
            <v>1.2498153576854701E-2</v>
          </cell>
          <cell r="Q1703">
            <v>0.99995426788119501</v>
          </cell>
          <cell r="R1703">
            <v>0.233540792655174</v>
          </cell>
          <cell r="S1703">
            <v>-303.20589319786598</v>
          </cell>
          <cell r="T1703">
            <v>0.996801211654187</v>
          </cell>
          <cell r="U1703">
            <v>1.95613611304401</v>
          </cell>
          <cell r="V1703">
            <v>55.869030207976998</v>
          </cell>
          <cell r="W1703">
            <v>0.99975097341461505</v>
          </cell>
          <cell r="X1703">
            <v>0.54507306463945604</v>
          </cell>
          <cell r="Y1703">
            <v>-1.08983947792864</v>
          </cell>
          <cell r="Z1703">
            <v>0.21006030597811001</v>
          </cell>
          <cell r="AA1703">
            <v>3.07749337161161</v>
          </cell>
          <cell r="AB1703">
            <v>1.2497581894389299E-2</v>
          </cell>
          <cell r="AC1703">
            <v>0.77345280832377605</v>
          </cell>
          <cell r="AD1703">
            <v>5.5352024255327599E-2</v>
          </cell>
          <cell r="AE1703">
            <v>31.423546097125399</v>
          </cell>
          <cell r="AF1703">
            <v>0.56231003519437095</v>
          </cell>
          <cell r="AG1703">
            <v>529.56985120705599</v>
          </cell>
          <cell r="AH1703">
            <v>-1.02098627937415</v>
          </cell>
          <cell r="AI1703">
            <v>3.3564975719827502E-3</v>
          </cell>
          <cell r="AJ1703">
            <v>1205.8589269271199</v>
          </cell>
          <cell r="AK1703">
            <v>6436.0535589399997</v>
          </cell>
          <cell r="AL1703">
            <v>71.733617974650002</v>
          </cell>
          <cell r="AM1703">
            <v>269.92020957799701</v>
          </cell>
          <cell r="AN1703">
            <v>104.264266360826</v>
          </cell>
          <cell r="AO1703">
            <v>45.842294970498997</v>
          </cell>
          <cell r="AP1703">
            <v>22.4189892171912</v>
          </cell>
          <cell r="AQ1703">
            <v>294.483165887197</v>
          </cell>
          <cell r="AR1703">
            <v>7.3967630325555298</v>
          </cell>
          <cell r="AS1703">
            <v>36.273405959486901</v>
          </cell>
          <cell r="AT1703">
            <v>1193.4117891803301</v>
          </cell>
          <cell r="AU1703" t="str">
            <v>NaN</v>
          </cell>
          <cell r="AV1703" t="str">
            <v>NaN</v>
          </cell>
          <cell r="AW1703" t="str">
            <v>NaN</v>
          </cell>
          <cell r="AX1703" t="str">
            <v>NaN</v>
          </cell>
          <cell r="AY1703">
            <v>0.68644268283593202</v>
          </cell>
          <cell r="AZ1703">
            <v>0.110563633005344</v>
          </cell>
          <cell r="BA1703">
            <v>0.97179643050686304</v>
          </cell>
          <cell r="BB1703">
            <v>0.98485973000731197</v>
          </cell>
          <cell r="BC1703">
            <v>17.907200421806898</v>
          </cell>
          <cell r="BD1703">
            <v>14.6035939418007</v>
          </cell>
          <cell r="BE1703">
            <v>49.231018153807902</v>
          </cell>
          <cell r="BF1703">
            <v>73.583306097421001</v>
          </cell>
          <cell r="BH1703" t="str">
            <v>NO</v>
          </cell>
          <cell r="BI1703" t="str">
            <v>NO</v>
          </cell>
          <cell r="BJ1703" t="str">
            <v>YES</v>
          </cell>
          <cell r="BK1703" t="str">
            <v/>
          </cell>
          <cell r="BL1703" t="str">
            <v>YES</v>
          </cell>
          <cell r="BM1703" t="str">
            <v>NO</v>
          </cell>
          <cell r="BO1703" t="str">
            <v>NO</v>
          </cell>
          <cell r="BQ1703" t="str">
            <v>NO</v>
          </cell>
          <cell r="BR1703" t="str">
            <v>NO</v>
          </cell>
          <cell r="BT1703" t="str">
            <v/>
          </cell>
          <cell r="BU1703" t="str">
            <v>YES</v>
          </cell>
          <cell r="BW1703" t="str">
            <v/>
          </cell>
          <cell r="CA1703" t="str">
            <v>DUAL AREA</v>
          </cell>
          <cell r="CC1703">
            <v>0</v>
          </cell>
          <cell r="CD1703">
            <v>0</v>
          </cell>
          <cell r="CE1703">
            <v>32.686212398119309</v>
          </cell>
          <cell r="CF1703">
            <v>25.250252794640719</v>
          </cell>
          <cell r="CL1703">
            <v>0.36</v>
          </cell>
          <cell r="CY1703">
            <v>0</v>
          </cell>
          <cell r="CZ1703">
            <v>0</v>
          </cell>
          <cell r="DA1703">
            <v>1.1353087031887796</v>
          </cell>
          <cell r="DB1703">
            <v>1.1353087031887796</v>
          </cell>
        </row>
        <row r="1704">
          <cell r="A1704">
            <v>246</v>
          </cell>
          <cell r="B1704">
            <v>41673</v>
          </cell>
          <cell r="C1704" t="str">
            <v>Daniel</v>
          </cell>
          <cell r="D1704">
            <v>22</v>
          </cell>
          <cell r="F1704" t="str">
            <v>YES</v>
          </cell>
          <cell r="G1704">
            <v>2.44</v>
          </cell>
          <cell r="H1704">
            <v>0.77266002818942103</v>
          </cell>
          <cell r="I1704">
            <v>0</v>
          </cell>
          <cell r="J1704">
            <v>15</v>
          </cell>
          <cell r="K1704">
            <v>30</v>
          </cell>
          <cell r="L1704">
            <v>2</v>
          </cell>
          <cell r="M1704">
            <v>152.923924483565</v>
          </cell>
          <cell r="N1704">
            <v>0.98186208466340796</v>
          </cell>
          <cell r="O1704">
            <v>0.246724107464771</v>
          </cell>
          <cell r="P1704">
            <v>1.52368744073633E-2</v>
          </cell>
          <cell r="Q1704">
            <v>0.99993248735362605</v>
          </cell>
          <cell r="R1704">
            <v>0.16991435625621101</v>
          </cell>
          <cell r="S1704">
            <v>26.928311021111401</v>
          </cell>
          <cell r="T1704">
            <v>0.99371111749457197</v>
          </cell>
          <cell r="U1704">
            <v>1.645987248702</v>
          </cell>
          <cell r="V1704">
            <v>107.58262625956</v>
          </cell>
          <cell r="W1704">
            <v>0.99994369045778597</v>
          </cell>
          <cell r="X1704">
            <v>0.15516523715528099</v>
          </cell>
          <cell r="Y1704">
            <v>0.34664569046448801</v>
          </cell>
          <cell r="Z1704">
            <v>2.22490918351426E-3</v>
          </cell>
          <cell r="AA1704">
            <v>3.3439657636623101</v>
          </cell>
          <cell r="AB1704">
            <v>1.52358454173747E-2</v>
          </cell>
          <cell r="AC1704">
            <v>0.77459737260127903</v>
          </cell>
          <cell r="AD1704">
            <v>2.93712247721645E-2</v>
          </cell>
          <cell r="AE1704">
            <v>65.128270192266697</v>
          </cell>
          <cell r="AF1704">
            <v>0.60534497613662896</v>
          </cell>
          <cell r="AG1704">
            <v>171.602504755556</v>
          </cell>
          <cell r="AH1704">
            <v>4.7874766753406597</v>
          </cell>
          <cell r="AI1704">
            <v>0.17665930595042001</v>
          </cell>
          <cell r="AJ1704">
            <v>358.002095052512</v>
          </cell>
          <cell r="AK1704">
            <v>3087.0665563133398</v>
          </cell>
          <cell r="AL1704">
            <v>44.810592359553397</v>
          </cell>
          <cell r="AM1704">
            <v>222.26276156899499</v>
          </cell>
          <cell r="AN1704">
            <v>38.884356463979699</v>
          </cell>
          <cell r="AO1704">
            <v>-10.548351775252099</v>
          </cell>
          <cell r="AP1704">
            <v>6.0085826833904301</v>
          </cell>
          <cell r="AQ1704">
            <v>49.238021990661601</v>
          </cell>
          <cell r="AR1704">
            <v>-179.22281514763699</v>
          </cell>
          <cell r="AS1704">
            <v>84.809160379829706</v>
          </cell>
          <cell r="AT1704">
            <v>2145.3535945612198</v>
          </cell>
          <cell r="AU1704">
            <v>2.6882575680168301</v>
          </cell>
          <cell r="AV1704">
            <v>0.69452065195702894</v>
          </cell>
          <cell r="AW1704">
            <v>3.5038434079140699</v>
          </cell>
          <cell r="AX1704">
            <v>1.3808156035361601</v>
          </cell>
          <cell r="AY1704">
            <v>0.122288999671753</v>
          </cell>
          <cell r="AZ1704">
            <v>0.11409681169043601</v>
          </cell>
          <cell r="BA1704">
            <v>0.87271304141824801</v>
          </cell>
          <cell r="BB1704">
            <v>0.85388205000857098</v>
          </cell>
          <cell r="BC1704">
            <v>3.69949914973372</v>
          </cell>
          <cell r="BD1704">
            <v>13.329286942090301</v>
          </cell>
          <cell r="BE1704">
            <v>21.6243546141243</v>
          </cell>
          <cell r="BF1704">
            <v>33.580582715268498</v>
          </cell>
          <cell r="BH1704" t="str">
            <v>NO</v>
          </cell>
          <cell r="BI1704" t="str">
            <v>NO</v>
          </cell>
          <cell r="BJ1704" t="str">
            <v>YES</v>
          </cell>
          <cell r="BK1704" t="str">
            <v/>
          </cell>
          <cell r="BL1704" t="str">
            <v>YES</v>
          </cell>
          <cell r="BM1704" t="str">
            <v>NO</v>
          </cell>
          <cell r="BO1704" t="str">
            <v>NO</v>
          </cell>
          <cell r="BQ1704" t="str">
            <v>NO</v>
          </cell>
          <cell r="BR1704" t="str">
            <v>NO</v>
          </cell>
          <cell r="BT1704" t="str">
            <v/>
          </cell>
          <cell r="BU1704" t="str">
            <v>NO</v>
          </cell>
          <cell r="BW1704" t="str">
            <v>YES</v>
          </cell>
          <cell r="CA1704" t="str">
            <v>TRASH</v>
          </cell>
          <cell r="CC1704">
            <v>0</v>
          </cell>
          <cell r="CD1704">
            <v>0</v>
          </cell>
          <cell r="CE1704">
            <v>0</v>
          </cell>
          <cell r="CF1704">
            <v>0</v>
          </cell>
          <cell r="CL1704">
            <v>0</v>
          </cell>
          <cell r="CY1704">
            <v>0</v>
          </cell>
          <cell r="CZ1704">
            <v>0</v>
          </cell>
          <cell r="DA1704">
            <v>0</v>
          </cell>
          <cell r="DB1704">
            <v>0</v>
          </cell>
        </row>
        <row r="1705">
          <cell r="A1705">
            <v>246</v>
          </cell>
          <cell r="B1705">
            <v>41673</v>
          </cell>
          <cell r="C1705" t="str">
            <v>Daniel</v>
          </cell>
          <cell r="D1705">
            <v>23</v>
          </cell>
          <cell r="F1705" t="str">
            <v>YES</v>
          </cell>
          <cell r="G1705">
            <v>2.44</v>
          </cell>
          <cell r="H1705">
            <v>0.835301723331213</v>
          </cell>
          <cell r="I1705">
            <v>0</v>
          </cell>
          <cell r="J1705">
            <v>15</v>
          </cell>
          <cell r="K1705">
            <v>29.9989473684</v>
          </cell>
          <cell r="L1705">
            <v>1.9999298245599999</v>
          </cell>
          <cell r="M1705">
            <v>17.764743723852899</v>
          </cell>
          <cell r="N1705">
            <v>0.95797823627689804</v>
          </cell>
          <cell r="O1705">
            <v>0.19092862677385</v>
          </cell>
          <cell r="P1705">
            <v>1.70058736921666E-2</v>
          </cell>
          <cell r="Q1705">
            <v>0.99976582780874601</v>
          </cell>
          <cell r="R1705">
            <v>0.14198825355081199</v>
          </cell>
          <cell r="S1705">
            <v>26.8818179810707</v>
          </cell>
          <cell r="T1705">
            <v>0.99182244519458096</v>
          </cell>
          <cell r="U1705">
            <v>0.84287602672397499</v>
          </cell>
          <cell r="V1705">
            <v>59.461542480403899</v>
          </cell>
          <cell r="W1705">
            <v>0.99983004934787201</v>
          </cell>
          <cell r="X1705">
            <v>0.12095695594123</v>
          </cell>
          <cell r="Y1705">
            <v>1.14432811738695</v>
          </cell>
          <cell r="Z1705">
            <v>6.1581527176401397E-2</v>
          </cell>
          <cell r="AA1705">
            <v>0.78488051027302297</v>
          </cell>
          <cell r="AB1705">
            <v>1.7001889305016199E-2</v>
          </cell>
          <cell r="AC1705">
            <v>0.55225347680583303</v>
          </cell>
          <cell r="AD1705">
            <v>2.0357644833877999E-2</v>
          </cell>
          <cell r="AE1705">
            <v>37.134114197001701</v>
          </cell>
          <cell r="AF1705">
            <v>0.62440022279339102</v>
          </cell>
          <cell r="AG1705">
            <v>32.626067265368697</v>
          </cell>
          <cell r="AH1705">
            <v>3.83153874295955</v>
          </cell>
          <cell r="AI1705">
            <v>0.141355931925362</v>
          </cell>
          <cell r="AJ1705">
            <v>74.585185673853502</v>
          </cell>
          <cell r="AK1705">
            <v>3226.276921785</v>
          </cell>
          <cell r="AL1705">
            <v>49.857062107259999</v>
          </cell>
          <cell r="AM1705">
            <v>43.205258481998499</v>
          </cell>
          <cell r="AN1705">
            <v>42.606127569775097</v>
          </cell>
          <cell r="AO1705">
            <v>-67.632785490383796</v>
          </cell>
          <cell r="AP1705">
            <v>50.406493087708498</v>
          </cell>
          <cell r="AQ1705">
            <v>2468.9838458947802</v>
          </cell>
          <cell r="AR1705">
            <v>243.516475760519</v>
          </cell>
          <cell r="AS1705">
            <v>52.941320141452401</v>
          </cell>
          <cell r="AT1705">
            <v>2510.5326563312601</v>
          </cell>
          <cell r="AU1705">
            <v>2.7198422892862899</v>
          </cell>
          <cell r="AV1705">
            <v>0.71204306026064501</v>
          </cell>
          <cell r="AW1705">
            <v>3.4454577609213199</v>
          </cell>
          <cell r="AX1705">
            <v>1.42136928597222</v>
          </cell>
          <cell r="AY1705">
            <v>0.27742263627729902</v>
          </cell>
          <cell r="AZ1705">
            <v>0.11107546339334499</v>
          </cell>
          <cell r="BA1705">
            <v>0.93520211988951996</v>
          </cell>
          <cell r="BB1705">
            <v>0.90893198266386499</v>
          </cell>
          <cell r="BC1705">
            <v>4.6888332891937798</v>
          </cell>
          <cell r="BD1705">
            <v>7.8653419667885496</v>
          </cell>
          <cell r="BE1705">
            <v>13.808497164889999</v>
          </cell>
          <cell r="BF1705">
            <v>22.512210967083298</v>
          </cell>
          <cell r="BH1705" t="str">
            <v>NO</v>
          </cell>
          <cell r="BI1705" t="str">
            <v>NO</v>
          </cell>
          <cell r="BJ1705" t="str">
            <v>YES</v>
          </cell>
          <cell r="BK1705" t="str">
            <v/>
          </cell>
          <cell r="BL1705" t="str">
            <v>YES</v>
          </cell>
          <cell r="BM1705" t="str">
            <v>NO</v>
          </cell>
          <cell r="BO1705" t="str">
            <v>NO</v>
          </cell>
          <cell r="BQ1705" t="str">
            <v>NO</v>
          </cell>
          <cell r="BR1705" t="str">
            <v>NO</v>
          </cell>
          <cell r="BT1705" t="str">
            <v/>
          </cell>
          <cell r="BU1705" t="str">
            <v>YES</v>
          </cell>
          <cell r="BW1705" t="str">
            <v/>
          </cell>
          <cell r="CA1705" t="str">
            <v>DUAL AREA</v>
          </cell>
          <cell r="CC1705">
            <v>0</v>
          </cell>
          <cell r="CD1705">
            <v>0</v>
          </cell>
          <cell r="CE1705">
            <v>40.095491600063639</v>
          </cell>
          <cell r="CF1705">
            <v>79.076193466893741</v>
          </cell>
          <cell r="CL1705">
            <v>0.36</v>
          </cell>
          <cell r="CY1705">
            <v>0</v>
          </cell>
          <cell r="CZ1705">
            <v>0</v>
          </cell>
          <cell r="DA1705">
            <v>4.0476818519380249</v>
          </cell>
          <cell r="DB1705">
            <v>4.0476818519380249</v>
          </cell>
        </row>
        <row r="1706">
          <cell r="A1706">
            <v>246</v>
          </cell>
          <cell r="B1706">
            <v>41673</v>
          </cell>
          <cell r="C1706" t="str">
            <v>Daniel</v>
          </cell>
          <cell r="D1706">
            <v>24</v>
          </cell>
          <cell r="F1706" t="str">
            <v>YES</v>
          </cell>
          <cell r="G1706">
            <v>2.44</v>
          </cell>
          <cell r="H1706">
            <v>0.89608519524335895</v>
          </cell>
          <cell r="I1706">
            <v>0</v>
          </cell>
          <cell r="J1706">
            <v>14.996499999999999</v>
          </cell>
          <cell r="K1706">
            <v>29.998000000000001</v>
          </cell>
          <cell r="L1706">
            <v>2.0003334111292599</v>
          </cell>
          <cell r="M1706">
            <v>6.7801452991093596</v>
          </cell>
          <cell r="N1706">
            <v>0.82022239760191196</v>
          </cell>
          <cell r="O1706">
            <v>0.27093671500437899</v>
          </cell>
          <cell r="P1706">
            <v>1.46615030018957E-2</v>
          </cell>
          <cell r="Q1706">
            <v>0.99982113605033696</v>
          </cell>
          <cell r="R1706">
            <v>0.16698095218695699</v>
          </cell>
          <cell r="S1706">
            <v>37.712862203641102</v>
          </cell>
          <cell r="T1706">
            <v>0.99859154581493303</v>
          </cell>
          <cell r="U1706">
            <v>0.46897516573338499</v>
          </cell>
          <cell r="V1706">
            <v>96.572181349408694</v>
          </cell>
          <cell r="W1706">
            <v>0.99960057469128105</v>
          </cell>
          <cell r="X1706">
            <v>0.249544401733169</v>
          </cell>
          <cell r="Y1706">
            <v>0.47798224827316999</v>
          </cell>
          <cell r="Z1706">
            <v>5.4784423604045798E-2</v>
          </cell>
          <cell r="AA1706">
            <v>0.31488053567011498</v>
          </cell>
          <cell r="AB1706">
            <v>1.4658879554708199E-2</v>
          </cell>
          <cell r="AC1706">
            <v>0.54558764241694502</v>
          </cell>
          <cell r="AD1706">
            <v>2.8209189940142002E-2</v>
          </cell>
          <cell r="AE1706">
            <v>20.423459789800599</v>
          </cell>
          <cell r="AF1706">
            <v>0.21139936701676401</v>
          </cell>
          <cell r="AG1706">
            <v>124.2969794935</v>
          </cell>
          <cell r="AH1706">
            <v>12.528111330665901</v>
          </cell>
          <cell r="AI1706">
            <v>0.33172843520081702</v>
          </cell>
          <cell r="AJ1706">
            <v>105.33105543132299</v>
          </cell>
          <cell r="AK1706">
            <v>1887.9003821333199</v>
          </cell>
          <cell r="AL1706">
            <v>14.2814232319</v>
          </cell>
          <cell r="AM1706">
            <v>244.23054330033199</v>
          </cell>
          <cell r="AN1706">
            <v>63.275664490014002</v>
          </cell>
          <cell r="AO1706">
            <v>6.6041946924688704</v>
          </cell>
          <cell r="AP1706">
            <v>4.3160685683689799</v>
          </cell>
          <cell r="AQ1706">
            <v>7.9863052187938903</v>
          </cell>
          <cell r="AR1706">
            <v>27.836289760488199</v>
          </cell>
          <cell r="AS1706">
            <v>26.7257784555472</v>
          </cell>
          <cell r="AT1706">
            <v>106.706104475893</v>
          </cell>
          <cell r="AU1706">
            <v>2.7636240234430698</v>
          </cell>
          <cell r="AV1706">
            <v>0.72411194309244797</v>
          </cell>
          <cell r="AW1706">
            <v>3.5164937522931101</v>
          </cell>
          <cell r="AX1706">
            <v>1.4004048522818899</v>
          </cell>
          <cell r="AY1706">
            <v>0.88884989437245099</v>
          </cell>
          <cell r="AZ1706">
            <v>0.111527463060764</v>
          </cell>
          <cell r="BA1706">
            <v>0.68202689490426704</v>
          </cell>
          <cell r="BB1706">
            <v>0.68006363752413701</v>
          </cell>
          <cell r="BC1706">
            <v>18.181020566709201</v>
          </cell>
          <cell r="BD1706">
            <v>0.75941052309519796</v>
          </cell>
          <cell r="BE1706">
            <v>4.7333489516665903</v>
          </cell>
          <cell r="BF1706">
            <v>19.725212978095101</v>
          </cell>
          <cell r="BH1706" t="str">
            <v>NO</v>
          </cell>
          <cell r="BI1706" t="str">
            <v>NO</v>
          </cell>
          <cell r="BJ1706" t="str">
            <v>YES</v>
          </cell>
          <cell r="BK1706" t="str">
            <v/>
          </cell>
          <cell r="BL1706" t="str">
            <v>YES</v>
          </cell>
          <cell r="BM1706" t="str">
            <v>NO</v>
          </cell>
          <cell r="BO1706" t="str">
            <v>NO</v>
          </cell>
          <cell r="BQ1706" t="str">
            <v>NO</v>
          </cell>
          <cell r="BR1706" t="str">
            <v>NO</v>
          </cell>
          <cell r="BT1706" t="str">
            <v/>
          </cell>
          <cell r="BU1706" t="str">
            <v>YES</v>
          </cell>
          <cell r="BW1706" t="str">
            <v/>
          </cell>
          <cell r="CA1706" t="str">
            <v>DUAL AREA</v>
          </cell>
          <cell r="CC1706">
            <v>0</v>
          </cell>
          <cell r="CD1706">
            <v>0</v>
          </cell>
          <cell r="CE1706">
            <v>15.794539817201043</v>
          </cell>
          <cell r="CF1706">
            <v>8.1855168149621438</v>
          </cell>
          <cell r="CL1706">
            <v>0.36</v>
          </cell>
          <cell r="CY1706">
            <v>0</v>
          </cell>
          <cell r="CZ1706">
            <v>0</v>
          </cell>
          <cell r="DA1706">
            <v>11.80821527159612</v>
          </cell>
          <cell r="DB1706">
            <v>11.80821527159612</v>
          </cell>
        </row>
        <row r="1707">
          <cell r="A1707">
            <v>246</v>
          </cell>
          <cell r="B1707">
            <v>41673</v>
          </cell>
          <cell r="C1707" t="str">
            <v>Daniel</v>
          </cell>
          <cell r="D1707">
            <v>25</v>
          </cell>
          <cell r="F1707" t="str">
            <v>YES</v>
          </cell>
          <cell r="G1707">
            <v>2.44</v>
          </cell>
          <cell r="H1707">
            <v>1.2113162800669699</v>
          </cell>
          <cell r="I1707">
            <v>0</v>
          </cell>
          <cell r="J1707">
            <v>15.000999999999999</v>
          </cell>
          <cell r="K1707">
            <v>29.998000000000001</v>
          </cell>
          <cell r="L1707">
            <v>1.99973335110993</v>
          </cell>
          <cell r="M1707">
            <v>2.7055768355593401</v>
          </cell>
          <cell r="N1707">
            <v>0.98127414842790295</v>
          </cell>
          <cell r="O1707">
            <v>0.227308165420644</v>
          </cell>
          <cell r="P1707">
            <v>1.3413109278148001E-2</v>
          </cell>
          <cell r="Q1707">
            <v>0.99998624675879999</v>
          </cell>
          <cell r="R1707">
            <v>0.181834185494578</v>
          </cell>
          <cell r="S1707">
            <v>34.573664104180502</v>
          </cell>
          <cell r="T1707">
            <v>0.999842950938029</v>
          </cell>
          <cell r="U1707">
            <v>0.61470152718376703</v>
          </cell>
          <cell r="V1707">
            <v>92.385449279228396</v>
          </cell>
          <cell r="W1707">
            <v>0.999962862352899</v>
          </cell>
          <cell r="X1707">
            <v>0.298793848670247</v>
          </cell>
          <cell r="Y1707">
            <v>2.3286521255369301</v>
          </cell>
          <cell r="Z1707">
            <v>0.84206614583685502</v>
          </cell>
          <cell r="AA1707">
            <v>0.387260367949817</v>
          </cell>
          <cell r="AB1707">
            <v>1.34129247686948E-2</v>
          </cell>
          <cell r="AC1707">
            <v>0.92895781644534903</v>
          </cell>
          <cell r="AD1707">
            <v>3.3951475986441902E-2</v>
          </cell>
          <cell r="AE1707">
            <v>70.146639321865393</v>
          </cell>
          <cell r="AF1707">
            <v>0.75925412915136303</v>
          </cell>
          <cell r="AG1707">
            <v>594.08723488995599</v>
          </cell>
          <cell r="AH1707">
            <v>29.103811363251999</v>
          </cell>
          <cell r="AI1707">
            <v>0.84165901558942502</v>
          </cell>
          <cell r="AJ1707">
            <v>390.737158924629</v>
          </cell>
          <cell r="AK1707">
            <v>4523.0681341216696</v>
          </cell>
          <cell r="AL1707">
            <v>52.698497452763299</v>
          </cell>
          <cell r="AM1707">
            <v>123.139638525666</v>
          </cell>
          <cell r="AN1707">
            <v>29.817575125133299</v>
          </cell>
          <cell r="AO1707">
            <v>42.2989554375837</v>
          </cell>
          <cell r="AP1707">
            <v>37.849896173236402</v>
          </cell>
          <cell r="AQ1707">
            <v>23.957040114551301</v>
          </cell>
          <cell r="AR1707">
            <v>270.55528709511498</v>
          </cell>
          <cell r="AS1707">
            <v>113.213158008926</v>
          </cell>
          <cell r="AT1707">
            <v>490.95981629219</v>
          </cell>
          <cell r="AU1707">
            <v>2.6992160903568299</v>
          </cell>
          <cell r="AV1707">
            <v>0.86561140886390597</v>
          </cell>
          <cell r="AW1707">
            <v>3.1290811873225901</v>
          </cell>
          <cell r="AX1707">
            <v>1.2248155975416299</v>
          </cell>
          <cell r="AY1707">
            <v>0.51808230003279998</v>
          </cell>
          <cell r="AZ1707">
            <v>7.4965168361486506E-2</v>
          </cell>
          <cell r="BA1707">
            <v>1.3687711080914</v>
          </cell>
          <cell r="BB1707">
            <v>1.2981838478729</v>
          </cell>
          <cell r="BC1707">
            <v>24.222029611923102</v>
          </cell>
          <cell r="BD1707">
            <v>16.593827334221601</v>
          </cell>
          <cell r="BE1707">
            <v>43.514721791710599</v>
          </cell>
          <cell r="BF1707">
            <v>86.363293785274294</v>
          </cell>
          <cell r="BH1707" t="str">
            <v>NO</v>
          </cell>
          <cell r="BI1707" t="str">
            <v>YES</v>
          </cell>
          <cell r="BJ1707" t="str">
            <v>YES</v>
          </cell>
          <cell r="BK1707" t="str">
            <v/>
          </cell>
          <cell r="BL1707" t="str">
            <v>YES</v>
          </cell>
          <cell r="BM1707" t="str">
            <v>YES</v>
          </cell>
          <cell r="BO1707" t="str">
            <v>YES</v>
          </cell>
          <cell r="BQ1707" t="str">
            <v>YES</v>
          </cell>
          <cell r="BR1707" t="str">
            <v>YES</v>
          </cell>
          <cell r="BT1707" t="str">
            <v/>
          </cell>
          <cell r="BU1707" t="str">
            <v>NO</v>
          </cell>
          <cell r="BW1707" t="str">
            <v/>
          </cell>
          <cell r="CA1707" t="str">
            <v>DUAL CORR</v>
          </cell>
          <cell r="CC1707">
            <v>48.92135659971099</v>
          </cell>
          <cell r="CD1707">
            <v>36.611069385641393</v>
          </cell>
          <cell r="CE1707">
            <v>0</v>
          </cell>
          <cell r="CF1707">
            <v>0</v>
          </cell>
          <cell r="CL1707">
            <v>0.19</v>
          </cell>
          <cell r="CY1707">
            <v>1.2844481379060597</v>
          </cell>
          <cell r="CZ1707">
            <v>1.2844481379060597</v>
          </cell>
          <cell r="DA1707">
            <v>0</v>
          </cell>
          <cell r="DB1707">
            <v>0</v>
          </cell>
        </row>
        <row r="1708">
          <cell r="A1708">
            <v>246</v>
          </cell>
          <cell r="B1708">
            <v>41673</v>
          </cell>
          <cell r="C1708" t="str">
            <v>Daniel</v>
          </cell>
          <cell r="D1708">
            <v>26</v>
          </cell>
          <cell r="F1708" t="str">
            <v>YES</v>
          </cell>
          <cell r="G1708">
            <v>2.44</v>
          </cell>
          <cell r="H1708">
            <v>1.24552319571376</v>
          </cell>
          <cell r="I1708">
            <v>0</v>
          </cell>
          <cell r="J1708">
            <v>14.9975</v>
          </cell>
          <cell r="K1708">
            <v>29.999500000000001</v>
          </cell>
          <cell r="L1708">
            <v>2.0003000500083301</v>
          </cell>
          <cell r="M1708">
            <v>3.0032157768677701</v>
          </cell>
          <cell r="N1708">
            <v>0.921155589249254</v>
          </cell>
          <cell r="O1708">
            <v>0.17108870380569299</v>
          </cell>
          <cell r="P1708">
            <v>1.5797064706295098E-2</v>
          </cell>
          <cell r="Q1708">
            <v>0.99994299378140905</v>
          </cell>
          <cell r="R1708">
            <v>0.17680109098533101</v>
          </cell>
          <cell r="S1708">
            <v>50.800993334588597</v>
          </cell>
          <cell r="T1708">
            <v>0.99982059003968105</v>
          </cell>
          <cell r="U1708">
            <v>0.31369212263303098</v>
          </cell>
          <cell r="V1708">
            <v>107.859987106771</v>
          </cell>
          <cell r="W1708">
            <v>0.99997562212811297</v>
          </cell>
          <cell r="X1708">
            <v>0.115605665670634</v>
          </cell>
          <cell r="Y1708">
            <v>1.5497624699672801</v>
          </cell>
          <cell r="Z1708">
            <v>0.46742955321070601</v>
          </cell>
          <cell r="AA1708">
            <v>0.168660653240332</v>
          </cell>
          <cell r="AB1708">
            <v>1.5796163899307498E-2</v>
          </cell>
          <cell r="AC1708">
            <v>0.81394006303893995</v>
          </cell>
          <cell r="AD1708">
            <v>3.1861976801241997E-2</v>
          </cell>
          <cell r="AE1708">
            <v>84.026341514403697</v>
          </cell>
          <cell r="AF1708">
            <v>0.77901263627846495</v>
          </cell>
          <cell r="AG1708">
            <v>123.44583780510099</v>
          </cell>
          <cell r="AH1708">
            <v>34.715395969132899</v>
          </cell>
          <cell r="AI1708">
            <v>0.68323790288364805</v>
          </cell>
          <cell r="AJ1708">
            <v>176.94659913995</v>
          </cell>
          <cell r="AK1708">
            <v>2342.14450683833</v>
          </cell>
          <cell r="AL1708">
            <v>67.621218666596704</v>
          </cell>
          <cell r="AM1708">
            <v>125.645093196329</v>
          </cell>
          <cell r="AN1708">
            <v>30.491491051141001</v>
          </cell>
          <cell r="AO1708">
            <v>13.8274772081111</v>
          </cell>
          <cell r="AP1708">
            <v>18.3306892771073</v>
          </cell>
          <cell r="AQ1708">
            <v>16.745552927609999</v>
          </cell>
          <cell r="AR1708">
            <v>-8.5476832789501795</v>
          </cell>
          <cell r="AS1708">
            <v>73.387006991983796</v>
          </cell>
          <cell r="AT1708">
            <v>626.18066383727205</v>
          </cell>
          <cell r="AU1708">
            <v>2.6687934412260499</v>
          </cell>
          <cell r="AV1708">
            <v>0.87529756270469605</v>
          </cell>
          <cell r="AW1708">
            <v>3.0777371793739099</v>
          </cell>
          <cell r="AX1708">
            <v>1.1956937173834701</v>
          </cell>
          <cell r="AY1708">
            <v>0.56301731520804599</v>
          </cell>
          <cell r="AZ1708">
            <v>7.5699009970857101E-2</v>
          </cell>
          <cell r="BA1708">
            <v>1.3349348383870501</v>
          </cell>
          <cell r="BB1708">
            <v>1.26330560139682</v>
          </cell>
          <cell r="BC1708">
            <v>18.9426386425137</v>
          </cell>
          <cell r="BD1708">
            <v>1.46187826421379</v>
          </cell>
          <cell r="BE1708">
            <v>15.0171682129874</v>
          </cell>
          <cell r="BF1708">
            <v>42.400598390888398</v>
          </cell>
          <cell r="BH1708" t="str">
            <v>NO</v>
          </cell>
          <cell r="BI1708" t="str">
            <v>NO</v>
          </cell>
          <cell r="BJ1708" t="str">
            <v>YES</v>
          </cell>
          <cell r="BK1708" t="str">
            <v/>
          </cell>
          <cell r="BL1708" t="str">
            <v>YES</v>
          </cell>
          <cell r="BM1708" t="str">
            <v>NO</v>
          </cell>
          <cell r="BO1708" t="str">
            <v>NO</v>
          </cell>
          <cell r="BQ1708" t="str">
            <v>YES</v>
          </cell>
          <cell r="BR1708" t="str">
            <v>NO</v>
          </cell>
          <cell r="BT1708" t="str">
            <v/>
          </cell>
          <cell r="BU1708" t="str">
            <v>NO</v>
          </cell>
          <cell r="BW1708" t="str">
            <v/>
          </cell>
          <cell r="CA1708" t="str">
            <v>SINGLE CORR</v>
          </cell>
          <cell r="CC1708">
            <v>57.102344529173074</v>
          </cell>
          <cell r="CD1708">
            <v>0</v>
          </cell>
          <cell r="CE1708">
            <v>0</v>
          </cell>
          <cell r="CF1708">
            <v>0</v>
          </cell>
          <cell r="CL1708">
            <v>0.47</v>
          </cell>
          <cell r="CY1708">
            <v>3.721900333281551</v>
          </cell>
          <cell r="CZ1708">
            <v>0</v>
          </cell>
          <cell r="DA1708">
            <v>0</v>
          </cell>
          <cell r="DB1708">
            <v>0</v>
          </cell>
        </row>
        <row r="1709">
          <cell r="A1709">
            <v>246</v>
          </cell>
          <cell r="B1709">
            <v>41673</v>
          </cell>
          <cell r="C1709" t="str">
            <v>Daniel</v>
          </cell>
          <cell r="D1709">
            <v>27</v>
          </cell>
          <cell r="F1709" t="str">
            <v>YES</v>
          </cell>
          <cell r="G1709">
            <v>2.44</v>
          </cell>
          <cell r="H1709">
            <v>1.3487132806330899</v>
          </cell>
          <cell r="I1709">
            <v>0</v>
          </cell>
          <cell r="J1709">
            <v>15.003157894699999</v>
          </cell>
          <cell r="K1709">
            <v>29.999473684200002</v>
          </cell>
          <cell r="L1709">
            <v>1.99954395566267</v>
          </cell>
          <cell r="M1709">
            <v>1.6642225732175899</v>
          </cell>
          <cell r="N1709">
            <v>0.85918729269545302</v>
          </cell>
          <cell r="O1709">
            <v>0.50375918444266399</v>
          </cell>
          <cell r="P1709">
            <v>1.44985459373362E-2</v>
          </cell>
          <cell r="Q1709">
            <v>0.99996351853840504</v>
          </cell>
          <cell r="R1709">
            <v>0.16709339329183001</v>
          </cell>
          <cell r="S1709">
            <v>41.717530196018302</v>
          </cell>
          <cell r="T1709">
            <v>0.99900072973972798</v>
          </cell>
          <cell r="U1709">
            <v>0.87509014321716405</v>
          </cell>
          <cell r="V1709">
            <v>41.714692330799103</v>
          </cell>
          <cell r="W1709">
            <v>0.99979418069639303</v>
          </cell>
          <cell r="X1709">
            <v>0.39699229660901503</v>
          </cell>
          <cell r="Y1709">
            <v>0.95705036225098605</v>
          </cell>
          <cell r="Z1709">
            <v>0.453961656369404</v>
          </cell>
          <cell r="AA1709">
            <v>0.66778988895224201</v>
          </cell>
          <cell r="AB1709">
            <v>1.44980168787078E-2</v>
          </cell>
          <cell r="AC1709">
            <v>0.85204897211528297</v>
          </cell>
          <cell r="AD1709">
            <v>2.83428779413765E-2</v>
          </cell>
          <cell r="AE1709">
            <v>30.706372787482199</v>
          </cell>
          <cell r="AF1709">
            <v>0.73595287834814305</v>
          </cell>
          <cell r="AG1709">
            <v>205.047629179474</v>
          </cell>
          <cell r="AH1709">
            <v>15.2055855295615</v>
          </cell>
          <cell r="AI1709">
            <v>0.36412431511415599</v>
          </cell>
          <cell r="AJ1709">
            <v>493.79368660805699</v>
          </cell>
          <cell r="AK1709">
            <v>5334.0664530799804</v>
          </cell>
          <cell r="AL1709">
            <v>116.122527555527</v>
          </cell>
          <cell r="AM1709">
            <v>272.43497571000199</v>
          </cell>
          <cell r="AN1709">
            <v>103.937138364459</v>
          </cell>
          <cell r="AO1709">
            <v>20.3467979688699</v>
          </cell>
          <cell r="AP1709">
            <v>16.8168961670264</v>
          </cell>
          <cell r="AQ1709">
            <v>18.843537489553501</v>
          </cell>
          <cell r="AR1709">
            <v>-9.04083382929762</v>
          </cell>
          <cell r="AS1709">
            <v>47.919653928799796</v>
          </cell>
          <cell r="AT1709">
            <v>777.76462853422697</v>
          </cell>
          <cell r="AU1709">
            <v>2.5324250220500302</v>
          </cell>
          <cell r="AV1709">
            <v>0.88303365270309098</v>
          </cell>
          <cell r="AW1709">
            <v>2.8905979647947002</v>
          </cell>
          <cell r="AX1709">
            <v>1.19481108884764</v>
          </cell>
          <cell r="AY1709">
            <v>0.80134190950669204</v>
          </cell>
          <cell r="AZ1709">
            <v>7.69065697346758E-2</v>
          </cell>
          <cell r="BA1709">
            <v>0.665788870146096</v>
          </cell>
          <cell r="BB1709">
            <v>0.60809275609440205</v>
          </cell>
          <cell r="BC1709">
            <v>21.211991722236</v>
          </cell>
          <cell r="BD1709">
            <v>13.8464081073207</v>
          </cell>
          <cell r="BE1709">
            <v>39.0181189162222</v>
          </cell>
          <cell r="BF1709">
            <v>60.721580080938097</v>
          </cell>
          <cell r="BH1709" t="str">
            <v>NO</v>
          </cell>
          <cell r="BI1709" t="str">
            <v>YES</v>
          </cell>
          <cell r="BJ1709" t="str">
            <v>YES</v>
          </cell>
          <cell r="BK1709" t="str">
            <v/>
          </cell>
          <cell r="BL1709" t="str">
            <v>YES</v>
          </cell>
          <cell r="BM1709" t="str">
            <v>NO</v>
          </cell>
          <cell r="BO1709" t="str">
            <v>NO</v>
          </cell>
          <cell r="BQ1709" t="str">
            <v>NO</v>
          </cell>
          <cell r="BR1709" t="str">
            <v>NO</v>
          </cell>
          <cell r="BT1709" t="str">
            <v/>
          </cell>
          <cell r="BU1709" t="str">
            <v>YES</v>
          </cell>
          <cell r="BW1709" t="str">
            <v/>
          </cell>
          <cell r="CA1709" t="str">
            <v>DUAL AREA</v>
          </cell>
          <cell r="CC1709">
            <v>0</v>
          </cell>
          <cell r="CD1709">
            <v>0</v>
          </cell>
          <cell r="CE1709">
            <v>27.179724585377418</v>
          </cell>
          <cell r="CF1709">
            <v>20.73403849028054</v>
          </cell>
          <cell r="CL1709">
            <v>0.36</v>
          </cell>
          <cell r="CY1709">
            <v>0</v>
          </cell>
          <cell r="CZ1709">
            <v>0</v>
          </cell>
          <cell r="DA1709">
            <v>1.4324730389200042</v>
          </cell>
          <cell r="DB1709">
            <v>1.4324730389200042</v>
          </cell>
        </row>
        <row r="1710">
          <cell r="A1710">
            <v>246</v>
          </cell>
          <cell r="B1710">
            <v>41673</v>
          </cell>
          <cell r="C1710" t="str">
            <v>Daniel</v>
          </cell>
          <cell r="D1710">
            <v>29</v>
          </cell>
          <cell r="F1710" t="str">
            <v>YES</v>
          </cell>
          <cell r="G1710">
            <v>2.44</v>
          </cell>
          <cell r="H1710">
            <v>1.4198822518810601</v>
          </cell>
          <cell r="I1710">
            <v>0</v>
          </cell>
          <cell r="J1710">
            <v>14.997999999999999</v>
          </cell>
          <cell r="K1710">
            <v>29.998999999999999</v>
          </cell>
          <cell r="L1710">
            <v>2.0002000266702198</v>
          </cell>
          <cell r="M1710">
            <v>3.6057953438469599</v>
          </cell>
          <cell r="N1710">
            <v>0.97608949010907697</v>
          </cell>
          <cell r="O1710">
            <v>0.20966159666312101</v>
          </cell>
          <cell r="P1710">
            <v>1.2203813749384101E-2</v>
          </cell>
          <cell r="Q1710">
            <v>0.99997403188240097</v>
          </cell>
          <cell r="R1710">
            <v>0.23151948294306399</v>
          </cell>
          <cell r="S1710">
            <v>41.699033754404397</v>
          </cell>
          <cell r="T1710">
            <v>0.99976621961995304</v>
          </cell>
          <cell r="U1710">
            <v>0.69487862328030803</v>
          </cell>
          <cell r="V1710">
            <v>139.37209526008101</v>
          </cell>
          <cell r="W1710">
            <v>0.99996960253367395</v>
          </cell>
          <cell r="X1710">
            <v>0.250475818991855</v>
          </cell>
          <cell r="Y1710">
            <v>2.66779126809246</v>
          </cell>
          <cell r="Z1710">
            <v>0.72038100885075596</v>
          </cell>
          <cell r="AA1710">
            <v>0.47233663831167899</v>
          </cell>
          <cell r="AB1710">
            <v>1.22034967838854E-2</v>
          </cell>
          <cell r="AC1710">
            <v>0.85147941043220798</v>
          </cell>
          <cell r="AD1710">
            <v>5.4243682815506497E-2</v>
          </cell>
          <cell r="AE1710">
            <v>87.6265087346043</v>
          </cell>
          <cell r="AF1710">
            <v>0.62870436674677099</v>
          </cell>
          <cell r="AG1710">
            <v>775.33236555381495</v>
          </cell>
          <cell r="AH1710">
            <v>29.638449950818501</v>
          </cell>
          <cell r="AI1710">
            <v>0.71060436633098001</v>
          </cell>
          <cell r="AJ1710">
            <v>604.31036925370404</v>
          </cell>
          <cell r="AK1710">
            <v>8489.1895846900097</v>
          </cell>
          <cell r="AL1710">
            <v>113.33153175389999</v>
          </cell>
          <cell r="AM1710">
            <v>113.92043241800199</v>
          </cell>
          <cell r="AN1710">
            <v>36.817438930523998</v>
          </cell>
          <cell r="AO1710">
            <v>-40.374012811281503</v>
          </cell>
          <cell r="AP1710">
            <v>36.462948428293799</v>
          </cell>
          <cell r="AQ1710">
            <v>1304.65038652064</v>
          </cell>
          <cell r="AR1710">
            <v>274.57543549089002</v>
          </cell>
          <cell r="AS1710">
            <v>133.373901446362</v>
          </cell>
          <cell r="AT1710">
            <v>1389.44544816353</v>
          </cell>
          <cell r="AU1710">
            <v>2.4201845459104798</v>
          </cell>
          <cell r="AV1710">
            <v>0.88662025302021696</v>
          </cell>
          <cell r="AW1710">
            <v>2.7412930978811398</v>
          </cell>
          <cell r="AX1710">
            <v>1.1506606028669999</v>
          </cell>
          <cell r="AY1710">
            <v>0.98006269197628004</v>
          </cell>
          <cell r="AZ1710">
            <v>7.6411623122787098E-2</v>
          </cell>
          <cell r="BA1710">
            <v>0.70880238574773302</v>
          </cell>
          <cell r="BB1710">
            <v>0.64981644012893802</v>
          </cell>
          <cell r="BC1710">
            <v>20.632898778447998</v>
          </cell>
          <cell r="BD1710">
            <v>11.3555659593532</v>
          </cell>
          <cell r="BE1710">
            <v>46.068463135490497</v>
          </cell>
          <cell r="BF1710">
            <v>74.712973661607705</v>
          </cell>
          <cell r="BH1710" t="str">
            <v>NO</v>
          </cell>
          <cell r="BI1710" t="str">
            <v>YES</v>
          </cell>
          <cell r="BJ1710" t="str">
            <v>YES</v>
          </cell>
          <cell r="BK1710" t="str">
            <v/>
          </cell>
          <cell r="BL1710" t="str">
            <v>YES</v>
          </cell>
          <cell r="BM1710" t="str">
            <v>NO</v>
          </cell>
          <cell r="BO1710" t="str">
            <v>NO</v>
          </cell>
          <cell r="BQ1710" t="str">
            <v>NO</v>
          </cell>
          <cell r="BR1710" t="str">
            <v>NO</v>
          </cell>
          <cell r="BT1710" t="str">
            <v/>
          </cell>
          <cell r="BU1710" t="str">
            <v>YES</v>
          </cell>
          <cell r="BW1710" t="str">
            <v/>
          </cell>
          <cell r="CA1710" t="str">
            <v>DUAL AREA</v>
          </cell>
          <cell r="CC1710">
            <v>0</v>
          </cell>
          <cell r="CD1710">
            <v>0</v>
          </cell>
          <cell r="CE1710">
            <v>122.07330761897495</v>
          </cell>
          <cell r="CF1710">
            <v>78.91255248056622</v>
          </cell>
          <cell r="CL1710">
            <v>0.36</v>
          </cell>
          <cell r="CY1710">
            <v>0</v>
          </cell>
          <cell r="CZ1710">
            <v>0</v>
          </cell>
          <cell r="DA1710">
            <v>1.2132465372782144</v>
          </cell>
          <cell r="DB1710">
            <v>1.2132465372782144</v>
          </cell>
        </row>
        <row r="1711">
          <cell r="A1711">
            <v>246</v>
          </cell>
          <cell r="B1711">
            <v>41673</v>
          </cell>
          <cell r="C1711" t="str">
            <v>Daniel</v>
          </cell>
          <cell r="D1711">
            <v>30</v>
          </cell>
          <cell r="F1711" t="str">
            <v>YES</v>
          </cell>
          <cell r="G1711">
            <v>2.44</v>
          </cell>
          <cell r="H1711">
            <v>1.4865489173680499</v>
          </cell>
          <cell r="I1711">
            <v>0</v>
          </cell>
          <cell r="J1711">
            <v>14.997999999999999</v>
          </cell>
          <cell r="K1711">
            <v>29.9985</v>
          </cell>
          <cell r="L1711">
            <v>2.0001666888918499</v>
          </cell>
          <cell r="M1711">
            <v>14.712979928703801</v>
          </cell>
          <cell r="N1711">
            <v>0.97448366084437799</v>
          </cell>
          <cell r="O1711">
            <v>6.6468459289942994E-2</v>
          </cell>
          <cell r="P1711">
            <v>1.1755558424388E-2</v>
          </cell>
          <cell r="Q1711">
            <v>0.99993703012083601</v>
          </cell>
          <cell r="R1711">
            <v>0.13394503602834701</v>
          </cell>
          <cell r="S1711">
            <v>74.737664992674496</v>
          </cell>
          <cell r="T1711">
            <v>0.99958953157705999</v>
          </cell>
          <cell r="U1711">
            <v>0.34204590684298197</v>
          </cell>
          <cell r="V1711">
            <v>396.107496194455</v>
          </cell>
          <cell r="W1711">
            <v>0.99998821173062002</v>
          </cell>
          <cell r="X1711">
            <v>5.7948938431464703E-2</v>
          </cell>
          <cell r="Y1711">
            <v>2.1486653781690301</v>
          </cell>
          <cell r="Z1711">
            <v>0.14219761428709601</v>
          </cell>
          <cell r="AA1711">
            <v>0.14520856001983601</v>
          </cell>
          <cell r="AB1711">
            <v>1.17548180293814E-2</v>
          </cell>
          <cell r="AC1711">
            <v>0.68687085428893302</v>
          </cell>
          <cell r="AD1711">
            <v>1.8083391973997599E-2</v>
          </cell>
          <cell r="AE1711">
            <v>139.002234793318</v>
          </cell>
          <cell r="AF1711">
            <v>0.35091634847408298</v>
          </cell>
          <cell r="AG1711">
            <v>186.33753299776899</v>
          </cell>
          <cell r="AH1711">
            <v>22.681761036908402</v>
          </cell>
          <cell r="AI1711">
            <v>0.303360365922341</v>
          </cell>
          <cell r="AJ1711">
            <v>199.98980177259401</v>
          </cell>
          <cell r="AK1711">
            <v>2867.8494958900301</v>
          </cell>
          <cell r="AL1711">
            <v>54.328596316466701</v>
          </cell>
          <cell r="AM1711">
            <v>108.788507429677</v>
          </cell>
          <cell r="AN1711">
            <v>-4.9219484113153404</v>
          </cell>
          <cell r="AO1711">
            <v>31.340571642591499</v>
          </cell>
          <cell r="AP1711">
            <v>14.1529854761569</v>
          </cell>
          <cell r="AQ1711">
            <v>102.022987590715</v>
          </cell>
          <cell r="AR1711">
            <v>181.02232043212899</v>
          </cell>
          <cell r="AS1711">
            <v>20.257508605986501</v>
          </cell>
          <cell r="AT1711">
            <v>2051.71906227615</v>
          </cell>
          <cell r="AU1711">
            <v>2.3738990088501701</v>
          </cell>
          <cell r="AV1711">
            <v>0.87150796101947403</v>
          </cell>
          <cell r="AW1711">
            <v>2.6664263227179301</v>
          </cell>
          <cell r="AX1711">
            <v>1.11816573365942</v>
          </cell>
          <cell r="AY1711">
            <v>1.51144332672843</v>
          </cell>
          <cell r="AZ1711">
            <v>7.5135742399081801E-2</v>
          </cell>
          <cell r="BA1711">
            <v>0.83010449479301296</v>
          </cell>
          <cell r="BB1711">
            <v>0.77478900059260203</v>
          </cell>
          <cell r="BC1711">
            <v>21.008478672673199</v>
          </cell>
          <cell r="BD1711">
            <v>-2.8713261603874098</v>
          </cell>
          <cell r="BE1711">
            <v>3.7337539271320601</v>
          </cell>
          <cell r="BF1711">
            <v>29.275224843546699</v>
          </cell>
          <cell r="BH1711" t="str">
            <v>NO</v>
          </cell>
          <cell r="BI1711" t="str">
            <v>NO</v>
          </cell>
          <cell r="BJ1711" t="str">
            <v>YES</v>
          </cell>
          <cell r="BK1711" t="str">
            <v/>
          </cell>
          <cell r="BL1711" t="str">
            <v>YES</v>
          </cell>
          <cell r="BM1711" t="str">
            <v>NO</v>
          </cell>
          <cell r="BO1711" t="str">
            <v>NO</v>
          </cell>
          <cell r="BQ1711" t="str">
            <v>NO</v>
          </cell>
          <cell r="BR1711" t="str">
            <v>NO</v>
          </cell>
          <cell r="BT1711" t="str">
            <v/>
          </cell>
          <cell r="BU1711" t="str">
            <v>NO</v>
          </cell>
          <cell r="BW1711" t="str">
            <v>YES</v>
          </cell>
          <cell r="CA1711" t="str">
            <v>TRASH</v>
          </cell>
          <cell r="CC1711">
            <v>0</v>
          </cell>
          <cell r="CD1711">
            <v>0</v>
          </cell>
          <cell r="CE1711">
            <v>0</v>
          </cell>
          <cell r="CF1711">
            <v>0</v>
          </cell>
          <cell r="CL1711">
            <v>0</v>
          </cell>
          <cell r="CY1711">
            <v>0</v>
          </cell>
          <cell r="CZ1711">
            <v>0</v>
          </cell>
          <cell r="DA1711">
            <v>0</v>
          </cell>
          <cell r="DB1711">
            <v>0</v>
          </cell>
        </row>
        <row r="1712">
          <cell r="A1712">
            <v>246</v>
          </cell>
          <cell r="B1712">
            <v>41673</v>
          </cell>
          <cell r="C1712" t="str">
            <v>Daniel</v>
          </cell>
          <cell r="D1712">
            <v>31</v>
          </cell>
          <cell r="F1712" t="str">
            <v>YES</v>
          </cell>
          <cell r="G1712">
            <v>2.44</v>
          </cell>
          <cell r="H1712">
            <v>1.5881480025127499</v>
          </cell>
          <cell r="I1712">
            <v>0</v>
          </cell>
          <cell r="J1712">
            <v>14.9989473684</v>
          </cell>
          <cell r="K1712">
            <v>29.998421052600001</v>
          </cell>
          <cell r="L1712">
            <v>2.0000350901824699</v>
          </cell>
          <cell r="M1712">
            <v>2.50485778741696</v>
          </cell>
          <cell r="N1712">
            <v>0.997300751791516</v>
          </cell>
          <cell r="O1712">
            <v>7.42789336241505E-2</v>
          </cell>
          <cell r="P1712">
            <v>2.10506733852058E-2</v>
          </cell>
          <cell r="Q1712">
            <v>0.99985575430484097</v>
          </cell>
          <cell r="R1712">
            <v>0.17655269038492499</v>
          </cell>
          <cell r="S1712">
            <v>11.985849544853</v>
          </cell>
          <cell r="T1712">
            <v>0.99881729228538696</v>
          </cell>
          <cell r="U1712">
            <v>0.507452722726912</v>
          </cell>
          <cell r="V1712">
            <v>30.041079290712101</v>
          </cell>
          <cell r="W1712">
            <v>0.99978851048870698</v>
          </cell>
          <cell r="X1712">
            <v>0.21385833061588599</v>
          </cell>
          <cell r="Y1712">
            <v>2.4563648446575801</v>
          </cell>
          <cell r="Z1712">
            <v>0.97756459195645495</v>
          </cell>
          <cell r="AA1712">
            <v>4.0476737021679102E-2</v>
          </cell>
          <cell r="AB1712">
            <v>2.1047635132576001E-2</v>
          </cell>
          <cell r="AC1712">
            <v>0.75417938004054197</v>
          </cell>
          <cell r="AD1712">
            <v>3.1984270005033302E-2</v>
          </cell>
          <cell r="AE1712">
            <v>25.2201360126782</v>
          </cell>
          <cell r="AF1712">
            <v>0.83934385099520603</v>
          </cell>
          <cell r="AG1712">
            <v>35.586356661545103</v>
          </cell>
          <cell r="AH1712">
            <v>10.2312263840094</v>
          </cell>
          <cell r="AI1712">
            <v>0.85259098553789003</v>
          </cell>
          <cell r="AJ1712">
            <v>32.652032283053003</v>
          </cell>
          <cell r="AK1712">
            <v>986.24967308001897</v>
          </cell>
          <cell r="AL1712">
            <v>31.659929555470001</v>
          </cell>
          <cell r="AM1712">
            <v>93.148079644999001</v>
          </cell>
          <cell r="AN1712">
            <v>38.496644036280699</v>
          </cell>
          <cell r="AO1712">
            <v>-132.273505117534</v>
          </cell>
          <cell r="AP1712">
            <v>9.8367652639736693</v>
          </cell>
          <cell r="AQ1712">
            <v>1451.19793200703</v>
          </cell>
          <cell r="AR1712">
            <v>22.704835684445399</v>
          </cell>
          <cell r="AS1712">
            <v>24.033894588777901</v>
          </cell>
          <cell r="AT1712">
            <v>399.82533238227302</v>
          </cell>
          <cell r="AU1712">
            <v>2.3471087814962601</v>
          </cell>
          <cell r="AV1712">
            <v>0.85850169939507004</v>
          </cell>
          <cell r="AW1712">
            <v>2.66164533029955</v>
          </cell>
          <cell r="AX1712">
            <v>1.0944946865141501</v>
          </cell>
          <cell r="AY1712">
            <v>0.45801562496495002</v>
          </cell>
          <cell r="AZ1712">
            <v>7.45575048367631E-2</v>
          </cell>
          <cell r="BA1712">
            <v>1.00787088696294</v>
          </cell>
          <cell r="BB1712">
            <v>0.93912420601270996</v>
          </cell>
          <cell r="BC1712">
            <v>20.610703123422802</v>
          </cell>
          <cell r="BD1712">
            <v>-0.569149927425883</v>
          </cell>
          <cell r="BE1712">
            <v>5.4512955190718904</v>
          </cell>
          <cell r="BF1712">
            <v>25.024899841687901</v>
          </cell>
          <cell r="BH1712" t="str">
            <v>NO</v>
          </cell>
          <cell r="BI1712" t="str">
            <v>NO</v>
          </cell>
          <cell r="BJ1712" t="str">
            <v>YES</v>
          </cell>
          <cell r="BK1712" t="str">
            <v/>
          </cell>
          <cell r="BL1712" t="str">
            <v>YES</v>
          </cell>
          <cell r="BM1712" t="str">
            <v>YES</v>
          </cell>
          <cell r="BO1712" t="str">
            <v>YES</v>
          </cell>
          <cell r="BQ1712" t="str">
            <v>YES</v>
          </cell>
          <cell r="BR1712" t="str">
            <v>YES</v>
          </cell>
          <cell r="BT1712" t="str">
            <v/>
          </cell>
          <cell r="BU1712" t="str">
            <v>YES</v>
          </cell>
          <cell r="BW1712" t="str">
            <v/>
          </cell>
          <cell r="CA1712" t="str">
            <v>DUAL CORR</v>
          </cell>
          <cell r="CC1712">
            <v>15.905635221147666</v>
          </cell>
          <cell r="CD1712">
            <v>12.692346614582387</v>
          </cell>
          <cell r="CE1712">
            <v>13.564365622142954</v>
          </cell>
          <cell r="CF1712">
            <v>11.212076913755329</v>
          </cell>
          <cell r="CL1712">
            <v>0.19</v>
          </cell>
          <cell r="CY1712">
            <v>10.253049606523417</v>
          </cell>
          <cell r="CZ1712">
            <v>10.253049606523417</v>
          </cell>
          <cell r="DA1712">
            <v>10.253049606523417</v>
          </cell>
          <cell r="DB1712">
            <v>10.253049606523417</v>
          </cell>
        </row>
        <row r="1713">
          <cell r="A1713">
            <v>246</v>
          </cell>
          <cell r="B1713">
            <v>41673</v>
          </cell>
          <cell r="C1713" t="str">
            <v>Daniel</v>
          </cell>
          <cell r="D1713">
            <v>32</v>
          </cell>
          <cell r="F1713" t="str">
            <v>YES</v>
          </cell>
          <cell r="G1713">
            <v>2.44</v>
          </cell>
          <cell r="H1713">
            <v>1.66681641619653</v>
          </cell>
          <cell r="I1713">
            <v>0</v>
          </cell>
          <cell r="J1713">
            <v>14.9975</v>
          </cell>
          <cell r="K1713">
            <v>29.998000000000001</v>
          </cell>
          <cell r="L1713">
            <v>2.0002000333388898</v>
          </cell>
          <cell r="M1713">
            <v>3.54247020799267</v>
          </cell>
          <cell r="N1713">
            <v>0.99018397800314795</v>
          </cell>
          <cell r="O1713">
            <v>0.106909700799083</v>
          </cell>
          <cell r="P1713">
            <v>1.25059090801561E-2</v>
          </cell>
          <cell r="Q1713">
            <v>0.99994113875309398</v>
          </cell>
          <cell r="R1713">
            <v>0.13413226997180799</v>
          </cell>
          <cell r="S1713">
            <v>18.861438421090298</v>
          </cell>
          <cell r="T1713">
            <v>0.999314231724998</v>
          </cell>
          <cell r="U1713">
            <v>0.45858366049243898</v>
          </cell>
          <cell r="V1713">
            <v>62.102595593221601</v>
          </cell>
          <cell r="W1713">
            <v>0.99994618992237205</v>
          </cell>
          <cell r="X1713">
            <v>0.128254199458401</v>
          </cell>
          <cell r="Y1713">
            <v>3.11930105611258</v>
          </cell>
          <cell r="Z1713">
            <v>0.87112676411382395</v>
          </cell>
          <cell r="AA1713">
            <v>0.14444649012465</v>
          </cell>
          <cell r="AB1713">
            <v>1.25051728082964E-2</v>
          </cell>
          <cell r="AC1713">
            <v>0.72645893979175802</v>
          </cell>
          <cell r="AD1713">
            <v>1.8872049239176101E-2</v>
          </cell>
          <cell r="AE1713">
            <v>51.426154536257997</v>
          </cell>
          <cell r="AF1713">
            <v>0.82803924591646405</v>
          </cell>
          <cell r="AG1713">
            <v>55.113444354488699</v>
          </cell>
          <cell r="AH1713">
            <v>15.1499141747876</v>
          </cell>
          <cell r="AI1713">
            <v>0.80266881947626401</v>
          </cell>
          <cell r="AJ1713">
            <v>63.244669373322502</v>
          </cell>
          <cell r="AK1713">
            <v>872.013554735002</v>
          </cell>
          <cell r="AL1713">
            <v>15.072642568816701</v>
          </cell>
          <cell r="AM1713">
            <v>27.637678022332398</v>
          </cell>
          <cell r="AN1713">
            <v>12.178795676029701</v>
          </cell>
          <cell r="AO1713">
            <v>19.540548680278</v>
          </cell>
          <cell r="AP1713">
            <v>18.924033425525099</v>
          </cell>
          <cell r="AQ1713">
            <v>234.58850818635099</v>
          </cell>
          <cell r="AR1713">
            <v>8.1781308943872002</v>
          </cell>
          <cell r="AS1713">
            <v>62.906883759203502</v>
          </cell>
          <cell r="AT1713">
            <v>313.70310461206498</v>
          </cell>
          <cell r="AU1713">
            <v>2.2714573506027498</v>
          </cell>
          <cell r="AV1713">
            <v>0.83323776664791505</v>
          </cell>
          <cell r="AW1713">
            <v>2.5909761897703198</v>
          </cell>
          <cell r="AX1713">
            <v>1.0413611719025599</v>
          </cell>
          <cell r="AY1713">
            <v>0.20719564672479401</v>
          </cell>
          <cell r="AZ1713">
            <v>7.4632486195574596E-2</v>
          </cell>
          <cell r="BA1713">
            <v>0.86066875896299999</v>
          </cell>
          <cell r="BB1713">
            <v>0.79679706283853202</v>
          </cell>
          <cell r="BC1713">
            <v>17.346612283936199</v>
          </cell>
          <cell r="BD1713">
            <v>5.0274746341863796</v>
          </cell>
          <cell r="BE1713">
            <v>16.688864254682599</v>
          </cell>
          <cell r="BF1713">
            <v>31.589872912956299</v>
          </cell>
          <cell r="BH1713" t="str">
            <v>NO</v>
          </cell>
          <cell r="BI1713" t="str">
            <v>NO</v>
          </cell>
          <cell r="BJ1713" t="str">
            <v>YES</v>
          </cell>
          <cell r="BK1713" t="str">
            <v/>
          </cell>
          <cell r="BL1713" t="str">
            <v>YES</v>
          </cell>
          <cell r="BM1713" t="str">
            <v>YES</v>
          </cell>
          <cell r="BO1713" t="str">
            <v>YES</v>
          </cell>
          <cell r="BQ1713" t="str">
            <v>YES</v>
          </cell>
          <cell r="BR1713" t="str">
            <v>YES</v>
          </cell>
          <cell r="BT1713" t="str">
            <v/>
          </cell>
          <cell r="BU1713" t="str">
            <v>YES</v>
          </cell>
          <cell r="BW1713" t="str">
            <v/>
          </cell>
          <cell r="CA1713" t="str">
            <v>DUAL CORR</v>
          </cell>
          <cell r="CC1713">
            <v>32.877843812549735</v>
          </cell>
          <cell r="CD1713">
            <v>19.972931670382099</v>
          </cell>
          <cell r="CE1713">
            <v>37.906393564398627</v>
          </cell>
          <cell r="CF1713">
            <v>33.41093957174175</v>
          </cell>
          <cell r="CL1713">
            <v>0.32</v>
          </cell>
          <cell r="CY1713">
            <v>3.3490837077891924</v>
          </cell>
          <cell r="CZ1713">
            <v>3.3490837077891924</v>
          </cell>
          <cell r="DA1713">
            <v>3.3490837077891924</v>
          </cell>
          <cell r="DB1713">
            <v>3.3490837077891924</v>
          </cell>
        </row>
        <row r="1714">
          <cell r="A1714">
            <v>246</v>
          </cell>
          <cell r="B1714">
            <v>41673</v>
          </cell>
          <cell r="C1714" t="str">
            <v>Daniel</v>
          </cell>
          <cell r="D1714">
            <v>33</v>
          </cell>
          <cell r="F1714" t="str">
            <v>YES</v>
          </cell>
          <cell r="G1714">
            <v>2.44</v>
          </cell>
          <cell r="H1714">
            <v>1.7198822507634799</v>
          </cell>
          <cell r="I1714">
            <v>0</v>
          </cell>
          <cell r="J1714">
            <v>14.9985</v>
          </cell>
          <cell r="K1714">
            <v>29.9989473684</v>
          </cell>
          <cell r="L1714">
            <v>2.0001298375437502</v>
          </cell>
          <cell r="M1714">
            <v>1.8905196004899001</v>
          </cell>
          <cell r="N1714">
            <v>0.96929179063430604</v>
          </cell>
          <cell r="O1714">
            <v>9.80894432527947E-2</v>
          </cell>
          <cell r="P1714">
            <v>1.4392411952358901E-2</v>
          </cell>
          <cell r="Q1714">
            <v>0.99993488328323998</v>
          </cell>
          <cell r="R1714">
            <v>0.16682684158604499</v>
          </cell>
          <cell r="S1714">
            <v>45.016799467110403</v>
          </cell>
          <cell r="T1714">
            <v>0.999933168759228</v>
          </cell>
          <cell r="U1714">
            <v>0.16903317990166</v>
          </cell>
          <cell r="V1714">
            <v>82.2785207250176</v>
          </cell>
          <cell r="W1714">
            <v>0.99997473238208601</v>
          </cell>
          <cell r="X1714">
            <v>0.103915487059562</v>
          </cell>
          <cell r="Y1714">
            <v>1.6444270716728899</v>
          </cell>
          <cell r="Z1714">
            <v>0.83487058094783095</v>
          </cell>
          <cell r="AA1714">
            <v>4.0060296025668997E-2</v>
          </cell>
          <cell r="AB1714">
            <v>1.4391474510585501E-2</v>
          </cell>
          <cell r="AC1714">
            <v>0.76071643114878396</v>
          </cell>
          <cell r="AD1714">
            <v>2.8208119156765799E-2</v>
          </cell>
          <cell r="AE1714">
            <v>70.258098145208294</v>
          </cell>
          <cell r="AF1714">
            <v>0.85388412387895596</v>
          </cell>
          <cell r="AG1714">
            <v>63.266071787116203</v>
          </cell>
          <cell r="AH1714">
            <v>39.644240808297901</v>
          </cell>
          <cell r="AI1714">
            <v>0.88059547367361102</v>
          </cell>
          <cell r="AJ1714">
            <v>51.700441696109301</v>
          </cell>
          <cell r="AK1714">
            <v>4679.7793593533297</v>
          </cell>
          <cell r="AL1714">
            <v>90.635321192519996</v>
          </cell>
          <cell r="AM1714">
            <v>103.22999423565901</v>
          </cell>
          <cell r="AN1714">
            <v>67.967438355382001</v>
          </cell>
          <cell r="AO1714">
            <v>51.071952930129697</v>
          </cell>
          <cell r="AP1714">
            <v>43.512414193304799</v>
          </cell>
          <cell r="AQ1714">
            <v>113.756637922745</v>
          </cell>
          <cell r="AR1714">
            <v>70.270696727573196</v>
          </cell>
          <cell r="AS1714">
            <v>69.887487404404794</v>
          </cell>
          <cell r="AT1714">
            <v>116.407025262258</v>
          </cell>
          <cell r="AU1714">
            <v>2.2737478819332702</v>
          </cell>
          <cell r="AV1714">
            <v>0.83459014254381503</v>
          </cell>
          <cell r="AW1714">
            <v>2.5916181796522402</v>
          </cell>
          <cell r="AX1714">
            <v>1.04229800867806</v>
          </cell>
          <cell r="AY1714">
            <v>1.4902821507510799E-3</v>
          </cell>
          <cell r="AZ1714">
            <v>7.5474393167917903E-2</v>
          </cell>
          <cell r="BA1714">
            <v>1.1310884369831899</v>
          </cell>
          <cell r="BB1714">
            <v>1.0609620878747901</v>
          </cell>
          <cell r="BC1714">
            <v>3.5296156201999301E-2</v>
          </cell>
          <cell r="BD1714">
            <v>17.648879640386401</v>
          </cell>
          <cell r="BE1714">
            <v>33.242928273973597</v>
          </cell>
          <cell r="BF1714">
            <v>38.688493650959998</v>
          </cell>
          <cell r="BH1714" t="str">
            <v>NO</v>
          </cell>
          <cell r="BI1714" t="str">
            <v>NO</v>
          </cell>
          <cell r="BJ1714" t="str">
            <v>YES</v>
          </cell>
          <cell r="BK1714" t="str">
            <v/>
          </cell>
          <cell r="BL1714" t="str">
            <v>YES</v>
          </cell>
          <cell r="BM1714" t="str">
            <v>YES</v>
          </cell>
          <cell r="BO1714" t="str">
            <v>YES</v>
          </cell>
          <cell r="BQ1714" t="str">
            <v>YES</v>
          </cell>
          <cell r="BR1714" t="str">
            <v>YES</v>
          </cell>
          <cell r="BT1714" t="str">
            <v/>
          </cell>
          <cell r="BU1714" t="str">
            <v>YES</v>
          </cell>
          <cell r="BW1714" t="str">
            <v/>
          </cell>
          <cell r="CA1714" t="str">
            <v>DUAL CORR</v>
          </cell>
          <cell r="CC1714">
            <v>43.562120076224424</v>
          </cell>
          <cell r="CD1714">
            <v>47.671117906140474</v>
          </cell>
          <cell r="CE1714">
            <v>36.454152700376319</v>
          </cell>
          <cell r="CF1714">
            <v>48.006516783190968</v>
          </cell>
          <cell r="CL1714">
            <v>0.19</v>
          </cell>
          <cell r="CY1714">
            <v>1.6813321292342933</v>
          </cell>
          <cell r="CZ1714">
            <v>1.6813321292342933</v>
          </cell>
          <cell r="DA1714">
            <v>1.6813321292342933</v>
          </cell>
          <cell r="DB1714">
            <v>1.6813321292342933</v>
          </cell>
        </row>
        <row r="1715">
          <cell r="A1715">
            <v>246</v>
          </cell>
          <cell r="B1715">
            <v>41673</v>
          </cell>
          <cell r="C1715" t="str">
            <v>Daniel</v>
          </cell>
          <cell r="D1715">
            <v>34</v>
          </cell>
          <cell r="F1715" t="str">
            <v>YES</v>
          </cell>
          <cell r="G1715">
            <v>2.44</v>
          </cell>
          <cell r="H1715">
            <v>1.8726600296795399</v>
          </cell>
          <cell r="I1715">
            <v>0</v>
          </cell>
          <cell r="J1715">
            <v>14.9994736842</v>
          </cell>
          <cell r="K1715">
            <v>29.996315789499999</v>
          </cell>
          <cell r="L1715">
            <v>1.9998245552507099</v>
          </cell>
          <cell r="M1715">
            <v>2.04696380870995</v>
          </cell>
          <cell r="N1715">
            <v>0.96727522626866502</v>
          </cell>
          <cell r="O1715">
            <v>0.105294846609127</v>
          </cell>
          <cell r="P1715">
            <v>1.2297356900634999E-2</v>
          </cell>
          <cell r="Q1715">
            <v>0.99996718365227999</v>
          </cell>
          <cell r="R1715">
            <v>0.139278776967484</v>
          </cell>
          <cell r="S1715">
            <v>52.360659514817002</v>
          </cell>
          <cell r="T1715">
            <v>0.99991349126065399</v>
          </cell>
          <cell r="U1715">
            <v>0.226166262523565</v>
          </cell>
          <cell r="V1715">
            <v>101.838881442272</v>
          </cell>
          <cell r="W1715">
            <v>0.99997444167135496</v>
          </cell>
          <cell r="X1715">
            <v>0.122911515247511</v>
          </cell>
          <cell r="Y1715">
            <v>1.7321634497002101</v>
          </cell>
          <cell r="Z1715">
            <v>0.81103358633980205</v>
          </cell>
          <cell r="AA1715">
            <v>5.1724191402699897E-2</v>
          </cell>
          <cell r="AB1715">
            <v>1.22969532720237E-2</v>
          </cell>
          <cell r="AC1715">
            <v>0.82163159766663096</v>
          </cell>
          <cell r="AD1715">
            <v>1.9912077250269899E-2</v>
          </cell>
          <cell r="AE1715">
            <v>80.498135867946701</v>
          </cell>
          <cell r="AF1715">
            <v>0.79042578904210403</v>
          </cell>
          <cell r="AG1715">
            <v>127.121372468543</v>
          </cell>
          <cell r="AH1715">
            <v>42.318371528213099</v>
          </cell>
          <cell r="AI1715">
            <v>0.80813934276819399</v>
          </cell>
          <cell r="AJ1715">
            <v>116.376866974934</v>
          </cell>
          <cell r="AK1715">
            <v>2793.0412527399999</v>
          </cell>
          <cell r="AL1715">
            <v>47.421995172439999</v>
          </cell>
          <cell r="AM1715">
            <v>23.956776011002098</v>
          </cell>
          <cell r="AN1715">
            <v>28.045897022580998</v>
          </cell>
          <cell r="AO1715">
            <v>481.06048805148203</v>
          </cell>
          <cell r="AP1715">
            <v>61.144203993195497</v>
          </cell>
          <cell r="AQ1715">
            <v>3892.5761054118698</v>
          </cell>
          <cell r="AR1715">
            <v>76.406735480629806</v>
          </cell>
          <cell r="AS1715">
            <v>92.1673608122003</v>
          </cell>
          <cell r="AT1715">
            <v>218.63985221636801</v>
          </cell>
          <cell r="AU1715">
            <v>2.1973415662050502</v>
          </cell>
          <cell r="AV1715">
            <v>0.82747370279655397</v>
          </cell>
          <cell r="AW1715">
            <v>2.6255821846425098</v>
          </cell>
          <cell r="AX1715">
            <v>0.97501826449333195</v>
          </cell>
          <cell r="AY1715">
            <v>0.36705360677493398</v>
          </cell>
          <cell r="AZ1715">
            <v>7.0975192874373094E-2</v>
          </cell>
          <cell r="BA1715">
            <v>0.618110286445406</v>
          </cell>
          <cell r="BB1715">
            <v>0.56245200608530299</v>
          </cell>
          <cell r="BC1715">
            <v>16.940935697304599</v>
          </cell>
          <cell r="BD1715">
            <v>13.9504081813418</v>
          </cell>
          <cell r="BE1715">
            <v>38.295783920519398</v>
          </cell>
          <cell r="BF1715">
            <v>53.661880342121599</v>
          </cell>
          <cell r="BH1715" t="str">
            <v>NO</v>
          </cell>
          <cell r="BI1715" t="str">
            <v>NO</v>
          </cell>
          <cell r="BJ1715" t="str">
            <v>YES</v>
          </cell>
          <cell r="BK1715" t="str">
            <v/>
          </cell>
          <cell r="BL1715" t="str">
            <v>YES</v>
          </cell>
          <cell r="BM1715" t="str">
            <v>YES</v>
          </cell>
          <cell r="BO1715" t="str">
            <v>YES</v>
          </cell>
          <cell r="BQ1715" t="str">
            <v>YES</v>
          </cell>
          <cell r="BR1715" t="str">
            <v>YES</v>
          </cell>
          <cell r="BT1715" t="str">
            <v/>
          </cell>
          <cell r="BU1715" t="str">
            <v>NO</v>
          </cell>
          <cell r="BW1715" t="str">
            <v/>
          </cell>
          <cell r="CA1715" t="str">
            <v>DUAL CORR</v>
          </cell>
          <cell r="CC1715">
            <v>53.921795664426803</v>
          </cell>
          <cell r="CD1715">
            <v>55.443128784678727</v>
          </cell>
          <cell r="CE1715">
            <v>0</v>
          </cell>
          <cell r="CF1715">
            <v>0</v>
          </cell>
          <cell r="CL1715">
            <v>0.19</v>
          </cell>
          <cell r="CY1715">
            <v>1.4594923423650041</v>
          </cell>
          <cell r="CZ1715">
            <v>1.4594923423650041</v>
          </cell>
          <cell r="DA1715">
            <v>0</v>
          </cell>
          <cell r="DB1715">
            <v>0</v>
          </cell>
        </row>
        <row r="1716">
          <cell r="A1716">
            <v>246</v>
          </cell>
          <cell r="B1716">
            <v>41673</v>
          </cell>
          <cell r="C1716" t="str">
            <v>Daniel</v>
          </cell>
          <cell r="D1716">
            <v>35</v>
          </cell>
          <cell r="F1716" t="str">
            <v>YES</v>
          </cell>
          <cell r="G1716">
            <v>2.44</v>
          </cell>
          <cell r="H1716">
            <v>1.9532155841589001</v>
          </cell>
          <cell r="I1716">
            <v>0</v>
          </cell>
          <cell r="J1716">
            <v>14.997894736799999</v>
          </cell>
          <cell r="K1716">
            <v>29.998421052600001</v>
          </cell>
          <cell r="L1716">
            <v>2.0001754632264199</v>
          </cell>
          <cell r="M1716">
            <v>4.7731194936033603</v>
          </cell>
          <cell r="N1716">
            <v>0.99176525393173098</v>
          </cell>
          <cell r="O1716">
            <v>0.15858737323394001</v>
          </cell>
          <cell r="P1716">
            <v>1.45241048677221E-2</v>
          </cell>
          <cell r="Q1716">
            <v>0.999984090188348</v>
          </cell>
          <cell r="R1716">
            <v>0.15364460186992199</v>
          </cell>
          <cell r="S1716">
            <v>26.410483216936999</v>
          </cell>
          <cell r="T1716">
            <v>0.99947722292554997</v>
          </cell>
          <cell r="U1716">
            <v>0.881491801787748</v>
          </cell>
          <cell r="V1716">
            <v>113.969411027856</v>
          </cell>
          <cell r="W1716">
            <v>0.99997489306132403</v>
          </cell>
          <cell r="X1716">
            <v>0.1929987874395</v>
          </cell>
          <cell r="Y1716">
            <v>3.9805063021971701</v>
          </cell>
          <cell r="Z1716">
            <v>0.82671669196832198</v>
          </cell>
          <cell r="AA1716">
            <v>0.52003515234364495</v>
          </cell>
          <cell r="AB1716">
            <v>1.45238737395275E-2</v>
          </cell>
          <cell r="AC1716">
            <v>0.92983866773175206</v>
          </cell>
          <cell r="AD1716">
            <v>2.4412038113554298E-2</v>
          </cell>
          <cell r="AE1716">
            <v>85.939659853642297</v>
          </cell>
          <cell r="AF1716">
            <v>0.75404006370251497</v>
          </cell>
          <cell r="AG1716">
            <v>377.23610933544097</v>
          </cell>
          <cell r="AH1716">
            <v>19.340559063042999</v>
          </cell>
          <cell r="AI1716">
            <v>0.73192255966856801</v>
          </cell>
          <cell r="AJ1716">
            <v>411.15838666066298</v>
          </cell>
          <cell r="AK1716">
            <v>2457.5796199783299</v>
          </cell>
          <cell r="AL1716">
            <v>33.844262876933399</v>
          </cell>
          <cell r="AM1716">
            <v>108.59828453</v>
          </cell>
          <cell r="AN1716">
            <v>23.716349279528</v>
          </cell>
          <cell r="AO1716">
            <v>18.580116942905601</v>
          </cell>
          <cell r="AP1716">
            <v>21.148846854473401</v>
          </cell>
          <cell r="AQ1716">
            <v>17.520082919837701</v>
          </cell>
          <cell r="AR1716">
            <v>119.333164354931</v>
          </cell>
          <cell r="AS1716">
            <v>97.107373075523299</v>
          </cell>
          <cell r="AT1716">
            <v>192.40933577084101</v>
          </cell>
          <cell r="AU1716">
            <v>2.13384026394897</v>
          </cell>
          <cell r="AV1716">
            <v>0.76245110574925001</v>
          </cell>
          <cell r="AW1716">
            <v>2.4843048781333201</v>
          </cell>
          <cell r="AX1716">
            <v>0.92059378568031103</v>
          </cell>
          <cell r="AY1716">
            <v>0.39158147619769501</v>
          </cell>
          <cell r="AZ1716">
            <v>7.4978204578077898E-2</v>
          </cell>
          <cell r="BA1716">
            <v>0.92243836937792301</v>
          </cell>
          <cell r="BB1716">
            <v>0.85547049794082497</v>
          </cell>
          <cell r="BC1716">
            <v>23.1097264641263</v>
          </cell>
          <cell r="BD1716">
            <v>6.24195555291658</v>
          </cell>
          <cell r="BE1716">
            <v>25.292421707666598</v>
          </cell>
          <cell r="BF1716">
            <v>71.446245552875197</v>
          </cell>
          <cell r="BH1716" t="str">
            <v>NO</v>
          </cell>
          <cell r="BI1716" t="str">
            <v>YES</v>
          </cell>
          <cell r="BJ1716" t="str">
            <v>YES</v>
          </cell>
          <cell r="BK1716" t="str">
            <v/>
          </cell>
          <cell r="BL1716" t="str">
            <v>YES</v>
          </cell>
          <cell r="BM1716" t="str">
            <v>YES</v>
          </cell>
          <cell r="BO1716" t="str">
            <v>NO</v>
          </cell>
          <cell r="BQ1716" t="str">
            <v>YES</v>
          </cell>
          <cell r="BR1716" t="str">
            <v>NO</v>
          </cell>
          <cell r="BT1716" t="str">
            <v>YES</v>
          </cell>
          <cell r="BU1716" t="str">
            <v>NO</v>
          </cell>
          <cell r="BW1716" t="str">
            <v/>
          </cell>
          <cell r="CA1716" t="str">
            <v>TRASH</v>
          </cell>
          <cell r="CC1716">
            <v>0</v>
          </cell>
          <cell r="CD1716">
            <v>0</v>
          </cell>
          <cell r="CE1716">
            <v>0</v>
          </cell>
          <cell r="CF1716">
            <v>0</v>
          </cell>
          <cell r="CL1716">
            <v>0</v>
          </cell>
          <cell r="CY1716">
            <v>0</v>
          </cell>
          <cell r="CZ1716">
            <v>0</v>
          </cell>
          <cell r="DA1716">
            <v>0</v>
          </cell>
          <cell r="DB1716">
            <v>0</v>
          </cell>
        </row>
        <row r="1717">
          <cell r="A1717">
            <v>246</v>
          </cell>
          <cell r="B1717">
            <v>41673</v>
          </cell>
          <cell r="C1717" t="str">
            <v>Daniel</v>
          </cell>
          <cell r="D1717">
            <v>38</v>
          </cell>
          <cell r="F1717" t="str">
            <v>YES</v>
          </cell>
          <cell r="G1717">
            <v>2.44</v>
          </cell>
          <cell r="H1717">
            <v>2.2365489173680499</v>
          </cell>
          <cell r="I1717">
            <v>0</v>
          </cell>
          <cell r="J1717">
            <v>15.000500000000001</v>
          </cell>
          <cell r="K1717">
            <v>29.998000000000001</v>
          </cell>
          <cell r="L1717">
            <v>1.9998000066664401</v>
          </cell>
          <cell r="M1717">
            <v>0.29832541599305101</v>
          </cell>
          <cell r="N1717">
            <v>0.67507872087972198</v>
          </cell>
          <cell r="O1717">
            <v>0.36225458837326802</v>
          </cell>
          <cell r="P1717">
            <v>1.3795867175122101E-2</v>
          </cell>
          <cell r="Q1717">
            <v>0.99997233906768401</v>
          </cell>
          <cell r="R1717">
            <v>0.122944093387512</v>
          </cell>
          <cell r="S1717">
            <v>115.91604911851</v>
          </cell>
          <cell r="T1717">
            <v>0.99981310342061602</v>
          </cell>
          <cell r="U1717">
            <v>0.31958350325524898</v>
          </cell>
          <cell r="V1717">
            <v>190.05826618005199</v>
          </cell>
          <cell r="W1717">
            <v>0.99954998437850695</v>
          </cell>
          <cell r="X1717">
            <v>0.49595751661506499</v>
          </cell>
          <cell r="Y1717">
            <v>0.14838273548980199</v>
          </cell>
          <cell r="Z1717">
            <v>4.02600245495787E-2</v>
          </cell>
          <cell r="AA1717">
            <v>0.13959883384716301</v>
          </cell>
          <cell r="AB1717">
            <v>1.3795485485388399E-2</v>
          </cell>
          <cell r="AC1717">
            <v>0.87305598285637298</v>
          </cell>
          <cell r="AD1717">
            <v>1.5400708653797199E-2</v>
          </cell>
          <cell r="AE1717">
            <v>11.0047137067838</v>
          </cell>
          <cell r="AF1717">
            <v>5.7875720262406199E-2</v>
          </cell>
          <cell r="AG1717">
            <v>524.33008755693595</v>
          </cell>
          <cell r="AH1717">
            <v>33.002254588786798</v>
          </cell>
          <cell r="AI1717">
            <v>0.28465501730925102</v>
          </cell>
          <cell r="AJ1717">
            <v>398.118279588468</v>
          </cell>
          <cell r="AK1717">
            <v>3038.7974486333401</v>
          </cell>
          <cell r="AL1717">
            <v>19.1710045735534</v>
          </cell>
          <cell r="AM1717">
            <v>17.410855534002799</v>
          </cell>
          <cell r="AN1717">
            <v>54.993514323800603</v>
          </cell>
          <cell r="AO1717">
            <v>369.76646681227299</v>
          </cell>
          <cell r="AP1717">
            <v>52.181203515073101</v>
          </cell>
          <cell r="AQ1717">
            <v>3583.9891317481702</v>
          </cell>
          <cell r="AR1717">
            <v>55.992328264070203</v>
          </cell>
          <cell r="AS1717">
            <v>29.1452848077823</v>
          </cell>
          <cell r="AT1717">
            <v>1408.76847269839</v>
          </cell>
          <cell r="AU1717">
            <v>2.1668658236079601</v>
          </cell>
          <cell r="AV1717">
            <v>0.77684485634094902</v>
          </cell>
          <cell r="AW1717">
            <v>2.4347343984943302</v>
          </cell>
          <cell r="AX1717">
            <v>0.95266502921019802</v>
          </cell>
          <cell r="AY1717">
            <v>0.55812783013543699</v>
          </cell>
          <cell r="AZ1717">
            <v>7.6324122379889406E-2</v>
          </cell>
          <cell r="BA1717">
            <v>0.70459805083965199</v>
          </cell>
          <cell r="BB1717">
            <v>0.64414078061618696</v>
          </cell>
          <cell r="BC1717">
            <v>18.433579710895199</v>
          </cell>
          <cell r="BD1717">
            <v>1.7085224090587301</v>
          </cell>
          <cell r="BE1717">
            <v>31.6860973193211</v>
          </cell>
          <cell r="BF1717">
            <v>43.782758657345603</v>
          </cell>
          <cell r="BH1717" t="str">
            <v>NO</v>
          </cell>
          <cell r="BI1717" t="str">
            <v>YES</v>
          </cell>
          <cell r="BJ1717" t="str">
            <v>YES</v>
          </cell>
          <cell r="BK1717" t="str">
            <v/>
          </cell>
          <cell r="BL1717" t="str">
            <v>YES</v>
          </cell>
          <cell r="BM1717" t="str">
            <v>NO</v>
          </cell>
          <cell r="BO1717" t="str">
            <v>NO</v>
          </cell>
          <cell r="BQ1717" t="str">
            <v>NO</v>
          </cell>
          <cell r="BR1717" t="str">
            <v>NO</v>
          </cell>
          <cell r="BT1717" t="str">
            <v/>
          </cell>
          <cell r="BU1717" t="str">
            <v>NO</v>
          </cell>
          <cell r="BW1717" t="str">
            <v>YES</v>
          </cell>
          <cell r="CA1717" t="str">
            <v>TRASH</v>
          </cell>
          <cell r="CC1717">
            <v>0</v>
          </cell>
          <cell r="CD1717">
            <v>0</v>
          </cell>
          <cell r="CE1717">
            <v>0</v>
          </cell>
          <cell r="CF1717">
            <v>0</v>
          </cell>
          <cell r="CL1717">
            <v>0</v>
          </cell>
          <cell r="CY1717">
            <v>0</v>
          </cell>
          <cell r="CZ1717">
            <v>0</v>
          </cell>
          <cell r="DA1717">
            <v>0</v>
          </cell>
          <cell r="DB1717">
            <v>0</v>
          </cell>
        </row>
        <row r="1718">
          <cell r="A1718">
            <v>246</v>
          </cell>
          <cell r="B1718">
            <v>41673</v>
          </cell>
          <cell r="C1718" t="str">
            <v>Daniel</v>
          </cell>
          <cell r="D1718">
            <v>39</v>
          </cell>
          <cell r="F1718" t="str">
            <v>YES</v>
          </cell>
          <cell r="G1718">
            <v>2.44</v>
          </cell>
          <cell r="H1718">
            <v>2.6615489171817899</v>
          </cell>
          <cell r="I1718">
            <v>0</v>
          </cell>
          <cell r="J1718">
            <v>14.9975</v>
          </cell>
          <cell r="K1718">
            <v>29.998999999999999</v>
          </cell>
          <cell r="L1718">
            <v>2.0002667111185199</v>
          </cell>
          <cell r="M1718">
            <v>2.49817361439462</v>
          </cell>
          <cell r="N1718">
            <v>0.968194146352096</v>
          </cell>
          <cell r="O1718">
            <v>0.20070516333204</v>
          </cell>
          <cell r="P1718">
            <v>1.15820271578152E-2</v>
          </cell>
          <cell r="Q1718">
            <v>0.99994694790121397</v>
          </cell>
          <cell r="R1718">
            <v>0.22001955868637699</v>
          </cell>
          <cell r="S1718">
            <v>37.356582143636402</v>
          </cell>
          <cell r="T1718">
            <v>0.99955220495549701</v>
          </cell>
          <cell r="U1718">
            <v>0.63953120157322896</v>
          </cell>
          <cell r="V1718">
            <v>104.64560080693499</v>
          </cell>
          <cell r="W1718">
            <v>0.99986765125543298</v>
          </cell>
          <cell r="X1718">
            <v>0.34751842773900099</v>
          </cell>
          <cell r="Y1718">
            <v>2.00503968127131</v>
          </cell>
          <cell r="Z1718">
            <v>0.77217161694070802</v>
          </cell>
          <cell r="AA1718">
            <v>0.24436067938581199</v>
          </cell>
          <cell r="AB1718">
            <v>1.1581412591942199E-2</v>
          </cell>
          <cell r="AC1718">
            <v>0.71650833661598801</v>
          </cell>
          <cell r="AD1718">
            <v>4.8876195738950502E-2</v>
          </cell>
          <cell r="AE1718">
            <v>42.715493361566203</v>
          </cell>
          <cell r="AF1718">
            <v>0.40813792864429699</v>
          </cell>
          <cell r="AG1718">
            <v>545.09951195735698</v>
          </cell>
          <cell r="AH1718">
            <v>22.975761152928602</v>
          </cell>
          <cell r="AI1718">
            <v>0.61476343448570603</v>
          </cell>
          <cell r="AJ1718">
            <v>354.79932574318798</v>
          </cell>
          <cell r="AK1718">
            <v>10669.279287303299</v>
          </cell>
          <cell r="AL1718">
            <v>116.625675777243</v>
          </cell>
          <cell r="AM1718">
            <v>181.42372019799799</v>
          </cell>
          <cell r="AN1718">
            <v>82.164405184190002</v>
          </cell>
          <cell r="AO1718">
            <v>-0.99534842841579996</v>
          </cell>
          <cell r="AP1718">
            <v>33.336161337627502</v>
          </cell>
          <cell r="AQ1718">
            <v>170.092878785452</v>
          </cell>
          <cell r="AR1718">
            <v>68.972405136583205</v>
          </cell>
          <cell r="AS1718">
            <v>126.249824697439</v>
          </cell>
          <cell r="AT1718">
            <v>2426.8978477937899</v>
          </cell>
          <cell r="AU1718">
            <v>2.2799906818612299</v>
          </cell>
          <cell r="AV1718">
            <v>0.81830712649356996</v>
          </cell>
          <cell r="AW1718">
            <v>2.7098078854093299</v>
          </cell>
          <cell r="AX1718">
            <v>0.90332327661560696</v>
          </cell>
          <cell r="AY1718">
            <v>1.1952924189022101</v>
          </cell>
          <cell r="AZ1718">
            <v>7.6744510357911994E-2</v>
          </cell>
          <cell r="BA1718">
            <v>1.7738641707987</v>
          </cell>
          <cell r="BB1718">
            <v>1.69995956434121</v>
          </cell>
          <cell r="BC1718">
            <v>20.2974184341886</v>
          </cell>
          <cell r="BD1718">
            <v>25.4594608566114</v>
          </cell>
          <cell r="BE1718">
            <v>49.278098964842101</v>
          </cell>
          <cell r="BF1718">
            <v>74.451164690521097</v>
          </cell>
          <cell r="BH1718" t="str">
            <v>NO</v>
          </cell>
          <cell r="BI1718" t="str">
            <v>NO</v>
          </cell>
          <cell r="BJ1718" t="str">
            <v>YES</v>
          </cell>
          <cell r="BK1718" t="str">
            <v/>
          </cell>
          <cell r="BL1718" t="str">
            <v>YES</v>
          </cell>
          <cell r="BM1718" t="str">
            <v>YES</v>
          </cell>
          <cell r="BO1718" t="str">
            <v>YES</v>
          </cell>
          <cell r="BQ1718" t="str">
            <v>NO</v>
          </cell>
          <cell r="BR1718" t="str">
            <v>NO</v>
          </cell>
          <cell r="BT1718" t="str">
            <v/>
          </cell>
          <cell r="BU1718" t="str">
            <v>YES</v>
          </cell>
          <cell r="BW1718" t="str">
            <v/>
          </cell>
          <cell r="CA1718" t="str">
            <v>DUAL AREA</v>
          </cell>
          <cell r="CC1718">
            <v>0</v>
          </cell>
          <cell r="CD1718">
            <v>0</v>
          </cell>
          <cell r="CE1718">
            <v>68.745605911315721</v>
          </cell>
          <cell r="CF1718">
            <v>62.276256530098586</v>
          </cell>
          <cell r="CL1718">
            <v>0.36</v>
          </cell>
          <cell r="CY1718">
            <v>0</v>
          </cell>
          <cell r="CZ1718">
            <v>0</v>
          </cell>
          <cell r="DA1718">
            <v>1.1342240173822422</v>
          </cell>
          <cell r="DB1718">
            <v>1.1342240173822422</v>
          </cell>
        </row>
        <row r="1719">
          <cell r="A1719">
            <v>246</v>
          </cell>
          <cell r="B1719">
            <v>41673</v>
          </cell>
          <cell r="C1719" t="str">
            <v>Daniel</v>
          </cell>
          <cell r="D1719">
            <v>40</v>
          </cell>
          <cell r="F1719" t="str">
            <v>YES</v>
          </cell>
          <cell r="G1719">
            <v>2.44</v>
          </cell>
          <cell r="H1719">
            <v>2.7504378072917501</v>
          </cell>
          <cell r="I1719">
            <v>0</v>
          </cell>
          <cell r="J1719">
            <v>15.000500000000001</v>
          </cell>
          <cell r="K1719">
            <v>29.9985</v>
          </cell>
          <cell r="L1719">
            <v>1.9998333388887</v>
          </cell>
          <cell r="M1719">
            <v>6.0884840714971498</v>
          </cell>
          <cell r="N1719">
            <v>0.89019611637616303</v>
          </cell>
          <cell r="O1719">
            <v>0.25369369327111402</v>
          </cell>
          <cell r="P1719">
            <v>1.46895414195095E-2</v>
          </cell>
          <cell r="Q1719">
            <v>0.99995295036384801</v>
          </cell>
          <cell r="R1719">
            <v>0.16443138268128499</v>
          </cell>
          <cell r="S1719">
            <v>37.725644092022797</v>
          </cell>
          <cell r="T1719">
            <v>0.99981536367424895</v>
          </cell>
          <cell r="U1719">
            <v>0.325837205005094</v>
          </cell>
          <cell r="V1719">
            <v>320.67619746259101</v>
          </cell>
          <cell r="W1719">
            <v>0.999876799291609</v>
          </cell>
          <cell r="X1719">
            <v>0.266063301632668</v>
          </cell>
          <cell r="Y1719">
            <v>0.957831459629923</v>
          </cell>
          <cell r="Z1719">
            <v>0.13745624148121199</v>
          </cell>
          <cell r="AA1719">
            <v>0.44329828712538299</v>
          </cell>
          <cell r="AB1719">
            <v>1.4688850100275701E-2</v>
          </cell>
          <cell r="AC1719">
            <v>0.82090569657550505</v>
          </cell>
          <cell r="AD1719">
            <v>2.7265181741685799E-2</v>
          </cell>
          <cell r="AE1719">
            <v>23.454321225517099</v>
          </cell>
          <cell r="AF1719">
            <v>7.3131187902150493E-2</v>
          </cell>
          <cell r="AG1719">
            <v>536.86187690390705</v>
          </cell>
          <cell r="AH1719">
            <v>29.868433901714301</v>
          </cell>
          <cell r="AI1719">
            <v>0.79158129514495601</v>
          </cell>
          <cell r="AJ1719">
            <v>120.72048990094601</v>
          </cell>
          <cell r="AK1719">
            <v>5041.4895227299803</v>
          </cell>
          <cell r="AL1719">
            <v>91.646484066300005</v>
          </cell>
          <cell r="AM1719">
            <v>181.81973632200501</v>
          </cell>
          <cell r="AN1719">
            <v>69.041234288349003</v>
          </cell>
          <cell r="AO1719">
            <v>-17.213336414764601</v>
          </cell>
          <cell r="AP1719">
            <v>26.941560581850801</v>
          </cell>
          <cell r="AQ1719">
            <v>446.65487891777701</v>
          </cell>
          <cell r="AR1719">
            <v>-247.31732290225099</v>
          </cell>
          <cell r="AS1719">
            <v>61.4852477433407</v>
          </cell>
          <cell r="AT1719">
            <v>6795.7899713830402</v>
          </cell>
          <cell r="AU1719">
            <v>2.2479537749490399</v>
          </cell>
          <cell r="AV1719">
            <v>0.81631136783920399</v>
          </cell>
          <cell r="AW1719">
            <v>2.7037988028803599</v>
          </cell>
          <cell r="AX1719">
            <v>0.88544266331677601</v>
          </cell>
          <cell r="AY1719">
            <v>1.60572704845549</v>
          </cell>
          <cell r="AZ1719">
            <v>7.7663236629258295E-2</v>
          </cell>
          <cell r="BA1719">
            <v>1.5113207615237001</v>
          </cell>
          <cell r="BB1719">
            <v>1.4379522081456</v>
          </cell>
          <cell r="BC1719">
            <v>23.4984446115437</v>
          </cell>
          <cell r="BD1719">
            <v>-4.2298271382176198</v>
          </cell>
          <cell r="BE1719">
            <v>26.025819641802599</v>
          </cell>
          <cell r="BF1719">
            <v>40.511549994149398</v>
          </cell>
          <cell r="BH1719" t="str">
            <v>NO</v>
          </cell>
          <cell r="BI1719" t="str">
            <v>NO</v>
          </cell>
          <cell r="BJ1719" t="str">
            <v>YES</v>
          </cell>
          <cell r="BK1719" t="str">
            <v/>
          </cell>
          <cell r="BL1719" t="str">
            <v>YES</v>
          </cell>
          <cell r="BM1719" t="str">
            <v>NO</v>
          </cell>
          <cell r="BO1719" t="str">
            <v>NO</v>
          </cell>
          <cell r="BQ1719" t="str">
            <v>NO</v>
          </cell>
          <cell r="BR1719" t="str">
            <v>YES</v>
          </cell>
          <cell r="BT1719" t="str">
            <v/>
          </cell>
          <cell r="BU1719" t="str">
            <v>YES</v>
          </cell>
          <cell r="BW1719" t="str">
            <v/>
          </cell>
          <cell r="CA1719" t="str">
            <v>SINGLE CORRx</v>
          </cell>
          <cell r="CC1719">
            <v>0</v>
          </cell>
          <cell r="CD1719">
            <v>39.949459520597472</v>
          </cell>
          <cell r="CE1719">
            <v>38.66613498574285</v>
          </cell>
          <cell r="CF1719">
            <v>29.362436475245836</v>
          </cell>
          <cell r="CL1719">
            <v>0.3</v>
          </cell>
          <cell r="CY1719">
            <v>0</v>
          </cell>
          <cell r="CZ1719">
            <v>2.1475751444572642</v>
          </cell>
          <cell r="DA1719">
            <v>2.1475751444572642</v>
          </cell>
          <cell r="DB1719">
            <v>2.1475751444572642</v>
          </cell>
        </row>
        <row r="1720">
          <cell r="BH1720" t="str">
            <v/>
          </cell>
          <cell r="BI1720" t="str">
            <v/>
          </cell>
          <cell r="BJ1720" t="str">
            <v>YES</v>
          </cell>
          <cell r="BK1720" t="str">
            <v/>
          </cell>
          <cell r="BL1720" t="str">
            <v>NO</v>
          </cell>
          <cell r="BM1720" t="str">
            <v/>
          </cell>
          <cell r="BO1720" t="str">
            <v/>
          </cell>
          <cell r="BQ1720" t="str">
            <v/>
          </cell>
          <cell r="BR1720" t="str">
            <v/>
          </cell>
          <cell r="BT1720" t="str">
            <v/>
          </cell>
          <cell r="BU1720" t="str">
            <v/>
          </cell>
          <cell r="BW1720" t="str">
            <v/>
          </cell>
          <cell r="CA1720" t="str">
            <v/>
          </cell>
          <cell r="CC1720">
            <v>0</v>
          </cell>
          <cell r="CD1720">
            <v>0</v>
          </cell>
          <cell r="CE1720">
            <v>0</v>
          </cell>
          <cell r="CF1720">
            <v>0</v>
          </cell>
          <cell r="CL1720">
            <v>0</v>
          </cell>
          <cell r="CY1720">
            <v>0</v>
          </cell>
          <cell r="CZ1720">
            <v>0</v>
          </cell>
          <cell r="DA1720">
            <v>0</v>
          </cell>
          <cell r="DB1720">
            <v>0</v>
          </cell>
        </row>
        <row r="1721">
          <cell r="A1721">
            <v>20.100000000000001</v>
          </cell>
          <cell r="B1721">
            <v>41691</v>
          </cell>
          <cell r="C1721" t="str">
            <v>Daniel</v>
          </cell>
          <cell r="D1721">
            <v>11</v>
          </cell>
          <cell r="F1721" t="str">
            <v>YES</v>
          </cell>
          <cell r="G1721">
            <v>5.6</v>
          </cell>
          <cell r="H1721">
            <v>0.16666666790842999</v>
          </cell>
          <cell r="I1721">
            <v>0</v>
          </cell>
          <cell r="J1721">
            <v>15.0025</v>
          </cell>
          <cell r="K1721">
            <v>45</v>
          </cell>
          <cell r="L1721">
            <v>2.9995000833194498</v>
          </cell>
          <cell r="M1721">
            <v>-10.8269458699002</v>
          </cell>
          <cell r="N1721">
            <v>0.76318125821160998</v>
          </cell>
          <cell r="O1721">
            <v>7.2187968860876799</v>
          </cell>
          <cell r="P1721">
            <v>6.9254312848598801E-2</v>
          </cell>
          <cell r="Q1721">
            <v>0.99290769332022899</v>
          </cell>
          <cell r="R1721">
            <v>8.2681595567504793</v>
          </cell>
          <cell r="S1721">
            <v>24.916568991532699</v>
          </cell>
          <cell r="T1721">
            <v>0.984332004164582</v>
          </cell>
          <cell r="U1721">
            <v>12.323039130685199</v>
          </cell>
          <cell r="V1721">
            <v>33.969535590634599</v>
          </cell>
          <cell r="W1721">
            <v>0.99531494481762295</v>
          </cell>
          <cell r="X1721">
            <v>6.6988814993004198</v>
          </cell>
          <cell r="Y1721">
            <v>-0.199795014987148</v>
          </cell>
          <cell r="Z1721">
            <v>1.26936880828171E-2</v>
          </cell>
          <cell r="AA1721">
            <v>166.92256423919801</v>
          </cell>
          <cell r="AB1721">
            <v>6.8757276049305802E-2</v>
          </cell>
          <cell r="AC1721">
            <v>0.39598582989876502</v>
          </cell>
          <cell r="AD1721">
            <v>69.557454769333901</v>
          </cell>
          <cell r="AE1721">
            <v>5.2567428798676197</v>
          </cell>
          <cell r="AF1721">
            <v>0.15401969408381999</v>
          </cell>
          <cell r="AG1721">
            <v>8160.1685084959099</v>
          </cell>
          <cell r="AH1721">
            <v>2.25324244285131</v>
          </cell>
          <cell r="AI1721">
            <v>8.8989774517280407E-2</v>
          </cell>
          <cell r="AJ1721">
            <v>8787.4350039992696</v>
          </cell>
          <cell r="AK1721">
            <v>13582.88419273</v>
          </cell>
          <cell r="AL1721">
            <v>1290.77743032797</v>
          </cell>
          <cell r="AM1721">
            <v>666.93502936266395</v>
          </cell>
          <cell r="AN1721">
            <v>429.048696159825</v>
          </cell>
          <cell r="AO1721">
            <v>-257.86495097662697</v>
          </cell>
          <cell r="AP1721">
            <v>9.5873802870226292</v>
          </cell>
          <cell r="AQ1721">
            <v>3737.4983976243102</v>
          </cell>
          <cell r="AR1721">
            <v>-4372.7083452738598</v>
          </cell>
          <cell r="AS1721">
            <v>3.5100119327297099</v>
          </cell>
          <cell r="AT1721">
            <v>26694.861315728998</v>
          </cell>
          <cell r="AU1721" t="str">
            <v>NaN</v>
          </cell>
          <cell r="AV1721" t="str">
            <v>NaN</v>
          </cell>
          <cell r="AW1721" t="str">
            <v>NaN</v>
          </cell>
          <cell r="AX1721" t="str">
            <v>NaN</v>
          </cell>
          <cell r="AY1721">
            <v>0.73228950894713696</v>
          </cell>
          <cell r="AZ1721">
            <v>0.118004684735454</v>
          </cell>
          <cell r="BA1721">
            <v>0.258863495490953</v>
          </cell>
          <cell r="BB1721">
            <v>0.23852002888069801</v>
          </cell>
          <cell r="BC1721">
            <v>16.476513951310601</v>
          </cell>
          <cell r="BD1721">
            <v>7.6182223856604896</v>
          </cell>
          <cell r="BE1721">
            <v>32.5039370649056</v>
          </cell>
          <cell r="BF1721">
            <v>163.442282058491</v>
          </cell>
          <cell r="BH1721" t="str">
            <v>NO</v>
          </cell>
          <cell r="BI1721" t="str">
            <v>NO</v>
          </cell>
          <cell r="BJ1721" t="str">
            <v>NO</v>
          </cell>
          <cell r="BK1721" t="str">
            <v/>
          </cell>
          <cell r="BL1721" t="str">
            <v>YES</v>
          </cell>
          <cell r="BM1721" t="str">
            <v>NO</v>
          </cell>
          <cell r="BO1721" t="str">
            <v>NO</v>
          </cell>
          <cell r="BQ1721" t="str">
            <v>NO</v>
          </cell>
          <cell r="BR1721" t="str">
            <v>NO</v>
          </cell>
          <cell r="BT1721" t="str">
            <v/>
          </cell>
          <cell r="BU1721" t="str">
            <v>YES</v>
          </cell>
          <cell r="BW1721" t="str">
            <v/>
          </cell>
          <cell r="CA1721" t="str">
            <v>DUAL AREA</v>
          </cell>
          <cell r="CC1721">
            <v>0</v>
          </cell>
          <cell r="CD1721">
            <v>0</v>
          </cell>
          <cell r="CE1721">
            <v>16.765779581581462</v>
          </cell>
          <cell r="CF1721">
            <v>32.351594368600551</v>
          </cell>
          <cell r="CL1721">
            <v>0.36</v>
          </cell>
          <cell r="CY1721">
            <v>0</v>
          </cell>
          <cell r="CZ1721">
            <v>0</v>
          </cell>
          <cell r="DA1721">
            <v>1.1322894117016158</v>
          </cell>
          <cell r="DB1721">
            <v>1.1322894117016158</v>
          </cell>
        </row>
        <row r="1722">
          <cell r="A1722">
            <v>20.100000000000001</v>
          </cell>
          <cell r="B1722">
            <v>41691</v>
          </cell>
          <cell r="C1722" t="str">
            <v>Daniel</v>
          </cell>
          <cell r="D1722">
            <v>12</v>
          </cell>
          <cell r="F1722" t="str">
            <v>YES</v>
          </cell>
          <cell r="G1722">
            <v>5.6</v>
          </cell>
          <cell r="H1722">
            <v>0.24444444570690399</v>
          </cell>
          <cell r="I1722">
            <v>0</v>
          </cell>
          <cell r="J1722">
            <v>15.0015</v>
          </cell>
          <cell r="K1722">
            <v>45.000500000000002</v>
          </cell>
          <cell r="L1722">
            <v>2.9997333599973302</v>
          </cell>
          <cell r="M1722">
            <v>5.4986399515380899</v>
          </cell>
          <cell r="N1722">
            <v>0.95171398238483396</v>
          </cell>
          <cell r="O1722">
            <v>6.2010159912836196</v>
          </cell>
          <cell r="P1722">
            <v>5.8775061427328801E-2</v>
          </cell>
          <cell r="Q1722">
            <v>0.99481168798002595</v>
          </cell>
          <cell r="R1722">
            <v>9.6859591740524102</v>
          </cell>
          <cell r="S1722">
            <v>8.1884761384684008</v>
          </cell>
          <cell r="T1722">
            <v>0.97456978687266704</v>
          </cell>
          <cell r="U1722">
            <v>21.784809029881998</v>
          </cell>
          <cell r="V1722">
            <v>59.056863094299899</v>
          </cell>
          <cell r="W1722">
            <v>0.99686679412980606</v>
          </cell>
          <cell r="X1722">
            <v>7.5074604951482096</v>
          </cell>
          <cell r="Y1722">
            <v>2.0598503250006002</v>
          </cell>
          <cell r="Z1722">
            <v>0.35500895212878197</v>
          </cell>
          <cell r="AA1722">
            <v>477.37888467477597</v>
          </cell>
          <cell r="AB1722">
            <v>5.84674742953189E-2</v>
          </cell>
          <cell r="AC1722">
            <v>0.39429699111175398</v>
          </cell>
          <cell r="AD1722">
            <v>94.815043552166898</v>
          </cell>
          <cell r="AE1722">
            <v>4.9214932369381703</v>
          </cell>
          <cell r="AF1722">
            <v>8.3072822380557701E-2</v>
          </cell>
          <cell r="AG1722">
            <v>16555.685180681299</v>
          </cell>
          <cell r="AH1722">
            <v>2.9003330220913699</v>
          </cell>
          <cell r="AI1722">
            <v>0.34482039041088802</v>
          </cell>
          <cell r="AJ1722">
            <v>11829.6715572552</v>
          </cell>
          <cell r="AK1722">
            <v>34128.950647099999</v>
          </cell>
          <cell r="AL1722">
            <v>1779.8697834729801</v>
          </cell>
          <cell r="AM1722">
            <v>2612.36614855166</v>
          </cell>
          <cell r="AN1722">
            <v>691.417451586737</v>
          </cell>
          <cell r="AO1722">
            <v>158.80690858819901</v>
          </cell>
          <cell r="AP1722">
            <v>31.6813742368623</v>
          </cell>
          <cell r="AQ1722">
            <v>231.96660609557799</v>
          </cell>
          <cell r="AR1722">
            <v>-5982.3901779435</v>
          </cell>
          <cell r="AS1722">
            <v>21.763771276203101</v>
          </cell>
          <cell r="AT1722">
            <v>118501.81387019</v>
          </cell>
          <cell r="AU1722" t="str">
            <v>NaN</v>
          </cell>
          <cell r="AV1722" t="str">
            <v>NaN</v>
          </cell>
          <cell r="AW1722" t="str">
            <v>NaN</v>
          </cell>
          <cell r="AX1722" t="str">
            <v>NaN</v>
          </cell>
          <cell r="AY1722">
            <v>1.1922908182887699</v>
          </cell>
          <cell r="AZ1722">
            <v>0.119706981838334</v>
          </cell>
          <cell r="BA1722">
            <v>0.46750740730259199</v>
          </cell>
          <cell r="BB1722">
            <v>0.40194818946904098</v>
          </cell>
          <cell r="BC1722">
            <v>15.2749001631302</v>
          </cell>
          <cell r="BD1722">
            <v>3.1044499933570902</v>
          </cell>
          <cell r="BE1722">
            <v>71.234503435428707</v>
          </cell>
          <cell r="BF1722">
            <v>215.32574777642901</v>
          </cell>
          <cell r="BH1722" t="str">
            <v>NO</v>
          </cell>
          <cell r="BI1722" t="str">
            <v>NO</v>
          </cell>
          <cell r="BJ1722" t="str">
            <v>NO</v>
          </cell>
          <cell r="BK1722" t="str">
            <v/>
          </cell>
          <cell r="BL1722" t="str">
            <v>YES</v>
          </cell>
          <cell r="BM1722" t="str">
            <v>NO</v>
          </cell>
          <cell r="BO1722" t="str">
            <v>NO</v>
          </cell>
          <cell r="BQ1722" t="str">
            <v>NO</v>
          </cell>
          <cell r="BR1722" t="str">
            <v>NO</v>
          </cell>
          <cell r="BT1722" t="str">
            <v/>
          </cell>
          <cell r="BU1722" t="str">
            <v>YES</v>
          </cell>
          <cell r="BW1722" t="str">
            <v/>
          </cell>
          <cell r="CA1722" t="str">
            <v>DUAL AREA</v>
          </cell>
          <cell r="CC1722">
            <v>0</v>
          </cell>
          <cell r="CD1722">
            <v>0</v>
          </cell>
          <cell r="CE1722">
            <v>26.139181841737148</v>
          </cell>
          <cell r="CF1722">
            <v>20.753002219445641</v>
          </cell>
          <cell r="CL1722">
            <v>0.36</v>
          </cell>
          <cell r="CY1722">
            <v>0</v>
          </cell>
          <cell r="CZ1722">
            <v>0</v>
          </cell>
          <cell r="DA1722">
            <v>0.51665782734864674</v>
          </cell>
          <cell r="DB1722">
            <v>0.51665782734864674</v>
          </cell>
        </row>
        <row r="1723">
          <cell r="A1723">
            <v>20.100000000000001</v>
          </cell>
          <cell r="B1723">
            <v>41691</v>
          </cell>
          <cell r="C1723" t="str">
            <v>Daniel</v>
          </cell>
          <cell r="D1723">
            <v>13</v>
          </cell>
          <cell r="F1723" t="str">
            <v>YES</v>
          </cell>
          <cell r="G1723">
            <v>5.6</v>
          </cell>
          <cell r="H1723">
            <v>0.34745527803897902</v>
          </cell>
          <cell r="I1723">
            <v>0</v>
          </cell>
          <cell r="J1723">
            <v>15</v>
          </cell>
          <cell r="K1723">
            <v>44.999000000000002</v>
          </cell>
          <cell r="L1723">
            <v>2.9999333333333298</v>
          </cell>
          <cell r="M1723">
            <v>-145.31866530449699</v>
          </cell>
          <cell r="N1723">
            <v>0.96627465884351205</v>
          </cell>
          <cell r="O1723">
            <v>3.7751677911042099</v>
          </cell>
          <cell r="P1723">
            <v>7.8208972195925E-2</v>
          </cell>
          <cell r="Q1723">
            <v>0.99149715753560097</v>
          </cell>
          <cell r="R1723">
            <v>9.1734707555865906</v>
          </cell>
          <cell r="S1723">
            <v>8.2632409516280791</v>
          </cell>
          <cell r="T1723">
            <v>0.97348791574309201</v>
          </cell>
          <cell r="U1723">
            <v>16.413899344339899</v>
          </cell>
          <cell r="V1723">
            <v>-19798.952003607101</v>
          </cell>
          <cell r="W1723">
            <v>0.99853904805487403</v>
          </cell>
          <cell r="X1723">
            <v>3.7776351812611502</v>
          </cell>
          <cell r="Y1723">
            <v>-0.190022586342183</v>
          </cell>
          <cell r="Z1723">
            <v>1.26198538473854E-3</v>
          </cell>
          <cell r="AA1723">
            <v>412.30728151398102</v>
          </cell>
          <cell r="AB1723">
            <v>7.7534203710779098E-2</v>
          </cell>
          <cell r="AC1723">
            <v>0.40918205238583599</v>
          </cell>
          <cell r="AD1723">
            <v>85.598357125129397</v>
          </cell>
          <cell r="AE1723">
            <v>-3.44707144405689E-2</v>
          </cell>
          <cell r="AF1723">
            <v>1.7384900313777201E-6</v>
          </cell>
          <cell r="AG1723">
            <v>9861.4529992348307</v>
          </cell>
          <cell r="AH1723">
            <v>2.8109749067465102</v>
          </cell>
          <cell r="AI1723">
            <v>0.33078186947627303</v>
          </cell>
          <cell r="AJ1723">
            <v>6599.4746135163596</v>
          </cell>
          <cell r="AK1723">
            <v>21980.919547500001</v>
          </cell>
          <cell r="AL1723">
            <v>1558.76808601939</v>
          </cell>
          <cell r="AM1723">
            <v>1733.8625231440001</v>
          </cell>
          <cell r="AN1723">
            <v>206.351837245952</v>
          </cell>
          <cell r="AO1723">
            <v>-66.077689735112102</v>
          </cell>
          <cell r="AP1723">
            <v>22.979483464614699</v>
          </cell>
          <cell r="AQ1723">
            <v>5438.22535918833</v>
          </cell>
          <cell r="AR1723">
            <v>-5111.5105756295898</v>
          </cell>
          <cell r="AS1723">
            <v>-3.3144706982191598</v>
          </cell>
          <cell r="AT1723">
            <v>68660.850642122503</v>
          </cell>
          <cell r="AU1723" t="str">
            <v>NaN</v>
          </cell>
          <cell r="AV1723" t="str">
            <v>NaN</v>
          </cell>
          <cell r="AW1723" t="str">
            <v>NaN</v>
          </cell>
          <cell r="AX1723" t="str">
            <v>NaN</v>
          </cell>
          <cell r="AY1723">
            <v>1.2795175532707199</v>
          </cell>
          <cell r="AZ1723">
            <v>0.115978804831857</v>
          </cell>
          <cell r="BA1723">
            <v>0.49154327278752502</v>
          </cell>
          <cell r="BB1723">
            <v>0.42214926145897502</v>
          </cell>
          <cell r="BC1723">
            <v>25.1708371135223</v>
          </cell>
          <cell r="BD1723">
            <v>30.722307461044199</v>
          </cell>
          <cell r="BE1723">
            <v>87.462496698095293</v>
          </cell>
          <cell r="BF1723">
            <v>198.19182989100699</v>
          </cell>
          <cell r="BH1723" t="str">
            <v>NO</v>
          </cell>
          <cell r="BI1723" t="str">
            <v>NO</v>
          </cell>
          <cell r="BJ1723" t="str">
            <v>NO</v>
          </cell>
          <cell r="BK1723" t="str">
            <v/>
          </cell>
          <cell r="BL1723" t="str">
            <v>YES</v>
          </cell>
          <cell r="BM1723" t="str">
            <v>NO</v>
          </cell>
          <cell r="BO1723" t="str">
            <v>NO</v>
          </cell>
          <cell r="BQ1723" t="str">
            <v>NO</v>
          </cell>
          <cell r="BR1723" t="str">
            <v>NO</v>
          </cell>
          <cell r="BT1723" t="str">
            <v/>
          </cell>
          <cell r="BU1723" t="str">
            <v>NO</v>
          </cell>
          <cell r="BW1723" t="str">
            <v>YES</v>
          </cell>
          <cell r="CA1723" t="str">
            <v>TRASH</v>
          </cell>
          <cell r="CC1723">
            <v>0</v>
          </cell>
          <cell r="CD1723">
            <v>0</v>
          </cell>
          <cell r="CE1723">
            <v>0</v>
          </cell>
          <cell r="CF1723">
            <v>0</v>
          </cell>
          <cell r="CL1723">
            <v>0</v>
          </cell>
          <cell r="CY1723">
            <v>0</v>
          </cell>
          <cell r="CZ1723">
            <v>0</v>
          </cell>
          <cell r="DA1723">
            <v>0</v>
          </cell>
          <cell r="DB1723">
            <v>0</v>
          </cell>
        </row>
        <row r="1724">
          <cell r="A1724">
            <v>20.100000000000001</v>
          </cell>
          <cell r="B1724">
            <v>41691</v>
          </cell>
          <cell r="C1724" t="str">
            <v>Daniel</v>
          </cell>
          <cell r="D1724">
            <v>15</v>
          </cell>
          <cell r="F1724" t="str">
            <v>YES</v>
          </cell>
          <cell r="G1724">
            <v>5.6</v>
          </cell>
          <cell r="H1724">
            <v>1.0974751124158499</v>
          </cell>
          <cell r="I1724">
            <v>0</v>
          </cell>
          <cell r="J1724">
            <v>14.999499999999999</v>
          </cell>
          <cell r="K1724">
            <v>44.999499999999998</v>
          </cell>
          <cell r="L1724">
            <v>3.0000666688889601</v>
          </cell>
          <cell r="M1724">
            <v>2.2503213900344199</v>
          </cell>
          <cell r="N1724">
            <v>0.77635556863968103</v>
          </cell>
          <cell r="O1724">
            <v>4.8328379933992203</v>
          </cell>
          <cell r="P1724">
            <v>5.2356419724996398E-2</v>
          </cell>
          <cell r="Q1724">
            <v>0.99752355672438697</v>
          </cell>
          <cell r="R1724">
            <v>5.0203963839448198</v>
          </cell>
          <cell r="S1724">
            <v>21.080210755361499</v>
          </cell>
          <cell r="T1724">
            <v>0.99520557142601096</v>
          </cell>
          <cell r="U1724">
            <v>6.9918197984577297</v>
          </cell>
          <cell r="V1724">
            <v>102.305044709539</v>
          </cell>
          <cell r="W1724">
            <v>0.99685842733588603</v>
          </cell>
          <cell r="X1724">
            <v>5.6489787155168001</v>
          </cell>
          <cell r="Y1724">
            <v>0.65157493623462104</v>
          </cell>
          <cell r="Z1724">
            <v>0.19504241371823</v>
          </cell>
          <cell r="AA1724">
            <v>58.562645590605101</v>
          </cell>
          <cell r="AB1724">
            <v>5.2226084721951199E-2</v>
          </cell>
          <cell r="AC1724">
            <v>0.52214667845399498</v>
          </cell>
          <cell r="AD1724">
            <v>25.694519605410999</v>
          </cell>
          <cell r="AE1724">
            <v>3.0008718767617699</v>
          </cell>
          <cell r="AF1724">
            <v>2.9240139790630899E-2</v>
          </cell>
          <cell r="AG1724">
            <v>9992.5259667847695</v>
          </cell>
          <cell r="AH1724">
            <v>6.6794214555411404</v>
          </cell>
          <cell r="AI1724">
            <v>0.31532754507655802</v>
          </cell>
          <cell r="AJ1724">
            <v>7047.68250624743</v>
          </cell>
          <cell r="AK1724">
            <v>13220.959071679999</v>
          </cell>
          <cell r="AL1724">
            <v>783.250979522737</v>
          </cell>
          <cell r="AM1724">
            <v>643.43315256799997</v>
          </cell>
          <cell r="AN1724">
            <v>426.14387085707</v>
          </cell>
          <cell r="AO1724">
            <v>350.49546519734298</v>
          </cell>
          <cell r="AP1724">
            <v>-17.633430397943101</v>
          </cell>
          <cell r="AQ1724">
            <v>3892.3020901909699</v>
          </cell>
          <cell r="AR1724">
            <v>971.16011579045505</v>
          </cell>
          <cell r="AS1724">
            <v>43.807789388684498</v>
          </cell>
          <cell r="AT1724">
            <v>11110.1039673003</v>
          </cell>
          <cell r="AU1724">
            <v>4.9213424514579298</v>
          </cell>
          <cell r="AV1724">
            <v>1.4985552270170901</v>
          </cell>
          <cell r="AW1724">
            <v>2.10516171645479</v>
          </cell>
          <cell r="AX1724">
            <v>1.0450853280199499</v>
          </cell>
          <cell r="AY1724">
            <v>1.0593794470375899</v>
          </cell>
          <cell r="AZ1724">
            <v>0.11349395063862899</v>
          </cell>
          <cell r="BA1724">
            <v>0.50325047964675995</v>
          </cell>
          <cell r="BB1724">
            <v>0.42715208462054299</v>
          </cell>
          <cell r="BC1724">
            <v>31.260377125699499</v>
          </cell>
          <cell r="BD1724">
            <v>23.537947560606</v>
          </cell>
          <cell r="BE1724">
            <v>63.975634685606103</v>
          </cell>
          <cell r="BF1724">
            <v>166.70594891212201</v>
          </cell>
          <cell r="BH1724" t="str">
            <v>NO</v>
          </cell>
          <cell r="BI1724" t="str">
            <v>NO</v>
          </cell>
          <cell r="BJ1724" t="str">
            <v>NO</v>
          </cell>
          <cell r="BK1724" t="str">
            <v/>
          </cell>
          <cell r="BL1724" t="str">
            <v>YES</v>
          </cell>
          <cell r="BM1724" t="str">
            <v>NO</v>
          </cell>
          <cell r="BO1724" t="str">
            <v>NO</v>
          </cell>
          <cell r="BQ1724" t="str">
            <v>NO</v>
          </cell>
          <cell r="BR1724" t="str">
            <v>NO</v>
          </cell>
          <cell r="BT1724" t="str">
            <v/>
          </cell>
          <cell r="BU1724" t="str">
            <v>YES</v>
          </cell>
          <cell r="BW1724" t="str">
            <v/>
          </cell>
          <cell r="CA1724" t="str">
            <v>DUAL AREA</v>
          </cell>
          <cell r="CC1724">
            <v>0</v>
          </cell>
          <cell r="CD1724">
            <v>0</v>
          </cell>
          <cell r="CE1724">
            <v>16.426997916097815</v>
          </cell>
          <cell r="CF1724">
            <v>32.639381498479104</v>
          </cell>
          <cell r="CL1724">
            <v>0.36</v>
          </cell>
          <cell r="CY1724">
            <v>0</v>
          </cell>
          <cell r="CZ1724">
            <v>0</v>
          </cell>
          <cell r="DA1724">
            <v>0.57527938500450415</v>
          </cell>
          <cell r="DB1724">
            <v>0.57527938500450415</v>
          </cell>
        </row>
        <row r="1725">
          <cell r="A1725">
            <v>20.100000000000001</v>
          </cell>
          <cell r="B1725">
            <v>41691</v>
          </cell>
          <cell r="C1725" t="str">
            <v>Daniel</v>
          </cell>
          <cell r="D1725">
            <v>16</v>
          </cell>
          <cell r="F1725" t="str">
            <v>YES</v>
          </cell>
          <cell r="G1725">
            <v>5.6</v>
          </cell>
          <cell r="H1725">
            <v>1.1749999998137399</v>
          </cell>
          <cell r="I1725">
            <v>0</v>
          </cell>
          <cell r="J1725">
            <v>15.0025</v>
          </cell>
          <cell r="K1725">
            <v>44.997500000000002</v>
          </cell>
          <cell r="L1725">
            <v>2.9993334444259299</v>
          </cell>
          <cell r="M1725">
            <v>1165.7675765543599</v>
          </cell>
          <cell r="N1725">
            <v>0.99772844792773496</v>
          </cell>
          <cell r="O1725">
            <v>1.5047047864677601</v>
          </cell>
          <cell r="P1725">
            <v>2.5048195556568599E-2</v>
          </cell>
          <cell r="Q1725">
            <v>0.99503523254982595</v>
          </cell>
          <cell r="R1725">
            <v>13.7646609696966</v>
          </cell>
          <cell r="S1725">
            <v>30.281918756039399</v>
          </cell>
          <cell r="T1725">
            <v>0.97549964791234001</v>
          </cell>
          <cell r="U1725">
            <v>30.888947146191899</v>
          </cell>
          <cell r="V1725">
            <v>-2185.3743542306302</v>
          </cell>
          <cell r="W1725">
            <v>0.99994053096330404</v>
          </cell>
          <cell r="X1725">
            <v>1.5023052527993099</v>
          </cell>
          <cell r="Y1725">
            <v>0.37579193121798699</v>
          </cell>
          <cell r="Z1725">
            <v>3.2162187704287698E-4</v>
          </cell>
          <cell r="AA1725">
            <v>1019.6417924162899</v>
          </cell>
          <cell r="AB1725">
            <v>2.4923138577304198E-2</v>
          </cell>
          <cell r="AC1725">
            <v>0.110587528884177</v>
          </cell>
          <cell r="AD1725">
            <v>194.44530390871199</v>
          </cell>
          <cell r="AE1725">
            <v>-7.6666432108250699</v>
          </cell>
          <cell r="AF1725">
            <v>3.5079515053736401E-3</v>
          </cell>
          <cell r="AG1725">
            <v>38785.444314907698</v>
          </cell>
          <cell r="AH1725">
            <v>1.22847238453316</v>
          </cell>
          <cell r="AI1725">
            <v>3.9547878555357498E-2</v>
          </cell>
          <cell r="AJ1725">
            <v>37382.698968547797</v>
          </cell>
          <cell r="AK1725">
            <v>14534.285222356701</v>
          </cell>
          <cell r="AL1725">
            <v>910.12425345222698</v>
          </cell>
          <cell r="AM1725">
            <v>883.29208770533603</v>
          </cell>
          <cell r="AN1725">
            <v>39.473616009657</v>
          </cell>
          <cell r="AO1725">
            <v>-2099.8623128672102</v>
          </cell>
          <cell r="AP1725">
            <v>2.5548101945555701</v>
          </cell>
          <cell r="AQ1725">
            <v>16910.522357723399</v>
          </cell>
          <cell r="AR1725">
            <v>23105.671140034399</v>
          </cell>
          <cell r="AS1725">
            <v>148.095693059719</v>
          </cell>
          <cell r="AT1725">
            <v>218514.23802388099</v>
          </cell>
          <cell r="AU1725">
            <v>4.8432973843199898</v>
          </cell>
          <cell r="AV1725">
            <v>1.52505500302317</v>
          </cell>
          <cell r="AW1725">
            <v>2.1054145442933301</v>
          </cell>
          <cell r="AX1725">
            <v>1.0409801727949299</v>
          </cell>
          <cell r="AY1725">
            <v>0.739514133057113</v>
          </cell>
          <cell r="AZ1725">
            <v>0.11557941308712</v>
          </cell>
          <cell r="BA1725">
            <v>0.28672823229810201</v>
          </cell>
          <cell r="BB1725">
            <v>0.25558606114101201</v>
          </cell>
          <cell r="BC1725">
            <v>33.278135987570103</v>
          </cell>
          <cell r="BD1725">
            <v>36.707884933712997</v>
          </cell>
          <cell r="BE1725">
            <v>127.988730729916</v>
          </cell>
          <cell r="BF1725">
            <v>267.44251018668803</v>
          </cell>
          <cell r="BH1725" t="str">
            <v>YES</v>
          </cell>
          <cell r="BI1725" t="str">
            <v>NO</v>
          </cell>
          <cell r="BJ1725" t="str">
            <v>NO</v>
          </cell>
          <cell r="BK1725" t="str">
            <v/>
          </cell>
          <cell r="BL1725" t="str">
            <v>YES</v>
          </cell>
          <cell r="BM1725" t="str">
            <v>NO</v>
          </cell>
          <cell r="BO1725" t="str">
            <v>NO</v>
          </cell>
          <cell r="BQ1725" t="str">
            <v>NO</v>
          </cell>
          <cell r="BR1725" t="str">
            <v>NO</v>
          </cell>
          <cell r="BT1725" t="str">
            <v/>
          </cell>
          <cell r="BU1725" t="str">
            <v>NO</v>
          </cell>
          <cell r="BW1725" t="str">
            <v>YES</v>
          </cell>
          <cell r="CA1725" t="str">
            <v>TRASH</v>
          </cell>
          <cell r="CC1725">
            <v>0</v>
          </cell>
          <cell r="CD1725">
            <v>0</v>
          </cell>
          <cell r="CE1725">
            <v>0</v>
          </cell>
          <cell r="CF1725">
            <v>0</v>
          </cell>
          <cell r="CL1725">
            <v>0</v>
          </cell>
          <cell r="CY1725">
            <v>0</v>
          </cell>
          <cell r="CZ1725">
            <v>0</v>
          </cell>
          <cell r="DA1725">
            <v>0</v>
          </cell>
          <cell r="DB1725">
            <v>0</v>
          </cell>
        </row>
        <row r="1726">
          <cell r="A1726">
            <v>20.100000000000001</v>
          </cell>
          <cell r="B1726">
            <v>41691</v>
          </cell>
          <cell r="C1726" t="str">
            <v>Daniel</v>
          </cell>
          <cell r="D1726">
            <v>17</v>
          </cell>
          <cell r="F1726" t="str">
            <v>YES</v>
          </cell>
          <cell r="G1726">
            <v>5.6</v>
          </cell>
          <cell r="H1726">
            <v>1.2194444462656999</v>
          </cell>
          <cell r="I1726">
            <v>0</v>
          </cell>
          <cell r="J1726">
            <v>14.9985</v>
          </cell>
          <cell r="K1726">
            <v>44.997999999999998</v>
          </cell>
          <cell r="L1726">
            <v>3.0001666833349998</v>
          </cell>
          <cell r="M1726">
            <v>5.4240861942203802</v>
          </cell>
          <cell r="N1726">
            <v>0.82534474905624799</v>
          </cell>
          <cell r="O1726">
            <v>6.5757151316196802</v>
          </cell>
          <cell r="P1726">
            <v>5.3082758123673197E-2</v>
          </cell>
          <cell r="Q1726">
            <v>0.994324871953852</v>
          </cell>
          <cell r="R1726">
            <v>3.4746634496739799</v>
          </cell>
          <cell r="S1726">
            <v>7.8530240578498898</v>
          </cell>
          <cell r="T1726">
            <v>0.92741910644491998</v>
          </cell>
          <cell r="U1726">
            <v>12.9441090298919</v>
          </cell>
          <cell r="V1726">
            <v>1317.668529817</v>
          </cell>
          <cell r="W1726">
            <v>0.97750910062034801</v>
          </cell>
          <cell r="X1726">
            <v>6.9666609253230201</v>
          </cell>
          <cell r="Y1726">
            <v>0.59180057825522103</v>
          </cell>
          <cell r="Z1726">
            <v>8.5403295659206693E-2</v>
          </cell>
          <cell r="AA1726">
            <v>186.70722524432</v>
          </cell>
          <cell r="AB1726">
            <v>5.27789384571557E-2</v>
          </cell>
          <cell r="AC1726">
            <v>0.32675234262932501</v>
          </cell>
          <cell r="AD1726">
            <v>12.417549979568101</v>
          </cell>
          <cell r="AE1726">
            <v>3.2224618243337798E-2</v>
          </cell>
          <cell r="AF1726">
            <v>2.38930967082496E-5</v>
          </cell>
          <cell r="AG1726">
            <v>2163.4561487810001</v>
          </cell>
          <cell r="AH1726">
            <v>1.24235913584687</v>
          </cell>
          <cell r="AI1726">
            <v>0.14563552807708499</v>
          </cell>
          <cell r="AJ1726">
            <v>1848.42423466066</v>
          </cell>
          <cell r="AK1726">
            <v>3394.0356056533401</v>
          </cell>
          <cell r="AL1726">
            <v>249.83496119454</v>
          </cell>
          <cell r="AM1726">
            <v>442.71399122533501</v>
          </cell>
          <cell r="AN1726">
            <v>265.85509241137697</v>
          </cell>
          <cell r="AO1726">
            <v>-14.401206106647001</v>
          </cell>
          <cell r="AP1726">
            <v>-11.742186730326299</v>
          </cell>
          <cell r="AQ1726">
            <v>318.65028756479802</v>
          </cell>
          <cell r="AR1726">
            <v>-888.00692456637205</v>
          </cell>
          <cell r="AS1726">
            <v>0.84197564497338895</v>
          </cell>
          <cell r="AT1726">
            <v>3292.1834399335999</v>
          </cell>
          <cell r="AU1726">
            <v>4.8020100168102102</v>
          </cell>
          <cell r="AV1726">
            <v>1.5328652902645701</v>
          </cell>
          <cell r="AW1726">
            <v>2.1056950461361601</v>
          </cell>
          <cell r="AX1726">
            <v>1.0447724224812101</v>
          </cell>
          <cell r="AY1726">
            <v>0.72340718961398398</v>
          </cell>
          <cell r="AZ1726">
            <v>0.116229794870332</v>
          </cell>
          <cell r="BA1726">
            <v>0.34813915182256999</v>
          </cell>
          <cell r="BB1726">
            <v>0.28222255514405098</v>
          </cell>
          <cell r="BC1726">
            <v>32.5533235326293</v>
          </cell>
          <cell r="BD1726">
            <v>9.4289838457807509</v>
          </cell>
          <cell r="BE1726">
            <v>22.143973042637001</v>
          </cell>
          <cell r="BF1726">
            <v>59.123975343227798</v>
          </cell>
          <cell r="BH1726" t="str">
            <v>NO</v>
          </cell>
          <cell r="BI1726" t="str">
            <v>NO</v>
          </cell>
          <cell r="BJ1726" t="str">
            <v>NO</v>
          </cell>
          <cell r="BK1726" t="str">
            <v/>
          </cell>
          <cell r="BL1726" t="str">
            <v>YES</v>
          </cell>
          <cell r="BM1726" t="str">
            <v>NO</v>
          </cell>
          <cell r="BO1726" t="str">
            <v>NO</v>
          </cell>
          <cell r="BQ1726" t="str">
            <v>NO</v>
          </cell>
          <cell r="BR1726" t="str">
            <v>NO</v>
          </cell>
          <cell r="BT1726" t="str">
            <v/>
          </cell>
          <cell r="BU1726" t="str">
            <v>YES</v>
          </cell>
          <cell r="BW1726" t="str">
            <v/>
          </cell>
          <cell r="CA1726" t="str">
            <v>DUAL AREA</v>
          </cell>
          <cell r="CC1726">
            <v>0</v>
          </cell>
          <cell r="CD1726">
            <v>0</v>
          </cell>
          <cell r="CE1726">
            <v>6.7591789298041869</v>
          </cell>
          <cell r="CF1726">
            <v>12.177582022526449</v>
          </cell>
          <cell r="CL1726">
            <v>0.36</v>
          </cell>
          <cell r="CY1726">
            <v>0</v>
          </cell>
          <cell r="CZ1726">
            <v>0</v>
          </cell>
          <cell r="DA1726">
            <v>1.6620262184362533</v>
          </cell>
          <cell r="DB1726">
            <v>1.6620262184362533</v>
          </cell>
        </row>
        <row r="1727">
          <cell r="A1727">
            <v>20.100000000000001</v>
          </cell>
          <cell r="B1727">
            <v>41691</v>
          </cell>
          <cell r="C1727" t="str">
            <v>Daniel</v>
          </cell>
          <cell r="D1727">
            <v>18</v>
          </cell>
          <cell r="F1727" t="str">
            <v>YES</v>
          </cell>
          <cell r="G1727">
            <v>5.6</v>
          </cell>
          <cell r="H1727">
            <v>1.28452833462507</v>
          </cell>
          <cell r="I1727">
            <v>0</v>
          </cell>
          <cell r="J1727">
            <v>15.000999999999999</v>
          </cell>
          <cell r="K1727">
            <v>44.997999999999998</v>
          </cell>
          <cell r="L1727">
            <v>2.9996666888874102</v>
          </cell>
          <cell r="M1727">
            <v>-123.70871087076701</v>
          </cell>
          <cell r="N1727">
            <v>0.94933793019077195</v>
          </cell>
          <cell r="O1727">
            <v>3.8820189317062002</v>
          </cell>
          <cell r="P1727">
            <v>4.2375156221915997E-2</v>
          </cell>
          <cell r="Q1727">
            <v>0.99366074018722705</v>
          </cell>
          <cell r="R1727">
            <v>10.5519714238139</v>
          </cell>
          <cell r="S1727">
            <v>18.408688122160001</v>
          </cell>
          <cell r="T1727">
            <v>0.98691557663623897</v>
          </cell>
          <cell r="U1727">
            <v>15.2200102524786</v>
          </cell>
          <cell r="V1727">
            <v>4349.8845508641698</v>
          </cell>
          <cell r="W1727">
            <v>0.99913478644602305</v>
          </cell>
          <cell r="X1727">
            <v>3.8841495295561201</v>
          </cell>
          <cell r="Y1727">
            <v>-0.143214972455663</v>
          </cell>
          <cell r="Z1727">
            <v>1.09589481220829E-3</v>
          </cell>
          <cell r="AA1727">
            <v>286.84638174371401</v>
          </cell>
          <cell r="AB1727">
            <v>4.21043329997269E-2</v>
          </cell>
          <cell r="AC1727">
            <v>0.216846227556902</v>
          </cell>
          <cell r="AD1727">
            <v>113.433313819939</v>
          </cell>
          <cell r="AE1727">
            <v>0.26522855849301002</v>
          </cell>
          <cell r="AF1727">
            <v>6.0920899696670402E-5</v>
          </cell>
          <cell r="AG1727">
            <v>17715.989105131099</v>
          </cell>
          <cell r="AH1727">
            <v>3.3069689290161</v>
          </cell>
          <cell r="AI1727">
            <v>0.17725314277165199</v>
          </cell>
          <cell r="AJ1727">
            <v>14576.662382325099</v>
          </cell>
          <cell r="AK1727">
            <v>12461.443521110001</v>
          </cell>
          <cell r="AL1727">
            <v>802.88791483099999</v>
          </cell>
          <cell r="AM1727">
            <v>632.36643910699695</v>
          </cell>
          <cell r="AN1727">
            <v>176.98607770286799</v>
          </cell>
          <cell r="AO1727">
            <v>107.20229919675199</v>
          </cell>
          <cell r="AP1727">
            <v>4.9583933053859797</v>
          </cell>
          <cell r="AQ1727">
            <v>1809.33237974501</v>
          </cell>
          <cell r="AR1727">
            <v>-971.016992533088</v>
          </cell>
          <cell r="AS1727">
            <v>298.08470918693502</v>
          </cell>
          <cell r="AT1727">
            <v>30400.9575212405</v>
          </cell>
          <cell r="AU1727">
            <v>4.8104275493151301</v>
          </cell>
          <cell r="AV1727">
            <v>1.52496380785676</v>
          </cell>
          <cell r="AW1727">
            <v>2.0990131881412002</v>
          </cell>
          <cell r="AX1727">
            <v>1.0350101225716699</v>
          </cell>
          <cell r="AY1727">
            <v>0.884559872957837</v>
          </cell>
          <cell r="AZ1727">
            <v>0.119567538805886</v>
          </cell>
          <cell r="BA1727">
            <v>0.32167725451457202</v>
          </cell>
          <cell r="BB1727">
            <v>0.28739642489850398</v>
          </cell>
          <cell r="BC1727">
            <v>26.536796188735099</v>
          </cell>
          <cell r="BD1727">
            <v>19.6637798106863</v>
          </cell>
          <cell r="BE1727">
            <v>44.932950471862902</v>
          </cell>
          <cell r="BF1727">
            <v>129.96895464719901</v>
          </cell>
          <cell r="BH1727" t="str">
            <v>NO</v>
          </cell>
          <cell r="BI1727" t="str">
            <v>NO</v>
          </cell>
          <cell r="BJ1727" t="str">
            <v>NO</v>
          </cell>
          <cell r="BK1727" t="str">
            <v/>
          </cell>
          <cell r="BL1727" t="str">
            <v>YES</v>
          </cell>
          <cell r="BM1727" t="str">
            <v>NO</v>
          </cell>
          <cell r="BO1727" t="str">
            <v>NO</v>
          </cell>
          <cell r="BQ1727" t="str">
            <v>NO</v>
          </cell>
          <cell r="BR1727" t="str">
            <v>NO</v>
          </cell>
          <cell r="BT1727" t="str">
            <v/>
          </cell>
          <cell r="BU1727" t="str">
            <v>YES</v>
          </cell>
          <cell r="BW1727" t="str">
            <v/>
          </cell>
          <cell r="CA1727" t="str">
            <v>DUAL AREA</v>
          </cell>
          <cell r="CC1727">
            <v>0</v>
          </cell>
          <cell r="CD1727">
            <v>0</v>
          </cell>
          <cell r="CE1727">
            <v>37.284143018652308</v>
          </cell>
          <cell r="CF1727">
            <v>31.301666298614975</v>
          </cell>
          <cell r="CL1727">
            <v>0.36</v>
          </cell>
          <cell r="CY1727">
            <v>0</v>
          </cell>
          <cell r="CZ1727">
            <v>0</v>
          </cell>
          <cell r="DA1727">
            <v>0.81908406616331497</v>
          </cell>
          <cell r="DB1727">
            <v>0.81908406616331497</v>
          </cell>
        </row>
        <row r="1728">
          <cell r="A1728">
            <v>20.100000000000001</v>
          </cell>
          <cell r="B1728">
            <v>41691</v>
          </cell>
          <cell r="C1728" t="str">
            <v>Daniel</v>
          </cell>
          <cell r="D1728">
            <v>21</v>
          </cell>
          <cell r="F1728" t="str">
            <v>YES</v>
          </cell>
          <cell r="G1728">
            <v>5.6</v>
          </cell>
          <cell r="H1728">
            <v>2.1222222223877898</v>
          </cell>
          <cell r="I1728">
            <v>0</v>
          </cell>
          <cell r="J1728">
            <v>14.997894736799999</v>
          </cell>
          <cell r="K1728">
            <v>29.9989473684</v>
          </cell>
          <cell r="L1728">
            <v>2.0002105558716998</v>
          </cell>
          <cell r="M1728">
            <v>-0.13477885429748901</v>
          </cell>
          <cell r="N1728">
            <v>0.61122012455338703</v>
          </cell>
          <cell r="O1728">
            <v>4.6374862298448098</v>
          </cell>
          <cell r="P1728">
            <v>1.7032006677594299E-2</v>
          </cell>
          <cell r="Q1728">
            <v>0.99627573293873295</v>
          </cell>
          <cell r="R1728">
            <v>11.7682881944672</v>
          </cell>
          <cell r="S1728">
            <v>-2291.0949669041302</v>
          </cell>
          <cell r="T1728">
            <v>0.99941394211538204</v>
          </cell>
          <cell r="U1728">
            <v>4.6603390308170001</v>
          </cell>
          <cell r="V1728">
            <v>-273.40574830900698</v>
          </cell>
          <cell r="W1728">
            <v>0.99910721112553302</v>
          </cell>
          <cell r="X1728">
            <v>5.7529573749640903</v>
          </cell>
          <cell r="Y1728">
            <v>-4.8489557261954898E-2</v>
          </cell>
          <cell r="Z1728">
            <v>3.6353859342949102E-3</v>
          </cell>
          <cell r="AA1728">
            <v>21.891426903071501</v>
          </cell>
          <cell r="AB1728">
            <v>1.69683194157054E-2</v>
          </cell>
          <cell r="AC1728">
            <v>7.14757404119956E-2</v>
          </cell>
          <cell r="AD1728">
            <v>140.09797249357101</v>
          </cell>
          <cell r="AE1728">
            <v>-4.0291537167658404</v>
          </cell>
          <cell r="AF1728">
            <v>1.47237331165639E-2</v>
          </cell>
          <cell r="AG1728">
            <v>36904.354893858901</v>
          </cell>
          <cell r="AH1728">
            <v>-0.74364555146935896</v>
          </cell>
          <cell r="AI1728">
            <v>3.2439051511046202E-4</v>
          </cell>
          <cell r="AJ1728">
            <v>37443.694434923003</v>
          </cell>
          <cell r="AK1728">
            <v>29183.068609578298</v>
          </cell>
          <cell r="AL1728">
            <v>1708.9455450718999</v>
          </cell>
          <cell r="AM1728">
            <v>196.54463561767599</v>
          </cell>
          <cell r="AN1728">
            <v>328.42772381927699</v>
          </cell>
          <cell r="AO1728">
            <v>-545.499180880474</v>
          </cell>
          <cell r="AP1728">
            <v>217.34487096377501</v>
          </cell>
          <cell r="AQ1728">
            <v>15143.4873123246</v>
          </cell>
          <cell r="AR1728">
            <v>-76.714045765571598</v>
          </cell>
          <cell r="AS1728">
            <v>-12.9191668662155</v>
          </cell>
          <cell r="AT1728">
            <v>26593.909754603501</v>
          </cell>
          <cell r="AU1728">
            <v>4.9593837862361498</v>
          </cell>
          <cell r="AV1728">
            <v>1.5251617600798599</v>
          </cell>
          <cell r="AW1728">
            <v>3.4818826097045301</v>
          </cell>
          <cell r="AX1728">
            <v>2.0631556227760002</v>
          </cell>
          <cell r="AY1728">
            <v>0.79553127408175695</v>
          </cell>
          <cell r="AZ1728">
            <v>0.12556323188986801</v>
          </cell>
          <cell r="BA1728">
            <v>0.38238794438724899</v>
          </cell>
          <cell r="BB1728">
            <v>0.44406376009521897</v>
          </cell>
          <cell r="BC1728">
            <v>15.999511657510199</v>
          </cell>
          <cell r="BD1728">
            <v>19.2328333742274</v>
          </cell>
          <cell r="BE1728">
            <v>99.553490087359506</v>
          </cell>
          <cell r="BF1728">
            <v>196.628221922238</v>
          </cell>
          <cell r="BH1728" t="str">
            <v>NO</v>
          </cell>
          <cell r="BI1728" t="str">
            <v>NO</v>
          </cell>
          <cell r="BJ1728" t="str">
            <v>NO</v>
          </cell>
          <cell r="BK1728" t="str">
            <v/>
          </cell>
          <cell r="BL1728" t="str">
            <v>YES</v>
          </cell>
          <cell r="BM1728" t="str">
            <v>NO</v>
          </cell>
          <cell r="BO1728" t="str">
            <v>NO</v>
          </cell>
          <cell r="BQ1728" t="str">
            <v>NO</v>
          </cell>
          <cell r="BR1728" t="str">
            <v>NO</v>
          </cell>
          <cell r="BT1728" t="str">
            <v/>
          </cell>
          <cell r="BU1728" t="str">
            <v>NO</v>
          </cell>
          <cell r="BW1728" t="str">
            <v>YES</v>
          </cell>
          <cell r="CA1728" t="str">
            <v>TRASH</v>
          </cell>
          <cell r="CC1728">
            <v>0</v>
          </cell>
          <cell r="CD1728">
            <v>0</v>
          </cell>
          <cell r="CE1728">
            <v>0</v>
          </cell>
          <cell r="CF1728">
            <v>0</v>
          </cell>
          <cell r="CL1728">
            <v>0</v>
          </cell>
          <cell r="CY1728">
            <v>0</v>
          </cell>
          <cell r="CZ1728">
            <v>0</v>
          </cell>
          <cell r="DA1728">
            <v>0</v>
          </cell>
          <cell r="DB1728">
            <v>0</v>
          </cell>
        </row>
        <row r="1729">
          <cell r="A1729">
            <v>20.100000000000001</v>
          </cell>
          <cell r="B1729">
            <v>41691</v>
          </cell>
          <cell r="C1729" t="str">
            <v>Daniel</v>
          </cell>
          <cell r="D1729">
            <v>23</v>
          </cell>
          <cell r="F1729" t="str">
            <v>YES</v>
          </cell>
          <cell r="G1729">
            <v>5.6</v>
          </cell>
          <cell r="H1729">
            <v>2.2777777779847401</v>
          </cell>
          <cell r="I1729">
            <v>0</v>
          </cell>
          <cell r="J1729">
            <v>14.999499999999999</v>
          </cell>
          <cell r="K1729">
            <v>30</v>
          </cell>
          <cell r="L1729">
            <v>2.0000666688889601</v>
          </cell>
          <cell r="M1729">
            <v>3.4816732993907598E-2</v>
          </cell>
          <cell r="N1729">
            <v>0.90959836033064501</v>
          </cell>
          <cell r="O1729">
            <v>2.9693699462579199</v>
          </cell>
          <cell r="P1729">
            <v>8.8049708665183399E-2</v>
          </cell>
          <cell r="Q1729">
            <v>0.99398699487206099</v>
          </cell>
          <cell r="R1729">
            <v>6.5994566180770704</v>
          </cell>
          <cell r="S1729">
            <v>5304.3990866063205</v>
          </cell>
          <cell r="T1729">
            <v>0.99875393196611595</v>
          </cell>
          <cell r="U1729">
            <v>2.9855721030790598</v>
          </cell>
          <cell r="V1729">
            <v>27.607697099115398</v>
          </cell>
          <cell r="W1729">
            <v>0.98902967573033895</v>
          </cell>
          <cell r="X1729">
            <v>8.9078430242345199</v>
          </cell>
          <cell r="Y1729">
            <v>3.1352648538927802E-2</v>
          </cell>
          <cell r="Z1729">
            <v>9.7725780225761394E-3</v>
          </cell>
          <cell r="AA1729">
            <v>8.9254059289339391</v>
          </cell>
          <cell r="AB1729">
            <v>8.7512958211547601E-2</v>
          </cell>
          <cell r="AC1729">
            <v>0.55490538964024605</v>
          </cell>
          <cell r="AD1729">
            <v>44.378797000039903</v>
          </cell>
          <cell r="AE1729">
            <v>2.8877732081004002</v>
          </cell>
          <cell r="AF1729">
            <v>0.10343856055537</v>
          </cell>
          <cell r="AG1729">
            <v>6477.0531367753401</v>
          </cell>
          <cell r="AH1729">
            <v>0.15091277676503301</v>
          </cell>
          <cell r="AI1729">
            <v>2.8414998965553601E-5</v>
          </cell>
          <cell r="AJ1729">
            <v>7224.1218575374096</v>
          </cell>
          <cell r="AK1729">
            <v>12670.143091796701</v>
          </cell>
          <cell r="AL1729">
            <v>786.45076872229299</v>
          </cell>
          <cell r="AM1729">
            <v>85.613866229340999</v>
          </cell>
          <cell r="AN1729">
            <v>536.51520605075598</v>
          </cell>
          <cell r="AO1729">
            <v>-271.27920729371402</v>
          </cell>
          <cell r="AP1729">
            <v>-89.436053840272393</v>
          </cell>
          <cell r="AQ1729">
            <v>711.27221785677796</v>
          </cell>
          <cell r="AR1729">
            <v>1602.80598479523</v>
          </cell>
          <cell r="AS1729">
            <v>134.428431776043</v>
          </cell>
          <cell r="AT1729">
            <v>16491.336689249001</v>
          </cell>
          <cell r="AU1729">
            <v>5.0505390980504998</v>
          </cell>
          <cell r="AV1729">
            <v>1.4771858486512801</v>
          </cell>
          <cell r="AW1729">
            <v>3.92903997175135</v>
          </cell>
          <cell r="AX1729">
            <v>2.01487854630206</v>
          </cell>
          <cell r="AY1729">
            <v>1.1509847985728401</v>
          </cell>
          <cell r="AZ1729">
            <v>0.127006310272548</v>
          </cell>
          <cell r="BA1729">
            <v>0.43294810868622402</v>
          </cell>
          <cell r="BB1729">
            <v>0.47614118555343099</v>
          </cell>
          <cell r="BC1729">
            <v>22.8925153307305</v>
          </cell>
          <cell r="BD1729">
            <v>11.647121662499901</v>
          </cell>
          <cell r="BE1729">
            <v>31.556323267777501</v>
          </cell>
          <cell r="BF1729">
            <v>102.863097997222</v>
          </cell>
          <cell r="BH1729" t="str">
            <v>NO</v>
          </cell>
          <cell r="BI1729" t="str">
            <v>NO</v>
          </cell>
          <cell r="BJ1729" t="str">
            <v>NO</v>
          </cell>
          <cell r="BK1729" t="str">
            <v/>
          </cell>
          <cell r="BL1729" t="str">
            <v>YES</v>
          </cell>
          <cell r="BM1729" t="str">
            <v>NO</v>
          </cell>
          <cell r="BO1729" t="str">
            <v>NO</v>
          </cell>
          <cell r="BQ1729" t="str">
            <v>NO</v>
          </cell>
          <cell r="BR1729" t="str">
            <v>NO</v>
          </cell>
          <cell r="BT1729" t="str">
            <v/>
          </cell>
          <cell r="BU1729" t="str">
            <v>NO</v>
          </cell>
          <cell r="BW1729" t="str">
            <v>YES</v>
          </cell>
          <cell r="CA1729" t="str">
            <v>TRASH</v>
          </cell>
          <cell r="CC1729">
            <v>0</v>
          </cell>
          <cell r="CD1729">
            <v>0</v>
          </cell>
          <cell r="CE1729">
            <v>0</v>
          </cell>
          <cell r="CF1729">
            <v>0</v>
          </cell>
          <cell r="CL1729">
            <v>0</v>
          </cell>
          <cell r="CY1729">
            <v>0</v>
          </cell>
          <cell r="CZ1729">
            <v>0</v>
          </cell>
          <cell r="DA1729">
            <v>0</v>
          </cell>
          <cell r="DB1729">
            <v>0</v>
          </cell>
        </row>
        <row r="1730">
          <cell r="A1730">
            <v>20.100000000000001</v>
          </cell>
          <cell r="B1730">
            <v>41691</v>
          </cell>
          <cell r="C1730" t="str">
            <v>Daniel</v>
          </cell>
          <cell r="D1730">
            <v>24</v>
          </cell>
          <cell r="F1730" t="str">
            <v>YES</v>
          </cell>
          <cell r="G1730">
            <v>5.6</v>
          </cell>
          <cell r="H1730">
            <v>2.3444444462657001</v>
          </cell>
          <cell r="I1730">
            <v>0</v>
          </cell>
          <cell r="J1730">
            <v>15.000999999999999</v>
          </cell>
          <cell r="K1730">
            <v>30</v>
          </cell>
          <cell r="L1730">
            <v>1.9998666755549599</v>
          </cell>
          <cell r="M1730">
            <v>-272.74363714786398</v>
          </cell>
          <cell r="N1730">
            <v>0.99650077081374899</v>
          </cell>
          <cell r="O1730">
            <v>1.82700181677378</v>
          </cell>
          <cell r="P1730">
            <v>0.130406790212376</v>
          </cell>
          <cell r="Q1730">
            <v>0.98594881603204398</v>
          </cell>
          <cell r="R1730">
            <v>7.01654013310434</v>
          </cell>
          <cell r="S1730">
            <v>-66.291477590854598</v>
          </cell>
          <cell r="T1730">
            <v>0.78151573785241502</v>
          </cell>
          <cell r="U1730">
            <v>30.8220432895986</v>
          </cell>
          <cell r="V1730">
            <v>1386.5607919454701</v>
          </cell>
          <cell r="W1730">
            <v>0.99901529690207802</v>
          </cell>
          <cell r="X1730">
            <v>1.83000094001186</v>
          </cell>
          <cell r="Y1730">
            <v>-1.03648616571859</v>
          </cell>
          <cell r="Z1730">
            <v>3.7868765306209298E-3</v>
          </cell>
          <cell r="AA1730">
            <v>957.59562468404397</v>
          </cell>
          <cell r="AB1730">
            <v>0.12851715923960499</v>
          </cell>
          <cell r="AC1730">
            <v>0.52853666608333105</v>
          </cell>
          <cell r="AD1730">
            <v>50.6193743819736</v>
          </cell>
          <cell r="AE1730">
            <v>0.73058460598921104</v>
          </cell>
          <cell r="AF1730">
            <v>5.2638477290478701E-4</v>
          </cell>
          <cell r="AG1730">
            <v>3433.9429088964898</v>
          </cell>
          <cell r="AH1730">
            <v>-3.8841989087919401E-2</v>
          </cell>
          <cell r="AI1730">
            <v>4.2209584942865002E-4</v>
          </cell>
          <cell r="AJ1730">
            <v>3434.3012197150902</v>
          </cell>
          <cell r="AK1730">
            <v>11599.31330505</v>
          </cell>
          <cell r="AL1730">
            <v>1118.50446619542</v>
          </cell>
          <cell r="AM1730">
            <v>1477.6855250379999</v>
          </cell>
          <cell r="AN1730">
            <v>95.775368593387</v>
          </cell>
          <cell r="AO1730">
            <v>292.03067559674901</v>
          </cell>
          <cell r="AP1730">
            <v>5.6674497856835604</v>
          </cell>
          <cell r="AQ1730">
            <v>1539.1190597295099</v>
          </cell>
          <cell r="AR1730">
            <v>-9512.0390641973008</v>
          </cell>
          <cell r="AS1730">
            <v>11.561626109657899</v>
          </cell>
          <cell r="AT1730">
            <v>93867.598006324406</v>
          </cell>
          <cell r="AU1730">
            <v>5.0077009697746098</v>
          </cell>
          <cell r="AV1730">
            <v>1.4967351940571401</v>
          </cell>
          <cell r="AW1730">
            <v>4.17549879907018</v>
          </cell>
          <cell r="AX1730">
            <v>2.01143743546496</v>
          </cell>
          <cell r="AY1730">
            <v>1.10019552468715</v>
          </cell>
          <cell r="AZ1730">
            <v>0.12704995845044301</v>
          </cell>
          <cell r="BA1730">
            <v>0.37819000356521099</v>
          </cell>
          <cell r="BB1730">
            <v>0.40252769079622402</v>
          </cell>
          <cell r="BC1730">
            <v>22.003910493743</v>
          </cell>
          <cell r="BD1730">
            <v>7.0337349666482396</v>
          </cell>
          <cell r="BE1730">
            <v>57.180616641480597</v>
          </cell>
          <cell r="BF1730">
            <v>111.791125193436</v>
          </cell>
          <cell r="BH1730" t="str">
            <v>NO</v>
          </cell>
          <cell r="BI1730" t="str">
            <v>NO</v>
          </cell>
          <cell r="BJ1730" t="str">
            <v>NO</v>
          </cell>
          <cell r="BK1730" t="str">
            <v/>
          </cell>
          <cell r="BL1730" t="str">
            <v>YES</v>
          </cell>
          <cell r="BM1730" t="str">
            <v>NO</v>
          </cell>
          <cell r="BO1730" t="str">
            <v>NO</v>
          </cell>
          <cell r="BQ1730" t="str">
            <v>NO</v>
          </cell>
          <cell r="BR1730" t="str">
            <v>NO</v>
          </cell>
          <cell r="BT1730" t="str">
            <v/>
          </cell>
          <cell r="BU1730" t="str">
            <v>NO</v>
          </cell>
          <cell r="BW1730" t="str">
            <v>YES</v>
          </cell>
          <cell r="CA1730" t="str">
            <v>TRASH</v>
          </cell>
          <cell r="CC1730">
            <v>0</v>
          </cell>
          <cell r="CD1730">
            <v>0</v>
          </cell>
          <cell r="CE1730">
            <v>0</v>
          </cell>
          <cell r="CF1730">
            <v>0</v>
          </cell>
          <cell r="CL1730">
            <v>0</v>
          </cell>
          <cell r="CY1730">
            <v>0</v>
          </cell>
          <cell r="CZ1730">
            <v>0</v>
          </cell>
          <cell r="DA1730">
            <v>0</v>
          </cell>
          <cell r="DB1730">
            <v>0</v>
          </cell>
        </row>
        <row r="1731">
          <cell r="A1731">
            <v>20.100000000000001</v>
          </cell>
          <cell r="B1731">
            <v>41691</v>
          </cell>
          <cell r="C1731" t="str">
            <v>Daniel</v>
          </cell>
          <cell r="D1731">
            <v>31</v>
          </cell>
          <cell r="F1731" t="str">
            <v>YES</v>
          </cell>
          <cell r="G1731">
            <v>5.6</v>
          </cell>
          <cell r="H1731">
            <v>2.88333333469927</v>
          </cell>
          <cell r="I1731">
            <v>0</v>
          </cell>
          <cell r="J1731">
            <v>14.999000000000001</v>
          </cell>
          <cell r="K1731">
            <v>29.998000000000001</v>
          </cell>
          <cell r="L1731">
            <v>2</v>
          </cell>
          <cell r="M1731">
            <v>0.53758172954192696</v>
          </cell>
          <cell r="N1731">
            <v>0.78911732672613499</v>
          </cell>
          <cell r="O1731">
            <v>2.10475246522677</v>
          </cell>
          <cell r="P1731">
            <v>4.4620435791499297E-2</v>
          </cell>
          <cell r="Q1731">
            <v>0.99637857090167503</v>
          </cell>
          <cell r="R1731">
            <v>6.9764914402445397</v>
          </cell>
          <cell r="S1731">
            <v>131.86988637132399</v>
          </cell>
          <cell r="T1731">
            <v>0.99952249108604896</v>
          </cell>
          <cell r="U1731">
            <v>2.5268872447773201</v>
          </cell>
          <cell r="V1731">
            <v>86.975695466857502</v>
          </cell>
          <cell r="W1731">
            <v>0.99909642940674004</v>
          </cell>
          <cell r="X1731">
            <v>3.4768419113356201</v>
          </cell>
          <cell r="Y1731">
            <v>0.365677662928651</v>
          </cell>
          <cell r="Z1731">
            <v>0.25896965407690797</v>
          </cell>
          <cell r="AA1731">
            <v>5.36073266359314</v>
          </cell>
          <cell r="AB1731">
            <v>4.44579370183266E-2</v>
          </cell>
          <cell r="AC1731">
            <v>0.35134586875275398</v>
          </cell>
          <cell r="AD1731">
            <v>49.319034585842502</v>
          </cell>
          <cell r="AE1731">
            <v>11.0817038247945</v>
          </cell>
          <cell r="AF1731">
            <v>0.127296255399759</v>
          </cell>
          <cell r="AG1731">
            <v>11795.1768422891</v>
          </cell>
          <cell r="AH1731">
            <v>14.1610771365098</v>
          </cell>
          <cell r="AI1731">
            <v>0.10733543393492199</v>
          </cell>
          <cell r="AJ1731">
            <v>12064.960741524001</v>
          </cell>
          <cell r="AK1731">
            <v>20982.135108493301</v>
          </cell>
          <cell r="AL1731">
            <v>1090.4179960582901</v>
          </cell>
          <cell r="AM1731">
            <v>133.349884841668</v>
          </cell>
          <cell r="AN1731">
            <v>340.34928147578</v>
          </cell>
          <cell r="AO1731">
            <v>-812.95246389021702</v>
          </cell>
          <cell r="AP1731">
            <v>-34.346060542102201</v>
          </cell>
          <cell r="AQ1731">
            <v>8911.7743480118606</v>
          </cell>
          <cell r="AR1731">
            <v>-1068.33948108031</v>
          </cell>
          <cell r="AS1731">
            <v>-25.869330281071498</v>
          </cell>
          <cell r="AT1731">
            <v>8839.7012029254292</v>
          </cell>
          <cell r="AU1731">
            <v>4.2706130821123098</v>
          </cell>
          <cell r="AV1731">
            <v>1.63108064043135</v>
          </cell>
          <cell r="AW1731">
            <v>4.8768954409585801</v>
          </cell>
          <cell r="AX1731">
            <v>1.6131155418727401</v>
          </cell>
          <cell r="AY1731">
            <v>1.11411414955307</v>
          </cell>
          <cell r="AZ1731">
            <v>0.13419974494117801</v>
          </cell>
          <cell r="BA1731">
            <v>0.44799845304417701</v>
          </cell>
          <cell r="BB1731">
            <v>0.40852132157091298</v>
          </cell>
          <cell r="BC1731">
            <v>22.406765018944402</v>
          </cell>
          <cell r="BD1731">
            <v>21.270338101114199</v>
          </cell>
          <cell r="BE1731">
            <v>94.589767643445597</v>
          </cell>
          <cell r="BF1731">
            <v>181.74447504836101</v>
          </cell>
          <cell r="BH1731" t="str">
            <v>NO</v>
          </cell>
          <cell r="BI1731" t="str">
            <v>NO</v>
          </cell>
          <cell r="BJ1731" t="str">
            <v>NO</v>
          </cell>
          <cell r="BK1731" t="str">
            <v/>
          </cell>
          <cell r="BL1731" t="str">
            <v>YES</v>
          </cell>
          <cell r="BM1731" t="str">
            <v>NO</v>
          </cell>
          <cell r="BO1731" t="str">
            <v>NO</v>
          </cell>
          <cell r="BQ1731" t="str">
            <v>NO</v>
          </cell>
          <cell r="BR1731" t="str">
            <v>NO</v>
          </cell>
          <cell r="BT1731" t="str">
            <v/>
          </cell>
          <cell r="BU1731" t="str">
            <v>NO</v>
          </cell>
          <cell r="BW1731" t="str">
            <v>YES</v>
          </cell>
          <cell r="CA1731" t="str">
            <v>TRASH</v>
          </cell>
          <cell r="CC1731">
            <v>0</v>
          </cell>
          <cell r="CD1731">
            <v>0</v>
          </cell>
          <cell r="CE1731">
            <v>0</v>
          </cell>
          <cell r="CF1731">
            <v>0</v>
          </cell>
          <cell r="CL1731">
            <v>0</v>
          </cell>
          <cell r="CY1731">
            <v>0</v>
          </cell>
          <cell r="CZ1731">
            <v>0</v>
          </cell>
          <cell r="DA1731">
            <v>0</v>
          </cell>
          <cell r="DB1731">
            <v>0</v>
          </cell>
        </row>
        <row r="1732">
          <cell r="A1732">
            <v>20.100000000000001</v>
          </cell>
          <cell r="B1732">
            <v>41691</v>
          </cell>
          <cell r="C1732" t="str">
            <v>Daniel</v>
          </cell>
          <cell r="D1732">
            <v>32</v>
          </cell>
          <cell r="F1732" t="str">
            <v>YES</v>
          </cell>
          <cell r="G1732">
            <v>5.6</v>
          </cell>
          <cell r="H1732">
            <v>3</v>
          </cell>
          <cell r="I1732">
            <v>0</v>
          </cell>
          <cell r="J1732">
            <v>14.999000000000001</v>
          </cell>
          <cell r="K1732">
            <v>29.997</v>
          </cell>
          <cell r="L1732">
            <v>1.9999333288885901</v>
          </cell>
          <cell r="M1732">
            <v>-36.057622102996902</v>
          </cell>
          <cell r="N1732">
            <v>0.978863383368902</v>
          </cell>
          <cell r="O1732">
            <v>1.3067845238681199</v>
          </cell>
          <cell r="P1732">
            <v>0.16347876416801199</v>
          </cell>
          <cell r="Q1732">
            <v>0.99016502346442203</v>
          </cell>
          <cell r="R1732">
            <v>8.8739714673722396</v>
          </cell>
          <cell r="S1732">
            <v>34.559770287277701</v>
          </cell>
          <cell r="T1732">
            <v>0.99069317082017305</v>
          </cell>
          <cell r="U1732">
            <v>8.5217142388998894</v>
          </cell>
          <cell r="V1732">
            <v>535.88576570309499</v>
          </cell>
          <cell r="W1732">
            <v>0.99977473976116504</v>
          </cell>
          <cell r="X1732">
            <v>1.3191907651782599</v>
          </cell>
          <cell r="Y1732">
            <v>-1.21341314006509</v>
          </cell>
          <cell r="Z1732">
            <v>3.2924860255021601E-2</v>
          </cell>
          <cell r="AA1732">
            <v>77.937048576082802</v>
          </cell>
          <cell r="AB1732">
            <v>0.16181203095538599</v>
          </cell>
          <cell r="AC1732">
            <v>0.71444445748805796</v>
          </cell>
          <cell r="AD1732">
            <v>82.431063628856606</v>
          </cell>
          <cell r="AE1732">
            <v>8.1543019651112392</v>
          </cell>
          <cell r="AF1732">
            <v>1.5213064474945401E-2</v>
          </cell>
          <cell r="AG1732">
            <v>7756.9223098551802</v>
          </cell>
          <cell r="AH1732">
            <v>2.80149598418837</v>
          </cell>
          <cell r="AI1732">
            <v>8.0300191577431304E-2</v>
          </cell>
          <cell r="AJ1732">
            <v>7244.24716146233</v>
          </cell>
          <cell r="AK1732">
            <v>10599.079957874999</v>
          </cell>
          <cell r="AL1732">
            <v>1098.09999945645</v>
          </cell>
          <cell r="AM1732">
            <v>438.34275929666501</v>
          </cell>
          <cell r="AN1732">
            <v>55.985016761917002</v>
          </cell>
          <cell r="AO1732">
            <v>90.856320684020005</v>
          </cell>
          <cell r="AP1732">
            <v>60.009841704149103</v>
          </cell>
          <cell r="AQ1732">
            <v>1478.05658518579</v>
          </cell>
          <cell r="AR1732">
            <v>-3205.7427117755901</v>
          </cell>
          <cell r="AS1732">
            <v>196.340300452756</v>
          </cell>
          <cell r="AT1732">
            <v>57311.952305814899</v>
          </cell>
          <cell r="AU1732">
            <v>3.9704489031251802</v>
          </cell>
          <cell r="AV1732">
            <v>1.68629857933261</v>
          </cell>
          <cell r="AW1732">
            <v>4.7036176928107896</v>
          </cell>
          <cell r="AX1732">
            <v>1.6326514868900901</v>
          </cell>
          <cell r="AY1732">
            <v>0.72587404575574099</v>
          </cell>
          <cell r="AZ1732">
            <v>0.13384876113934599</v>
          </cell>
          <cell r="BA1732">
            <v>0.27467906597757402</v>
          </cell>
          <cell r="BB1732">
            <v>0.30670830968242901</v>
          </cell>
          <cell r="BC1732">
            <v>25.370354997288</v>
          </cell>
          <cell r="BD1732">
            <v>27.981916461094698</v>
          </cell>
          <cell r="BE1732">
            <v>74.196243451339996</v>
          </cell>
          <cell r="BF1732">
            <v>179.46207461197699</v>
          </cell>
          <cell r="BH1732" t="str">
            <v>NO</v>
          </cell>
          <cell r="BI1732" t="str">
            <v>NO</v>
          </cell>
          <cell r="BJ1732" t="str">
            <v>NO</v>
          </cell>
          <cell r="BK1732" t="str">
            <v/>
          </cell>
          <cell r="BL1732" t="str">
            <v>YES</v>
          </cell>
          <cell r="BM1732" t="str">
            <v>NO</v>
          </cell>
          <cell r="BO1732" t="str">
            <v>NO</v>
          </cell>
          <cell r="BQ1732" t="str">
            <v>NO</v>
          </cell>
          <cell r="BR1732" t="str">
            <v>NO</v>
          </cell>
          <cell r="BT1732" t="str">
            <v/>
          </cell>
          <cell r="BU1732" t="str">
            <v>NO</v>
          </cell>
          <cell r="BW1732" t="str">
            <v>YES</v>
          </cell>
          <cell r="CA1732" t="str">
            <v>TRASH</v>
          </cell>
          <cell r="CC1732">
            <v>0</v>
          </cell>
          <cell r="CD1732">
            <v>0</v>
          </cell>
          <cell r="CE1732">
            <v>0</v>
          </cell>
          <cell r="CF1732">
            <v>0</v>
          </cell>
          <cell r="CL1732">
            <v>0</v>
          </cell>
          <cell r="CY1732">
            <v>0</v>
          </cell>
          <cell r="CZ1732">
            <v>0</v>
          </cell>
          <cell r="DA1732">
            <v>0</v>
          </cell>
          <cell r="DB1732">
            <v>0</v>
          </cell>
        </row>
        <row r="1733">
          <cell r="A1733">
            <v>20.100000000000001</v>
          </cell>
          <cell r="B1733">
            <v>41691</v>
          </cell>
          <cell r="C1733" t="str">
            <v>Daniel</v>
          </cell>
          <cell r="D1733">
            <v>34</v>
          </cell>
          <cell r="F1733" t="str">
            <v>YES</v>
          </cell>
          <cell r="G1733">
            <v>5.6</v>
          </cell>
          <cell r="H1733">
            <v>3.0888888901099598</v>
          </cell>
          <cell r="I1733">
            <v>0</v>
          </cell>
          <cell r="J1733">
            <v>14.999000000000001</v>
          </cell>
          <cell r="K1733">
            <v>29.998999999999999</v>
          </cell>
          <cell r="L1733">
            <v>2.0000666711114099</v>
          </cell>
          <cell r="M1733">
            <v>71.019271286028797</v>
          </cell>
          <cell r="N1733">
            <v>0.90112015870552298</v>
          </cell>
          <cell r="O1733">
            <v>1.02834059557977</v>
          </cell>
          <cell r="P1733">
            <v>4.9406547171154502E-2</v>
          </cell>
          <cell r="Q1733">
            <v>0.99461371894192396</v>
          </cell>
          <cell r="R1733">
            <v>8.6301091125046394</v>
          </cell>
          <cell r="S1733">
            <v>79.422548941232904</v>
          </cell>
          <cell r="T1733">
            <v>0.99945651825738502</v>
          </cell>
          <cell r="U1733">
            <v>2.7316018131311002</v>
          </cell>
          <cell r="V1733">
            <v>259.84864670431</v>
          </cell>
          <cell r="W1733">
            <v>0.99993761231641398</v>
          </cell>
          <cell r="X1733">
            <v>0.92520645901946297</v>
          </cell>
          <cell r="Y1733">
            <v>0.11403456598126099</v>
          </cell>
          <cell r="Z1733">
            <v>1.42946205902328E-3</v>
          </cell>
          <cell r="AA1733">
            <v>9.7028777682348206</v>
          </cell>
          <cell r="AB1733">
            <v>4.9138338908510798E-2</v>
          </cell>
          <cell r="AC1733">
            <v>0.30734060393118501</v>
          </cell>
          <cell r="AD1733">
            <v>75.289638396399496</v>
          </cell>
          <cell r="AE1733">
            <v>49.845448187364099</v>
          </cell>
          <cell r="AF1733">
            <v>0.19181296049601601</v>
          </cell>
          <cell r="AG1733">
            <v>11181.6620112484</v>
          </cell>
          <cell r="AH1733">
            <v>17.918125948630699</v>
          </cell>
          <cell r="AI1733">
            <v>0.22548232427510501</v>
          </cell>
          <cell r="AJ1733">
            <v>10715.829935863199</v>
          </cell>
          <cell r="AK1733">
            <v>20815.1911272533</v>
          </cell>
          <cell r="AL1733">
            <v>1577.9884169693701</v>
          </cell>
          <cell r="AM1733">
            <v>363.48691804966199</v>
          </cell>
          <cell r="AN1733">
            <v>115.882294698126</v>
          </cell>
          <cell r="AO1733">
            <v>-209.471881943456</v>
          </cell>
          <cell r="AP1733">
            <v>69.694756074779605</v>
          </cell>
          <cell r="AQ1733">
            <v>22481.4193029731</v>
          </cell>
          <cell r="AR1733">
            <v>1668.8720366235</v>
          </cell>
          <cell r="AS1733">
            <v>195.46169230304</v>
          </cell>
          <cell r="AT1733">
            <v>15150.5230873243</v>
          </cell>
          <cell r="AU1733">
            <v>3.70126236410524</v>
          </cell>
          <cell r="AV1733">
            <v>1.6493535217405899</v>
          </cell>
          <cell r="AW1733">
            <v>4.3678473196019603</v>
          </cell>
          <cell r="AX1733">
            <v>1.6762605240533399</v>
          </cell>
          <cell r="AY1733">
            <v>1.11266645675547</v>
          </cell>
          <cell r="AZ1733">
            <v>0.13154866156824499</v>
          </cell>
          <cell r="BA1733">
            <v>0.418729298373129</v>
          </cell>
          <cell r="BB1733">
            <v>0.39309313820336</v>
          </cell>
          <cell r="BC1733">
            <v>16.759829474141</v>
          </cell>
          <cell r="BD1733">
            <v>5.3180558163514302</v>
          </cell>
          <cell r="BE1733">
            <v>44.447692460308197</v>
          </cell>
          <cell r="BF1733">
            <v>156.92510252135901</v>
          </cell>
          <cell r="BH1733" t="str">
            <v>NO</v>
          </cell>
          <cell r="BI1733" t="str">
            <v>NO</v>
          </cell>
          <cell r="BJ1733" t="str">
            <v>NO</v>
          </cell>
          <cell r="BK1733" t="str">
            <v/>
          </cell>
          <cell r="BL1733" t="str">
            <v>YES</v>
          </cell>
          <cell r="BM1733" t="str">
            <v>NO</v>
          </cell>
          <cell r="BO1733" t="str">
            <v>NO</v>
          </cell>
          <cell r="BQ1733" t="str">
            <v>NO</v>
          </cell>
          <cell r="BR1733" t="str">
            <v>NO</v>
          </cell>
          <cell r="BT1733" t="str">
            <v/>
          </cell>
          <cell r="BU1733" t="str">
            <v>YES</v>
          </cell>
          <cell r="BW1733" t="str">
            <v/>
          </cell>
          <cell r="CA1733" t="str">
            <v>DUAL AREA</v>
          </cell>
          <cell r="CC1733">
            <v>0</v>
          </cell>
          <cell r="CD1733">
            <v>0</v>
          </cell>
          <cell r="CE1733">
            <v>95.104338021121833</v>
          </cell>
          <cell r="CF1733">
            <v>60.64194206984596</v>
          </cell>
          <cell r="CL1733">
            <v>0.36</v>
          </cell>
          <cell r="CY1733">
            <v>0</v>
          </cell>
          <cell r="CZ1733">
            <v>0</v>
          </cell>
          <cell r="DA1733">
            <v>0.82802642252067793</v>
          </cell>
          <cell r="DB1733">
            <v>0.82802642252067793</v>
          </cell>
        </row>
        <row r="1734">
          <cell r="A1734">
            <v>20.100000000000001</v>
          </cell>
          <cell r="B1734">
            <v>41691</v>
          </cell>
          <cell r="C1734" t="str">
            <v>Daniel</v>
          </cell>
          <cell r="D1734">
            <v>35</v>
          </cell>
          <cell r="F1734" t="str">
            <v>YES</v>
          </cell>
          <cell r="G1734">
            <v>5.6</v>
          </cell>
          <cell r="H1734">
            <v>3.1944444458931698</v>
          </cell>
          <cell r="I1734">
            <v>0</v>
          </cell>
          <cell r="J1734">
            <v>14.999499999999999</v>
          </cell>
          <cell r="K1734">
            <v>29.9985</v>
          </cell>
          <cell r="L1734">
            <v>1.9999666655555199</v>
          </cell>
          <cell r="M1734">
            <v>-82.778839427832807</v>
          </cell>
          <cell r="N1734">
            <v>0.97599917073912501</v>
          </cell>
          <cell r="O1734">
            <v>1.63027053721683</v>
          </cell>
          <cell r="P1734">
            <v>6.8500471530529003E-2</v>
          </cell>
          <cell r="Q1734">
            <v>0.99326109463648804</v>
          </cell>
          <cell r="R1734">
            <v>8.1387137246963199</v>
          </cell>
          <cell r="S1734">
            <v>34.728180894737399</v>
          </cell>
          <cell r="T1734">
            <v>0.989813644377602</v>
          </cell>
          <cell r="U1734">
            <v>10.004467998285801</v>
          </cell>
          <cell r="V1734">
            <v>310.69279813931598</v>
          </cell>
          <cell r="W1734">
            <v>0.99973534932913299</v>
          </cell>
          <cell r="X1734">
            <v>1.6039078148597501</v>
          </cell>
          <cell r="Y1734">
            <v>-0.47634422632410101</v>
          </cell>
          <cell r="Z1734">
            <v>5.6128929183397701E-3</v>
          </cell>
          <cell r="AA1734">
            <v>109.672991647109</v>
          </cell>
          <cell r="AB1734">
            <v>6.8033555539436699E-2</v>
          </cell>
          <cell r="AC1734">
            <v>0.403305381242826</v>
          </cell>
          <cell r="AD1734">
            <v>67.919465569575095</v>
          </cell>
          <cell r="AE1734">
            <v>11.6975388905065</v>
          </cell>
          <cell r="AF1734">
            <v>3.7639888492571903E-2</v>
          </cell>
          <cell r="AG1734">
            <v>9544.8131802610806</v>
          </cell>
          <cell r="AH1734">
            <v>2.5627563041105001</v>
          </cell>
          <cell r="AI1734">
            <v>7.3034659346508005E-2</v>
          </cell>
          <cell r="AJ1734">
            <v>9193.7632236811205</v>
          </cell>
          <cell r="AK1734">
            <v>9317.7083563999804</v>
          </cell>
          <cell r="AL1734">
            <v>638.23516765277998</v>
          </cell>
          <cell r="AM1734">
            <v>385.58136006800299</v>
          </cell>
          <cell r="AN1734">
            <v>47.120629499826002</v>
          </cell>
          <cell r="AO1734">
            <v>2491.6918115854301</v>
          </cell>
          <cell r="AP1734">
            <v>0.81677193114763302</v>
          </cell>
          <cell r="AQ1734">
            <v>23649.531307092198</v>
          </cell>
          <cell r="AR1734">
            <v>-731.58321988316095</v>
          </cell>
          <cell r="AS1734">
            <v>-4.7083034615291401</v>
          </cell>
          <cell r="AT1734">
            <v>5411.8254640472496</v>
          </cell>
          <cell r="AU1734">
            <v>3.4698565590507502</v>
          </cell>
          <cell r="AV1734">
            <v>1.55929351090378</v>
          </cell>
          <cell r="AW1734">
            <v>4.2551774817465802</v>
          </cell>
          <cell r="AX1734">
            <v>1.6677133315834201</v>
          </cell>
          <cell r="AY1734">
            <v>1.0542669468422501</v>
          </cell>
          <cell r="AZ1734">
            <v>0.13184785274928201</v>
          </cell>
          <cell r="BA1734">
            <v>0.36137344221518702</v>
          </cell>
          <cell r="BB1734">
            <v>0.378233112536911</v>
          </cell>
          <cell r="BC1734">
            <v>38.336979885172802</v>
          </cell>
          <cell r="BD1734">
            <v>12.6088708154761</v>
          </cell>
          <cell r="BE1734">
            <v>58.803001247618802</v>
          </cell>
          <cell r="BF1734">
            <v>167.08229391761901</v>
          </cell>
          <cell r="BH1734" t="str">
            <v>NO</v>
          </cell>
          <cell r="BI1734" t="str">
            <v>NO</v>
          </cell>
          <cell r="BJ1734" t="str">
            <v>NO</v>
          </cell>
          <cell r="BK1734" t="str">
            <v/>
          </cell>
          <cell r="BL1734" t="str">
            <v>YES</v>
          </cell>
          <cell r="BM1734" t="str">
            <v>NO</v>
          </cell>
          <cell r="BO1734" t="str">
            <v>NO</v>
          </cell>
          <cell r="BQ1734" t="str">
            <v>NO</v>
          </cell>
          <cell r="BR1734" t="str">
            <v>NO</v>
          </cell>
          <cell r="BT1734" t="str">
            <v/>
          </cell>
          <cell r="BU1734" t="str">
            <v>NO</v>
          </cell>
          <cell r="BW1734" t="str">
            <v>YES</v>
          </cell>
          <cell r="CA1734" t="str">
            <v>TRASH</v>
          </cell>
          <cell r="CC1734">
            <v>0</v>
          </cell>
          <cell r="CD1734">
            <v>0</v>
          </cell>
          <cell r="CE1734">
            <v>0</v>
          </cell>
          <cell r="CF1734">
            <v>0</v>
          </cell>
          <cell r="CL1734">
            <v>0</v>
          </cell>
          <cell r="CY1734">
            <v>0</v>
          </cell>
          <cell r="CZ1734">
            <v>0</v>
          </cell>
          <cell r="DA1734">
            <v>0</v>
          </cell>
          <cell r="DB1734">
            <v>0</v>
          </cell>
        </row>
        <row r="1735">
          <cell r="A1735">
            <v>20.100000000000001</v>
          </cell>
          <cell r="B1735">
            <v>41691</v>
          </cell>
          <cell r="C1735" t="str">
            <v>Daniel</v>
          </cell>
          <cell r="D1735">
            <v>36</v>
          </cell>
          <cell r="F1735" t="str">
            <v>YES</v>
          </cell>
          <cell r="G1735">
            <v>5.6</v>
          </cell>
          <cell r="H1735">
            <v>3.2416666662320499</v>
          </cell>
          <cell r="I1735">
            <v>0</v>
          </cell>
          <cell r="J1735">
            <v>15.003</v>
          </cell>
          <cell r="K1735">
            <v>30.000499999999999</v>
          </cell>
          <cell r="L1735">
            <v>1.9996334066520001</v>
          </cell>
          <cell r="M1735">
            <v>-25.997069076688899</v>
          </cell>
          <cell r="N1735">
            <v>0.94005340661346104</v>
          </cell>
          <cell r="O1735">
            <v>2.0659223120392101</v>
          </cell>
          <cell r="P1735">
            <v>6.7915160706654598E-2</v>
          </cell>
          <cell r="Q1735">
            <v>0.98646222533969996</v>
          </cell>
          <cell r="R1735">
            <v>9.8500628047245193</v>
          </cell>
          <cell r="S1735">
            <v>182.96833656204299</v>
          </cell>
          <cell r="T1735">
            <v>0.99062190512606296</v>
          </cell>
          <cell r="U1735">
            <v>8.1626246048576707</v>
          </cell>
          <cell r="V1735">
            <v>3877.7452386500599</v>
          </cell>
          <cell r="W1735">
            <v>0.99938085573527002</v>
          </cell>
          <cell r="X1735">
            <v>2.0880960908783601</v>
          </cell>
          <cell r="Y1735">
            <v>-0.55193100677277296</v>
          </cell>
          <cell r="Z1735">
            <v>1.9874777912976899E-2</v>
          </cell>
          <cell r="AA1735">
            <v>67.188013277919396</v>
          </cell>
          <cell r="AB1735">
            <v>6.6978883116580901E-2</v>
          </cell>
          <cell r="AC1735">
            <v>0.24467972122946</v>
          </cell>
          <cell r="AD1735">
            <v>99.9641915397318</v>
          </cell>
          <cell r="AE1735">
            <v>0.41595288475119002</v>
          </cell>
          <cell r="AF1735">
            <v>1.07200232289273E-4</v>
          </cell>
          <cell r="AG1735">
            <v>7217.5354991321601</v>
          </cell>
          <cell r="AH1735">
            <v>0.57005688329243898</v>
          </cell>
          <cell r="AI1735">
            <v>3.0861081011103199E-3</v>
          </cell>
          <cell r="AJ1735">
            <v>7196.0328207481798</v>
          </cell>
          <cell r="AK1735">
            <v>6994.0662447733202</v>
          </cell>
          <cell r="AL1735">
            <v>533.81553358357303</v>
          </cell>
          <cell r="AM1735">
            <v>253.629195300665</v>
          </cell>
          <cell r="AN1735">
            <v>74.941968468920706</v>
          </cell>
          <cell r="AO1735">
            <v>304.46440912571501</v>
          </cell>
          <cell r="AP1735">
            <v>198.95802825330301</v>
          </cell>
          <cell r="AQ1735">
            <v>464.47056540232899</v>
          </cell>
          <cell r="AR1735">
            <v>-14573.294268084899</v>
          </cell>
          <cell r="AS1735">
            <v>8.6473945639862695</v>
          </cell>
          <cell r="AT1735">
            <v>94031.716309095995</v>
          </cell>
          <cell r="AU1735">
            <v>3.3595047601106698</v>
          </cell>
          <cell r="AV1735">
            <v>1.51146112130715</v>
          </cell>
          <cell r="AW1735">
            <v>4.2497377710056101</v>
          </cell>
          <cell r="AX1735">
            <v>1.6894546446286201</v>
          </cell>
          <cell r="AY1735">
            <v>0.71397265792721998</v>
          </cell>
          <cell r="AZ1735">
            <v>0.13292608768099001</v>
          </cell>
          <cell r="BA1735">
            <v>0.323702448183875</v>
          </cell>
          <cell r="BB1735">
            <v>0.29680553708743201</v>
          </cell>
          <cell r="BC1735">
            <v>32.128769606724902</v>
          </cell>
          <cell r="BD1735">
            <v>15.4176010844934</v>
          </cell>
          <cell r="BE1735">
            <v>66.240492910738297</v>
          </cell>
          <cell r="BF1735">
            <v>112.284646740295</v>
          </cell>
          <cell r="BH1735" t="str">
            <v>NO</v>
          </cell>
          <cell r="BI1735" t="str">
            <v>NO</v>
          </cell>
          <cell r="BJ1735" t="str">
            <v>NO</v>
          </cell>
          <cell r="BK1735" t="str">
            <v/>
          </cell>
          <cell r="BL1735" t="str">
            <v>YES</v>
          </cell>
          <cell r="BM1735" t="str">
            <v>NO</v>
          </cell>
          <cell r="BO1735" t="str">
            <v>NO</v>
          </cell>
          <cell r="BQ1735" t="str">
            <v>NO</v>
          </cell>
          <cell r="BR1735" t="str">
            <v>NO</v>
          </cell>
          <cell r="BT1735" t="str">
            <v/>
          </cell>
          <cell r="BU1735" t="str">
            <v>YES</v>
          </cell>
          <cell r="BW1735" t="str">
            <v/>
          </cell>
          <cell r="CA1735" t="str">
            <v>DUAL AREA</v>
          </cell>
          <cell r="CC1735">
            <v>0</v>
          </cell>
          <cell r="CD1735">
            <v>0</v>
          </cell>
          <cell r="CE1735">
            <v>49.426227038043798</v>
          </cell>
          <cell r="CF1735">
            <v>29.203418753522122</v>
          </cell>
          <cell r="CL1735">
            <v>0.36</v>
          </cell>
          <cell r="CY1735">
            <v>0</v>
          </cell>
          <cell r="CZ1735">
            <v>0</v>
          </cell>
          <cell r="DA1735">
            <v>0.55560975107481425</v>
          </cell>
          <cell r="DB1735">
            <v>0.55560975107481425</v>
          </cell>
        </row>
        <row r="1736">
          <cell r="A1736">
            <v>20.100000000000001</v>
          </cell>
          <cell r="B1736">
            <v>41691</v>
          </cell>
          <cell r="C1736" t="str">
            <v>Daniel</v>
          </cell>
          <cell r="D1736">
            <v>37</v>
          </cell>
          <cell r="F1736" t="str">
            <v>YES</v>
          </cell>
          <cell r="G1736">
            <v>5.6</v>
          </cell>
          <cell r="H1736">
            <v>3.2972222222015302</v>
          </cell>
          <cell r="I1736">
            <v>0</v>
          </cell>
          <cell r="J1736">
            <v>14.999499999999999</v>
          </cell>
          <cell r="K1736">
            <v>29.373999999999999</v>
          </cell>
          <cell r="L1736">
            <v>1.9583319443981499</v>
          </cell>
          <cell r="M1736">
            <v>-34.479871715474602</v>
          </cell>
          <cell r="N1736">
            <v>0.95406182058119504</v>
          </cell>
          <cell r="O1736">
            <v>1.9459341932616301</v>
          </cell>
          <cell r="P1736">
            <v>0.10110300613401001</v>
          </cell>
          <cell r="Q1736">
            <v>0.98924844632812903</v>
          </cell>
          <cell r="R1736">
            <v>13.100049301661</v>
          </cell>
          <cell r="S1736">
            <v>77.208734661967299</v>
          </cell>
          <cell r="T1736">
            <v>0.99516434809176901</v>
          </cell>
          <cell r="U1736">
            <v>8.71609817529548</v>
          </cell>
          <cell r="V1736">
            <v>528.48382187509299</v>
          </cell>
          <cell r="W1736">
            <v>0.99975737534878895</v>
          </cell>
          <cell r="X1736">
            <v>1.9477207302245101</v>
          </cell>
          <cell r="Y1736">
            <v>-0.563487538622502</v>
          </cell>
          <cell r="Z1736">
            <v>1.5554983362601501E-2</v>
          </cell>
          <cell r="AA1736">
            <v>79.341119635206098</v>
          </cell>
          <cell r="AB1736">
            <v>9.9993068906909899E-2</v>
          </cell>
          <cell r="AC1736">
            <v>0.474140280954648</v>
          </cell>
          <cell r="AD1736">
            <v>177.79098789373401</v>
          </cell>
          <cell r="AE1736">
            <v>7.6817825742046297</v>
          </cell>
          <cell r="AF1736">
            <v>1.45319837760669E-2</v>
          </cell>
          <cell r="AG1736">
            <v>15799.7214065031</v>
          </cell>
          <cell r="AH1736">
            <v>2.5639987028376598</v>
          </cell>
          <cell r="AI1736">
            <v>3.30472683211364E-2</v>
          </cell>
          <cell r="AJ1736">
            <v>15502.8712472304</v>
          </cell>
          <cell r="AK1736">
            <v>7062.2994423966802</v>
          </cell>
          <cell r="AL1736">
            <v>792.94147049534001</v>
          </cell>
          <cell r="AM1736">
            <v>335.70221537333498</v>
          </cell>
          <cell r="AN1736">
            <v>50.313240149488998</v>
          </cell>
          <cell r="AO1736">
            <v>201.645623032277</v>
          </cell>
          <cell r="AP1736">
            <v>60.852648397880301</v>
          </cell>
          <cell r="AQ1736">
            <v>1026.8186408080701</v>
          </cell>
          <cell r="AR1736">
            <v>-2579.8804644258498</v>
          </cell>
          <cell r="AS1736">
            <v>10.8053890061683</v>
          </cell>
          <cell r="AT1736">
            <v>17175.2361877697</v>
          </cell>
          <cell r="AU1736">
            <v>3.2853130140534899</v>
          </cell>
          <cell r="AV1736">
            <v>1.4945940574339101</v>
          </cell>
          <cell r="AW1736">
            <v>4.2441801134393602</v>
          </cell>
          <cell r="AX1736">
            <v>1.6911274578891</v>
          </cell>
          <cell r="AY1736">
            <v>0.691101563180198</v>
          </cell>
          <cell r="AZ1736">
            <v>0.13250431122161299</v>
          </cell>
          <cell r="BA1736">
            <v>0.269831727541118</v>
          </cell>
          <cell r="BB1736">
            <v>0.312058087232637</v>
          </cell>
          <cell r="BC1736">
            <v>31.099570343108901</v>
          </cell>
          <cell r="BD1736">
            <v>11.485883875949501</v>
          </cell>
          <cell r="BE1736">
            <v>27.076305254071801</v>
          </cell>
          <cell r="BF1736">
            <v>108.49575773497899</v>
          </cell>
          <cell r="BH1736" t="str">
            <v>NO</v>
          </cell>
          <cell r="BI1736" t="str">
            <v>NO</v>
          </cell>
          <cell r="BJ1736" t="str">
            <v>NO</v>
          </cell>
          <cell r="BK1736" t="str">
            <v/>
          </cell>
          <cell r="BL1736" t="str">
            <v>YES</v>
          </cell>
          <cell r="BM1736" t="str">
            <v>NO</v>
          </cell>
          <cell r="BO1736" t="str">
            <v>NO</v>
          </cell>
          <cell r="BQ1736" t="str">
            <v>NO</v>
          </cell>
          <cell r="BR1736" t="str">
            <v>NO</v>
          </cell>
          <cell r="BT1736" t="str">
            <v/>
          </cell>
          <cell r="BU1736" t="str">
            <v>NO</v>
          </cell>
          <cell r="BW1736" t="str">
            <v>YES</v>
          </cell>
          <cell r="CA1736" t="str">
            <v>TRASH</v>
          </cell>
          <cell r="CC1736">
            <v>0</v>
          </cell>
          <cell r="CD1736">
            <v>0</v>
          </cell>
          <cell r="CE1736">
            <v>0</v>
          </cell>
          <cell r="CF1736">
            <v>0</v>
          </cell>
          <cell r="CL1736">
            <v>0</v>
          </cell>
          <cell r="CY1736">
            <v>0</v>
          </cell>
          <cell r="CZ1736">
            <v>0</v>
          </cell>
          <cell r="DA1736">
            <v>0</v>
          </cell>
          <cell r="DB1736">
            <v>0</v>
          </cell>
        </row>
        <row r="1737">
          <cell r="BH1737" t="str">
            <v/>
          </cell>
          <cell r="BI1737" t="str">
            <v/>
          </cell>
          <cell r="BJ1737" t="str">
            <v>YES</v>
          </cell>
          <cell r="BK1737" t="str">
            <v/>
          </cell>
          <cell r="BL1737" t="str">
            <v>NO</v>
          </cell>
          <cell r="BM1737" t="str">
            <v/>
          </cell>
          <cell r="BO1737" t="str">
            <v/>
          </cell>
          <cell r="BQ1737" t="str">
            <v/>
          </cell>
          <cell r="BR1737" t="str">
            <v/>
          </cell>
          <cell r="BT1737" t="str">
            <v/>
          </cell>
          <cell r="BU1737" t="str">
            <v/>
          </cell>
          <cell r="BW1737" t="str">
            <v/>
          </cell>
          <cell r="CA1737" t="str">
            <v/>
          </cell>
          <cell r="CC1737">
            <v>0</v>
          </cell>
          <cell r="CD1737">
            <v>0</v>
          </cell>
          <cell r="CE1737">
            <v>0</v>
          </cell>
          <cell r="CF1737">
            <v>0</v>
          </cell>
          <cell r="CL1737">
            <v>0</v>
          </cell>
          <cell r="CY1737">
            <v>0</v>
          </cell>
          <cell r="CZ1737">
            <v>0</v>
          </cell>
          <cell r="DA1737">
            <v>0</v>
          </cell>
          <cell r="DB1737">
            <v>0</v>
          </cell>
        </row>
        <row r="1738">
          <cell r="A1738">
            <v>279.10000000000002</v>
          </cell>
          <cell r="B1738">
            <v>41675</v>
          </cell>
          <cell r="C1738" t="str">
            <v>Austin</v>
          </cell>
          <cell r="D1738">
            <v>6</v>
          </cell>
          <cell r="F1738" t="str">
            <v>YES</v>
          </cell>
          <cell r="G1738">
            <v>2.48</v>
          </cell>
          <cell r="H1738">
            <v>0.16666666790842999</v>
          </cell>
          <cell r="I1738">
            <v>0</v>
          </cell>
          <cell r="J1738">
            <v>10</v>
          </cell>
          <cell r="K1738">
            <v>20</v>
          </cell>
          <cell r="L1738">
            <v>2</v>
          </cell>
          <cell r="M1738">
            <v>-295.20689049150201</v>
          </cell>
          <cell r="N1738">
            <v>0.98648744083830098</v>
          </cell>
          <cell r="O1738">
            <v>0.34864249993449398</v>
          </cell>
          <cell r="P1738">
            <v>1.31812647297484E-2</v>
          </cell>
          <cell r="Q1738">
            <v>0.99999176715063198</v>
          </cell>
          <cell r="R1738">
            <v>0.28323526026788898</v>
          </cell>
          <cell r="S1738">
            <v>40.466279318430601</v>
          </cell>
          <cell r="T1738">
            <v>0.99969992503933902</v>
          </cell>
          <cell r="U1738">
            <v>1.71058751195256</v>
          </cell>
          <cell r="V1738">
            <v>666.88107847154697</v>
          </cell>
          <cell r="W1738">
            <v>0.99998976177946797</v>
          </cell>
          <cell r="X1738">
            <v>0.31582584908053402</v>
          </cell>
          <cell r="Y1738">
            <v>-0.24371028827031099</v>
          </cell>
          <cell r="Z1738">
            <v>8.1424926088302695E-4</v>
          </cell>
          <cell r="AA1738">
            <v>8.9802496785328696</v>
          </cell>
          <cell r="AB1738">
            <v>1.31811561906332E-2</v>
          </cell>
          <cell r="AC1738">
            <v>0.95474316390476899</v>
          </cell>
          <cell r="AD1738">
            <v>8.1264819412092307E-2</v>
          </cell>
          <cell r="AE1738">
            <v>120.08624439502</v>
          </cell>
          <cell r="AF1738">
            <v>0.18006960879058501</v>
          </cell>
          <cell r="AG1738">
            <v>8090.4916589886398</v>
          </cell>
          <cell r="AH1738">
            <v>27.122643567018802</v>
          </cell>
          <cell r="AI1738">
            <v>0.67005165249434495</v>
          </cell>
          <cell r="AJ1738">
            <v>3255.6963152129301</v>
          </cell>
          <cell r="AK1738">
            <v>15748.6755176933</v>
          </cell>
          <cell r="AL1738">
            <v>158.07613305665299</v>
          </cell>
          <cell r="AM1738">
            <v>310.91780249133899</v>
          </cell>
          <cell r="AN1738">
            <v>73.3282236289797</v>
          </cell>
          <cell r="AO1738">
            <v>1498.40230246545</v>
          </cell>
          <cell r="AP1738">
            <v>-2.8200573208956401</v>
          </cell>
          <cell r="AQ1738">
            <v>20356.691222286201</v>
          </cell>
          <cell r="AR1738">
            <v>221.346211949094</v>
          </cell>
          <cell r="AS1738">
            <v>136.52475377425</v>
          </cell>
          <cell r="AT1738">
            <v>1031.51847038663</v>
          </cell>
          <cell r="AU1738">
            <v>3.91261836646341</v>
          </cell>
          <cell r="AV1738">
            <v>1.5780383885857401</v>
          </cell>
          <cell r="AW1738">
            <v>2.5953371317637601</v>
          </cell>
          <cell r="AX1738">
            <v>1.3882027134175601</v>
          </cell>
          <cell r="AY1738">
            <v>0.57367547295619703</v>
          </cell>
          <cell r="AZ1738">
            <v>0.119377811259333</v>
          </cell>
          <cell r="BA1738">
            <v>0.74047515353321003</v>
          </cell>
          <cell r="BB1738">
            <v>0.76441171601221702</v>
          </cell>
          <cell r="BC1738">
            <v>13.0710867255842</v>
          </cell>
          <cell r="BD1738">
            <v>21.2860527083653</v>
          </cell>
          <cell r="BE1738">
            <v>68.529088557908594</v>
          </cell>
          <cell r="BF1738">
            <v>143.048753140743</v>
          </cell>
          <cell r="BH1738" t="str">
            <v>NO</v>
          </cell>
          <cell r="BI1738" t="str">
            <v>YES</v>
          </cell>
          <cell r="BJ1738" t="str">
            <v>YES</v>
          </cell>
          <cell r="BK1738" t="str">
            <v/>
          </cell>
          <cell r="BL1738" t="str">
            <v>YES</v>
          </cell>
          <cell r="BM1738" t="str">
            <v>NO</v>
          </cell>
          <cell r="BO1738" t="str">
            <v>NO</v>
          </cell>
          <cell r="BQ1738" t="str">
            <v>NO</v>
          </cell>
          <cell r="BR1738" t="str">
            <v>NO</v>
          </cell>
          <cell r="BT1738" t="str">
            <v/>
          </cell>
          <cell r="BU1738" t="str">
            <v>NO</v>
          </cell>
          <cell r="BW1738" t="str">
            <v>YES</v>
          </cell>
          <cell r="CA1738" t="str">
            <v>TRASH</v>
          </cell>
          <cell r="CC1738">
            <v>0</v>
          </cell>
          <cell r="CD1738">
            <v>0</v>
          </cell>
          <cell r="CE1738">
            <v>0</v>
          </cell>
          <cell r="CF1738">
            <v>0</v>
          </cell>
          <cell r="CL1738">
            <v>0</v>
          </cell>
          <cell r="CY1738">
            <v>0</v>
          </cell>
          <cell r="CZ1738">
            <v>0</v>
          </cell>
          <cell r="DA1738">
            <v>0</v>
          </cell>
          <cell r="DB1738">
            <v>0</v>
          </cell>
        </row>
        <row r="1739">
          <cell r="A1739">
            <v>279.10000000000002</v>
          </cell>
          <cell r="B1739">
            <v>41675</v>
          </cell>
          <cell r="C1739" t="str">
            <v>Austin</v>
          </cell>
          <cell r="D1739">
            <v>7</v>
          </cell>
          <cell r="F1739" t="str">
            <v>YES</v>
          </cell>
          <cell r="G1739">
            <v>2.48</v>
          </cell>
          <cell r="H1739">
            <v>0.31959964055568002</v>
          </cell>
          <cell r="I1739">
            <v>0</v>
          </cell>
          <cell r="J1739">
            <v>10</v>
          </cell>
          <cell r="K1739">
            <v>20</v>
          </cell>
          <cell r="L1739">
            <v>2</v>
          </cell>
          <cell r="M1739">
            <v>26.034340544220001</v>
          </cell>
          <cell r="N1739">
            <v>0.990084495333454</v>
          </cell>
          <cell r="O1739">
            <v>9.7555138757001503E-2</v>
          </cell>
          <cell r="P1739">
            <v>1.46102163667751E-2</v>
          </cell>
          <cell r="Q1739">
            <v>0.99998186097546304</v>
          </cell>
          <cell r="R1739">
            <v>0.31739046961786999</v>
          </cell>
          <cell r="S1739">
            <v>395.46438504772402</v>
          </cell>
          <cell r="T1739">
            <v>0.99983551788159097</v>
          </cell>
          <cell r="U1739">
            <v>0.95572530738814798</v>
          </cell>
          <cell r="V1739">
            <v>1599.3452596714101</v>
          </cell>
          <cell r="W1739">
            <v>0.99999842726315602</v>
          </cell>
          <cell r="X1739">
            <v>9.3446941091604299E-2</v>
          </cell>
          <cell r="Y1739">
            <v>3.3094411351433699</v>
          </cell>
          <cell r="Z1739">
            <v>0.12584337628488601</v>
          </cell>
          <cell r="AA1739">
            <v>0.84499832216826998</v>
          </cell>
          <cell r="AB1739">
            <v>1.4609951290325E-2</v>
          </cell>
          <cell r="AC1739">
            <v>0.92164390071414803</v>
          </cell>
          <cell r="AD1739">
            <v>0.102641543995835</v>
          </cell>
          <cell r="AE1739">
            <v>318.409078051167</v>
          </cell>
          <cell r="AF1739">
            <v>0.199086829657977</v>
          </cell>
          <cell r="AG1739">
            <v>4530.0335780326996</v>
          </cell>
          <cell r="AH1739">
            <v>14.7934872743912</v>
          </cell>
          <cell r="AI1739">
            <v>3.7401733641899797E-2</v>
          </cell>
          <cell r="AJ1739">
            <v>5444.53834726691</v>
          </cell>
          <cell r="AK1739">
            <v>10726.4359990133</v>
          </cell>
          <cell r="AL1739">
            <v>175.156227556467</v>
          </cell>
          <cell r="AM1739">
            <v>108.663888249335</v>
          </cell>
          <cell r="AN1739">
            <v>8.1051235016726704</v>
          </cell>
          <cell r="AO1739">
            <v>188.681199832353</v>
          </cell>
          <cell r="AP1739">
            <v>73.974104074226801</v>
          </cell>
          <cell r="AQ1739">
            <v>323.444699228861</v>
          </cell>
          <cell r="AR1739">
            <v>-12.061139245095999</v>
          </cell>
          <cell r="AS1739">
            <v>676.61456139722497</v>
          </cell>
          <cell r="AT1739">
            <v>3968.8264280247299</v>
          </cell>
          <cell r="AU1739">
            <v>4.2269390440676204</v>
          </cell>
          <cell r="AV1739">
            <v>1.4358276267808401</v>
          </cell>
          <cell r="AW1739">
            <v>3.3912422445296699</v>
          </cell>
          <cell r="AX1739">
            <v>1.4895819950043301</v>
          </cell>
          <cell r="AY1739">
            <v>0.48025787615510801</v>
          </cell>
          <cell r="AZ1739">
            <v>0.117537634326911</v>
          </cell>
          <cell r="BA1739">
            <v>0.79550484895857199</v>
          </cell>
          <cell r="BB1739">
            <v>0.84055325014664894</v>
          </cell>
          <cell r="BC1739">
            <v>15.861728019801699</v>
          </cell>
          <cell r="BD1739">
            <v>24.765859926034199</v>
          </cell>
          <cell r="BE1739">
            <v>102.624206346173</v>
          </cell>
          <cell r="BF1739">
            <v>161.46464977285501</v>
          </cell>
          <cell r="BH1739" t="str">
            <v>NO</v>
          </cell>
          <cell r="BI1739" t="str">
            <v>YES</v>
          </cell>
          <cell r="BJ1739" t="str">
            <v>YES</v>
          </cell>
          <cell r="BK1739" t="str">
            <v/>
          </cell>
          <cell r="BL1739" t="str">
            <v>YES</v>
          </cell>
          <cell r="BM1739" t="str">
            <v>NO</v>
          </cell>
          <cell r="BO1739" t="str">
            <v>NO</v>
          </cell>
          <cell r="BQ1739" t="str">
            <v>NO</v>
          </cell>
          <cell r="BR1739" t="str">
            <v>NO</v>
          </cell>
          <cell r="BT1739" t="str">
            <v/>
          </cell>
          <cell r="BU1739" t="str">
            <v>NO</v>
          </cell>
          <cell r="BW1739" t="str">
            <v>YES</v>
          </cell>
          <cell r="CA1739" t="str">
            <v>TRASH</v>
          </cell>
          <cell r="CC1739">
            <v>0</v>
          </cell>
          <cell r="CD1739">
            <v>0</v>
          </cell>
          <cell r="CE1739">
            <v>0</v>
          </cell>
          <cell r="CF1739">
            <v>0</v>
          </cell>
          <cell r="CL1739">
            <v>0</v>
          </cell>
          <cell r="CY1739">
            <v>0</v>
          </cell>
          <cell r="CZ1739">
            <v>0</v>
          </cell>
          <cell r="DA1739">
            <v>0</v>
          </cell>
          <cell r="DB1739">
            <v>0</v>
          </cell>
        </row>
        <row r="1740">
          <cell r="A1740">
            <v>279.10000000000002</v>
          </cell>
          <cell r="B1740">
            <v>41675</v>
          </cell>
          <cell r="C1740" t="str">
            <v>Austin</v>
          </cell>
          <cell r="D1740">
            <v>8</v>
          </cell>
          <cell r="F1740" t="str">
            <v>YES</v>
          </cell>
          <cell r="G1740">
            <v>2.48</v>
          </cell>
          <cell r="H1740">
            <v>0.40486766863614299</v>
          </cell>
          <cell r="I1740">
            <v>0</v>
          </cell>
          <cell r="J1740">
            <v>10</v>
          </cell>
          <cell r="K1740">
            <v>20</v>
          </cell>
          <cell r="L1740">
            <v>2</v>
          </cell>
          <cell r="M1740">
            <v>4.0078266647401204</v>
          </cell>
          <cell r="N1740">
            <v>0.91983218403726097</v>
          </cell>
          <cell r="O1740">
            <v>0.26202745287144202</v>
          </cell>
          <cell r="P1740">
            <v>1.3847637580105999E-2</v>
          </cell>
          <cell r="Q1740">
            <v>0.99999509651697205</v>
          </cell>
          <cell r="R1740">
            <v>0.187208313562676</v>
          </cell>
          <cell r="S1740">
            <v>106.62982746641801</v>
          </cell>
          <cell r="T1740">
            <v>0.99998360876242698</v>
          </cell>
          <cell r="U1740">
            <v>0.34226195109464103</v>
          </cell>
          <cell r="V1740">
            <v>325.42375785449701</v>
          </cell>
          <cell r="W1740">
            <v>0.99999393701665196</v>
          </cell>
          <cell r="X1740">
            <v>0.20815011129260899</v>
          </cell>
          <cell r="Y1740">
            <v>1.52442384595931</v>
          </cell>
          <cell r="Z1740">
            <v>0.34533758517596902</v>
          </cell>
          <cell r="AA1740">
            <v>0.496699264003999</v>
          </cell>
          <cell r="AB1740">
            <v>1.3847569665096499E-2</v>
          </cell>
          <cell r="AC1740">
            <v>0.97505657732028705</v>
          </cell>
          <cell r="AD1740">
            <v>3.5668649856519997E-2</v>
          </cell>
          <cell r="AE1740">
            <v>198.17686111002601</v>
          </cell>
          <cell r="AF1740">
            <v>0.608977232808534</v>
          </cell>
          <cell r="AG1740">
            <v>2843.25209660977</v>
          </cell>
          <cell r="AH1740">
            <v>89.877583868537101</v>
          </cell>
          <cell r="AI1740">
            <v>0.842879639266925</v>
          </cell>
          <cell r="AJ1740">
            <v>1142.47259381615</v>
          </cell>
          <cell r="AK1740">
            <v>10573.0140790734</v>
          </cell>
          <cell r="AL1740">
            <v>135.35921473905299</v>
          </cell>
          <cell r="AM1740">
            <v>91.330321023334506</v>
          </cell>
          <cell r="AN1740">
            <v>55.046391879776003</v>
          </cell>
          <cell r="AO1740">
            <v>803.15130001122895</v>
          </cell>
          <cell r="AP1740">
            <v>112.039201773082</v>
          </cell>
          <cell r="AQ1740">
            <v>7849.1682003718597</v>
          </cell>
          <cell r="AR1740" t="str">
            <v>Inf</v>
          </cell>
          <cell r="AS1740">
            <v>183.27529351627999</v>
          </cell>
          <cell r="AT1740" t="str">
            <v>NaN</v>
          </cell>
          <cell r="AU1740">
            <v>4.3983533599703799</v>
          </cell>
          <cell r="AV1740">
            <v>1.3134854681032</v>
          </cell>
          <cell r="AW1740">
            <v>3.5266333700825001</v>
          </cell>
          <cell r="AX1740">
            <v>1.5569621146207899</v>
          </cell>
          <cell r="AY1740">
            <v>0.42511412509516</v>
          </cell>
          <cell r="AZ1740">
            <v>0.115776261031541</v>
          </cell>
          <cell r="BA1740">
            <v>0.81322917211093004</v>
          </cell>
          <cell r="BB1740">
            <v>0.79176711443243397</v>
          </cell>
          <cell r="BC1740">
            <v>13.1931969857119</v>
          </cell>
          <cell r="BD1740">
            <v>29.9721167401744</v>
          </cell>
          <cell r="BE1740">
            <v>47.882142761884303</v>
          </cell>
          <cell r="BF1740">
            <v>173.18632294730401</v>
          </cell>
          <cell r="BH1740" t="str">
            <v>NO</v>
          </cell>
          <cell r="BI1740" t="str">
            <v>YES</v>
          </cell>
          <cell r="BJ1740" t="str">
            <v>YES</v>
          </cell>
          <cell r="BK1740" t="str">
            <v/>
          </cell>
          <cell r="BL1740" t="str">
            <v>YES</v>
          </cell>
          <cell r="BM1740" t="str">
            <v>NO</v>
          </cell>
          <cell r="BO1740" t="str">
            <v>NO</v>
          </cell>
          <cell r="BQ1740" t="str">
            <v>NO</v>
          </cell>
          <cell r="BR1740" t="str">
            <v>YES</v>
          </cell>
          <cell r="BT1740" t="str">
            <v/>
          </cell>
          <cell r="BU1740" t="str">
            <v>YES</v>
          </cell>
          <cell r="BW1740" t="str">
            <v/>
          </cell>
          <cell r="CA1740" t="str">
            <v>SINGLE CORRx</v>
          </cell>
          <cell r="CC1740">
            <v>0</v>
          </cell>
          <cell r="CD1740">
            <v>75.28065819129111</v>
          </cell>
          <cell r="CE1740">
            <v>67.802336219681351</v>
          </cell>
          <cell r="CF1740">
            <v>81.731322699705174</v>
          </cell>
          <cell r="CL1740">
            <v>0.3</v>
          </cell>
          <cell r="CY1740">
            <v>0</v>
          </cell>
          <cell r="CZ1740">
            <v>2.8012714577431366</v>
          </cell>
          <cell r="DA1740">
            <v>2.8012714577431366</v>
          </cell>
          <cell r="DB1740">
            <v>2.8012714577431366</v>
          </cell>
        </row>
        <row r="1741">
          <cell r="A1741">
            <v>279.10000000000002</v>
          </cell>
          <cell r="B1741">
            <v>41675</v>
          </cell>
          <cell r="C1741" t="str">
            <v>Austin</v>
          </cell>
          <cell r="D1741">
            <v>9</v>
          </cell>
          <cell r="F1741" t="str">
            <v>YES</v>
          </cell>
          <cell r="G1741">
            <v>2.48</v>
          </cell>
          <cell r="H1741">
            <v>0.48071075230836902</v>
          </cell>
          <cell r="I1741">
            <v>0</v>
          </cell>
          <cell r="J1741">
            <v>9.9990000000000006</v>
          </cell>
          <cell r="K1741">
            <v>19.999500000000001</v>
          </cell>
          <cell r="L1741">
            <v>2.0001500150015001</v>
          </cell>
          <cell r="M1741">
            <v>-1.65495539210221</v>
          </cell>
          <cell r="N1741">
            <v>0.75615942084148302</v>
          </cell>
          <cell r="O1741">
            <v>0.67059764039373004</v>
          </cell>
          <cell r="P1741">
            <v>1.40303127879782E-2</v>
          </cell>
          <cell r="Q1741">
            <v>0.99999421265570299</v>
          </cell>
          <cell r="R1741">
            <v>0.16998310267040101</v>
          </cell>
          <cell r="S1741">
            <v>101.09058054456</v>
          </cell>
          <cell r="T1741">
            <v>0.99986912225639502</v>
          </cell>
          <cell r="U1741">
            <v>0.80835971201454004</v>
          </cell>
          <cell r="V1741">
            <v>2039.16243422107</v>
          </cell>
          <cell r="W1741">
            <v>0.999859543616754</v>
          </cell>
          <cell r="X1741">
            <v>0.83738155249980295</v>
          </cell>
          <cell r="Y1741">
            <v>-0.59540699028765098</v>
          </cell>
          <cell r="Z1741">
            <v>0.21807919047853599</v>
          </cell>
          <cell r="AA1741">
            <v>0.90358108325585595</v>
          </cell>
          <cell r="AB1741">
            <v>1.4030231573273801E-2</v>
          </cell>
          <cell r="AC1741">
            <v>0.971428441344659</v>
          </cell>
          <cell r="AD1741">
            <v>2.9248135069492601E-2</v>
          </cell>
          <cell r="AE1741">
            <v>3.4845108522634902</v>
          </cell>
          <cell r="AF1741">
            <v>1.7085550925880499E-3</v>
          </cell>
          <cell r="AG1741">
            <v>5043.1598281656698</v>
          </cell>
          <cell r="AH1741">
            <v>43.238784509383599</v>
          </cell>
          <cell r="AI1741">
            <v>0.42766718706581502</v>
          </cell>
          <cell r="AJ1741">
            <v>2891.30580578945</v>
          </cell>
          <cell r="AK1741">
            <v>12965.06849068</v>
          </cell>
          <cell r="AL1741">
            <v>221.24676830266</v>
          </cell>
          <cell r="AM1741">
            <v>161.13994053199701</v>
          </cell>
          <cell r="AN1741">
            <v>112.65524358958</v>
          </cell>
          <cell r="AO1741">
            <v>147.73798839529701</v>
          </cell>
          <cell r="AP1741">
            <v>47.972360624742002</v>
          </cell>
          <cell r="AQ1741">
            <v>1391.98916388254</v>
          </cell>
          <cell r="AR1741">
            <v>622.45457997204198</v>
          </cell>
          <cell r="AS1741">
            <v>33.1151397260059</v>
          </cell>
          <cell r="AT1741">
            <v>3963.4669669967798</v>
          </cell>
          <cell r="AU1741">
            <v>4.0304478312316396</v>
          </cell>
          <cell r="AV1741">
            <v>1.09766966199326</v>
          </cell>
          <cell r="AW1741">
            <v>3.6757631589128401</v>
          </cell>
          <cell r="AX1741">
            <v>1.35883330133918</v>
          </cell>
          <cell r="AY1741">
            <v>0.63477184285671895</v>
          </cell>
          <cell r="AZ1741">
            <v>0.11507247197324</v>
          </cell>
          <cell r="BA1741">
            <v>0.76241958080656902</v>
          </cell>
          <cell r="BB1741">
            <v>0.75405469934390701</v>
          </cell>
          <cell r="BC1741">
            <v>13.602253775501101</v>
          </cell>
          <cell r="BD1741">
            <v>14.678100492015901</v>
          </cell>
          <cell r="BE1741">
            <v>51.400113345219602</v>
          </cell>
          <cell r="BF1741">
            <v>154.37854154492001</v>
          </cell>
          <cell r="BH1741" t="str">
            <v>NO</v>
          </cell>
          <cell r="BI1741" t="str">
            <v>YES</v>
          </cell>
          <cell r="BJ1741" t="str">
            <v>YES</v>
          </cell>
          <cell r="BK1741" t="str">
            <v/>
          </cell>
          <cell r="BL1741" t="str">
            <v>YES</v>
          </cell>
          <cell r="BM1741" t="str">
            <v>NO</v>
          </cell>
          <cell r="BO1741" t="str">
            <v>NO</v>
          </cell>
          <cell r="BQ1741" t="str">
            <v>NO</v>
          </cell>
          <cell r="BR1741" t="str">
            <v>NO</v>
          </cell>
          <cell r="BT1741" t="str">
            <v/>
          </cell>
          <cell r="BU1741" t="str">
            <v>YES</v>
          </cell>
          <cell r="BW1741" t="str">
            <v/>
          </cell>
          <cell r="CA1741" t="str">
            <v>DUAL AREA</v>
          </cell>
          <cell r="CC1741">
            <v>0</v>
          </cell>
          <cell r="CD1741">
            <v>0</v>
          </cell>
          <cell r="CE1741">
            <v>40.621380456680264</v>
          </cell>
          <cell r="CF1741">
            <v>56.802239660400751</v>
          </cell>
          <cell r="CL1741">
            <v>0.36</v>
          </cell>
          <cell r="CY1741">
            <v>0</v>
          </cell>
          <cell r="CZ1741">
            <v>0</v>
          </cell>
          <cell r="DA1741">
            <v>2.6095444372580019</v>
          </cell>
          <cell r="DB1741">
            <v>2.6095444372580019</v>
          </cell>
        </row>
        <row r="1742">
          <cell r="A1742">
            <v>279.10000000000002</v>
          </cell>
          <cell r="B1742">
            <v>41675</v>
          </cell>
          <cell r="C1742" t="str">
            <v>Austin</v>
          </cell>
          <cell r="D1742">
            <v>10</v>
          </cell>
          <cell r="F1742" t="str">
            <v>YES</v>
          </cell>
          <cell r="G1742">
            <v>2.48</v>
          </cell>
          <cell r="H1742">
            <v>0.580662698484957</v>
          </cell>
          <cell r="I1742">
            <v>0</v>
          </cell>
          <cell r="J1742">
            <v>10.0005263158</v>
          </cell>
          <cell r="K1742">
            <v>19.999473684200002</v>
          </cell>
          <cell r="L1742">
            <v>1.9998421135698099</v>
          </cell>
          <cell r="M1742">
            <v>5.8007107394200901</v>
          </cell>
          <cell r="N1742">
            <v>0.98354681078722395</v>
          </cell>
          <cell r="O1742">
            <v>0.12821399268360201</v>
          </cell>
          <cell r="P1742">
            <v>1.3805227743688199E-2</v>
          </cell>
          <cell r="Q1742">
            <v>0.99999686295856005</v>
          </cell>
          <cell r="R1742">
            <v>0.14734188624077901</v>
          </cell>
          <cell r="S1742">
            <v>99.637791178561201</v>
          </cell>
          <cell r="T1742">
            <v>0.99996273431463301</v>
          </cell>
          <cell r="U1742">
            <v>0.50781854306872698</v>
          </cell>
          <cell r="V1742">
            <v>427.36676644886001</v>
          </cell>
          <cell r="W1742">
            <v>0.99999906880199096</v>
          </cell>
          <cell r="X1742">
            <v>8.0268740018954204E-2</v>
          </cell>
          <cell r="Y1742">
            <v>3.64945878080063</v>
          </cell>
          <cell r="Z1742">
            <v>0.61830801972534</v>
          </cell>
          <cell r="AA1742">
            <v>0.37415824763779798</v>
          </cell>
          <cell r="AB1742">
            <v>1.38051844277271E-2</v>
          </cell>
          <cell r="AC1742">
            <v>0.98380020113033495</v>
          </cell>
          <cell r="AD1742">
            <v>2.2292802781688801E-2</v>
          </cell>
          <cell r="AE1742">
            <v>365.24656452263201</v>
          </cell>
          <cell r="AF1742">
            <v>0.85464348910079802</v>
          </cell>
          <cell r="AG1742">
            <v>1032.5522143139301</v>
          </cell>
          <cell r="AH1742">
            <v>72.726881687360901</v>
          </cell>
          <cell r="AI1742">
            <v>0.72988542034159898</v>
          </cell>
          <cell r="AJ1742">
            <v>1918.78166048005</v>
          </cell>
          <cell r="AK1742">
            <v>7525.8965351933302</v>
          </cell>
          <cell r="AL1742">
            <v>113.074307035853</v>
          </cell>
          <cell r="AM1742">
            <v>83.678808117333503</v>
          </cell>
          <cell r="AN1742">
            <v>24.2714812223827</v>
          </cell>
          <cell r="AO1742">
            <v>-520.62627261763498</v>
          </cell>
          <cell r="AP1742">
            <v>83.428088206374895</v>
          </cell>
          <cell r="AQ1742">
            <v>3838.5821871262501</v>
          </cell>
          <cell r="AR1742">
            <v>254.80090161276999</v>
          </cell>
          <cell r="AS1742">
            <v>284.756538738541</v>
          </cell>
          <cell r="AT1742">
            <v>324.561794392602</v>
          </cell>
          <cell r="AU1742">
            <v>3.82588899278523</v>
          </cell>
          <cell r="AV1742">
            <v>1.06387211948812</v>
          </cell>
          <cell r="AW1742">
            <v>3.2069839278052998</v>
          </cell>
          <cell r="AX1742">
            <v>1.33371738322162</v>
          </cell>
          <cell r="AY1742">
            <v>0.24012885856459701</v>
          </cell>
          <cell r="AZ1742">
            <v>0.110552199111611</v>
          </cell>
          <cell r="BA1742">
            <v>0.66455049124422405</v>
          </cell>
          <cell r="BB1742">
            <v>0.68335369607439</v>
          </cell>
          <cell r="BC1742">
            <v>11.226803777046101</v>
          </cell>
          <cell r="BD1742">
            <v>16.516854701951999</v>
          </cell>
          <cell r="BE1742">
            <v>94.856715716842302</v>
          </cell>
          <cell r="BF1742">
            <v>161.40789514260999</v>
          </cell>
          <cell r="BH1742" t="str">
            <v>NO</v>
          </cell>
          <cell r="BI1742" t="str">
            <v>YES</v>
          </cell>
          <cell r="BJ1742" t="str">
            <v>YES</v>
          </cell>
          <cell r="BK1742" t="str">
            <v/>
          </cell>
          <cell r="BL1742" t="str">
            <v>YES</v>
          </cell>
          <cell r="BM1742" t="str">
            <v>NO</v>
          </cell>
          <cell r="BO1742" t="str">
            <v>NO</v>
          </cell>
          <cell r="BQ1742" t="str">
            <v>YES</v>
          </cell>
          <cell r="BR1742" t="str">
            <v>NO</v>
          </cell>
          <cell r="BT1742" t="str">
            <v/>
          </cell>
          <cell r="BU1742" t="str">
            <v>YES</v>
          </cell>
          <cell r="BW1742" t="str">
            <v/>
          </cell>
          <cell r="CA1742" t="str">
            <v>SINGLE CORRx</v>
          </cell>
          <cell r="CC1742">
            <v>150.86840858126723</v>
          </cell>
          <cell r="CD1742">
            <v>0</v>
          </cell>
          <cell r="CE1742">
            <v>109.46102859645978</v>
          </cell>
          <cell r="CF1742">
            <v>63.494488630359513</v>
          </cell>
          <cell r="CL1742">
            <v>0.38</v>
          </cell>
          <cell r="CY1742">
            <v>1.4140367272976644</v>
          </cell>
          <cell r="CZ1742">
            <v>0</v>
          </cell>
          <cell r="DA1742">
            <v>1.4140367272976644</v>
          </cell>
          <cell r="DB1742">
            <v>1.4140367272976644</v>
          </cell>
        </row>
        <row r="1743">
          <cell r="A1743">
            <v>279.10000000000002</v>
          </cell>
          <cell r="B1743">
            <v>41675</v>
          </cell>
          <cell r="C1743" t="str">
            <v>Austin</v>
          </cell>
          <cell r="D1743">
            <v>12</v>
          </cell>
          <cell r="F1743" t="str">
            <v>YES</v>
          </cell>
          <cell r="G1743">
            <v>2.48</v>
          </cell>
          <cell r="H1743">
            <v>0.65033608675003096</v>
          </cell>
          <cell r="I1743">
            <v>0</v>
          </cell>
          <cell r="J1743">
            <v>10.000999999999999</v>
          </cell>
          <cell r="K1743">
            <v>20</v>
          </cell>
          <cell r="L1743">
            <v>1.9998000199979999</v>
          </cell>
          <cell r="M1743">
            <v>-0.17034071159170899</v>
          </cell>
          <cell r="N1743">
            <v>0.84034251900678902</v>
          </cell>
          <cell r="O1743">
            <v>0.40057601482967597</v>
          </cell>
          <cell r="P1743">
            <v>1.32509792632238E-2</v>
          </cell>
          <cell r="Q1743">
            <v>0.99999565817010405</v>
          </cell>
          <cell r="R1743">
            <v>0.23644911720055001</v>
          </cell>
          <cell r="S1743">
            <v>745.36598981991301</v>
          </cell>
          <cell r="T1743">
            <v>0.99998783808088199</v>
          </cell>
          <cell r="U1743">
            <v>0.395700240185414</v>
          </cell>
          <cell r="V1743">
            <v>254.95453029460501</v>
          </cell>
          <cell r="W1743">
            <v>0.99995128361571295</v>
          </cell>
          <cell r="X1743">
            <v>0.79197900686969303</v>
          </cell>
          <cell r="Y1743">
            <v>-0.13722104841976099</v>
          </cell>
          <cell r="Z1743">
            <v>8.6451239677639402E-2</v>
          </cell>
          <cell r="AA1743">
            <v>0.16585393370208901</v>
          </cell>
          <cell r="AB1743">
            <v>1.32509217193739E-2</v>
          </cell>
          <cell r="AC1743">
            <v>0.97586079925889102</v>
          </cell>
          <cell r="AD1743">
            <v>5.6477181832059201E-2</v>
          </cell>
          <cell r="AE1743">
            <v>61.184037410087001</v>
          </cell>
          <cell r="AF1743">
            <v>0.23996850137647199</v>
          </cell>
          <cell r="AG1743">
            <v>9882.7411088111094</v>
          </cell>
          <cell r="AH1743">
            <v>96.089720190769199</v>
          </cell>
          <cell r="AI1743">
            <v>0.12891459075328099</v>
          </cell>
          <cell r="AJ1743">
            <v>11326.782638402599</v>
          </cell>
          <cell r="AK1743">
            <v>14044.1744708434</v>
          </cell>
          <cell r="AL1743">
            <v>218.71885829570701</v>
          </cell>
          <cell r="AM1743">
            <v>55.113537264675003</v>
          </cell>
          <cell r="AN1743">
            <v>192.039721502422</v>
          </cell>
          <cell r="AO1743">
            <v>-227.38057896777201</v>
          </cell>
          <cell r="AP1743">
            <v>32.7975015720206</v>
          </cell>
          <cell r="AQ1743">
            <v>2978.2720799274398</v>
          </cell>
          <cell r="AR1743">
            <v>6.8539345464850703</v>
          </cell>
          <cell r="AS1743">
            <v>43.194894399574601</v>
          </cell>
          <cell r="AT1743">
            <v>1933.72151045753</v>
          </cell>
          <cell r="AU1743">
            <v>3.13927579211007</v>
          </cell>
          <cell r="AV1743">
            <v>1.4037994831128899</v>
          </cell>
          <cell r="AW1743">
            <v>2.8491286495391202</v>
          </cell>
          <cell r="AX1743">
            <v>1.4025268958355801</v>
          </cell>
          <cell r="AY1743">
            <v>0.85025127504690601</v>
          </cell>
          <cell r="AZ1743">
            <v>9.9719611883292203E-2</v>
          </cell>
          <cell r="BA1743">
            <v>0.803522627695612</v>
          </cell>
          <cell r="BB1743">
            <v>0.79463865129060696</v>
          </cell>
          <cell r="BC1743">
            <v>15.152993020637901</v>
          </cell>
          <cell r="BD1743">
            <v>-7.1175563407298297</v>
          </cell>
          <cell r="BE1743">
            <v>15.385242676832799</v>
          </cell>
          <cell r="BF1743">
            <v>97.469999301691402</v>
          </cell>
          <cell r="BH1743" t="str">
            <v>NO</v>
          </cell>
          <cell r="BI1743" t="str">
            <v>YES</v>
          </cell>
          <cell r="BJ1743" t="str">
            <v>YES</v>
          </cell>
          <cell r="BK1743" t="str">
            <v/>
          </cell>
          <cell r="BL1743" t="str">
            <v>YES</v>
          </cell>
          <cell r="BM1743" t="str">
            <v>NO</v>
          </cell>
          <cell r="BO1743" t="str">
            <v>NO</v>
          </cell>
          <cell r="BQ1743" t="str">
            <v>NO</v>
          </cell>
          <cell r="BR1743" t="str">
            <v>NO</v>
          </cell>
          <cell r="BT1743" t="str">
            <v/>
          </cell>
          <cell r="BU1743" t="str">
            <v>NO</v>
          </cell>
          <cell r="BW1743" t="str">
            <v>YES</v>
          </cell>
          <cell r="CA1743" t="str">
            <v>TRASH</v>
          </cell>
          <cell r="CC1743">
            <v>0</v>
          </cell>
          <cell r="CD1743">
            <v>0</v>
          </cell>
          <cell r="CE1743">
            <v>0</v>
          </cell>
          <cell r="CF1743">
            <v>0</v>
          </cell>
          <cell r="CL1743">
            <v>0</v>
          </cell>
          <cell r="CY1743">
            <v>0</v>
          </cell>
          <cell r="CZ1743">
            <v>0</v>
          </cell>
          <cell r="DA1743">
            <v>0</v>
          </cell>
          <cell r="DB1743">
            <v>0</v>
          </cell>
        </row>
        <row r="1744">
          <cell r="A1744">
            <v>279.10000000000002</v>
          </cell>
          <cell r="B1744">
            <v>41675</v>
          </cell>
          <cell r="C1744" t="str">
            <v>Austin</v>
          </cell>
          <cell r="D1744">
            <v>13</v>
          </cell>
          <cell r="F1744" t="str">
            <v>YES</v>
          </cell>
          <cell r="G1744">
            <v>2.48</v>
          </cell>
          <cell r="H1744">
            <v>0.71802205871790703</v>
          </cell>
          <cell r="I1744">
            <v>0</v>
          </cell>
          <cell r="J1744">
            <v>10</v>
          </cell>
          <cell r="K1744">
            <v>19.999500000000001</v>
          </cell>
          <cell r="L1744">
            <v>1.9999499999999999</v>
          </cell>
          <cell r="M1744">
            <v>4.6712577907322501</v>
          </cell>
          <cell r="N1744">
            <v>0.76402103647615105</v>
          </cell>
          <cell r="O1744">
            <v>0.35711049676728901</v>
          </cell>
          <cell r="P1744">
            <v>1.2880281644181899E-2</v>
          </cell>
          <cell r="Q1744">
            <v>0.99997478192448397</v>
          </cell>
          <cell r="R1744">
            <v>0.24085821801989099</v>
          </cell>
          <cell r="S1744">
            <v>245.06066898224299</v>
          </cell>
          <cell r="T1744">
            <v>0.99984259455220204</v>
          </cell>
          <cell r="U1744">
            <v>0.601743875624835</v>
          </cell>
          <cell r="V1744">
            <v>405.03320864571799</v>
          </cell>
          <cell r="W1744">
            <v>0.99994521492474098</v>
          </cell>
          <cell r="X1744">
            <v>0.35498365180524899</v>
          </cell>
          <cell r="Y1744">
            <v>0.41713555128701102</v>
          </cell>
          <cell r="Z1744">
            <v>6.0855856353576598E-2</v>
          </cell>
          <cell r="AA1744">
            <v>0.381762911442449</v>
          </cell>
          <cell r="AB1744">
            <v>1.28799567661878E-2</v>
          </cell>
          <cell r="AC1744">
            <v>0.86800423127260695</v>
          </cell>
          <cell r="AD1744">
            <v>5.8908142067616902E-2</v>
          </cell>
          <cell r="AE1744">
            <v>40.549403782556098</v>
          </cell>
          <cell r="AF1744">
            <v>0.10010829057878901</v>
          </cell>
          <cell r="AG1744">
            <v>2101.3509873191701</v>
          </cell>
          <cell r="AH1744">
            <v>23.437154120105699</v>
          </cell>
          <cell r="AI1744">
            <v>9.5623114225047004E-2</v>
          </cell>
          <cell r="AJ1744">
            <v>2111.8243916861302</v>
          </cell>
          <cell r="AK1744">
            <v>10562.6928652317</v>
          </cell>
          <cell r="AL1744">
            <v>100.27667374217</v>
          </cell>
          <cell r="AM1744">
            <v>147.11779929500199</v>
          </cell>
          <cell r="AN1744">
            <v>78.744884369540998</v>
          </cell>
          <cell r="AO1744">
            <v>92.482052368984597</v>
          </cell>
          <cell r="AP1744">
            <v>62.081060809566097</v>
          </cell>
          <cell r="AQ1744">
            <v>93.862582722431497</v>
          </cell>
          <cell r="AR1744">
            <v>205.481658201279</v>
          </cell>
          <cell r="AS1744">
            <v>132.159317649359</v>
          </cell>
          <cell r="AT1744">
            <v>224.950768491156</v>
          </cell>
          <cell r="AU1744">
            <v>2.6151607310817901</v>
          </cell>
          <cell r="AV1744">
            <v>1.44074401337916</v>
          </cell>
          <cell r="AW1744">
            <v>2.3932302985015999</v>
          </cell>
          <cell r="AX1744">
            <v>1.44494016008641</v>
          </cell>
          <cell r="AY1744">
            <v>0.52122061345165405</v>
          </cell>
          <cell r="AZ1744">
            <v>9.9106364030235497E-2</v>
          </cell>
          <cell r="BA1744">
            <v>0.81567011253801702</v>
          </cell>
          <cell r="BB1744">
            <v>0.82019911518433197</v>
          </cell>
          <cell r="BC1744">
            <v>14.1082271310222</v>
          </cell>
          <cell r="BD1744">
            <v>33.960315597986003</v>
          </cell>
          <cell r="BE1744">
            <v>80.383318476389405</v>
          </cell>
          <cell r="BF1744">
            <v>113.470433889324</v>
          </cell>
          <cell r="BH1744" t="str">
            <v>NO</v>
          </cell>
          <cell r="BI1744" t="str">
            <v>YES</v>
          </cell>
          <cell r="BJ1744" t="str">
            <v>YES</v>
          </cell>
          <cell r="BK1744" t="str">
            <v/>
          </cell>
          <cell r="BL1744" t="str">
            <v>YES</v>
          </cell>
          <cell r="BM1744" t="str">
            <v>NO</v>
          </cell>
          <cell r="BO1744" t="str">
            <v>NO</v>
          </cell>
          <cell r="BQ1744" t="str">
            <v>NO</v>
          </cell>
          <cell r="BR1744" t="str">
            <v>NO</v>
          </cell>
          <cell r="BT1744" t="str">
            <v/>
          </cell>
          <cell r="BU1744" t="str">
            <v>YES</v>
          </cell>
          <cell r="BW1744" t="str">
            <v/>
          </cell>
          <cell r="CA1744" t="str">
            <v>DUAL AREA</v>
          </cell>
          <cell r="CC1744">
            <v>0</v>
          </cell>
          <cell r="CD1744">
            <v>0</v>
          </cell>
          <cell r="CE1744">
            <v>47.350765846943666</v>
          </cell>
          <cell r="CF1744">
            <v>50.687780588475988</v>
          </cell>
          <cell r="CL1744">
            <v>0.36</v>
          </cell>
          <cell r="CY1744">
            <v>0</v>
          </cell>
          <cell r="CZ1744">
            <v>0</v>
          </cell>
          <cell r="DA1744">
            <v>1.6686407378646131</v>
          </cell>
          <cell r="DB1744">
            <v>1.6686407378646131</v>
          </cell>
        </row>
        <row r="1745">
          <cell r="A1745">
            <v>279.10000000000002</v>
          </cell>
          <cell r="B1745">
            <v>41675</v>
          </cell>
          <cell r="C1745" t="str">
            <v>Austin</v>
          </cell>
          <cell r="D1745">
            <v>15</v>
          </cell>
          <cell r="F1745" t="str">
            <v>YES</v>
          </cell>
          <cell r="G1745">
            <v>2.48</v>
          </cell>
          <cell r="H1745">
            <v>0.94182186294347103</v>
          </cell>
          <cell r="I1745">
            <v>0</v>
          </cell>
          <cell r="J1745">
            <v>9.9979999999999993</v>
          </cell>
          <cell r="K1745">
            <v>19.999500000000001</v>
          </cell>
          <cell r="L1745">
            <v>2.000350070014</v>
          </cell>
          <cell r="M1745">
            <v>117.85617522043999</v>
          </cell>
          <cell r="N1745">
            <v>0.89228996885881695</v>
          </cell>
          <cell r="O1745">
            <v>0.41841957396706098</v>
          </cell>
          <cell r="P1745">
            <v>1.4054019771186199E-2</v>
          </cell>
          <cell r="Q1745">
            <v>0.99999737390753696</v>
          </cell>
          <cell r="R1745">
            <v>0.226378685330136</v>
          </cell>
          <cell r="S1745">
            <v>381.44892738052999</v>
          </cell>
          <cell r="T1745">
            <v>0.99993254586466995</v>
          </cell>
          <cell r="U1745">
            <v>1.1472485066128399</v>
          </cell>
          <cell r="V1745">
            <v>372.579538553384</v>
          </cell>
          <cell r="W1745">
            <v>0.99999822585202902</v>
          </cell>
          <cell r="X1745">
            <v>0.186051827385982</v>
          </cell>
          <cell r="Y1745">
            <v>6.1768885283747701E-2</v>
          </cell>
          <cell r="Z1745">
            <v>4.6083434095112202E-4</v>
          </cell>
          <cell r="AA1745">
            <v>1.4745862775585901</v>
          </cell>
          <cell r="AB1745">
            <v>1.40539828566442E-2</v>
          </cell>
          <cell r="AC1745">
            <v>0.986873607332445</v>
          </cell>
          <cell r="AD1745">
            <v>5.2141180096860501E-2</v>
          </cell>
          <cell r="AE1745">
            <v>298.95285823171503</v>
          </cell>
          <cell r="AF1745">
            <v>0.80238525443745401</v>
          </cell>
          <cell r="AG1745">
            <v>3922.0895701622599</v>
          </cell>
          <cell r="AH1745">
            <v>35.266478186614101</v>
          </cell>
          <cell r="AI1745">
            <v>9.2447760653467798E-2</v>
          </cell>
          <cell r="AJ1745">
            <v>18012.325761347802</v>
          </cell>
          <cell r="AK1745">
            <v>11746.6637570333</v>
          </cell>
          <cell r="AL1745">
            <v>105.94444107543001</v>
          </cell>
          <cell r="AM1745">
            <v>119.46648806166699</v>
          </cell>
          <cell r="AN1745">
            <v>37.1914624343366</v>
          </cell>
          <cell r="AO1745">
            <v>-97.983937491429103</v>
          </cell>
          <cell r="AP1745">
            <v>14.1673754418506</v>
          </cell>
          <cell r="AQ1745">
            <v>1215.89919298421</v>
          </cell>
          <cell r="AR1745">
            <v>869.18856835407996</v>
          </cell>
          <cell r="AS1745">
            <v>192.77423329512899</v>
          </cell>
          <cell r="AT1745">
            <v>7309.1166935601696</v>
          </cell>
          <cell r="AU1745">
            <v>1.9246407385422299</v>
          </cell>
          <cell r="AV1745">
            <v>1.0895661462328501</v>
          </cell>
          <cell r="AW1745">
            <v>2.61634158239002</v>
          </cell>
          <cell r="AX1745">
            <v>1.48197148632195</v>
          </cell>
          <cell r="AY1745">
            <v>0.51502755186890703</v>
          </cell>
          <cell r="AZ1745">
            <v>0.102550305479611</v>
          </cell>
          <cell r="BA1745">
            <v>0.76331937432532904</v>
          </cell>
          <cell r="BB1745">
            <v>0.73927419727798604</v>
          </cell>
          <cell r="BC1745">
            <v>15.7127049722717</v>
          </cell>
          <cell r="BD1745">
            <v>7.8911145000568004</v>
          </cell>
          <cell r="BE1745">
            <v>25.542022732834901</v>
          </cell>
          <cell r="BF1745">
            <v>131.45140214296299</v>
          </cell>
          <cell r="BH1745" t="str">
            <v>NO</v>
          </cell>
          <cell r="BI1745" t="str">
            <v>YES</v>
          </cell>
          <cell r="BJ1745" t="str">
            <v>YES</v>
          </cell>
          <cell r="BK1745" t="str">
            <v/>
          </cell>
          <cell r="BL1745" t="str">
            <v>YES</v>
          </cell>
          <cell r="BM1745" t="str">
            <v>NO</v>
          </cell>
          <cell r="BO1745" t="str">
            <v>NO</v>
          </cell>
          <cell r="BQ1745" t="str">
            <v>YES</v>
          </cell>
          <cell r="BR1745" t="str">
            <v>NO</v>
          </cell>
          <cell r="BT1745" t="str">
            <v/>
          </cell>
          <cell r="BU1745" t="str">
            <v>YES</v>
          </cell>
          <cell r="BW1745" t="str">
            <v/>
          </cell>
          <cell r="CA1745" t="str">
            <v>SINGLE CORRx</v>
          </cell>
          <cell r="CC1745">
            <v>131.49427299392266</v>
          </cell>
          <cell r="CD1745">
            <v>0</v>
          </cell>
          <cell r="CE1745">
            <v>111.47028700715994</v>
          </cell>
          <cell r="CF1745">
            <v>69.416431489720338</v>
          </cell>
          <cell r="CL1745">
            <v>0.38</v>
          </cell>
          <cell r="CY1745">
            <v>5.2513804900040295</v>
          </cell>
          <cell r="CZ1745">
            <v>0</v>
          </cell>
          <cell r="DA1745">
            <v>5.2513804900040295</v>
          </cell>
          <cell r="DB1745">
            <v>5.2513804900040295</v>
          </cell>
        </row>
        <row r="1746">
          <cell r="A1746">
            <v>279.10000000000002</v>
          </cell>
          <cell r="B1746">
            <v>41675</v>
          </cell>
          <cell r="C1746" t="str">
            <v>Austin</v>
          </cell>
          <cell r="D1746">
            <v>16</v>
          </cell>
          <cell r="F1746" t="str">
            <v>YES</v>
          </cell>
          <cell r="G1746">
            <v>2.48</v>
          </cell>
          <cell r="H1746">
            <v>1.0640440871939101</v>
          </cell>
          <cell r="I1746">
            <v>0</v>
          </cell>
          <cell r="J1746">
            <v>9.9990000000000006</v>
          </cell>
          <cell r="K1746">
            <v>20</v>
          </cell>
          <cell r="L1746">
            <v>2.000200020002</v>
          </cell>
          <cell r="M1746">
            <v>-13.5274866830894</v>
          </cell>
          <cell r="N1746">
            <v>0.92531856537352797</v>
          </cell>
          <cell r="O1746">
            <v>0.33008013976852701</v>
          </cell>
          <cell r="P1746">
            <v>1.4755094546393699E-2</v>
          </cell>
          <cell r="Q1746">
            <v>0.99999245628631095</v>
          </cell>
          <cell r="R1746">
            <v>0.19531392070126799</v>
          </cell>
          <cell r="S1746">
            <v>-5181.1518007821596</v>
          </cell>
          <cell r="T1746">
            <v>0.99973442789338796</v>
          </cell>
          <cell r="U1746">
            <v>1.15888570150919</v>
          </cell>
          <cell r="V1746">
            <v>228.014649219353</v>
          </cell>
          <cell r="W1746">
            <v>0.99999634973351303</v>
          </cell>
          <cell r="X1746">
            <v>0.13584978208287299</v>
          </cell>
          <cell r="Y1746">
            <v>-0.78860911496779895</v>
          </cell>
          <cell r="Z1746">
            <v>5.3568098983808397E-2</v>
          </cell>
          <cell r="AA1746">
            <v>1.29159147342054</v>
          </cell>
          <cell r="AB1746">
            <v>1.47549832131121E-2</v>
          </cell>
          <cell r="AC1746">
            <v>0.96649573786884102</v>
          </cell>
          <cell r="AD1746">
            <v>3.8766326086863798E-2</v>
          </cell>
          <cell r="AE1746">
            <v>191.64359396271701</v>
          </cell>
          <cell r="AF1746">
            <v>0.84048500854064301</v>
          </cell>
          <cell r="AG1746">
            <v>819.36723886982497</v>
          </cell>
          <cell r="AH1746">
            <v>-0.72627248708619696</v>
          </cell>
          <cell r="AI1746">
            <v>1.4013863828898901E-4</v>
          </cell>
          <cell r="AJ1746">
            <v>5135.8960456669802</v>
          </cell>
          <cell r="AK1746">
            <v>7742.7183348366598</v>
          </cell>
          <cell r="AL1746">
            <v>95.598148363733301</v>
          </cell>
          <cell r="AM1746">
            <v>166.33895023099899</v>
          </cell>
          <cell r="AN1746">
            <v>30.103064660611299</v>
          </cell>
          <cell r="AO1746">
            <v>56.513407058928898</v>
          </cell>
          <cell r="AP1746">
            <v>20.545437900926501</v>
          </cell>
          <cell r="AQ1746">
            <v>287.44162104011099</v>
          </cell>
          <cell r="AR1746">
            <v>290.92528461729398</v>
          </cell>
          <cell r="AS1746">
            <v>284.714628252701</v>
          </cell>
          <cell r="AT1746">
            <v>686.49893664561898</v>
          </cell>
          <cell r="AU1746">
            <v>2.1210179701477099</v>
          </cell>
          <cell r="AV1746">
            <v>1.18849133860392</v>
          </cell>
          <cell r="AW1746">
            <v>2.5092935580943201</v>
          </cell>
          <cell r="AX1746">
            <v>1.51139701408636</v>
          </cell>
          <cell r="AY1746">
            <v>0.53952730386233805</v>
          </cell>
          <cell r="AZ1746">
            <v>9.955942375047E-2</v>
          </cell>
          <cell r="BA1746">
            <v>0.82127734028756005</v>
          </cell>
          <cell r="BB1746">
            <v>0.82961725284279197</v>
          </cell>
          <cell r="BC1746">
            <v>15.2936873535781</v>
          </cell>
          <cell r="BD1746">
            <v>31.225815484047398</v>
          </cell>
          <cell r="BE1746">
            <v>40.5002689216401</v>
          </cell>
          <cell r="BF1746">
            <v>48.730955334047302</v>
          </cell>
          <cell r="BH1746" t="str">
            <v>NO</v>
          </cell>
          <cell r="BI1746" t="str">
            <v>YES</v>
          </cell>
          <cell r="BJ1746" t="str">
            <v>YES</v>
          </cell>
          <cell r="BK1746" t="str">
            <v/>
          </cell>
          <cell r="BL1746" t="str">
            <v>YES</v>
          </cell>
          <cell r="BM1746" t="str">
            <v>NO</v>
          </cell>
          <cell r="BO1746" t="str">
            <v>NO</v>
          </cell>
          <cell r="BQ1746" t="str">
            <v>YES</v>
          </cell>
          <cell r="BR1746" t="str">
            <v>NO</v>
          </cell>
          <cell r="BT1746" t="str">
            <v/>
          </cell>
          <cell r="BU1746" t="str">
            <v>NO</v>
          </cell>
          <cell r="BW1746" t="str">
            <v/>
          </cell>
          <cell r="CA1746" t="str">
            <v>SINGLE CORR</v>
          </cell>
          <cell r="CC1746">
            <v>80.481122257314169</v>
          </cell>
          <cell r="CD1746">
            <v>0</v>
          </cell>
          <cell r="CE1746">
            <v>0</v>
          </cell>
          <cell r="CF1746">
            <v>0</v>
          </cell>
          <cell r="CL1746">
            <v>0.47</v>
          </cell>
          <cell r="CY1746">
            <v>3.3118515858244044</v>
          </cell>
          <cell r="CZ1746">
            <v>0</v>
          </cell>
          <cell r="DA1746">
            <v>0</v>
          </cell>
          <cell r="DB1746">
            <v>0</v>
          </cell>
        </row>
        <row r="1747">
          <cell r="A1747">
            <v>279.10000000000002</v>
          </cell>
          <cell r="B1747">
            <v>41675</v>
          </cell>
          <cell r="C1747" t="str">
            <v>Austin</v>
          </cell>
          <cell r="D1747">
            <v>17</v>
          </cell>
          <cell r="F1747" t="str">
            <v>YES</v>
          </cell>
          <cell r="G1747">
            <v>2.48</v>
          </cell>
          <cell r="H1747">
            <v>1.25015519745648</v>
          </cell>
          <cell r="I1747">
            <v>0</v>
          </cell>
          <cell r="J1747">
            <v>10</v>
          </cell>
          <cell r="K1747">
            <v>19.998999999999999</v>
          </cell>
          <cell r="L1747">
            <v>1.9999</v>
          </cell>
          <cell r="M1747">
            <v>3.4414626933841599</v>
          </cell>
          <cell r="N1747">
            <v>0.917019645837297</v>
          </cell>
          <cell r="O1747">
            <v>0.56584698567352598</v>
          </cell>
          <cell r="P1747">
            <v>1.32474696658698E-2</v>
          </cell>
          <cell r="Q1747">
            <v>0.99999638950675296</v>
          </cell>
          <cell r="R1747">
            <v>0.28142382705890501</v>
          </cell>
          <cell r="S1747">
            <v>105.453616198398</v>
          </cell>
          <cell r="T1747">
            <v>0.99994001926450404</v>
          </cell>
          <cell r="U1747">
            <v>1.1470362693001901</v>
          </cell>
          <cell r="V1747">
            <v>217.78190621180499</v>
          </cell>
          <cell r="W1747">
            <v>0.99999506062564103</v>
          </cell>
          <cell r="X1747">
            <v>0.32913974595878098</v>
          </cell>
          <cell r="Y1747">
            <v>1.51084229076259</v>
          </cell>
          <cell r="Z1747">
            <v>0.396258333226576</v>
          </cell>
          <cell r="AA1747">
            <v>2.0167353119278202</v>
          </cell>
          <cell r="AB1747">
            <v>1.3247421827403299E-2</v>
          </cell>
          <cell r="AC1747">
            <v>0.979834430579126</v>
          </cell>
          <cell r="AD1747">
            <v>8.0480681827895598E-2</v>
          </cell>
          <cell r="AE1747">
            <v>176.44497177351201</v>
          </cell>
          <cell r="AF1747">
            <v>0.81018714222962396</v>
          </cell>
          <cell r="AG1747">
            <v>4229.5751943264904</v>
          </cell>
          <cell r="AH1747">
            <v>63.253685977757399</v>
          </cell>
          <cell r="AI1747">
            <v>0.59978873827711299</v>
          </cell>
          <cell r="AJ1747">
            <v>8917.8554338030408</v>
          </cell>
          <cell r="AK1747">
            <v>22704.424805226699</v>
          </cell>
          <cell r="AL1747">
            <v>304.89838217697599</v>
          </cell>
          <cell r="AM1747">
            <v>181.868794613002</v>
          </cell>
          <cell r="AN1747">
            <v>116.13055634359699</v>
          </cell>
          <cell r="AO1747">
            <v>153.82991837183701</v>
          </cell>
          <cell r="AP1747">
            <v>82.567263674784101</v>
          </cell>
          <cell r="AQ1747">
            <v>1321.23259140863</v>
          </cell>
          <cell r="AR1747">
            <v>255.27388192539701</v>
          </cell>
          <cell r="AS1747">
            <v>177.30457634844601</v>
          </cell>
          <cell r="AT1747">
            <v>366.29545274702599</v>
          </cell>
          <cell r="AU1747">
            <v>3.0124316566287499</v>
          </cell>
          <cell r="AV1747">
            <v>1.53984686531514</v>
          </cell>
          <cell r="AW1747">
            <v>3.0255247360341202</v>
          </cell>
          <cell r="AX1747">
            <v>1.6126850038948399</v>
          </cell>
          <cell r="AY1747">
            <v>0.56423968904659505</v>
          </cell>
          <cell r="AZ1747">
            <v>9.9581620940539697E-2</v>
          </cell>
          <cell r="BA1747">
            <v>0.794571259105883</v>
          </cell>
          <cell r="BB1747">
            <v>0.79917143838256099</v>
          </cell>
          <cell r="BC1747">
            <v>15.994195909982199</v>
          </cell>
          <cell r="BD1747">
            <v>48.343082340979102</v>
          </cell>
          <cell r="BE1747">
            <v>125.414395716138</v>
          </cell>
          <cell r="BF1747">
            <v>311.63930908935203</v>
          </cell>
          <cell r="BH1747" t="str">
            <v>NO</v>
          </cell>
          <cell r="BI1747" t="str">
            <v>YES</v>
          </cell>
          <cell r="BJ1747" t="str">
            <v>YES</v>
          </cell>
          <cell r="BK1747" t="str">
            <v/>
          </cell>
          <cell r="BL1747" t="str">
            <v>YES</v>
          </cell>
          <cell r="BM1747" t="str">
            <v>NO</v>
          </cell>
          <cell r="BO1747" t="str">
            <v>NO</v>
          </cell>
          <cell r="BQ1747" t="str">
            <v>YES</v>
          </cell>
          <cell r="BR1747" t="str">
            <v>NO</v>
          </cell>
          <cell r="BT1747" t="str">
            <v/>
          </cell>
          <cell r="BU1747" t="str">
            <v>YES</v>
          </cell>
          <cell r="BW1747" t="str">
            <v/>
          </cell>
          <cell r="CA1747" t="str">
            <v>SINGLE CORRx</v>
          </cell>
          <cell r="CC1747">
            <v>76.877012892767169</v>
          </cell>
          <cell r="CD1747">
            <v>0</v>
          </cell>
          <cell r="CE1747">
            <v>69.014238875528505</v>
          </cell>
          <cell r="CF1747">
            <v>88.132340022385165</v>
          </cell>
          <cell r="CL1747">
            <v>0.3</v>
          </cell>
          <cell r="CY1747">
            <v>1.0695014642341334</v>
          </cell>
          <cell r="CZ1747">
            <v>0</v>
          </cell>
          <cell r="DA1747">
            <v>1.0695014642341334</v>
          </cell>
          <cell r="DB1747">
            <v>1.0695014642341334</v>
          </cell>
        </row>
        <row r="1748">
          <cell r="A1748">
            <v>279.10000000000002</v>
          </cell>
          <cell r="B1748">
            <v>41675</v>
          </cell>
          <cell r="C1748" t="str">
            <v>Austin</v>
          </cell>
          <cell r="D1748">
            <v>18</v>
          </cell>
          <cell r="F1748" t="str">
            <v>YES</v>
          </cell>
          <cell r="G1748">
            <v>2.48</v>
          </cell>
          <cell r="H1748">
            <v>1.2918218644335899</v>
          </cell>
          <cell r="I1748">
            <v>0</v>
          </cell>
          <cell r="J1748">
            <v>10</v>
          </cell>
          <cell r="K1748">
            <v>20</v>
          </cell>
          <cell r="L1748">
            <v>2</v>
          </cell>
          <cell r="M1748">
            <v>144.06833392414401</v>
          </cell>
          <cell r="N1748">
            <v>0.954608632747313</v>
          </cell>
          <cell r="O1748">
            <v>0.227449989161253</v>
          </cell>
          <cell r="P1748">
            <v>1.32304608042256E-2</v>
          </cell>
          <cell r="Q1748">
            <v>0.99999529043604096</v>
          </cell>
          <cell r="R1748">
            <v>0.29568400958179097</v>
          </cell>
          <cell r="S1748">
            <v>147.35371446864599</v>
          </cell>
          <cell r="T1748">
            <v>0.99998744049486898</v>
          </cell>
          <cell r="U1748">
            <v>0.48283356249289</v>
          </cell>
          <cell r="V1748">
            <v>3226.2173410776199</v>
          </cell>
          <cell r="W1748">
            <v>0.99999730614946503</v>
          </cell>
          <cell r="X1748">
            <v>0.22360721531590699</v>
          </cell>
          <cell r="Y1748">
            <v>0.13889482065046299</v>
          </cell>
          <cell r="Z1748">
            <v>9.1824556454500595E-4</v>
          </cell>
          <cell r="AA1748">
            <v>1.10432967122211</v>
          </cell>
          <cell r="AB1748">
            <v>1.32303984833238E-2</v>
          </cell>
          <cell r="AC1748">
            <v>0.97379075148920702</v>
          </cell>
          <cell r="AD1748">
            <v>8.8843446873165602E-2</v>
          </cell>
          <cell r="AE1748">
            <v>111.099316190015</v>
          </cell>
          <cell r="AF1748">
            <v>3.4436308890187603E-2</v>
          </cell>
          <cell r="AG1748">
            <v>18208.390261011598</v>
          </cell>
          <cell r="AH1748">
            <v>115.778087361438</v>
          </cell>
          <cell r="AI1748">
            <v>0.785705562823518</v>
          </cell>
          <cell r="AJ1748">
            <v>4041.11792810721</v>
          </cell>
          <cell r="AK1748">
            <v>21215.359054645</v>
          </cell>
          <cell r="AL1748">
            <v>245.92987494174699</v>
          </cell>
          <cell r="AM1748">
            <v>192.795461385669</v>
          </cell>
          <cell r="AN1748">
            <v>22.097174972510999</v>
          </cell>
          <cell r="AO1748">
            <v>100.659920487259</v>
          </cell>
          <cell r="AP1748">
            <v>104.80978150975599</v>
          </cell>
          <cell r="AQ1748">
            <v>77.046023576224101</v>
          </cell>
          <cell r="AR1748">
            <v>-13115915703275.301</v>
          </cell>
          <cell r="AS1748">
            <v>341.90453345762597</v>
          </cell>
          <cell r="AT1748">
            <v>147808863320440</v>
          </cell>
          <cell r="AU1748">
            <v>3.1135465656398198</v>
          </cell>
          <cell r="AV1748">
            <v>1.50315459625463</v>
          </cell>
          <cell r="AW1748">
            <v>3.18713316209735</v>
          </cell>
          <cell r="AX1748">
            <v>1.5935934164129899</v>
          </cell>
          <cell r="AY1748">
            <v>0.65591968133047096</v>
          </cell>
          <cell r="AZ1748">
            <v>0.101197023801653</v>
          </cell>
          <cell r="BA1748">
            <v>0.78291811189747695</v>
          </cell>
          <cell r="BB1748">
            <v>0.77124481642093101</v>
          </cell>
          <cell r="BC1748">
            <v>18.5929988408637</v>
          </cell>
          <cell r="BD1748">
            <v>13.9349961771627</v>
          </cell>
          <cell r="BE1748">
            <v>142.63498041211699</v>
          </cell>
          <cell r="BF1748">
            <v>285.83909510849901</v>
          </cell>
          <cell r="BH1748" t="str">
            <v>NO</v>
          </cell>
          <cell r="BI1748" t="str">
            <v>YES</v>
          </cell>
          <cell r="BJ1748" t="str">
            <v>YES</v>
          </cell>
          <cell r="BK1748" t="str">
            <v/>
          </cell>
          <cell r="BL1748" t="str">
            <v>YES</v>
          </cell>
          <cell r="BM1748" t="str">
            <v>NO</v>
          </cell>
          <cell r="BO1748" t="str">
            <v>NO</v>
          </cell>
          <cell r="BQ1748" t="str">
            <v>NO</v>
          </cell>
          <cell r="BR1748" t="str">
            <v>YES</v>
          </cell>
          <cell r="BT1748" t="str">
            <v/>
          </cell>
          <cell r="BU1748" t="str">
            <v>NO</v>
          </cell>
          <cell r="BW1748" t="str">
            <v/>
          </cell>
          <cell r="CA1748" t="str">
            <v>SINGLE CORR</v>
          </cell>
          <cell r="CC1748">
            <v>0</v>
          </cell>
          <cell r="CD1748">
            <v>104.03172241486406</v>
          </cell>
          <cell r="CE1748">
            <v>0</v>
          </cell>
          <cell r="CF1748">
            <v>0</v>
          </cell>
          <cell r="CL1748">
            <v>0.47</v>
          </cell>
          <cell r="CY1748">
            <v>0</v>
          </cell>
          <cell r="CZ1748">
            <v>0.94037857660794444</v>
          </cell>
          <cell r="DA1748">
            <v>0</v>
          </cell>
          <cell r="DB1748">
            <v>0</v>
          </cell>
        </row>
        <row r="1749">
          <cell r="A1749">
            <v>279.10000000000002</v>
          </cell>
          <cell r="B1749">
            <v>41675</v>
          </cell>
          <cell r="C1749" t="str">
            <v>Austin</v>
          </cell>
          <cell r="D1749">
            <v>19</v>
          </cell>
          <cell r="F1749" t="str">
            <v>YES</v>
          </cell>
          <cell r="G1749">
            <v>2.48</v>
          </cell>
          <cell r="H1749">
            <v>1.3659942811354999</v>
          </cell>
          <cell r="I1749">
            <v>0</v>
          </cell>
          <cell r="J1749">
            <v>10.0005263158</v>
          </cell>
          <cell r="K1749">
            <v>19.999473684200002</v>
          </cell>
          <cell r="L1749">
            <v>1.9998421135698099</v>
          </cell>
          <cell r="M1749">
            <v>0.47383024354870201</v>
          </cell>
          <cell r="N1749">
            <v>0.78338044380941596</v>
          </cell>
          <cell r="O1749">
            <v>0.33588032051954197</v>
          </cell>
          <cell r="P1749">
            <v>1.3449366699974701E-2</v>
          </cell>
          <cell r="Q1749">
            <v>0.99997602765733096</v>
          </cell>
          <cell r="R1749">
            <v>0.22781319606905501</v>
          </cell>
          <cell r="S1749">
            <v>181.31406725594999</v>
          </cell>
          <cell r="T1749">
            <v>0.99995329672581301</v>
          </cell>
          <cell r="U1749">
            <v>0.31795786293859901</v>
          </cell>
          <cell r="V1749">
            <v>109.059230362953</v>
          </cell>
          <cell r="W1749">
            <v>0.99992059710025405</v>
          </cell>
          <cell r="X1749">
            <v>0.41460337933311298</v>
          </cell>
          <cell r="Y1749">
            <v>0.32276883509709497</v>
          </cell>
          <cell r="Z1749">
            <v>0.22083822959888599</v>
          </cell>
          <cell r="AA1749">
            <v>0.132570672725628</v>
          </cell>
          <cell r="AB1749">
            <v>1.3449044221098499E-2</v>
          </cell>
          <cell r="AC1749">
            <v>0.88293576026137199</v>
          </cell>
          <cell r="AD1749">
            <v>5.2906475207389399E-2</v>
          </cell>
          <cell r="AE1749">
            <v>56.081940427004703</v>
          </cell>
          <cell r="AF1749">
            <v>0.51419294307937202</v>
          </cell>
          <cell r="AG1749">
            <v>1071.75288750404</v>
          </cell>
          <cell r="AH1749">
            <v>71.508757752286499</v>
          </cell>
          <cell r="AI1749">
            <v>0.39437324904667498</v>
          </cell>
          <cell r="AJ1749">
            <v>1336.09055248854</v>
          </cell>
          <cell r="AK1749">
            <v>4364.3494514833301</v>
          </cell>
          <cell r="AL1749">
            <v>81.049191141246695</v>
          </cell>
          <cell r="AM1749">
            <v>70.406097665663395</v>
          </cell>
          <cell r="AN1749">
            <v>76.281232313955002</v>
          </cell>
          <cell r="AO1749">
            <v>28.068383798295301</v>
          </cell>
          <cell r="AP1749">
            <v>63.044162045536297</v>
          </cell>
          <cell r="AQ1749">
            <v>225.129423881261</v>
          </cell>
          <cell r="AR1749">
            <v>17.649856667609299</v>
          </cell>
          <cell r="AS1749">
            <v>50.465753961773302</v>
          </cell>
          <cell r="AT1749">
            <v>234.24940110473901</v>
          </cell>
          <cell r="AU1749">
            <v>3.2063173132397198</v>
          </cell>
          <cell r="AV1749">
            <v>1.3581735440974001</v>
          </cell>
          <cell r="AW1749">
            <v>3.1444340611256401</v>
          </cell>
          <cell r="AX1749">
            <v>1.57335117120212</v>
          </cell>
          <cell r="AY1749">
            <v>0.48820992552772202</v>
          </cell>
          <cell r="AZ1749">
            <v>9.9945956768855801E-2</v>
          </cell>
          <cell r="BA1749">
            <v>0.79866535344517298</v>
          </cell>
          <cell r="BB1749">
            <v>0.79895750413105604</v>
          </cell>
          <cell r="BC1749">
            <v>16.580714451884901</v>
          </cell>
          <cell r="BD1749">
            <v>-2.7554676955555801</v>
          </cell>
          <cell r="BE1749">
            <v>34.005578010555602</v>
          </cell>
          <cell r="BF1749">
            <v>76.342844916666294</v>
          </cell>
          <cell r="BH1749" t="str">
            <v>NO</v>
          </cell>
          <cell r="BI1749" t="str">
            <v>YES</v>
          </cell>
          <cell r="BJ1749" t="str">
            <v>YES</v>
          </cell>
          <cell r="BK1749" t="str">
            <v/>
          </cell>
          <cell r="BL1749" t="str">
            <v>YES</v>
          </cell>
          <cell r="BM1749" t="str">
            <v>NO</v>
          </cell>
          <cell r="BO1749" t="str">
            <v>NO</v>
          </cell>
          <cell r="BQ1749" t="str">
            <v>NO</v>
          </cell>
          <cell r="BR1749" t="str">
            <v>NO</v>
          </cell>
          <cell r="BT1749" t="str">
            <v/>
          </cell>
          <cell r="BU1749" t="str">
            <v>NO</v>
          </cell>
          <cell r="BW1749" t="str">
            <v>YES</v>
          </cell>
          <cell r="CA1749" t="str">
            <v>TRASH</v>
          </cell>
          <cell r="CC1749">
            <v>0</v>
          </cell>
          <cell r="CD1749">
            <v>0</v>
          </cell>
          <cell r="CE1749">
            <v>0</v>
          </cell>
          <cell r="CF1749">
            <v>0</v>
          </cell>
          <cell r="CL1749">
            <v>0</v>
          </cell>
          <cell r="CY1749">
            <v>0</v>
          </cell>
          <cell r="CZ1749">
            <v>0</v>
          </cell>
          <cell r="DA1749">
            <v>0</v>
          </cell>
          <cell r="DB1749">
            <v>0</v>
          </cell>
        </row>
        <row r="1750">
          <cell r="A1750">
            <v>279.10000000000002</v>
          </cell>
          <cell r="B1750">
            <v>41675</v>
          </cell>
          <cell r="C1750" t="str">
            <v>Austin</v>
          </cell>
          <cell r="D1750">
            <v>20</v>
          </cell>
          <cell r="F1750" t="str">
            <v>YES</v>
          </cell>
          <cell r="G1750">
            <v>2.48</v>
          </cell>
          <cell r="H1750">
            <v>1.4823030307889</v>
          </cell>
          <cell r="I1750">
            <v>0</v>
          </cell>
          <cell r="J1750">
            <v>9.9989473684199996</v>
          </cell>
          <cell r="K1750">
            <v>0.09</v>
          </cell>
          <cell r="L1750">
            <v>9.0009474681554905E-3</v>
          </cell>
          <cell r="M1750">
            <v>1.3172666742897901</v>
          </cell>
          <cell r="N1750">
            <v>0.62504622492128104</v>
          </cell>
          <cell r="O1750">
            <v>0.31583157012851798</v>
          </cell>
          <cell r="P1750">
            <v>1.40154329926526E-2</v>
          </cell>
          <cell r="Q1750">
            <v>0.99999266887416205</v>
          </cell>
          <cell r="R1750">
            <v>0.20079753389925101</v>
          </cell>
          <cell r="S1750">
            <v>2135.7557654656398</v>
          </cell>
          <cell r="T1750">
            <v>0.99997440318826902</v>
          </cell>
          <cell r="U1750">
            <v>0.37516933930087099</v>
          </cell>
          <cell r="V1750">
            <v>461.06841036471701</v>
          </cell>
          <cell r="W1750">
            <v>0.99998213993334195</v>
          </cell>
          <cell r="X1750">
            <v>0.3133828550876</v>
          </cell>
          <cell r="Y1750">
            <v>0.25824884382091901</v>
          </cell>
          <cell r="Z1750">
            <v>5.8290803537778303E-2</v>
          </cell>
          <cell r="AA1750">
            <v>0.13519319040309299</v>
          </cell>
          <cell r="AB1750">
            <v>1.40153302228132E-2</v>
          </cell>
          <cell r="AC1750">
            <v>0.96400700556192298</v>
          </cell>
          <cell r="AD1750">
            <v>4.07832483990163E-2</v>
          </cell>
          <cell r="AE1750">
            <v>96.117608136938003</v>
          </cell>
          <cell r="AF1750">
            <v>0.20846340645043099</v>
          </cell>
          <cell r="AG1750">
            <v>4401.5774999694004</v>
          </cell>
          <cell r="AH1750">
            <v>18.135796989990801</v>
          </cell>
          <cell r="AI1750">
            <v>8.4912952373422702E-3</v>
          </cell>
          <cell r="AJ1750">
            <v>5513.5826207810296</v>
          </cell>
          <cell r="AK1750">
            <v>11582.7952311917</v>
          </cell>
          <cell r="AL1750">
            <v>156.38356307846999</v>
          </cell>
          <cell r="AM1750">
            <v>-22.7759526546713</v>
          </cell>
          <cell r="AN1750">
            <v>68.410582564568898</v>
          </cell>
          <cell r="AO1750">
            <v>-182.10931592917899</v>
          </cell>
          <cell r="AP1750">
            <v>-6.07617897169877</v>
          </cell>
          <cell r="AQ1750">
            <v>2083.8444849059301</v>
          </cell>
          <cell r="AR1750">
            <v>186.11023676534501</v>
          </cell>
          <cell r="AS1750">
            <v>82.755080717955394</v>
          </cell>
          <cell r="AT1750">
            <v>406.68111606402698</v>
          </cell>
          <cell r="AU1750">
            <v>2.88446618532058</v>
          </cell>
          <cell r="AV1750">
            <v>1.3319138950488201</v>
          </cell>
          <cell r="AW1750">
            <v>2.7420310728785</v>
          </cell>
          <cell r="AX1750">
            <v>1.4426515207750501</v>
          </cell>
          <cell r="AY1750">
            <v>0.60467700632963695</v>
          </cell>
          <cell r="AZ1750">
            <v>0.13097310884973701</v>
          </cell>
          <cell r="BA1750">
            <v>0.85889858877268799</v>
          </cell>
          <cell r="BB1750">
            <v>0.890320809187236</v>
          </cell>
          <cell r="BC1750">
            <v>12.161101803277599</v>
          </cell>
          <cell r="BD1750">
            <v>4.3031522439372303</v>
          </cell>
          <cell r="BE1750">
            <v>35.781607004775402</v>
          </cell>
          <cell r="BF1750">
            <v>100.362636697135</v>
          </cell>
          <cell r="BH1750" t="str">
            <v>NO</v>
          </cell>
          <cell r="BI1750" t="str">
            <v>YES</v>
          </cell>
          <cell r="BJ1750" t="str">
            <v>YES</v>
          </cell>
          <cell r="BK1750" t="str">
            <v/>
          </cell>
          <cell r="BL1750" t="str">
            <v>YES</v>
          </cell>
          <cell r="BM1750" t="str">
            <v>NO</v>
          </cell>
          <cell r="BO1750" t="str">
            <v>NO</v>
          </cell>
          <cell r="BQ1750" t="str">
            <v>NO</v>
          </cell>
          <cell r="BR1750" t="str">
            <v>NO</v>
          </cell>
          <cell r="BT1750" t="str">
            <v/>
          </cell>
          <cell r="BU1750" t="str">
            <v>NO</v>
          </cell>
          <cell r="BW1750" t="str">
            <v>YES</v>
          </cell>
          <cell r="CA1750" t="str">
            <v>TRASH</v>
          </cell>
          <cell r="CC1750">
            <v>0</v>
          </cell>
          <cell r="CD1750">
            <v>0</v>
          </cell>
          <cell r="CE1750">
            <v>0</v>
          </cell>
          <cell r="CF1750">
            <v>0</v>
          </cell>
          <cell r="CL1750">
            <v>0</v>
          </cell>
          <cell r="CY1750">
            <v>0</v>
          </cell>
          <cell r="CZ1750">
            <v>0</v>
          </cell>
          <cell r="DA1750">
            <v>0</v>
          </cell>
          <cell r="DB1750">
            <v>0</v>
          </cell>
        </row>
        <row r="1751">
          <cell r="A1751">
            <v>279.10000000000002</v>
          </cell>
          <cell r="B1751">
            <v>41675</v>
          </cell>
          <cell r="C1751" t="str">
            <v>Austin</v>
          </cell>
          <cell r="D1751">
            <v>22</v>
          </cell>
          <cell r="F1751" t="str">
            <v>YES</v>
          </cell>
          <cell r="G1751">
            <v>2.48</v>
          </cell>
          <cell r="H1751">
            <v>1.68252453021705</v>
          </cell>
          <cell r="I1751">
            <v>0</v>
          </cell>
          <cell r="J1751">
            <v>10.0005263158</v>
          </cell>
          <cell r="K1751">
            <v>20</v>
          </cell>
          <cell r="L1751">
            <v>1.9998947423798701</v>
          </cell>
          <cell r="M1751">
            <v>-2.3389252380911398</v>
          </cell>
          <cell r="N1751">
            <v>0.77109732628413996</v>
          </cell>
          <cell r="O1751">
            <v>0.44130252360691702</v>
          </cell>
          <cell r="P1751">
            <v>1.4012442982525001E-2</v>
          </cell>
          <cell r="Q1751">
            <v>0.99996900485524398</v>
          </cell>
          <cell r="R1751">
            <v>0.20625225270481501</v>
          </cell>
          <cell r="S1751">
            <v>-246.56599086313599</v>
          </cell>
          <cell r="T1751">
            <v>0.99959046368035998</v>
          </cell>
          <cell r="U1751">
            <v>0.74979274570538801</v>
          </cell>
          <cell r="V1751">
            <v>79.169677269895601</v>
          </cell>
          <cell r="W1751">
            <v>0.99996566265459996</v>
          </cell>
          <cell r="X1751">
            <v>0.21708407240145999</v>
          </cell>
          <cell r="Y1751">
            <v>-0.62676648966932802</v>
          </cell>
          <cell r="Z1751">
            <v>0.17872538009021299</v>
          </cell>
          <cell r="AA1751">
            <v>0.49396172571583002</v>
          </cell>
          <cell r="AB1751">
            <v>1.40120085660865E-2</v>
          </cell>
          <cell r="AC1751">
            <v>0.86360674558629802</v>
          </cell>
          <cell r="AD1751">
            <v>4.3764011128708598E-2</v>
          </cell>
          <cell r="AE1751">
            <v>65.145749637271706</v>
          </cell>
          <cell r="AF1751">
            <v>0.822834126876408</v>
          </cell>
          <cell r="AG1751">
            <v>250.04578284070601</v>
          </cell>
          <cell r="AH1751">
            <v>-9.5131298093437096</v>
          </cell>
          <cell r="AI1751">
            <v>3.8566682061889998E-2</v>
          </cell>
          <cell r="AJ1751">
            <v>1356.9337163781299</v>
          </cell>
          <cell r="AK1751">
            <v>2417.6658674199998</v>
          </cell>
          <cell r="AL1751">
            <v>43.41519080586</v>
          </cell>
          <cell r="AM1751">
            <v>102.304787588</v>
          </cell>
          <cell r="AN1751">
            <v>47.546181844797999</v>
          </cell>
          <cell r="AO1751">
            <v>32.767480368494603</v>
          </cell>
          <cell r="AP1751">
            <v>11.487340191647201</v>
          </cell>
          <cell r="AQ1751">
            <v>45.031587109665999</v>
          </cell>
          <cell r="AR1751">
            <v>43.247728436041498</v>
          </cell>
          <cell r="AS1751">
            <v>42.5491692468865</v>
          </cell>
          <cell r="AT1751">
            <v>34.737121245962598</v>
          </cell>
          <cell r="AU1751">
            <v>2.6654136058548401</v>
          </cell>
          <cell r="AV1751">
            <v>1.39340126225917</v>
          </cell>
          <cell r="AW1751">
            <v>2.9618476050091802</v>
          </cell>
          <cell r="AX1751">
            <v>1.44893460156224</v>
          </cell>
          <cell r="AY1751">
            <v>0.33875350550840999</v>
          </cell>
          <cell r="AZ1751">
            <v>0.132894455261622</v>
          </cell>
          <cell r="BA1751">
            <v>0.86307179954950197</v>
          </cell>
          <cell r="BB1751">
            <v>0.87194968381777205</v>
          </cell>
          <cell r="BC1751">
            <v>16.937675275420499</v>
          </cell>
          <cell r="BD1751">
            <v>5.9205610190377902</v>
          </cell>
          <cell r="BE1751">
            <v>14.958835564952899</v>
          </cell>
          <cell r="BF1751">
            <v>55.693881793263003</v>
          </cell>
          <cell r="BH1751" t="str">
            <v>NO</v>
          </cell>
          <cell r="BI1751" t="str">
            <v>YES</v>
          </cell>
          <cell r="BJ1751" t="str">
            <v>YES</v>
          </cell>
          <cell r="BK1751" t="str">
            <v/>
          </cell>
          <cell r="BL1751" t="str">
            <v>YES</v>
          </cell>
          <cell r="BM1751" t="str">
            <v>NO</v>
          </cell>
          <cell r="BO1751" t="str">
            <v>NO</v>
          </cell>
          <cell r="BQ1751" t="str">
            <v>YES</v>
          </cell>
          <cell r="BR1751" t="str">
            <v>NO</v>
          </cell>
          <cell r="BT1751" t="str">
            <v/>
          </cell>
          <cell r="BU1751" t="str">
            <v>YES</v>
          </cell>
          <cell r="BW1751" t="str">
            <v/>
          </cell>
          <cell r="CA1751" t="str">
            <v>SINGLE CORRx</v>
          </cell>
          <cell r="CC1751">
            <v>27.948366965569736</v>
          </cell>
          <cell r="CD1751">
            <v>0</v>
          </cell>
          <cell r="CE1751">
            <v>17.95056796932775</v>
          </cell>
          <cell r="CF1751">
            <v>16.684185976441341</v>
          </cell>
          <cell r="CL1751">
            <v>0.3</v>
          </cell>
          <cell r="CY1751">
            <v>8.966665839198356</v>
          </cell>
          <cell r="CZ1751">
            <v>0</v>
          </cell>
          <cell r="DA1751">
            <v>8.966665839198356</v>
          </cell>
          <cell r="DB1751">
            <v>8.966665839198356</v>
          </cell>
        </row>
        <row r="1752">
          <cell r="A1752">
            <v>279.10000000000002</v>
          </cell>
          <cell r="B1752">
            <v>41675</v>
          </cell>
          <cell r="C1752" t="str">
            <v>Austin</v>
          </cell>
          <cell r="D1752">
            <v>23</v>
          </cell>
          <cell r="F1752" t="str">
            <v>YES</v>
          </cell>
          <cell r="G1752">
            <v>2.48</v>
          </cell>
          <cell r="H1752">
            <v>1.72544683422893</v>
          </cell>
          <cell r="I1752">
            <v>0</v>
          </cell>
          <cell r="J1752">
            <v>10.000500000000001</v>
          </cell>
          <cell r="K1752">
            <v>20</v>
          </cell>
          <cell r="L1752">
            <v>1.99990000499975</v>
          </cell>
          <cell r="M1752">
            <v>6.9219444302911501</v>
          </cell>
          <cell r="N1752">
            <v>0.94880166115129605</v>
          </cell>
          <cell r="O1752">
            <v>0.223736211437605</v>
          </cell>
          <cell r="P1752">
            <v>1.39414122143967E-2</v>
          </cell>
          <cell r="Q1752">
            <v>0.99999454451963299</v>
          </cell>
          <cell r="R1752">
            <v>0.159408660183879</v>
          </cell>
          <cell r="S1752">
            <v>98.884473795557696</v>
          </cell>
          <cell r="T1752">
            <v>0.99990693093016703</v>
          </cell>
          <cell r="U1752">
            <v>0.65841107717739</v>
          </cell>
          <cell r="V1752">
            <v>674.78721511052902</v>
          </cell>
          <cell r="W1752">
            <v>0.99998759457217401</v>
          </cell>
          <cell r="X1752">
            <v>0.24035937785245201</v>
          </cell>
          <cell r="Y1752">
            <v>1.8263881763707099</v>
          </cell>
          <cell r="Z1752">
            <v>0.24933609675229701</v>
          </cell>
          <cell r="AA1752">
            <v>0.69655560222160096</v>
          </cell>
          <cell r="AB1752">
            <v>1.3941336142098399E-2</v>
          </cell>
          <cell r="AC1752">
            <v>0.97268705627059104</v>
          </cell>
          <cell r="AD1752">
            <v>2.5924381093636199E-2</v>
          </cell>
          <cell r="AE1752">
            <v>101.48988343010301</v>
          </cell>
          <cell r="AF1752">
            <v>0.15040092952809</v>
          </cell>
          <cell r="AG1752">
            <v>4035.69424014681</v>
          </cell>
          <cell r="AH1752">
            <v>51.7637145469808</v>
          </cell>
          <cell r="AI1752">
            <v>0.52342793583677605</v>
          </cell>
          <cell r="AJ1752">
            <v>2263.77264430163</v>
          </cell>
          <cell r="AK1752">
            <v>8755.4308820299993</v>
          </cell>
          <cell r="AL1752">
            <v>145.73308413354999</v>
          </cell>
          <cell r="AM1752">
            <v>148.17168809800299</v>
          </cell>
          <cell r="AN1752">
            <v>29.403038723213999</v>
          </cell>
          <cell r="AO1752">
            <v>73.125358999510098</v>
          </cell>
          <cell r="AP1752">
            <v>53.494580542872299</v>
          </cell>
          <cell r="AQ1752">
            <v>82.782428994726502</v>
          </cell>
          <cell r="AR1752">
            <v>403.25475941711301</v>
          </cell>
          <cell r="AS1752">
            <v>335.42558725206999</v>
          </cell>
          <cell r="AT1752">
            <v>892.81977199652601</v>
          </cell>
          <cell r="AU1752">
            <v>2.4157329271067498</v>
          </cell>
          <cell r="AV1752">
            <v>1.18849438923636</v>
          </cell>
          <cell r="AW1752">
            <v>2.6177699254276701</v>
          </cell>
          <cell r="AX1752">
            <v>1.2827559288110399</v>
          </cell>
          <cell r="AY1752">
            <v>0.44128840822392501</v>
          </cell>
          <cell r="AZ1752">
            <v>0.13005970280926901</v>
          </cell>
          <cell r="BA1752">
            <v>0.82066868238484003</v>
          </cell>
          <cell r="BB1752">
            <v>0.82575454988066599</v>
          </cell>
          <cell r="BC1752">
            <v>15.574884996138501</v>
          </cell>
          <cell r="BD1752">
            <v>19.7033563351815</v>
          </cell>
          <cell r="BE1752">
            <v>74.415857329834907</v>
          </cell>
          <cell r="BF1752">
            <v>147.26193031716201</v>
          </cell>
          <cell r="BH1752" t="str">
            <v>NO</v>
          </cell>
          <cell r="BI1752" t="str">
            <v>YES</v>
          </cell>
          <cell r="BJ1752" t="str">
            <v>YES</v>
          </cell>
          <cell r="BK1752" t="str">
            <v/>
          </cell>
          <cell r="BL1752" t="str">
            <v>YES</v>
          </cell>
          <cell r="BM1752" t="str">
            <v>NO</v>
          </cell>
          <cell r="BO1752" t="str">
            <v>NO</v>
          </cell>
          <cell r="BQ1752" t="str">
            <v>NO</v>
          </cell>
          <cell r="BR1752" t="str">
            <v>NO</v>
          </cell>
          <cell r="BT1752" t="str">
            <v/>
          </cell>
          <cell r="BU1752" t="str">
            <v>NO</v>
          </cell>
          <cell r="BW1752" t="str">
            <v>YES</v>
          </cell>
          <cell r="CA1752" t="str">
            <v>TRASH</v>
          </cell>
          <cell r="CC1752">
            <v>0</v>
          </cell>
          <cell r="CD1752">
            <v>0</v>
          </cell>
          <cell r="CE1752">
            <v>0</v>
          </cell>
          <cell r="CF1752">
            <v>0</v>
          </cell>
          <cell r="CL1752">
            <v>0</v>
          </cell>
          <cell r="CY1752">
            <v>0</v>
          </cell>
          <cell r="CZ1752">
            <v>0</v>
          </cell>
          <cell r="DA1752">
            <v>0</v>
          </cell>
          <cell r="DB1752">
            <v>0</v>
          </cell>
        </row>
        <row r="1753">
          <cell r="A1753">
            <v>279.10000000000002</v>
          </cell>
          <cell r="B1753">
            <v>41675</v>
          </cell>
          <cell r="C1753" t="str">
            <v>Austin</v>
          </cell>
          <cell r="D1753">
            <v>24</v>
          </cell>
          <cell r="F1753" t="str">
            <v>YES</v>
          </cell>
          <cell r="G1753">
            <v>2.48</v>
          </cell>
          <cell r="H1753">
            <v>1.7569681713357601</v>
          </cell>
          <cell r="I1753">
            <v>0</v>
          </cell>
          <cell r="J1753">
            <v>9.9990000000000006</v>
          </cell>
          <cell r="K1753">
            <v>20</v>
          </cell>
          <cell r="L1753">
            <v>2.000200020002</v>
          </cell>
          <cell r="M1753">
            <v>7.3770453763433901</v>
          </cell>
          <cell r="N1753">
            <v>0.97767308891355997</v>
          </cell>
          <cell r="O1753">
            <v>0.112571513984458</v>
          </cell>
          <cell r="P1753">
            <v>1.41559032930904E-2</v>
          </cell>
          <cell r="Q1753">
            <v>0.999993870323858</v>
          </cell>
          <cell r="R1753">
            <v>0.157753820070928</v>
          </cell>
          <cell r="S1753">
            <v>89.372561853872796</v>
          </cell>
          <cell r="T1753">
            <v>0.99999090018238301</v>
          </cell>
          <cell r="U1753">
            <v>0.19220371762483299</v>
          </cell>
          <cell r="V1753">
            <v>597.77736347268899</v>
          </cell>
          <cell r="W1753">
            <v>0.99999726617033702</v>
          </cell>
          <cell r="X1753">
            <v>0.105342399494968</v>
          </cell>
          <cell r="Y1753">
            <v>3.2141028250595198</v>
          </cell>
          <cell r="Z1753">
            <v>0.42556138608750399</v>
          </cell>
          <cell r="AA1753">
            <v>0.32618858742547602</v>
          </cell>
          <cell r="AB1753">
            <v>1.41558165040678E-2</v>
          </cell>
          <cell r="AC1753">
            <v>0.97030703538765095</v>
          </cell>
          <cell r="AD1753">
            <v>2.59283902766528E-2</v>
          </cell>
          <cell r="AE1753">
            <v>302.37985556491401</v>
          </cell>
          <cell r="AF1753">
            <v>0.505838874775553</v>
          </cell>
          <cell r="AG1753">
            <v>2089.4399932466299</v>
          </cell>
          <cell r="AH1753">
            <v>83.315926813386994</v>
          </cell>
          <cell r="AI1753">
            <v>0.93222312109675798</v>
          </cell>
          <cell r="AJ1753">
            <v>286.57802924814501</v>
          </cell>
          <cell r="AK1753">
            <v>5533.4728951833304</v>
          </cell>
          <cell r="AL1753">
            <v>76.833356624979999</v>
          </cell>
          <cell r="AM1753">
            <v>71.616388661998897</v>
          </cell>
          <cell r="AN1753">
            <v>10.3752275806493</v>
          </cell>
          <cell r="AO1753">
            <v>71.284981321797702</v>
          </cell>
          <cell r="AP1753">
            <v>79.653947279012797</v>
          </cell>
          <cell r="AQ1753">
            <v>31.998181894908999</v>
          </cell>
          <cell r="AR1753">
            <v>423.38358888105603</v>
          </cell>
          <cell r="AS1753">
            <v>466.57923737901001</v>
          </cell>
          <cell r="AT1753">
            <v>615.57637870297299</v>
          </cell>
          <cell r="AU1753">
            <v>2.2049857922491101</v>
          </cell>
          <cell r="AV1753">
            <v>1.0584825774576501</v>
          </cell>
          <cell r="AW1753">
            <v>2.4831098933517199</v>
          </cell>
          <cell r="AX1753">
            <v>1.2102230460249499</v>
          </cell>
          <cell r="AY1753">
            <v>1.2700441977816E-3</v>
          </cell>
          <cell r="AZ1753">
            <v>0.130507191200499</v>
          </cell>
          <cell r="BA1753">
            <v>0.61367700195332797</v>
          </cell>
          <cell r="BB1753">
            <v>0.59766000323176505</v>
          </cell>
          <cell r="BC1753">
            <v>9.1443182240275298E-2</v>
          </cell>
          <cell r="BD1753">
            <v>65.128997877891194</v>
          </cell>
          <cell r="BE1753">
            <v>129.58923942778901</v>
          </cell>
          <cell r="BF1753">
            <v>164.10249194278899</v>
          </cell>
          <cell r="BH1753" t="str">
            <v>NO</v>
          </cell>
          <cell r="BI1753" t="str">
            <v>YES</v>
          </cell>
          <cell r="BJ1753" t="str">
            <v>YES</v>
          </cell>
          <cell r="BK1753" t="str">
            <v/>
          </cell>
          <cell r="BL1753" t="str">
            <v>YES</v>
          </cell>
          <cell r="BM1753" t="str">
            <v>NO</v>
          </cell>
          <cell r="BO1753" t="str">
            <v>NO</v>
          </cell>
          <cell r="BQ1753" t="str">
            <v>NO</v>
          </cell>
          <cell r="BR1753" t="str">
            <v>YES</v>
          </cell>
          <cell r="BT1753" t="str">
            <v/>
          </cell>
          <cell r="BU1753" t="str">
            <v>NO</v>
          </cell>
          <cell r="BW1753" t="str">
            <v/>
          </cell>
          <cell r="CA1753" t="str">
            <v>SINGLE CORR</v>
          </cell>
          <cell r="CC1753">
            <v>0</v>
          </cell>
          <cell r="CD1753">
            <v>63.097028668834191</v>
          </cell>
          <cell r="CE1753">
            <v>0</v>
          </cell>
          <cell r="CF1753">
            <v>0</v>
          </cell>
          <cell r="CL1753">
            <v>0.47</v>
          </cell>
          <cell r="CY1753">
            <v>0</v>
          </cell>
          <cell r="CZ1753">
            <v>1.0350464316845562</v>
          </cell>
          <cell r="DA1753">
            <v>0</v>
          </cell>
          <cell r="DB1753">
            <v>0</v>
          </cell>
        </row>
        <row r="1754">
          <cell r="A1754">
            <v>279.10000000000002</v>
          </cell>
          <cell r="B1754">
            <v>41675</v>
          </cell>
          <cell r="C1754" t="str">
            <v>Austin</v>
          </cell>
          <cell r="D1754">
            <v>25</v>
          </cell>
          <cell r="F1754" t="str">
            <v>YES</v>
          </cell>
          <cell r="G1754">
            <v>2.48</v>
          </cell>
          <cell r="H1754">
            <v>1.80743164010346</v>
          </cell>
          <cell r="I1754">
            <v>0</v>
          </cell>
          <cell r="J1754">
            <v>9.9994999999999994</v>
          </cell>
          <cell r="K1754">
            <v>20</v>
          </cell>
          <cell r="L1754">
            <v>2.0001000050002502</v>
          </cell>
          <cell r="M1754">
            <v>1.1435150391078499</v>
          </cell>
          <cell r="N1754">
            <v>0.84376089919550701</v>
          </cell>
          <cell r="O1754">
            <v>0.15964774756682401</v>
          </cell>
          <cell r="P1754">
            <v>1.42361351741777E-2</v>
          </cell>
          <cell r="Q1754">
            <v>0.99999377538536105</v>
          </cell>
          <cell r="R1754">
            <v>0.24058505690249901</v>
          </cell>
          <cell r="S1754">
            <v>735.14494507250504</v>
          </cell>
          <cell r="T1754">
            <v>0.99999227282115399</v>
          </cell>
          <cell r="U1754">
            <v>0.26802766349308299</v>
          </cell>
          <cell r="V1754">
            <v>428.26395487241098</v>
          </cell>
          <cell r="W1754">
            <v>0.99999748290634405</v>
          </cell>
          <cell r="X1754">
            <v>0.15297430076397101</v>
          </cell>
          <cell r="Y1754">
            <v>0.75013742816259998</v>
          </cell>
          <cell r="Z1754">
            <v>0.46821915652616602</v>
          </cell>
          <cell r="AA1754">
            <v>4.8438843760079502E-2</v>
          </cell>
          <cell r="AB1754">
            <v>1.4236046541211401E-2</v>
          </cell>
          <cell r="AC1754">
            <v>0.97018951995246405</v>
          </cell>
          <cell r="AD1754">
            <v>5.9223771434463203E-2</v>
          </cell>
          <cell r="AE1754">
            <v>292.99733323932099</v>
          </cell>
          <cell r="AF1754">
            <v>0.68414955869682104</v>
          </cell>
          <cell r="AG1754">
            <v>3003.90614542093</v>
          </cell>
          <cell r="AH1754">
            <v>142.02587078648901</v>
          </cell>
          <cell r="AI1754">
            <v>0.193192885659666</v>
          </cell>
          <cell r="AJ1754">
            <v>7673.1659418829504</v>
          </cell>
          <cell r="AK1754">
            <v>9724.4403716033394</v>
          </cell>
          <cell r="AL1754">
            <v>125.60607217079</v>
          </cell>
          <cell r="AM1754">
            <v>49.125672382003899</v>
          </cell>
          <cell r="AN1754">
            <v>23.7829372558237</v>
          </cell>
          <cell r="AO1754">
            <v>298.51348762419099</v>
          </cell>
          <cell r="AP1754">
            <v>177.39664991794601</v>
          </cell>
          <cell r="AQ1754">
            <v>1054.3653582034101</v>
          </cell>
          <cell r="AR1754">
            <v>85.177423207556501</v>
          </cell>
          <cell r="AS1754">
            <v>378.47272132943402</v>
          </cell>
          <cell r="AT1754">
            <v>3369.0967148832801</v>
          </cell>
          <cell r="AU1754">
            <v>2.04806907664593</v>
          </cell>
          <cell r="AV1754">
            <v>0.96305308533571099</v>
          </cell>
          <cell r="AW1754">
            <v>2.2604832369944599</v>
          </cell>
          <cell r="AX1754">
            <v>1.21334215677698</v>
          </cell>
          <cell r="AY1754">
            <v>0.39877914864570202</v>
          </cell>
          <cell r="AZ1754">
            <v>0.13036954126278799</v>
          </cell>
          <cell r="BA1754">
            <v>0.90783826107407695</v>
          </cell>
          <cell r="BB1754">
            <v>0.94398931762198102</v>
          </cell>
          <cell r="BC1754">
            <v>16.1303925294891</v>
          </cell>
          <cell r="BD1754">
            <v>12.727960540473401</v>
          </cell>
          <cell r="BE1754">
            <v>80.025582210227199</v>
          </cell>
          <cell r="BF1754">
            <v>185.104451144508</v>
          </cell>
          <cell r="BH1754" t="str">
            <v>NO</v>
          </cell>
          <cell r="BI1754" t="str">
            <v>YES</v>
          </cell>
          <cell r="BJ1754" t="str">
            <v>YES</v>
          </cell>
          <cell r="BK1754" t="str">
            <v/>
          </cell>
          <cell r="BL1754" t="str">
            <v>YES</v>
          </cell>
          <cell r="BM1754" t="str">
            <v>NO</v>
          </cell>
          <cell r="BO1754" t="str">
            <v>NO</v>
          </cell>
          <cell r="BQ1754" t="str">
            <v>NO</v>
          </cell>
          <cell r="BR1754" t="str">
            <v>NO</v>
          </cell>
          <cell r="BT1754" t="str">
            <v/>
          </cell>
          <cell r="BU1754" t="str">
            <v>YES</v>
          </cell>
          <cell r="BW1754" t="str">
            <v/>
          </cell>
          <cell r="CA1754" t="str">
            <v>DUAL AREA</v>
          </cell>
          <cell r="CC1754">
            <v>0</v>
          </cell>
          <cell r="CD1754">
            <v>0</v>
          </cell>
          <cell r="CE1754">
            <v>144.32850652048427</v>
          </cell>
          <cell r="CF1754">
            <v>139.7528943515685</v>
          </cell>
          <cell r="CL1754">
            <v>0.36</v>
          </cell>
          <cell r="CY1754">
            <v>0</v>
          </cell>
          <cell r="CZ1754">
            <v>0</v>
          </cell>
          <cell r="DA1754">
            <v>1.6761000188925437</v>
          </cell>
          <cell r="DB1754">
            <v>1.6761000188925437</v>
          </cell>
        </row>
        <row r="1755">
          <cell r="A1755">
            <v>279.10000000000002</v>
          </cell>
          <cell r="B1755">
            <v>41675</v>
          </cell>
          <cell r="C1755" t="str">
            <v>Austin</v>
          </cell>
          <cell r="D1755">
            <v>26</v>
          </cell>
          <cell r="F1755" t="str">
            <v>YES</v>
          </cell>
          <cell r="G1755">
            <v>2.48</v>
          </cell>
          <cell r="H1755">
            <v>1.8790468359366099</v>
          </cell>
          <cell r="I1755">
            <v>0</v>
          </cell>
          <cell r="J1755">
            <v>9.9990000000000006</v>
          </cell>
          <cell r="K1755">
            <v>20</v>
          </cell>
          <cell r="L1755">
            <v>2.000200020002</v>
          </cell>
          <cell r="M1755">
            <v>-20.749058455071999</v>
          </cell>
          <cell r="N1755">
            <v>0.91922512424561897</v>
          </cell>
          <cell r="O1755">
            <v>0.37707452583440898</v>
          </cell>
          <cell r="P1755">
            <v>1.40375084667452E-2</v>
          </cell>
          <cell r="Q1755">
            <v>0.99998581340269499</v>
          </cell>
          <cell r="R1755">
            <v>0.23005069279590601</v>
          </cell>
          <cell r="S1755">
            <v>64.275702202059705</v>
          </cell>
          <cell r="T1755">
            <v>0.99980917084034104</v>
          </cell>
          <cell r="U1755">
            <v>0.84382990981503703</v>
          </cell>
          <cell r="V1755">
            <v>390.09270407999998</v>
          </cell>
          <cell r="W1755">
            <v>0.99996753340234801</v>
          </cell>
          <cell r="X1755">
            <v>0.34798892821955701</v>
          </cell>
          <cell r="Y1755">
            <v>-0.48738475236144901</v>
          </cell>
          <cell r="Z1755">
            <v>2.1421028670882102E-2</v>
          </cell>
          <cell r="AA1755">
            <v>1.6116735152916699</v>
          </cell>
          <cell r="AB1755">
            <v>1.40373092801984E-2</v>
          </cell>
          <cell r="AC1755">
            <v>0.93281341230847803</v>
          </cell>
          <cell r="AD1755">
            <v>5.3992424730062397E-2</v>
          </cell>
          <cell r="AE1755">
            <v>65.662547333545206</v>
          </cell>
          <cell r="AF1755">
            <v>0.16832002937780899</v>
          </cell>
          <cell r="AG1755">
            <v>3163.97857504897</v>
          </cell>
          <cell r="AH1755">
            <v>35.930755707238802</v>
          </cell>
          <cell r="AI1755">
            <v>0.55890320715657504</v>
          </cell>
          <cell r="AJ1755">
            <v>1678.0743211061399</v>
          </cell>
          <cell r="AK1755">
            <v>5006.3577801600104</v>
          </cell>
          <cell r="AL1755">
            <v>62.736161144659903</v>
          </cell>
          <cell r="AM1755">
            <v>98.859794476998601</v>
          </cell>
          <cell r="AN1755">
            <v>18.380203291973</v>
          </cell>
          <cell r="AO1755">
            <v>0.56923652019776805</v>
          </cell>
          <cell r="AP1755">
            <v>34.485336832619502</v>
          </cell>
          <cell r="AQ1755">
            <v>529.73876613022401</v>
          </cell>
          <cell r="AR1755">
            <v>-138.43464272490201</v>
          </cell>
          <cell r="AS1755">
            <v>45.503622325676197</v>
          </cell>
          <cell r="AT1755">
            <v>1081.24643374879</v>
          </cell>
          <cell r="AU1755">
            <v>2.1413685045388999</v>
          </cell>
          <cell r="AV1755">
            <v>1.01468111011245</v>
          </cell>
          <cell r="AW1755">
            <v>2.3279629691475798</v>
          </cell>
          <cell r="AX1755">
            <v>1.29180180674712</v>
          </cell>
          <cell r="AY1755">
            <v>0.41103896331955198</v>
          </cell>
          <cell r="AZ1755">
            <v>0.13082818622975201</v>
          </cell>
          <cell r="BA1755">
            <v>0.73888472503187197</v>
          </cell>
          <cell r="BB1755">
            <v>0.72313225268471204</v>
          </cell>
          <cell r="BC1755">
            <v>14.5072575289254</v>
          </cell>
          <cell r="BD1755">
            <v>10.063840070264</v>
          </cell>
          <cell r="BE1755">
            <v>29.433919691980499</v>
          </cell>
          <cell r="BF1755">
            <v>61.029312963927602</v>
          </cell>
          <cell r="BH1755" t="str">
            <v>NO</v>
          </cell>
          <cell r="BI1755" t="str">
            <v>YES</v>
          </cell>
          <cell r="BJ1755" t="str">
            <v>YES</v>
          </cell>
          <cell r="BK1755" t="str">
            <v/>
          </cell>
          <cell r="BL1755" t="str">
            <v>YES</v>
          </cell>
          <cell r="BM1755" t="str">
            <v>NO</v>
          </cell>
          <cell r="BO1755" t="str">
            <v>NO</v>
          </cell>
          <cell r="BQ1755" t="str">
            <v>NO</v>
          </cell>
          <cell r="BR1755" t="str">
            <v>NO</v>
          </cell>
          <cell r="BT1755" t="str">
            <v/>
          </cell>
          <cell r="BU1755" t="str">
            <v>NO</v>
          </cell>
          <cell r="BW1755" t="str">
            <v>YES</v>
          </cell>
          <cell r="CA1755" t="str">
            <v>TRASH</v>
          </cell>
          <cell r="CC1755">
            <v>0</v>
          </cell>
          <cell r="CD1755">
            <v>0</v>
          </cell>
          <cell r="CE1755">
            <v>0</v>
          </cell>
          <cell r="CF1755">
            <v>0</v>
          </cell>
          <cell r="CL1755">
            <v>0</v>
          </cell>
          <cell r="CY1755">
            <v>0</v>
          </cell>
          <cell r="CZ1755">
            <v>0</v>
          </cell>
          <cell r="DA1755">
            <v>0</v>
          </cell>
          <cell r="DB1755">
            <v>0</v>
          </cell>
        </row>
        <row r="1756">
          <cell r="A1756">
            <v>279.10000000000002</v>
          </cell>
          <cell r="B1756">
            <v>41675</v>
          </cell>
          <cell r="C1756" t="str">
            <v>Austin</v>
          </cell>
          <cell r="D1756">
            <v>27</v>
          </cell>
          <cell r="F1756" t="str">
            <v>YES</v>
          </cell>
          <cell r="G1756">
            <v>2.48</v>
          </cell>
          <cell r="H1756">
            <v>1.9726944454014299</v>
          </cell>
          <cell r="I1756">
            <v>0</v>
          </cell>
          <cell r="J1756">
            <v>10</v>
          </cell>
          <cell r="K1756">
            <v>19.999500000000001</v>
          </cell>
          <cell r="L1756">
            <v>1.9999499999999999</v>
          </cell>
          <cell r="M1756">
            <v>2.6867477302970899</v>
          </cell>
          <cell r="N1756">
            <v>0.81629644500435194</v>
          </cell>
          <cell r="O1756">
            <v>0.115405448909561</v>
          </cell>
          <cell r="P1756">
            <v>1.4148861829568199E-2</v>
          </cell>
          <cell r="Q1756">
            <v>0.99999455816121496</v>
          </cell>
          <cell r="R1756">
            <v>0.15893762321608401</v>
          </cell>
          <cell r="S1756">
            <v>615.124798194699</v>
          </cell>
          <cell r="T1756">
            <v>0.999991093722157</v>
          </cell>
          <cell r="U1756">
            <v>0.203310523269146</v>
          </cell>
          <cell r="V1756">
            <v>555.82680885614104</v>
          </cell>
          <cell r="W1756">
            <v>0.99999916477279105</v>
          </cell>
          <cell r="X1756">
            <v>6.2260475294314097E-2</v>
          </cell>
          <cell r="Y1756">
            <v>0.79333097519264795</v>
          </cell>
          <cell r="Z1756">
            <v>0.22190713281020999</v>
          </cell>
          <cell r="AA1756">
            <v>4.3481099858192498E-2</v>
          </cell>
          <cell r="AB1756">
            <v>1.41487848179104E-2</v>
          </cell>
          <cell r="AC1756">
            <v>0.97352531120179897</v>
          </cell>
          <cell r="AD1756">
            <v>2.63413836009674E-2</v>
          </cell>
          <cell r="AE1756">
            <v>441.81993179046901</v>
          </cell>
          <cell r="AF1756">
            <v>0.794887104632784</v>
          </cell>
          <cell r="AG1756">
            <v>992.45231325380098</v>
          </cell>
          <cell r="AH1756">
            <v>140.76040012532499</v>
          </cell>
          <cell r="AI1756">
            <v>0.22883022578949899</v>
          </cell>
          <cell r="AJ1756">
            <v>3731.3559684114898</v>
          </cell>
          <cell r="AK1756">
            <v>2314.04879266833</v>
          </cell>
          <cell r="AL1756">
            <v>17.279324636766699</v>
          </cell>
          <cell r="AM1756">
            <v>20.271069636333301</v>
          </cell>
          <cell r="AN1756">
            <v>4.4384288196939998</v>
          </cell>
          <cell r="AO1756">
            <v>104.55490792466701</v>
          </cell>
          <cell r="AP1756">
            <v>11.4648523164628</v>
          </cell>
          <cell r="AQ1756">
            <v>165.028361612645</v>
          </cell>
          <cell r="AR1756" t="e">
            <v>#NAME?</v>
          </cell>
          <cell r="AS1756">
            <v>209.97500131119099</v>
          </cell>
          <cell r="AT1756" t="str">
            <v>NaN</v>
          </cell>
          <cell r="AU1756">
            <v>2.2981465049000298</v>
          </cell>
          <cell r="AV1756">
            <v>1.0674413672505201</v>
          </cell>
          <cell r="AW1756">
            <v>2.28788606917528</v>
          </cell>
          <cell r="AX1756">
            <v>1.3605370860860899</v>
          </cell>
          <cell r="AY1756">
            <v>0.25668025985877002</v>
          </cell>
          <cell r="AZ1756">
            <v>0.13032258537948299</v>
          </cell>
          <cell r="BA1756">
            <v>0.90662707703704104</v>
          </cell>
          <cell r="BB1756">
            <v>0.94531338992554703</v>
          </cell>
          <cell r="BC1756">
            <v>18.858141540644301</v>
          </cell>
          <cell r="BD1756">
            <v>-0.64956732192729305</v>
          </cell>
          <cell r="BE1756">
            <v>5.5627650524997998</v>
          </cell>
          <cell r="BF1756">
            <v>69.090972151319406</v>
          </cell>
          <cell r="BH1756" t="str">
            <v>NO</v>
          </cell>
          <cell r="BI1756" t="str">
            <v>YES</v>
          </cell>
          <cell r="BJ1756" t="str">
            <v>YES</v>
          </cell>
          <cell r="BK1756" t="str">
            <v/>
          </cell>
          <cell r="BL1756" t="str">
            <v>YES</v>
          </cell>
          <cell r="BM1756" t="str">
            <v>NO</v>
          </cell>
          <cell r="BO1756" t="str">
            <v>NO</v>
          </cell>
          <cell r="BQ1756" t="str">
            <v>YES</v>
          </cell>
          <cell r="BR1756" t="str">
            <v>NO</v>
          </cell>
          <cell r="BT1756" t="str">
            <v/>
          </cell>
          <cell r="BU1756" t="str">
            <v>NO</v>
          </cell>
          <cell r="BW1756" t="str">
            <v/>
          </cell>
          <cell r="CA1756" t="str">
            <v>SINGLE CORR</v>
          </cell>
          <cell r="CC1756">
            <v>196.20686352621777</v>
          </cell>
          <cell r="CD1756">
            <v>0</v>
          </cell>
          <cell r="CE1756">
            <v>0</v>
          </cell>
          <cell r="CF1756">
            <v>0</v>
          </cell>
          <cell r="CL1756">
            <v>0.47</v>
          </cell>
          <cell r="CY1756">
            <v>24.112267656203233</v>
          </cell>
          <cell r="CZ1756">
            <v>0</v>
          </cell>
          <cell r="DA1756">
            <v>0</v>
          </cell>
          <cell r="DB1756">
            <v>0</v>
          </cell>
        </row>
        <row r="1757">
          <cell r="BH1757" t="str">
            <v/>
          </cell>
          <cell r="BI1757" t="str">
            <v/>
          </cell>
          <cell r="BM1757" t="str">
            <v/>
          </cell>
          <cell r="BO1757" t="str">
            <v/>
          </cell>
          <cell r="BQ1757" t="str">
            <v/>
          </cell>
          <cell r="BR1757" t="str">
            <v/>
          </cell>
          <cell r="BT1757" t="str">
            <v/>
          </cell>
          <cell r="BU1757" t="str">
            <v/>
          </cell>
          <cell r="BW1757" t="str">
            <v/>
          </cell>
          <cell r="CA1757" t="str">
            <v/>
          </cell>
          <cell r="CC1757">
            <v>0</v>
          </cell>
          <cell r="CD1757">
            <v>0</v>
          </cell>
          <cell r="CE1757">
            <v>0</v>
          </cell>
          <cell r="CF1757">
            <v>0</v>
          </cell>
          <cell r="CL1757">
            <v>0</v>
          </cell>
          <cell r="CY1757">
            <v>0</v>
          </cell>
          <cell r="CZ1757">
            <v>0</v>
          </cell>
          <cell r="DA1757">
            <v>0</v>
          </cell>
          <cell r="DB1757">
            <v>0</v>
          </cell>
        </row>
        <row r="1758">
          <cell r="A1758">
            <v>254.1</v>
          </cell>
          <cell r="B1758">
            <v>41696</v>
          </cell>
          <cell r="C1758" t="str">
            <v>Austin</v>
          </cell>
          <cell r="D1758">
            <v>48</v>
          </cell>
          <cell r="F1758" t="str">
            <v>YES</v>
          </cell>
          <cell r="G1758">
            <v>1.82</v>
          </cell>
          <cell r="H1758">
            <v>0.16666666790842999</v>
          </cell>
          <cell r="I1758">
            <v>0</v>
          </cell>
          <cell r="J1758">
            <v>14.999000000000001</v>
          </cell>
          <cell r="K1758">
            <v>44.997500000000002</v>
          </cell>
          <cell r="L1758">
            <v>3.0000333355556998</v>
          </cell>
          <cell r="M1758">
            <v>-12120.119847922</v>
          </cell>
          <cell r="N1758">
            <v>0.98687665098015498</v>
          </cell>
          <cell r="O1758">
            <v>0.83385877744721604</v>
          </cell>
          <cell r="P1758">
            <v>1.2341742486031201E-2</v>
          </cell>
          <cell r="Q1758">
            <v>0.99999447107360895</v>
          </cell>
          <cell r="R1758">
            <v>0.12901487805644299</v>
          </cell>
          <cell r="S1758">
            <v>13.096013035403899</v>
          </cell>
          <cell r="T1758">
            <v>0.98858991280975805</v>
          </cell>
          <cell r="U1758">
            <v>5.9111141596217998</v>
          </cell>
          <cell r="V1758">
            <v>184.650666288601</v>
          </cell>
          <cell r="W1758">
            <v>0.99979836812720302</v>
          </cell>
          <cell r="X1758">
            <v>0.77913886133454602</v>
          </cell>
          <cell r="Y1758">
            <v>-6.1220535987779401E-3</v>
          </cell>
          <cell r="Z1758">
            <v>4.9839799043383003E-7</v>
          </cell>
          <cell r="AA1758">
            <v>53.377450596663301</v>
          </cell>
          <cell r="AB1758">
            <v>1.23416742386744E-2</v>
          </cell>
          <cell r="AC1758">
            <v>0.96496213657032504</v>
          </cell>
          <cell r="AD1758">
            <v>1.69941943575742E-2</v>
          </cell>
          <cell r="AE1758">
            <v>23.439402305150502</v>
          </cell>
          <cell r="AF1758">
            <v>0.12691356903199699</v>
          </cell>
          <cell r="AG1758">
            <v>2682.7630672206101</v>
          </cell>
          <cell r="AH1758">
            <v>4.3446723448794096</v>
          </cell>
          <cell r="AI1758">
            <v>0.32790423258623702</v>
          </cell>
          <cell r="AJ1758">
            <v>2065.1720591440699</v>
          </cell>
          <cell r="AK1758">
            <v>7007.5053431600099</v>
          </cell>
          <cell r="AL1758">
            <v>64.768687689233303</v>
          </cell>
          <cell r="AM1758">
            <v>595.28476924466497</v>
          </cell>
          <cell r="AN1758">
            <v>64.898326618040002</v>
          </cell>
          <cell r="AO1758">
            <v>676.99193185703302</v>
          </cell>
          <cell r="AP1758">
            <v>9.4896747563832093</v>
          </cell>
          <cell r="AQ1758">
            <v>5918.8259586458398</v>
          </cell>
          <cell r="AR1758">
            <v>268.31462372202702</v>
          </cell>
          <cell r="AS1758">
            <v>47.681241367699499</v>
          </cell>
          <cell r="AT1758">
            <v>2256.9460335172298</v>
          </cell>
          <cell r="AU1758">
            <v>2.21537491118178</v>
          </cell>
          <cell r="AV1758">
            <v>0.92397373834215302</v>
          </cell>
          <cell r="AW1758">
            <v>2.7732543348937</v>
          </cell>
          <cell r="AX1758">
            <v>0.68090679929286402</v>
          </cell>
          <cell r="AY1758">
            <v>0.32531946007939599</v>
          </cell>
          <cell r="AZ1758">
            <v>0.11542594622109</v>
          </cell>
          <cell r="BA1758">
            <v>0.69655884920019195</v>
          </cell>
          <cell r="BB1758">
            <v>0.62671771412305899</v>
          </cell>
          <cell r="BC1758">
            <v>11.9505107784268</v>
          </cell>
          <cell r="BD1758">
            <v>27.2434794806186</v>
          </cell>
          <cell r="BE1758">
            <v>68.956803027783494</v>
          </cell>
          <cell r="BF1758">
            <v>108.21729133154599</v>
          </cell>
          <cell r="BH1758" t="str">
            <v>NO</v>
          </cell>
          <cell r="BI1758" t="str">
            <v>YES</v>
          </cell>
          <cell r="BJ1758" t="str">
            <v>YES</v>
          </cell>
          <cell r="BK1758" t="str">
            <v/>
          </cell>
          <cell r="BL1758" t="str">
            <v>YES</v>
          </cell>
          <cell r="BM1758" t="str">
            <v>NO</v>
          </cell>
          <cell r="BO1758" t="str">
            <v>NO</v>
          </cell>
          <cell r="BQ1758" t="str">
            <v>NO</v>
          </cell>
          <cell r="BR1758" t="str">
            <v>NO</v>
          </cell>
          <cell r="BT1758" t="str">
            <v/>
          </cell>
          <cell r="BU1758" t="str">
            <v>NO</v>
          </cell>
          <cell r="BW1758" t="str">
            <v>YES</v>
          </cell>
          <cell r="CA1758" t="str">
            <v>TRASH</v>
          </cell>
          <cell r="CC1758">
            <v>0</v>
          </cell>
          <cell r="CD1758">
            <v>0</v>
          </cell>
          <cell r="CE1758">
            <v>0</v>
          </cell>
          <cell r="CF1758">
            <v>0</v>
          </cell>
          <cell r="CL1758">
            <v>0</v>
          </cell>
          <cell r="CY1758">
            <v>0</v>
          </cell>
          <cell r="CZ1758">
            <v>0</v>
          </cell>
          <cell r="DA1758">
            <v>0</v>
          </cell>
          <cell r="DB1758">
            <v>0</v>
          </cell>
        </row>
        <row r="1759">
          <cell r="A1759">
            <v>254.1</v>
          </cell>
          <cell r="B1759">
            <v>41696</v>
          </cell>
          <cell r="C1759" t="str">
            <v>Austin</v>
          </cell>
          <cell r="D1759">
            <v>49</v>
          </cell>
          <cell r="F1759" t="str">
            <v>YES</v>
          </cell>
          <cell r="G1759">
            <v>1.82</v>
          </cell>
          <cell r="H1759">
            <v>0.416443194262683</v>
          </cell>
          <cell r="I1759">
            <v>0</v>
          </cell>
          <cell r="J1759">
            <v>10</v>
          </cell>
          <cell r="K1759">
            <v>44.999499999999998</v>
          </cell>
          <cell r="L1759">
            <v>4.4999500000000001</v>
          </cell>
          <cell r="M1759">
            <v>4.7673035245894804</v>
          </cell>
          <cell r="N1759">
            <v>0.99422319689389604</v>
          </cell>
          <cell r="O1759">
            <v>0.12621240249615401</v>
          </cell>
          <cell r="P1759">
            <v>1.4357959503228299E-2</v>
          </cell>
          <cell r="Q1759">
            <v>0.99986562019136604</v>
          </cell>
          <cell r="R1759">
            <v>8.9435139669426206E-2</v>
          </cell>
          <cell r="S1759">
            <v>5.1199145855192896</v>
          </cell>
          <cell r="T1759">
            <v>0.99402951682334795</v>
          </cell>
          <cell r="U1759">
            <v>0.60904906460025998</v>
          </cell>
          <cell r="V1759">
            <v>21.847258196504701</v>
          </cell>
          <cell r="W1759">
            <v>0.999896818527373</v>
          </cell>
          <cell r="X1759">
            <v>7.8441327565260899E-2</v>
          </cell>
          <cell r="Y1759">
            <v>4.1867319378970604</v>
          </cell>
          <cell r="Z1759">
            <v>0.87289210434995401</v>
          </cell>
          <cell r="AA1759">
            <v>0.34447378343389001</v>
          </cell>
          <cell r="AB1759">
            <v>1.43560294263161E-2</v>
          </cell>
          <cell r="AC1759">
            <v>0.60518652299396403</v>
          </cell>
          <cell r="AD1759">
            <v>8.2542704673850605E-3</v>
          </cell>
          <cell r="AE1759">
            <v>20.8195597068725</v>
          </cell>
          <cell r="AF1759">
            <v>0.95286129748787296</v>
          </cell>
          <cell r="AG1759">
            <v>2.8939093244515499</v>
          </cell>
          <cell r="AH1759">
            <v>4.3968843851898596</v>
          </cell>
          <cell r="AI1759">
            <v>0.85342712816987898</v>
          </cell>
          <cell r="AJ1759">
            <v>8.9983087759300293</v>
          </cell>
          <cell r="AK1759">
            <v>496.24799643001001</v>
          </cell>
          <cell r="AL1759">
            <v>4.1738278678133298</v>
          </cell>
          <cell r="AM1759">
            <v>140.11368438433101</v>
          </cell>
          <cell r="AN1759">
            <v>31.580164856933301</v>
          </cell>
          <cell r="AO1759">
            <v>2.75978957042277</v>
          </cell>
          <cell r="AP1759">
            <v>3.0130185208772802</v>
          </cell>
          <cell r="AQ1759">
            <v>2.19103063012078</v>
          </cell>
          <cell r="AR1759">
            <v>12.016833843453901</v>
          </cell>
          <cell r="AS1759">
            <v>14.3952867420857</v>
          </cell>
          <cell r="AT1759">
            <v>7.8170277666992298</v>
          </cell>
          <cell r="AU1759">
            <v>2.1675325365713398</v>
          </cell>
          <cell r="AV1759">
            <v>0.73576959485455895</v>
          </cell>
          <cell r="AW1759">
            <v>2.72424887190108</v>
          </cell>
          <cell r="AX1759">
            <v>0.60292822657590595</v>
          </cell>
          <cell r="AY1759">
            <v>0.14990064990249199</v>
          </cell>
          <cell r="AZ1759">
            <v>0.116688561981726</v>
          </cell>
          <cell r="BA1759">
            <v>0.30563932853319797</v>
          </cell>
          <cell r="BB1759">
            <v>0.21520240311382399</v>
          </cell>
          <cell r="BC1759">
            <v>8.3021898407533907</v>
          </cell>
          <cell r="BD1759">
            <v>1.08849689044285</v>
          </cell>
          <cell r="BE1759">
            <v>6.0846889296876698</v>
          </cell>
          <cell r="BF1759">
            <v>12.564822332031399</v>
          </cell>
          <cell r="BH1759" t="str">
            <v>NO</v>
          </cell>
          <cell r="BI1759" t="str">
            <v>NO</v>
          </cell>
          <cell r="BJ1759" t="str">
            <v>YES</v>
          </cell>
          <cell r="BK1759" t="str">
            <v/>
          </cell>
          <cell r="BL1759" t="str">
            <v>YES</v>
          </cell>
          <cell r="BM1759" t="str">
            <v>YES</v>
          </cell>
          <cell r="BO1759" t="str">
            <v>YES</v>
          </cell>
          <cell r="BQ1759" t="str">
            <v>YES</v>
          </cell>
          <cell r="BR1759" t="str">
            <v>YES</v>
          </cell>
          <cell r="BT1759" t="str">
            <v/>
          </cell>
          <cell r="BU1759" t="str">
            <v>YES</v>
          </cell>
          <cell r="BW1759" t="str">
            <v/>
          </cell>
          <cell r="CA1759" t="str">
            <v>DUAL CORR</v>
          </cell>
          <cell r="CC1759">
            <v>7.7120821433661586</v>
          </cell>
          <cell r="CD1759">
            <v>8.132893952604956</v>
          </cell>
          <cell r="CE1759">
            <v>5.5470116616992398</v>
          </cell>
          <cell r="CF1759">
            <v>5.6260113850812976</v>
          </cell>
          <cell r="CL1759">
            <v>0.19</v>
          </cell>
          <cell r="CY1759">
            <v>1.0908952313396891</v>
          </cell>
          <cell r="CZ1759">
            <v>1.0908952313396891</v>
          </cell>
          <cell r="DA1759">
            <v>1.0908952313396891</v>
          </cell>
          <cell r="DB1759">
            <v>1.0908952313396891</v>
          </cell>
        </row>
        <row r="1760">
          <cell r="A1760">
            <v>254.1</v>
          </cell>
          <cell r="B1760">
            <v>41696</v>
          </cell>
          <cell r="C1760" t="str">
            <v>Austin</v>
          </cell>
          <cell r="D1760">
            <v>51</v>
          </cell>
          <cell r="F1760" t="str">
            <v>YES</v>
          </cell>
          <cell r="G1760">
            <v>1.82</v>
          </cell>
          <cell r="H1760">
            <v>0.45570005569607003</v>
          </cell>
          <cell r="I1760">
            <v>0</v>
          </cell>
          <cell r="J1760">
            <v>10.0015</v>
          </cell>
          <cell r="K1760">
            <v>44.997999999999998</v>
          </cell>
          <cell r="L1760">
            <v>4.4991251312303202</v>
          </cell>
          <cell r="M1760">
            <v>2.9572376878682798</v>
          </cell>
          <cell r="N1760">
            <v>0.98601992507274705</v>
          </cell>
          <cell r="O1760">
            <v>0.24662923598415701</v>
          </cell>
          <cell r="P1760">
            <v>8.7168877311326401E-3</v>
          </cell>
          <cell r="Q1760">
            <v>0.99982622262406595</v>
          </cell>
          <cell r="R1760">
            <v>0.120909771500762</v>
          </cell>
          <cell r="S1760">
            <v>4.8937039445750301</v>
          </cell>
          <cell r="T1760">
            <v>0.99591674411872999</v>
          </cell>
          <cell r="U1760">
            <v>0.59930551795850995</v>
          </cell>
          <cell r="V1760">
            <v>13.1587243436671</v>
          </cell>
          <cell r="W1760">
            <v>0.999892067368917</v>
          </cell>
          <cell r="X1760">
            <v>9.5556604715214002E-2</v>
          </cell>
          <cell r="Y1760">
            <v>2.59370812966637</v>
          </cell>
          <cell r="Z1760">
            <v>0.86323634593186505</v>
          </cell>
          <cell r="AA1760">
            <v>0.54495324446519999</v>
          </cell>
          <cell r="AB1760">
            <v>8.7153725548724595E-3</v>
          </cell>
          <cell r="AC1760">
            <v>0.30408422811270303</v>
          </cell>
          <cell r="AD1760">
            <v>1.51076262589849E-2</v>
          </cell>
          <cell r="AE1760">
            <v>12.915895880827099</v>
          </cell>
          <cell r="AF1760">
            <v>0.98143963620189001</v>
          </cell>
          <cell r="AG1760">
            <v>1.6130507068733999</v>
          </cell>
          <cell r="AH1760">
            <v>4.4378915428020198</v>
          </cell>
          <cell r="AI1760">
            <v>0.90298467575883401</v>
          </cell>
          <cell r="AJ1760">
            <v>8.4314423492442092</v>
          </cell>
          <cell r="AK1760">
            <v>519.66602031666696</v>
          </cell>
          <cell r="AL1760">
            <v>8.7452658225333302</v>
          </cell>
          <cell r="AM1760">
            <v>102.562596775665</v>
          </cell>
          <cell r="AN1760">
            <v>35.5229474554883</v>
          </cell>
          <cell r="AO1760">
            <v>4.9420592142530602</v>
          </cell>
          <cell r="AP1760">
            <v>4.9349803129935799</v>
          </cell>
          <cell r="AQ1760">
            <v>8.7116072329350303</v>
          </cell>
          <cell r="AR1760">
            <v>9.8437949688537696</v>
          </cell>
          <cell r="AS1760">
            <v>13.544370186866299</v>
          </cell>
          <cell r="AT1760">
            <v>19.965256450619702</v>
          </cell>
          <cell r="AU1760">
            <v>2.0471880864415999</v>
          </cell>
          <cell r="AV1760">
            <v>0.70549181780375803</v>
          </cell>
          <cell r="AW1760">
            <v>2.8377884609573001</v>
          </cell>
          <cell r="AX1760">
            <v>0.62217164237831601</v>
          </cell>
          <cell r="AY1760">
            <v>0.113984176913068</v>
          </cell>
          <cell r="AZ1760">
            <v>0.117071947472095</v>
          </cell>
          <cell r="BA1760">
            <v>0.31979136973848599</v>
          </cell>
          <cell r="BB1760">
            <v>0.23610642626626699</v>
          </cell>
          <cell r="BC1760">
            <v>6.6184360788232803</v>
          </cell>
          <cell r="BD1760">
            <v>1.90770024918015</v>
          </cell>
          <cell r="BE1760">
            <v>4.1953103781420404</v>
          </cell>
          <cell r="BF1760">
            <v>13.539010308743199</v>
          </cell>
          <cell r="BH1760" t="str">
            <v>NO</v>
          </cell>
          <cell r="BI1760" t="str">
            <v>NO</v>
          </cell>
          <cell r="BJ1760" t="str">
            <v>YES</v>
          </cell>
          <cell r="BK1760" t="str">
            <v/>
          </cell>
          <cell r="BL1760" t="str">
            <v>YES</v>
          </cell>
          <cell r="BM1760" t="str">
            <v>YES</v>
          </cell>
          <cell r="BO1760" t="str">
            <v>YES</v>
          </cell>
          <cell r="BQ1760" t="str">
            <v>YES</v>
          </cell>
          <cell r="BR1760" t="str">
            <v>YES</v>
          </cell>
          <cell r="BT1760" t="str">
            <v/>
          </cell>
          <cell r="BU1760" t="str">
            <v>YES</v>
          </cell>
          <cell r="BW1760" t="str">
            <v/>
          </cell>
          <cell r="CA1760" t="str">
            <v>DUAL CORR</v>
          </cell>
          <cell r="CC1760">
            <v>4.6457264477684834</v>
          </cell>
          <cell r="CD1760">
            <v>7.7733032204589474</v>
          </cell>
          <cell r="CE1760">
            <v>5.1648197750891613</v>
          </cell>
          <cell r="CF1760">
            <v>8.0482828126661285</v>
          </cell>
          <cell r="CL1760">
            <v>0.32</v>
          </cell>
          <cell r="CY1760">
            <v>1.5821852352486283</v>
          </cell>
          <cell r="CZ1760">
            <v>1.5821852352486283</v>
          </cell>
          <cell r="DA1760">
            <v>1.5821852352486283</v>
          </cell>
          <cell r="DB1760">
            <v>1.5821852352486283</v>
          </cell>
        </row>
        <row r="1761">
          <cell r="A1761">
            <v>254.1</v>
          </cell>
          <cell r="B1761">
            <v>41696</v>
          </cell>
          <cell r="C1761" t="str">
            <v>Austin</v>
          </cell>
          <cell r="D1761">
            <v>52</v>
          </cell>
          <cell r="F1761" t="str">
            <v>YES</v>
          </cell>
          <cell r="G1761">
            <v>1.82</v>
          </cell>
          <cell r="H1761">
            <v>0.48349641915410801</v>
          </cell>
          <cell r="I1761">
            <v>0</v>
          </cell>
          <cell r="J1761">
            <v>10</v>
          </cell>
          <cell r="K1761">
            <v>44.997500000000002</v>
          </cell>
          <cell r="L1761">
            <v>4.4997499999999997</v>
          </cell>
          <cell r="M1761">
            <v>1.79759059458517</v>
          </cell>
          <cell r="N1761">
            <v>0.95217623231398696</v>
          </cell>
          <cell r="O1761">
            <v>0.31443938903431401</v>
          </cell>
          <cell r="P1761">
            <v>1.20641336014384E-2</v>
          </cell>
          <cell r="Q1761">
            <v>0.99981688555859205</v>
          </cell>
          <cell r="R1761">
            <v>9.5083783972904207E-2</v>
          </cell>
          <cell r="S1761">
            <v>5.92216660990508</v>
          </cell>
          <cell r="T1761">
            <v>0.99758481013892797</v>
          </cell>
          <cell r="U1761">
            <v>0.350561619194313</v>
          </cell>
          <cell r="V1761">
            <v>10.3204211434462</v>
          </cell>
          <cell r="W1761">
            <v>0.99843529982120804</v>
          </cell>
          <cell r="X1761">
            <v>0.27941867001464299</v>
          </cell>
          <cell r="Y1761">
            <v>1.4689073519562801</v>
          </cell>
          <cell r="Z1761">
            <v>0.76423255996246098</v>
          </cell>
          <cell r="AA1761">
            <v>0.37494103930788802</v>
          </cell>
          <cell r="AB1761">
            <v>1.20619237582353E-2</v>
          </cell>
          <cell r="AC1761">
            <v>0.44263419662270997</v>
          </cell>
          <cell r="AD1761">
            <v>9.4190016457858707E-3</v>
          </cell>
          <cell r="AE1761">
            <v>8.8303014637368502</v>
          </cell>
          <cell r="AF1761">
            <v>0.85426100298586005</v>
          </cell>
          <cell r="AG1761">
            <v>7.4929379264528002</v>
          </cell>
          <cell r="AH1761">
            <v>5.4454514426842699</v>
          </cell>
          <cell r="AI1761">
            <v>0.91721378252260699</v>
          </cell>
          <cell r="AJ1761">
            <v>4.2563212416217402</v>
          </cell>
          <cell r="AK1761">
            <v>268.23748711667798</v>
          </cell>
          <cell r="AL1761">
            <v>6.6800137334466596</v>
          </cell>
          <cell r="AM1761">
            <v>65.279177837332099</v>
          </cell>
          <cell r="AN1761">
            <v>27.435537457917999</v>
          </cell>
          <cell r="AO1761">
            <v>3.06051703873276</v>
          </cell>
          <cell r="AP1761">
            <v>3.3798119866883298</v>
          </cell>
          <cell r="AQ1761">
            <v>12.746015400028099</v>
          </cell>
          <cell r="AR1761">
            <v>9.4676513988330804</v>
          </cell>
          <cell r="AS1761">
            <v>8.8664226055245301</v>
          </cell>
          <cell r="AT1761">
            <v>11.6367416731249</v>
          </cell>
          <cell r="AU1761">
            <v>1.92042120931135</v>
          </cell>
          <cell r="AV1761">
            <v>0.64772510281154105</v>
          </cell>
          <cell r="AW1761">
            <v>2.8166611111634201</v>
          </cell>
          <cell r="AX1761">
            <v>0.63977786218862798</v>
          </cell>
          <cell r="AY1761">
            <v>0.11447279940312</v>
          </cell>
          <cell r="AZ1761">
            <v>0.11599516363510599</v>
          </cell>
          <cell r="BA1761">
            <v>0.32824840562225199</v>
          </cell>
          <cell r="BB1761">
            <v>0.24901705650373199</v>
          </cell>
          <cell r="BC1761">
            <v>8.2420415570246597</v>
          </cell>
          <cell r="BD1761">
            <v>0.55881370074848802</v>
          </cell>
          <cell r="BE1761">
            <v>2.35948739221124</v>
          </cell>
          <cell r="BF1761">
            <v>8.0994420653744292</v>
          </cell>
          <cell r="BH1761" t="str">
            <v>NO</v>
          </cell>
          <cell r="BI1761" t="str">
            <v>NO</v>
          </cell>
          <cell r="BJ1761" t="str">
            <v>YES</v>
          </cell>
          <cell r="BK1761" t="str">
            <v/>
          </cell>
          <cell r="BL1761" t="str">
            <v>YES</v>
          </cell>
          <cell r="BM1761" t="str">
            <v>YES</v>
          </cell>
          <cell r="BO1761" t="str">
            <v>NO</v>
          </cell>
          <cell r="BQ1761" t="str">
            <v>YES</v>
          </cell>
          <cell r="BR1761" t="str">
            <v>YES</v>
          </cell>
          <cell r="BT1761" t="str">
            <v>YES</v>
          </cell>
          <cell r="BU1761" t="str">
            <v>YES</v>
          </cell>
          <cell r="BW1761" t="str">
            <v/>
          </cell>
          <cell r="CA1761" t="str">
            <v>TRASH</v>
          </cell>
          <cell r="CC1761">
            <v>0</v>
          </cell>
          <cell r="CD1761">
            <v>0</v>
          </cell>
          <cell r="CE1761">
            <v>0</v>
          </cell>
          <cell r="CF1761">
            <v>0</v>
          </cell>
          <cell r="CL1761">
            <v>0</v>
          </cell>
          <cell r="CY1761">
            <v>0</v>
          </cell>
          <cell r="CZ1761">
            <v>0</v>
          </cell>
          <cell r="DA1761">
            <v>0</v>
          </cell>
          <cell r="DB1761">
            <v>0</v>
          </cell>
        </row>
        <row r="1762">
          <cell r="A1762">
            <v>254.1</v>
          </cell>
          <cell r="B1762">
            <v>41696</v>
          </cell>
          <cell r="C1762" t="str">
            <v>Austin</v>
          </cell>
          <cell r="D1762">
            <v>53</v>
          </cell>
          <cell r="F1762" t="str">
            <v>YES</v>
          </cell>
          <cell r="G1762">
            <v>1.82</v>
          </cell>
          <cell r="H1762">
            <v>0.51574766915291603</v>
          </cell>
          <cell r="I1762">
            <v>0</v>
          </cell>
          <cell r="J1762">
            <v>10</v>
          </cell>
          <cell r="K1762">
            <v>44.996499999999997</v>
          </cell>
          <cell r="L1762">
            <v>4.4996499999999999</v>
          </cell>
          <cell r="M1762">
            <v>1.5326565601509201</v>
          </cell>
          <cell r="N1762">
            <v>0.91465099817610096</v>
          </cell>
          <cell r="O1762">
            <v>0.237796086889147</v>
          </cell>
          <cell r="P1762">
            <v>1.1408559924473699E-2</v>
          </cell>
          <cell r="Q1762">
            <v>0.99927445321847996</v>
          </cell>
          <cell r="R1762">
            <v>0.122155698392173</v>
          </cell>
          <cell r="S1762">
            <v>8.3003522938718692</v>
          </cell>
          <cell r="T1762">
            <v>0.993054837640026</v>
          </cell>
          <cell r="U1762">
            <v>0.38181842414994999</v>
          </cell>
          <cell r="V1762">
            <v>10.1470302528655</v>
          </cell>
          <cell r="W1762">
            <v>0.99897755518605102</v>
          </cell>
          <cell r="X1762">
            <v>0.145724948527517</v>
          </cell>
          <cell r="Y1762">
            <v>1.13979985775995</v>
          </cell>
          <cell r="Z1762">
            <v>0.64851938975469103</v>
          </cell>
          <cell r="AA1762">
            <v>0.15840596923626901</v>
          </cell>
          <cell r="AB1762">
            <v>1.1400275393153299E-2</v>
          </cell>
          <cell r="AC1762">
            <v>0.151789204089332</v>
          </cell>
          <cell r="AD1762">
            <v>1.5219479287381E-2</v>
          </cell>
          <cell r="AE1762">
            <v>9.1702729039814592</v>
          </cell>
          <cell r="AF1762">
            <v>0.90280564055585399</v>
          </cell>
          <cell r="AG1762">
            <v>2.0367947111365701</v>
          </cell>
          <cell r="AH1762">
            <v>5.5622102936577704</v>
          </cell>
          <cell r="AI1762">
            <v>0.66536320986539699</v>
          </cell>
          <cell r="AJ1762">
            <v>7.0126131618734204</v>
          </cell>
          <cell r="AK1762">
            <v>468.28509263167598</v>
          </cell>
          <cell r="AL1762">
            <v>2.8820349620900099</v>
          </cell>
          <cell r="AM1762">
            <v>50.297025412335103</v>
          </cell>
          <cell r="AN1762">
            <v>27.403691838455</v>
          </cell>
          <cell r="AO1762">
            <v>13.1076149669355</v>
          </cell>
          <cell r="AP1762">
            <v>7.1598128276323401</v>
          </cell>
          <cell r="AQ1762">
            <v>83.710580207785796</v>
          </cell>
          <cell r="AR1762">
            <v>-9.3936814829836202</v>
          </cell>
          <cell r="AS1762">
            <v>12.160284469888101</v>
          </cell>
          <cell r="AT1762">
            <v>293.47188356956599</v>
          </cell>
          <cell r="AU1762">
            <v>1.70478182396153</v>
          </cell>
          <cell r="AV1762">
            <v>0.41144141168444598</v>
          </cell>
          <cell r="AW1762">
            <v>2.6805669704641999</v>
          </cell>
          <cell r="AX1762">
            <v>0.64828112941872396</v>
          </cell>
          <cell r="AY1762">
            <v>0.140700680425804</v>
          </cell>
          <cell r="AZ1762">
            <v>0.114469172086292</v>
          </cell>
          <cell r="BA1762">
            <v>0.32586796992344302</v>
          </cell>
          <cell r="BB1762">
            <v>0.245347416994496</v>
          </cell>
          <cell r="BC1762">
            <v>4.91769368478539</v>
          </cell>
          <cell r="BD1762">
            <v>0.84144103475495102</v>
          </cell>
          <cell r="BE1762">
            <v>2.45179436647049</v>
          </cell>
          <cell r="BF1762">
            <v>7.1211639237991999</v>
          </cell>
          <cell r="BH1762" t="str">
            <v>NO</v>
          </cell>
          <cell r="BI1762" t="str">
            <v>NO</v>
          </cell>
          <cell r="BJ1762" t="str">
            <v>YES</v>
          </cell>
          <cell r="BK1762" t="str">
            <v/>
          </cell>
          <cell r="BL1762" t="str">
            <v>YES</v>
          </cell>
          <cell r="BM1762" t="str">
            <v>NO</v>
          </cell>
          <cell r="BO1762" t="str">
            <v>NO</v>
          </cell>
          <cell r="BQ1762" t="str">
            <v>YES</v>
          </cell>
          <cell r="BR1762" t="str">
            <v>NO</v>
          </cell>
          <cell r="BT1762" t="str">
            <v/>
          </cell>
          <cell r="BU1762" t="str">
            <v>NO</v>
          </cell>
          <cell r="BW1762" t="str">
            <v/>
          </cell>
          <cell r="CA1762" t="str">
            <v>SINGLE CORR</v>
          </cell>
          <cell r="CC1762">
            <v>3.581901679261521</v>
          </cell>
          <cell r="CD1762">
            <v>0</v>
          </cell>
          <cell r="CE1762">
            <v>0</v>
          </cell>
          <cell r="CF1762">
            <v>0</v>
          </cell>
          <cell r="CL1762">
            <v>0.47</v>
          </cell>
          <cell r="CY1762">
            <v>2.7073062196227902</v>
          </cell>
          <cell r="CZ1762">
            <v>0</v>
          </cell>
          <cell r="DA1762">
            <v>0</v>
          </cell>
          <cell r="DB1762">
            <v>0</v>
          </cell>
        </row>
        <row r="1763">
          <cell r="A1763">
            <v>254.1</v>
          </cell>
          <cell r="B1763">
            <v>41696</v>
          </cell>
          <cell r="C1763" t="str">
            <v>Austin</v>
          </cell>
          <cell r="D1763">
            <v>54</v>
          </cell>
          <cell r="F1763" t="str">
            <v>YES</v>
          </cell>
          <cell r="G1763">
            <v>1.82</v>
          </cell>
          <cell r="H1763">
            <v>0.55423097312450398</v>
          </cell>
          <cell r="I1763">
            <v>0</v>
          </cell>
          <cell r="J1763">
            <v>10.000500000000001</v>
          </cell>
          <cell r="K1763">
            <v>44.999000000000002</v>
          </cell>
          <cell r="L1763">
            <v>4.4996750162491903</v>
          </cell>
          <cell r="M1763">
            <v>1.34677834943763</v>
          </cell>
          <cell r="N1763">
            <v>0.97806824140606297</v>
          </cell>
          <cell r="O1763">
            <v>0.10431058818083</v>
          </cell>
          <cell r="P1763">
            <v>1.4608541673212801E-2</v>
          </cell>
          <cell r="Q1763">
            <v>0.99960693145785395</v>
          </cell>
          <cell r="R1763">
            <v>7.2885685943908804E-2</v>
          </cell>
          <cell r="S1763">
            <v>6.8853635037477599</v>
          </cell>
          <cell r="T1763">
            <v>0.99765367105240599</v>
          </cell>
          <cell r="U1763">
            <v>0.18009552375396201</v>
          </cell>
          <cell r="V1763">
            <v>8.8861755575662507</v>
          </cell>
          <cell r="W1763">
            <v>0.99937752091666998</v>
          </cell>
          <cell r="X1763">
            <v>9.2300695671310801E-2</v>
          </cell>
          <cell r="Y1763">
            <v>1.2651235753641701</v>
          </cell>
          <cell r="Z1763">
            <v>0.907092205889107</v>
          </cell>
          <cell r="AA1763">
            <v>3.0596467183846201E-2</v>
          </cell>
          <cell r="AB1763">
            <v>1.46027960316543E-2</v>
          </cell>
          <cell r="AC1763">
            <v>0.35151699955528898</v>
          </cell>
          <cell r="AD1763">
            <v>5.5259947286014398E-3</v>
          </cell>
          <cell r="AE1763">
            <v>8.4643299761617001</v>
          </cell>
          <cell r="AF1763">
            <v>0.951927074465585</v>
          </cell>
          <cell r="AG1763">
            <v>0.67528440029675296</v>
          </cell>
          <cell r="AH1763">
            <v>6.1801073001858802</v>
          </cell>
          <cell r="AI1763">
            <v>0.89541631025731805</v>
          </cell>
          <cell r="AJ1763">
            <v>1.4690958252197399</v>
          </cell>
          <cell r="AK1763">
            <v>169.52819721333501</v>
          </cell>
          <cell r="AL1763">
            <v>5.6221298964866602</v>
          </cell>
          <cell r="AM1763">
            <v>40.991630979665103</v>
          </cell>
          <cell r="AN1763">
            <v>22.557042477302701</v>
          </cell>
          <cell r="AO1763">
            <v>3.1057750765451999</v>
          </cell>
          <cell r="AP1763">
            <v>3.8278417069917001</v>
          </cell>
          <cell r="AQ1763">
            <v>2.77732105221701</v>
          </cell>
          <cell r="AR1763">
            <v>5.04894309616013</v>
          </cell>
          <cell r="AS1763">
            <v>6.9900947147226304</v>
          </cell>
          <cell r="AT1763">
            <v>5.9228823145453298</v>
          </cell>
          <cell r="AU1763">
            <v>1.7030542744244701</v>
          </cell>
          <cell r="AV1763">
            <v>0.41846824419460299</v>
          </cell>
          <cell r="AW1763">
            <v>2.7495479717154399</v>
          </cell>
          <cell r="AX1763">
            <v>0.64738488162573904</v>
          </cell>
          <cell r="AY1763">
            <v>0.107854207482856</v>
          </cell>
          <cell r="AZ1763">
            <v>9.1724555294244697E-2</v>
          </cell>
          <cell r="BA1763">
            <v>0.329094505980007</v>
          </cell>
          <cell r="BB1763">
            <v>0.263302401978662</v>
          </cell>
          <cell r="BC1763">
            <v>7.4668297488131401</v>
          </cell>
          <cell r="BD1763">
            <v>0.48613958892156001</v>
          </cell>
          <cell r="BE1763">
            <v>1.42881997366032</v>
          </cell>
          <cell r="BF1763">
            <v>5.7334547731372796</v>
          </cell>
          <cell r="BH1763" t="str">
            <v>NO</v>
          </cell>
          <cell r="BI1763" t="str">
            <v>NO</v>
          </cell>
          <cell r="BJ1763" t="str">
            <v>YES</v>
          </cell>
          <cell r="BK1763" t="str">
            <v/>
          </cell>
          <cell r="BL1763" t="str">
            <v>YES</v>
          </cell>
          <cell r="BM1763" t="str">
            <v>YES</v>
          </cell>
          <cell r="BO1763" t="str">
            <v>NO</v>
          </cell>
          <cell r="BQ1763" t="str">
            <v>YES</v>
          </cell>
          <cell r="BR1763" t="str">
            <v>YES</v>
          </cell>
          <cell r="BT1763" t="str">
            <v>YES</v>
          </cell>
          <cell r="BU1763" t="str">
            <v>NO</v>
          </cell>
          <cell r="BW1763" t="str">
            <v/>
          </cell>
          <cell r="CA1763" t="str">
            <v>TRASH</v>
          </cell>
          <cell r="CC1763">
            <v>0</v>
          </cell>
          <cell r="CD1763">
            <v>0</v>
          </cell>
          <cell r="CE1763">
            <v>0</v>
          </cell>
          <cell r="CF1763">
            <v>0</v>
          </cell>
          <cell r="CL1763">
            <v>0</v>
          </cell>
          <cell r="CY1763">
            <v>0</v>
          </cell>
          <cell r="CZ1763">
            <v>0</v>
          </cell>
          <cell r="DA1763">
            <v>0</v>
          </cell>
          <cell r="DB1763">
            <v>0</v>
          </cell>
        </row>
        <row r="1764">
          <cell r="A1764">
            <v>254.1</v>
          </cell>
          <cell r="B1764">
            <v>41696</v>
          </cell>
          <cell r="C1764" t="str">
            <v>Austin</v>
          </cell>
          <cell r="D1764">
            <v>55</v>
          </cell>
          <cell r="F1764" t="str">
            <v>YES</v>
          </cell>
          <cell r="G1764">
            <v>1.82</v>
          </cell>
          <cell r="H1764">
            <v>0.59380716830491997</v>
          </cell>
          <cell r="I1764">
            <v>0</v>
          </cell>
          <cell r="J1764">
            <v>9.9984999999999999</v>
          </cell>
          <cell r="K1764">
            <v>44.997999999999998</v>
          </cell>
          <cell r="L1764">
            <v>4.5004750712606896</v>
          </cell>
          <cell r="M1764">
            <v>2.7819182455028799</v>
          </cell>
          <cell r="N1764">
            <v>0.92487412249328904</v>
          </cell>
          <cell r="O1764">
            <v>0.32977388675344599</v>
          </cell>
          <cell r="P1764">
            <v>1.10958796238296E-2</v>
          </cell>
          <cell r="Q1764">
            <v>0.99948685477557597</v>
          </cell>
          <cell r="R1764">
            <v>9.6560716773321995E-2</v>
          </cell>
          <cell r="S1764">
            <v>4.2519132416545098</v>
          </cell>
          <cell r="T1764">
            <v>0.98940976619739796</v>
          </cell>
          <cell r="U1764">
            <v>0.452761052514629</v>
          </cell>
          <cell r="V1764">
            <v>9.3995653224260796</v>
          </cell>
          <cell r="W1764">
            <v>0.99758348177533196</v>
          </cell>
          <cell r="X1764">
            <v>0.210911650059217</v>
          </cell>
          <cell r="Y1764">
            <v>1.5693845299778</v>
          </cell>
          <cell r="Z1764">
            <v>0.512930013520842</v>
          </cell>
          <cell r="AA1764">
            <v>0.59813459537917102</v>
          </cell>
          <cell r="AB1764">
            <v>1.1090182201932801E-2</v>
          </cell>
          <cell r="AC1764">
            <v>0.19322370630031899</v>
          </cell>
          <cell r="AD1764">
            <v>9.5582473729064494E-3</v>
          </cell>
          <cell r="AE1764">
            <v>7.7237512085599898</v>
          </cell>
          <cell r="AF1764">
            <v>0.81970068829871101</v>
          </cell>
          <cell r="AG1764">
            <v>3.3558477720892301</v>
          </cell>
          <cell r="AH1764">
            <v>3.5244034747500699</v>
          </cell>
          <cell r="AI1764">
            <v>0.81954086050435504</v>
          </cell>
          <cell r="AJ1764">
            <v>3.3588225906980602</v>
          </cell>
          <cell r="AK1764">
            <v>457.74854424334598</v>
          </cell>
          <cell r="AL1764">
            <v>4.1561908692533303</v>
          </cell>
          <cell r="AM1764">
            <v>110.238614425333</v>
          </cell>
          <cell r="AN1764">
            <v>43.564464573247697</v>
          </cell>
          <cell r="AO1764">
            <v>4.9659105182719596</v>
          </cell>
          <cell r="AP1764">
            <v>4.0747943388577603</v>
          </cell>
          <cell r="AQ1764">
            <v>6.5291244060265896</v>
          </cell>
          <cell r="AR1764">
            <v>-4.6005117642822801</v>
          </cell>
          <cell r="AS1764">
            <v>10.019907344519799</v>
          </cell>
          <cell r="AT1764">
            <v>117.542931586783</v>
          </cell>
          <cell r="AU1764">
            <v>1.7142240809683</v>
          </cell>
          <cell r="AV1764">
            <v>0.36042976848415198</v>
          </cell>
          <cell r="AW1764">
            <v>2.3453245729322001</v>
          </cell>
          <cell r="AX1764">
            <v>0.79651172416612404</v>
          </cell>
          <cell r="AY1764">
            <v>9.7645804858984303E-2</v>
          </cell>
          <cell r="AZ1764">
            <v>5.0481429653459899E-2</v>
          </cell>
          <cell r="BA1764">
            <v>0.32089060539875902</v>
          </cell>
          <cell r="BB1764">
            <v>0.273009752793958</v>
          </cell>
          <cell r="BC1764">
            <v>4.28688899380907</v>
          </cell>
          <cell r="BD1764">
            <v>1.2626609646090401</v>
          </cell>
          <cell r="BE1764">
            <v>5.60262626337465</v>
          </cell>
          <cell r="BF1764">
            <v>8.8101816637863504</v>
          </cell>
          <cell r="BH1764" t="str">
            <v>NO</v>
          </cell>
          <cell r="BI1764" t="str">
            <v>NO</v>
          </cell>
          <cell r="BJ1764" t="str">
            <v>YES</v>
          </cell>
          <cell r="BK1764" t="str">
            <v/>
          </cell>
          <cell r="BL1764" t="str">
            <v>YES</v>
          </cell>
          <cell r="BM1764" t="str">
            <v>NO</v>
          </cell>
          <cell r="BO1764" t="str">
            <v>NO</v>
          </cell>
          <cell r="BQ1764" t="str">
            <v>YES</v>
          </cell>
          <cell r="BR1764" t="str">
            <v>YES</v>
          </cell>
          <cell r="BT1764" t="str">
            <v/>
          </cell>
          <cell r="BU1764" t="str">
            <v>YES</v>
          </cell>
          <cell r="BW1764" t="str">
            <v/>
          </cell>
          <cell r="CA1764" t="str">
            <v>DUAL AREA</v>
          </cell>
          <cell r="CC1764">
            <v>3.3175488518325835</v>
          </cell>
          <cell r="CD1764">
            <v>6.753863999293328</v>
          </cell>
          <cell r="CE1764">
            <v>3.7085500743579822</v>
          </cell>
          <cell r="CF1764">
            <v>6.5957037765184623</v>
          </cell>
          <cell r="CL1764">
            <v>0.36</v>
          </cell>
          <cell r="CY1764">
            <v>1.184758330387637</v>
          </cell>
          <cell r="CZ1764">
            <v>1.184758330387637</v>
          </cell>
          <cell r="DA1764">
            <v>1.184758330387637</v>
          </cell>
          <cell r="DB1764">
            <v>1.184758330387637</v>
          </cell>
        </row>
        <row r="1765">
          <cell r="A1765">
            <v>254.1</v>
          </cell>
          <cell r="B1765">
            <v>41696</v>
          </cell>
          <cell r="C1765" t="str">
            <v>Austin</v>
          </cell>
          <cell r="D1765">
            <v>56</v>
          </cell>
          <cell r="F1765" t="str">
            <v>YES</v>
          </cell>
          <cell r="G1765">
            <v>1.82</v>
          </cell>
          <cell r="H1765">
            <v>0.67528219800442502</v>
          </cell>
          <cell r="I1765">
            <v>0</v>
          </cell>
          <cell r="J1765">
            <v>9.9994999999999994</v>
          </cell>
          <cell r="K1765">
            <v>44.997500000000002</v>
          </cell>
          <cell r="L1765">
            <v>4.4999749987499396</v>
          </cell>
          <cell r="M1765">
            <v>2.0602918558788001</v>
          </cell>
          <cell r="N1765">
            <v>0.93750214338913795</v>
          </cell>
          <cell r="O1765">
            <v>0.116675639516929</v>
          </cell>
          <cell r="P1765">
            <v>-1.44773627706213E-2</v>
          </cell>
          <cell r="Q1765">
            <v>0.99781742404585705</v>
          </cell>
          <cell r="R1765">
            <v>8.4462593005252606E-2</v>
          </cell>
          <cell r="S1765">
            <v>16.941092149576001</v>
          </cell>
          <cell r="T1765">
            <v>0.95419400258834297</v>
          </cell>
          <cell r="U1765">
            <v>0.39629780524520503</v>
          </cell>
          <cell r="V1765">
            <v>19.153069282037499</v>
          </cell>
          <cell r="W1765">
            <v>0.98756284366513702</v>
          </cell>
          <cell r="X1765">
            <v>0.20291853401168899</v>
          </cell>
          <cell r="Y1765">
            <v>1.4988147595989301</v>
          </cell>
          <cell r="Z1765">
            <v>0.66848178234839195</v>
          </cell>
          <cell r="AA1765">
            <v>5.7024816831417802E-2</v>
          </cell>
          <cell r="AB1765">
            <v>-1.44456890882901E-2</v>
          </cell>
          <cell r="AC1765">
            <v>8.7060033539863801E-2</v>
          </cell>
          <cell r="AD1765">
            <v>7.3116048237405603E-3</v>
          </cell>
          <cell r="AE1765">
            <v>3.3651560374245499</v>
          </cell>
          <cell r="AF1765">
            <v>0.17347934479028801</v>
          </cell>
          <cell r="AG1765">
            <v>2.7616364450626398</v>
          </cell>
          <cell r="AH1765">
            <v>1.0913824398390199</v>
          </cell>
          <cell r="AI1765">
            <v>6.1319362282756397E-2</v>
          </cell>
          <cell r="AJ1765">
            <v>3.1363942849520701</v>
          </cell>
          <cell r="AK1765">
            <v>225.00864787166699</v>
          </cell>
          <cell r="AL1765">
            <v>2.8478175055266801</v>
          </cell>
          <cell r="AM1765">
            <v>12.1982430313329</v>
          </cell>
          <cell r="AN1765">
            <v>11.530905725330999</v>
          </cell>
          <cell r="AO1765">
            <v>-3.5250076031087301</v>
          </cell>
          <cell r="AP1765">
            <v>3.85217150403721</v>
          </cell>
          <cell r="AQ1765">
            <v>67.503548265535301</v>
          </cell>
          <cell r="AR1765">
            <v>5.4534401729334698</v>
          </cell>
          <cell r="AS1765">
            <v>10.0890570617553</v>
          </cell>
          <cell r="AT1765">
            <v>287.25383889544401</v>
          </cell>
          <cell r="AU1765">
            <v>1.6979311654090301</v>
          </cell>
          <cell r="AV1765">
            <v>0.43200472984513799</v>
          </cell>
          <cell r="AW1765">
            <v>1.9483047552072901</v>
          </cell>
          <cell r="AX1765">
            <v>0.66165607876041499</v>
          </cell>
          <cell r="AY1765">
            <v>9.4890666155301798E-2</v>
          </cell>
          <cell r="AZ1765">
            <v>5.06834457270956E-2</v>
          </cell>
          <cell r="BA1765">
            <v>0.32287506099261298</v>
          </cell>
          <cell r="BB1765">
            <v>0.27554169926716598</v>
          </cell>
          <cell r="BC1765">
            <v>4.1157397368564599</v>
          </cell>
          <cell r="BD1765">
            <v>1.6608270428454801</v>
          </cell>
          <cell r="BE1765">
            <v>2.2792022504065699</v>
          </cell>
          <cell r="BF1765">
            <v>3.63702330335372</v>
          </cell>
          <cell r="BH1765" t="str">
            <v>NO</v>
          </cell>
          <cell r="BI1765" t="str">
            <v>NO</v>
          </cell>
          <cell r="BJ1765" t="str">
            <v>YES</v>
          </cell>
          <cell r="BK1765" t="str">
            <v/>
          </cell>
          <cell r="BL1765" t="str">
            <v>YES</v>
          </cell>
          <cell r="BM1765" t="str">
            <v>NO</v>
          </cell>
          <cell r="BO1765" t="str">
            <v>NO</v>
          </cell>
          <cell r="BQ1765" t="str">
            <v>NO</v>
          </cell>
          <cell r="BR1765" t="str">
            <v>NO</v>
          </cell>
          <cell r="BT1765" t="str">
            <v/>
          </cell>
          <cell r="BU1765" t="str">
            <v>NO</v>
          </cell>
          <cell r="BW1765" t="str">
            <v>YES</v>
          </cell>
          <cell r="CA1765" t="str">
            <v>TRASH</v>
          </cell>
          <cell r="CC1765">
            <v>0</v>
          </cell>
          <cell r="CD1765">
            <v>0</v>
          </cell>
          <cell r="CE1765">
            <v>0</v>
          </cell>
          <cell r="CF1765">
            <v>0</v>
          </cell>
          <cell r="CL1765">
            <v>0</v>
          </cell>
          <cell r="CY1765">
            <v>0</v>
          </cell>
          <cell r="CZ1765">
            <v>0</v>
          </cell>
          <cell r="DA1765">
            <v>0</v>
          </cell>
          <cell r="DB1765">
            <v>0</v>
          </cell>
        </row>
        <row r="1766">
          <cell r="BH1766" t="str">
            <v/>
          </cell>
          <cell r="BI1766" t="str">
            <v/>
          </cell>
          <cell r="BJ1766" t="str">
            <v>YES</v>
          </cell>
          <cell r="BK1766" t="str">
            <v/>
          </cell>
          <cell r="BL1766" t="str">
            <v>NO</v>
          </cell>
          <cell r="BM1766" t="str">
            <v/>
          </cell>
          <cell r="BO1766" t="str">
            <v/>
          </cell>
          <cell r="BQ1766" t="str">
            <v/>
          </cell>
          <cell r="BR1766" t="str">
            <v/>
          </cell>
          <cell r="BT1766" t="str">
            <v/>
          </cell>
          <cell r="BU1766" t="str">
            <v/>
          </cell>
          <cell r="BW1766" t="str">
            <v/>
          </cell>
          <cell r="CA1766" t="str">
            <v/>
          </cell>
          <cell r="CC1766">
            <v>0</v>
          </cell>
          <cell r="CD1766">
            <v>0</v>
          </cell>
          <cell r="CE1766">
            <v>0</v>
          </cell>
          <cell r="CF1766">
            <v>0</v>
          </cell>
          <cell r="CL1766">
            <v>0</v>
          </cell>
          <cell r="CY1766">
            <v>0</v>
          </cell>
          <cell r="CZ1766">
            <v>0</v>
          </cell>
          <cell r="DA1766">
            <v>0</v>
          </cell>
          <cell r="DB1766">
            <v>0</v>
          </cell>
        </row>
        <row r="1767">
          <cell r="A1767">
            <v>676</v>
          </cell>
          <cell r="B1767">
            <v>41729</v>
          </cell>
          <cell r="C1767" t="str">
            <v>Austin</v>
          </cell>
          <cell r="D1767">
            <v>1</v>
          </cell>
          <cell r="F1767" t="str">
            <v>YES</v>
          </cell>
          <cell r="G1767">
            <v>28.11</v>
          </cell>
          <cell r="H1767">
            <v>0.16666666790842999</v>
          </cell>
          <cell r="I1767">
            <v>0</v>
          </cell>
          <cell r="J1767">
            <v>15</v>
          </cell>
          <cell r="K1767">
            <v>30</v>
          </cell>
          <cell r="L1767">
            <v>2</v>
          </cell>
          <cell r="M1767">
            <v>83.689660621228796</v>
          </cell>
          <cell r="N1767">
            <v>0.76941163574620497</v>
          </cell>
          <cell r="O1767">
            <v>5.5236266781832098E-2</v>
          </cell>
          <cell r="P1767">
            <v>-9.4801896781909305E-3</v>
          </cell>
          <cell r="Q1767">
            <v>0.999078488618378</v>
          </cell>
          <cell r="R1767">
            <v>0.13726466673712701</v>
          </cell>
          <cell r="S1767">
            <v>181.42197621208501</v>
          </cell>
          <cell r="T1767">
            <v>0.99953223431802996</v>
          </cell>
          <cell r="U1767">
            <v>9.7771231491465105E-2</v>
          </cell>
          <cell r="V1767">
            <v>374.27672472088199</v>
          </cell>
          <cell r="W1767">
            <v>0.99985773634361497</v>
          </cell>
          <cell r="X1767">
            <v>5.3909852403180497E-2</v>
          </cell>
          <cell r="Y1767">
            <v>2.7908101749275799E-2</v>
          </cell>
          <cell r="Z1767">
            <v>2.3352183938996101E-4</v>
          </cell>
          <cell r="AA1767">
            <v>1.07586760073993E-2</v>
          </cell>
          <cell r="AB1767">
            <v>-9.47144473251137E-3</v>
          </cell>
          <cell r="AC1767">
            <v>8.8623928467336993E-2</v>
          </cell>
          <cell r="AD1767">
            <v>1.9920039429367001E-2</v>
          </cell>
          <cell r="AE1767">
            <v>17.878427855871301</v>
          </cell>
          <cell r="AF1767">
            <v>4.7761142610821997E-2</v>
          </cell>
          <cell r="AG1767">
            <v>20.561604900399299</v>
          </cell>
          <cell r="AH1767">
            <v>11.054972378941599</v>
          </cell>
          <cell r="AI1767">
            <v>6.0906616143388798E-2</v>
          </cell>
          <cell r="AJ1767">
            <v>20.2777559155486</v>
          </cell>
          <cell r="AK1767">
            <v>146.358012014997</v>
          </cell>
          <cell r="AL1767">
            <v>1.5538613485833299</v>
          </cell>
          <cell r="AM1767">
            <v>3.3635895566663998</v>
          </cell>
          <cell r="AN1767">
            <v>5.1064340432335098E-2</v>
          </cell>
          <cell r="AO1767">
            <v>26.5365147698603</v>
          </cell>
          <cell r="AP1767">
            <v>19.744888320121301</v>
          </cell>
          <cell r="AQ1767">
            <v>82.8567291492121</v>
          </cell>
          <cell r="AR1767">
            <v>28.859344660262298</v>
          </cell>
          <cell r="AS1767">
            <v>12.6455324120427</v>
          </cell>
          <cell r="AT1767">
            <v>396.12584337389399</v>
          </cell>
          <cell r="AU1767">
            <v>6.0366232705904102</v>
          </cell>
          <cell r="AV1767">
            <v>2.4912809031124299</v>
          </cell>
          <cell r="AW1767">
            <v>6.1886859620713901</v>
          </cell>
          <cell r="AX1767">
            <v>2.0429127635450901</v>
          </cell>
          <cell r="AY1767">
            <v>0.16097507402087799</v>
          </cell>
          <cell r="AZ1767" t="str">
            <v>NaN</v>
          </cell>
          <cell r="BA1767">
            <v>2.06105010819704</v>
          </cell>
          <cell r="BB1767" t="str">
            <v>NaN</v>
          </cell>
          <cell r="BC1767">
            <v>15.6624396344638</v>
          </cell>
          <cell r="BD1767">
            <v>0.93574506479160402</v>
          </cell>
          <cell r="BE1767">
            <v>2.6607278654628299</v>
          </cell>
          <cell r="BF1767">
            <v>5.62972322708322</v>
          </cell>
          <cell r="BH1767" t="str">
            <v>NO</v>
          </cell>
          <cell r="BI1767" t="str">
            <v>NO</v>
          </cell>
          <cell r="BJ1767" t="str">
            <v>YES</v>
          </cell>
          <cell r="BK1767" t="str">
            <v/>
          </cell>
          <cell r="BL1767" t="str">
            <v>YES</v>
          </cell>
          <cell r="BM1767" t="str">
            <v>NO</v>
          </cell>
          <cell r="BO1767" t="str">
            <v>NO</v>
          </cell>
          <cell r="BQ1767" t="str">
            <v>NO</v>
          </cell>
          <cell r="BR1767" t="str">
            <v>NO</v>
          </cell>
          <cell r="BT1767" t="str">
            <v/>
          </cell>
          <cell r="BU1767" t="str">
            <v>NO</v>
          </cell>
          <cell r="BW1767" t="str">
            <v>YES</v>
          </cell>
          <cell r="CA1767" t="str">
            <v>TRASH</v>
          </cell>
          <cell r="CC1767">
            <v>0</v>
          </cell>
          <cell r="CD1767">
            <v>0</v>
          </cell>
          <cell r="CE1767">
            <v>0</v>
          </cell>
          <cell r="CF1767">
            <v>0</v>
          </cell>
          <cell r="CL1767">
            <v>0</v>
          </cell>
          <cell r="CY1767">
            <v>0</v>
          </cell>
          <cell r="CZ1767">
            <v>0</v>
          </cell>
          <cell r="DA1767">
            <v>0</v>
          </cell>
          <cell r="DB1767">
            <v>0</v>
          </cell>
        </row>
        <row r="1768">
          <cell r="A1768">
            <v>676</v>
          </cell>
          <cell r="B1768">
            <v>41729</v>
          </cell>
          <cell r="C1768" t="str">
            <v>Austin</v>
          </cell>
          <cell r="D1768">
            <v>3</v>
          </cell>
          <cell r="F1768" t="str">
            <v>YES</v>
          </cell>
          <cell r="G1768">
            <v>28.11</v>
          </cell>
          <cell r="H1768">
            <v>0.40501633565872902</v>
          </cell>
          <cell r="I1768">
            <v>0</v>
          </cell>
          <cell r="J1768">
            <v>15</v>
          </cell>
          <cell r="K1768">
            <v>30</v>
          </cell>
          <cell r="L1768">
            <v>2</v>
          </cell>
          <cell r="M1768">
            <v>-9.8817098712846302E-3</v>
          </cell>
          <cell r="N1768">
            <v>0.78896370599120402</v>
          </cell>
          <cell r="O1768">
            <v>0.15334188028040899</v>
          </cell>
          <cell r="P1768">
            <v>0.15379784804840099</v>
          </cell>
          <cell r="Q1768">
            <v>0.999431057037515</v>
          </cell>
          <cell r="R1768">
            <v>1.2660395440044601</v>
          </cell>
          <cell r="S1768">
            <v>567.01052061941095</v>
          </cell>
          <cell r="T1768">
            <v>0.99999455964992201</v>
          </cell>
          <cell r="U1768">
            <v>0.122329438881137</v>
          </cell>
          <cell r="V1768">
            <v>1787.6253973630601</v>
          </cell>
          <cell r="W1768">
            <v>0.99996835744841495</v>
          </cell>
          <cell r="X1768">
            <v>0.295024709245087</v>
          </cell>
          <cell r="Y1768">
            <v>-7.2383074233274896E-3</v>
          </cell>
          <cell r="Z1768">
            <v>1.9580634067239999E-4</v>
          </cell>
          <cell r="AA1768">
            <v>2.3805727865682198E-2</v>
          </cell>
          <cell r="AB1768">
            <v>0.153708226303849</v>
          </cell>
          <cell r="AC1768">
            <v>0.97537436182852399</v>
          </cell>
          <cell r="AD1768">
            <v>1.6610037805670499</v>
          </cell>
          <cell r="AE1768">
            <v>17.5045426589657</v>
          </cell>
          <cell r="AF1768">
            <v>9.7917543455647901E-3</v>
          </cell>
          <cell r="AG1768">
            <v>2757.3175110717102</v>
          </cell>
          <cell r="AH1768">
            <v>206.25298852216301</v>
          </cell>
          <cell r="AI1768">
            <v>0.36375315611215298</v>
          </cell>
          <cell r="AJ1768">
            <v>1771.6824432790099</v>
          </cell>
          <cell r="AK1768">
            <v>8881.8736525633503</v>
          </cell>
          <cell r="AL1768">
            <v>1539.3116976697099</v>
          </cell>
          <cell r="AM1768">
            <v>77.881581995002605</v>
          </cell>
          <cell r="AN1768">
            <v>63.636771226355698</v>
          </cell>
          <cell r="AO1768">
            <v>102.86460135272699</v>
          </cell>
          <cell r="AP1768">
            <v>83.082776937034794</v>
          </cell>
          <cell r="AQ1768">
            <v>93.116591952717499</v>
          </cell>
          <cell r="AR1768">
            <v>331.361440206873</v>
          </cell>
          <cell r="AS1768">
            <v>134.13269956050601</v>
          </cell>
          <cell r="AT1768">
            <v>1134.2938856910901</v>
          </cell>
          <cell r="AU1768">
            <v>4.9365164471074703</v>
          </cell>
          <cell r="AV1768">
            <v>1.71865956090102</v>
          </cell>
          <cell r="AW1768" t="str">
            <v>NaN</v>
          </cell>
          <cell r="AX1768" t="str">
            <v>NaN</v>
          </cell>
          <cell r="AY1768">
            <v>0.77745449319550597</v>
          </cell>
          <cell r="AZ1768" t="str">
            <v>NaN</v>
          </cell>
          <cell r="BA1768" t="str">
            <v>NaN</v>
          </cell>
          <cell r="BB1768" t="str">
            <v>NaN</v>
          </cell>
          <cell r="BC1768">
            <v>17.066074240877001</v>
          </cell>
          <cell r="BD1768">
            <v>7.0749104210839304</v>
          </cell>
          <cell r="BE1768">
            <v>39.9101788969122</v>
          </cell>
          <cell r="BF1768">
            <v>85.929924213169798</v>
          </cell>
          <cell r="BH1768" t="str">
            <v>YES</v>
          </cell>
          <cell r="BI1768" t="str">
            <v>YES</v>
          </cell>
          <cell r="BJ1768" t="str">
            <v>YES</v>
          </cell>
          <cell r="BK1768" t="str">
            <v/>
          </cell>
          <cell r="BL1768" t="str">
            <v>YES</v>
          </cell>
          <cell r="BM1768" t="str">
            <v>NO</v>
          </cell>
          <cell r="BO1768" t="str">
            <v>NO</v>
          </cell>
          <cell r="BQ1768" t="str">
            <v>NO</v>
          </cell>
          <cell r="BR1768" t="str">
            <v>NO</v>
          </cell>
          <cell r="BT1768" t="str">
            <v/>
          </cell>
          <cell r="BU1768" t="str">
            <v>YES</v>
          </cell>
          <cell r="BW1768" t="str">
            <v/>
          </cell>
          <cell r="CA1768" t="str">
            <v>DUAL AREA</v>
          </cell>
          <cell r="CC1768">
            <v>0</v>
          </cell>
          <cell r="CD1768">
            <v>0</v>
          </cell>
          <cell r="CE1768">
            <v>73.903059636761185</v>
          </cell>
          <cell r="CF1768">
            <v>120.77186874129151</v>
          </cell>
          <cell r="CL1768">
            <v>0.36</v>
          </cell>
          <cell r="CY1768">
            <v>0</v>
          </cell>
          <cell r="CZ1768">
            <v>0</v>
          </cell>
          <cell r="DA1768">
            <v>4.9787018854327432</v>
          </cell>
          <cell r="DB1768">
            <v>4.9787018854327432</v>
          </cell>
        </row>
        <row r="1769">
          <cell r="A1769">
            <v>676</v>
          </cell>
          <cell r="B1769">
            <v>41729</v>
          </cell>
          <cell r="C1769" t="str">
            <v>Austin</v>
          </cell>
          <cell r="D1769">
            <v>4</v>
          </cell>
          <cell r="F1769" t="str">
            <v>YES</v>
          </cell>
          <cell r="G1769">
            <v>28.11</v>
          </cell>
          <cell r="H1769">
            <v>0.49390522297471801</v>
          </cell>
          <cell r="I1769">
            <v>0</v>
          </cell>
          <cell r="J1769">
            <v>15</v>
          </cell>
          <cell r="K1769">
            <v>30</v>
          </cell>
          <cell r="L1769">
            <v>2</v>
          </cell>
          <cell r="M1769">
            <v>-2.5298066993264898</v>
          </cell>
          <cell r="N1769">
            <v>0.83226322117587404</v>
          </cell>
          <cell r="O1769">
            <v>0.29460559277836401</v>
          </cell>
          <cell r="P1769">
            <v>0.16688510068038201</v>
          </cell>
          <cell r="Q1769">
            <v>0.99934778645736599</v>
          </cell>
          <cell r="R1769">
            <v>0.81545971905280001</v>
          </cell>
          <cell r="S1769">
            <v>361.92632863681399</v>
          </cell>
          <cell r="T1769">
            <v>0.99962023727257199</v>
          </cell>
          <cell r="U1769">
            <v>0.61368454031929698</v>
          </cell>
          <cell r="V1769">
            <v>1188.4059922276999</v>
          </cell>
          <cell r="W1769">
            <v>0.99986629901906798</v>
          </cell>
          <cell r="X1769">
            <v>0.36408380563543202</v>
          </cell>
          <cell r="Y1769">
            <v>-0.882125023068287</v>
          </cell>
          <cell r="Z1769">
            <v>0.26991606058705597</v>
          </cell>
          <cell r="AA1769">
            <v>0.28364825557658602</v>
          </cell>
          <cell r="AB1769">
            <v>0.16677315358286801</v>
          </cell>
          <cell r="AC1769">
            <v>0.97581029881467396</v>
          </cell>
          <cell r="AD1769">
            <v>0.691205056453712</v>
          </cell>
          <cell r="AE1769">
            <v>6.2587966659914596</v>
          </cell>
          <cell r="AF1769">
            <v>5.2658433121132199E-3</v>
          </cell>
          <cell r="AG1769">
            <v>997.23278738464001</v>
          </cell>
          <cell r="AH1769">
            <v>7.1268397641121997</v>
          </cell>
          <cell r="AI1769">
            <v>1.9683929140924698E-2</v>
          </cell>
          <cell r="AJ1769">
            <v>982.77848537525597</v>
          </cell>
          <cell r="AK1769">
            <v>5630.3365444166502</v>
          </cell>
          <cell r="AL1769">
            <v>998.00724722170298</v>
          </cell>
          <cell r="AM1769">
            <v>52.682433999002001</v>
          </cell>
          <cell r="AN1769">
            <v>40.251702897987997</v>
          </cell>
          <cell r="AO1769">
            <v>-1.5300984860667499</v>
          </cell>
          <cell r="AP1769">
            <v>7.1364054287085796</v>
          </cell>
          <cell r="AQ1769">
            <v>459.19072781776902</v>
          </cell>
          <cell r="AR1769">
            <v>-215209.26886908201</v>
          </cell>
          <cell r="AS1769">
            <v>11.333750264142401</v>
          </cell>
          <cell r="AT1769">
            <v>2877831.55471431</v>
          </cell>
          <cell r="AU1769" t="str">
            <v>NaN</v>
          </cell>
          <cell r="AV1769" t="str">
            <v>NaN</v>
          </cell>
          <cell r="AW1769" t="str">
            <v>NaN</v>
          </cell>
          <cell r="AX1769" t="str">
            <v>NaN</v>
          </cell>
          <cell r="AY1769">
            <v>0.89403106264549903</v>
          </cell>
          <cell r="AZ1769" t="str">
            <v>NaN</v>
          </cell>
          <cell r="BA1769" t="str">
            <v>NaN</v>
          </cell>
          <cell r="BB1769" t="str">
            <v>NaN</v>
          </cell>
          <cell r="BC1769">
            <v>17.980512991752999</v>
          </cell>
          <cell r="BD1769">
            <v>6.5192383970036198</v>
          </cell>
          <cell r="BE1769">
            <v>14.2140349224719</v>
          </cell>
          <cell r="BF1769">
            <v>52.482105614334998</v>
          </cell>
          <cell r="BH1769" t="str">
            <v>NO</v>
          </cell>
          <cell r="BI1769" t="str">
            <v>YES</v>
          </cell>
          <cell r="BJ1769" t="str">
            <v>YES</v>
          </cell>
          <cell r="BK1769" t="str">
            <v/>
          </cell>
          <cell r="BL1769" t="str">
            <v>YES</v>
          </cell>
          <cell r="BM1769" t="str">
            <v>NO</v>
          </cell>
          <cell r="BO1769" t="str">
            <v>NO</v>
          </cell>
          <cell r="BQ1769" t="str">
            <v>NO</v>
          </cell>
          <cell r="BR1769" t="str">
            <v>NO</v>
          </cell>
          <cell r="BT1769" t="str">
            <v/>
          </cell>
          <cell r="BU1769" t="str">
            <v>YES</v>
          </cell>
          <cell r="BW1769" t="str">
            <v/>
          </cell>
          <cell r="CA1769" t="str">
            <v>DUAL AREA</v>
          </cell>
          <cell r="CC1769">
            <v>0</v>
          </cell>
          <cell r="CD1769">
            <v>0</v>
          </cell>
          <cell r="CE1769">
            <v>74.06551737262366</v>
          </cell>
          <cell r="CF1769">
            <v>113.17864320107503</v>
          </cell>
          <cell r="CL1769">
            <v>0.36</v>
          </cell>
          <cell r="CY1769">
            <v>0</v>
          </cell>
          <cell r="CZ1769">
            <v>0</v>
          </cell>
          <cell r="DA1769">
            <v>13.97920323158033</v>
          </cell>
          <cell r="DB1769">
            <v>13.97920323158033</v>
          </cell>
        </row>
        <row r="1770">
          <cell r="A1770">
            <v>676</v>
          </cell>
          <cell r="B1770">
            <v>41729</v>
          </cell>
          <cell r="C1770" t="str">
            <v>Austin</v>
          </cell>
          <cell r="D1770">
            <v>7</v>
          </cell>
          <cell r="F1770" t="str">
            <v>YES</v>
          </cell>
          <cell r="G1770">
            <v>28.11</v>
          </cell>
          <cell r="H1770">
            <v>0.92147458624094702</v>
          </cell>
          <cell r="I1770">
            <v>0</v>
          </cell>
          <cell r="J1770">
            <v>15</v>
          </cell>
          <cell r="K1770">
            <v>30</v>
          </cell>
          <cell r="L1770">
            <v>2</v>
          </cell>
          <cell r="M1770">
            <v>148.662871796633</v>
          </cell>
          <cell r="N1770">
            <v>0.980443661913458</v>
          </cell>
          <cell r="O1770">
            <v>5.6402342426887297E-2</v>
          </cell>
          <cell r="P1770">
            <v>0.161418166256731</v>
          </cell>
          <cell r="Q1770">
            <v>0.99950080280193498</v>
          </cell>
          <cell r="R1770">
            <v>1.43583395764702</v>
          </cell>
          <cell r="S1770">
            <v>188.64978348792999</v>
          </cell>
          <cell r="T1770">
            <v>0.99998845686543203</v>
          </cell>
          <cell r="U1770">
            <v>0.215500132983653</v>
          </cell>
          <cell r="V1770">
            <v>16749.716852216901</v>
          </cell>
          <cell r="W1770">
            <v>0.99999921105531797</v>
          </cell>
          <cell r="X1770">
            <v>5.6337880435115402E-2</v>
          </cell>
          <cell r="Y1770">
            <v>0.32976028357433401</v>
          </cell>
          <cell r="Z1770">
            <v>2.1739285127133599E-3</v>
          </cell>
          <cell r="AA1770">
            <v>0.16513981630291699</v>
          </cell>
          <cell r="AB1770">
            <v>0.16133544697791</v>
          </cell>
          <cell r="AC1770">
            <v>0.98019957174163896</v>
          </cell>
          <cell r="AD1770">
            <v>2.1951317871068299</v>
          </cell>
          <cell r="AE1770">
            <v>75.333406265033801</v>
          </cell>
          <cell r="AF1770">
            <v>4.4975892724495904E-3</v>
          </cell>
          <cell r="AG1770">
            <v>4156.0737574225604</v>
          </cell>
          <cell r="AH1770">
            <v>133.71577807737401</v>
          </cell>
          <cell r="AI1770">
            <v>0.70879611969192002</v>
          </cell>
          <cell r="AJ1770">
            <v>1215.73267122832</v>
          </cell>
          <cell r="AK1770">
            <v>3462.19725055667</v>
          </cell>
          <cell r="AL1770">
            <v>427.96513450459997</v>
          </cell>
          <cell r="AM1770">
            <v>36.544886393332803</v>
          </cell>
          <cell r="AN1770">
            <v>1.10532090326133</v>
          </cell>
          <cell r="AO1770">
            <v>73.005597298510907</v>
          </cell>
          <cell r="AP1770">
            <v>59.471932021949897</v>
          </cell>
          <cell r="AQ1770">
            <v>62.733552089991498</v>
          </cell>
          <cell r="AR1770">
            <v>3940.94486062141</v>
          </cell>
          <cell r="AS1770">
            <v>192.50311830038601</v>
          </cell>
          <cell r="AT1770">
            <v>34204.993142276697</v>
          </cell>
          <cell r="AU1770" t="str">
            <v>NaN</v>
          </cell>
          <cell r="AV1770" t="str">
            <v>NaN</v>
          </cell>
          <cell r="AW1770" t="str">
            <v>NaN</v>
          </cell>
          <cell r="AX1770" t="str">
            <v>NaN</v>
          </cell>
          <cell r="AY1770">
            <v>0.21661751199340601</v>
          </cell>
          <cell r="AZ1770" t="str">
            <v>NaN</v>
          </cell>
          <cell r="BA1770" t="str">
            <v>NaN</v>
          </cell>
          <cell r="BB1770" t="str">
            <v>NaN</v>
          </cell>
          <cell r="BC1770">
            <v>14.178600785022899</v>
          </cell>
          <cell r="BD1770">
            <v>8.7517777536419299</v>
          </cell>
          <cell r="BE1770">
            <v>19.7349160406172</v>
          </cell>
          <cell r="BF1770">
            <v>119.438064931296</v>
          </cell>
          <cell r="BH1770" t="str">
            <v>YES</v>
          </cell>
          <cell r="BI1770" t="str">
            <v>YES</v>
          </cell>
          <cell r="BJ1770" t="str">
            <v>YES</v>
          </cell>
          <cell r="BK1770" t="str">
            <v/>
          </cell>
          <cell r="BL1770" t="str">
            <v>YES</v>
          </cell>
          <cell r="BM1770" t="str">
            <v>NO</v>
          </cell>
          <cell r="BO1770" t="str">
            <v>NO</v>
          </cell>
          <cell r="BQ1770" t="str">
            <v>NO</v>
          </cell>
          <cell r="BR1770" t="str">
            <v>NO</v>
          </cell>
          <cell r="BT1770" t="str">
            <v/>
          </cell>
          <cell r="BU1770" t="str">
            <v>NO</v>
          </cell>
          <cell r="BW1770" t="str">
            <v>YES</v>
          </cell>
          <cell r="CA1770" t="str">
            <v>TRASH</v>
          </cell>
          <cell r="CC1770">
            <v>0</v>
          </cell>
          <cell r="CD1770">
            <v>0</v>
          </cell>
          <cell r="CE1770">
            <v>0</v>
          </cell>
          <cell r="CF1770">
            <v>0</v>
          </cell>
          <cell r="CL1770">
            <v>0</v>
          </cell>
          <cell r="CY1770">
            <v>0</v>
          </cell>
          <cell r="CZ1770">
            <v>0</v>
          </cell>
          <cell r="DA1770">
            <v>0</v>
          </cell>
          <cell r="DB1770">
            <v>0</v>
          </cell>
        </row>
        <row r="1771">
          <cell r="A1771">
            <v>676</v>
          </cell>
          <cell r="B1771">
            <v>41729</v>
          </cell>
          <cell r="C1771" t="str">
            <v>Austin</v>
          </cell>
          <cell r="D1771">
            <v>8</v>
          </cell>
          <cell r="F1771" t="str">
            <v>YES</v>
          </cell>
          <cell r="G1771">
            <v>28.11</v>
          </cell>
          <cell r="H1771">
            <v>1.2067532781511501</v>
          </cell>
          <cell r="I1771">
            <v>0</v>
          </cell>
          <cell r="J1771">
            <v>15</v>
          </cell>
          <cell r="K1771">
            <v>30</v>
          </cell>
          <cell r="L1771">
            <v>2</v>
          </cell>
          <cell r="M1771">
            <v>31.602102376985599</v>
          </cell>
          <cell r="N1771">
            <v>0.98876646722352401</v>
          </cell>
          <cell r="O1771">
            <v>6.50530185939108E-2</v>
          </cell>
          <cell r="P1771">
            <v>0.15452834649976099</v>
          </cell>
          <cell r="Q1771">
            <v>0.99880549915478001</v>
          </cell>
          <cell r="R1771">
            <v>1.2739406422250099</v>
          </cell>
          <cell r="S1771">
            <v>91.730174946485405</v>
          </cell>
          <cell r="T1771">
            <v>0.99983811573223602</v>
          </cell>
          <cell r="U1771">
            <v>0.46327790175157102</v>
          </cell>
          <cell r="V1771">
            <v>1365.9655072404801</v>
          </cell>
          <cell r="W1771">
            <v>0.99999706518117903</v>
          </cell>
          <cell r="X1771">
            <v>6.2369133069050398E-2</v>
          </cell>
          <cell r="Y1771">
            <v>2.5305593543226301</v>
          </cell>
          <cell r="Z1771">
            <v>7.91650117976328E-2</v>
          </cell>
          <cell r="AA1771">
            <v>0.35353889039359998</v>
          </cell>
          <cell r="AB1771">
            <v>0.15433913395281201</v>
          </cell>
          <cell r="AC1771">
            <v>0.95000224266758404</v>
          </cell>
          <cell r="AD1771">
            <v>1.71438133911221</v>
          </cell>
          <cell r="AE1771">
            <v>210.927305632844</v>
          </cell>
          <cell r="AF1771">
            <v>0.15441582198029499</v>
          </cell>
          <cell r="AG1771">
            <v>1156.34191245839</v>
          </cell>
          <cell r="AH1771">
            <v>38.823213868161197</v>
          </cell>
          <cell r="AI1771">
            <v>0.42316421241707702</v>
          </cell>
          <cell r="AJ1771">
            <v>788.82672491600897</v>
          </cell>
          <cell r="AK1771">
            <v>2630.02554919166</v>
          </cell>
          <cell r="AL1771">
            <v>574.44117859072003</v>
          </cell>
          <cell r="AM1771">
            <v>47.092457640335503</v>
          </cell>
          <cell r="AN1771">
            <v>5.0626021805916697</v>
          </cell>
          <cell r="AO1771">
            <v>77.165179133746406</v>
          </cell>
          <cell r="AP1771">
            <v>43.852092933403398</v>
          </cell>
          <cell r="AQ1771">
            <v>115.967650800236</v>
          </cell>
          <cell r="AR1771">
            <v>928.47170540992499</v>
          </cell>
          <cell r="AS1771">
            <v>287.097820220784</v>
          </cell>
          <cell r="AT1771">
            <v>3367.8156812585298</v>
          </cell>
          <cell r="AU1771" t="str">
            <v>NaN</v>
          </cell>
          <cell r="AV1771" t="str">
            <v>NaN</v>
          </cell>
          <cell r="AW1771" t="str">
            <v>NaN</v>
          </cell>
          <cell r="AX1771" t="str">
            <v>NaN</v>
          </cell>
          <cell r="AY1771">
            <v>0.31358691531453298</v>
          </cell>
          <cell r="AZ1771" t="str">
            <v>NaN</v>
          </cell>
          <cell r="BA1771" t="str">
            <v>NaN</v>
          </cell>
          <cell r="BB1771" t="str">
            <v>NaN</v>
          </cell>
          <cell r="BC1771">
            <v>17.367890694343401</v>
          </cell>
          <cell r="BD1771">
            <v>6.43388019778632</v>
          </cell>
          <cell r="BE1771">
            <v>37.348745584114603</v>
          </cell>
          <cell r="BF1771">
            <v>60.519809088606699</v>
          </cell>
          <cell r="BH1771" t="str">
            <v>NO</v>
          </cell>
          <cell r="BI1771" t="str">
            <v>YES</v>
          </cell>
          <cell r="BJ1771" t="str">
            <v>YES</v>
          </cell>
          <cell r="BK1771" t="str">
            <v/>
          </cell>
          <cell r="BL1771" t="str">
            <v>YES</v>
          </cell>
          <cell r="BM1771" t="str">
            <v>NO</v>
          </cell>
          <cell r="BO1771" t="str">
            <v>NO</v>
          </cell>
          <cell r="BQ1771" t="str">
            <v>NO</v>
          </cell>
          <cell r="BR1771" t="str">
            <v>NO</v>
          </cell>
          <cell r="BT1771" t="str">
            <v/>
          </cell>
          <cell r="BU1771" t="str">
            <v>NO</v>
          </cell>
          <cell r="BW1771" t="str">
            <v>YES</v>
          </cell>
          <cell r="CA1771" t="str">
            <v>TRASH</v>
          </cell>
          <cell r="CC1771">
            <v>0</v>
          </cell>
          <cell r="CD1771">
            <v>0</v>
          </cell>
          <cell r="CE1771">
            <v>0</v>
          </cell>
          <cell r="CF1771">
            <v>0</v>
          </cell>
          <cell r="CL1771">
            <v>0</v>
          </cell>
          <cell r="CY1771">
            <v>0</v>
          </cell>
          <cell r="CZ1771">
            <v>0</v>
          </cell>
          <cell r="DA1771">
            <v>0</v>
          </cell>
          <cell r="DB1771">
            <v>0</v>
          </cell>
        </row>
        <row r="1772">
          <cell r="A1772">
            <v>676</v>
          </cell>
          <cell r="B1772">
            <v>41729</v>
          </cell>
          <cell r="C1772" t="str">
            <v>Austin</v>
          </cell>
          <cell r="D1772">
            <v>9</v>
          </cell>
          <cell r="F1772" t="str">
            <v>YES</v>
          </cell>
          <cell r="G1772">
            <v>28.11</v>
          </cell>
          <cell r="H1772">
            <v>1.2067195577547001</v>
          </cell>
          <cell r="I1772">
            <v>0</v>
          </cell>
          <cell r="J1772">
            <v>15</v>
          </cell>
          <cell r="K1772">
            <v>30</v>
          </cell>
          <cell r="L1772">
            <v>2</v>
          </cell>
          <cell r="M1772">
            <v>89.162635559508203</v>
          </cell>
          <cell r="N1772">
            <v>0.93323898995760901</v>
          </cell>
          <cell r="O1772">
            <v>0.14516031491614201</v>
          </cell>
          <cell r="P1772">
            <v>0.16565472454747299</v>
          </cell>
          <cell r="Q1772">
            <v>0.99892083567632595</v>
          </cell>
          <cell r="R1772">
            <v>0.99228625045068797</v>
          </cell>
          <cell r="S1772">
            <v>129.979919551574</v>
          </cell>
          <cell r="T1772">
            <v>0.99972726140635004</v>
          </cell>
          <cell r="U1772">
            <v>0.491962486579479</v>
          </cell>
          <cell r="V1772">
            <v>426.89194951764898</v>
          </cell>
          <cell r="W1772">
            <v>0.99998169570392703</v>
          </cell>
          <cell r="X1772">
            <v>0.12742900448372599</v>
          </cell>
          <cell r="Y1772">
            <v>0.14530774573845101</v>
          </cell>
          <cell r="Z1772">
            <v>1.51309646075137E-3</v>
          </cell>
          <cell r="AA1772">
            <v>0.298336496234199</v>
          </cell>
          <cell r="AB1772">
            <v>0.165470857222423</v>
          </cell>
          <cell r="AC1772">
            <v>0.96001651672524801</v>
          </cell>
          <cell r="AD1772">
            <v>1.0262829646970499</v>
          </cell>
          <cell r="AE1772">
            <v>98.456219081594995</v>
          </cell>
          <cell r="AF1772">
            <v>0.23063076494691101</v>
          </cell>
          <cell r="AG1772">
            <v>692.39987593996204</v>
          </cell>
          <cell r="AH1772">
            <v>23.1666578772343</v>
          </cell>
          <cell r="AI1772">
            <v>0.178183964243913</v>
          </cell>
          <cell r="AJ1772">
            <v>739.59978548365098</v>
          </cell>
          <cell r="AK1772">
            <v>8809.6762230000004</v>
          </cell>
          <cell r="AL1772">
            <v>1298.23268238776</v>
          </cell>
          <cell r="AM1772">
            <v>96.682195989340897</v>
          </cell>
          <cell r="AN1772">
            <v>3.4902942017699998</v>
          </cell>
          <cell r="AO1772">
            <v>97.491210052226407</v>
          </cell>
          <cell r="AP1772">
            <v>92.967338517441206</v>
          </cell>
          <cell r="AQ1772">
            <v>1139.5989450194299</v>
          </cell>
          <cell r="AR1772">
            <v>-914.35494618523103</v>
          </cell>
          <cell r="AS1772">
            <v>-227.99055619608001</v>
          </cell>
          <cell r="AT1772">
            <v>6375.8250982295804</v>
          </cell>
          <cell r="AU1772" t="str">
            <v>NaN</v>
          </cell>
          <cell r="AV1772" t="str">
            <v>NaN</v>
          </cell>
          <cell r="AW1772" t="str">
            <v>NaN</v>
          </cell>
          <cell r="AX1772" t="str">
            <v>NaN</v>
          </cell>
          <cell r="AY1772">
            <v>0.32447082896381702</v>
          </cell>
          <cell r="AZ1772" t="str">
            <v>NaN</v>
          </cell>
          <cell r="BA1772" t="str">
            <v>NaN</v>
          </cell>
          <cell r="BB1772" t="str">
            <v>NaN</v>
          </cell>
          <cell r="BC1772">
            <v>8.3435356019267299</v>
          </cell>
          <cell r="BD1772">
            <v>42.540404735251698</v>
          </cell>
          <cell r="BE1772">
            <v>60.897574053729002</v>
          </cell>
          <cell r="BF1772">
            <v>83.908893813453105</v>
          </cell>
          <cell r="BH1772" t="str">
            <v>YES</v>
          </cell>
          <cell r="BI1772" t="str">
            <v>YES</v>
          </cell>
          <cell r="BJ1772" t="str">
            <v>YES</v>
          </cell>
          <cell r="BK1772" t="str">
            <v/>
          </cell>
          <cell r="BL1772" t="str">
            <v>YES</v>
          </cell>
          <cell r="BM1772" t="str">
            <v>NO</v>
          </cell>
          <cell r="BO1772" t="str">
            <v>NO</v>
          </cell>
          <cell r="BQ1772" t="str">
            <v>NO</v>
          </cell>
          <cell r="BR1772" t="str">
            <v>NO</v>
          </cell>
          <cell r="BT1772" t="str">
            <v/>
          </cell>
          <cell r="BU1772" t="str">
            <v>NO</v>
          </cell>
          <cell r="BW1772" t="str">
            <v>YES</v>
          </cell>
          <cell r="CA1772" t="str">
            <v>TRASH</v>
          </cell>
          <cell r="CC1772">
            <v>0</v>
          </cell>
          <cell r="CD1772">
            <v>0</v>
          </cell>
          <cell r="CE1772">
            <v>0</v>
          </cell>
          <cell r="CF1772">
            <v>0</v>
          </cell>
          <cell r="CL1772">
            <v>0</v>
          </cell>
          <cell r="CY1772">
            <v>0</v>
          </cell>
          <cell r="CZ1772">
            <v>0</v>
          </cell>
          <cell r="DA1772">
            <v>0</v>
          </cell>
          <cell r="DB1772">
            <v>0</v>
          </cell>
        </row>
        <row r="1773">
          <cell r="A1773">
            <v>676</v>
          </cell>
          <cell r="B1773">
            <v>41729</v>
          </cell>
          <cell r="C1773" t="str">
            <v>Austin</v>
          </cell>
          <cell r="D1773">
            <v>10</v>
          </cell>
          <cell r="F1773" t="str">
            <v>YES</v>
          </cell>
          <cell r="G1773">
            <v>28.11</v>
          </cell>
          <cell r="H1773">
            <v>1.31513608340174</v>
          </cell>
          <cell r="I1773">
            <v>0</v>
          </cell>
          <cell r="J1773">
            <v>15</v>
          </cell>
          <cell r="K1773">
            <v>30</v>
          </cell>
          <cell r="L1773">
            <v>2</v>
          </cell>
          <cell r="M1773">
            <v>-0.69260531143121695</v>
          </cell>
          <cell r="N1773">
            <v>0.83892944560903804</v>
          </cell>
          <cell r="O1773">
            <v>0.181125152087385</v>
          </cell>
          <cell r="P1773">
            <v>0.14858719407322199</v>
          </cell>
          <cell r="Q1773">
            <v>0.99940928625439196</v>
          </cell>
          <cell r="R1773">
            <v>1.7894205739990501</v>
          </cell>
          <cell r="S1773">
            <v>323.42400709926801</v>
          </cell>
          <cell r="T1773">
            <v>0.99999492629441</v>
          </cell>
          <cell r="U1773">
            <v>0.163991813331167</v>
          </cell>
          <cell r="V1773">
            <v>-490.23208171769897</v>
          </cell>
          <cell r="W1773">
            <v>0.99998036874506602</v>
          </cell>
          <cell r="X1773">
            <v>0.32257860305720798</v>
          </cell>
          <cell r="Y1773">
            <v>-0.51243294116784399</v>
          </cell>
          <cell r="Z1773">
            <v>0.426936223800716</v>
          </cell>
          <cell r="AA1773">
            <v>4.5067093351193403E-2</v>
          </cell>
          <cell r="AB1773">
            <v>0.14849743186741099</v>
          </cell>
          <cell r="AC1773">
            <v>0.97276297193732597</v>
          </cell>
          <cell r="AD1773">
            <v>3.3181319698952199</v>
          </cell>
          <cell r="AE1773">
            <v>-85.732859827637597</v>
          </cell>
          <cell r="AF1773">
            <v>0.17487875628942401</v>
          </cell>
          <cell r="AG1773">
            <v>4434.2568979226298</v>
          </cell>
          <cell r="AH1773">
            <v>211.28663819940601</v>
          </cell>
          <cell r="AI1773">
            <v>0.65327731256718802</v>
          </cell>
          <cell r="AJ1773">
            <v>1863.31097415607</v>
          </cell>
          <cell r="AK1773">
            <v>8750.7390763766707</v>
          </cell>
          <cell r="AL1773">
            <v>1620.9264082382499</v>
          </cell>
          <cell r="AM1773">
            <v>65.424377265006896</v>
          </cell>
          <cell r="AN1773">
            <v>24.210885018537699</v>
          </cell>
          <cell r="AO1773">
            <v>103.00540084724599</v>
          </cell>
          <cell r="AP1773">
            <v>80.158058657683</v>
          </cell>
          <cell r="AQ1773">
            <v>123.582247914362</v>
          </cell>
          <cell r="AR1773">
            <v>-247.20173046637299</v>
          </cell>
          <cell r="AS1773">
            <v>-20.840025912277198</v>
          </cell>
          <cell r="AT1773">
            <v>6346.2280463674697</v>
          </cell>
          <cell r="AU1773" t="str">
            <v>NaN</v>
          </cell>
          <cell r="AV1773" t="str">
            <v>NaN</v>
          </cell>
          <cell r="AW1773" t="str">
            <v>NaN</v>
          </cell>
          <cell r="AX1773" t="str">
            <v>NaN</v>
          </cell>
          <cell r="AY1773">
            <v>0.98382203826728998</v>
          </cell>
          <cell r="AZ1773" t="str">
            <v>NaN</v>
          </cell>
          <cell r="BA1773" t="str">
            <v>NaN</v>
          </cell>
          <cell r="BB1773" t="str">
            <v>NaN</v>
          </cell>
          <cell r="BC1773">
            <v>24.258625601111302</v>
          </cell>
          <cell r="BD1773">
            <v>3.0852553492873098</v>
          </cell>
          <cell r="BE1773">
            <v>32.939179676275899</v>
          </cell>
          <cell r="BF1773">
            <v>92.881119861608994</v>
          </cell>
          <cell r="BH1773" t="str">
            <v>NO</v>
          </cell>
          <cell r="BI1773" t="str">
            <v>YES</v>
          </cell>
          <cell r="BJ1773" t="str">
            <v>YES</v>
          </cell>
          <cell r="BK1773" t="str">
            <v/>
          </cell>
          <cell r="BL1773" t="str">
            <v>YES</v>
          </cell>
          <cell r="BM1773" t="str">
            <v>NO</v>
          </cell>
          <cell r="BO1773" t="str">
            <v>NO</v>
          </cell>
          <cell r="BQ1773" t="str">
            <v>NO</v>
          </cell>
          <cell r="BR1773" t="str">
            <v>NO</v>
          </cell>
          <cell r="BT1773" t="str">
            <v/>
          </cell>
          <cell r="BU1773" t="str">
            <v>YES</v>
          </cell>
          <cell r="BW1773" t="str">
            <v/>
          </cell>
          <cell r="CA1773" t="str">
            <v>DUAL AREA</v>
          </cell>
          <cell r="CC1773">
            <v>0</v>
          </cell>
          <cell r="CD1773">
            <v>0</v>
          </cell>
          <cell r="CE1773">
            <v>191.38153509851762</v>
          </cell>
          <cell r="CF1773">
            <v>141.64495054108053</v>
          </cell>
          <cell r="CL1773">
            <v>0.36</v>
          </cell>
          <cell r="CY1773">
            <v>0</v>
          </cell>
          <cell r="CZ1773">
            <v>0</v>
          </cell>
          <cell r="DA1773">
            <v>6.0323567518934631</v>
          </cell>
          <cell r="DB1773">
            <v>6.0323567518934631</v>
          </cell>
        </row>
        <row r="1774">
          <cell r="A1774">
            <v>676</v>
          </cell>
          <cell r="B1774">
            <v>41729</v>
          </cell>
          <cell r="C1774" t="str">
            <v>Austin</v>
          </cell>
          <cell r="D1774">
            <v>11</v>
          </cell>
          <cell r="F1774" t="str">
            <v>YES</v>
          </cell>
          <cell r="G1774">
            <v>28.11</v>
          </cell>
          <cell r="H1774">
            <v>1.4105718908831499</v>
          </cell>
          <cell r="I1774">
            <v>0</v>
          </cell>
          <cell r="J1774">
            <v>15</v>
          </cell>
          <cell r="K1774">
            <v>30</v>
          </cell>
          <cell r="L1774">
            <v>2</v>
          </cell>
          <cell r="M1774">
            <v>-14.804533067251</v>
          </cell>
          <cell r="N1774">
            <v>0.94749772286623901</v>
          </cell>
          <cell r="O1774">
            <v>0.203467012481995</v>
          </cell>
          <cell r="P1774">
            <v>0.156185257555816</v>
          </cell>
          <cell r="Q1774">
            <v>0.99956370930416005</v>
          </cell>
          <cell r="R1774">
            <v>1.9101309212569799</v>
          </cell>
          <cell r="S1774">
            <v>132.482213549428</v>
          </cell>
          <cell r="T1774">
            <v>0.99996581244613203</v>
          </cell>
          <cell r="U1774">
            <v>0.52820565001599196</v>
          </cell>
          <cell r="V1774">
            <v>-2577.2667147103698</v>
          </cell>
          <cell r="W1774">
            <v>0.99999468449517304</v>
          </cell>
          <cell r="X1774">
            <v>0.208268063386604</v>
          </cell>
          <cell r="Y1774">
            <v>-1.0638595133073201</v>
          </cell>
          <cell r="Z1774">
            <v>6.7861340369158293E-2</v>
          </cell>
          <cell r="AA1774">
            <v>0.70255202838087705</v>
          </cell>
          <cell r="AB1774">
            <v>0.15611542340741499</v>
          </cell>
          <cell r="AC1774">
            <v>0.98155356201330801</v>
          </cell>
          <cell r="AD1774">
            <v>3.7867421589532202</v>
          </cell>
          <cell r="AE1774">
            <v>-70.984264059575906</v>
          </cell>
          <cell r="AF1774">
            <v>2.7542313077322599E-2</v>
          </cell>
          <cell r="AG1774">
            <v>8039.8197689563403</v>
          </cell>
          <cell r="AH1774">
            <v>82.795208277703495</v>
          </cell>
          <cell r="AI1774">
            <v>0.62493202095484301</v>
          </cell>
          <cell r="AJ1774">
            <v>3100.8844839019998</v>
          </cell>
          <cell r="AK1774">
            <v>9821.67134443332</v>
          </cell>
          <cell r="AL1774">
            <v>1760.1411383967099</v>
          </cell>
          <cell r="AM1774">
            <v>61.299680086001302</v>
          </cell>
          <cell r="AN1774">
            <v>27.239738117895701</v>
          </cell>
          <cell r="AO1774">
            <v>-240.28404999959099</v>
          </cell>
          <cell r="AP1774">
            <v>3.8910602613999701</v>
          </cell>
          <cell r="AQ1774">
            <v>2224.2631444911799</v>
          </cell>
          <cell r="AR1774">
            <v>822.69587554884299</v>
          </cell>
          <cell r="AS1774">
            <v>200.177260394379</v>
          </cell>
          <cell r="AT1774">
            <v>2295.4842767067598</v>
          </cell>
          <cell r="AU1774" t="str">
            <v>NaN</v>
          </cell>
          <cell r="AV1774" t="str">
            <v>NaN</v>
          </cell>
          <cell r="AW1774" t="str">
            <v>NaN</v>
          </cell>
          <cell r="AX1774" t="str">
            <v>NaN</v>
          </cell>
          <cell r="AY1774">
            <v>1.3184624871120201</v>
          </cell>
          <cell r="AZ1774" t="str">
            <v>NaN</v>
          </cell>
          <cell r="BA1774" t="str">
            <v>NaN</v>
          </cell>
          <cell r="BB1774" t="str">
            <v>NaN</v>
          </cell>
          <cell r="BC1774">
            <v>30.821200997423901</v>
          </cell>
          <cell r="BD1774">
            <v>1.3785815207843399</v>
          </cell>
          <cell r="BE1774">
            <v>24.039756308529299</v>
          </cell>
          <cell r="BF1774">
            <v>108.473929956471</v>
          </cell>
          <cell r="BH1774" t="str">
            <v>NO</v>
          </cell>
          <cell r="BI1774" t="str">
            <v>YES</v>
          </cell>
          <cell r="BJ1774" t="str">
            <v>YES</v>
          </cell>
          <cell r="BK1774" t="str">
            <v/>
          </cell>
          <cell r="BL1774" t="str">
            <v>YES</v>
          </cell>
          <cell r="BM1774" t="str">
            <v>NO</v>
          </cell>
          <cell r="BO1774" t="str">
            <v>NO</v>
          </cell>
          <cell r="BQ1774" t="str">
            <v>NO</v>
          </cell>
          <cell r="BR1774" t="str">
            <v>NO</v>
          </cell>
          <cell r="BT1774" t="str">
            <v/>
          </cell>
          <cell r="BU1774" t="str">
            <v>YES</v>
          </cell>
          <cell r="BW1774" t="str">
            <v/>
          </cell>
          <cell r="CA1774" t="str">
            <v>DUAL AREA</v>
          </cell>
          <cell r="CC1774">
            <v>0</v>
          </cell>
          <cell r="CD1774">
            <v>0</v>
          </cell>
          <cell r="CE1774">
            <v>190.91868484083622</v>
          </cell>
          <cell r="CF1774">
            <v>169.67706746858119</v>
          </cell>
          <cell r="CL1774">
            <v>0.36</v>
          </cell>
          <cell r="CY1774">
            <v>0</v>
          </cell>
          <cell r="CZ1774">
            <v>0</v>
          </cell>
          <cell r="DA1774">
            <v>8.2655115289798431</v>
          </cell>
          <cell r="DB1774">
            <v>8.2655115289798431</v>
          </cell>
        </row>
        <row r="1775">
          <cell r="A1775">
            <v>676</v>
          </cell>
          <cell r="B1775">
            <v>41729</v>
          </cell>
          <cell r="C1775" t="str">
            <v>Austin</v>
          </cell>
          <cell r="D1775">
            <v>12</v>
          </cell>
          <cell r="F1775" t="str">
            <v>YES</v>
          </cell>
          <cell r="G1775">
            <v>28.11</v>
          </cell>
          <cell r="H1775">
            <v>1.4687301395461001</v>
          </cell>
          <cell r="I1775">
            <v>0</v>
          </cell>
          <cell r="J1775">
            <v>15</v>
          </cell>
          <cell r="K1775">
            <v>30</v>
          </cell>
          <cell r="L1775">
            <v>2</v>
          </cell>
          <cell r="M1775">
            <v>-6.48459205558233</v>
          </cell>
          <cell r="N1775">
            <v>0.75902886816170301</v>
          </cell>
          <cell r="O1775">
            <v>0.27091234415684601</v>
          </cell>
          <cell r="P1775">
            <v>0.156946190347209</v>
          </cell>
          <cell r="Q1775">
            <v>0.99945592873360301</v>
          </cell>
          <cell r="R1775">
            <v>1.76204051491222</v>
          </cell>
          <cell r="S1775">
            <v>294.27286513890601</v>
          </cell>
          <cell r="T1775">
            <v>0.999970676021813</v>
          </cell>
          <cell r="U1775">
            <v>0.40402577283906399</v>
          </cell>
          <cell r="V1775">
            <v>-1030.8487255361499</v>
          </cell>
          <cell r="W1775">
            <v>0.99998709776543804</v>
          </cell>
          <cell r="X1775">
            <v>0.26799347688395397</v>
          </cell>
          <cell r="Y1775">
            <v>-0.30843184237907101</v>
          </cell>
          <cell r="Z1775">
            <v>3.2220320211550697E-2</v>
          </cell>
          <cell r="AA1775">
            <v>0.224544596678939</v>
          </cell>
          <cell r="AB1775">
            <v>0.156858650646575</v>
          </cell>
          <cell r="AC1775">
            <v>0.97729992297575996</v>
          </cell>
          <cell r="AD1775">
            <v>3.2442160448053001</v>
          </cell>
          <cell r="AE1775">
            <v>-70.073734678507194</v>
          </cell>
          <cell r="AF1775">
            <v>6.7975861852848096E-2</v>
          </cell>
          <cell r="AG1775">
            <v>5290.7898563012504</v>
          </cell>
          <cell r="AH1775">
            <v>83.138902782096494</v>
          </cell>
          <cell r="AI1775">
            <v>0.28251488522339901</v>
          </cell>
          <cell r="AJ1775">
            <v>4072.92344901462</v>
          </cell>
          <cell r="AK1775">
            <v>7376.5998361533202</v>
          </cell>
          <cell r="AL1775">
            <v>1319.5326526853501</v>
          </cell>
          <cell r="AM1775">
            <v>54.762844344330702</v>
          </cell>
          <cell r="AN1775">
            <v>14.207987700266999</v>
          </cell>
          <cell r="AO1775">
            <v>184.61813396052301</v>
          </cell>
          <cell r="AP1775">
            <v>84.664302751631396</v>
          </cell>
          <cell r="AQ1775">
            <v>337.78400746868499</v>
          </cell>
          <cell r="AR1775">
            <v>1422.5939014180899</v>
          </cell>
          <cell r="AS1775">
            <v>449.75140444559997</v>
          </cell>
          <cell r="AT1775">
            <v>5501.9574777357302</v>
          </cell>
          <cell r="AU1775" t="str">
            <v>NaN</v>
          </cell>
          <cell r="AV1775" t="str">
            <v>NaN</v>
          </cell>
          <cell r="AW1775" t="str">
            <v>NaN</v>
          </cell>
          <cell r="AX1775" t="str">
            <v>NaN</v>
          </cell>
          <cell r="AY1775">
            <v>0.91844645563843097</v>
          </cell>
          <cell r="AZ1775" t="str">
            <v>NaN</v>
          </cell>
          <cell r="BA1775" t="str">
            <v>NaN</v>
          </cell>
          <cell r="BB1775" t="str">
            <v>NaN</v>
          </cell>
          <cell r="BC1775">
            <v>32.101041167945198</v>
          </cell>
          <cell r="BD1775">
            <v>3.0959103607024798</v>
          </cell>
          <cell r="BE1775">
            <v>34.700435558169801</v>
          </cell>
          <cell r="BF1775">
            <v>118.162021936193</v>
          </cell>
          <cell r="BH1775" t="str">
            <v>NO</v>
          </cell>
          <cell r="BI1775" t="str">
            <v>YES</v>
          </cell>
          <cell r="BJ1775" t="str">
            <v>YES</v>
          </cell>
          <cell r="BK1775" t="str">
            <v/>
          </cell>
          <cell r="BL1775" t="str">
            <v>YES</v>
          </cell>
          <cell r="BM1775" t="str">
            <v>NO</v>
          </cell>
          <cell r="BO1775" t="str">
            <v>NO</v>
          </cell>
          <cell r="BQ1775" t="str">
            <v>NO</v>
          </cell>
          <cell r="BR1775" t="str">
            <v>NO</v>
          </cell>
          <cell r="BT1775" t="str">
            <v/>
          </cell>
          <cell r="BU1775" t="str">
            <v>YES</v>
          </cell>
          <cell r="BW1775" t="str">
            <v/>
          </cell>
          <cell r="CA1775" t="str">
            <v>DUAL AREA</v>
          </cell>
          <cell r="CC1775">
            <v>0</v>
          </cell>
          <cell r="CD1775">
            <v>0</v>
          </cell>
          <cell r="CE1775">
            <v>274.90941684653779</v>
          </cell>
          <cell r="CF1775">
            <v>142.64816446290158</v>
          </cell>
          <cell r="CL1775">
            <v>0.36</v>
          </cell>
          <cell r="CY1775">
            <v>0</v>
          </cell>
          <cell r="CZ1775">
            <v>0</v>
          </cell>
          <cell r="DA1775">
            <v>5.7261783526873655</v>
          </cell>
          <cell r="DB1775">
            <v>5.7261783526873655</v>
          </cell>
        </row>
        <row r="1776">
          <cell r="A1776">
            <v>676</v>
          </cell>
          <cell r="B1776">
            <v>41729</v>
          </cell>
          <cell r="C1776" t="str">
            <v>Austin</v>
          </cell>
          <cell r="D1776">
            <v>13</v>
          </cell>
          <cell r="F1776" t="str">
            <v>YES</v>
          </cell>
          <cell r="G1776">
            <v>28.11</v>
          </cell>
          <cell r="H1776">
            <v>1.5270402235910301</v>
          </cell>
          <cell r="I1776">
            <v>0</v>
          </cell>
          <cell r="J1776">
            <v>15</v>
          </cell>
          <cell r="K1776">
            <v>30</v>
          </cell>
          <cell r="L1776">
            <v>2</v>
          </cell>
          <cell r="M1776">
            <v>-7.1545548767540996</v>
          </cell>
          <cell r="N1776">
            <v>0.82608483757832496</v>
          </cell>
          <cell r="O1776">
            <v>0.27875360516339398</v>
          </cell>
          <cell r="P1776">
            <v>0.17946723418400501</v>
          </cell>
          <cell r="Q1776">
            <v>0.999270142270831</v>
          </cell>
          <cell r="R1776">
            <v>1.2650063494950801</v>
          </cell>
          <cell r="S1776">
            <v>1065.90700203898</v>
          </cell>
          <cell r="T1776">
            <v>0.99982965732583895</v>
          </cell>
          <cell r="U1776">
            <v>0.60136114549537001</v>
          </cell>
          <cell r="V1776">
            <v>449.20888822882898</v>
          </cell>
          <cell r="W1776">
            <v>0.99996571911331</v>
          </cell>
          <cell r="X1776">
            <v>0.269755925916842</v>
          </cell>
          <cell r="Y1776">
            <v>-0.47962527088109203</v>
          </cell>
          <cell r="Z1776">
            <v>5.2707551793577598E-2</v>
          </cell>
          <cell r="AA1776">
            <v>0.35191178998172701</v>
          </cell>
          <cell r="AB1776">
            <v>0.17933193422038901</v>
          </cell>
          <cell r="AC1776">
            <v>0.97637503782940005</v>
          </cell>
          <cell r="AD1776">
            <v>1.6880456088047999</v>
          </cell>
          <cell r="AE1776">
            <v>56.732608999415703</v>
          </cell>
          <cell r="AF1776">
            <v>0.126290163809192</v>
          </cell>
          <cell r="AG1776">
            <v>1895.3162320354099</v>
          </cell>
          <cell r="AH1776">
            <v>5.4773614650563003</v>
          </cell>
          <cell r="AI1776">
            <v>5.1378105842235797E-3</v>
          </cell>
          <cell r="AJ1776">
            <v>2158.1289097748299</v>
          </cell>
          <cell r="AK1776">
            <v>4107.5704590499899</v>
          </cell>
          <cell r="AL1776">
            <v>718.31197147409</v>
          </cell>
          <cell r="AM1776">
            <v>46.116380802999103</v>
          </cell>
          <cell r="AN1776">
            <v>15.562831359147999</v>
          </cell>
          <cell r="AO1776">
            <v>375.495656671647</v>
          </cell>
          <cell r="AP1776">
            <v>55.914484279145597</v>
          </cell>
          <cell r="AQ1776">
            <v>2064.81844451504</v>
          </cell>
          <cell r="AR1776">
            <v>-1899.38658703598</v>
          </cell>
          <cell r="AS1776">
            <v>92.176983213257103</v>
          </cell>
          <cell r="AT1776">
            <v>20518.233752936601</v>
          </cell>
          <cell r="AU1776" t="str">
            <v>NaN</v>
          </cell>
          <cell r="AV1776" t="str">
            <v>NaN</v>
          </cell>
          <cell r="AW1776" t="str">
            <v>NaN</v>
          </cell>
          <cell r="AX1776" t="str">
            <v>NaN</v>
          </cell>
          <cell r="AY1776">
            <v>0.79883668002544905</v>
          </cell>
          <cell r="AZ1776" t="str">
            <v>NaN</v>
          </cell>
          <cell r="BA1776" t="str">
            <v>NaN</v>
          </cell>
          <cell r="BB1776" t="str">
            <v>NaN</v>
          </cell>
          <cell r="BC1776">
            <v>30.922710194533501</v>
          </cell>
          <cell r="BD1776">
            <v>12.2370522351993</v>
          </cell>
          <cell r="BE1776">
            <v>24.094568437246402</v>
          </cell>
          <cell r="BF1776">
            <v>56.736737646829603</v>
          </cell>
          <cell r="BH1776" t="str">
            <v>YES</v>
          </cell>
          <cell r="BI1776" t="str">
            <v>YES</v>
          </cell>
          <cell r="BJ1776" t="str">
            <v>YES</v>
          </cell>
          <cell r="BK1776" t="str">
            <v/>
          </cell>
          <cell r="BL1776" t="str">
            <v>YES</v>
          </cell>
          <cell r="BM1776" t="str">
            <v>NO</v>
          </cell>
          <cell r="BO1776" t="str">
            <v>NO</v>
          </cell>
          <cell r="BQ1776" t="str">
            <v>NO</v>
          </cell>
          <cell r="BR1776" t="str">
            <v>NO</v>
          </cell>
          <cell r="BT1776" t="str">
            <v/>
          </cell>
          <cell r="BU1776" t="str">
            <v>YES</v>
          </cell>
          <cell r="BW1776" t="str">
            <v/>
          </cell>
          <cell r="CA1776" t="str">
            <v>DUAL AREA</v>
          </cell>
          <cell r="CC1776">
            <v>0</v>
          </cell>
          <cell r="CD1776">
            <v>0</v>
          </cell>
          <cell r="CE1776">
            <v>139.75339755824737</v>
          </cell>
          <cell r="CF1776">
            <v>94.324772247761686</v>
          </cell>
          <cell r="CL1776">
            <v>0.36</v>
          </cell>
          <cell r="CY1776">
            <v>0</v>
          </cell>
          <cell r="CZ1776">
            <v>0</v>
          </cell>
          <cell r="DA1776">
            <v>8.2467085243516802</v>
          </cell>
          <cell r="DB1776">
            <v>8.2467085243516802</v>
          </cell>
        </row>
        <row r="1777">
          <cell r="A1777">
            <v>676</v>
          </cell>
          <cell r="B1777">
            <v>41729</v>
          </cell>
          <cell r="C1777" t="str">
            <v>Austin</v>
          </cell>
          <cell r="D1777">
            <v>14</v>
          </cell>
          <cell r="F1777" t="str">
            <v>YES</v>
          </cell>
          <cell r="G1777">
            <v>28.11</v>
          </cell>
          <cell r="H1777">
            <v>1.5762203922495199</v>
          </cell>
          <cell r="I1777">
            <v>0</v>
          </cell>
          <cell r="J1777">
            <v>15</v>
          </cell>
          <cell r="K1777">
            <v>30</v>
          </cell>
          <cell r="L1777">
            <v>2</v>
          </cell>
          <cell r="M1777">
            <v>-4.5043357308506997E-2</v>
          </cell>
          <cell r="N1777">
            <v>0.88354445864196895</v>
          </cell>
          <cell r="O1777">
            <v>0.14688983443444401</v>
          </cell>
          <cell r="P1777">
            <v>0.16037778983885201</v>
          </cell>
          <cell r="Q1777">
            <v>0.99897685862344798</v>
          </cell>
          <cell r="R1777">
            <v>1.1144896069341801</v>
          </cell>
          <cell r="S1777">
            <v>801.32964670247395</v>
          </cell>
          <cell r="T1777">
            <v>0.99998306562244399</v>
          </cell>
          <cell r="U1777">
            <v>0.14150299643933201</v>
          </cell>
          <cell r="V1777">
            <v>3404.5464929617401</v>
          </cell>
          <cell r="W1777">
            <v>0.99986189721583496</v>
          </cell>
          <cell r="X1777">
            <v>0.40411803111123001</v>
          </cell>
          <cell r="Y1777">
            <v>-3.9095964406716602E-2</v>
          </cell>
          <cell r="Z1777">
            <v>1.1423888878639399E-2</v>
          </cell>
          <cell r="AA1777">
            <v>2.1876615581433601E-2</v>
          </cell>
          <cell r="AB1777">
            <v>0.160209312200529</v>
          </cell>
          <cell r="AC1777">
            <v>0.95971150425942897</v>
          </cell>
          <cell r="AD1777">
            <v>1.2894437284929099</v>
          </cell>
          <cell r="AE1777">
            <v>2.12494228674319</v>
          </cell>
          <cell r="AF1777">
            <v>6.2406220333122197E-4</v>
          </cell>
          <cell r="AG1777">
            <v>1195.9565988009999</v>
          </cell>
          <cell r="AH1777">
            <v>67.4835532481477</v>
          </cell>
          <cell r="AI1777">
            <v>8.4213046045083506E-2</v>
          </cell>
          <cell r="AJ1777">
            <v>1095.92537628326</v>
          </cell>
          <cell r="AK1777">
            <v>5481.3278919433596</v>
          </cell>
          <cell r="AL1777">
            <v>1141.6085131664599</v>
          </cell>
          <cell r="AM1777">
            <v>39.039346963333102</v>
          </cell>
          <cell r="AN1777">
            <v>43.542312540845003</v>
          </cell>
          <cell r="AO1777">
            <v>140.51991693861601</v>
          </cell>
          <cell r="AP1777">
            <v>113.675115520646</v>
          </cell>
          <cell r="AQ1777">
            <v>735.19403275884304</v>
          </cell>
          <cell r="AR1777">
            <v>1642.1518336274301</v>
          </cell>
          <cell r="AS1777">
            <v>36.741638792636202</v>
          </cell>
          <cell r="AT1777">
            <v>21229.316330663001</v>
          </cell>
          <cell r="AU1777" t="str">
            <v>NaN</v>
          </cell>
          <cell r="AV1777" t="str">
            <v>NaN</v>
          </cell>
          <cell r="AW1777" t="str">
            <v>NaN</v>
          </cell>
          <cell r="AX1777" t="str">
            <v>NaN</v>
          </cell>
          <cell r="AY1777">
            <v>1.4217135265713701</v>
          </cell>
          <cell r="AZ1777" t="str">
            <v>NaN</v>
          </cell>
          <cell r="BA1777" t="str">
            <v>NaN</v>
          </cell>
          <cell r="BB1777" t="str">
            <v>NaN</v>
          </cell>
          <cell r="BC1777">
            <v>30.647716740460599</v>
          </cell>
          <cell r="BD1777">
            <v>4.3199932121488001</v>
          </cell>
          <cell r="BE1777">
            <v>22.909073522168899</v>
          </cell>
          <cell r="BF1777">
            <v>57.584976482510299</v>
          </cell>
          <cell r="BH1777" t="str">
            <v>NO</v>
          </cell>
          <cell r="BI1777" t="str">
            <v>YES</v>
          </cell>
          <cell r="BJ1777" t="str">
            <v>YES</v>
          </cell>
          <cell r="BK1777" t="str">
            <v/>
          </cell>
          <cell r="BL1777" t="str">
            <v>YES</v>
          </cell>
          <cell r="BM1777" t="str">
            <v>NO</v>
          </cell>
          <cell r="BO1777" t="str">
            <v>NO</v>
          </cell>
          <cell r="BQ1777" t="str">
            <v>NO</v>
          </cell>
          <cell r="BR1777" t="str">
            <v>NO</v>
          </cell>
          <cell r="BT1777" t="str">
            <v/>
          </cell>
          <cell r="BU1777" t="str">
            <v>NO</v>
          </cell>
          <cell r="BW1777" t="str">
            <v>YES</v>
          </cell>
          <cell r="CA1777" t="str">
            <v>TRASH</v>
          </cell>
          <cell r="CC1777">
            <v>0</v>
          </cell>
          <cell r="CD1777">
            <v>0</v>
          </cell>
          <cell r="CE1777">
            <v>0</v>
          </cell>
          <cell r="CF1777">
            <v>0</v>
          </cell>
          <cell r="CL1777">
            <v>0</v>
          </cell>
          <cell r="CY1777">
            <v>0</v>
          </cell>
          <cell r="CZ1777">
            <v>0</v>
          </cell>
          <cell r="DA1777">
            <v>0</v>
          </cell>
          <cell r="DB1777">
            <v>0</v>
          </cell>
        </row>
        <row r="1778">
          <cell r="A1778">
            <v>676</v>
          </cell>
          <cell r="B1778">
            <v>41729</v>
          </cell>
          <cell r="C1778" t="str">
            <v>Austin</v>
          </cell>
          <cell r="D1778">
            <v>15</v>
          </cell>
          <cell r="F1778" t="str">
            <v>YES</v>
          </cell>
          <cell r="G1778">
            <v>28.11</v>
          </cell>
          <cell r="H1778">
            <v>1.78834966756403</v>
          </cell>
          <cell r="I1778">
            <v>0</v>
          </cell>
          <cell r="J1778">
            <v>15</v>
          </cell>
          <cell r="K1778">
            <v>30</v>
          </cell>
          <cell r="L1778">
            <v>2</v>
          </cell>
          <cell r="M1778">
            <v>-1.9889532115514199</v>
          </cell>
          <cell r="N1778">
            <v>0.621427366579555</v>
          </cell>
          <cell r="O1778">
            <v>7.0500907020933301</v>
          </cell>
          <cell r="P1778">
            <v>0.15110761448514501</v>
          </cell>
          <cell r="Q1778">
            <v>0.999638525333709</v>
          </cell>
          <cell r="R1778">
            <v>32.958859676973297</v>
          </cell>
          <cell r="S1778">
            <v>-2788.0007274405102</v>
          </cell>
          <cell r="T1778">
            <v>0.99997454047491896</v>
          </cell>
          <cell r="U1778">
            <v>8.6473843304715992</v>
          </cell>
          <cell r="V1778">
            <v>-533.62791734283996</v>
          </cell>
          <cell r="W1778">
            <v>0.99998439828488095</v>
          </cell>
          <cell r="X1778">
            <v>6.7693096131652801</v>
          </cell>
          <cell r="Y1778">
            <v>-0.22794642934715401</v>
          </cell>
          <cell r="Z1778">
            <v>3.8811469353165803E-2</v>
          </cell>
          <cell r="AA1778">
            <v>73.462595461007894</v>
          </cell>
          <cell r="AB1778">
            <v>0.15105172596729899</v>
          </cell>
          <cell r="AC1778">
            <v>0.98369035033108998</v>
          </cell>
          <cell r="AD1778">
            <v>1129.9128718639499</v>
          </cell>
          <cell r="AE1778">
            <v>-98.041477356162403</v>
          </cell>
          <cell r="AF1778">
            <v>0.183723423242001</v>
          </cell>
          <cell r="AG1778">
            <v>2438061.6611107099</v>
          </cell>
          <cell r="AH1778">
            <v>-14.016698200880599</v>
          </cell>
          <cell r="AI1778">
            <v>5.0273808020613302E-3</v>
          </cell>
          <cell r="AJ1778">
            <v>2971792.4852823201</v>
          </cell>
          <cell r="AK1778">
            <v>193691.14526029001</v>
          </cell>
          <cell r="AL1778">
            <v>32618.810675795001</v>
          </cell>
          <cell r="AM1778">
            <v>424.74310054399803</v>
          </cell>
          <cell r="AN1778">
            <v>499.75028894325999</v>
          </cell>
          <cell r="AO1778">
            <v>3029.0807699619099</v>
          </cell>
          <cell r="AP1778">
            <v>478.25831338710401</v>
          </cell>
          <cell r="AQ1778">
            <v>7351.8407480510195</v>
          </cell>
          <cell r="AR1778">
            <v>3402.3674653004</v>
          </cell>
          <cell r="AS1778">
            <v>1394.4596835295999</v>
          </cell>
          <cell r="AT1778">
            <v>4312.9253813651803</v>
          </cell>
          <cell r="AU1778" t="str">
            <v>NaN</v>
          </cell>
          <cell r="AV1778" t="str">
            <v>NaN</v>
          </cell>
          <cell r="AW1778" t="str">
            <v>NaN</v>
          </cell>
          <cell r="AX1778" t="str">
            <v>NaN</v>
          </cell>
          <cell r="AY1778">
            <v>0.34302069775367999</v>
          </cell>
          <cell r="AZ1778" t="str">
            <v>NaN</v>
          </cell>
          <cell r="BA1778" t="str">
            <v>NaN</v>
          </cell>
          <cell r="BB1778" t="str">
            <v>NaN</v>
          </cell>
          <cell r="BC1778">
            <v>10.2906209326104</v>
          </cell>
          <cell r="BD1778">
            <v>92.321982278305398</v>
          </cell>
          <cell r="BE1778">
            <v>749.98761156838896</v>
          </cell>
          <cell r="BF1778">
            <v>2861.4567343314998</v>
          </cell>
          <cell r="BH1778" t="str">
            <v>YES</v>
          </cell>
          <cell r="BI1778" t="str">
            <v>YES</v>
          </cell>
          <cell r="BJ1778" t="str">
            <v>YES</v>
          </cell>
          <cell r="BK1778" t="str">
            <v/>
          </cell>
          <cell r="BL1778" t="str">
            <v>YES</v>
          </cell>
          <cell r="BM1778" t="str">
            <v>NO</v>
          </cell>
          <cell r="BO1778" t="str">
            <v>NO</v>
          </cell>
          <cell r="BQ1778" t="str">
            <v>NO</v>
          </cell>
          <cell r="BR1778" t="str">
            <v>NO</v>
          </cell>
          <cell r="BT1778" t="str">
            <v/>
          </cell>
          <cell r="BU1778" t="str">
            <v>NO</v>
          </cell>
          <cell r="BW1778" t="str">
            <v>YES</v>
          </cell>
          <cell r="CA1778" t="str">
            <v>TRASH</v>
          </cell>
          <cell r="CC1778">
            <v>0</v>
          </cell>
          <cell r="CD1778">
            <v>0</v>
          </cell>
          <cell r="CE1778">
            <v>0</v>
          </cell>
          <cell r="CF1778">
            <v>0</v>
          </cell>
          <cell r="CL1778">
            <v>0</v>
          </cell>
          <cell r="CY1778">
            <v>0</v>
          </cell>
          <cell r="CZ1778">
            <v>0</v>
          </cell>
          <cell r="DA1778">
            <v>0</v>
          </cell>
          <cell r="DB1778">
            <v>0</v>
          </cell>
        </row>
        <row r="1779">
          <cell r="A1779">
            <v>676</v>
          </cell>
          <cell r="B1779">
            <v>41729</v>
          </cell>
          <cell r="C1779" t="str">
            <v>Austin</v>
          </cell>
          <cell r="D1779">
            <v>16</v>
          </cell>
          <cell r="F1779" t="str">
            <v>YES</v>
          </cell>
          <cell r="G1779">
            <v>28.11</v>
          </cell>
          <cell r="H1779">
            <v>1.8384848367422799</v>
          </cell>
          <cell r="I1779">
            <v>0</v>
          </cell>
          <cell r="J1779">
            <v>15</v>
          </cell>
          <cell r="K1779">
            <v>30</v>
          </cell>
          <cell r="L1779">
            <v>2</v>
          </cell>
          <cell r="M1779">
            <v>-1.6127508631602701</v>
          </cell>
          <cell r="N1779">
            <v>0.62391227350677902</v>
          </cell>
          <cell r="O1779">
            <v>7.0247526670518097</v>
          </cell>
          <cell r="P1779">
            <v>0.16015272862399901</v>
          </cell>
          <cell r="Q1779">
            <v>0.99880047111714299</v>
          </cell>
          <cell r="R1779">
            <v>60.707494154818001</v>
          </cell>
          <cell r="S1779">
            <v>-2832.0536449962901</v>
          </cell>
          <cell r="T1779">
            <v>0.99997578252622799</v>
          </cell>
          <cell r="U1779">
            <v>8.5124261336117701</v>
          </cell>
          <cell r="V1779">
            <v>-590.19678194526705</v>
          </cell>
          <cell r="W1779">
            <v>0.99998336020314404</v>
          </cell>
          <cell r="X1779">
            <v>7.0560540377430003</v>
          </cell>
          <cell r="Y1779">
            <v>-0.249471568293304</v>
          </cell>
          <cell r="Z1779">
            <v>4.9882689934865602E-2</v>
          </cell>
          <cell r="AA1779">
            <v>70.613530284516102</v>
          </cell>
          <cell r="AB1779">
            <v>0.159955462889912</v>
          </cell>
          <cell r="AC1779">
            <v>0.95294845316211296</v>
          </cell>
          <cell r="AD1779">
            <v>3856.9488308152099</v>
          </cell>
          <cell r="AE1779">
            <v>-86.839780889139504</v>
          </cell>
          <cell r="AF1779">
            <v>0.14713454651246499</v>
          </cell>
          <cell r="AG1779">
            <v>2603884.7028267598</v>
          </cell>
          <cell r="AH1779">
            <v>-14.5050269453484</v>
          </cell>
          <cell r="AI1779">
            <v>5.1216104918473402E-3</v>
          </cell>
          <cell r="AJ1779">
            <v>3037464.5954059199</v>
          </cell>
          <cell r="AK1779">
            <v>119484.201322263</v>
          </cell>
          <cell r="AL1779">
            <v>22099.9985786939</v>
          </cell>
          <cell r="AM1779">
            <v>371.32230055833202</v>
          </cell>
          <cell r="AN1779">
            <v>518.59573423118695</v>
          </cell>
          <cell r="AO1779">
            <v>-3797.0571434786498</v>
          </cell>
          <cell r="AP1779">
            <v>75.945312317976601</v>
          </cell>
          <cell r="AQ1779">
            <v>41742.197270848497</v>
          </cell>
          <cell r="AR1779">
            <v>6547.9120482831204</v>
          </cell>
          <cell r="AS1779">
            <v>41.800117793182899</v>
          </cell>
          <cell r="AT1779">
            <v>44489.243793442598</v>
          </cell>
          <cell r="AU1779" t="str">
            <v>NaN</v>
          </cell>
          <cell r="AV1779" t="str">
            <v>NaN</v>
          </cell>
          <cell r="AW1779" t="str">
            <v>NaN</v>
          </cell>
          <cell r="AX1779" t="str">
            <v>NaN</v>
          </cell>
          <cell r="AY1779">
            <v>0.361931518160998</v>
          </cell>
          <cell r="AZ1779" t="str">
            <v>NaN</v>
          </cell>
          <cell r="BA1779" t="str">
            <v>NaN</v>
          </cell>
          <cell r="BB1779" t="str">
            <v>NaN</v>
          </cell>
          <cell r="BC1779">
            <v>13.029534653795899</v>
          </cell>
          <cell r="BD1779">
            <v>115.668526719798</v>
          </cell>
          <cell r="BE1779">
            <v>280.87640460656598</v>
          </cell>
          <cell r="BF1779">
            <v>1826.0924437911599</v>
          </cell>
          <cell r="BH1779" t="str">
            <v>YES</v>
          </cell>
          <cell r="BI1779" t="str">
            <v>YES</v>
          </cell>
          <cell r="BJ1779" t="str">
            <v>YES</v>
          </cell>
          <cell r="BK1779" t="str">
            <v/>
          </cell>
          <cell r="BL1779" t="str">
            <v>YES</v>
          </cell>
          <cell r="BM1779" t="str">
            <v>NO</v>
          </cell>
          <cell r="BO1779" t="str">
            <v>NO</v>
          </cell>
          <cell r="BQ1779" t="str">
            <v>NO</v>
          </cell>
          <cell r="BR1779" t="str">
            <v>NO</v>
          </cell>
          <cell r="BT1779" t="str">
            <v/>
          </cell>
          <cell r="BU1779" t="str">
            <v>NO</v>
          </cell>
          <cell r="BW1779" t="str">
            <v>YES</v>
          </cell>
          <cell r="CA1779" t="str">
            <v>TRASH</v>
          </cell>
          <cell r="CC1779">
            <v>0</v>
          </cell>
          <cell r="CD1779">
            <v>0</v>
          </cell>
          <cell r="CE1779">
            <v>0</v>
          </cell>
          <cell r="CF1779">
            <v>0</v>
          </cell>
          <cell r="CL1779">
            <v>0</v>
          </cell>
          <cell r="CY1779">
            <v>0</v>
          </cell>
          <cell r="CZ1779">
            <v>0</v>
          </cell>
          <cell r="DA1779">
            <v>0</v>
          </cell>
          <cell r="DB1779">
            <v>0</v>
          </cell>
        </row>
        <row r="1780">
          <cell r="A1780">
            <v>676</v>
          </cell>
          <cell r="B1780">
            <v>41729</v>
          </cell>
          <cell r="C1780" t="str">
            <v>Austin</v>
          </cell>
          <cell r="D1780">
            <v>20</v>
          </cell>
          <cell r="F1780" t="str">
            <v>YES</v>
          </cell>
          <cell r="G1780">
            <v>28.11</v>
          </cell>
          <cell r="H1780">
            <v>2.1845013638958299</v>
          </cell>
          <cell r="I1780">
            <v>0</v>
          </cell>
          <cell r="J1780">
            <v>15</v>
          </cell>
          <cell r="K1780">
            <v>30</v>
          </cell>
          <cell r="L1780">
            <v>2</v>
          </cell>
          <cell r="M1780">
            <v>95.215430913336505</v>
          </cell>
          <cell r="N1780">
            <v>0.87640312136439802</v>
          </cell>
          <cell r="O1780">
            <v>6.8529872993347896E-2</v>
          </cell>
          <cell r="P1780">
            <v>0.16347107301694599</v>
          </cell>
          <cell r="Q1780">
            <v>0.99823661954745602</v>
          </cell>
          <cell r="R1780">
            <v>0.65422327567097605</v>
          </cell>
          <cell r="S1780">
            <v>377.71687648429298</v>
          </cell>
          <cell r="T1780">
            <v>0.99986593321491501</v>
          </cell>
          <cell r="U1780">
            <v>0.17788716401403601</v>
          </cell>
          <cell r="V1780">
            <v>404.80944933726499</v>
          </cell>
          <cell r="W1780">
            <v>0.99998618919428195</v>
          </cell>
          <cell r="X1780">
            <v>5.7090942123469102E-2</v>
          </cell>
          <cell r="Y1780">
            <v>6.3918831558271105E-2</v>
          </cell>
          <cell r="Z1780">
            <v>5.7662574766692597E-4</v>
          </cell>
          <cell r="AA1780">
            <v>3.4215991932589097E-2</v>
          </cell>
          <cell r="AB1780">
            <v>0.16317459933968301</v>
          </cell>
          <cell r="AC1780">
            <v>0.93463927713127204</v>
          </cell>
          <cell r="AD1780">
            <v>0.45180308905543698</v>
          </cell>
          <cell r="AE1780">
            <v>124.050528551859</v>
          </cell>
          <cell r="AF1780">
            <v>0.30643754853815902</v>
          </cell>
          <cell r="AG1780">
            <v>168.28943021232701</v>
          </cell>
          <cell r="AH1780">
            <v>18.761476267778701</v>
          </cell>
          <cell r="AI1780">
            <v>4.9664078546567098E-2</v>
          </cell>
          <cell r="AJ1780">
            <v>230.59421742715799</v>
          </cell>
          <cell r="AK1780">
            <v>1157.1668470049999</v>
          </cell>
          <cell r="AL1780">
            <v>237.834638074087</v>
          </cell>
          <cell r="AM1780">
            <v>5.4611319710031703</v>
          </cell>
          <cell r="AN1780">
            <v>3.6846424261676698</v>
          </cell>
          <cell r="AO1780">
            <v>25.604424558154399</v>
          </cell>
          <cell r="AP1780">
            <v>28.898858774645099</v>
          </cell>
          <cell r="AQ1780">
            <v>795.89758186289998</v>
          </cell>
          <cell r="AR1780">
            <v>233.376922118832</v>
          </cell>
          <cell r="AS1780">
            <v>163.488231025754</v>
          </cell>
          <cell r="AT1780">
            <v>455.328279598574</v>
          </cell>
          <cell r="AU1780" t="str">
            <v>NaN</v>
          </cell>
          <cell r="AV1780" t="str">
            <v>NaN</v>
          </cell>
          <cell r="AW1780" t="str">
            <v>NaN</v>
          </cell>
          <cell r="AX1780" t="str">
            <v>NaN</v>
          </cell>
          <cell r="AY1780">
            <v>0.65972470005460104</v>
          </cell>
          <cell r="AZ1780" t="str">
            <v>NaN</v>
          </cell>
          <cell r="BA1780" t="str">
            <v>NaN</v>
          </cell>
          <cell r="BB1780" t="str">
            <v>NaN</v>
          </cell>
          <cell r="BC1780">
            <v>32.534368769815998</v>
          </cell>
          <cell r="BD1780">
            <v>3.3666858352431701</v>
          </cell>
          <cell r="BE1780">
            <v>10.0325340813424</v>
          </cell>
          <cell r="BF1780">
            <v>24.158510671284599</v>
          </cell>
          <cell r="BH1780" t="str">
            <v>NO</v>
          </cell>
          <cell r="BI1780" t="str">
            <v>YES</v>
          </cell>
          <cell r="BJ1780" t="str">
            <v>YES</v>
          </cell>
          <cell r="BK1780" t="str">
            <v/>
          </cell>
          <cell r="BL1780" t="str">
            <v>YES</v>
          </cell>
          <cell r="BM1780" t="str">
            <v>NO</v>
          </cell>
          <cell r="BO1780" t="str">
            <v>NO</v>
          </cell>
          <cell r="BQ1780" t="str">
            <v>NO</v>
          </cell>
          <cell r="BR1780" t="str">
            <v>NO</v>
          </cell>
          <cell r="BT1780" t="str">
            <v/>
          </cell>
          <cell r="BU1780" t="str">
            <v>YES</v>
          </cell>
          <cell r="BW1780" t="str">
            <v/>
          </cell>
          <cell r="CA1780" t="str">
            <v>DUAL AREA</v>
          </cell>
          <cell r="CC1780">
            <v>0</v>
          </cell>
          <cell r="CD1780">
            <v>0</v>
          </cell>
          <cell r="CE1780">
            <v>166.29017815615458</v>
          </cell>
          <cell r="CF1780">
            <v>224.39298253273861</v>
          </cell>
          <cell r="CL1780">
            <v>0.36</v>
          </cell>
          <cell r="CY1780">
            <v>0</v>
          </cell>
          <cell r="CZ1780">
            <v>0</v>
          </cell>
          <cell r="DA1780">
            <v>19.805652421509418</v>
          </cell>
          <cell r="DB1780">
            <v>19.805652421509418</v>
          </cell>
        </row>
        <row r="1781">
          <cell r="A1781">
            <v>676</v>
          </cell>
          <cell r="B1781">
            <v>41729</v>
          </cell>
          <cell r="C1781" t="str">
            <v>Austin</v>
          </cell>
          <cell r="D1781">
            <v>21</v>
          </cell>
          <cell r="F1781" t="str">
            <v>YES</v>
          </cell>
          <cell r="G1781">
            <v>28.11</v>
          </cell>
          <cell r="H1781">
            <v>2.2344253342598699</v>
          </cell>
          <cell r="I1781">
            <v>0</v>
          </cell>
          <cell r="J1781">
            <v>15</v>
          </cell>
          <cell r="K1781">
            <v>30</v>
          </cell>
          <cell r="L1781">
            <v>2</v>
          </cell>
          <cell r="M1781">
            <v>5.0236111850488298E-2</v>
          </cell>
          <cell r="N1781">
            <v>0.83684712762935598</v>
          </cell>
          <cell r="O1781">
            <v>0.36219188918009698</v>
          </cell>
          <cell r="P1781">
            <v>0.13964868063477001</v>
          </cell>
          <cell r="Q1781">
            <v>0.99964548818555499</v>
          </cell>
          <cell r="R1781">
            <v>5.2349943578934699</v>
          </cell>
          <cell r="S1781">
            <v>2847.61805828554</v>
          </cell>
          <cell r="T1781">
            <v>0.99999837466229002</v>
          </cell>
          <cell r="U1781">
            <v>0.35099712984033898</v>
          </cell>
          <cell r="V1781">
            <v>-12911.1189659431</v>
          </cell>
          <cell r="W1781">
            <v>0.99999114706953296</v>
          </cell>
          <cell r="X1781">
            <v>0.81917526432683696</v>
          </cell>
          <cell r="Y1781">
            <v>4.0422121672101997E-2</v>
          </cell>
          <cell r="Z1781">
            <v>8.2778512193825201E-3</v>
          </cell>
          <cell r="AA1781">
            <v>0.133042676774834</v>
          </cell>
          <cell r="AB1781">
            <v>0.139598190501908</v>
          </cell>
          <cell r="AC1781">
            <v>0.98143660841704905</v>
          </cell>
          <cell r="AD1781">
            <v>28.278081155509099</v>
          </cell>
          <cell r="AE1781">
            <v>-8.7427325032653993</v>
          </cell>
          <cell r="AF1781">
            <v>6.7714154960773999E-4</v>
          </cell>
          <cell r="AG1781">
            <v>76665.700429984601</v>
          </cell>
          <cell r="AH1781">
            <v>200.822274046269</v>
          </cell>
          <cell r="AI1781">
            <v>7.0522782034395895E-2</v>
          </cell>
          <cell r="AJ1781">
            <v>71307.307089467402</v>
          </cell>
          <cell r="AK1781">
            <v>33499.987564720002</v>
          </cell>
          <cell r="AL1781">
            <v>4499.3007608187399</v>
          </cell>
          <cell r="AM1781">
            <v>66.615978308990805</v>
          </cell>
          <cell r="AN1781">
            <v>91.779605050748998</v>
          </cell>
          <cell r="AO1781">
            <v>561.96444906639294</v>
          </cell>
          <cell r="AP1781">
            <v>182.10423325969199</v>
          </cell>
          <cell r="AQ1781">
            <v>2284.6310411394802</v>
          </cell>
          <cell r="AR1781">
            <v>434.93653234836597</v>
          </cell>
          <cell r="AS1781">
            <v>11.0040592294687</v>
          </cell>
          <cell r="AT1781">
            <v>3163.2146118092101</v>
          </cell>
          <cell r="AU1781" t="str">
            <v>NaN</v>
          </cell>
          <cell r="AV1781" t="str">
            <v>NaN</v>
          </cell>
          <cell r="AW1781" t="str">
            <v>NaN</v>
          </cell>
          <cell r="AX1781" t="str">
            <v>NaN</v>
          </cell>
          <cell r="AY1781">
            <v>0.86650658172706796</v>
          </cell>
          <cell r="AZ1781" t="str">
            <v>NaN</v>
          </cell>
          <cell r="BA1781" t="str">
            <v>NaN</v>
          </cell>
          <cell r="BB1781" t="str">
            <v>NaN</v>
          </cell>
          <cell r="BC1781">
            <v>18.6791837977093</v>
          </cell>
          <cell r="BD1781">
            <v>10.8913827305824</v>
          </cell>
          <cell r="BE1781">
            <v>78.976289653092394</v>
          </cell>
          <cell r="BF1781">
            <v>331.36729230818298</v>
          </cell>
          <cell r="BH1781" t="str">
            <v>YES</v>
          </cell>
          <cell r="BI1781" t="str">
            <v>YES</v>
          </cell>
          <cell r="BJ1781" t="str">
            <v>YES</v>
          </cell>
          <cell r="BK1781" t="str">
            <v/>
          </cell>
          <cell r="BL1781" t="str">
            <v>YES</v>
          </cell>
          <cell r="BM1781" t="str">
            <v>NO</v>
          </cell>
          <cell r="BO1781" t="str">
            <v>NO</v>
          </cell>
          <cell r="BQ1781" t="str">
            <v>NO</v>
          </cell>
          <cell r="BR1781" t="str">
            <v>NO</v>
          </cell>
          <cell r="BT1781" t="str">
            <v/>
          </cell>
          <cell r="BU1781" t="str">
            <v>NO</v>
          </cell>
          <cell r="BW1781" t="str">
            <v>YES</v>
          </cell>
          <cell r="CA1781" t="str">
            <v>TRASH</v>
          </cell>
          <cell r="CC1781">
            <v>0</v>
          </cell>
          <cell r="CD1781">
            <v>0</v>
          </cell>
          <cell r="CE1781">
            <v>0</v>
          </cell>
          <cell r="CF1781">
            <v>0</v>
          </cell>
          <cell r="CL1781">
            <v>0</v>
          </cell>
          <cell r="CY1781">
            <v>0</v>
          </cell>
          <cell r="CZ1781">
            <v>0</v>
          </cell>
          <cell r="DA1781">
            <v>0</v>
          </cell>
          <cell r="DB1781">
            <v>0</v>
          </cell>
        </row>
        <row r="1782">
          <cell r="A1782">
            <v>676</v>
          </cell>
          <cell r="B1782">
            <v>41729</v>
          </cell>
          <cell r="C1782" t="str">
            <v>Austin</v>
          </cell>
          <cell r="D1782">
            <v>22</v>
          </cell>
          <cell r="F1782" t="str">
            <v>YES</v>
          </cell>
          <cell r="G1782">
            <v>28.11</v>
          </cell>
          <cell r="H1782">
            <v>2.3217476382851601</v>
          </cell>
          <cell r="I1782">
            <v>0</v>
          </cell>
          <cell r="J1782">
            <v>15</v>
          </cell>
          <cell r="K1782">
            <v>30</v>
          </cell>
          <cell r="L1782">
            <v>2</v>
          </cell>
          <cell r="M1782">
            <v>-6.9056751998687798</v>
          </cell>
          <cell r="N1782">
            <v>0.94541773123839301</v>
          </cell>
          <cell r="O1782">
            <v>0.17716584904405999</v>
          </cell>
          <cell r="P1782">
            <v>0.136300640710424</v>
          </cell>
          <cell r="Q1782">
            <v>0.99964926740911297</v>
          </cell>
          <cell r="R1782">
            <v>4.4941007047716699</v>
          </cell>
          <cell r="S1782">
            <v>364.16504878553002</v>
          </cell>
          <cell r="T1782">
            <v>0.99999810692468005</v>
          </cell>
          <cell r="U1782">
            <v>0.32709119835803302</v>
          </cell>
          <cell r="V1782">
            <v>-2332.6513689671901</v>
          </cell>
          <cell r="W1782">
            <v>0.99999944222366499</v>
          </cell>
          <cell r="X1782">
            <v>0.17754688854365899</v>
          </cell>
          <cell r="Y1782">
            <v>-1.7337099902503099</v>
          </cell>
          <cell r="Z1782">
            <v>0.23627545100279301</v>
          </cell>
          <cell r="AA1782">
            <v>0.41226518226804199</v>
          </cell>
          <cell r="AB1782">
            <v>0.13625193075053699</v>
          </cell>
          <cell r="AC1782">
            <v>0.98076939911438199</v>
          </cell>
          <cell r="AD1782">
            <v>20.829173380867701</v>
          </cell>
          <cell r="AE1782">
            <v>-578.10280272899297</v>
          </cell>
          <cell r="AF1782">
            <v>0.247830639403544</v>
          </cell>
          <cell r="AG1782">
            <v>43040.409609094699</v>
          </cell>
          <cell r="AH1782">
            <v>291.08630020497901</v>
          </cell>
          <cell r="AI1782">
            <v>0.799323686120467</v>
          </cell>
          <cell r="AJ1782">
            <v>11483.0398586951</v>
          </cell>
          <cell r="AK1782">
            <v>30021.593762060002</v>
          </cell>
          <cell r="AL1782">
            <v>3884.1421953680201</v>
          </cell>
          <cell r="AM1782">
            <v>121.61769225800199</v>
          </cell>
          <cell r="AN1782">
            <v>26.610115698287998</v>
          </cell>
          <cell r="AO1782">
            <v>161.37890135428</v>
          </cell>
          <cell r="AP1782">
            <v>131.47661115490001</v>
          </cell>
          <cell r="AQ1782">
            <v>167.44580339148601</v>
          </cell>
          <cell r="AR1782">
            <v>-1422.99388065874</v>
          </cell>
          <cell r="AS1782">
            <v>2.1674986544188499</v>
          </cell>
          <cell r="AT1782">
            <v>100787.823733262</v>
          </cell>
          <cell r="AU1782" t="str">
            <v>NaN</v>
          </cell>
          <cell r="AV1782" t="str">
            <v>NaN</v>
          </cell>
          <cell r="AW1782" t="str">
            <v>NaN</v>
          </cell>
          <cell r="AX1782" t="str">
            <v>NaN</v>
          </cell>
          <cell r="AY1782">
            <v>1.0934420588323099</v>
          </cell>
          <cell r="AZ1782" t="str">
            <v>NaN</v>
          </cell>
          <cell r="BA1782" t="str">
            <v>NaN</v>
          </cell>
          <cell r="BB1782" t="str">
            <v>NaN</v>
          </cell>
          <cell r="BC1782">
            <v>24.2987124184958</v>
          </cell>
          <cell r="BD1782">
            <v>0.27334965300201503</v>
          </cell>
          <cell r="BE1782">
            <v>46.0737595081781</v>
          </cell>
          <cell r="BF1782">
            <v>285.11925868074502</v>
          </cell>
          <cell r="BH1782" t="str">
            <v>NO</v>
          </cell>
          <cell r="BI1782" t="str">
            <v>YES</v>
          </cell>
          <cell r="BJ1782" t="str">
            <v>YES</v>
          </cell>
          <cell r="BK1782" t="str">
            <v/>
          </cell>
          <cell r="BL1782" t="str">
            <v>YES</v>
          </cell>
          <cell r="BM1782" t="str">
            <v>NO</v>
          </cell>
          <cell r="BO1782" t="str">
            <v>NO</v>
          </cell>
          <cell r="BQ1782" t="str">
            <v>NO</v>
          </cell>
          <cell r="BR1782" t="str">
            <v>YES</v>
          </cell>
          <cell r="BT1782" t="str">
            <v/>
          </cell>
          <cell r="BU1782" t="str">
            <v>NO</v>
          </cell>
          <cell r="BW1782" t="str">
            <v/>
          </cell>
          <cell r="CA1782" t="str">
            <v>SINGLE CORR</v>
          </cell>
          <cell r="CC1782">
            <v>0</v>
          </cell>
          <cell r="CD1782">
            <v>385.65078666387626</v>
          </cell>
          <cell r="CE1782">
            <v>0</v>
          </cell>
          <cell r="CF1782">
            <v>0</v>
          </cell>
          <cell r="CL1782">
            <v>0.47</v>
          </cell>
          <cell r="CY1782">
            <v>0</v>
          </cell>
          <cell r="CZ1782">
            <v>4.3126691861719122</v>
          </cell>
          <cell r="DA1782">
            <v>0</v>
          </cell>
          <cell r="DB1782">
            <v>0</v>
          </cell>
        </row>
        <row r="1783">
          <cell r="A1783">
            <v>676</v>
          </cell>
          <cell r="B1783">
            <v>41729</v>
          </cell>
          <cell r="C1783" t="str">
            <v>Austin</v>
          </cell>
          <cell r="D1783">
            <v>23</v>
          </cell>
          <cell r="F1783" t="str">
            <v>YES</v>
          </cell>
          <cell r="G1783">
            <v>28.11</v>
          </cell>
          <cell r="H1783">
            <v>2.4046765845269</v>
          </cell>
          <cell r="I1783">
            <v>0</v>
          </cell>
          <cell r="J1783">
            <v>15</v>
          </cell>
          <cell r="K1783">
            <v>30</v>
          </cell>
          <cell r="L1783">
            <v>2</v>
          </cell>
          <cell r="M1783">
            <v>-3.3791487628556198</v>
          </cell>
          <cell r="N1783">
            <v>0.77405561510649201</v>
          </cell>
          <cell r="O1783">
            <v>0.43913394897789199</v>
          </cell>
          <cell r="P1783">
            <v>0.142267064541408</v>
          </cell>
          <cell r="Q1783">
            <v>0.999060985629867</v>
          </cell>
          <cell r="R1783">
            <v>5.37587208317355</v>
          </cell>
          <cell r="S1783">
            <v>337.277424639689</v>
          </cell>
          <cell r="T1783">
            <v>0.999988120720673</v>
          </cell>
          <cell r="U1783">
            <v>0.59835829708398702</v>
          </cell>
          <cell r="V1783">
            <v>-1374.0722912281799</v>
          </cell>
          <cell r="W1783">
            <v>0.99999288143866105</v>
          </cell>
          <cell r="X1783">
            <v>0.46319040939533801</v>
          </cell>
          <cell r="Y1783">
            <v>-0.552215341314372</v>
          </cell>
          <cell r="Z1783">
            <v>0.11283277617343999</v>
          </cell>
          <cell r="AA1783">
            <v>0.56145161119424503</v>
          </cell>
          <cell r="AB1783">
            <v>0.142130644348474</v>
          </cell>
          <cell r="AC1783">
            <v>0.95380931037734595</v>
          </cell>
          <cell r="AD1783">
            <v>29.9523793208472</v>
          </cell>
          <cell r="AE1783">
            <v>-95.153580013835295</v>
          </cell>
          <cell r="AF1783">
            <v>6.9248833019555395E-2</v>
          </cell>
          <cell r="AG1783">
            <v>28496.831716756598</v>
          </cell>
          <cell r="AH1783">
            <v>143.437831894346</v>
          </cell>
          <cell r="AI1783">
            <v>0.42527639694321601</v>
          </cell>
          <cell r="AJ1783">
            <v>17596.326903451802</v>
          </cell>
          <cell r="AK1783">
            <v>16756.772334630001</v>
          </cell>
          <cell r="AL1783">
            <v>2516.7680433383998</v>
          </cell>
          <cell r="AM1783">
            <v>74.218284475666294</v>
          </cell>
          <cell r="AN1783">
            <v>48.869861670747298</v>
          </cell>
          <cell r="AO1783">
            <v>-123.40144214461399</v>
          </cell>
          <cell r="AP1783">
            <v>163.021245363221</v>
          </cell>
          <cell r="AQ1783">
            <v>3118.00444891099</v>
          </cell>
          <cell r="AR1783">
            <v>5413.4001263098198</v>
          </cell>
          <cell r="AS1783">
            <v>85.366504788300105</v>
          </cell>
          <cell r="AT1783">
            <v>48037.057651523202</v>
          </cell>
          <cell r="AU1783" t="str">
            <v>NaN</v>
          </cell>
          <cell r="AV1783" t="str">
            <v>NaN</v>
          </cell>
          <cell r="AW1783" t="str">
            <v>NaN</v>
          </cell>
          <cell r="AX1783" t="str">
            <v>NaN</v>
          </cell>
          <cell r="AY1783">
            <v>0.85759895625808802</v>
          </cell>
          <cell r="AZ1783" t="str">
            <v>NaN</v>
          </cell>
          <cell r="BA1783" t="str">
            <v>NaN</v>
          </cell>
          <cell r="BB1783" t="str">
            <v>NaN</v>
          </cell>
          <cell r="BC1783">
            <v>24.119970644758698</v>
          </cell>
          <cell r="BD1783">
            <v>15.6678456727427</v>
          </cell>
          <cell r="BE1783">
            <v>36.260811564763699</v>
          </cell>
          <cell r="BF1783">
            <v>218.25351321087899</v>
          </cell>
          <cell r="BH1783" t="str">
            <v>YES</v>
          </cell>
          <cell r="BI1783" t="str">
            <v>YES</v>
          </cell>
          <cell r="BJ1783" t="str">
            <v>YES</v>
          </cell>
          <cell r="BK1783" t="str">
            <v/>
          </cell>
          <cell r="BL1783" t="str">
            <v>YES</v>
          </cell>
          <cell r="BM1783" t="str">
            <v>NO</v>
          </cell>
          <cell r="BO1783" t="str">
            <v>NO</v>
          </cell>
          <cell r="BQ1783" t="str">
            <v>NO</v>
          </cell>
          <cell r="BR1783" t="str">
            <v>NO</v>
          </cell>
          <cell r="BT1783" t="str">
            <v/>
          </cell>
          <cell r="BU1783" t="str">
            <v>YES</v>
          </cell>
          <cell r="BW1783" t="str">
            <v/>
          </cell>
          <cell r="CA1783" t="str">
            <v>DUAL AREA</v>
          </cell>
          <cell r="CC1783">
            <v>0</v>
          </cell>
          <cell r="CD1783">
            <v>0</v>
          </cell>
          <cell r="CE1783">
            <v>181.55793054960998</v>
          </cell>
          <cell r="CF1783">
            <v>239.09771059436576</v>
          </cell>
          <cell r="CL1783">
            <v>0.36</v>
          </cell>
          <cell r="CY1783">
            <v>0</v>
          </cell>
          <cell r="CZ1783">
            <v>0</v>
          </cell>
          <cell r="DA1783">
            <v>5.4797693252707464</v>
          </cell>
          <cell r="DB1783">
            <v>5.4797693252707464</v>
          </cell>
        </row>
        <row r="1784">
          <cell r="A1784">
            <v>676</v>
          </cell>
          <cell r="B1784">
            <v>41729</v>
          </cell>
          <cell r="C1784" t="str">
            <v>Austin</v>
          </cell>
          <cell r="D1784">
            <v>24</v>
          </cell>
          <cell r="F1784" t="str">
            <v>YES</v>
          </cell>
          <cell r="G1784">
            <v>28.11</v>
          </cell>
          <cell r="H1784">
            <v>2.5670573897659801</v>
          </cell>
          <cell r="I1784">
            <v>0</v>
          </cell>
          <cell r="J1784">
            <v>15</v>
          </cell>
          <cell r="K1784">
            <v>30</v>
          </cell>
          <cell r="L1784">
            <v>2</v>
          </cell>
          <cell r="M1784">
            <v>-14.2847926446365</v>
          </cell>
          <cell r="N1784">
            <v>0.97908057731408804</v>
          </cell>
          <cell r="O1784">
            <v>0.22885032828674401</v>
          </cell>
          <cell r="P1784">
            <v>0.13187931752157001</v>
          </cell>
          <cell r="Q1784">
            <v>0.99918242745130104</v>
          </cell>
          <cell r="R1784">
            <v>6.5702580943451503</v>
          </cell>
          <cell r="S1784">
            <v>219.837639903141</v>
          </cell>
          <cell r="T1784">
            <v>0.99997364959550705</v>
          </cell>
          <cell r="U1784">
            <v>1.1689728631015699</v>
          </cell>
          <cell r="V1784">
            <v>-3211.6850681314299</v>
          </cell>
          <cell r="W1784">
            <v>0.99999886140345795</v>
          </cell>
          <cell r="X1784">
            <v>0.24298852783679001</v>
          </cell>
          <cell r="Y1784">
            <v>-2.60816614191378</v>
          </cell>
          <cell r="Z1784">
            <v>0.17866355231981401</v>
          </cell>
          <cell r="AA1784">
            <v>2.0530916716876799</v>
          </cell>
          <cell r="AB1784">
            <v>0.131769533178311</v>
          </cell>
          <cell r="AC1784">
            <v>0.95349145921637202</v>
          </cell>
          <cell r="AD1784">
            <v>45.002862334052899</v>
          </cell>
          <cell r="AE1784">
            <v>-252.00436551325001</v>
          </cell>
          <cell r="AF1784">
            <v>7.8464753933116596E-2</v>
          </cell>
          <cell r="AG1784">
            <v>48967.3009422041</v>
          </cell>
          <cell r="AH1784">
            <v>96.692652235770296</v>
          </cell>
          <cell r="AI1784">
            <v>0.43982506484336997</v>
          </cell>
          <cell r="AJ1784">
            <v>29765.822573978399</v>
          </cell>
          <cell r="AK1784">
            <v>23148.108121093301</v>
          </cell>
          <cell r="AL1784">
            <v>3066.0821117184701</v>
          </cell>
          <cell r="AM1784">
            <v>102.163912764331</v>
          </cell>
          <cell r="AN1784">
            <v>17.000486876372999</v>
          </cell>
          <cell r="AO1784">
            <v>-5.2348211994244602</v>
          </cell>
          <cell r="AP1784">
            <v>137.17077606603499</v>
          </cell>
          <cell r="AQ1784">
            <v>1607.6120852425199</v>
          </cell>
          <cell r="AR1784">
            <v>4478523.04091236</v>
          </cell>
          <cell r="AS1784">
            <v>1467.45057690161</v>
          </cell>
          <cell r="AT1784">
            <v>40769704.509266399</v>
          </cell>
          <cell r="AU1784" t="str">
            <v>NaN</v>
          </cell>
          <cell r="AV1784" t="str">
            <v>NaN</v>
          </cell>
          <cell r="AW1784" t="str">
            <v>NaN</v>
          </cell>
          <cell r="AX1784" t="str">
            <v>NaN</v>
          </cell>
          <cell r="AY1784">
            <v>0.55125414594616595</v>
          </cell>
          <cell r="AZ1784" t="str">
            <v>NaN</v>
          </cell>
          <cell r="BA1784" t="str">
            <v>NaN</v>
          </cell>
          <cell r="BB1784" t="str">
            <v>NaN</v>
          </cell>
          <cell r="BC1784">
            <v>23.9098183783879</v>
          </cell>
          <cell r="BD1784">
            <v>77.212887408353595</v>
          </cell>
          <cell r="BE1784">
            <v>216.81261826569099</v>
          </cell>
          <cell r="BF1784">
            <v>443.47654330479702</v>
          </cell>
          <cell r="BH1784" t="str">
            <v>YES</v>
          </cell>
          <cell r="BI1784" t="str">
            <v>YES</v>
          </cell>
          <cell r="BJ1784" t="str">
            <v>YES</v>
          </cell>
          <cell r="BK1784" t="str">
            <v/>
          </cell>
          <cell r="BL1784" t="str">
            <v>YES</v>
          </cell>
          <cell r="BM1784" t="str">
            <v>NO</v>
          </cell>
          <cell r="BO1784" t="str">
            <v>NO</v>
          </cell>
          <cell r="BQ1784" t="str">
            <v>NO</v>
          </cell>
          <cell r="BR1784" t="str">
            <v>NO</v>
          </cell>
          <cell r="BT1784" t="str">
            <v/>
          </cell>
          <cell r="BU1784" t="str">
            <v>NO</v>
          </cell>
          <cell r="BW1784" t="str">
            <v>YES</v>
          </cell>
          <cell r="CA1784" t="str">
            <v>TRASH</v>
          </cell>
          <cell r="CC1784">
            <v>0</v>
          </cell>
          <cell r="CD1784">
            <v>0</v>
          </cell>
          <cell r="CE1784">
            <v>0</v>
          </cell>
          <cell r="CF1784">
            <v>0</v>
          </cell>
          <cell r="CL1784">
            <v>0</v>
          </cell>
          <cell r="CY1784">
            <v>0</v>
          </cell>
          <cell r="CZ1784">
            <v>0</v>
          </cell>
          <cell r="DA1784">
            <v>0</v>
          </cell>
          <cell r="DB1784">
            <v>0</v>
          </cell>
        </row>
        <row r="1785">
          <cell r="A1785">
            <v>676</v>
          </cell>
          <cell r="B1785">
            <v>41729</v>
          </cell>
          <cell r="C1785" t="str">
            <v>Austin</v>
          </cell>
          <cell r="D1785">
            <v>25</v>
          </cell>
          <cell r="F1785" t="str">
            <v>YES</v>
          </cell>
          <cell r="G1785">
            <v>28.11</v>
          </cell>
          <cell r="H1785">
            <v>2.6213410282507499</v>
          </cell>
          <cell r="I1785">
            <v>0</v>
          </cell>
          <cell r="J1785">
            <v>15</v>
          </cell>
          <cell r="K1785">
            <v>30</v>
          </cell>
          <cell r="L1785">
            <v>2</v>
          </cell>
          <cell r="M1785">
            <v>0.30952490638913599</v>
          </cell>
          <cell r="N1785">
            <v>0.73097868692242096</v>
          </cell>
          <cell r="O1785">
            <v>0.225506241541168</v>
          </cell>
          <cell r="P1785">
            <v>0.13321617351142701</v>
          </cell>
          <cell r="Q1785">
            <v>0.99962106119764904</v>
          </cell>
          <cell r="R1785">
            <v>1.68651050943155</v>
          </cell>
          <cell r="S1785">
            <v>570.85595934794503</v>
          </cell>
          <cell r="T1785">
            <v>0.99999513531241202</v>
          </cell>
          <cell r="U1785">
            <v>0.18937953830828899</v>
          </cell>
          <cell r="V1785">
            <v>1513.8926985253199</v>
          </cell>
          <cell r="W1785">
            <v>0.99998272970261404</v>
          </cell>
          <cell r="X1785">
            <v>0.356826915820944</v>
          </cell>
          <cell r="Y1785">
            <v>0.18894859507225101</v>
          </cell>
          <cell r="Z1785">
            <v>7.9684399824024796E-2</v>
          </cell>
          <cell r="AA1785">
            <v>5.5124210946308899E-2</v>
          </cell>
          <cell r="AB1785">
            <v>0.13316477774438101</v>
          </cell>
          <cell r="AC1785">
            <v>0.97833708513060602</v>
          </cell>
          <cell r="AD1785">
            <v>2.9645286627724401</v>
          </cell>
          <cell r="AE1785">
            <v>37.303911393155801</v>
          </cell>
          <cell r="AF1785">
            <v>2.4640628208617999E-2</v>
          </cell>
          <cell r="AG1785">
            <v>7363.9901874133702</v>
          </cell>
          <cell r="AH1785">
            <v>220.80773647533701</v>
          </cell>
          <cell r="AI1785">
            <v>0.38679925941103399</v>
          </cell>
          <cell r="AJ1785">
            <v>4629.6825223694004</v>
          </cell>
          <cell r="AK1785">
            <v>6672.7958087933303</v>
          </cell>
          <cell r="AL1785">
            <v>819.13259557506694</v>
          </cell>
          <cell r="AM1785">
            <v>7.6438558240004699</v>
          </cell>
          <cell r="AN1785">
            <v>14.731731269937701</v>
          </cell>
          <cell r="AO1785">
            <v>499.543343381093</v>
          </cell>
          <cell r="AP1785">
            <v>262.457493881076</v>
          </cell>
          <cell r="AQ1785">
            <v>1310.79702103828</v>
          </cell>
          <cell r="AR1785">
            <v>882.74802422743096</v>
          </cell>
          <cell r="AS1785">
            <v>77.656798478013002</v>
          </cell>
          <cell r="AT1785">
            <v>3420.8491624069202</v>
          </cell>
          <cell r="AU1785" t="str">
            <v>NaN</v>
          </cell>
          <cell r="AV1785" t="str">
            <v>NaN</v>
          </cell>
          <cell r="AW1785" t="str">
            <v>NaN</v>
          </cell>
          <cell r="AX1785" t="str">
            <v>NaN</v>
          </cell>
          <cell r="AY1785">
            <v>0.55256076606695803</v>
          </cell>
          <cell r="AZ1785" t="str">
            <v>NaN</v>
          </cell>
          <cell r="BA1785" t="str">
            <v>NaN</v>
          </cell>
          <cell r="BB1785" t="str">
            <v>NaN</v>
          </cell>
          <cell r="BC1785">
            <v>23.4025736216594</v>
          </cell>
          <cell r="BD1785">
            <v>18.251521942221999</v>
          </cell>
          <cell r="BE1785">
            <v>42.088323886666302</v>
          </cell>
          <cell r="BF1785">
            <v>132.06970891127</v>
          </cell>
          <cell r="BH1785" t="str">
            <v>YES</v>
          </cell>
          <cell r="BI1785" t="str">
            <v>YES</v>
          </cell>
          <cell r="BJ1785" t="str">
            <v>YES</v>
          </cell>
          <cell r="BK1785" t="str">
            <v/>
          </cell>
          <cell r="BL1785" t="str">
            <v>YES</v>
          </cell>
          <cell r="BM1785" t="str">
            <v>NO</v>
          </cell>
          <cell r="BO1785" t="str">
            <v>NO</v>
          </cell>
          <cell r="BQ1785" t="str">
            <v>NO</v>
          </cell>
          <cell r="BR1785" t="str">
            <v>NO</v>
          </cell>
          <cell r="BT1785" t="str">
            <v/>
          </cell>
          <cell r="BU1785" t="str">
            <v>NO</v>
          </cell>
          <cell r="BW1785" t="str">
            <v>YES</v>
          </cell>
          <cell r="CA1785" t="str">
            <v>TRASH</v>
          </cell>
          <cell r="CC1785">
            <v>0</v>
          </cell>
          <cell r="CD1785">
            <v>0</v>
          </cell>
          <cell r="CE1785">
            <v>0</v>
          </cell>
          <cell r="CF1785">
            <v>0</v>
          </cell>
          <cell r="CL1785">
            <v>0</v>
          </cell>
          <cell r="CY1785">
            <v>0</v>
          </cell>
          <cell r="CZ1785">
            <v>0</v>
          </cell>
          <cell r="DA1785">
            <v>0</v>
          </cell>
          <cell r="DB1785">
            <v>0</v>
          </cell>
        </row>
        <row r="1786">
          <cell r="A1786">
            <v>676</v>
          </cell>
          <cell r="B1786">
            <v>41729</v>
          </cell>
          <cell r="C1786" t="str">
            <v>Austin</v>
          </cell>
          <cell r="D1786">
            <v>26</v>
          </cell>
          <cell r="F1786" t="str">
            <v>YES</v>
          </cell>
          <cell r="G1786">
            <v>28.11</v>
          </cell>
          <cell r="H1786">
            <v>2.7439433634281198</v>
          </cell>
          <cell r="I1786">
            <v>0</v>
          </cell>
          <cell r="J1786">
            <v>15</v>
          </cell>
          <cell r="K1786">
            <v>30</v>
          </cell>
          <cell r="L1786">
            <v>2</v>
          </cell>
          <cell r="M1786">
            <v>-0.66885357139243395</v>
          </cell>
          <cell r="N1786">
            <v>0.62009811021928596</v>
          </cell>
          <cell r="O1786">
            <v>0.29110825815386099</v>
          </cell>
          <cell r="P1786">
            <v>0.14369118367407899</v>
          </cell>
          <cell r="Q1786">
            <v>0.99918262082188503</v>
          </cell>
          <cell r="R1786">
            <v>1.4400626925484701</v>
          </cell>
          <cell r="S1786">
            <v>205.65129885133101</v>
          </cell>
          <cell r="T1786">
            <v>0.99998285877447202</v>
          </cell>
          <cell r="U1786">
            <v>0.20634202754763301</v>
          </cell>
          <cell r="V1786">
            <v>-556.07504931673202</v>
          </cell>
          <cell r="W1786">
            <v>0.99995421304407694</v>
          </cell>
          <cell r="X1786">
            <v>0.33724027376881299</v>
          </cell>
          <cell r="Y1786">
            <v>-0.203348520409839</v>
          </cell>
          <cell r="Z1786">
            <v>4.9701166424482697E-2</v>
          </cell>
          <cell r="AA1786">
            <v>9.7973979699283995E-2</v>
          </cell>
          <cell r="AB1786">
            <v>0.143571212442927</v>
          </cell>
          <cell r="AC1786">
            <v>0.96030026563276805</v>
          </cell>
          <cell r="AD1786">
            <v>2.1540237630517201</v>
          </cell>
          <cell r="AE1786">
            <v>-36.681476275854102</v>
          </cell>
          <cell r="AF1786">
            <v>6.5961953706520096E-2</v>
          </cell>
          <cell r="AG1786">
            <v>2361.0205603320901</v>
          </cell>
          <cell r="AH1786">
            <v>119.21907490976599</v>
          </cell>
          <cell r="AI1786">
            <v>0.57970473287188096</v>
          </cell>
          <cell r="AJ1786">
            <v>1062.40401131151</v>
          </cell>
          <cell r="AK1786">
            <v>3021.5954635683602</v>
          </cell>
          <cell r="AL1786">
            <v>542.88810678218999</v>
          </cell>
          <cell r="AM1786">
            <v>21.3552947933346</v>
          </cell>
          <cell r="AN1786">
            <v>45.655213129678003</v>
          </cell>
          <cell r="AO1786">
            <v>189.37685762193701</v>
          </cell>
          <cell r="AP1786">
            <v>39.538459398011803</v>
          </cell>
          <cell r="AQ1786">
            <v>1063.8413502528599</v>
          </cell>
          <cell r="AR1786">
            <v>-20552.2352003956</v>
          </cell>
          <cell r="AS1786">
            <v>15.2287658387937</v>
          </cell>
          <cell r="AT1786">
            <v>226849.31285449601</v>
          </cell>
          <cell r="AU1786" t="str">
            <v>NaN</v>
          </cell>
          <cell r="AV1786" t="str">
            <v>NaN</v>
          </cell>
          <cell r="AW1786" t="str">
            <v>NaN</v>
          </cell>
          <cell r="AX1786" t="str">
            <v>NaN</v>
          </cell>
          <cell r="AY1786">
            <v>0.68012360350592005</v>
          </cell>
          <cell r="AZ1786" t="str">
            <v>NaN</v>
          </cell>
          <cell r="BA1786" t="str">
            <v>NaN</v>
          </cell>
          <cell r="BB1786" t="str">
            <v>NaN</v>
          </cell>
          <cell r="BC1786">
            <v>21.290825848880999</v>
          </cell>
          <cell r="BD1786">
            <v>3.2461381320322298</v>
          </cell>
          <cell r="BE1786">
            <v>8.8523720542984901</v>
          </cell>
          <cell r="BF1786">
            <v>14.6322439933701</v>
          </cell>
          <cell r="BH1786" t="str">
            <v>NO</v>
          </cell>
          <cell r="BI1786" t="str">
            <v>YES</v>
          </cell>
          <cell r="BJ1786" t="str">
            <v>YES</v>
          </cell>
          <cell r="BK1786" t="str">
            <v/>
          </cell>
          <cell r="BL1786" t="str">
            <v>YES</v>
          </cell>
          <cell r="BM1786" t="str">
            <v>NO</v>
          </cell>
          <cell r="BO1786" t="str">
            <v>NO</v>
          </cell>
          <cell r="BQ1786" t="str">
            <v>NO</v>
          </cell>
          <cell r="BR1786" t="str">
            <v>NO</v>
          </cell>
          <cell r="BT1786" t="str">
            <v/>
          </cell>
          <cell r="BU1786" t="str">
            <v>NO</v>
          </cell>
          <cell r="BW1786" t="str">
            <v>YES</v>
          </cell>
          <cell r="CA1786" t="str">
            <v>TRASH</v>
          </cell>
          <cell r="CC1786">
            <v>0</v>
          </cell>
          <cell r="CD1786">
            <v>0</v>
          </cell>
          <cell r="CE1786">
            <v>0</v>
          </cell>
          <cell r="CF1786">
            <v>0</v>
          </cell>
          <cell r="CL1786">
            <v>0</v>
          </cell>
          <cell r="CY1786">
            <v>0</v>
          </cell>
          <cell r="CZ1786">
            <v>0</v>
          </cell>
          <cell r="DA1786">
            <v>0</v>
          </cell>
          <cell r="DB1786">
            <v>0</v>
          </cell>
        </row>
        <row r="1787">
          <cell r="A1787">
            <v>676</v>
          </cell>
          <cell r="B1787">
            <v>41729</v>
          </cell>
          <cell r="C1787" t="str">
            <v>Austin</v>
          </cell>
          <cell r="D1787">
            <v>27</v>
          </cell>
          <cell r="F1787" t="str">
            <v>YES</v>
          </cell>
          <cell r="G1787">
            <v>28.11</v>
          </cell>
          <cell r="H1787">
            <v>2.7994607789441899</v>
          </cell>
          <cell r="I1787">
            <v>0</v>
          </cell>
          <cell r="J1787">
            <v>15</v>
          </cell>
          <cell r="K1787">
            <v>30</v>
          </cell>
          <cell r="L1787">
            <v>2</v>
          </cell>
          <cell r="M1787">
            <v>35.537578855947501</v>
          </cell>
          <cell r="N1787">
            <v>0.99133184813884601</v>
          </cell>
          <cell r="O1787">
            <v>4.9315770259613298E-2</v>
          </cell>
          <cell r="P1787">
            <v>0.15875423487814</v>
          </cell>
          <cell r="Q1787">
            <v>0.99952439891975997</v>
          </cell>
          <cell r="R1787">
            <v>0.76036012434372102</v>
          </cell>
          <cell r="S1787">
            <v>75.360068922458595</v>
          </cell>
          <cell r="T1787">
            <v>0.99994158857335602</v>
          </cell>
          <cell r="U1787">
            <v>0.26314318549866</v>
          </cell>
          <cell r="V1787">
            <v>2612.90526115795</v>
          </cell>
          <cell r="W1787">
            <v>0.99999791037569397</v>
          </cell>
          <cell r="X1787">
            <v>4.97653310680354E-2</v>
          </cell>
          <cell r="Y1787">
            <v>2.92511282563237</v>
          </cell>
          <cell r="Z1787">
            <v>8.1590131240034502E-2</v>
          </cell>
          <cell r="AA1787">
            <v>0.26062022855071099</v>
          </cell>
          <cell r="AB1787">
            <v>0.15867679237669599</v>
          </cell>
          <cell r="AC1787">
            <v>0.98052442603159995</v>
          </cell>
          <cell r="AD1787">
            <v>0.60518954388280499</v>
          </cell>
          <cell r="AE1787">
            <v>171.15287699523199</v>
          </cell>
          <cell r="AF1787">
            <v>6.5502765023088702E-2</v>
          </cell>
          <cell r="AG1787">
            <v>1130.8649986497201</v>
          </cell>
          <cell r="AH1787">
            <v>56.5841114905895</v>
          </cell>
          <cell r="AI1787">
            <v>0.750806181123294</v>
          </cell>
          <cell r="AJ1787">
            <v>301.55741194299799</v>
          </cell>
          <cell r="AK1787">
            <v>3559.75674451332</v>
          </cell>
          <cell r="AL1787">
            <v>636.75573929467305</v>
          </cell>
          <cell r="AM1787">
            <v>45.841203507671402</v>
          </cell>
          <cell r="AN1787">
            <v>4.0004786706713302</v>
          </cell>
          <cell r="AO1787">
            <v>233.42187078193501</v>
          </cell>
          <cell r="AP1787">
            <v>68.587927063533698</v>
          </cell>
          <cell r="AQ1787">
            <v>1321.33304129097</v>
          </cell>
          <cell r="AR1787">
            <v>17678.802228422799</v>
          </cell>
          <cell r="AS1787">
            <v>476.74216731074802</v>
          </cell>
          <cell r="AT1787">
            <v>193599.03955058</v>
          </cell>
          <cell r="AU1787" t="str">
            <v>NaN</v>
          </cell>
          <cell r="AV1787" t="str">
            <v>NaN</v>
          </cell>
          <cell r="AW1787" t="str">
            <v>NaN</v>
          </cell>
          <cell r="AX1787" t="str">
            <v>NaN</v>
          </cell>
          <cell r="AY1787">
            <v>0.45141738576544199</v>
          </cell>
          <cell r="AZ1787" t="str">
            <v>NaN</v>
          </cell>
          <cell r="BA1787" t="str">
            <v>NaN</v>
          </cell>
          <cell r="BB1787" t="str">
            <v>NaN</v>
          </cell>
          <cell r="BC1787">
            <v>16.753634935624699</v>
          </cell>
          <cell r="BD1787">
            <v>10.954083673958101</v>
          </cell>
          <cell r="BE1787">
            <v>18.487067615971899</v>
          </cell>
          <cell r="BF1787">
            <v>64.639176015034707</v>
          </cell>
          <cell r="BH1787" t="str">
            <v>YES</v>
          </cell>
          <cell r="BI1787" t="str">
            <v>YES</v>
          </cell>
          <cell r="BJ1787" t="str">
            <v>YES</v>
          </cell>
          <cell r="BK1787" t="str">
            <v/>
          </cell>
          <cell r="BL1787" t="str">
            <v>YES</v>
          </cell>
          <cell r="BM1787" t="str">
            <v>NO</v>
          </cell>
          <cell r="BO1787" t="str">
            <v>NO</v>
          </cell>
          <cell r="BQ1787" t="str">
            <v>NO</v>
          </cell>
          <cell r="BR1787" t="str">
            <v>YES</v>
          </cell>
          <cell r="BT1787" t="str">
            <v/>
          </cell>
          <cell r="BU1787" t="str">
            <v>NO</v>
          </cell>
          <cell r="BW1787" t="str">
            <v/>
          </cell>
          <cell r="CA1787" t="str">
            <v>SINGLE CORR</v>
          </cell>
          <cell r="CC1787">
            <v>0</v>
          </cell>
          <cell r="CD1787">
            <v>79.806312988883647</v>
          </cell>
          <cell r="CE1787">
            <v>0</v>
          </cell>
          <cell r="CF1787">
            <v>0</v>
          </cell>
          <cell r="CL1787">
            <v>0.47</v>
          </cell>
          <cell r="CY1787">
            <v>0</v>
          </cell>
          <cell r="CZ1787">
            <v>10.74810170274637</v>
          </cell>
          <cell r="DA1787">
            <v>0</v>
          </cell>
          <cell r="DB1787">
            <v>0</v>
          </cell>
        </row>
        <row r="1788">
          <cell r="A1788">
            <v>676</v>
          </cell>
          <cell r="B1788">
            <v>41729</v>
          </cell>
          <cell r="C1788" t="str">
            <v>Austin</v>
          </cell>
          <cell r="D1788">
            <v>28</v>
          </cell>
          <cell r="F1788" t="str">
            <v>YES</v>
          </cell>
          <cell r="G1788">
            <v>28.11</v>
          </cell>
          <cell r="H1788">
            <v>3.1075889719650198</v>
          </cell>
          <cell r="I1788">
            <v>0</v>
          </cell>
          <cell r="J1788">
            <v>15</v>
          </cell>
          <cell r="K1788">
            <v>30</v>
          </cell>
          <cell r="L1788">
            <v>2</v>
          </cell>
          <cell r="M1788">
            <v>-2122.39936938233</v>
          </cell>
          <cell r="N1788">
            <v>0.80224160103999298</v>
          </cell>
          <cell r="O1788">
            <v>0.11898242415926601</v>
          </cell>
          <cell r="P1788">
            <v>0.16814391154767999</v>
          </cell>
          <cell r="Q1788">
            <v>0.99598485664991099</v>
          </cell>
          <cell r="R1788">
            <v>0.96378246612841201</v>
          </cell>
          <cell r="S1788">
            <v>182.735187775859</v>
          </cell>
          <cell r="T1788">
            <v>0.99977373604934805</v>
          </cell>
          <cell r="U1788">
            <v>0.22521061018078101</v>
          </cell>
          <cell r="V1788">
            <v>242.09135538802499</v>
          </cell>
          <cell r="W1788">
            <v>0.99995389399657997</v>
          </cell>
          <cell r="X1788">
            <v>0.101652480531738</v>
          </cell>
          <cell r="Y1788">
            <v>-1.4401966631578699E-3</v>
          </cell>
          <cell r="Z1788">
            <v>5.1129756761803001E-7</v>
          </cell>
          <cell r="AA1788">
            <v>5.8578162537469197E-2</v>
          </cell>
          <cell r="AB1788">
            <v>0.16744698318600101</v>
          </cell>
          <cell r="AC1788">
            <v>0.86806414702968004</v>
          </cell>
          <cell r="AD1788">
            <v>0.97412992785769104</v>
          </cell>
          <cell r="AE1788">
            <v>65.386158316756493</v>
          </cell>
          <cell r="AF1788">
            <v>0.27007632439861901</v>
          </cell>
          <cell r="AG1788">
            <v>166.85094547274599</v>
          </cell>
          <cell r="AH1788">
            <v>21.3498471096392</v>
          </cell>
          <cell r="AI1788">
            <v>0.116808456164126</v>
          </cell>
          <cell r="AJ1788">
            <v>201.88596294145299</v>
          </cell>
          <cell r="AK1788">
            <v>1091.51700524999</v>
          </cell>
          <cell r="AL1788">
            <v>205.35504846187999</v>
          </cell>
          <cell r="AM1788">
            <v>27.255958499999</v>
          </cell>
          <cell r="AN1788">
            <v>9.5295810035210007</v>
          </cell>
          <cell r="AO1788">
            <v>25.6019724450905</v>
          </cell>
          <cell r="AP1788">
            <v>12.0450277933121</v>
          </cell>
          <cell r="AQ1788">
            <v>75.479654726710194</v>
          </cell>
          <cell r="AR1788">
            <v>90.7391417317003</v>
          </cell>
          <cell r="AS1788">
            <v>37.662264507592603</v>
          </cell>
          <cell r="AT1788">
            <v>577.55690229493496</v>
          </cell>
          <cell r="AU1788" t="str">
            <v>NaN</v>
          </cell>
          <cell r="AV1788" t="str">
            <v>NaN</v>
          </cell>
          <cell r="AW1788" t="str">
            <v>NaN</v>
          </cell>
          <cell r="AX1788" t="str">
            <v>NaN</v>
          </cell>
          <cell r="AY1788">
            <v>0.478964276773439</v>
          </cell>
          <cell r="AZ1788" t="str">
            <v>NaN</v>
          </cell>
          <cell r="BA1788" t="str">
            <v>NaN</v>
          </cell>
          <cell r="BB1788" t="str">
            <v>NaN</v>
          </cell>
          <cell r="BC1788">
            <v>16.904621533180201</v>
          </cell>
          <cell r="BD1788">
            <v>0.30417642970292003</v>
          </cell>
          <cell r="BE1788">
            <v>3.6688373785477801</v>
          </cell>
          <cell r="BF1788">
            <v>16.519081272475201</v>
          </cell>
          <cell r="BH1788" t="str">
            <v>NO</v>
          </cell>
          <cell r="BI1788" t="str">
            <v>YES</v>
          </cell>
          <cell r="BJ1788" t="str">
            <v>YES</v>
          </cell>
          <cell r="BK1788" t="str">
            <v/>
          </cell>
          <cell r="BL1788" t="str">
            <v>YES</v>
          </cell>
          <cell r="BM1788" t="str">
            <v>NO</v>
          </cell>
          <cell r="BO1788" t="str">
            <v>NO</v>
          </cell>
          <cell r="BQ1788" t="str">
            <v>NO</v>
          </cell>
          <cell r="BR1788" t="str">
            <v>NO</v>
          </cell>
          <cell r="BT1788" t="str">
            <v/>
          </cell>
          <cell r="BU1788" t="str">
            <v>YES</v>
          </cell>
          <cell r="BW1788" t="str">
            <v/>
          </cell>
          <cell r="CA1788" t="str">
            <v>DUAL AREA</v>
          </cell>
          <cell r="CC1788">
            <v>0</v>
          </cell>
          <cell r="CD1788">
            <v>0</v>
          </cell>
          <cell r="CE1788">
            <v>60.648863162643245</v>
          </cell>
          <cell r="CF1788">
            <v>42.409681118342682</v>
          </cell>
          <cell r="CL1788">
            <v>0.36</v>
          </cell>
          <cell r="CY1788">
            <v>0</v>
          </cell>
          <cell r="CZ1788">
            <v>0</v>
          </cell>
          <cell r="DA1788">
            <v>54.159087040447062</v>
          </cell>
          <cell r="DB1788">
            <v>54.159087040447062</v>
          </cell>
        </row>
        <row r="1789">
          <cell r="A1789">
            <v>676</v>
          </cell>
          <cell r="B1789">
            <v>41729</v>
          </cell>
          <cell r="C1789" t="str">
            <v>Austin</v>
          </cell>
          <cell r="D1789">
            <v>30</v>
          </cell>
          <cell r="F1789" t="str">
            <v>YES</v>
          </cell>
          <cell r="G1789">
            <v>28.11</v>
          </cell>
          <cell r="H1789">
            <v>3.2383496677502999</v>
          </cell>
          <cell r="I1789">
            <v>0</v>
          </cell>
          <cell r="J1789">
            <v>15</v>
          </cell>
          <cell r="K1789">
            <v>30</v>
          </cell>
          <cell r="L1789">
            <v>2</v>
          </cell>
          <cell r="M1789">
            <v>-8.3703206118305609</v>
          </cell>
          <cell r="N1789">
            <v>0.83062905009637</v>
          </cell>
          <cell r="O1789">
            <v>0.27851905694833601</v>
          </cell>
          <cell r="P1789">
            <v>0.153292415202678</v>
          </cell>
          <cell r="Q1789">
            <v>0.99663681127723902</v>
          </cell>
          <cell r="R1789">
            <v>1.07141621383172</v>
          </cell>
          <cell r="S1789">
            <v>39.418231188509303</v>
          </cell>
          <cell r="T1789">
            <v>0.99951211043358001</v>
          </cell>
          <cell r="U1789">
            <v>0.40293132438247597</v>
          </cell>
          <cell r="V1789">
            <v>-1001.96978464994</v>
          </cell>
          <cell r="W1789">
            <v>0.99975485592314906</v>
          </cell>
          <cell r="X1789">
            <v>0.28548862834048999</v>
          </cell>
          <cell r="Y1789">
            <v>-0.435920335288151</v>
          </cell>
          <cell r="Z1789">
            <v>4.1339650879184897E-2</v>
          </cell>
          <cell r="AA1789">
            <v>0.364539974344958</v>
          </cell>
          <cell r="AB1789">
            <v>0.15276301051559399</v>
          </cell>
          <cell r="AC1789">
            <v>0.868466449071848</v>
          </cell>
          <cell r="AD1789">
            <v>1.1875840358004199</v>
          </cell>
          <cell r="AE1789">
            <v>-4.05275513800642</v>
          </cell>
          <cell r="AF1789">
            <v>4.04379597724414E-3</v>
          </cell>
          <cell r="AG1789">
            <v>334.64525842262901</v>
          </cell>
          <cell r="AH1789">
            <v>22.4055046027385</v>
          </cell>
          <cell r="AI1789">
            <v>0.56812698450379695</v>
          </cell>
          <cell r="AJ1789">
            <v>145.11105638254</v>
          </cell>
          <cell r="AK1789">
            <v>1399.3521729900001</v>
          </cell>
          <cell r="AL1789">
            <v>201.13331951753</v>
          </cell>
          <cell r="AM1789">
            <v>100.515514629004</v>
          </cell>
          <cell r="AN1789">
            <v>38.600352069491997</v>
          </cell>
          <cell r="AO1789">
            <v>6.7915523246043703</v>
          </cell>
          <cell r="AP1789">
            <v>5.3091275442585397</v>
          </cell>
          <cell r="AQ1789">
            <v>200.72665582508901</v>
          </cell>
          <cell r="AR1789">
            <v>99.010749816260002</v>
          </cell>
          <cell r="AS1789">
            <v>9.6829495792889908</v>
          </cell>
          <cell r="AT1789">
            <v>470.570698075427</v>
          </cell>
          <cell r="AU1789" t="str">
            <v>NaN</v>
          </cell>
          <cell r="AV1789" t="str">
            <v>NaN</v>
          </cell>
          <cell r="AW1789" t="str">
            <v>NaN</v>
          </cell>
          <cell r="AX1789" t="str">
            <v>NaN</v>
          </cell>
          <cell r="AY1789">
            <v>0.971875715389793</v>
          </cell>
          <cell r="AZ1789" t="str">
            <v>NaN</v>
          </cell>
          <cell r="BA1789" t="str">
            <v>NaN</v>
          </cell>
          <cell r="BB1789" t="str">
            <v>NaN</v>
          </cell>
          <cell r="BC1789">
            <v>18.8104977172218</v>
          </cell>
          <cell r="BD1789">
            <v>-0.34234073192783399</v>
          </cell>
          <cell r="BE1789">
            <v>1.6858997092883801</v>
          </cell>
          <cell r="BF1789">
            <v>7.3287849890630197</v>
          </cell>
          <cell r="BH1789" t="str">
            <v>NO</v>
          </cell>
          <cell r="BI1789" t="str">
            <v>YES</v>
          </cell>
          <cell r="BJ1789" t="str">
            <v>YES</v>
          </cell>
          <cell r="BK1789" t="str">
            <v/>
          </cell>
          <cell r="BL1789" t="str">
            <v>YES</v>
          </cell>
          <cell r="BM1789" t="str">
            <v>NO</v>
          </cell>
          <cell r="BO1789" t="str">
            <v>NO</v>
          </cell>
          <cell r="BQ1789" t="str">
            <v>NO</v>
          </cell>
          <cell r="BR1789" t="str">
            <v>NO</v>
          </cell>
          <cell r="BT1789" t="str">
            <v/>
          </cell>
          <cell r="BU1789" t="str">
            <v>YES</v>
          </cell>
          <cell r="BW1789" t="str">
            <v/>
          </cell>
          <cell r="CA1789" t="str">
            <v>DUAL AREA</v>
          </cell>
          <cell r="CC1789">
            <v>0</v>
          </cell>
          <cell r="CD1789">
            <v>0</v>
          </cell>
          <cell r="CE1789">
            <v>19.195601487371523</v>
          </cell>
          <cell r="CF1789">
            <v>14.743136486601642</v>
          </cell>
          <cell r="CL1789">
            <v>0.36</v>
          </cell>
          <cell r="CY1789">
            <v>0</v>
          </cell>
          <cell r="CZ1789">
            <v>0</v>
          </cell>
          <cell r="DA1789">
            <v>117.86044082413815</v>
          </cell>
          <cell r="DB1789">
            <v>117.86044082413815</v>
          </cell>
        </row>
        <row r="1790">
          <cell r="A1790">
            <v>676</v>
          </cell>
          <cell r="B1790">
            <v>41729</v>
          </cell>
          <cell r="C1790" t="str">
            <v>Austin</v>
          </cell>
          <cell r="D1790">
            <v>31</v>
          </cell>
          <cell r="F1790" t="str">
            <v>YES</v>
          </cell>
          <cell r="G1790">
            <v>28.11</v>
          </cell>
          <cell r="H1790">
            <v>3.2966830004006602</v>
          </cell>
          <cell r="I1790">
            <v>0</v>
          </cell>
          <cell r="J1790">
            <v>15</v>
          </cell>
          <cell r="K1790">
            <v>30</v>
          </cell>
          <cell r="L1790">
            <v>2</v>
          </cell>
          <cell r="M1790">
            <v>-12.019854629453</v>
          </cell>
          <cell r="N1790">
            <v>0.85115259370437102</v>
          </cell>
          <cell r="O1790">
            <v>0.148880707108483</v>
          </cell>
          <cell r="P1790">
            <v>0.14136899495674399</v>
          </cell>
          <cell r="Q1790">
            <v>0.99837322982068599</v>
          </cell>
          <cell r="R1790">
            <v>0.912101691554418</v>
          </cell>
          <cell r="S1790">
            <v>74.613766506394995</v>
          </cell>
          <cell r="T1790">
            <v>0.99992786101561104</v>
          </cell>
          <cell r="U1790">
            <v>0.19005374715231599</v>
          </cell>
          <cell r="V1790">
            <v>-1051.8610278077399</v>
          </cell>
          <cell r="W1790">
            <v>0.99995519013765</v>
          </cell>
          <cell r="X1790">
            <v>0.14977298755208099</v>
          </cell>
          <cell r="Y1790">
            <v>-0.37759634424768901</v>
          </cell>
          <cell r="Z1790">
            <v>2.5889380296346801E-2</v>
          </cell>
          <cell r="AA1790">
            <v>0.12524696045757899</v>
          </cell>
          <cell r="AB1790">
            <v>0.141134049435482</v>
          </cell>
          <cell r="AC1790">
            <v>0.92157412174195896</v>
          </cell>
          <cell r="AD1790">
            <v>0.865670117866296</v>
          </cell>
          <cell r="AE1790">
            <v>-20.794901368046698</v>
          </cell>
          <cell r="AF1790">
            <v>1.9768742218845201E-2</v>
          </cell>
          <cell r="AG1790">
            <v>500.59700697270603</v>
          </cell>
          <cell r="AH1790">
            <v>53.229266554587397</v>
          </cell>
          <cell r="AI1790">
            <v>0.713345916909774</v>
          </cell>
          <cell r="AJ1790">
            <v>146.392165004302</v>
          </cell>
          <cell r="AK1790">
            <v>1748.56024791666</v>
          </cell>
          <cell r="AL1790">
            <v>325.70279971723301</v>
          </cell>
          <cell r="AM1790">
            <v>74.945039212332205</v>
          </cell>
          <cell r="AN1790">
            <v>13.216678138509</v>
          </cell>
          <cell r="AO1790">
            <v>19.426428634172701</v>
          </cell>
          <cell r="AP1790">
            <v>10.099484739082101</v>
          </cell>
          <cell r="AQ1790">
            <v>25.003244261313501</v>
          </cell>
          <cell r="AR1790">
            <v>62.478655465770998</v>
          </cell>
          <cell r="AS1790">
            <v>36.862057720286899</v>
          </cell>
          <cell r="AT1790">
            <v>3273.88007867326</v>
          </cell>
          <cell r="AU1790" t="str">
            <v>NaN</v>
          </cell>
          <cell r="AV1790" t="str">
            <v>NaN</v>
          </cell>
          <cell r="AW1790" t="str">
            <v>NaN</v>
          </cell>
          <cell r="AX1790" t="str">
            <v>NaN</v>
          </cell>
          <cell r="AY1790">
            <v>0.54805401995061898</v>
          </cell>
          <cell r="AZ1790" t="str">
            <v>NaN</v>
          </cell>
          <cell r="BA1790" t="str">
            <v>NaN</v>
          </cell>
          <cell r="BB1790" t="str">
            <v>NaN</v>
          </cell>
          <cell r="BC1790">
            <v>19.5345987309131</v>
          </cell>
          <cell r="BD1790">
            <v>1.1457654513331501</v>
          </cell>
          <cell r="BE1790">
            <v>6.4204274123335399</v>
          </cell>
          <cell r="BF1790">
            <v>29.865809692833398</v>
          </cell>
          <cell r="BH1790" t="str">
            <v>NO</v>
          </cell>
          <cell r="BI1790" t="str">
            <v>YES</v>
          </cell>
          <cell r="BJ1790" t="str">
            <v>YES</v>
          </cell>
          <cell r="BK1790" t="str">
            <v/>
          </cell>
          <cell r="BL1790" t="str">
            <v>YES</v>
          </cell>
          <cell r="BM1790" t="str">
            <v>NO</v>
          </cell>
          <cell r="BO1790" t="str">
            <v>NO</v>
          </cell>
          <cell r="BQ1790" t="str">
            <v>NO</v>
          </cell>
          <cell r="BR1790" t="str">
            <v>NO</v>
          </cell>
          <cell r="BT1790" t="str">
            <v/>
          </cell>
          <cell r="BU1790" t="str">
            <v>NO</v>
          </cell>
          <cell r="BW1790" t="str">
            <v>YES</v>
          </cell>
          <cell r="CA1790" t="str">
            <v>TRASH</v>
          </cell>
          <cell r="CC1790">
            <v>0</v>
          </cell>
          <cell r="CD1790">
            <v>0</v>
          </cell>
          <cell r="CE1790">
            <v>0</v>
          </cell>
          <cell r="CF1790">
            <v>0</v>
          </cell>
          <cell r="CL1790">
            <v>0</v>
          </cell>
          <cell r="CY1790">
            <v>0</v>
          </cell>
          <cell r="CZ1790">
            <v>0</v>
          </cell>
          <cell r="DA1790">
            <v>0</v>
          </cell>
          <cell r="DB1790">
            <v>0</v>
          </cell>
        </row>
        <row r="1791">
          <cell r="A1791">
            <v>676</v>
          </cell>
          <cell r="B1791">
            <v>41729</v>
          </cell>
          <cell r="C1791" t="str">
            <v>Austin</v>
          </cell>
          <cell r="D1791">
            <v>32</v>
          </cell>
          <cell r="F1791" t="str">
            <v>YES</v>
          </cell>
          <cell r="G1791">
            <v>28.11</v>
          </cell>
          <cell r="H1791">
            <v>3.3238150840625198</v>
          </cell>
          <cell r="I1791">
            <v>0</v>
          </cell>
          <cell r="J1791">
            <v>15</v>
          </cell>
          <cell r="K1791">
            <v>30</v>
          </cell>
          <cell r="L1791">
            <v>2</v>
          </cell>
          <cell r="M1791">
            <v>-6.6201936746546897E-2</v>
          </cell>
          <cell r="N1791">
            <v>0.54012196388829803</v>
          </cell>
          <cell r="O1791">
            <v>0.189422133037466</v>
          </cell>
          <cell r="P1791">
            <v>0.22048080297349201</v>
          </cell>
          <cell r="Q1791">
            <v>0.99250832799845001</v>
          </cell>
          <cell r="R1791">
            <v>0.89060162829958001</v>
          </cell>
          <cell r="S1791">
            <v>-371.75831067999201</v>
          </cell>
          <cell r="T1791">
            <v>0.99964915926012998</v>
          </cell>
          <cell r="U1791">
            <v>0.187571245007529</v>
          </cell>
          <cell r="V1791">
            <v>70.096645018294197</v>
          </cell>
          <cell r="W1791">
            <v>0.99978345712634398</v>
          </cell>
          <cell r="X1791">
            <v>0.147365776939059</v>
          </cell>
          <cell r="Y1791">
            <v>-9.7988125295120805E-3</v>
          </cell>
          <cell r="Z1791">
            <v>1.1261179653498901E-4</v>
          </cell>
          <cell r="AA1791">
            <v>3.7186306777180801E-2</v>
          </cell>
          <cell r="AB1791">
            <v>0.21873630373642899</v>
          </cell>
          <cell r="AC1791">
            <v>0.85226357140144204</v>
          </cell>
          <cell r="AD1791">
            <v>0.86111735628805397</v>
          </cell>
          <cell r="AE1791">
            <v>33.950538136065497</v>
          </cell>
          <cell r="AF1791">
            <v>0.48423406414930997</v>
          </cell>
          <cell r="AG1791">
            <v>53.5500141211146</v>
          </cell>
          <cell r="AH1791">
            <v>-7.5069209303894997</v>
          </cell>
          <cell r="AI1791">
            <v>2.01859273557808E-2</v>
          </cell>
          <cell r="AJ1791">
            <v>101.730366003377</v>
          </cell>
          <cell r="AK1791">
            <v>689.69198216332904</v>
          </cell>
          <cell r="AL1791">
            <v>129.73322854372699</v>
          </cell>
          <cell r="AM1791">
            <v>9.18580954133148</v>
          </cell>
          <cell r="AN1791">
            <v>11.330439590247</v>
          </cell>
          <cell r="AO1791">
            <v>86.926786527526005</v>
          </cell>
          <cell r="AP1791">
            <v>30.876286820302699</v>
          </cell>
          <cell r="AQ1791">
            <v>601.95078421428798</v>
          </cell>
          <cell r="AR1791">
            <v>-57.568383422796799</v>
          </cell>
          <cell r="AS1791">
            <v>43.419779780488</v>
          </cell>
          <cell r="AT1791">
            <v>1732.8021746115</v>
          </cell>
          <cell r="AU1791" t="str">
            <v>NaN</v>
          </cell>
          <cell r="AV1791" t="str">
            <v>NaN</v>
          </cell>
          <cell r="AW1791" t="str">
            <v>NaN</v>
          </cell>
          <cell r="AX1791" t="str">
            <v>NaN</v>
          </cell>
          <cell r="AY1791">
            <v>0.32924925448137798</v>
          </cell>
          <cell r="AZ1791" t="str">
            <v>NaN</v>
          </cell>
          <cell r="BA1791" t="str">
            <v>NaN</v>
          </cell>
          <cell r="BB1791" t="str">
            <v>NaN</v>
          </cell>
          <cell r="BC1791">
            <v>20.436160622982101</v>
          </cell>
          <cell r="BD1791">
            <v>3.9016651093566002</v>
          </cell>
          <cell r="BE1791">
            <v>10.7805935877193</v>
          </cell>
          <cell r="BF1791">
            <v>15.097273367134401</v>
          </cell>
          <cell r="BH1791" t="str">
            <v>NO</v>
          </cell>
          <cell r="BI1791" t="str">
            <v>NO</v>
          </cell>
          <cell r="BJ1791" t="str">
            <v>YES</v>
          </cell>
          <cell r="BK1791" t="str">
            <v/>
          </cell>
          <cell r="BL1791" t="str">
            <v>YES</v>
          </cell>
          <cell r="BM1791" t="str">
            <v>NO</v>
          </cell>
          <cell r="BO1791" t="str">
            <v>NO</v>
          </cell>
          <cell r="BQ1791" t="str">
            <v>NO</v>
          </cell>
          <cell r="BR1791" t="str">
            <v>NO</v>
          </cell>
          <cell r="BT1791" t="str">
            <v/>
          </cell>
          <cell r="BU1791" t="str">
            <v>NO</v>
          </cell>
          <cell r="BW1791" t="str">
            <v>YES</v>
          </cell>
          <cell r="CA1791" t="str">
            <v>TRASH</v>
          </cell>
          <cell r="CC1791">
            <v>0</v>
          </cell>
          <cell r="CD1791">
            <v>0</v>
          </cell>
          <cell r="CE1791">
            <v>0</v>
          </cell>
          <cell r="CF1791">
            <v>0</v>
          </cell>
          <cell r="CL1791">
            <v>0</v>
          </cell>
          <cell r="CY1791">
            <v>0</v>
          </cell>
          <cell r="CZ1791">
            <v>0</v>
          </cell>
          <cell r="DA1791">
            <v>0</v>
          </cell>
          <cell r="DB1791">
            <v>0</v>
          </cell>
        </row>
        <row r="1792">
          <cell r="BH1792" t="str">
            <v/>
          </cell>
          <cell r="BI1792" t="str">
            <v/>
          </cell>
          <cell r="BK1792" t="str">
            <v/>
          </cell>
          <cell r="BM1792" t="str">
            <v/>
          </cell>
          <cell r="BO1792" t="str">
            <v/>
          </cell>
          <cell r="BQ1792" t="str">
            <v/>
          </cell>
          <cell r="BR1792" t="str">
            <v/>
          </cell>
          <cell r="BT1792" t="str">
            <v/>
          </cell>
          <cell r="BU1792" t="str">
            <v/>
          </cell>
          <cell r="BW1792" t="str">
            <v/>
          </cell>
          <cell r="CA1792" t="str">
            <v/>
          </cell>
          <cell r="CC1792">
            <v>0</v>
          </cell>
          <cell r="CD1792">
            <v>0</v>
          </cell>
          <cell r="CE1792">
            <v>0</v>
          </cell>
          <cell r="CF1792">
            <v>0</v>
          </cell>
          <cell r="CL1792">
            <v>0</v>
          </cell>
          <cell r="CY1792">
            <v>0</v>
          </cell>
          <cell r="CZ1792">
            <v>0</v>
          </cell>
          <cell r="DA1792">
            <v>0</v>
          </cell>
          <cell r="DB1792">
            <v>0</v>
          </cell>
        </row>
        <row r="1793">
          <cell r="A1793">
            <v>118</v>
          </cell>
          <cell r="B1793">
            <v>41625</v>
          </cell>
          <cell r="C1793" t="str">
            <v>Austin</v>
          </cell>
          <cell r="D1793">
            <v>21</v>
          </cell>
          <cell r="E1793" t="str">
            <v>Weak correlation, no acetylene</v>
          </cell>
          <cell r="F1793" t="str">
            <v>YES</v>
          </cell>
          <cell r="G1793">
            <v>28.28</v>
          </cell>
          <cell r="H1793">
            <v>0.16666666790842999</v>
          </cell>
          <cell r="I1793">
            <v>0</v>
          </cell>
          <cell r="J1793">
            <v>8.0015000000000001</v>
          </cell>
          <cell r="K1793">
            <v>23.998999999999999</v>
          </cell>
          <cell r="L1793">
            <v>2.9993126288820799</v>
          </cell>
          <cell r="M1793">
            <v>104.296520330156</v>
          </cell>
          <cell r="N1793">
            <v>0.99463171903454695</v>
          </cell>
          <cell r="O1793">
            <v>5.1629898794452102E-2</v>
          </cell>
          <cell r="P1793">
            <v>0.209497632007003</v>
          </cell>
          <cell r="Q1793">
            <v>0.98807812486958801</v>
          </cell>
          <cell r="R1793">
            <v>0.32652037671476403</v>
          </cell>
          <cell r="S1793">
            <v>6.9693905672589302</v>
          </cell>
          <cell r="T1793">
            <v>0.96360644792890204</v>
          </cell>
          <cell r="U1793">
            <v>0.57113684566390599</v>
          </cell>
          <cell r="V1793">
            <v>332.45473536719999</v>
          </cell>
          <cell r="W1793">
            <v>0.99968906708170902</v>
          </cell>
          <cell r="X1793">
            <v>5.1324442175652303E-2</v>
          </cell>
          <cell r="Y1793">
            <v>1.7372883955290701</v>
          </cell>
          <cell r="Z1793">
            <v>1.65672924113862E-2</v>
          </cell>
          <cell r="AA1793">
            <v>0.50470806954074099</v>
          </cell>
          <cell r="AB1793">
            <v>0.20686034795276201</v>
          </cell>
          <cell r="AC1793">
            <v>0.76514842225020196</v>
          </cell>
          <cell r="AD1793">
            <v>0.115598121722151</v>
          </cell>
          <cell r="AE1793">
            <v>9.3945840531516804</v>
          </cell>
          <cell r="AF1793">
            <v>2.8249445815141098E-2</v>
          </cell>
          <cell r="AG1793">
            <v>8.5527007689221701</v>
          </cell>
          <cell r="AH1793">
            <v>2.3659212410328201</v>
          </cell>
          <cell r="AI1793">
            <v>0.32639814824678398</v>
          </cell>
          <cell r="AJ1793">
            <v>5.92859458698201</v>
          </cell>
          <cell r="AK1793">
            <v>155.80924156999899</v>
          </cell>
          <cell r="AL1793">
            <v>39.889908238843297</v>
          </cell>
          <cell r="AM1793">
            <v>56.501823180666399</v>
          </cell>
          <cell r="AN1793">
            <v>0.25218118723466398</v>
          </cell>
          <cell r="AO1793">
            <v>1.7011189323648499</v>
          </cell>
          <cell r="AP1793">
            <v>2.8522098573029999</v>
          </cell>
          <cell r="AQ1793">
            <v>6.3465136665697601</v>
          </cell>
          <cell r="AR1793">
            <v>-13.076275063004701</v>
          </cell>
          <cell r="AS1793">
            <v>3.7702178407046301</v>
          </cell>
          <cell r="AT1793">
            <v>714.74141737919001</v>
          </cell>
          <cell r="AU1793">
            <v>1.7872808156661399</v>
          </cell>
          <cell r="AV1793">
            <v>0.73069230532681195</v>
          </cell>
          <cell r="AW1793" t="str">
            <v>NaN</v>
          </cell>
          <cell r="AX1793" t="str">
            <v>NaN</v>
          </cell>
          <cell r="AY1793">
            <v>0.27937592562358299</v>
          </cell>
          <cell r="AZ1793" t="str">
            <v>NaN</v>
          </cell>
          <cell r="BA1793">
            <v>2.0236956570245499</v>
          </cell>
          <cell r="BB1793" t="str">
            <v>NaN</v>
          </cell>
          <cell r="BC1793">
            <v>18.9764779668849</v>
          </cell>
          <cell r="BD1793">
            <v>0.61266593493576205</v>
          </cell>
          <cell r="BE1793">
            <v>1.7704227533336101</v>
          </cell>
          <cell r="BF1793">
            <v>5.4431185424678601</v>
          </cell>
          <cell r="BH1793" t="str">
            <v>NO</v>
          </cell>
          <cell r="BI1793" t="str">
            <v>NO</v>
          </cell>
          <cell r="BJ1793" t="str">
            <v>NO</v>
          </cell>
          <cell r="BK1793" t="str">
            <v/>
          </cell>
          <cell r="BL1793" t="str">
            <v>YES</v>
          </cell>
          <cell r="BM1793" t="str">
            <v>NO</v>
          </cell>
          <cell r="BO1793" t="str">
            <v>NO</v>
          </cell>
          <cell r="BQ1793" t="str">
            <v>NO</v>
          </cell>
          <cell r="BR1793" t="str">
            <v>NO</v>
          </cell>
          <cell r="BT1793" t="str">
            <v/>
          </cell>
          <cell r="BU1793" t="str">
            <v>NO</v>
          </cell>
          <cell r="BW1793" t="str">
            <v>YES</v>
          </cell>
          <cell r="CA1793" t="str">
            <v>TRASH</v>
          </cell>
          <cell r="CC1793">
            <v>0</v>
          </cell>
          <cell r="CD1793">
            <v>0</v>
          </cell>
          <cell r="CE1793">
            <v>0</v>
          </cell>
          <cell r="CF1793">
            <v>0</v>
          </cell>
          <cell r="CL1793">
            <v>0</v>
          </cell>
          <cell r="CY1793">
            <v>0</v>
          </cell>
          <cell r="CZ1793">
            <v>0</v>
          </cell>
          <cell r="DA1793">
            <v>0</v>
          </cell>
          <cell r="DB1793">
            <v>0</v>
          </cell>
        </row>
        <row r="1794">
          <cell r="A1794">
            <v>118</v>
          </cell>
          <cell r="B1794">
            <v>41625</v>
          </cell>
          <cell r="C1794" t="str">
            <v>Austin</v>
          </cell>
          <cell r="D1794">
            <v>22</v>
          </cell>
          <cell r="E1794" t="str">
            <v>Weak correlation, potentially woodburing, but CO is out of whack</v>
          </cell>
          <cell r="F1794" t="str">
            <v>YES</v>
          </cell>
          <cell r="G1794">
            <v>28.28</v>
          </cell>
          <cell r="H1794">
            <v>0.334079557098448</v>
          </cell>
          <cell r="I1794">
            <v>0</v>
          </cell>
          <cell r="J1794">
            <v>8</v>
          </cell>
          <cell r="K1794">
            <v>24</v>
          </cell>
          <cell r="L1794">
            <v>3</v>
          </cell>
          <cell r="M1794">
            <v>13.509543216606399</v>
          </cell>
          <cell r="N1794">
            <v>0.996729858397571</v>
          </cell>
          <cell r="O1794">
            <v>9.1946863562447301E-2</v>
          </cell>
          <cell r="P1794">
            <v>0.15582427257867601</v>
          </cell>
          <cell r="Q1794">
            <v>0.99949938922945003</v>
          </cell>
          <cell r="R1794">
            <v>0.46624494390895599</v>
          </cell>
          <cell r="S1794">
            <v>16.407331553756499</v>
          </cell>
          <cell r="T1794">
            <v>0.99767193016144995</v>
          </cell>
          <cell r="U1794">
            <v>0.99622109246229296</v>
          </cell>
          <cell r="V1794">
            <v>230.467572545651</v>
          </cell>
          <cell r="W1794">
            <v>0.99996584672331801</v>
          </cell>
          <cell r="X1794">
            <v>0.120302884093857</v>
          </cell>
          <cell r="Y1794">
            <v>8.4221617474176895</v>
          </cell>
          <cell r="Z1794">
            <v>0.62136659161795504</v>
          </cell>
          <cell r="AA1794">
            <v>1.01448012359558</v>
          </cell>
          <cell r="AB1794">
            <v>0.15574433211078101</v>
          </cell>
          <cell r="AC1794">
            <v>0.97879622038570602</v>
          </cell>
          <cell r="AD1794">
            <v>0.23278090230972601</v>
          </cell>
          <cell r="AE1794">
            <v>81.893952367444001</v>
          </cell>
          <cell r="AF1794">
            <v>0.35532615008657298</v>
          </cell>
          <cell r="AG1794">
            <v>285.58928037917099</v>
          </cell>
          <cell r="AH1794">
            <v>10.0535838893139</v>
          </cell>
          <cell r="AI1794">
            <v>0.61131432928727902</v>
          </cell>
          <cell r="AJ1794">
            <v>172.18700744174501</v>
          </cell>
          <cell r="AK1794">
            <v>778.14124271666196</v>
          </cell>
          <cell r="AL1794">
            <v>98.503389185979998</v>
          </cell>
          <cell r="AM1794">
            <v>142.25620002966599</v>
          </cell>
          <cell r="AN1794">
            <v>12.325091652914001</v>
          </cell>
          <cell r="AO1794">
            <v>4.0068463881814802</v>
          </cell>
          <cell r="AP1794">
            <v>3.2126560203338399</v>
          </cell>
          <cell r="AQ1794">
            <v>15.6938304513692</v>
          </cell>
          <cell r="AR1794" t="str">
            <v>Inf</v>
          </cell>
          <cell r="AS1794">
            <v>32.050861078420802</v>
          </cell>
          <cell r="AT1794" t="str">
            <v>NaN</v>
          </cell>
          <cell r="AU1794">
            <v>1.1433393236631799</v>
          </cell>
          <cell r="AV1794">
            <v>0.61619256526955002</v>
          </cell>
          <cell r="AW1794" t="str">
            <v>NaN</v>
          </cell>
          <cell r="AX1794" t="str">
            <v>NaN</v>
          </cell>
          <cell r="AY1794">
            <v>0.25390907992809297</v>
          </cell>
          <cell r="AZ1794" t="str">
            <v>NaN</v>
          </cell>
          <cell r="BA1794">
            <v>1.6608296851466999</v>
          </cell>
          <cell r="BB1794" t="str">
            <v>NaN</v>
          </cell>
          <cell r="BC1794">
            <v>19.8711453856769</v>
          </cell>
          <cell r="BD1794">
            <v>1.8174727525924901</v>
          </cell>
          <cell r="BE1794">
            <v>4.8497244677777198</v>
          </cell>
          <cell r="BF1794">
            <v>31.454043015555499</v>
          </cell>
          <cell r="BH1794" t="str">
            <v>NO</v>
          </cell>
          <cell r="BI1794" t="str">
            <v>YES</v>
          </cell>
          <cell r="BJ1794" t="str">
            <v>NO</v>
          </cell>
          <cell r="BK1794" t="str">
            <v/>
          </cell>
          <cell r="BL1794" t="str">
            <v>YES</v>
          </cell>
          <cell r="BM1794" t="str">
            <v>NO</v>
          </cell>
          <cell r="BO1794" t="str">
            <v>NO</v>
          </cell>
          <cell r="BQ1794" t="str">
            <v>NO</v>
          </cell>
          <cell r="BR1794" t="str">
            <v>NO</v>
          </cell>
          <cell r="BT1794" t="str">
            <v/>
          </cell>
          <cell r="BU1794" t="str">
            <v>NO</v>
          </cell>
          <cell r="BW1794" t="str">
            <v>YES</v>
          </cell>
          <cell r="CA1794" t="str">
            <v>TRASH</v>
          </cell>
          <cell r="CC1794">
            <v>0</v>
          </cell>
          <cell r="CD1794">
            <v>0</v>
          </cell>
          <cell r="CE1794">
            <v>0</v>
          </cell>
          <cell r="CF1794">
            <v>0</v>
          </cell>
          <cell r="CL1794">
            <v>0</v>
          </cell>
          <cell r="CY1794">
            <v>0</v>
          </cell>
          <cell r="CZ1794">
            <v>0</v>
          </cell>
          <cell r="DA1794">
            <v>0</v>
          </cell>
          <cell r="DB1794">
            <v>0</v>
          </cell>
        </row>
        <row r="1795">
          <cell r="A1795">
            <v>118</v>
          </cell>
          <cell r="B1795">
            <v>41625</v>
          </cell>
          <cell r="C1795" t="str">
            <v>Austin</v>
          </cell>
          <cell r="D1795">
            <v>23</v>
          </cell>
          <cell r="E1795" t="str">
            <v>See 24, Weak correlation, No nitrous?, FRQLK</v>
          </cell>
          <cell r="F1795" t="str">
            <v>YES</v>
          </cell>
          <cell r="G1795">
            <v>28.28</v>
          </cell>
          <cell r="H1795">
            <v>0.39696947392076298</v>
          </cell>
          <cell r="I1795">
            <v>0</v>
          </cell>
          <cell r="J1795">
            <v>8</v>
          </cell>
          <cell r="K1795">
            <v>24</v>
          </cell>
          <cell r="L1795">
            <v>3</v>
          </cell>
          <cell r="M1795">
            <v>-4.3672237285105098</v>
          </cell>
          <cell r="N1795">
            <v>0.93331901381458704</v>
          </cell>
          <cell r="O1795">
            <v>0.20299768455643599</v>
          </cell>
          <cell r="P1795">
            <v>0.14108144436894299</v>
          </cell>
          <cell r="Q1795">
            <v>0.99004528226811495</v>
          </cell>
          <cell r="R1795">
            <v>0.73233307836692596</v>
          </cell>
          <cell r="S1795">
            <v>-20.258469850232501</v>
          </cell>
          <cell r="T1795">
            <v>0.99198471604090299</v>
          </cell>
          <cell r="U1795">
            <v>0.65090359179468005</v>
          </cell>
          <cell r="V1795">
            <v>40.001862672645302</v>
          </cell>
          <cell r="W1795">
            <v>0.99932751786539198</v>
          </cell>
          <cell r="X1795">
            <v>0.187675481964964</v>
          </cell>
          <cell r="Y1795">
            <v>-1.7163844275981399</v>
          </cell>
          <cell r="Z1795">
            <v>0.36357411070597301</v>
          </cell>
          <cell r="AA1795">
            <v>0.355610206145413</v>
          </cell>
          <cell r="AB1795">
            <v>0.13963495193730799</v>
          </cell>
          <cell r="AC1795">
            <v>0.65095504622560596</v>
          </cell>
          <cell r="AD1795">
            <v>0.55548926227310402</v>
          </cell>
          <cell r="AE1795">
            <v>19.248375281798399</v>
          </cell>
          <cell r="AF1795">
            <v>0.48086296507648502</v>
          </cell>
          <cell r="AG1795">
            <v>27.582843493358201</v>
          </cell>
          <cell r="AH1795">
            <v>-4.6557760346033499</v>
          </cell>
          <cell r="AI1795">
            <v>0.22795730651806501</v>
          </cell>
          <cell r="AJ1795">
            <v>41.020253520615</v>
          </cell>
          <cell r="AK1795">
            <v>778.18504685500602</v>
          </cell>
          <cell r="AL1795">
            <v>119.86870248886</v>
          </cell>
          <cell r="AM1795">
            <v>-210.94072907600301</v>
          </cell>
          <cell r="AN1795">
            <v>39.890345579608002</v>
          </cell>
          <cell r="AO1795">
            <v>-3.80171796392397</v>
          </cell>
          <cell r="AP1795">
            <v>-2.25463158251197</v>
          </cell>
          <cell r="AQ1795">
            <v>6.8898610487884602</v>
          </cell>
          <cell r="AR1795">
            <v>19.323502109653202</v>
          </cell>
          <cell r="AS1795">
            <v>13.060589935579699</v>
          </cell>
          <cell r="AT1795">
            <v>76.840634770313201</v>
          </cell>
          <cell r="AU1795">
            <v>1.3312200751171199</v>
          </cell>
          <cell r="AV1795">
            <v>0.54649726196383197</v>
          </cell>
          <cell r="AW1795" t="str">
            <v>NaN</v>
          </cell>
          <cell r="AX1795" t="str">
            <v>NaN</v>
          </cell>
          <cell r="AY1795">
            <v>0.66391058324688301</v>
          </cell>
          <cell r="AZ1795" t="str">
            <v>NaN</v>
          </cell>
          <cell r="BA1795">
            <v>1.7383632996743299</v>
          </cell>
          <cell r="BB1795" t="str">
            <v>NaN</v>
          </cell>
          <cell r="BC1795">
            <v>18.5277372068898</v>
          </cell>
          <cell r="BD1795">
            <v>2.1033273867203699E-2</v>
          </cell>
          <cell r="BE1795">
            <v>3.70154244046876</v>
          </cell>
          <cell r="BF1795">
            <v>10.546006017929701</v>
          </cell>
          <cell r="BH1795" t="str">
            <v>NO</v>
          </cell>
          <cell r="BI1795" t="str">
            <v>NO</v>
          </cell>
          <cell r="BJ1795" t="str">
            <v>NO</v>
          </cell>
          <cell r="BK1795" t="str">
            <v/>
          </cell>
          <cell r="BL1795" t="str">
            <v>YES</v>
          </cell>
          <cell r="BM1795" t="str">
            <v>NO</v>
          </cell>
          <cell r="BO1795" t="str">
            <v>NO</v>
          </cell>
          <cell r="BQ1795" t="str">
            <v>NO</v>
          </cell>
          <cell r="BR1795" t="str">
            <v>NO</v>
          </cell>
          <cell r="BT1795" t="str">
            <v/>
          </cell>
          <cell r="BU1795" t="str">
            <v>NO</v>
          </cell>
          <cell r="BW1795" t="str">
            <v>YES</v>
          </cell>
          <cell r="CA1795" t="str">
            <v>TRASH</v>
          </cell>
          <cell r="CC1795">
            <v>0</v>
          </cell>
          <cell r="CD1795">
            <v>0</v>
          </cell>
          <cell r="CE1795">
            <v>0</v>
          </cell>
          <cell r="CF1795">
            <v>0</v>
          </cell>
          <cell r="CL1795">
            <v>0</v>
          </cell>
          <cell r="CY1795">
            <v>0</v>
          </cell>
          <cell r="CZ1795">
            <v>0</v>
          </cell>
          <cell r="DA1795">
            <v>0</v>
          </cell>
          <cell r="DB1795">
            <v>0</v>
          </cell>
        </row>
        <row r="1796">
          <cell r="A1796">
            <v>118</v>
          </cell>
          <cell r="B1796">
            <v>41625</v>
          </cell>
          <cell r="C1796" t="str">
            <v>Austin</v>
          </cell>
          <cell r="D1796">
            <v>25</v>
          </cell>
          <cell r="E1796" t="str">
            <v>Decent correlation, nitrous falls out</v>
          </cell>
          <cell r="F1796" t="str">
            <v>YES</v>
          </cell>
          <cell r="G1796">
            <v>28.28</v>
          </cell>
          <cell r="H1796">
            <v>0.47799427807331102</v>
          </cell>
          <cell r="I1796">
            <v>0</v>
          </cell>
          <cell r="J1796">
            <v>8</v>
          </cell>
          <cell r="K1796">
            <v>24</v>
          </cell>
          <cell r="L1796">
            <v>3</v>
          </cell>
          <cell r="M1796">
            <v>-104.033967628168</v>
          </cell>
          <cell r="N1796">
            <v>0.99304984897590998</v>
          </cell>
          <cell r="O1796">
            <v>9.5087973239712298E-2</v>
          </cell>
          <cell r="P1796">
            <v>0.25584928900815701</v>
          </cell>
          <cell r="Q1796">
            <v>0.90322635243861504</v>
          </cell>
          <cell r="R1796">
            <v>0.70017676420739094</v>
          </cell>
          <cell r="S1796">
            <v>-6.5380711906947298</v>
          </cell>
          <cell r="T1796">
            <v>0.78293628511956603</v>
          </cell>
          <cell r="U1796">
            <v>1.1041414110823899</v>
          </cell>
          <cell r="V1796">
            <v>39.181279150096103</v>
          </cell>
          <cell r="W1796">
            <v>0.99853540447905798</v>
          </cell>
          <cell r="X1796">
            <v>7.9670039787158003E-2</v>
          </cell>
          <cell r="Y1796">
            <v>-1.3460325319019999</v>
          </cell>
          <cell r="Z1796">
            <v>1.28478332034003E-2</v>
          </cell>
          <cell r="AA1796">
            <v>1.30202816066433</v>
          </cell>
          <cell r="AB1796">
            <v>0.226846072954758</v>
          </cell>
          <cell r="AC1796">
            <v>0.30023018779660599</v>
          </cell>
          <cell r="AD1796">
            <v>0.52962069930112898</v>
          </cell>
          <cell r="AE1796">
            <v>12.0317841331398</v>
          </cell>
          <cell r="AF1796">
            <v>0.30662922118611202</v>
          </cell>
          <cell r="AG1796">
            <v>3.0617315484516499</v>
          </cell>
          <cell r="AH1796">
            <v>-0.36770559472775199</v>
          </cell>
          <cell r="AI1796">
            <v>4.0386403089891103E-2</v>
          </cell>
          <cell r="AJ1796">
            <v>4.2373854130525404</v>
          </cell>
          <cell r="AK1796">
            <v>129.334776409992</v>
          </cell>
          <cell r="AL1796">
            <v>99.517772627629896</v>
          </cell>
          <cell r="AM1796">
            <v>-31.0873531673335</v>
          </cell>
          <cell r="AN1796">
            <v>18.855801408528301</v>
          </cell>
          <cell r="AO1796">
            <v>-0.90108217671438695</v>
          </cell>
          <cell r="AP1796">
            <v>-0.33791756672141399</v>
          </cell>
          <cell r="AQ1796">
            <v>11.0736175534621</v>
          </cell>
          <cell r="AR1796">
            <v>4.8341095675371903</v>
          </cell>
          <cell r="AS1796">
            <v>5.0792726147870502</v>
          </cell>
          <cell r="AT1796">
            <v>14.3894204214726</v>
          </cell>
          <cell r="AU1796">
            <v>1.9956110331369601</v>
          </cell>
          <cell r="AV1796">
            <v>0.48580710811231598</v>
          </cell>
          <cell r="AW1796" t="str">
            <v>NaN</v>
          </cell>
          <cell r="AX1796" t="str">
            <v>NaN</v>
          </cell>
          <cell r="AY1796">
            <v>0.48515217035716501</v>
          </cell>
          <cell r="AZ1796" t="str">
            <v>NaN</v>
          </cell>
          <cell r="BA1796">
            <v>1.7102195315545801</v>
          </cell>
          <cell r="BB1796" t="str">
            <v>NaN</v>
          </cell>
          <cell r="BC1796">
            <v>18.0056475596474</v>
          </cell>
          <cell r="BD1796">
            <v>-0.37494941883687699</v>
          </cell>
          <cell r="BE1796">
            <v>0.67584662187505296</v>
          </cell>
          <cell r="BF1796">
            <v>3.1400027242358401</v>
          </cell>
          <cell r="BH1796" t="str">
            <v>NO</v>
          </cell>
          <cell r="BI1796" t="str">
            <v>NO</v>
          </cell>
          <cell r="BJ1796" t="str">
            <v>NO</v>
          </cell>
          <cell r="BK1796" t="str">
            <v/>
          </cell>
          <cell r="BL1796" t="str">
            <v>YES</v>
          </cell>
          <cell r="BM1796" t="str">
            <v>NO</v>
          </cell>
          <cell r="BO1796" t="str">
            <v>NO</v>
          </cell>
          <cell r="BQ1796" t="str">
            <v>NO</v>
          </cell>
          <cell r="BR1796" t="str">
            <v>NO</v>
          </cell>
          <cell r="BT1796" t="str">
            <v/>
          </cell>
          <cell r="BU1796" t="str">
            <v>NO</v>
          </cell>
          <cell r="BW1796" t="str">
            <v>YES</v>
          </cell>
          <cell r="CA1796" t="str">
            <v>TRASH</v>
          </cell>
          <cell r="CC1796">
            <v>0</v>
          </cell>
          <cell r="CD1796">
            <v>0</v>
          </cell>
          <cell r="CE1796">
            <v>0</v>
          </cell>
          <cell r="CF1796">
            <v>0</v>
          </cell>
          <cell r="CL1796">
            <v>0</v>
          </cell>
          <cell r="CY1796">
            <v>0</v>
          </cell>
          <cell r="CZ1796">
            <v>0</v>
          </cell>
          <cell r="DA1796">
            <v>0</v>
          </cell>
          <cell r="DB1796">
            <v>0</v>
          </cell>
        </row>
        <row r="1797">
          <cell r="A1797">
            <v>118</v>
          </cell>
          <cell r="B1797">
            <v>41625</v>
          </cell>
          <cell r="C1797" t="str">
            <v>Austin</v>
          </cell>
          <cell r="D1797">
            <v>26</v>
          </cell>
          <cell r="E1797" t="str">
            <v>Decent correlation ch4/c2h2, but no nitrous, might be wood burning</v>
          </cell>
          <cell r="F1797" t="str">
            <v>YES</v>
          </cell>
          <cell r="G1797">
            <v>28.28</v>
          </cell>
          <cell r="H1797">
            <v>0.57000155746936798</v>
          </cell>
          <cell r="I1797">
            <v>0</v>
          </cell>
          <cell r="J1797">
            <v>7.9965000000000002</v>
          </cell>
          <cell r="K1797">
            <v>23.999500000000001</v>
          </cell>
          <cell r="L1797">
            <v>3.0012505471143598</v>
          </cell>
          <cell r="M1797">
            <v>-11.6775818428106</v>
          </cell>
          <cell r="N1797">
            <v>0.97953330773536296</v>
          </cell>
          <cell r="O1797">
            <v>0.102113537657399</v>
          </cell>
          <cell r="P1797">
            <v>0.19133013283521499</v>
          </cell>
          <cell r="Q1797">
            <v>0.97147189943634205</v>
          </cell>
          <cell r="R1797">
            <v>0.44969067169954302</v>
          </cell>
          <cell r="S1797">
            <v>-5.2530763825906597</v>
          </cell>
          <cell r="T1797">
            <v>0.96304656720729098</v>
          </cell>
          <cell r="U1797">
            <v>0.51386694158825896</v>
          </cell>
          <cell r="V1797">
            <v>27.108015655676802</v>
          </cell>
          <cell r="W1797">
            <v>0.99925856759172504</v>
          </cell>
          <cell r="X1797">
            <v>7.0292775007735203E-2</v>
          </cell>
          <cell r="Y1797">
            <v>-2.9703224858488402</v>
          </cell>
          <cell r="Z1797">
            <v>0.249008235086184</v>
          </cell>
          <cell r="AA1797">
            <v>0.38430626866381801</v>
          </cell>
          <cell r="AB1797">
            <v>0.18551213440855599</v>
          </cell>
          <cell r="AC1797">
            <v>0.52220924010399805</v>
          </cell>
          <cell r="AD1797">
            <v>0.216264922743969</v>
          </cell>
          <cell r="AE1797">
            <v>17.529879167231599</v>
          </cell>
          <cell r="AF1797">
            <v>0.64618726942182403</v>
          </cell>
          <cell r="AG1797">
            <v>2.43008632069039</v>
          </cell>
          <cell r="AH1797">
            <v>-2.45355689572225</v>
          </cell>
          <cell r="AI1797">
            <v>0.44852464901446598</v>
          </cell>
          <cell r="AJ1797">
            <v>3.7876893362144699</v>
          </cell>
          <cell r="AK1797">
            <v>102.198235090008</v>
          </cell>
          <cell r="AL1797">
            <v>51.200501089379998</v>
          </cell>
          <cell r="AM1797">
            <v>1.0261474569983899</v>
          </cell>
          <cell r="AN1797">
            <v>12.536034103796</v>
          </cell>
          <cell r="AO1797">
            <v>-1.3718312390893199</v>
          </cell>
          <cell r="AP1797">
            <v>-2.50132898771089</v>
          </cell>
          <cell r="AQ1797">
            <v>13.958049217070201</v>
          </cell>
          <cell r="AR1797">
            <v>1.1166187924391999</v>
          </cell>
          <cell r="AS1797">
            <v>6.9192570256845896</v>
          </cell>
          <cell r="AT1797">
            <v>24.964556077752</v>
          </cell>
          <cell r="AU1797">
            <v>2.6989486724746699</v>
          </cell>
          <cell r="AV1797">
            <v>0.81148716956280698</v>
          </cell>
          <cell r="AW1797" t="str">
            <v>NaN</v>
          </cell>
          <cell r="AX1797" t="str">
            <v>NaN</v>
          </cell>
          <cell r="AY1797">
            <v>0.25601252884598202</v>
          </cell>
          <cell r="AZ1797" t="str">
            <v>NaN</v>
          </cell>
          <cell r="BA1797">
            <v>1.90382930845305</v>
          </cell>
          <cell r="BB1797" t="str">
            <v>NaN</v>
          </cell>
          <cell r="BC1797">
            <v>14.629287362627601</v>
          </cell>
          <cell r="BD1797">
            <v>-0.37903865277752402</v>
          </cell>
          <cell r="BE1797">
            <v>1.2303306822222999</v>
          </cell>
          <cell r="BF1797">
            <v>3.6126358172222699</v>
          </cell>
          <cell r="BH1797" t="str">
            <v>NO</v>
          </cell>
          <cell r="BI1797" t="str">
            <v>NO</v>
          </cell>
          <cell r="BJ1797" t="str">
            <v>NO</v>
          </cell>
          <cell r="BK1797" t="str">
            <v/>
          </cell>
          <cell r="BL1797" t="str">
            <v>YES</v>
          </cell>
          <cell r="BM1797" t="str">
            <v>NO</v>
          </cell>
          <cell r="BO1797" t="str">
            <v>NO</v>
          </cell>
          <cell r="BQ1797" t="str">
            <v>NO</v>
          </cell>
          <cell r="BR1797" t="str">
            <v>NO</v>
          </cell>
          <cell r="BT1797" t="str">
            <v/>
          </cell>
          <cell r="BU1797" t="str">
            <v>NO</v>
          </cell>
          <cell r="BW1797" t="str">
            <v>YES</v>
          </cell>
          <cell r="CA1797" t="str">
            <v>TRASH</v>
          </cell>
          <cell r="CC1797">
            <v>0</v>
          </cell>
          <cell r="CD1797">
            <v>0</v>
          </cell>
          <cell r="CE1797">
            <v>0</v>
          </cell>
          <cell r="CF1797">
            <v>0</v>
          </cell>
          <cell r="CL1797">
            <v>0</v>
          </cell>
          <cell r="CY1797">
            <v>0</v>
          </cell>
          <cell r="CZ1797">
            <v>0</v>
          </cell>
          <cell r="DA1797">
            <v>0</v>
          </cell>
          <cell r="DB1797">
            <v>0</v>
          </cell>
        </row>
        <row r="1798">
          <cell r="A1798">
            <v>118</v>
          </cell>
          <cell r="B1798">
            <v>41625</v>
          </cell>
          <cell r="C1798" t="str">
            <v>Austin</v>
          </cell>
          <cell r="D1798">
            <v>27</v>
          </cell>
          <cell r="E1798" t="str">
            <v>Decent correlations, interference from wood burning possible, FRQLK</v>
          </cell>
          <cell r="F1798" t="str">
            <v>YES</v>
          </cell>
          <cell r="G1798">
            <v>28.28</v>
          </cell>
          <cell r="H1798">
            <v>0.72487888857722305</v>
          </cell>
          <cell r="I1798">
            <v>0</v>
          </cell>
          <cell r="J1798">
            <v>0</v>
          </cell>
          <cell r="K1798">
            <v>24</v>
          </cell>
          <cell r="L1798">
            <v>0</v>
          </cell>
          <cell r="M1798">
            <v>-7.9713331048886804</v>
          </cell>
          <cell r="N1798">
            <v>0.84783691449588605</v>
          </cell>
          <cell r="O1798">
            <v>8.7266285190761406E-2</v>
          </cell>
          <cell r="P1798">
            <v>0.100493403760243</v>
          </cell>
          <cell r="Q1798">
            <v>0.96188699796600696</v>
          </cell>
          <cell r="R1798">
            <v>0.34146306726207998</v>
          </cell>
          <cell r="S1798">
            <v>19.710110756570302</v>
          </cell>
          <cell r="T1798">
            <v>0.988336829124007</v>
          </cell>
          <cell r="U1798">
            <v>0.18568703220187099</v>
          </cell>
          <cell r="V1798">
            <v>70.039430321518694</v>
          </cell>
          <cell r="W1798">
            <v>0.99741243478223396</v>
          </cell>
          <cell r="X1798">
            <v>8.6961398442716803E-2</v>
          </cell>
          <cell r="Y1798">
            <v>-0.52730390700161101</v>
          </cell>
          <cell r="Z1798">
            <v>5.4125068391649801E-2</v>
          </cell>
          <cell r="AA1798">
            <v>4.21818234635572E-2</v>
          </cell>
          <cell r="AB1798">
            <v>9.6472933816214093E-2</v>
          </cell>
          <cell r="AC1798">
            <v>0.187255852272465</v>
          </cell>
          <cell r="AD1798">
            <v>0.125322739607242</v>
          </cell>
          <cell r="AE1798">
            <v>5.0893388054927096</v>
          </cell>
          <cell r="AF1798">
            <v>7.2475360487264995E-2</v>
          </cell>
          <cell r="AG1798">
            <v>2.8775700998039699</v>
          </cell>
          <cell r="AH1798">
            <v>3.4877958880500501</v>
          </cell>
          <cell r="AI1798">
            <v>0.17486113784340299</v>
          </cell>
          <cell r="AJ1798">
            <v>2.55992651491766</v>
          </cell>
          <cell r="AK1798">
            <v>84.754896690001502</v>
          </cell>
          <cell r="AL1798">
            <v>14.372623975570001</v>
          </cell>
          <cell r="AM1798">
            <v>-0.37061070400011398</v>
          </cell>
          <cell r="AN1798">
            <v>3.434112564086</v>
          </cell>
          <cell r="AO1798">
            <v>-3.8053325031437901</v>
          </cell>
          <cell r="AP1798">
            <v>-5.3370605892256204</v>
          </cell>
          <cell r="AQ1798">
            <v>41.004893279450599</v>
          </cell>
          <cell r="AR1798">
            <v>20.147814241473998</v>
          </cell>
          <cell r="AS1798">
            <v>16.747240740644202</v>
          </cell>
          <cell r="AT1798">
            <v>42.3406268993634</v>
          </cell>
          <cell r="AU1798">
            <v>3.88096896087337</v>
          </cell>
          <cell r="AV1798">
            <v>0.716164436161009</v>
          </cell>
          <cell r="AW1798" t="str">
            <v>NaN</v>
          </cell>
          <cell r="AX1798" t="str">
            <v>NaN</v>
          </cell>
          <cell r="AY1798">
            <v>0.15806297887644899</v>
          </cell>
          <cell r="AZ1798" t="str">
            <v>NaN</v>
          </cell>
          <cell r="BA1798">
            <v>1.6716462571489701</v>
          </cell>
          <cell r="BB1798" t="str">
            <v>NaN</v>
          </cell>
          <cell r="BC1798">
            <v>17.243234059249001</v>
          </cell>
          <cell r="BD1798">
            <v>1.3629504824480101</v>
          </cell>
          <cell r="BE1798">
            <v>1.98533051791674</v>
          </cell>
          <cell r="BF1798">
            <v>4.1406286266146699</v>
          </cell>
          <cell r="BH1798" t="str">
            <v>NO</v>
          </cell>
          <cell r="BI1798" t="str">
            <v>NO</v>
          </cell>
          <cell r="BJ1798" t="str">
            <v>NO</v>
          </cell>
          <cell r="BK1798" t="str">
            <v/>
          </cell>
          <cell r="BL1798" t="str">
            <v>NO</v>
          </cell>
          <cell r="BM1798" t="str">
            <v>NO</v>
          </cell>
          <cell r="BO1798" t="str">
            <v>NO</v>
          </cell>
          <cell r="BQ1798" t="str">
            <v>NO</v>
          </cell>
          <cell r="BR1798" t="str">
            <v>NO</v>
          </cell>
          <cell r="BT1798" t="str">
            <v/>
          </cell>
          <cell r="BU1798" t="str">
            <v>NO</v>
          </cell>
          <cell r="BW1798" t="str">
            <v/>
          </cell>
          <cell r="CA1798" t="str">
            <v>TRASH</v>
          </cell>
          <cell r="CC1798">
            <v>0</v>
          </cell>
          <cell r="CD1798">
            <v>0</v>
          </cell>
          <cell r="CE1798">
            <v>0</v>
          </cell>
          <cell r="CF1798">
            <v>0</v>
          </cell>
          <cell r="CL1798">
            <v>0</v>
          </cell>
          <cell r="CY1798">
            <v>0</v>
          </cell>
          <cell r="CZ1798">
            <v>0</v>
          </cell>
          <cell r="DA1798">
            <v>0</v>
          </cell>
          <cell r="DB1798">
            <v>0</v>
          </cell>
        </row>
        <row r="1799">
          <cell r="A1799">
            <v>118</v>
          </cell>
          <cell r="B1799">
            <v>41625</v>
          </cell>
          <cell r="C1799" t="str">
            <v>Austin</v>
          </cell>
          <cell r="D1799">
            <v>28</v>
          </cell>
          <cell r="E1799" t="str">
            <v>Very close to site</v>
          </cell>
          <cell r="F1799" t="str">
            <v>YES</v>
          </cell>
          <cell r="G1799">
            <v>28.28</v>
          </cell>
          <cell r="H1799">
            <v>0.97783097438514199</v>
          </cell>
          <cell r="I1799">
            <v>0</v>
          </cell>
          <cell r="J1799">
            <v>7.4271428571399998</v>
          </cell>
          <cell r="K1799">
            <v>24</v>
          </cell>
          <cell r="L1799">
            <v>3.23139065204971</v>
          </cell>
          <cell r="M1799">
            <v>0.29029165867112899</v>
          </cell>
          <cell r="N1799">
            <v>0.99708303869640502</v>
          </cell>
          <cell r="O1799">
            <v>0.49780050784572599</v>
          </cell>
          <cell r="P1799">
            <v>0.25605308352967399</v>
          </cell>
          <cell r="Q1799">
            <v>0.99917966586069396</v>
          </cell>
          <cell r="R1799">
            <v>1.9184744684917701</v>
          </cell>
          <cell r="S1799">
            <v>25.451546529343901</v>
          </cell>
          <cell r="T1799">
            <v>0.99992470442391401</v>
          </cell>
          <cell r="U1799">
            <v>0.56330100260976501</v>
          </cell>
          <cell r="V1799">
            <v>7.3895024780156398</v>
          </cell>
          <cell r="W1799">
            <v>0.99974082574284295</v>
          </cell>
          <cell r="X1799">
            <v>1.05389278528521</v>
          </cell>
          <cell r="Y1799">
            <v>0.28937107348264002</v>
          </cell>
          <cell r="Z1799">
            <v>0.96056550626394899</v>
          </cell>
          <cell r="AA1799">
            <v>0.285951911325386</v>
          </cell>
          <cell r="AB1799">
            <v>0.25582909125604703</v>
          </cell>
          <cell r="AC1799">
            <v>0.98595836827848204</v>
          </cell>
          <cell r="AD1799">
            <v>4.1746505076901297</v>
          </cell>
          <cell r="AE1799">
            <v>7.2844692246960498</v>
          </cell>
          <cell r="AF1799">
            <v>0.98552591807342105</v>
          </cell>
          <cell r="AG1799">
            <v>64.826457889228394</v>
          </cell>
          <cell r="AH1799">
            <v>24.265966876544901</v>
          </cell>
          <cell r="AI1799">
            <v>0.95334626406488998</v>
          </cell>
          <cell r="AJ1799">
            <v>208.952558325567</v>
          </cell>
          <cell r="AK1799">
            <v>1393.1280592850001</v>
          </cell>
          <cell r="AL1799">
            <v>408.75211718073001</v>
          </cell>
          <cell r="AM1799">
            <v>43.897791638998399</v>
          </cell>
          <cell r="AN1799">
            <v>197.72869146673</v>
          </cell>
          <cell r="AO1799">
            <v>-18.849045723643702</v>
          </cell>
          <cell r="AP1799">
            <v>10.067782719705701</v>
          </cell>
          <cell r="AQ1799">
            <v>166.62981454178799</v>
          </cell>
          <cell r="AR1799">
            <v>-16.2759013145225</v>
          </cell>
          <cell r="AS1799">
            <v>6.2857802151998099</v>
          </cell>
          <cell r="AT1799">
            <v>62.860243193841697</v>
          </cell>
          <cell r="AU1799">
            <v>2.32637591887856</v>
          </cell>
          <cell r="AV1799">
            <v>0.605810180702961</v>
          </cell>
          <cell r="AW1799" t="str">
            <v>NaN</v>
          </cell>
          <cell r="AX1799" t="str">
            <v>NaN</v>
          </cell>
          <cell r="AY1799">
            <v>0.13495543902012</v>
          </cell>
          <cell r="AZ1799" t="str">
            <v>NaN</v>
          </cell>
          <cell r="BA1799">
            <v>0.38106240725187601</v>
          </cell>
          <cell r="BB1799" t="str">
            <v>NaN</v>
          </cell>
          <cell r="BC1799">
            <v>14.7224115294676</v>
          </cell>
          <cell r="BD1799">
            <v>-0.79702788247374201</v>
          </cell>
          <cell r="BE1799">
            <v>4.8727424605208398</v>
          </cell>
          <cell r="BF1799">
            <v>75.792016771640604</v>
          </cell>
          <cell r="BH1799" t="str">
            <v>NO</v>
          </cell>
          <cell r="BI1799" t="str">
            <v>NO</v>
          </cell>
          <cell r="BJ1799" t="str">
            <v>NO</v>
          </cell>
          <cell r="BK1799" t="str">
            <v/>
          </cell>
          <cell r="BL1799" t="str">
            <v>YES</v>
          </cell>
          <cell r="BM1799" t="str">
            <v>YES</v>
          </cell>
          <cell r="BO1799" t="str">
            <v>NO</v>
          </cell>
          <cell r="BQ1799" t="str">
            <v>YES</v>
          </cell>
          <cell r="BR1799" t="str">
            <v>YES</v>
          </cell>
          <cell r="BT1799" t="str">
            <v>YES</v>
          </cell>
          <cell r="BU1799" t="str">
            <v>NO</v>
          </cell>
          <cell r="BW1799" t="str">
            <v/>
          </cell>
          <cell r="CA1799" t="str">
            <v>TRASH</v>
          </cell>
          <cell r="CC1799">
            <v>0</v>
          </cell>
          <cell r="CD1799">
            <v>0</v>
          </cell>
          <cell r="CE1799">
            <v>0</v>
          </cell>
          <cell r="CF1799">
            <v>0</v>
          </cell>
          <cell r="CL1799">
            <v>0</v>
          </cell>
          <cell r="CY1799">
            <v>0</v>
          </cell>
          <cell r="CZ1799">
            <v>0</v>
          </cell>
          <cell r="DA1799">
            <v>0</v>
          </cell>
          <cell r="DB1799">
            <v>0</v>
          </cell>
        </row>
        <row r="1800">
          <cell r="A1800">
            <v>118</v>
          </cell>
          <cell r="B1800">
            <v>41625</v>
          </cell>
          <cell r="C1800" t="str">
            <v>Austin</v>
          </cell>
          <cell r="D1800">
            <v>29</v>
          </cell>
          <cell r="E1800" t="str">
            <v>Very close to site</v>
          </cell>
          <cell r="F1800" t="str">
            <v>YES</v>
          </cell>
          <cell r="G1800">
            <v>28.28</v>
          </cell>
          <cell r="H1800">
            <v>1.0307460017502299</v>
          </cell>
          <cell r="I1800">
            <v>0</v>
          </cell>
          <cell r="J1800">
            <v>8</v>
          </cell>
          <cell r="K1800">
            <v>24</v>
          </cell>
          <cell r="L1800">
            <v>3</v>
          </cell>
          <cell r="M1800">
            <v>0.423456760133127</v>
          </cell>
          <cell r="N1800">
            <v>0.83560776823446103</v>
          </cell>
          <cell r="O1800">
            <v>7.17414032409574</v>
          </cell>
          <cell r="P1800">
            <v>0.17285369469110401</v>
          </cell>
          <cell r="Q1800">
            <v>0.99616993702579704</v>
          </cell>
          <cell r="R1800">
            <v>7.3916855494082396</v>
          </cell>
          <cell r="S1800">
            <v>32.4819185853734</v>
          </cell>
          <cell r="T1800">
            <v>0.99492860714325504</v>
          </cell>
          <cell r="U1800">
            <v>8.3909579372549601</v>
          </cell>
          <cell r="V1800">
            <v>8.0857074160227302</v>
          </cell>
          <cell r="W1800">
            <v>0.998654838288906</v>
          </cell>
          <cell r="X1800">
            <v>4.34420701511623</v>
          </cell>
          <cell r="Y1800">
            <v>0.32855785546861899</v>
          </cell>
          <cell r="Z1800">
            <v>0.29719096888270302</v>
          </cell>
          <cell r="AA1800">
            <v>61.022098269900802</v>
          </cell>
          <cell r="AB1800">
            <v>0.17216933060174999</v>
          </cell>
          <cell r="AC1800">
            <v>0.87908898554218096</v>
          </cell>
          <cell r="AD1800">
            <v>58.559468304754802</v>
          </cell>
          <cell r="AE1800">
            <v>7.4212740360734504</v>
          </cell>
          <cell r="AF1800">
            <v>0.91657101916880401</v>
          </cell>
          <cell r="AG1800">
            <v>1198.31074885007</v>
          </cell>
          <cell r="AH1800">
            <v>5.0668678325860999</v>
          </cell>
          <cell r="AI1800">
            <v>0.155194540275256</v>
          </cell>
          <cell r="AJ1800">
            <v>12134.1463480619</v>
          </cell>
          <cell r="AK1800">
            <v>5959.2270636000103</v>
          </cell>
          <cell r="AL1800">
            <v>1309.07795655786</v>
          </cell>
          <cell r="AM1800">
            <v>537.77750651900101</v>
          </cell>
          <cell r="AN1800">
            <v>852.09165857588005</v>
          </cell>
          <cell r="AO1800">
            <v>-64.879030803003999</v>
          </cell>
          <cell r="AP1800">
            <v>2.7909370517938101</v>
          </cell>
          <cell r="AQ1800">
            <v>466.99333858419402</v>
          </cell>
          <cell r="AR1800">
            <v>-78.892578790909496</v>
          </cell>
          <cell r="AS1800">
            <v>6.3582546368767199</v>
          </cell>
          <cell r="AT1800">
            <v>617.78848755548597</v>
          </cell>
          <cell r="AU1800">
            <v>2.4699888159789101</v>
          </cell>
          <cell r="AV1800">
            <v>0.70698827590860702</v>
          </cell>
          <cell r="AW1800" t="str">
            <v>NaN</v>
          </cell>
          <cell r="AX1800" t="str">
            <v>NaN</v>
          </cell>
          <cell r="AY1800">
            <v>0.40751158082447803</v>
          </cell>
          <cell r="AZ1800" t="str">
            <v>NaN</v>
          </cell>
          <cell r="BA1800">
            <v>0.48752450057465502</v>
          </cell>
          <cell r="BB1800" t="str">
            <v>NaN</v>
          </cell>
          <cell r="BC1800">
            <v>28.765523352316102</v>
          </cell>
          <cell r="BD1800">
            <v>18.1223681108001</v>
          </cell>
          <cell r="BE1800">
            <v>65.152908555466894</v>
          </cell>
          <cell r="BF1800">
            <v>176.80971979220001</v>
          </cell>
          <cell r="BH1800" t="str">
            <v>YES</v>
          </cell>
          <cell r="BI1800" t="str">
            <v>YES</v>
          </cell>
          <cell r="BJ1800" t="str">
            <v>NO</v>
          </cell>
          <cell r="BK1800" t="str">
            <v/>
          </cell>
          <cell r="BL1800" t="str">
            <v>YES</v>
          </cell>
          <cell r="BM1800" t="str">
            <v>NO</v>
          </cell>
          <cell r="BO1800" t="str">
            <v>NO</v>
          </cell>
          <cell r="BQ1800" t="str">
            <v>YES</v>
          </cell>
          <cell r="BR1800" t="str">
            <v>NO</v>
          </cell>
          <cell r="BT1800" t="str">
            <v/>
          </cell>
          <cell r="BU1800" t="str">
            <v>NO</v>
          </cell>
          <cell r="BW1800" t="str">
            <v/>
          </cell>
          <cell r="CA1800" t="str">
            <v>SINGLE CORR</v>
          </cell>
          <cell r="CC1800">
            <v>2.2834037742848188</v>
          </cell>
          <cell r="CD1800">
            <v>0</v>
          </cell>
          <cell r="CE1800">
            <v>0</v>
          </cell>
          <cell r="CF1800">
            <v>0</v>
          </cell>
          <cell r="CL1800">
            <v>0.47</v>
          </cell>
          <cell r="CY1800">
            <v>3.5211397290762406E-2</v>
          </cell>
          <cell r="CZ1800">
            <v>0</v>
          </cell>
          <cell r="DA1800">
            <v>0</v>
          </cell>
          <cell r="DB1800">
            <v>0</v>
          </cell>
        </row>
        <row r="1801">
          <cell r="A1801">
            <v>118</v>
          </cell>
          <cell r="B1801">
            <v>41625</v>
          </cell>
          <cell r="C1801" t="str">
            <v>Austin</v>
          </cell>
          <cell r="D1801">
            <v>30</v>
          </cell>
          <cell r="E1801" t="str">
            <v>Good correlations, really close to facility</v>
          </cell>
          <cell r="F1801" t="str">
            <v>YES</v>
          </cell>
          <cell r="G1801">
            <v>28.28</v>
          </cell>
          <cell r="H1801">
            <v>1.07389838900417</v>
          </cell>
          <cell r="I1801">
            <v>0</v>
          </cell>
          <cell r="J1801">
            <v>7.9969999999999999</v>
          </cell>
          <cell r="K1801">
            <v>23.999500000000001</v>
          </cell>
          <cell r="L1801">
            <v>3.0010628985869698</v>
          </cell>
          <cell r="M1801">
            <v>5.4407963017911403</v>
          </cell>
          <cell r="N1801">
            <v>0.99292707801776703</v>
          </cell>
          <cell r="O1801">
            <v>2.9749403956837401</v>
          </cell>
          <cell r="P1801">
            <v>0.26563968133617799</v>
          </cell>
          <cell r="Q1801">
            <v>0.99678629028242005</v>
          </cell>
          <cell r="R1801">
            <v>2.26161339342302</v>
          </cell>
          <cell r="S1801">
            <v>1.1265423016970999</v>
          </cell>
          <cell r="T1801">
            <v>0.93994696651686904</v>
          </cell>
          <cell r="U1801">
            <v>12.6966289811458</v>
          </cell>
          <cell r="V1801">
            <v>5.8958189530239196</v>
          </cell>
          <cell r="W1801">
            <v>0.99561675116575099</v>
          </cell>
          <cell r="X1801">
            <v>2.5908500552375</v>
          </cell>
          <cell r="Y1801">
            <v>4.4613029833534901</v>
          </cell>
          <cell r="Z1801">
            <v>0.81393565964351</v>
          </cell>
          <cell r="AA1801">
            <v>240.241632021839</v>
          </cell>
          <cell r="AB1801">
            <v>0.26472301441122498</v>
          </cell>
          <cell r="AC1801">
            <v>0.94993402518049896</v>
          </cell>
          <cell r="AD1801">
            <v>5.8801037584104803</v>
          </cell>
          <cell r="AE1801">
            <v>5.0907906111941204</v>
          </cell>
          <cell r="AF1801">
            <v>0.85954748033989303</v>
          </cell>
          <cell r="AG1801">
            <v>223.605196583555</v>
          </cell>
          <cell r="AH1801">
            <v>0.97547395586748298</v>
          </cell>
          <cell r="AI1801">
            <v>0.77172775808329297</v>
          </cell>
          <cell r="AJ1801">
            <v>363.41718647609298</v>
          </cell>
          <cell r="AK1801">
            <v>1529.1742481383401</v>
          </cell>
          <cell r="AL1801">
            <v>359.80204670583998</v>
          </cell>
          <cell r="AM1801">
            <v>806.09102468100104</v>
          </cell>
          <cell r="AN1801">
            <v>165.33679940277301</v>
          </cell>
          <cell r="AO1801">
            <v>-0.73074480918235896</v>
          </cell>
          <cell r="AP1801">
            <v>1.22046695823121</v>
          </cell>
          <cell r="AQ1801">
            <v>7.5280333763945197</v>
          </cell>
          <cell r="AR1801">
            <v>11.591954711023501</v>
          </cell>
          <cell r="AS1801">
            <v>7.0607681044661899</v>
          </cell>
          <cell r="AT1801">
            <v>17.478769111561</v>
          </cell>
          <cell r="AU1801">
            <v>2.5019104529964999</v>
          </cell>
          <cell r="AV1801">
            <v>0.68444220156935598</v>
          </cell>
          <cell r="AW1801" t="str">
            <v>NaN</v>
          </cell>
          <cell r="AX1801" t="str">
            <v>NaN</v>
          </cell>
          <cell r="AY1801">
            <v>0.229758115937819</v>
          </cell>
          <cell r="AZ1801" t="str">
            <v>NaN</v>
          </cell>
          <cell r="BA1801">
            <v>0.27170751398139897</v>
          </cell>
          <cell r="BB1801" t="str">
            <v>NaN</v>
          </cell>
          <cell r="BC1801">
            <v>28.521697150901701</v>
          </cell>
          <cell r="BD1801">
            <v>18.796333773363099</v>
          </cell>
          <cell r="BE1801">
            <v>40.614180098809598</v>
          </cell>
          <cell r="BF1801">
            <v>91.2864817178274</v>
          </cell>
          <cell r="BH1801" t="str">
            <v>YES</v>
          </cell>
          <cell r="BI1801" t="str">
            <v>NO</v>
          </cell>
          <cell r="BJ1801" t="str">
            <v>NO</v>
          </cell>
          <cell r="BK1801" t="str">
            <v/>
          </cell>
          <cell r="BL1801" t="str">
            <v>YES</v>
          </cell>
          <cell r="BM1801" t="str">
            <v>YES</v>
          </cell>
          <cell r="BO1801" t="str">
            <v>YES</v>
          </cell>
          <cell r="BQ1801" t="str">
            <v>YES</v>
          </cell>
          <cell r="BR1801" t="str">
            <v>YES</v>
          </cell>
          <cell r="BT1801" t="str">
            <v/>
          </cell>
          <cell r="BU1801" t="str">
            <v>YES</v>
          </cell>
          <cell r="BW1801" t="str">
            <v/>
          </cell>
          <cell r="CA1801" t="str">
            <v>DUAL CORR</v>
          </cell>
          <cell r="CC1801">
            <v>1.6643549051068296</v>
          </cell>
          <cell r="CD1801">
            <v>0.95438675452615807</v>
          </cell>
          <cell r="CE1801">
            <v>2.6108940639995799</v>
          </cell>
          <cell r="CF1801">
            <v>1.6071254900896499</v>
          </cell>
          <cell r="CL1801">
            <v>0.32</v>
          </cell>
          <cell r="CY1801">
            <v>5.6485812152650069E-2</v>
          </cell>
          <cell r="CZ1801">
            <v>5.6485812152650069E-2</v>
          </cell>
          <cell r="DA1801">
            <v>5.6485812152650069E-2</v>
          </cell>
          <cell r="DB1801">
            <v>5.6485812152650069E-2</v>
          </cell>
        </row>
        <row r="1802">
          <cell r="A1802">
            <v>118</v>
          </cell>
          <cell r="B1802">
            <v>41625</v>
          </cell>
          <cell r="C1802" t="str">
            <v>Austin</v>
          </cell>
          <cell r="D1802">
            <v>31</v>
          </cell>
          <cell r="E1802" t="str">
            <v>Weak correlations, possible methane spike to remove</v>
          </cell>
          <cell r="F1802" t="str">
            <v>YES</v>
          </cell>
          <cell r="G1802">
            <v>28.28</v>
          </cell>
          <cell r="H1802">
            <v>1.11842336319387</v>
          </cell>
          <cell r="I1802">
            <v>0</v>
          </cell>
          <cell r="J1802">
            <v>8.0024999999999995</v>
          </cell>
          <cell r="K1802">
            <v>24</v>
          </cell>
          <cell r="L1802">
            <v>2.99906279287723</v>
          </cell>
          <cell r="M1802">
            <v>7.5331273711616902</v>
          </cell>
          <cell r="N1802">
            <v>0.93945698589199</v>
          </cell>
          <cell r="O1802">
            <v>1.6341581911077501</v>
          </cell>
          <cell r="P1802">
            <v>0.25061677900066698</v>
          </cell>
          <cell r="Q1802">
            <v>0.99768764641474506</v>
          </cell>
          <cell r="R1802">
            <v>0.70908218192539996</v>
          </cell>
          <cell r="S1802">
            <v>3.3631048507558798</v>
          </cell>
          <cell r="T1802">
            <v>0.89824590930696302</v>
          </cell>
          <cell r="U1802">
            <v>4.9920859701931297</v>
          </cell>
          <cell r="V1802">
            <v>8.2349919627686301</v>
          </cell>
          <cell r="W1802">
            <v>0.99837859549925401</v>
          </cell>
          <cell r="X1802">
            <v>0.58001913019015205</v>
          </cell>
          <cell r="Y1802">
            <v>1.5133120496386201</v>
          </cell>
          <cell r="Z1802">
            <v>0.187728292509387</v>
          </cell>
          <cell r="AA1802">
            <v>34.4383431335227</v>
          </cell>
          <cell r="AB1802">
            <v>0.24999952813843099</v>
          </cell>
          <cell r="AC1802">
            <v>0.95980712562002002</v>
          </cell>
          <cell r="AD1802">
            <v>0.55567185055353696</v>
          </cell>
          <cell r="AE1802">
            <v>7.4059672399122398</v>
          </cell>
          <cell r="AF1802">
            <v>0.89784697266693503</v>
          </cell>
          <cell r="AG1802">
            <v>21.688332585919401</v>
          </cell>
          <cell r="AH1802">
            <v>1.30722875941484</v>
          </cell>
          <cell r="AI1802">
            <v>0.34124727136581701</v>
          </cell>
          <cell r="AJ1802">
            <v>139.861232148483</v>
          </cell>
          <cell r="AK1802">
            <v>1149.1444884299999</v>
          </cell>
          <cell r="AL1802">
            <v>269.12246011731298</v>
          </cell>
          <cell r="AM1802">
            <v>376.31941178866703</v>
          </cell>
          <cell r="AN1802">
            <v>160.03551710639999</v>
          </cell>
          <cell r="AO1802">
            <v>3.5692356970593</v>
          </cell>
          <cell r="AP1802">
            <v>2.4110053732882899</v>
          </cell>
          <cell r="AQ1802">
            <v>2.54015421794122</v>
          </cell>
          <cell r="AR1802">
            <v>6.3124307998562301</v>
          </cell>
          <cell r="AS1802">
            <v>7.1348651656443201</v>
          </cell>
          <cell r="AT1802">
            <v>4.8859606911873499</v>
          </cell>
          <cell r="AU1802">
            <v>2.4107563203778102</v>
          </cell>
          <cell r="AV1802">
            <v>0.69248759054674902</v>
          </cell>
          <cell r="AW1802" t="str">
            <v>NaN</v>
          </cell>
          <cell r="AX1802" t="str">
            <v>NaN</v>
          </cell>
          <cell r="AY1802">
            <v>0.54780111752681104</v>
          </cell>
          <cell r="AZ1802" t="str">
            <v>NaN</v>
          </cell>
          <cell r="BA1802">
            <v>0.75901789873933401</v>
          </cell>
          <cell r="BB1802" t="str">
            <v>NaN</v>
          </cell>
          <cell r="BC1802">
            <v>37.924692751856199</v>
          </cell>
          <cell r="BD1802">
            <v>7.96243990441178</v>
          </cell>
          <cell r="BE1802">
            <v>23.889968974509799</v>
          </cell>
          <cell r="BF1802">
            <v>35.683918531176303</v>
          </cell>
          <cell r="BH1802" t="str">
            <v>YES</v>
          </cell>
          <cell r="BI1802" t="str">
            <v>NO</v>
          </cell>
          <cell r="BJ1802" t="str">
            <v>NO</v>
          </cell>
          <cell r="BK1802" t="str">
            <v/>
          </cell>
          <cell r="BL1802" t="str">
            <v>YES</v>
          </cell>
          <cell r="BM1802" t="str">
            <v>NO</v>
          </cell>
          <cell r="BO1802" t="str">
            <v>NO</v>
          </cell>
          <cell r="BQ1802" t="str">
            <v>YES</v>
          </cell>
          <cell r="BR1802" t="str">
            <v>NO</v>
          </cell>
          <cell r="BT1802" t="str">
            <v/>
          </cell>
          <cell r="BU1802" t="str">
            <v>YES</v>
          </cell>
          <cell r="BW1802" t="str">
            <v/>
          </cell>
          <cell r="CA1802" t="str">
            <v>SINGLE CORRx</v>
          </cell>
          <cell r="CC1802">
            <v>2.3262884683265752</v>
          </cell>
          <cell r="CD1802">
            <v>0</v>
          </cell>
          <cell r="CE1802">
            <v>2.0284235737365202</v>
          </cell>
          <cell r="CF1802">
            <v>2.5870448881989212</v>
          </cell>
          <cell r="CL1802">
            <v>0.3</v>
          </cell>
          <cell r="CY1802">
            <v>9.6028795610536427E-2</v>
          </cell>
          <cell r="CZ1802">
            <v>0</v>
          </cell>
          <cell r="DA1802">
            <v>9.6028795610536427E-2</v>
          </cell>
          <cell r="DB1802">
            <v>9.6028795610536427E-2</v>
          </cell>
        </row>
        <row r="1803">
          <cell r="A1803">
            <v>118</v>
          </cell>
          <cell r="B1803">
            <v>41625</v>
          </cell>
          <cell r="C1803" t="str">
            <v>Austin</v>
          </cell>
          <cell r="D1803">
            <v>32</v>
          </cell>
          <cell r="E1803" t="str">
            <v>Decent correlations, methane spike might need to be removed, FRQLK</v>
          </cell>
          <cell r="F1803" t="str">
            <v>YES</v>
          </cell>
          <cell r="G1803">
            <v>28.28</v>
          </cell>
          <cell r="H1803">
            <v>1.16759955603629</v>
          </cell>
          <cell r="I1803">
            <v>0</v>
          </cell>
          <cell r="J1803">
            <v>8</v>
          </cell>
          <cell r="K1803">
            <v>23.998999999999999</v>
          </cell>
          <cell r="L1803">
            <v>3</v>
          </cell>
          <cell r="M1803">
            <v>2.6169219592722901</v>
          </cell>
          <cell r="N1803">
            <v>0.953326133357697</v>
          </cell>
          <cell r="O1803">
            <v>0.97438852326993097</v>
          </cell>
          <cell r="P1803">
            <v>0.31630851160957701</v>
          </cell>
          <cell r="Q1803">
            <v>0.96658010744842104</v>
          </cell>
          <cell r="R1803">
            <v>37.940432633870003</v>
          </cell>
          <cell r="S1803">
            <v>87.553332006144004</v>
          </cell>
          <cell r="T1803">
            <v>0.99968180021236797</v>
          </cell>
          <cell r="U1803">
            <v>3.4770385434555502</v>
          </cell>
          <cell r="V1803">
            <v>376.77449532336698</v>
          </cell>
          <cell r="W1803">
            <v>0.99992017319474302</v>
          </cell>
          <cell r="X1803">
            <v>1.7412269367606199</v>
          </cell>
          <cell r="Y1803">
            <v>1.86387219402481</v>
          </cell>
          <cell r="Z1803">
            <v>0.67255970926270603</v>
          </cell>
          <cell r="AA1803">
            <v>5.99375762774992</v>
          </cell>
          <cell r="AB1803">
            <v>0.304319285256404</v>
          </cell>
          <cell r="AC1803">
            <v>0.69028469870700804</v>
          </cell>
          <cell r="AD1803">
            <v>1694.9304271311901</v>
          </cell>
          <cell r="AE1803">
            <v>30.547571713274699</v>
          </cell>
          <cell r="AF1803">
            <v>8.1070065425074403E-2</v>
          </cell>
          <cell r="AG1803">
            <v>37483.566748129597</v>
          </cell>
          <cell r="AH1803">
            <v>25.4437134200498</v>
          </cell>
          <cell r="AI1803">
            <v>0.29051565508507698</v>
          </cell>
          <cell r="AJ1803">
            <v>28940.186622251302</v>
          </cell>
          <cell r="AK1803">
            <v>3057.1430093399999</v>
          </cell>
          <cell r="AL1803">
            <v>1320.8508256150101</v>
          </cell>
          <cell r="AM1803">
            <v>95.775587401000493</v>
          </cell>
          <cell r="AN1803">
            <v>68.366036068217298</v>
          </cell>
          <cell r="AO1803">
            <v>22.491086496045</v>
          </cell>
          <cell r="AP1803">
            <v>7.1381541627756304</v>
          </cell>
          <cell r="AQ1803">
            <v>35.596921291483497</v>
          </cell>
          <cell r="AR1803">
            <v>62.494961176037499</v>
          </cell>
          <cell r="AS1803">
            <v>9.0527322385372404</v>
          </cell>
          <cell r="AT1803">
            <v>117.305735781273</v>
          </cell>
          <cell r="AU1803">
            <v>2.2729706491092601</v>
          </cell>
          <cell r="AV1803">
            <v>0.7701033676133</v>
          </cell>
          <cell r="AW1803" t="str">
            <v>NaN</v>
          </cell>
          <cell r="AX1803" t="str">
            <v>NaN</v>
          </cell>
          <cell r="AY1803">
            <v>0.19958831317002501</v>
          </cell>
          <cell r="AZ1803" t="str">
            <v>NaN</v>
          </cell>
          <cell r="BA1803">
            <v>0.376464829847245</v>
          </cell>
          <cell r="BB1803" t="str">
            <v>NaN</v>
          </cell>
          <cell r="BC1803">
            <v>24.776480255589298</v>
          </cell>
          <cell r="BD1803">
            <v>3.1163030978571</v>
          </cell>
          <cell r="BE1803">
            <v>12.001482877142699</v>
          </cell>
          <cell r="BF1803">
            <v>81.769051453928398</v>
          </cell>
          <cell r="BH1803" t="str">
            <v>NO</v>
          </cell>
          <cell r="BI1803" t="str">
            <v>NO</v>
          </cell>
          <cell r="BJ1803" t="str">
            <v>NO</v>
          </cell>
          <cell r="BK1803" t="str">
            <v/>
          </cell>
          <cell r="BL1803" t="str">
            <v>YES</v>
          </cell>
          <cell r="BM1803" t="str">
            <v>NO</v>
          </cell>
          <cell r="BO1803" t="str">
            <v>NO</v>
          </cell>
          <cell r="BQ1803" t="str">
            <v>NO</v>
          </cell>
          <cell r="BR1803" t="str">
            <v>NO</v>
          </cell>
          <cell r="BT1803" t="str">
            <v/>
          </cell>
          <cell r="BU1803" t="str">
            <v>NO</v>
          </cell>
          <cell r="BW1803" t="str">
            <v>YES</v>
          </cell>
          <cell r="CA1803" t="str">
            <v>TRASH</v>
          </cell>
          <cell r="CC1803">
            <v>0</v>
          </cell>
          <cell r="CD1803">
            <v>0</v>
          </cell>
          <cell r="CE1803">
            <v>0</v>
          </cell>
          <cell r="CF1803">
            <v>0</v>
          </cell>
          <cell r="CL1803">
            <v>0</v>
          </cell>
          <cell r="CY1803">
            <v>0</v>
          </cell>
          <cell r="CZ1803">
            <v>0</v>
          </cell>
          <cell r="DA1803">
            <v>0</v>
          </cell>
          <cell r="DB1803">
            <v>0</v>
          </cell>
        </row>
        <row r="1804">
          <cell r="A1804">
            <v>118</v>
          </cell>
          <cell r="B1804">
            <v>41625</v>
          </cell>
          <cell r="C1804" t="str">
            <v>Austin</v>
          </cell>
          <cell r="D1804">
            <v>33</v>
          </cell>
          <cell r="E1804" t="str">
            <v>Weak correlations, nitrous lost fit - self-sampling!</v>
          </cell>
          <cell r="F1804" t="str">
            <v>NO</v>
          </cell>
          <cell r="G1804">
            <v>28.28</v>
          </cell>
          <cell r="H1804">
            <v>1.1942475009709601</v>
          </cell>
          <cell r="I1804">
            <v>0</v>
          </cell>
          <cell r="J1804">
            <v>8</v>
          </cell>
          <cell r="K1804">
            <v>23.997499999999999</v>
          </cell>
          <cell r="L1804">
            <v>3</v>
          </cell>
          <cell r="M1804">
            <v>186.742194960528</v>
          </cell>
          <cell r="N1804">
            <v>0.99963479295848101</v>
          </cell>
          <cell r="O1804">
            <v>3.5078852881415301</v>
          </cell>
          <cell r="P1804">
            <v>-1.1797763042236399E-2</v>
          </cell>
          <cell r="Q1804">
            <v>0.99289884177656995</v>
          </cell>
          <cell r="R1804">
            <v>0.36878189466685801</v>
          </cell>
          <cell r="S1804">
            <v>7.0108876541105499E-3</v>
          </cell>
          <cell r="T1804">
            <v>0.999484904342132</v>
          </cell>
          <cell r="U1804">
            <v>4.1663596973768602</v>
          </cell>
          <cell r="V1804">
            <v>1.2050460616646901</v>
          </cell>
          <cell r="W1804">
            <v>0.98234481102765203</v>
          </cell>
          <cell r="X1804">
            <v>0.75496928343605996</v>
          </cell>
          <cell r="Y1804">
            <v>13.5857847228136</v>
          </cell>
          <cell r="Z1804">
            <v>7.2724973305997406E-2</v>
          </cell>
          <cell r="AA1804">
            <v>33124.032808136799</v>
          </cell>
          <cell r="AB1804">
            <v>-1.1713374425886901E-2</v>
          </cell>
          <cell r="AC1804">
            <v>1.88178278789435E-2</v>
          </cell>
          <cell r="AD1804">
            <v>0.14426244838483501</v>
          </cell>
          <cell r="AE1804">
            <v>1.1532892445212</v>
          </cell>
          <cell r="AF1804">
            <v>0.92835942258047499</v>
          </cell>
          <cell r="AG1804">
            <v>1.4446683805024501</v>
          </cell>
          <cell r="AH1804">
            <v>7.0072743377065103E-3</v>
          </cell>
          <cell r="AI1804">
            <v>8.6980879353096702E-2</v>
          </cell>
          <cell r="AJ1804">
            <v>18.411491111645301</v>
          </cell>
          <cell r="AK1804">
            <v>125.626933598337</v>
          </cell>
          <cell r="AL1804">
            <v>22.1922885398833</v>
          </cell>
          <cell r="AM1804">
            <v>-6973.0900954367999</v>
          </cell>
          <cell r="AN1804">
            <v>115.461205761535</v>
          </cell>
          <cell r="AO1804">
            <v>-0.48115668331717298</v>
          </cell>
          <cell r="AP1804">
            <v>-9.2587809981915497E-3</v>
          </cell>
          <cell r="AQ1804">
            <v>0.95473473887601701</v>
          </cell>
          <cell r="AR1804">
            <v>-0.35436997325576602</v>
          </cell>
          <cell r="AS1804">
            <v>1.1726276401320399</v>
          </cell>
          <cell r="AT1804">
            <v>17.700307575874501</v>
          </cell>
          <cell r="AU1804">
            <v>1.99781932190167</v>
          </cell>
          <cell r="AV1804">
            <v>0.617565673039981</v>
          </cell>
          <cell r="AW1804" t="str">
            <v>NaN</v>
          </cell>
          <cell r="AX1804" t="str">
            <v>NaN</v>
          </cell>
          <cell r="AY1804">
            <v>0.27282304641153499</v>
          </cell>
          <cell r="AZ1804" t="str">
            <v>NaN</v>
          </cell>
          <cell r="BA1804">
            <v>0.265720094859694</v>
          </cell>
          <cell r="BB1804" t="str">
            <v>NaN</v>
          </cell>
          <cell r="BC1804">
            <v>28.061799059472101</v>
          </cell>
          <cell r="BD1804">
            <v>0.45279164419122298</v>
          </cell>
          <cell r="BE1804">
            <v>1.88718702558845</v>
          </cell>
          <cell r="BF1804">
            <v>6.9280177351471401</v>
          </cell>
          <cell r="BH1804" t="str">
            <v>NO</v>
          </cell>
          <cell r="BI1804" t="str">
            <v>NO</v>
          </cell>
          <cell r="BJ1804" t="str">
            <v>NO</v>
          </cell>
          <cell r="BK1804" t="str">
            <v/>
          </cell>
          <cell r="BL1804" t="str">
            <v>YES</v>
          </cell>
          <cell r="BM1804" t="str">
            <v>NO</v>
          </cell>
          <cell r="BO1804" t="str">
            <v>NO</v>
          </cell>
          <cell r="BQ1804" t="str">
            <v>YES</v>
          </cell>
          <cell r="BR1804" t="str">
            <v>NO</v>
          </cell>
          <cell r="BT1804" t="str">
            <v/>
          </cell>
          <cell r="BU1804" t="str">
            <v>NO</v>
          </cell>
          <cell r="BW1804" t="str">
            <v/>
          </cell>
          <cell r="CA1804" t="str">
            <v>TRASH</v>
          </cell>
          <cell r="CC1804">
            <v>0</v>
          </cell>
          <cell r="CD1804">
            <v>0</v>
          </cell>
          <cell r="CE1804">
            <v>0</v>
          </cell>
          <cell r="CF1804">
            <v>0</v>
          </cell>
          <cell r="CL1804">
            <v>0</v>
          </cell>
          <cell r="CY1804">
            <v>0</v>
          </cell>
          <cell r="CZ1804">
            <v>0</v>
          </cell>
          <cell r="DA1804">
            <v>0</v>
          </cell>
          <cell r="DB1804">
            <v>0</v>
          </cell>
        </row>
        <row r="1805">
          <cell r="A1805">
            <v>118</v>
          </cell>
          <cell r="B1805">
            <v>41625</v>
          </cell>
          <cell r="C1805" t="str">
            <v>Austin</v>
          </cell>
          <cell r="D1805">
            <v>34</v>
          </cell>
          <cell r="E1805" t="str">
            <v>Stationary</v>
          </cell>
          <cell r="F1805" t="str">
            <v>YES</v>
          </cell>
          <cell r="G1805">
            <v>28.28</v>
          </cell>
          <cell r="H1805">
            <v>1.40947636216879</v>
          </cell>
          <cell r="I1805">
            <v>0</v>
          </cell>
          <cell r="J1805">
            <v>8</v>
          </cell>
          <cell r="K1805">
            <v>24</v>
          </cell>
          <cell r="L1805">
            <v>3</v>
          </cell>
          <cell r="M1805">
            <v>50.690791806467303</v>
          </cell>
          <cell r="N1805">
            <v>0.98409213592933698</v>
          </cell>
          <cell r="O1805">
            <v>6.0956708779397802E-2</v>
          </cell>
          <cell r="P1805">
            <v>-3.00145594656659E-3</v>
          </cell>
          <cell r="Q1805">
            <v>0.97580533846436901</v>
          </cell>
          <cell r="R1805">
            <v>0.138967931556673</v>
          </cell>
          <cell r="S1805">
            <v>-3.5289776756293501</v>
          </cell>
          <cell r="T1805">
            <v>0.81972688455913001</v>
          </cell>
          <cell r="U1805">
            <v>0.42641843176873401</v>
          </cell>
          <cell r="V1805">
            <v>-104.50943098806</v>
          </cell>
          <cell r="W1805">
            <v>0.99523084533212103</v>
          </cell>
          <cell r="X1805">
            <v>6.1096042517494502E-2</v>
          </cell>
          <cell r="Y1805">
            <v>1.1724256890342299</v>
          </cell>
          <cell r="Z1805">
            <v>2.2754944492536799E-2</v>
          </cell>
          <cell r="AA1805">
            <v>0.23271067608614199</v>
          </cell>
          <cell r="AB1805">
            <v>-2.92703552082672E-3</v>
          </cell>
          <cell r="AC1805">
            <v>3.4541560617218402E-4</v>
          </cell>
          <cell r="AD1805">
            <v>2.0014519507286801E-2</v>
          </cell>
          <cell r="AE1805">
            <v>-1.9499406904229899</v>
          </cell>
          <cell r="AF1805">
            <v>1.85686180500854E-2</v>
          </cell>
          <cell r="AG1805">
            <v>0.79221145343924304</v>
          </cell>
          <cell r="AH1805">
            <v>-0.73630401923442101</v>
          </cell>
          <cell r="AI1805">
            <v>0.159935912403318</v>
          </cell>
          <cell r="AJ1805">
            <v>0.67809976739774003</v>
          </cell>
          <cell r="AK1805">
            <v>35.6071050199998</v>
          </cell>
          <cell r="AL1805">
            <v>-16.56275417642</v>
          </cell>
          <cell r="AM1805">
            <v>31.158459450000102</v>
          </cell>
          <cell r="AN1805">
            <v>6.4400740364480002</v>
          </cell>
          <cell r="AO1805">
            <v>-1.36330920934097</v>
          </cell>
          <cell r="AP1805">
            <v>0.49542931410583102</v>
          </cell>
          <cell r="AQ1805">
            <v>10.8515430408663</v>
          </cell>
          <cell r="AR1805">
            <v>8.0807414807487703</v>
          </cell>
          <cell r="AS1805">
            <v>4.6238888026108098</v>
          </cell>
          <cell r="AT1805">
            <v>23.302146140277198</v>
          </cell>
          <cell r="AU1805">
            <v>2.6955837495019201</v>
          </cell>
          <cell r="AV1805">
            <v>1.3418686788568901</v>
          </cell>
          <cell r="AW1805" t="str">
            <v>NaN</v>
          </cell>
          <cell r="AX1805" t="str">
            <v>NaN</v>
          </cell>
          <cell r="AY1805">
            <v>7.9598788436096798E-4</v>
          </cell>
          <cell r="AZ1805" t="str">
            <v>NaN</v>
          </cell>
          <cell r="BA1805">
            <v>0.81965551339924203</v>
          </cell>
          <cell r="BB1805" t="str">
            <v>NaN</v>
          </cell>
          <cell r="BC1805">
            <v>5.0272919012271697E-2</v>
          </cell>
          <cell r="BD1805">
            <v>7.4059893749733902E-2</v>
          </cell>
          <cell r="BE1805">
            <v>0.494491825000068</v>
          </cell>
          <cell r="BF1805">
            <v>1.2938292156251201</v>
          </cell>
          <cell r="BH1805" t="str">
            <v>NO</v>
          </cell>
          <cell r="BI1805" t="str">
            <v>NO</v>
          </cell>
          <cell r="BJ1805" t="str">
            <v>NO</v>
          </cell>
          <cell r="BK1805" t="str">
            <v/>
          </cell>
          <cell r="BL1805" t="str">
            <v>YES</v>
          </cell>
          <cell r="BM1805" t="str">
            <v>NO</v>
          </cell>
          <cell r="BO1805" t="str">
            <v>NO</v>
          </cell>
          <cell r="BQ1805" t="str">
            <v>NO</v>
          </cell>
          <cell r="BR1805" t="str">
            <v>NO</v>
          </cell>
          <cell r="BT1805" t="str">
            <v/>
          </cell>
          <cell r="BU1805" t="str">
            <v>YES</v>
          </cell>
          <cell r="BW1805" t="str">
            <v/>
          </cell>
          <cell r="CA1805" t="str">
            <v>DUAL AREA</v>
          </cell>
          <cell r="CC1805">
            <v>0</v>
          </cell>
          <cell r="CD1805">
            <v>0</v>
          </cell>
          <cell r="CE1805">
            <v>1.5613867792106919</v>
          </cell>
          <cell r="CF1805">
            <v>0.96815888543371909</v>
          </cell>
          <cell r="CL1805">
            <v>0.36</v>
          </cell>
          <cell r="CY1805">
            <v>0</v>
          </cell>
          <cell r="CZ1805">
            <v>0</v>
          </cell>
          <cell r="DA1805">
            <v>4.6393586947467584</v>
          </cell>
          <cell r="DB1805">
            <v>4.6393586947467584</v>
          </cell>
        </row>
        <row r="1806">
          <cell r="A1806">
            <v>118</v>
          </cell>
          <cell r="B1806">
            <v>41625</v>
          </cell>
          <cell r="C1806" t="str">
            <v>Austin</v>
          </cell>
          <cell r="D1806">
            <v>35</v>
          </cell>
          <cell r="E1806" t="str">
            <v>Decent correlations, methane spikes in beginning, CO rise is small, FRQLK</v>
          </cell>
          <cell r="F1806" t="str">
            <v>YES</v>
          </cell>
          <cell r="G1806">
            <v>28.28</v>
          </cell>
          <cell r="H1806">
            <v>1.51780969742686</v>
          </cell>
          <cell r="I1806">
            <v>0</v>
          </cell>
          <cell r="J1806">
            <v>8</v>
          </cell>
          <cell r="K1806">
            <v>24</v>
          </cell>
          <cell r="L1806">
            <v>3</v>
          </cell>
          <cell r="M1806">
            <v>-0.62207187185527502</v>
          </cell>
          <cell r="N1806">
            <v>0.63161035870500704</v>
          </cell>
          <cell r="O1806">
            <v>0.177641187990701</v>
          </cell>
          <cell r="P1806">
            <v>1.47279091467639E-2</v>
          </cell>
          <cell r="Q1806">
            <v>0.98873474133827099</v>
          </cell>
          <cell r="R1806">
            <v>0.19280217307928299</v>
          </cell>
          <cell r="S1806">
            <v>-21.751457755802001</v>
          </cell>
          <cell r="T1806">
            <v>0.99059970208986703</v>
          </cell>
          <cell r="U1806">
            <v>0.17612074470234401</v>
          </cell>
          <cell r="V1806">
            <v>12.248961364368901</v>
          </cell>
          <cell r="W1806">
            <v>0.99206954721598894</v>
          </cell>
          <cell r="X1806">
            <v>0.16201063721726999</v>
          </cell>
          <cell r="Y1806">
            <v>-0.21150750308192701</v>
          </cell>
          <cell r="Z1806">
            <v>5.6514951752809503E-2</v>
          </cell>
          <cell r="AA1806">
            <v>3.8171001923120298E-2</v>
          </cell>
          <cell r="AB1806">
            <v>1.45600691007152E-2</v>
          </cell>
          <cell r="AC1806">
            <v>1.82589669294662E-2</v>
          </cell>
          <cell r="AD1806">
            <v>3.9744831935426501E-2</v>
          </cell>
          <cell r="AE1806">
            <v>5.5247759694481102</v>
          </cell>
          <cell r="AF1806">
            <v>0.447410976523411</v>
          </cell>
          <cell r="AG1806">
            <v>1.9267940892416</v>
          </cell>
          <cell r="AH1806">
            <v>-3.9246101080112799</v>
          </cell>
          <cell r="AI1806">
            <v>0.17871397809137801</v>
          </cell>
          <cell r="AJ1806">
            <v>2.8636997576143801</v>
          </cell>
          <cell r="AK1806">
            <v>56.933758778572198</v>
          </cell>
          <cell r="AL1806">
            <v>9.1838174401500208</v>
          </cell>
          <cell r="AM1806">
            <v>-3.46246300856899</v>
          </cell>
          <cell r="AN1806">
            <v>9.8926062225995697</v>
          </cell>
          <cell r="AO1806">
            <v>3.0361250482550601</v>
          </cell>
          <cell r="AP1806">
            <v>-3.4583146309440198</v>
          </cell>
          <cell r="AQ1806">
            <v>45.721556516507697</v>
          </cell>
          <cell r="AR1806">
            <v>6.0042126384466599</v>
          </cell>
          <cell r="AS1806">
            <v>4.9906179206097603</v>
          </cell>
          <cell r="AT1806">
            <v>23.1856827902966</v>
          </cell>
          <cell r="AU1806">
            <v>2.8012622553406099</v>
          </cell>
          <cell r="AV1806">
            <v>1.3482821248161301</v>
          </cell>
          <cell r="AW1806" t="str">
            <v>NaN</v>
          </cell>
          <cell r="AX1806" t="str">
            <v>NaN</v>
          </cell>
          <cell r="AY1806">
            <v>0.194252311270073</v>
          </cell>
          <cell r="AZ1806" t="str">
            <v>NaN</v>
          </cell>
          <cell r="BA1806">
            <v>0.379767481131633</v>
          </cell>
          <cell r="BB1806" t="str">
            <v>NaN</v>
          </cell>
          <cell r="BC1806">
            <v>22.558332921685899</v>
          </cell>
          <cell r="BD1806">
            <v>0.391162240357119</v>
          </cell>
          <cell r="BE1806">
            <v>1.45411029285697</v>
          </cell>
          <cell r="BF1806">
            <v>3.2259548678572401</v>
          </cell>
          <cell r="BH1806" t="str">
            <v>NO</v>
          </cell>
          <cell r="BI1806" t="str">
            <v>NO</v>
          </cell>
          <cell r="BJ1806" t="str">
            <v>NO</v>
          </cell>
          <cell r="BK1806" t="str">
            <v/>
          </cell>
          <cell r="BL1806" t="str">
            <v>YES</v>
          </cell>
          <cell r="BM1806" t="str">
            <v>NO</v>
          </cell>
          <cell r="BO1806" t="str">
            <v>NO</v>
          </cell>
          <cell r="BQ1806" t="str">
            <v>NO</v>
          </cell>
          <cell r="BR1806" t="str">
            <v>NO</v>
          </cell>
          <cell r="BT1806" t="str">
            <v/>
          </cell>
          <cell r="BU1806" t="str">
            <v>NO</v>
          </cell>
          <cell r="BW1806" t="str">
            <v>YES</v>
          </cell>
          <cell r="CA1806" t="str">
            <v>TRASH</v>
          </cell>
          <cell r="CC1806">
            <v>0</v>
          </cell>
          <cell r="CD1806">
            <v>0</v>
          </cell>
          <cell r="CE1806">
            <v>0</v>
          </cell>
          <cell r="CF1806">
            <v>0</v>
          </cell>
          <cell r="CL1806">
            <v>0</v>
          </cell>
          <cell r="CY1806">
            <v>0</v>
          </cell>
          <cell r="CZ1806">
            <v>0</v>
          </cell>
          <cell r="DA1806">
            <v>0</v>
          </cell>
          <cell r="DB1806">
            <v>0</v>
          </cell>
        </row>
        <row r="1807">
          <cell r="A1807">
            <v>118</v>
          </cell>
          <cell r="B1807">
            <v>41625</v>
          </cell>
          <cell r="C1807" t="str">
            <v>Austin</v>
          </cell>
          <cell r="D1807">
            <v>36</v>
          </cell>
          <cell r="E1807" t="str">
            <v>Weak correlations, FRQLK - in wrong area!</v>
          </cell>
          <cell r="F1807" t="str">
            <v>NO</v>
          </cell>
          <cell r="G1807">
            <v>28.28</v>
          </cell>
          <cell r="H1807">
            <v>1.5580874746665401</v>
          </cell>
          <cell r="I1807">
            <v>0</v>
          </cell>
          <cell r="J1807">
            <v>8</v>
          </cell>
          <cell r="K1807">
            <v>24</v>
          </cell>
          <cell r="L1807">
            <v>3</v>
          </cell>
          <cell r="M1807">
            <v>0.271225388111622</v>
          </cell>
          <cell r="N1807">
            <v>0.87469978881831301</v>
          </cell>
          <cell r="O1807">
            <v>0.32297514586575599</v>
          </cell>
          <cell r="P1807">
            <v>3.9676157301540499E-3</v>
          </cell>
          <cell r="Q1807">
            <v>0.99985682357432804</v>
          </cell>
          <cell r="R1807">
            <v>0.204484106993851</v>
          </cell>
          <cell r="S1807">
            <v>69.132530317294197</v>
          </cell>
          <cell r="T1807">
            <v>0.99970567789613596</v>
          </cell>
          <cell r="U1807">
            <v>0.29323112575877203</v>
          </cell>
          <cell r="V1807">
            <v>23.431780507467298</v>
          </cell>
          <cell r="W1807">
            <v>0.99947418211756101</v>
          </cell>
          <cell r="X1807">
            <v>0.39229801102975798</v>
          </cell>
          <cell r="Y1807">
            <v>0.22994933701408099</v>
          </cell>
          <cell r="Z1807">
            <v>0.24645203218426601</v>
          </cell>
          <cell r="AA1807">
            <v>0.11873436946331201</v>
          </cell>
          <cell r="AB1807">
            <v>3.96704757082709E-3</v>
          </cell>
          <cell r="AC1807">
            <v>9.9015824316544696E-2</v>
          </cell>
          <cell r="AD1807">
            <v>4.4801151589076299E-2</v>
          </cell>
          <cell r="AE1807">
            <v>18.170795078011398</v>
          </cell>
          <cell r="AF1807">
            <v>0.77506778090074602</v>
          </cell>
          <cell r="AG1807">
            <v>70.370959497928197</v>
          </cell>
          <cell r="AH1807">
            <v>28.712162216573599</v>
          </cell>
          <cell r="AI1807">
            <v>0.41519827503400702</v>
          </cell>
          <cell r="AJ1807">
            <v>182.95759792304901</v>
          </cell>
          <cell r="AK1807">
            <v>417.83879489000202</v>
          </cell>
          <cell r="AL1807">
            <v>-0.51438893078998404</v>
          </cell>
          <cell r="AM1807">
            <v>17.251461140000998</v>
          </cell>
          <cell r="AN1807">
            <v>19.724808311023001</v>
          </cell>
          <cell r="AO1807">
            <v>28.8485190863294</v>
          </cell>
          <cell r="AP1807">
            <v>15.240669473983701</v>
          </cell>
          <cell r="AQ1807">
            <v>53.990470609515199</v>
          </cell>
          <cell r="AR1807">
            <v>5.1794567887928498</v>
          </cell>
          <cell r="AS1807">
            <v>19.802573789741199</v>
          </cell>
          <cell r="AT1807">
            <v>52.091245298953403</v>
          </cell>
          <cell r="AU1807">
            <v>2.3807214445506601</v>
          </cell>
          <cell r="AV1807">
            <v>1.3405871605756099</v>
          </cell>
          <cell r="AW1807" t="str">
            <v>NaN</v>
          </cell>
          <cell r="AX1807" t="str">
            <v>NaN</v>
          </cell>
          <cell r="AY1807">
            <v>0.22423285493894801</v>
          </cell>
          <cell r="AZ1807" t="str">
            <v>NaN</v>
          </cell>
          <cell r="BA1807">
            <v>0.312651976165712</v>
          </cell>
          <cell r="BB1807" t="str">
            <v>NaN</v>
          </cell>
          <cell r="BC1807">
            <v>26.907942592673699</v>
          </cell>
          <cell r="BD1807">
            <v>-0.61064304931051105</v>
          </cell>
          <cell r="BE1807">
            <v>6.1055991748276002</v>
          </cell>
          <cell r="BF1807">
            <v>28.971761893218599</v>
          </cell>
          <cell r="BH1807" t="str">
            <v>NO</v>
          </cell>
          <cell r="BI1807" t="str">
            <v>NO</v>
          </cell>
          <cell r="BJ1807" t="str">
            <v>NO</v>
          </cell>
          <cell r="BK1807" t="str">
            <v/>
          </cell>
          <cell r="BL1807" t="str">
            <v>YES</v>
          </cell>
          <cell r="BM1807" t="str">
            <v>NO</v>
          </cell>
          <cell r="BO1807" t="str">
            <v>NO</v>
          </cell>
          <cell r="BQ1807" t="str">
            <v>YES</v>
          </cell>
          <cell r="BR1807" t="str">
            <v>NO</v>
          </cell>
          <cell r="BT1807" t="str">
            <v/>
          </cell>
          <cell r="BU1807" t="str">
            <v>NO</v>
          </cell>
          <cell r="BW1807" t="str">
            <v/>
          </cell>
          <cell r="CA1807" t="str">
            <v>TRASH</v>
          </cell>
          <cell r="CC1807">
            <v>0</v>
          </cell>
          <cell r="CD1807">
            <v>0</v>
          </cell>
          <cell r="CE1807">
            <v>0</v>
          </cell>
          <cell r="CF1807">
            <v>0</v>
          </cell>
          <cell r="CL1807">
            <v>0</v>
          </cell>
          <cell r="CY1807">
            <v>0</v>
          </cell>
          <cell r="CZ1807">
            <v>0</v>
          </cell>
          <cell r="DA1807">
            <v>0</v>
          </cell>
          <cell r="DB1807">
            <v>0</v>
          </cell>
        </row>
        <row r="1808">
          <cell r="BH1808" t="str">
            <v/>
          </cell>
          <cell r="BI1808" t="str">
            <v/>
          </cell>
          <cell r="BJ1808" t="str">
            <v>NO</v>
          </cell>
          <cell r="BK1808" t="str">
            <v/>
          </cell>
          <cell r="BL1808" t="str">
            <v>NO</v>
          </cell>
          <cell r="BM1808" t="str">
            <v/>
          </cell>
          <cell r="BO1808" t="str">
            <v/>
          </cell>
          <cell r="BQ1808" t="str">
            <v/>
          </cell>
          <cell r="BR1808" t="str">
            <v/>
          </cell>
          <cell r="BT1808" t="str">
            <v/>
          </cell>
          <cell r="BU1808" t="str">
            <v/>
          </cell>
          <cell r="BW1808" t="str">
            <v/>
          </cell>
          <cell r="CA1808" t="str">
            <v/>
          </cell>
          <cell r="CC1808">
            <v>0</v>
          </cell>
          <cell r="CD1808">
            <v>0</v>
          </cell>
          <cell r="CE1808">
            <v>0</v>
          </cell>
          <cell r="CF1808">
            <v>0</v>
          </cell>
          <cell r="CL1808">
            <v>0</v>
          </cell>
          <cell r="CY1808">
            <v>0</v>
          </cell>
          <cell r="CZ1808">
            <v>0</v>
          </cell>
          <cell r="DA1808">
            <v>0</v>
          </cell>
          <cell r="DB1808">
            <v>0</v>
          </cell>
        </row>
        <row r="1809">
          <cell r="A1809">
            <v>276</v>
          </cell>
          <cell r="B1809">
            <v>41676</v>
          </cell>
          <cell r="C1809" t="str">
            <v>Daniel/Austin</v>
          </cell>
          <cell r="D1809">
            <v>4</v>
          </cell>
          <cell r="F1809" t="str">
            <v>YES</v>
          </cell>
          <cell r="G1809">
            <v>2.15</v>
          </cell>
          <cell r="H1809">
            <v>0.16666666790842999</v>
          </cell>
          <cell r="I1809">
            <v>0</v>
          </cell>
          <cell r="J1809">
            <v>10.000999999999999</v>
          </cell>
          <cell r="K1809">
            <v>19.999500000000001</v>
          </cell>
          <cell r="L1809">
            <v>1.9997500249975</v>
          </cell>
          <cell r="M1809">
            <v>-2.7406462503558702</v>
          </cell>
          <cell r="N1809">
            <v>0.65631861744902198</v>
          </cell>
          <cell r="O1809">
            <v>0.17335170072811801</v>
          </cell>
          <cell r="P1809">
            <v>1.1688499148974201E-2</v>
          </cell>
          <cell r="Q1809">
            <v>0.99995336662080203</v>
          </cell>
          <cell r="R1809">
            <v>0.39838527907489302</v>
          </cell>
          <cell r="S1809">
            <v>8832.8501371606508</v>
          </cell>
          <cell r="T1809">
            <v>0.99998409202261496</v>
          </cell>
          <cell r="U1809">
            <v>0.23266228466274899</v>
          </cell>
          <cell r="V1809">
            <v>365.14628265470498</v>
          </cell>
          <cell r="W1809">
            <v>0.99999772486746796</v>
          </cell>
          <cell r="X1809">
            <v>8.7987407506017704E-2</v>
          </cell>
          <cell r="Y1809">
            <v>-0.26463620879161898</v>
          </cell>
          <cell r="Z1809">
            <v>4.2998527466877899E-2</v>
          </cell>
          <cell r="AA1809">
            <v>5.2852608232357101E-2</v>
          </cell>
          <cell r="AB1809">
            <v>1.1687953974872701E-2</v>
          </cell>
          <cell r="AC1809">
            <v>0.74544815351989602</v>
          </cell>
          <cell r="AD1809">
            <v>0.16181469752126901</v>
          </cell>
          <cell r="AE1809">
            <v>280.159550071821</v>
          </cell>
          <cell r="AF1809">
            <v>0.76725117021227296</v>
          </cell>
          <cell r="AG1809">
            <v>807.36455303852199</v>
          </cell>
          <cell r="AH1809">
            <v>7.1108346945271297</v>
          </cell>
          <cell r="AI1809">
            <v>8.05031384355948E-4</v>
          </cell>
          <cell r="AJ1809">
            <v>3466.0307421113798</v>
          </cell>
          <cell r="AK1809">
            <v>10355.599216709999</v>
          </cell>
          <cell r="AL1809">
            <v>41.321391103659998</v>
          </cell>
          <cell r="AM1809">
            <v>-1.1209055379989099</v>
          </cell>
          <cell r="AN1809">
            <v>28.418889805553</v>
          </cell>
          <cell r="AO1809">
            <v>298.03242370741498</v>
          </cell>
          <cell r="AP1809">
            <v>18.1559356860988</v>
          </cell>
          <cell r="AQ1809">
            <v>6385.4454075202802</v>
          </cell>
          <cell r="AR1809">
            <v>506.50819618859998</v>
          </cell>
          <cell r="AS1809">
            <v>352.56492322776</v>
          </cell>
          <cell r="AT1809">
            <v>904.56097624926701</v>
          </cell>
          <cell r="AU1809">
            <v>1.8908754844725</v>
          </cell>
          <cell r="AV1809">
            <v>0.97572872160064295</v>
          </cell>
          <cell r="AW1809">
            <v>1.0195745154542299</v>
          </cell>
          <cell r="AX1809">
            <v>0.37089588927578698</v>
          </cell>
          <cell r="AY1809">
            <v>0.52733431355354998</v>
          </cell>
          <cell r="AZ1809">
            <v>0.16843253355336199</v>
          </cell>
          <cell r="BA1809">
            <v>1.54832055205393</v>
          </cell>
          <cell r="BB1809">
            <v>1.53672328278913</v>
          </cell>
          <cell r="BC1809">
            <v>18.080033607550298</v>
          </cell>
          <cell r="BD1809">
            <v>40.900916417788402</v>
          </cell>
          <cell r="BE1809">
            <v>112.79093043</v>
          </cell>
          <cell r="BF1809">
            <v>140.42474990932701</v>
          </cell>
          <cell r="BH1809" t="str">
            <v>NO</v>
          </cell>
          <cell r="BI1809" t="str">
            <v>NO</v>
          </cell>
          <cell r="BJ1809" t="str">
            <v>NO</v>
          </cell>
          <cell r="BK1809" t="str">
            <v/>
          </cell>
          <cell r="BL1809" t="str">
            <v>YES</v>
          </cell>
          <cell r="BM1809" t="str">
            <v>NO</v>
          </cell>
          <cell r="BO1809" t="str">
            <v>NO</v>
          </cell>
          <cell r="BQ1809" t="str">
            <v>YES</v>
          </cell>
          <cell r="BR1809" t="str">
            <v>NO</v>
          </cell>
          <cell r="BT1809" t="str">
            <v/>
          </cell>
          <cell r="BU1809" t="str">
            <v>NO</v>
          </cell>
          <cell r="BW1809" t="str">
            <v/>
          </cell>
          <cell r="CA1809" t="str">
            <v>SINGLE CORR</v>
          </cell>
          <cell r="CC1809">
            <v>128.90952744088855</v>
          </cell>
          <cell r="CD1809">
            <v>0</v>
          </cell>
          <cell r="CE1809">
            <v>0</v>
          </cell>
          <cell r="CF1809">
            <v>0</v>
          </cell>
          <cell r="CL1809">
            <v>0.47</v>
          </cell>
          <cell r="CY1809">
            <v>2.1153315317463304</v>
          </cell>
          <cell r="CZ1809">
            <v>0</v>
          </cell>
          <cell r="DA1809">
            <v>0</v>
          </cell>
          <cell r="DB1809">
            <v>0</v>
          </cell>
        </row>
        <row r="1810">
          <cell r="A1810">
            <v>276</v>
          </cell>
          <cell r="B1810">
            <v>41676</v>
          </cell>
          <cell r="C1810" t="str">
            <v>Daniel/Austin</v>
          </cell>
          <cell r="D1810">
            <v>5</v>
          </cell>
          <cell r="F1810" t="str">
            <v>YES</v>
          </cell>
          <cell r="G1810">
            <v>2.15</v>
          </cell>
          <cell r="H1810">
            <v>0.26816683541983399</v>
          </cell>
          <cell r="I1810">
            <v>0</v>
          </cell>
          <cell r="J1810">
            <v>10.0015</v>
          </cell>
          <cell r="K1810">
            <v>20</v>
          </cell>
          <cell r="L1810">
            <v>1.99970004499325</v>
          </cell>
          <cell r="M1810">
            <v>7.6289101415456999</v>
          </cell>
          <cell r="N1810">
            <v>0.93346561449110699</v>
          </cell>
          <cell r="O1810">
            <v>0.109598173292902</v>
          </cell>
          <cell r="P1810">
            <v>1.1643769167604999E-2</v>
          </cell>
          <cell r="Q1810">
            <v>0.99996818145987898</v>
          </cell>
          <cell r="R1810">
            <v>0.295142151575575</v>
          </cell>
          <cell r="S1810">
            <v>207.45693842673899</v>
          </cell>
          <cell r="T1810">
            <v>0.99996263514433703</v>
          </cell>
          <cell r="U1810">
            <v>0.31981555349284901</v>
          </cell>
          <cell r="V1810">
            <v>488.79276863315999</v>
          </cell>
          <cell r="W1810">
            <v>0.99999883136843803</v>
          </cell>
          <cell r="X1810">
            <v>5.6558090126405697E-2</v>
          </cell>
          <cell r="Y1810">
            <v>1.3762040340223201</v>
          </cell>
          <cell r="Z1810">
            <v>0.16733049788749299</v>
          </cell>
          <cell r="AA1810">
            <v>0.14029762265794299</v>
          </cell>
          <cell r="AB1810">
            <v>1.16433986178501E-2</v>
          </cell>
          <cell r="AC1810">
            <v>0.80986399049151803</v>
          </cell>
          <cell r="AD1810">
            <v>8.8492678769959907E-2</v>
          </cell>
          <cell r="AE1810">
            <v>382.10536926674098</v>
          </cell>
          <cell r="AF1810">
            <v>0.78173194704262505</v>
          </cell>
          <cell r="AG1810">
            <v>606.85606739207003</v>
          </cell>
          <cell r="AH1810">
            <v>79.537818837931496</v>
          </cell>
          <cell r="AI1810">
            <v>0.38338002740166399</v>
          </cell>
          <cell r="AJ1810">
            <v>1714.40376443688</v>
          </cell>
          <cell r="AK1810">
            <v>8232.17825201501</v>
          </cell>
          <cell r="AL1810">
            <v>141.76323362759999</v>
          </cell>
          <cell r="AM1810">
            <v>107.47657608300101</v>
          </cell>
          <cell r="AN1810">
            <v>12.110698864572999</v>
          </cell>
          <cell r="AO1810">
            <v>78.309781312068907</v>
          </cell>
          <cell r="AP1810">
            <v>73.686064670354796</v>
          </cell>
          <cell r="AQ1810">
            <v>59.789170129340398</v>
          </cell>
          <cell r="AR1810">
            <v>550.27109669584001</v>
          </cell>
          <cell r="AS1810">
            <v>521.23956472136194</v>
          </cell>
          <cell r="AT1810">
            <v>3362.1157520318102</v>
          </cell>
          <cell r="AU1810">
            <v>2.2561292304066898</v>
          </cell>
          <cell r="AV1810">
            <v>1.2579136379038101</v>
          </cell>
          <cell r="AW1810">
            <v>0.97175825158424001</v>
          </cell>
          <cell r="AX1810">
            <v>0.35024884664974298</v>
          </cell>
          <cell r="AY1810">
            <v>0.58769573256123897</v>
          </cell>
          <cell r="AZ1810">
            <v>0.167672441389667</v>
          </cell>
          <cell r="BA1810">
            <v>1.8006347470583699</v>
          </cell>
          <cell r="BB1810">
            <v>1.8392758495650201</v>
          </cell>
          <cell r="BC1810">
            <v>16.400811141243899</v>
          </cell>
          <cell r="BD1810">
            <v>25.959059876165298</v>
          </cell>
          <cell r="BE1810">
            <v>44.756047176406398</v>
          </cell>
          <cell r="BF1810">
            <v>94.110561659810898</v>
          </cell>
          <cell r="BH1810" t="str">
            <v>NO</v>
          </cell>
          <cell r="BI1810" t="str">
            <v>NO</v>
          </cell>
          <cell r="BJ1810" t="str">
            <v>NO</v>
          </cell>
          <cell r="BK1810" t="str">
            <v/>
          </cell>
          <cell r="BL1810" t="str">
            <v>YES</v>
          </cell>
          <cell r="BM1810" t="str">
            <v>NO</v>
          </cell>
          <cell r="BO1810" t="str">
            <v>NO</v>
          </cell>
          <cell r="BQ1810" t="str">
            <v>YES</v>
          </cell>
          <cell r="BR1810" t="str">
            <v>NO</v>
          </cell>
          <cell r="BT1810" t="str">
            <v/>
          </cell>
          <cell r="BU1810" t="str">
            <v>NO</v>
          </cell>
          <cell r="BW1810" t="str">
            <v/>
          </cell>
          <cell r="CA1810" t="str">
            <v>SINGLE CORR</v>
          </cell>
          <cell r="CC1810">
            <v>172.5697289046046</v>
          </cell>
          <cell r="CD1810">
            <v>0</v>
          </cell>
          <cell r="CE1810">
            <v>0</v>
          </cell>
          <cell r="CF1810">
            <v>0</v>
          </cell>
          <cell r="CL1810">
            <v>0.47</v>
          </cell>
          <cell r="CY1810">
            <v>5.33090446288029</v>
          </cell>
          <cell r="CZ1810">
            <v>0</v>
          </cell>
          <cell r="DA1810">
            <v>0</v>
          </cell>
          <cell r="DB1810">
            <v>0</v>
          </cell>
        </row>
        <row r="1811">
          <cell r="A1811">
            <v>276</v>
          </cell>
          <cell r="B1811">
            <v>41676</v>
          </cell>
          <cell r="C1811" t="str">
            <v>Daniel/Austin</v>
          </cell>
          <cell r="D1811">
            <v>7</v>
          </cell>
          <cell r="F1811" t="str">
            <v>YES</v>
          </cell>
          <cell r="G1811">
            <v>2.15</v>
          </cell>
          <cell r="H1811">
            <v>0.65268833655864</v>
          </cell>
          <cell r="I1811">
            <v>0</v>
          </cell>
          <cell r="J1811">
            <v>15.0015</v>
          </cell>
          <cell r="K1811">
            <v>29.998000000000001</v>
          </cell>
          <cell r="L1811">
            <v>1.9996666999966699</v>
          </cell>
          <cell r="M1811">
            <v>-17.014060898081901</v>
          </cell>
          <cell r="N1811">
            <v>0.98720054548761904</v>
          </cell>
          <cell r="O1811">
            <v>4.69450055041691E-2</v>
          </cell>
          <cell r="P1811">
            <v>1.18187058511221E-2</v>
          </cell>
          <cell r="Q1811">
            <v>0.99998059088261304</v>
          </cell>
          <cell r="R1811">
            <v>0.133446075495878</v>
          </cell>
          <cell r="S1811">
            <v>91.543413727370904</v>
          </cell>
          <cell r="T1811">
            <v>0.99993467111990597</v>
          </cell>
          <cell r="U1811">
            <v>0.24482799230368599</v>
          </cell>
          <cell r="V1811">
            <v>-2270.7928910609298</v>
          </cell>
          <cell r="W1811">
            <v>0.99999716194164301</v>
          </cell>
          <cell r="X1811">
            <v>5.1024609349838199E-2</v>
          </cell>
          <cell r="Y1811">
            <v>-3.5330843542200299</v>
          </cell>
          <cell r="Z1811">
            <v>0.204955202801024</v>
          </cell>
          <cell r="AA1811">
            <v>0.13706465618104099</v>
          </cell>
          <cell r="AB1811">
            <v>1.18184764239788E-2</v>
          </cell>
          <cell r="AC1811">
            <v>0.877963681963151</v>
          </cell>
          <cell r="AD1811">
            <v>1.81255697503633E-2</v>
          </cell>
          <cell r="AE1811">
            <v>-145.24211408391699</v>
          </cell>
          <cell r="AF1811">
            <v>6.3960787638900299E-2</v>
          </cell>
          <cell r="AG1811">
            <v>873.87673640927096</v>
          </cell>
          <cell r="AH1811">
            <v>59.1516376365215</v>
          </cell>
          <cell r="AI1811">
            <v>0.646117183141518</v>
          </cell>
          <cell r="AJ1811">
            <v>330.38141670106597</v>
          </cell>
          <cell r="AK1811">
            <v>4228.3458986399901</v>
          </cell>
          <cell r="AL1811">
            <v>66.329163514563305</v>
          </cell>
          <cell r="AM1811">
            <v>83.973005963997807</v>
          </cell>
          <cell r="AN1811">
            <v>-4.7308284621570103</v>
          </cell>
          <cell r="AO1811">
            <v>67.337059256746301</v>
          </cell>
          <cell r="AP1811">
            <v>49.196417703536298</v>
          </cell>
          <cell r="AQ1811">
            <v>184.75370108384499</v>
          </cell>
          <cell r="AR1811">
            <v>114.01798907635001</v>
          </cell>
          <cell r="AS1811">
            <v>-347.33759038515302</v>
          </cell>
          <cell r="AT1811">
            <v>4971.5189398398797</v>
          </cell>
          <cell r="AU1811">
            <v>2.3788549735711801</v>
          </cell>
          <cell r="AV1811">
            <v>1.20736504112627</v>
          </cell>
          <cell r="AW1811">
            <v>1.01275373442054</v>
          </cell>
          <cell r="AX1811">
            <v>0.33547313507256799</v>
          </cell>
          <cell r="AY1811">
            <v>0.57053921961008103</v>
          </cell>
          <cell r="AZ1811">
            <v>0.167575671240866</v>
          </cell>
          <cell r="BA1811">
            <v>1.78790090586771</v>
          </cell>
          <cell r="BB1811">
            <v>1.8205456068355299</v>
          </cell>
          <cell r="BC1811">
            <v>17.860358179098199</v>
          </cell>
          <cell r="BD1811">
            <v>8.5113186503800708</v>
          </cell>
          <cell r="BE1811">
            <v>32.433262724560798</v>
          </cell>
          <cell r="BF1811">
            <v>60.352465981798197</v>
          </cell>
          <cell r="BH1811" t="str">
            <v>NO</v>
          </cell>
          <cell r="BI1811" t="str">
            <v>YES</v>
          </cell>
          <cell r="BJ1811" t="str">
            <v>NO</v>
          </cell>
          <cell r="BK1811" t="str">
            <v/>
          </cell>
          <cell r="BL1811" t="str">
            <v>YES</v>
          </cell>
          <cell r="BM1811" t="str">
            <v>NO</v>
          </cell>
          <cell r="BO1811" t="str">
            <v>NO</v>
          </cell>
          <cell r="BQ1811" t="str">
            <v>NO</v>
          </cell>
          <cell r="BR1811" t="str">
            <v>NO</v>
          </cell>
          <cell r="BT1811" t="str">
            <v/>
          </cell>
          <cell r="BU1811" t="str">
            <v>NO</v>
          </cell>
          <cell r="BW1811" t="str">
            <v>YES</v>
          </cell>
          <cell r="CA1811" t="str">
            <v>TRASH</v>
          </cell>
          <cell r="CC1811">
            <v>0</v>
          </cell>
          <cell r="CD1811">
            <v>0</v>
          </cell>
          <cell r="CE1811">
            <v>0</v>
          </cell>
          <cell r="CF1811">
            <v>0</v>
          </cell>
          <cell r="CL1811">
            <v>0</v>
          </cell>
          <cell r="CY1811">
            <v>0</v>
          </cell>
          <cell r="CZ1811">
            <v>0</v>
          </cell>
          <cell r="DA1811">
            <v>0</v>
          </cell>
          <cell r="DB1811">
            <v>0</v>
          </cell>
        </row>
        <row r="1812">
          <cell r="A1812">
            <v>276</v>
          </cell>
          <cell r="B1812">
            <v>41676</v>
          </cell>
          <cell r="C1812" t="str">
            <v>Daniel/Austin</v>
          </cell>
          <cell r="D1812">
            <v>9</v>
          </cell>
          <cell r="F1812" t="str">
            <v>YES</v>
          </cell>
          <cell r="G1812">
            <v>2.15</v>
          </cell>
          <cell r="H1812">
            <v>0.98268650192767404</v>
          </cell>
          <cell r="I1812">
            <v>0</v>
          </cell>
          <cell r="J1812">
            <v>15.0005263158</v>
          </cell>
          <cell r="K1812">
            <v>45</v>
          </cell>
          <cell r="L1812">
            <v>2.9998947405333101</v>
          </cell>
          <cell r="M1812">
            <v>-6.8255324354206097</v>
          </cell>
          <cell r="N1812">
            <v>0.65474912284914799</v>
          </cell>
          <cell r="O1812">
            <v>0.21738669700584801</v>
          </cell>
          <cell r="P1812">
            <v>1.12355115560718E-2</v>
          </cell>
          <cell r="Q1812">
            <v>0.99994645004250704</v>
          </cell>
          <cell r="R1812">
            <v>0.188468942831895</v>
          </cell>
          <cell r="S1812">
            <v>187.99171768205099</v>
          </cell>
          <cell r="T1812">
            <v>0.99989451556570597</v>
          </cell>
          <cell r="U1812">
            <v>0.264511422778762</v>
          </cell>
          <cell r="V1812">
            <v>173.30451559209999</v>
          </cell>
          <cell r="W1812">
            <v>0.99996069799039</v>
          </cell>
          <cell r="X1812">
            <v>0.161452336632501</v>
          </cell>
          <cell r="Y1812">
            <v>-0.12619974286650301</v>
          </cell>
          <cell r="Z1812">
            <v>8.6420599177904293E-3</v>
          </cell>
          <cell r="AA1812">
            <v>8.9393506873867198E-2</v>
          </cell>
          <cell r="AB1812">
            <v>1.12349097867331E-2</v>
          </cell>
          <cell r="AC1812">
            <v>0.702060838126362</v>
          </cell>
          <cell r="AD1812">
            <v>3.61026688707064E-2</v>
          </cell>
          <cell r="AE1812">
            <v>79.477558622536904</v>
          </cell>
          <cell r="AF1812">
            <v>0.45858259663036799</v>
          </cell>
          <cell r="AG1812">
            <v>364.90473365768401</v>
          </cell>
          <cell r="AH1812">
            <v>39.754588657555097</v>
          </cell>
          <cell r="AI1812">
            <v>0.21144758448048501</v>
          </cell>
          <cell r="AJ1812">
            <v>531.46889510646895</v>
          </cell>
          <cell r="AK1812">
            <v>5091.8482683133498</v>
          </cell>
          <cell r="AL1812">
            <v>43.692960365650002</v>
          </cell>
          <cell r="AM1812">
            <v>61.518137055001198</v>
          </cell>
          <cell r="AN1812">
            <v>22.955563189738001</v>
          </cell>
          <cell r="AO1812">
            <v>114.542146436523</v>
          </cell>
          <cell r="AP1812">
            <v>89.033901478348497</v>
          </cell>
          <cell r="AQ1812">
            <v>201.85294614719999</v>
          </cell>
          <cell r="AR1812">
            <v>876.65435507128404</v>
          </cell>
          <cell r="AS1812">
            <v>119.21869448146801</v>
          </cell>
          <cell r="AT1812">
            <v>8928.8468862125592</v>
          </cell>
          <cell r="AU1812">
            <v>1.98696938845881</v>
          </cell>
          <cell r="AV1812">
            <v>0.86588684817241302</v>
          </cell>
          <cell r="AW1812">
            <v>1.1897233053594201</v>
          </cell>
          <cell r="AX1812">
            <v>0.39397861097793602</v>
          </cell>
          <cell r="AY1812">
            <v>0.740576462496357</v>
          </cell>
          <cell r="AZ1812">
            <v>0.16748214884229601</v>
          </cell>
          <cell r="BA1812">
            <v>1.4607040364745201</v>
          </cell>
          <cell r="BB1812">
            <v>1.43653623151045</v>
          </cell>
          <cell r="BC1812">
            <v>21.328602119895098</v>
          </cell>
          <cell r="BD1812">
            <v>22.0328895524733</v>
          </cell>
          <cell r="BE1812">
            <v>35.191840899570302</v>
          </cell>
          <cell r="BF1812">
            <v>56.105022141666602</v>
          </cell>
          <cell r="BH1812" t="str">
            <v>NO</v>
          </cell>
          <cell r="BI1812" t="str">
            <v>NO</v>
          </cell>
          <cell r="BJ1812" t="str">
            <v>NO</v>
          </cell>
          <cell r="BK1812" t="str">
            <v/>
          </cell>
          <cell r="BL1812" t="str">
            <v>YES</v>
          </cell>
          <cell r="BM1812" t="str">
            <v>NO</v>
          </cell>
          <cell r="BO1812" t="str">
            <v>NO</v>
          </cell>
          <cell r="BQ1812" t="str">
            <v>NO</v>
          </cell>
          <cell r="BR1812" t="str">
            <v>NO</v>
          </cell>
          <cell r="BT1812" t="str">
            <v/>
          </cell>
          <cell r="BU1812" t="str">
            <v>YES</v>
          </cell>
          <cell r="BW1812" t="str">
            <v/>
          </cell>
          <cell r="CA1812" t="str">
            <v>DUAL AREA</v>
          </cell>
          <cell r="CC1812">
            <v>0</v>
          </cell>
          <cell r="CD1812">
            <v>0</v>
          </cell>
          <cell r="CE1812">
            <v>117.45424135183539</v>
          </cell>
          <cell r="CF1812">
            <v>131.47994008635536</v>
          </cell>
          <cell r="CL1812">
            <v>0.36</v>
          </cell>
          <cell r="CY1812">
            <v>0</v>
          </cell>
          <cell r="CZ1812">
            <v>0</v>
          </cell>
          <cell r="DA1812">
            <v>6.7797024973620781</v>
          </cell>
          <cell r="DB1812">
            <v>6.7797024973620781</v>
          </cell>
        </row>
        <row r="1813">
          <cell r="A1813">
            <v>276</v>
          </cell>
          <cell r="B1813">
            <v>41676</v>
          </cell>
          <cell r="C1813" t="str">
            <v>Daniel/Austin</v>
          </cell>
          <cell r="D1813">
            <v>10</v>
          </cell>
          <cell r="F1813" t="str">
            <v>YES</v>
          </cell>
          <cell r="G1813">
            <v>2.15</v>
          </cell>
          <cell r="H1813">
            <v>1.0971327787265199</v>
          </cell>
          <cell r="I1813">
            <v>0</v>
          </cell>
          <cell r="J1813">
            <v>14.999499999999999</v>
          </cell>
          <cell r="K1813">
            <v>45.000999999999998</v>
          </cell>
          <cell r="L1813">
            <v>3.0001666722224098</v>
          </cell>
          <cell r="M1813">
            <v>-54.441920891234503</v>
          </cell>
          <cell r="N1813">
            <v>0.92151149345996497</v>
          </cell>
          <cell r="O1813">
            <v>0.163395608460497</v>
          </cell>
          <cell r="P1813">
            <v>1.01841133665726E-2</v>
          </cell>
          <cell r="Q1813">
            <v>0.99998897136905596</v>
          </cell>
          <cell r="R1813">
            <v>0.21494029747651999</v>
          </cell>
          <cell r="S1813">
            <v>165.17816000617799</v>
          </cell>
          <cell r="T1813">
            <v>0.99996184019176404</v>
          </cell>
          <cell r="U1813">
            <v>0.39980798637916798</v>
          </cell>
          <cell r="V1813">
            <v>1076.3821517292099</v>
          </cell>
          <cell r="W1813">
            <v>0.99999446598648101</v>
          </cell>
          <cell r="X1813">
            <v>0.15224871139205701</v>
          </cell>
          <cell r="Y1813">
            <v>-0.196509240916936</v>
          </cell>
          <cell r="Z1813">
            <v>3.3019897314721098E-3</v>
          </cell>
          <cell r="AA1813">
            <v>0.315527077245918</v>
          </cell>
          <cell r="AB1813">
            <v>1.0184001036857E-2</v>
          </cell>
          <cell r="AC1813">
            <v>0.90386467105778101</v>
          </cell>
          <cell r="AD1813">
            <v>4.6678011485409503E-2</v>
          </cell>
          <cell r="AE1813">
            <v>145.22593292250301</v>
          </cell>
          <cell r="AF1813">
            <v>0.13491967420844</v>
          </cell>
          <cell r="AG1813">
            <v>3660.6002660601398</v>
          </cell>
          <cell r="AH1813">
            <v>80.919581938196103</v>
          </cell>
          <cell r="AI1813">
            <v>0.48987404768540299</v>
          </cell>
          <cell r="AJ1813">
            <v>2158.6055549909001</v>
          </cell>
          <cell r="AK1813">
            <v>23784.219222711701</v>
          </cell>
          <cell r="AL1813">
            <v>201.75121238215999</v>
          </cell>
          <cell r="AM1813">
            <v>133.06974541699699</v>
          </cell>
          <cell r="AN1813">
            <v>50.4464062845813</v>
          </cell>
          <cell r="AO1813">
            <v>203.877464050958</v>
          </cell>
          <cell r="AP1813">
            <v>147.549651351036</v>
          </cell>
          <cell r="AQ1813">
            <v>1172.01364877526</v>
          </cell>
          <cell r="AR1813">
            <v>1340.4612031760901</v>
          </cell>
          <cell r="AS1813">
            <v>423.441207358079</v>
          </cell>
          <cell r="AT1813">
            <v>5738.2426536717203</v>
          </cell>
          <cell r="AU1813">
            <v>1.9832184171415399</v>
          </cell>
          <cell r="AV1813">
            <v>0.93300221973564201</v>
          </cell>
          <cell r="AW1813">
            <v>1.0642339663626501</v>
          </cell>
          <cell r="AX1813">
            <v>0.38166745366327998</v>
          </cell>
          <cell r="AY1813">
            <v>1.2738933219571</v>
          </cell>
          <cell r="AZ1813">
            <v>0.168514797366691</v>
          </cell>
          <cell r="BA1813">
            <v>1.33364614832332</v>
          </cell>
          <cell r="BB1813">
            <v>1.27402233136514</v>
          </cell>
          <cell r="BC1813">
            <v>23.279268827642401</v>
          </cell>
          <cell r="BD1813">
            <v>80.413364835565304</v>
          </cell>
          <cell r="BE1813">
            <v>134.35985666428499</v>
          </cell>
          <cell r="BF1813">
            <v>175.438127975893</v>
          </cell>
          <cell r="BH1813" t="str">
            <v>NO</v>
          </cell>
          <cell r="BI1813" t="str">
            <v>YES</v>
          </cell>
          <cell r="BJ1813" t="str">
            <v>NO</v>
          </cell>
          <cell r="BK1813" t="str">
            <v/>
          </cell>
          <cell r="BL1813" t="str">
            <v>YES</v>
          </cell>
          <cell r="BM1813" t="str">
            <v>NO</v>
          </cell>
          <cell r="BO1813" t="str">
            <v>NO</v>
          </cell>
          <cell r="BQ1813" t="str">
            <v>NO</v>
          </cell>
          <cell r="BR1813" t="str">
            <v>NO</v>
          </cell>
          <cell r="BT1813" t="str">
            <v/>
          </cell>
          <cell r="BU1813" t="str">
            <v>YES</v>
          </cell>
          <cell r="BW1813" t="str">
            <v/>
          </cell>
          <cell r="CA1813" t="str">
            <v>DUAL AREA</v>
          </cell>
          <cell r="CC1813">
            <v>0</v>
          </cell>
          <cell r="CD1813">
            <v>0</v>
          </cell>
          <cell r="CE1813">
            <v>249.63768907371409</v>
          </cell>
          <cell r="CF1813">
            <v>283.92683626033448</v>
          </cell>
          <cell r="CL1813">
            <v>0.36</v>
          </cell>
          <cell r="CY1813">
            <v>0</v>
          </cell>
          <cell r="CZ1813">
            <v>0</v>
          </cell>
          <cell r="DA1813">
            <v>1.7757551813242354</v>
          </cell>
          <cell r="DB1813">
            <v>1.7757551813242354</v>
          </cell>
        </row>
        <row r="1814">
          <cell r="A1814">
            <v>276</v>
          </cell>
          <cell r="B1814">
            <v>41676</v>
          </cell>
          <cell r="C1814" t="str">
            <v>Daniel/Austin</v>
          </cell>
          <cell r="D1814">
            <v>11</v>
          </cell>
          <cell r="F1814" t="str">
            <v>YES</v>
          </cell>
          <cell r="G1814">
            <v>2.15</v>
          </cell>
          <cell r="H1814">
            <v>1.2142567522823799</v>
          </cell>
          <cell r="I1814">
            <v>0</v>
          </cell>
          <cell r="J1814">
            <v>15.000999999999999</v>
          </cell>
          <cell r="K1814">
            <v>44.997500000000002</v>
          </cell>
          <cell r="L1814">
            <v>2.9996333577761498</v>
          </cell>
          <cell r="M1814">
            <v>44.636460243164002</v>
          </cell>
          <cell r="N1814">
            <v>0.94635434333394197</v>
          </cell>
          <cell r="O1814">
            <v>0.104615872006428</v>
          </cell>
          <cell r="P1814">
            <v>1.1329497708150799E-2</v>
          </cell>
          <cell r="Q1814">
            <v>0.99998880972841298</v>
          </cell>
          <cell r="R1814">
            <v>0.196256211080411</v>
          </cell>
          <cell r="S1814">
            <v>150.20677833287601</v>
          </cell>
          <cell r="T1814">
            <v>0.99998824808328701</v>
          </cell>
          <cell r="U1814">
            <v>0.20111262044108399</v>
          </cell>
          <cell r="V1814">
            <v>2430.2188087585901</v>
          </cell>
          <cell r="W1814">
            <v>0.99999696261752202</v>
          </cell>
          <cell r="X1814">
            <v>0.102240563456091</v>
          </cell>
          <cell r="Y1814">
            <v>0.36953631697255501</v>
          </cell>
          <cell r="Z1814">
            <v>7.8092801717642999E-3</v>
          </cell>
          <cell r="AA1814">
            <v>0.19373735926348101</v>
          </cell>
          <cell r="AB1814">
            <v>1.1329370910302601E-2</v>
          </cell>
          <cell r="AC1814">
            <v>0.91978905803474997</v>
          </cell>
          <cell r="AD1814">
            <v>3.8977319294175999E-2</v>
          </cell>
          <cell r="AE1814">
            <v>128.319699606477</v>
          </cell>
          <cell r="AF1814">
            <v>5.28015458471272E-2</v>
          </cell>
          <cell r="AG1814">
            <v>3298.3442330119401</v>
          </cell>
          <cell r="AH1814">
            <v>118.724991669484</v>
          </cell>
          <cell r="AI1814">
            <v>0.79040105688125095</v>
          </cell>
          <cell r="AJ1814">
            <v>729.86760298232605</v>
          </cell>
          <cell r="AK1814">
            <v>14649.314934579999</v>
          </cell>
          <cell r="AL1814">
            <v>188.70523065078001</v>
          </cell>
          <cell r="AM1814">
            <v>106.15952609300901</v>
          </cell>
          <cell r="AN1814">
            <v>9.9153518650289794</v>
          </cell>
          <cell r="AO1814">
            <v>126.574702332415</v>
          </cell>
          <cell r="AP1814">
            <v>127.770245303208</v>
          </cell>
          <cell r="AQ1814">
            <v>87.774898868179406</v>
          </cell>
          <cell r="AR1814">
            <v>-2403.6242543547301</v>
          </cell>
          <cell r="AS1814">
            <v>419.92930821319698</v>
          </cell>
          <cell r="AT1814">
            <v>54540.0299925523</v>
          </cell>
          <cell r="AU1814">
            <v>2.0901620272355599</v>
          </cell>
          <cell r="AV1814">
            <v>1.4298527456724699</v>
          </cell>
          <cell r="AW1814">
            <v>1.0138290084796899</v>
          </cell>
          <cell r="AX1814">
            <v>0.37345887049165399</v>
          </cell>
          <cell r="AY1814">
            <v>1.12762137424012</v>
          </cell>
          <cell r="AZ1814">
            <v>0.167812205244775</v>
          </cell>
          <cell r="BA1814">
            <v>1.51882739653062</v>
          </cell>
          <cell r="BB1814">
            <v>1.4986463840073601</v>
          </cell>
          <cell r="BC1814">
            <v>23.739397352423701</v>
          </cell>
          <cell r="BD1814">
            <v>36.773998905539102</v>
          </cell>
          <cell r="BE1814">
            <v>70.578354819019793</v>
          </cell>
          <cell r="BF1814">
            <v>141.44728858201</v>
          </cell>
          <cell r="BH1814" t="str">
            <v>NO</v>
          </cell>
          <cell r="BI1814" t="str">
            <v>YES</v>
          </cell>
          <cell r="BJ1814" t="str">
            <v>NO</v>
          </cell>
          <cell r="BK1814" t="str">
            <v/>
          </cell>
          <cell r="BL1814" t="str">
            <v>YES</v>
          </cell>
          <cell r="BM1814" t="str">
            <v>NO</v>
          </cell>
          <cell r="BO1814" t="str">
            <v>NO</v>
          </cell>
          <cell r="BQ1814" t="str">
            <v>NO</v>
          </cell>
          <cell r="BR1814" t="str">
            <v>YES</v>
          </cell>
          <cell r="BT1814" t="str">
            <v/>
          </cell>
          <cell r="BU1814" t="str">
            <v>NO</v>
          </cell>
          <cell r="BW1814" t="str">
            <v/>
          </cell>
          <cell r="CA1814" t="str">
            <v>SINGLE CORR</v>
          </cell>
          <cell r="CC1814">
            <v>0</v>
          </cell>
          <cell r="CD1814">
            <v>238.59021163358568</v>
          </cell>
          <cell r="CE1814">
            <v>0</v>
          </cell>
          <cell r="CF1814">
            <v>0</v>
          </cell>
          <cell r="CL1814">
            <v>0.47</v>
          </cell>
          <cell r="CY1814">
            <v>0</v>
          </cell>
          <cell r="CZ1814">
            <v>3.3805011783767061</v>
          </cell>
          <cell r="DA1814">
            <v>0</v>
          </cell>
          <cell r="DB1814">
            <v>0</v>
          </cell>
        </row>
        <row r="1815">
          <cell r="A1815">
            <v>276</v>
          </cell>
          <cell r="B1815">
            <v>41676</v>
          </cell>
          <cell r="C1815" t="str">
            <v>Daniel/Austin</v>
          </cell>
          <cell r="D1815">
            <v>12</v>
          </cell>
          <cell r="E1815" t="str">
            <v>Right after moving Acetylene, therefore uncertain codispersion</v>
          </cell>
          <cell r="F1815" t="str">
            <v>NO</v>
          </cell>
          <cell r="G1815">
            <v>2.15</v>
          </cell>
          <cell r="H1815">
            <v>1.4526883363723799</v>
          </cell>
          <cell r="I1815">
            <v>0</v>
          </cell>
          <cell r="J1815">
            <v>8.2995000000000001</v>
          </cell>
          <cell r="K1815">
            <v>44.999499999999998</v>
          </cell>
          <cell r="L1815">
            <v>5.4219531297066101</v>
          </cell>
          <cell r="M1815">
            <v>-0.11321052562242399</v>
          </cell>
          <cell r="N1815">
            <v>0.84257298217406495</v>
          </cell>
          <cell r="O1815">
            <v>0.193778036594832</v>
          </cell>
          <cell r="P1815">
            <v>8.8841646543429895E-3</v>
          </cell>
          <cell r="Q1815">
            <v>0.99999437382656797</v>
          </cell>
          <cell r="R1815">
            <v>0.153184072738108</v>
          </cell>
          <cell r="S1815">
            <v>-1124.05426434779</v>
          </cell>
          <cell r="T1815">
            <v>0.99999129172561996</v>
          </cell>
          <cell r="U1815">
            <v>0.190570998383184</v>
          </cell>
          <cell r="V1815">
            <v>151.66786301906299</v>
          </cell>
          <cell r="W1815">
            <v>0.99999577788627103</v>
          </cell>
          <cell r="X1815">
            <v>0.13269788912990599</v>
          </cell>
          <cell r="Y1815">
            <v>-9.1838257244344204E-2</v>
          </cell>
          <cell r="Z1815">
            <v>4.2344843676051201E-2</v>
          </cell>
          <cell r="AA1815">
            <v>3.8357262988453898E-2</v>
          </cell>
          <cell r="AB1815">
            <v>8.8841146662654805E-3</v>
          </cell>
          <cell r="AC1815">
            <v>0.93345017137825004</v>
          </cell>
          <cell r="AD1815">
            <v>2.3725093666004001E-2</v>
          </cell>
          <cell r="AE1815">
            <v>138.24094595181401</v>
          </cell>
          <cell r="AF1815">
            <v>0.91146772627504402</v>
          </cell>
          <cell r="AG1815">
            <v>373.27202391813</v>
          </cell>
          <cell r="AH1815">
            <v>-93.647093981994104</v>
          </cell>
          <cell r="AI1815">
            <v>8.3311172280454607E-2</v>
          </cell>
          <cell r="AJ1815">
            <v>3864.9667474829498</v>
          </cell>
          <cell r="AK1815">
            <v>19293.411347859899</v>
          </cell>
          <cell r="AL1815">
            <v>197.05762603999</v>
          </cell>
          <cell r="AM1815">
            <v>57.506597675991003</v>
          </cell>
          <cell r="AN1815">
            <v>107.761492403505</v>
          </cell>
          <cell r="AO1815">
            <v>7547.4359264433797</v>
          </cell>
          <cell r="AP1815">
            <v>245.39839808022401</v>
          </cell>
          <cell r="AQ1815">
            <v>97238.884155628795</v>
          </cell>
          <cell r="AR1815">
            <v>1790.6848941713399</v>
          </cell>
          <cell r="AS1815">
            <v>174.49763565210401</v>
          </cell>
          <cell r="AT1815">
            <v>11413.9856235895</v>
          </cell>
          <cell r="AU1815">
            <v>2.0854416640817202</v>
          </cell>
          <cell r="AV1815">
            <v>1.3234447635962701</v>
          </cell>
          <cell r="AW1815">
            <v>1.6026658106250899</v>
          </cell>
          <cell r="AX1815">
            <v>0.59816242759298999</v>
          </cell>
          <cell r="AY1815">
            <v>1.1369879970064301</v>
          </cell>
          <cell r="AZ1815">
            <v>8.9075778351795698E-2</v>
          </cell>
          <cell r="BA1815">
            <v>1.51296468310674</v>
          </cell>
          <cell r="BB1815">
            <v>1.5058492512191799</v>
          </cell>
          <cell r="BC1815">
            <v>22.245417332734601</v>
          </cell>
          <cell r="BD1815">
            <v>48.762608729999798</v>
          </cell>
          <cell r="BE1815">
            <v>115.95953015000001</v>
          </cell>
          <cell r="BF1815">
            <v>155.55004793499899</v>
          </cell>
          <cell r="BH1815" t="str">
            <v>NO</v>
          </cell>
          <cell r="BI1815" t="str">
            <v>YES</v>
          </cell>
          <cell r="BJ1815" t="str">
            <v>NO</v>
          </cell>
          <cell r="BK1815" t="str">
            <v/>
          </cell>
          <cell r="BL1815" t="str">
            <v>YES</v>
          </cell>
          <cell r="BM1815" t="str">
            <v>NO</v>
          </cell>
          <cell r="BO1815" t="str">
            <v>NO</v>
          </cell>
          <cell r="BQ1815" t="str">
            <v>YES</v>
          </cell>
          <cell r="BR1815" t="str">
            <v>NO</v>
          </cell>
          <cell r="BT1815" t="str">
            <v/>
          </cell>
          <cell r="BU1815" t="str">
            <v>NO</v>
          </cell>
          <cell r="BW1815" t="str">
            <v/>
          </cell>
          <cell r="CA1815" t="str">
            <v>TRASH</v>
          </cell>
          <cell r="CC1815">
            <v>0</v>
          </cell>
          <cell r="CD1815">
            <v>0</v>
          </cell>
          <cell r="CE1815">
            <v>0</v>
          </cell>
          <cell r="CF1815">
            <v>0</v>
          </cell>
          <cell r="CL1815">
            <v>0</v>
          </cell>
          <cell r="CY1815">
            <v>0</v>
          </cell>
          <cell r="CZ1815">
            <v>0</v>
          </cell>
          <cell r="DA1815">
            <v>0</v>
          </cell>
          <cell r="DB1815">
            <v>0</v>
          </cell>
        </row>
        <row r="1816">
          <cell r="A1816">
            <v>276</v>
          </cell>
          <cell r="B1816">
            <v>41676</v>
          </cell>
          <cell r="C1816" t="str">
            <v>Daniel/Austin</v>
          </cell>
          <cell r="D1816">
            <v>13</v>
          </cell>
          <cell r="F1816" t="str">
            <v>YES</v>
          </cell>
          <cell r="G1816">
            <v>2.15</v>
          </cell>
          <cell r="H1816">
            <v>1.63602166995406</v>
          </cell>
          <cell r="I1816">
            <v>0</v>
          </cell>
          <cell r="J1816">
            <v>14.9975</v>
          </cell>
          <cell r="K1816">
            <v>44.996499999999997</v>
          </cell>
          <cell r="L1816">
            <v>3.0002667111185199</v>
          </cell>
          <cell r="M1816">
            <v>23.119460784483</v>
          </cell>
          <cell r="N1816">
            <v>0.98072430825921797</v>
          </cell>
          <cell r="O1816">
            <v>5.8304387942776002E-2</v>
          </cell>
          <cell r="P1816">
            <v>1.0551177744373001E-2</v>
          </cell>
          <cell r="Q1816">
            <v>0.99999064232535795</v>
          </cell>
          <cell r="R1816">
            <v>0.17419161610036199</v>
          </cell>
          <cell r="S1816">
            <v>371.74515060618899</v>
          </cell>
          <cell r="T1816">
            <v>0.99995398953461101</v>
          </cell>
          <cell r="U1816">
            <v>0.38623973335626599</v>
          </cell>
          <cell r="V1816">
            <v>1746.3557719498999</v>
          </cell>
          <cell r="W1816">
            <v>0.99999918173559899</v>
          </cell>
          <cell r="X1816">
            <v>5.1506750374733297E-2</v>
          </cell>
          <cell r="Y1816">
            <v>1.96992541980257</v>
          </cell>
          <cell r="Z1816">
            <v>8.3528609789877903E-2</v>
          </cell>
          <cell r="AA1816">
            <v>0.15953346932665799</v>
          </cell>
          <cell r="AB1816">
            <v>1.05510789979688E-2</v>
          </cell>
          <cell r="AC1816">
            <v>0.92244407321843502</v>
          </cell>
          <cell r="AD1816">
            <v>3.0597931893002799E-2</v>
          </cell>
          <cell r="AE1816">
            <v>499.59917830388002</v>
          </cell>
          <cell r="AF1816">
            <v>0.28608075028226398</v>
          </cell>
          <cell r="AG1816">
            <v>2333.8474711345698</v>
          </cell>
          <cell r="AH1816">
            <v>50.515561396011599</v>
          </cell>
          <cell r="AI1816">
            <v>0.13588136104906601</v>
          </cell>
          <cell r="AJ1816">
            <v>2824.8588353280002</v>
          </cell>
          <cell r="AK1816">
            <v>25307.574259584999</v>
          </cell>
          <cell r="AL1816">
            <v>277.4228920301</v>
          </cell>
          <cell r="AM1816">
            <v>184.41498341000201</v>
          </cell>
          <cell r="AN1816">
            <v>3.9112402404370101</v>
          </cell>
          <cell r="AO1816">
            <v>166.83608834977599</v>
          </cell>
          <cell r="AP1816">
            <v>110.90817998778201</v>
          </cell>
          <cell r="AQ1816">
            <v>135.854777226978</v>
          </cell>
          <cell r="AR1816">
            <v>68.640462577960093</v>
          </cell>
          <cell r="AS1816">
            <v>1203.83804621883</v>
          </cell>
          <cell r="AT1816">
            <v>20495.868076098101</v>
          </cell>
          <cell r="AU1816">
            <v>1.88617396995885</v>
          </cell>
          <cell r="AV1816">
            <v>1.0538106928734401</v>
          </cell>
          <cell r="AW1816">
            <v>2.5768775638627099</v>
          </cell>
          <cell r="AX1816">
            <v>0.72252609072393503</v>
          </cell>
          <cell r="AY1816">
            <v>1.5025435514391901</v>
          </cell>
          <cell r="AZ1816">
            <v>3.44280651272309E-2</v>
          </cell>
          <cell r="BA1816">
            <v>1.48145513778592</v>
          </cell>
          <cell r="BB1816">
            <v>1.4773122838433701</v>
          </cell>
          <cell r="BC1816">
            <v>22.2599044657658</v>
          </cell>
          <cell r="BD1816">
            <v>63.438338942510697</v>
          </cell>
          <cell r="BE1816">
            <v>109.95724499156999</v>
          </cell>
          <cell r="BF1816">
            <v>143.628672093967</v>
          </cell>
          <cell r="BH1816" t="str">
            <v>NO</v>
          </cell>
          <cell r="BI1816" t="str">
            <v>YES</v>
          </cell>
          <cell r="BJ1816" t="str">
            <v>NO</v>
          </cell>
          <cell r="BK1816" t="str">
            <v/>
          </cell>
          <cell r="BL1816" t="str">
            <v>YES</v>
          </cell>
          <cell r="BM1816" t="str">
            <v>NO</v>
          </cell>
          <cell r="BO1816" t="str">
            <v>NO</v>
          </cell>
          <cell r="BQ1816" t="str">
            <v>NO</v>
          </cell>
          <cell r="BR1816" t="str">
            <v>NO</v>
          </cell>
          <cell r="BT1816" t="str">
            <v/>
          </cell>
          <cell r="BU1816" t="str">
            <v>NO</v>
          </cell>
          <cell r="BW1816" t="str">
            <v>YES</v>
          </cell>
          <cell r="CA1816" t="str">
            <v>TRASH</v>
          </cell>
          <cell r="CC1816">
            <v>0</v>
          </cell>
          <cell r="CD1816">
            <v>0</v>
          </cell>
          <cell r="CE1816">
            <v>0</v>
          </cell>
          <cell r="CF1816">
            <v>0</v>
          </cell>
          <cell r="CL1816">
            <v>0</v>
          </cell>
          <cell r="CY1816">
            <v>0</v>
          </cell>
          <cell r="CZ1816">
            <v>0</v>
          </cell>
          <cell r="DA1816">
            <v>0</v>
          </cell>
          <cell r="DB1816">
            <v>0</v>
          </cell>
        </row>
        <row r="1817">
          <cell r="A1817">
            <v>276</v>
          </cell>
          <cell r="B1817">
            <v>41676</v>
          </cell>
          <cell r="C1817" t="str">
            <v>Daniel/Austin</v>
          </cell>
          <cell r="D1817">
            <v>14</v>
          </cell>
          <cell r="F1817" t="str">
            <v>YES</v>
          </cell>
          <cell r="G1817">
            <v>2.15</v>
          </cell>
          <cell r="H1817">
            <v>1.77147922385484</v>
          </cell>
          <cell r="I1817">
            <v>0</v>
          </cell>
          <cell r="J1817">
            <v>14.9985</v>
          </cell>
          <cell r="K1817">
            <v>44.9955</v>
          </cell>
          <cell r="L1817">
            <v>3</v>
          </cell>
          <cell r="M1817">
            <v>50.110320983006702</v>
          </cell>
          <cell r="N1817">
            <v>0.94305382318742104</v>
          </cell>
          <cell r="O1817">
            <v>3.9103165896545403E-2</v>
          </cell>
          <cell r="P1817">
            <v>9.8531313630715097E-3</v>
          </cell>
          <cell r="Q1817">
            <v>0.99995408521057305</v>
          </cell>
          <cell r="R1817">
            <v>0.21589169688437501</v>
          </cell>
          <cell r="S1817">
            <v>286.30637651952799</v>
          </cell>
          <cell r="T1817">
            <v>0.99998726071698896</v>
          </cell>
          <cell r="U1817">
            <v>0.11371205275436699</v>
          </cell>
          <cell r="V1817">
            <v>3301.3784950427798</v>
          </cell>
          <cell r="W1817">
            <v>0.99999857592960695</v>
          </cell>
          <cell r="X1817">
            <v>3.80184712117458E-2</v>
          </cell>
          <cell r="Y1817">
            <v>0.30848918314434398</v>
          </cell>
          <cell r="Z1817">
            <v>5.78432007170138E-3</v>
          </cell>
          <cell r="AA1817">
            <v>2.6284470067873801E-2</v>
          </cell>
          <cell r="AB1817">
            <v>9.8526788939254494E-3</v>
          </cell>
          <cell r="AC1817">
            <v>0.67884292481962305</v>
          </cell>
          <cell r="AD1817">
            <v>4.8685471799233999E-2</v>
          </cell>
          <cell r="AE1817">
            <v>199.827630103507</v>
          </cell>
          <cell r="AF1817">
            <v>6.0528456774803598E-2</v>
          </cell>
          <cell r="AG1817">
            <v>995.92390449033701</v>
          </cell>
          <cell r="AH1817">
            <v>140.05136827982099</v>
          </cell>
          <cell r="AI1817">
            <v>0.48915984961221298</v>
          </cell>
          <cell r="AJ1817">
            <v>541.536271974854</v>
          </cell>
          <cell r="AK1817">
            <v>2459.76815214833</v>
          </cell>
          <cell r="AL1817">
            <v>35.340927903463303</v>
          </cell>
          <cell r="AM1817">
            <v>6.5596581356681396</v>
          </cell>
          <cell r="AN1817">
            <v>0.71593341245633002</v>
          </cell>
          <cell r="AO1817">
            <v>20.462688187605</v>
          </cell>
          <cell r="AP1817">
            <v>261.27351686653202</v>
          </cell>
          <cell r="AQ1817">
            <v>2771.1840256045102</v>
          </cell>
          <cell r="AR1817">
            <v>3111.2101563302999</v>
          </cell>
          <cell r="AS1817">
            <v>553.37323642278898</v>
          </cell>
          <cell r="AT1817">
            <v>21315.517619011101</v>
          </cell>
          <cell r="AU1817">
            <v>1.79044038129287</v>
          </cell>
          <cell r="AV1817">
            <v>1.23983552967429</v>
          </cell>
          <cell r="AW1817">
            <v>2.1705315212523799</v>
          </cell>
          <cell r="AX1817">
            <v>0.66391967499777205</v>
          </cell>
          <cell r="AY1817">
            <v>0.28555782165382498</v>
          </cell>
          <cell r="AZ1817">
            <v>3.1438003599214198E-2</v>
          </cell>
          <cell r="BA1817">
            <v>1.6450902947077299</v>
          </cell>
          <cell r="BB1817">
            <v>1.64613394741171</v>
          </cell>
          <cell r="BC1817">
            <v>21.872513999016402</v>
          </cell>
          <cell r="BD1817">
            <v>22.808379572264599</v>
          </cell>
          <cell r="BE1817">
            <v>53.747257741014401</v>
          </cell>
          <cell r="BF1817">
            <v>84.174683571448796</v>
          </cell>
          <cell r="BH1817" t="str">
            <v>NO</v>
          </cell>
          <cell r="BI1817" t="str">
            <v>NO</v>
          </cell>
          <cell r="BJ1817" t="str">
            <v>NO</v>
          </cell>
          <cell r="BK1817" t="str">
            <v/>
          </cell>
          <cell r="BL1817" t="str">
            <v>YES</v>
          </cell>
          <cell r="BM1817" t="str">
            <v>NO</v>
          </cell>
          <cell r="BO1817" t="str">
            <v>NO</v>
          </cell>
          <cell r="BQ1817" t="str">
            <v>NO</v>
          </cell>
          <cell r="BR1817" t="str">
            <v>NO</v>
          </cell>
          <cell r="BT1817" t="str">
            <v/>
          </cell>
          <cell r="BU1817" t="str">
            <v>NO</v>
          </cell>
          <cell r="BW1817" t="str">
            <v>YES</v>
          </cell>
          <cell r="CA1817" t="str">
            <v>TRASH</v>
          </cell>
          <cell r="CC1817">
            <v>0</v>
          </cell>
          <cell r="CD1817">
            <v>0</v>
          </cell>
          <cell r="CE1817">
            <v>0</v>
          </cell>
          <cell r="CF1817">
            <v>0</v>
          </cell>
          <cell r="CL1817">
            <v>0</v>
          </cell>
          <cell r="CY1817">
            <v>0</v>
          </cell>
          <cell r="CZ1817">
            <v>0</v>
          </cell>
          <cell r="DA1817">
            <v>0</v>
          </cell>
          <cell r="DB1817">
            <v>0</v>
          </cell>
        </row>
        <row r="1818">
          <cell r="BH1818" t="str">
            <v/>
          </cell>
          <cell r="BI1818" t="str">
            <v/>
          </cell>
          <cell r="BJ1818" t="str">
            <v>NO</v>
          </cell>
          <cell r="BK1818" t="str">
            <v/>
          </cell>
          <cell r="BL1818" t="str">
            <v>NO</v>
          </cell>
          <cell r="BM1818" t="str">
            <v/>
          </cell>
          <cell r="BO1818" t="str">
            <v/>
          </cell>
          <cell r="BQ1818" t="str">
            <v/>
          </cell>
          <cell r="BR1818" t="str">
            <v/>
          </cell>
          <cell r="BT1818" t="str">
            <v/>
          </cell>
          <cell r="BU1818" t="str">
            <v/>
          </cell>
          <cell r="BW1818" t="str">
            <v/>
          </cell>
          <cell r="CA1818" t="str">
            <v/>
          </cell>
          <cell r="CC1818">
            <v>0</v>
          </cell>
          <cell r="CD1818">
            <v>0</v>
          </cell>
          <cell r="CE1818">
            <v>0</v>
          </cell>
          <cell r="CF1818">
            <v>0</v>
          </cell>
          <cell r="CL1818">
            <v>0</v>
          </cell>
          <cell r="CY1818">
            <v>0</v>
          </cell>
          <cell r="CZ1818">
            <v>0</v>
          </cell>
          <cell r="DA1818">
            <v>0</v>
          </cell>
          <cell r="DB1818">
            <v>0</v>
          </cell>
        </row>
        <row r="1819">
          <cell r="A1819">
            <v>226</v>
          </cell>
          <cell r="B1819">
            <v>41677</v>
          </cell>
          <cell r="C1819" t="str">
            <v>Austin/Daniel</v>
          </cell>
          <cell r="D1819">
            <v>8</v>
          </cell>
          <cell r="F1819" t="str">
            <v>YES</v>
          </cell>
          <cell r="G1819">
            <v>2.33</v>
          </cell>
          <cell r="H1819">
            <v>0.16666666790842999</v>
          </cell>
          <cell r="I1819">
            <v>0</v>
          </cell>
          <cell r="J1819">
            <v>10.000500000000001</v>
          </cell>
          <cell r="K1819">
            <v>19.999500000000001</v>
          </cell>
          <cell r="L1819">
            <v>1.9998500074996299</v>
          </cell>
          <cell r="M1819">
            <v>23.355183551018399</v>
          </cell>
          <cell r="N1819">
            <v>0.90195051130501402</v>
          </cell>
          <cell r="O1819">
            <v>0.173368417493623</v>
          </cell>
          <cell r="P1819">
            <v>1.40970024382133E-2</v>
          </cell>
          <cell r="Q1819">
            <v>0.99976200324991504</v>
          </cell>
          <cell r="R1819">
            <v>0.27358868024989802</v>
          </cell>
          <cell r="S1819">
            <v>50.907523955023898</v>
          </cell>
          <cell r="T1819">
            <v>0.999508030066524</v>
          </cell>
          <cell r="U1819">
            <v>0.39343922496178202</v>
          </cell>
          <cell r="V1819">
            <v>206.28768300298901</v>
          </cell>
          <cell r="W1819">
            <v>0.99992645989166895</v>
          </cell>
          <cell r="X1819">
            <v>0.152055099982319</v>
          </cell>
          <cell r="Y1819">
            <v>0.345231902340427</v>
          </cell>
          <cell r="Z1819">
            <v>1.31722803251821E-2</v>
          </cell>
          <cell r="AA1819">
            <v>0.27686727196060701</v>
          </cell>
          <cell r="AB1819">
            <v>1.40936459320362E-2</v>
          </cell>
          <cell r="AC1819">
            <v>0.45476297604451099</v>
          </cell>
          <cell r="AD1819">
            <v>7.6092942700849805E-2</v>
          </cell>
          <cell r="AE1819">
            <v>49.948538362884101</v>
          </cell>
          <cell r="AF1819">
            <v>0.24211268486045101</v>
          </cell>
          <cell r="AG1819">
            <v>242.15980920218499</v>
          </cell>
          <cell r="AH1819">
            <v>22.359972843003199</v>
          </cell>
          <cell r="AI1819">
            <v>0.43901099509695402</v>
          </cell>
          <cell r="AJ1819">
            <v>179.24695093601301</v>
          </cell>
          <cell r="AK1819">
            <v>3446.4225456099998</v>
          </cell>
          <cell r="AL1819">
            <v>0.61352453129365403</v>
          </cell>
          <cell r="AM1819">
            <v>168.19246193800001</v>
          </cell>
          <cell r="AN1819">
            <v>15.1514412718077</v>
          </cell>
          <cell r="AO1819">
            <v>19.7309880177522</v>
          </cell>
          <cell r="AP1819">
            <v>20.727295513567601</v>
          </cell>
          <cell r="AQ1819">
            <v>16.293467906426301</v>
          </cell>
          <cell r="AR1819">
            <v>-984.40094850267496</v>
          </cell>
          <cell r="AS1819">
            <v>111.232899375429</v>
          </cell>
          <cell r="AT1819">
            <v>7339.0701362337904</v>
          </cell>
          <cell r="AU1819">
            <v>3.9987692907930401</v>
          </cell>
          <cell r="AV1819">
            <v>1.08813404220896</v>
          </cell>
          <cell r="AW1819">
            <v>5.3184082841001397</v>
          </cell>
          <cell r="AX1819">
            <v>1.0299547150380199</v>
          </cell>
          <cell r="AY1819">
            <v>0.53246175883018698</v>
          </cell>
          <cell r="AZ1819">
            <v>0.118878259138989</v>
          </cell>
          <cell r="BA1819">
            <v>1.27084806538006</v>
          </cell>
          <cell r="BB1819">
            <v>1.1555646912097</v>
          </cell>
          <cell r="BC1819">
            <v>15.4585671918441</v>
          </cell>
          <cell r="BD1819">
            <v>12.7692183905421</v>
          </cell>
          <cell r="BE1819">
            <v>27.807010987547599</v>
          </cell>
          <cell r="BF1819">
            <v>43.744789040000001</v>
          </cell>
          <cell r="BH1819" t="str">
            <v>NO</v>
          </cell>
          <cell r="BI1819" t="str">
            <v>NO</v>
          </cell>
          <cell r="BJ1819" t="str">
            <v>NO</v>
          </cell>
          <cell r="BK1819" t="str">
            <v/>
          </cell>
          <cell r="BL1819" t="str">
            <v>YES</v>
          </cell>
          <cell r="BM1819" t="str">
            <v>NO</v>
          </cell>
          <cell r="BO1819" t="str">
            <v>NO</v>
          </cell>
          <cell r="BQ1819" t="str">
            <v>NO</v>
          </cell>
          <cell r="BR1819" t="str">
            <v>NO</v>
          </cell>
          <cell r="BT1819" t="str">
            <v/>
          </cell>
          <cell r="BU1819" t="str">
            <v>NO</v>
          </cell>
          <cell r="BW1819" t="str">
            <v>YES</v>
          </cell>
          <cell r="CA1819" t="str">
            <v>TRASH</v>
          </cell>
          <cell r="CC1819">
            <v>0</v>
          </cell>
          <cell r="CD1819">
            <v>0</v>
          </cell>
          <cell r="CE1819">
            <v>0</v>
          </cell>
          <cell r="CF1819">
            <v>0</v>
          </cell>
          <cell r="CL1819">
            <v>0</v>
          </cell>
          <cell r="CY1819">
            <v>0</v>
          </cell>
          <cell r="CZ1819">
            <v>0</v>
          </cell>
          <cell r="DA1819">
            <v>0</v>
          </cell>
          <cell r="DB1819">
            <v>0</v>
          </cell>
        </row>
        <row r="1820">
          <cell r="A1820">
            <v>226</v>
          </cell>
          <cell r="B1820">
            <v>41677</v>
          </cell>
          <cell r="C1820" t="str">
            <v>Austin/Daniel</v>
          </cell>
          <cell r="D1820">
            <v>9</v>
          </cell>
          <cell r="F1820" t="str">
            <v>YES</v>
          </cell>
          <cell r="G1820">
            <v>2.33</v>
          </cell>
          <cell r="H1820">
            <v>0.23873411212116499</v>
          </cell>
          <cell r="I1820">
            <v>0</v>
          </cell>
          <cell r="J1820">
            <v>9.9994999999999994</v>
          </cell>
          <cell r="K1820">
            <v>19.999500000000001</v>
          </cell>
          <cell r="L1820">
            <v>2.0000500025001302</v>
          </cell>
          <cell r="M1820">
            <v>3.0058906501248801</v>
          </cell>
          <cell r="N1820">
            <v>0.95296096751391901</v>
          </cell>
          <cell r="O1820">
            <v>0.107877877923787</v>
          </cell>
          <cell r="P1820">
            <v>2.0017373081195299E-2</v>
          </cell>
          <cell r="Q1820">
            <v>0.99979112532019798</v>
          </cell>
          <cell r="R1820">
            <v>0.28707655944738902</v>
          </cell>
          <cell r="S1820">
            <v>49.4294007953483</v>
          </cell>
          <cell r="T1820">
            <v>0.99986803406490199</v>
          </cell>
          <cell r="U1820">
            <v>0.228176504155927</v>
          </cell>
          <cell r="V1820">
            <v>114.902759911503</v>
          </cell>
          <cell r="W1820">
            <v>0.99998958970245899</v>
          </cell>
          <cell r="X1820">
            <v>6.4072663324198198E-2</v>
          </cell>
          <cell r="Y1820">
            <v>1.9761602629941499</v>
          </cell>
          <cell r="Z1820">
            <v>0.62158213325065204</v>
          </cell>
          <cell r="AA1820">
            <v>8.3600529693337797E-2</v>
          </cell>
          <cell r="AB1820">
            <v>2.00131894099339E-2</v>
          </cell>
          <cell r="AC1820">
            <v>0.65701917015392897</v>
          </cell>
          <cell r="AD1820">
            <v>8.5338807490200702E-2</v>
          </cell>
          <cell r="AE1820">
            <v>101.01725822133599</v>
          </cell>
          <cell r="AF1820">
            <v>0.87914517100218204</v>
          </cell>
          <cell r="AG1820">
            <v>49.327165618374501</v>
          </cell>
          <cell r="AH1820">
            <v>37.371632059457603</v>
          </cell>
          <cell r="AI1820">
            <v>0.75596096667976298</v>
          </cell>
          <cell r="AJ1820">
            <v>99.605070924825398</v>
          </cell>
          <cell r="AK1820">
            <v>2209.45701595833</v>
          </cell>
          <cell r="AL1820">
            <v>78.968100645189693</v>
          </cell>
          <cell r="AM1820">
            <v>53.695770463998102</v>
          </cell>
          <cell r="AN1820">
            <v>18.807124106371699</v>
          </cell>
          <cell r="AO1820">
            <v>37.540051737520699</v>
          </cell>
          <cell r="AP1820">
            <v>41.214120385582</v>
          </cell>
          <cell r="AQ1820">
            <v>20.082054727688099</v>
          </cell>
          <cell r="AR1820">
            <v>85.591572672335801</v>
          </cell>
          <cell r="AS1820">
            <v>114.040803279149</v>
          </cell>
          <cell r="AT1820">
            <v>84.933675732564595</v>
          </cell>
          <cell r="AU1820">
            <v>4.2873296496845299</v>
          </cell>
          <cell r="AV1820">
            <v>1.18488733956382</v>
          </cell>
          <cell r="AW1820">
            <v>5.4873064651505103</v>
          </cell>
          <cell r="AX1820">
            <v>1.0869899461557</v>
          </cell>
          <cell r="AY1820">
            <v>0.31245043554157098</v>
          </cell>
          <cell r="AZ1820">
            <v>0.116883390941525</v>
          </cell>
          <cell r="BA1820">
            <v>1.31376188876995</v>
          </cell>
          <cell r="BB1820">
            <v>1.1998280484497199</v>
          </cell>
          <cell r="BC1820">
            <v>19.064772338129799</v>
          </cell>
          <cell r="BD1820">
            <v>30.0087436742098</v>
          </cell>
          <cell r="BE1820">
            <v>46.888170748735803</v>
          </cell>
          <cell r="BF1820">
            <v>49.843249016666498</v>
          </cell>
          <cell r="BH1820" t="str">
            <v>NO</v>
          </cell>
          <cell r="BI1820" t="str">
            <v>NO</v>
          </cell>
          <cell r="BJ1820" t="str">
            <v>NO</v>
          </cell>
          <cell r="BK1820" t="str">
            <v/>
          </cell>
          <cell r="BL1820" t="str">
            <v>YES</v>
          </cell>
          <cell r="BM1820" t="str">
            <v>NO</v>
          </cell>
          <cell r="BO1820" t="str">
            <v>NO</v>
          </cell>
          <cell r="BQ1820" t="str">
            <v>YES</v>
          </cell>
          <cell r="BR1820" t="str">
            <v>YES</v>
          </cell>
          <cell r="BT1820" t="str">
            <v/>
          </cell>
          <cell r="BU1820" t="str">
            <v>YES</v>
          </cell>
          <cell r="BW1820" t="str">
            <v/>
          </cell>
          <cell r="CA1820" t="str">
            <v>DUAL AREA</v>
          </cell>
          <cell r="CC1820">
            <v>40.558646215048114</v>
          </cell>
          <cell r="CD1820">
            <v>34.896284532591864</v>
          </cell>
          <cell r="CE1820">
            <v>41.46829282913783</v>
          </cell>
          <cell r="CF1820">
            <v>29.049544179575339</v>
          </cell>
          <cell r="CL1820">
            <v>0.36</v>
          </cell>
          <cell r="CY1820">
            <v>0.61332031853358271</v>
          </cell>
          <cell r="CZ1820">
            <v>0.61332031853358271</v>
          </cell>
          <cell r="DA1820">
            <v>0.61332031853358271</v>
          </cell>
          <cell r="DB1820">
            <v>0.61332031853358271</v>
          </cell>
        </row>
        <row r="1821">
          <cell r="A1821">
            <v>226</v>
          </cell>
          <cell r="B1821">
            <v>41677</v>
          </cell>
          <cell r="C1821" t="str">
            <v>Austin/Daniel</v>
          </cell>
          <cell r="D1821">
            <v>99</v>
          </cell>
          <cell r="F1821" t="str">
            <v>YES</v>
          </cell>
          <cell r="G1821">
            <v>2.33</v>
          </cell>
          <cell r="H1821">
            <v>0.26476516854018001</v>
          </cell>
          <cell r="I1821">
            <v>0</v>
          </cell>
          <cell r="J1821">
            <v>10</v>
          </cell>
          <cell r="K1821">
            <v>19.999500000000001</v>
          </cell>
          <cell r="L1821">
            <v>1.9999499999999999</v>
          </cell>
          <cell r="M1821">
            <v>4.6333723328919198E-2</v>
          </cell>
          <cell r="N1821">
            <v>0.97318538964846801</v>
          </cell>
          <cell r="O1821">
            <v>0.28139791009047899</v>
          </cell>
          <cell r="P1821">
            <v>1.4141828551093E-2</v>
          </cell>
          <cell r="Q1821">
            <v>0.99985882199251197</v>
          </cell>
          <cell r="R1821">
            <v>0.38913925803203803</v>
          </cell>
          <cell r="S1821">
            <v>169.14688613350799</v>
          </cell>
          <cell r="T1821">
            <v>0.99995552118397302</v>
          </cell>
          <cell r="U1821">
            <v>0.21839430228565801</v>
          </cell>
          <cell r="V1821">
            <v>59.296765705460999</v>
          </cell>
          <cell r="W1821">
            <v>0.99761546368559195</v>
          </cell>
          <cell r="X1821">
            <v>1.6011404612209199</v>
          </cell>
          <cell r="Y1821">
            <v>4.5054404556425898E-2</v>
          </cell>
          <cell r="Z1821">
            <v>6.8350226553644394E-2</v>
          </cell>
          <cell r="AA1821">
            <v>8.4309465390573102E-2</v>
          </cell>
          <cell r="AB1821">
            <v>1.41398313547265E-2</v>
          </cell>
          <cell r="AC1821">
            <v>0.58599393941528299</v>
          </cell>
          <cell r="AD1821">
            <v>0.16092587007335599</v>
          </cell>
          <cell r="AE1821">
            <v>6.2901951575152601</v>
          </cell>
          <cell r="AF1821">
            <v>0.105826275120239</v>
          </cell>
          <cell r="AG1821">
            <v>1018.69866318527</v>
          </cell>
          <cell r="AH1821">
            <v>74.424658990250904</v>
          </cell>
          <cell r="AI1821">
            <v>0.43998059974835602</v>
          </cell>
          <cell r="AJ1821">
            <v>638.00914578526795</v>
          </cell>
          <cell r="AK1821">
            <v>1555.0985720066701</v>
          </cell>
          <cell r="AL1821">
            <v>21.500226162523301</v>
          </cell>
          <cell r="AM1821">
            <v>26.298346969666301</v>
          </cell>
          <cell r="AN1821">
            <v>27.278193098074301</v>
          </cell>
          <cell r="AO1821">
            <v>55.216449771577203</v>
          </cell>
          <cell r="AP1821">
            <v>60.397553566317903</v>
          </cell>
          <cell r="AQ1821">
            <v>39.766004935309802</v>
          </cell>
          <cell r="AR1821">
            <v>790.13275224350298</v>
          </cell>
          <cell r="AS1821">
            <v>15.067089729061999</v>
          </cell>
          <cell r="AT1821">
            <v>3868.1010347576598</v>
          </cell>
          <cell r="AU1821">
            <v>4.3033613674372599</v>
          </cell>
          <cell r="AV1821">
            <v>1.1715216390236001</v>
          </cell>
          <cell r="AW1821">
            <v>5.5720196637108703</v>
          </cell>
          <cell r="AX1821">
            <v>0.92750942915567602</v>
          </cell>
          <cell r="AY1821">
            <v>0.201094118779927</v>
          </cell>
          <cell r="AZ1821">
            <v>0.117040956388965</v>
          </cell>
          <cell r="BA1821">
            <v>1.0601571695656999</v>
          </cell>
          <cell r="BB1821">
            <v>0.95523417996316795</v>
          </cell>
          <cell r="BC1821">
            <v>21.292318459051099</v>
          </cell>
          <cell r="BD1821">
            <v>15.3052013391919</v>
          </cell>
          <cell r="BE1821">
            <v>53.918987528282699</v>
          </cell>
          <cell r="BF1821">
            <v>70.835714384141497</v>
          </cell>
          <cell r="BH1821" t="str">
            <v>NO</v>
          </cell>
          <cell r="BI1821" t="str">
            <v>NO</v>
          </cell>
          <cell r="BJ1821" t="str">
            <v>NO</v>
          </cell>
          <cell r="BK1821" t="str">
            <v/>
          </cell>
          <cell r="BL1821" t="str">
            <v>YES</v>
          </cell>
          <cell r="BM1821" t="str">
            <v>NO</v>
          </cell>
          <cell r="BO1821" t="str">
            <v>NO</v>
          </cell>
          <cell r="BQ1821" t="str">
            <v>NO</v>
          </cell>
          <cell r="BR1821" t="str">
            <v>NO</v>
          </cell>
          <cell r="BT1821" t="str">
            <v/>
          </cell>
          <cell r="BU1821" t="str">
            <v>NO</v>
          </cell>
          <cell r="BW1821" t="str">
            <v>YES</v>
          </cell>
          <cell r="CA1821" t="str">
            <v>TRASH</v>
          </cell>
          <cell r="CC1821">
            <v>0</v>
          </cell>
          <cell r="CD1821">
            <v>0</v>
          </cell>
          <cell r="CE1821">
            <v>0</v>
          </cell>
          <cell r="CF1821">
            <v>0</v>
          </cell>
          <cell r="CL1821">
            <v>0</v>
          </cell>
          <cell r="CY1821">
            <v>0</v>
          </cell>
          <cell r="CZ1821">
            <v>0</v>
          </cell>
          <cell r="DA1821">
            <v>0</v>
          </cell>
          <cell r="DB1821">
            <v>0</v>
          </cell>
        </row>
        <row r="1822">
          <cell r="A1822">
            <v>226</v>
          </cell>
          <cell r="B1822">
            <v>41677</v>
          </cell>
          <cell r="C1822" t="str">
            <v>Austin/Daniel</v>
          </cell>
          <cell r="D1822">
            <v>10</v>
          </cell>
          <cell r="F1822" t="str">
            <v>YES</v>
          </cell>
          <cell r="G1822">
            <v>2.33</v>
          </cell>
          <cell r="H1822">
            <v>0.30454763956367997</v>
          </cell>
          <cell r="I1822">
            <v>0</v>
          </cell>
          <cell r="J1822">
            <v>10.000500000000001</v>
          </cell>
          <cell r="K1822">
            <v>20</v>
          </cell>
          <cell r="L1822">
            <v>1.99990000499975</v>
          </cell>
          <cell r="M1822">
            <v>3.9146359478654298</v>
          </cell>
          <cell r="N1822">
            <v>0.70355684212375003</v>
          </cell>
          <cell r="O1822">
            <v>0.37837033983753598</v>
          </cell>
          <cell r="P1822">
            <v>1.05311152574476E-2</v>
          </cell>
          <cell r="Q1822">
            <v>0.99958947298307599</v>
          </cell>
          <cell r="R1822">
            <v>0.30149526497450102</v>
          </cell>
          <cell r="S1822">
            <v>38.2044105224427</v>
          </cell>
          <cell r="T1822">
            <v>0.99920486366944905</v>
          </cell>
          <cell r="U1822">
            <v>0.41979621969355702</v>
          </cell>
          <cell r="V1822">
            <v>68.640265311756394</v>
          </cell>
          <cell r="W1822">
            <v>0.99951115737863805</v>
          </cell>
          <cell r="X1822">
            <v>0.32902822915025498</v>
          </cell>
          <cell r="Y1822">
            <v>0.30377271094775898</v>
          </cell>
          <cell r="Z1822">
            <v>4.3701265699489303E-2</v>
          </cell>
          <cell r="AA1822">
            <v>0.319436188907538</v>
          </cell>
          <cell r="AB1822">
            <v>1.0526789695079E-2</v>
          </cell>
          <cell r="AC1822">
            <v>0.21244882058183401</v>
          </cell>
          <cell r="AD1822">
            <v>9.2657730876242794E-2</v>
          </cell>
          <cell r="AE1822">
            <v>20.762842663056102</v>
          </cell>
          <cell r="AF1822">
            <v>0.30233982470848197</v>
          </cell>
          <cell r="AG1822">
            <v>157.36539567345201</v>
          </cell>
          <cell r="AH1822">
            <v>17.6610001785332</v>
          </cell>
          <cell r="AI1822">
            <v>0.46190835660663399</v>
          </cell>
          <cell r="AJ1822">
            <v>121.372850809196</v>
          </cell>
          <cell r="AK1822">
            <v>1986.54795715002</v>
          </cell>
          <cell r="AL1822">
            <v>-35.9787029274407</v>
          </cell>
          <cell r="AM1822">
            <v>112.552112262664</v>
          </cell>
          <cell r="AN1822">
            <v>52.641522547784</v>
          </cell>
          <cell r="AO1822">
            <v>75.723379840873093</v>
          </cell>
          <cell r="AP1822">
            <v>15.785297489073701</v>
          </cell>
          <cell r="AQ1822">
            <v>533.08795069194798</v>
          </cell>
          <cell r="AR1822">
            <v>26.9950114387605</v>
          </cell>
          <cell r="AS1822">
            <v>27.4378860087383</v>
          </cell>
          <cell r="AT1822">
            <v>94.414361166310698</v>
          </cell>
          <cell r="AU1822">
            <v>4.3026983886775003</v>
          </cell>
          <cell r="AV1822">
            <v>1.1231708179111</v>
          </cell>
          <cell r="AW1822">
            <v>5.3263714356268803</v>
          </cell>
          <cell r="AX1822">
            <v>1.0726610565239201</v>
          </cell>
          <cell r="AY1822">
            <v>0.54075470374448997</v>
          </cell>
          <cell r="AZ1822">
            <v>0.119233606601707</v>
          </cell>
          <cell r="BA1822">
            <v>1.25853965132143</v>
          </cell>
          <cell r="BB1822">
            <v>1.1432469230081399</v>
          </cell>
          <cell r="BC1822">
            <v>18.365254089435499</v>
          </cell>
          <cell r="BD1822">
            <v>1.79354397123848</v>
          </cell>
          <cell r="BE1822">
            <v>20.8192123058096</v>
          </cell>
          <cell r="BF1822">
            <v>30.265604734285901</v>
          </cell>
          <cell r="BH1822" t="str">
            <v>NO</v>
          </cell>
          <cell r="BI1822" t="str">
            <v>NO</v>
          </cell>
          <cell r="BJ1822" t="str">
            <v>NO</v>
          </cell>
          <cell r="BK1822" t="str">
            <v/>
          </cell>
          <cell r="BL1822" t="str">
            <v>YES</v>
          </cell>
          <cell r="BM1822" t="str">
            <v>NO</v>
          </cell>
          <cell r="BO1822" t="str">
            <v>NO</v>
          </cell>
          <cell r="BQ1822" t="str">
            <v>NO</v>
          </cell>
          <cell r="BR1822" t="str">
            <v>NO</v>
          </cell>
          <cell r="BT1822" t="str">
            <v/>
          </cell>
          <cell r="BU1822" t="str">
            <v>YES</v>
          </cell>
          <cell r="BW1822" t="str">
            <v/>
          </cell>
          <cell r="CA1822" t="str">
            <v>DUAL AREA</v>
          </cell>
          <cell r="CC1822">
            <v>0</v>
          </cell>
          <cell r="CD1822">
            <v>0</v>
          </cell>
          <cell r="CE1822">
            <v>13.321926447108854</v>
          </cell>
          <cell r="CF1822">
            <v>12.460919920142228</v>
          </cell>
          <cell r="CL1822">
            <v>0.36</v>
          </cell>
          <cell r="CY1822">
            <v>0</v>
          </cell>
          <cell r="CZ1822">
            <v>0</v>
          </cell>
          <cell r="DA1822">
            <v>1.3812947097449448</v>
          </cell>
          <cell r="DB1822">
            <v>1.3812947097449448</v>
          </cell>
        </row>
        <row r="1823">
          <cell r="A1823">
            <v>226</v>
          </cell>
          <cell r="B1823">
            <v>41677</v>
          </cell>
          <cell r="C1823" t="str">
            <v>Austin/Daniel</v>
          </cell>
          <cell r="D1823">
            <v>11</v>
          </cell>
          <cell r="F1823" t="str">
            <v>YES</v>
          </cell>
          <cell r="G1823">
            <v>2.33</v>
          </cell>
          <cell r="H1823">
            <v>0.35365641675889498</v>
          </cell>
          <cell r="I1823">
            <v>0</v>
          </cell>
          <cell r="J1823">
            <v>9.9994736842100007</v>
          </cell>
          <cell r="K1823">
            <v>20</v>
          </cell>
          <cell r="L1823">
            <v>2.0001052686984599</v>
          </cell>
          <cell r="M1823">
            <v>1.5310396882619699</v>
          </cell>
          <cell r="N1823">
            <v>0.95930134169721903</v>
          </cell>
          <cell r="O1823">
            <v>0.101142489506733</v>
          </cell>
          <cell r="P1823">
            <v>1.99416566609424E-2</v>
          </cell>
          <cell r="Q1823">
            <v>0.99979492211854804</v>
          </cell>
          <cell r="R1823">
            <v>0.21309213927177401</v>
          </cell>
          <cell r="S1823">
            <v>40.955084233566303</v>
          </cell>
          <cell r="T1823">
            <v>0.99981859097121095</v>
          </cell>
          <cell r="U1823">
            <v>0.20043585250141699</v>
          </cell>
          <cell r="V1823">
            <v>56.900993886310197</v>
          </cell>
          <cell r="W1823">
            <v>0.99995061179737799</v>
          </cell>
          <cell r="X1823">
            <v>0.1045602356046</v>
          </cell>
          <cell r="Y1823">
            <v>1.3334730492340101</v>
          </cell>
          <cell r="Z1823">
            <v>0.819182156894252</v>
          </cell>
          <cell r="AA1823">
            <v>3.2152136717033902E-2</v>
          </cell>
          <cell r="AB1823">
            <v>1.9937564603077901E-2</v>
          </cell>
          <cell r="AC1823">
            <v>0.65944485978604295</v>
          </cell>
          <cell r="AD1823">
            <v>4.6940524055103003E-2</v>
          </cell>
          <cell r="AE1823">
            <v>49.053827822515302</v>
          </cell>
          <cell r="AF1823">
            <v>0.86204828640092002</v>
          </cell>
          <cell r="AG1823">
            <v>31.544370552327401</v>
          </cell>
          <cell r="AH1823">
            <v>31.3934853161131</v>
          </cell>
          <cell r="AI1823">
            <v>0.76639534292662304</v>
          </cell>
          <cell r="AJ1823">
            <v>53.416602615664097</v>
          </cell>
          <cell r="AK1823">
            <v>1267.57616123667</v>
          </cell>
          <cell r="AL1823">
            <v>61.8761964581767</v>
          </cell>
          <cell r="AM1823">
            <v>41.2220562436639</v>
          </cell>
          <cell r="AN1823">
            <v>21.670803081861699</v>
          </cell>
          <cell r="AO1823">
            <v>24.002963195147899</v>
          </cell>
          <cell r="AP1823">
            <v>30.4201737609914</v>
          </cell>
          <cell r="AQ1823">
            <v>22.217929732817201</v>
          </cell>
          <cell r="AR1823">
            <v>36.290413866603302</v>
          </cell>
          <cell r="AS1823">
            <v>52.790785807799303</v>
          </cell>
          <cell r="AT1823">
            <v>118.64889698652</v>
          </cell>
          <cell r="AU1823">
            <v>3.9580261656626599</v>
          </cell>
          <cell r="AV1823">
            <v>1.03386295295841</v>
          </cell>
          <cell r="AW1823">
            <v>5.2952365225275004</v>
          </cell>
          <cell r="AX1823">
            <v>1.1236371270999701</v>
          </cell>
          <cell r="AY1823">
            <v>0.34557586797226397</v>
          </cell>
          <cell r="AZ1823">
            <v>0.11572820819122299</v>
          </cell>
          <cell r="BA1823">
            <v>1.29878318502166</v>
          </cell>
          <cell r="BB1823">
            <v>1.18840708575614</v>
          </cell>
          <cell r="BC1823">
            <v>20.065695559679799</v>
          </cell>
          <cell r="BD1823">
            <v>0.31968732333348299</v>
          </cell>
          <cell r="BE1823">
            <v>24.3695148928416</v>
          </cell>
          <cell r="BF1823">
            <v>32.4159633120221</v>
          </cell>
          <cell r="BH1823" t="str">
            <v>NO</v>
          </cell>
          <cell r="BI1823" t="str">
            <v>NO</v>
          </cell>
          <cell r="BJ1823" t="str">
            <v>NO</v>
          </cell>
          <cell r="BK1823" t="str">
            <v/>
          </cell>
          <cell r="BL1823" t="str">
            <v>YES</v>
          </cell>
          <cell r="BM1823" t="str">
            <v>YES</v>
          </cell>
          <cell r="BO1823" t="str">
            <v>YES</v>
          </cell>
          <cell r="BQ1823" t="str">
            <v>YES</v>
          </cell>
          <cell r="BR1823" t="str">
            <v>YES</v>
          </cell>
          <cell r="BT1823" t="str">
            <v/>
          </cell>
          <cell r="BU1823" t="str">
            <v>YES</v>
          </cell>
          <cell r="BW1823" t="str">
            <v/>
          </cell>
          <cell r="CA1823" t="str">
            <v>DUAL CORR</v>
          </cell>
          <cell r="CC1823">
            <v>20.084993681295821</v>
          </cell>
          <cell r="CD1823">
            <v>28.91428946889781</v>
          </cell>
          <cell r="CE1823">
            <v>20.646712214381761</v>
          </cell>
          <cell r="CF1823">
            <v>21.709464577489204</v>
          </cell>
          <cell r="CL1823">
            <v>0.19</v>
          </cell>
          <cell r="CY1823">
            <v>1.1800591002949752</v>
          </cell>
          <cell r="CZ1823">
            <v>1.1800591002949752</v>
          </cell>
          <cell r="DA1823">
            <v>1.1800591002949752</v>
          </cell>
          <cell r="DB1823">
            <v>1.1800591002949752</v>
          </cell>
        </row>
        <row r="1824">
          <cell r="A1824">
            <v>226</v>
          </cell>
          <cell r="B1824">
            <v>41677</v>
          </cell>
          <cell r="C1824" t="str">
            <v>Austin/Daniel</v>
          </cell>
          <cell r="D1824">
            <v>12</v>
          </cell>
          <cell r="F1824" t="str">
            <v>YES</v>
          </cell>
          <cell r="G1824">
            <v>2.33</v>
          </cell>
          <cell r="H1824">
            <v>0.43838236201554498</v>
          </cell>
          <cell r="I1824">
            <v>0</v>
          </cell>
          <cell r="J1824">
            <v>9.9990000000000006</v>
          </cell>
          <cell r="K1824">
            <v>29.998999999999999</v>
          </cell>
          <cell r="L1824">
            <v>3.000200020002</v>
          </cell>
          <cell r="M1824">
            <v>3.5067507390006698</v>
          </cell>
          <cell r="N1824">
            <v>0.92702627937391002</v>
          </cell>
          <cell r="O1824">
            <v>0.171749760773514</v>
          </cell>
          <cell r="P1824">
            <v>1.55267800955179E-2</v>
          </cell>
          <cell r="Q1824">
            <v>0.999916910036597</v>
          </cell>
          <cell r="R1824">
            <v>0.331304137208424</v>
          </cell>
          <cell r="S1824">
            <v>107.334281986306</v>
          </cell>
          <cell r="T1824">
            <v>0.99982273056515802</v>
          </cell>
          <cell r="U1824">
            <v>0.48390093793830802</v>
          </cell>
          <cell r="V1824">
            <v>354.14287903124102</v>
          </cell>
          <cell r="W1824">
            <v>0.999965977435191</v>
          </cell>
          <cell r="X1824">
            <v>0.21197021331791899</v>
          </cell>
          <cell r="Y1824">
            <v>1.64160243344955</v>
          </cell>
          <cell r="Z1824">
            <v>0.42853320192288402</v>
          </cell>
          <cell r="AA1824">
            <v>0.201171423174895</v>
          </cell>
          <cell r="AB1824">
            <v>1.55254895576999E-2</v>
          </cell>
          <cell r="AC1824">
            <v>0.74354522298874304</v>
          </cell>
          <cell r="AD1824">
            <v>0.11081495515736101</v>
          </cell>
          <cell r="AE1824">
            <v>67.233742412500007</v>
          </cell>
          <cell r="AF1824">
            <v>0.18984274097501599</v>
          </cell>
          <cell r="AG1824">
            <v>1079.8755057851199</v>
          </cell>
          <cell r="AH1824">
            <v>35.2706617443013</v>
          </cell>
          <cell r="AI1824">
            <v>0.32854747830944903</v>
          </cell>
          <cell r="AJ1824">
            <v>894.993068807295</v>
          </cell>
          <cell r="AK1824">
            <v>6441.0179172399803</v>
          </cell>
          <cell r="AL1824">
            <v>64.7256328310649</v>
          </cell>
          <cell r="AM1824">
            <v>236.89947032900699</v>
          </cell>
          <cell r="AN1824">
            <v>58.032255074558996</v>
          </cell>
          <cell r="AO1824">
            <v>23.486754509358299</v>
          </cell>
          <cell r="AP1824">
            <v>14.7050321826281</v>
          </cell>
          <cell r="AQ1824">
            <v>39.347407219170002</v>
          </cell>
          <cell r="AR1824">
            <v>94.966371541342397</v>
          </cell>
          <cell r="AS1824">
            <v>56.491199157947598</v>
          </cell>
          <cell r="AT1824">
            <v>813.34202517823405</v>
          </cell>
          <cell r="AU1824">
            <v>3.6361896428032101</v>
          </cell>
          <cell r="AV1824">
            <v>0.80513481986226298</v>
          </cell>
          <cell r="AW1824">
            <v>4.5382951404264196</v>
          </cell>
          <cell r="AX1824">
            <v>1.15471085955966</v>
          </cell>
          <cell r="AY1824">
            <v>0.92347555261383796</v>
          </cell>
          <cell r="AZ1824">
            <v>0.11755040274659399</v>
          </cell>
          <cell r="BA1824">
            <v>1.16184693253953</v>
          </cell>
          <cell r="BB1824">
            <v>1.0550432589695899</v>
          </cell>
          <cell r="BC1824">
            <v>15.391259210230601</v>
          </cell>
          <cell r="BD1824">
            <v>0.85689351199982899</v>
          </cell>
          <cell r="BE1824">
            <v>23.081996288666598</v>
          </cell>
          <cell r="BF1824">
            <v>45.310735461999798</v>
          </cell>
          <cell r="BH1824" t="str">
            <v>NO</v>
          </cell>
          <cell r="BI1824" t="str">
            <v>NO</v>
          </cell>
          <cell r="BJ1824" t="str">
            <v>NO</v>
          </cell>
          <cell r="BK1824" t="str">
            <v/>
          </cell>
          <cell r="BL1824" t="str">
            <v>YES</v>
          </cell>
          <cell r="BM1824" t="str">
            <v>NO</v>
          </cell>
          <cell r="BO1824" t="str">
            <v>NO</v>
          </cell>
          <cell r="BQ1824" t="str">
            <v>NO</v>
          </cell>
          <cell r="BR1824" t="str">
            <v>NO</v>
          </cell>
          <cell r="BT1824" t="str">
            <v/>
          </cell>
          <cell r="BU1824" t="str">
            <v>YES</v>
          </cell>
          <cell r="BW1824" t="str">
            <v/>
          </cell>
          <cell r="CA1824" t="str">
            <v>DUAL AREA</v>
          </cell>
          <cell r="CC1824">
            <v>0</v>
          </cell>
          <cell r="CD1824">
            <v>0</v>
          </cell>
          <cell r="CE1824">
            <v>39.175661085931203</v>
          </cell>
          <cell r="CF1824">
            <v>28.792004460592036</v>
          </cell>
          <cell r="CL1824">
            <v>0.36</v>
          </cell>
          <cell r="CY1824">
            <v>0</v>
          </cell>
          <cell r="CZ1824">
            <v>0</v>
          </cell>
          <cell r="DA1824">
            <v>1.2458830449250071</v>
          </cell>
          <cell r="DB1824">
            <v>1.2458830449250071</v>
          </cell>
        </row>
        <row r="1825">
          <cell r="A1825">
            <v>226</v>
          </cell>
          <cell r="B1825">
            <v>41677</v>
          </cell>
          <cell r="C1825" t="str">
            <v>Austin/Daniel</v>
          </cell>
          <cell r="D1825">
            <v>13</v>
          </cell>
          <cell r="F1825" t="str">
            <v>YES</v>
          </cell>
          <cell r="G1825">
            <v>2.33</v>
          </cell>
          <cell r="H1825">
            <v>0.52451261132955596</v>
          </cell>
          <cell r="I1825">
            <v>0</v>
          </cell>
          <cell r="J1825">
            <v>10.000500000000001</v>
          </cell>
          <cell r="K1825">
            <v>29.9985</v>
          </cell>
          <cell r="L1825">
            <v>2.9997000149992501</v>
          </cell>
          <cell r="M1825">
            <v>2.3904587211286499</v>
          </cell>
          <cell r="N1825">
            <v>0.95994857700719005</v>
          </cell>
          <cell r="O1825">
            <v>0.134133426426713</v>
          </cell>
          <cell r="P1825">
            <v>1.18808265937167E-2</v>
          </cell>
          <cell r="Q1825">
            <v>0.99983791080293105</v>
          </cell>
          <cell r="R1825">
            <v>0.17059537679786299</v>
          </cell>
          <cell r="S1825">
            <v>25.748122842808598</v>
          </cell>
          <cell r="T1825">
            <v>0.99944910338674697</v>
          </cell>
          <cell r="U1825">
            <v>0.31477932481137599</v>
          </cell>
          <cell r="V1825">
            <v>57.132856649426103</v>
          </cell>
          <cell r="W1825">
            <v>0.99986325625271999</v>
          </cell>
          <cell r="X1825">
            <v>0.15670191981656301</v>
          </cell>
          <cell r="Y1825">
            <v>1.8497224270091901</v>
          </cell>
          <cell r="Z1825">
            <v>0.73613450054910001</v>
          </cell>
          <cell r="AA1825">
            <v>9.96211858253261E-2</v>
          </cell>
          <cell r="AB1825">
            <v>1.1878900256051201E-2</v>
          </cell>
          <cell r="AC1825">
            <v>0.46529000655302599</v>
          </cell>
          <cell r="AD1825">
            <v>2.9726185423759401E-2</v>
          </cell>
          <cell r="AE1825">
            <v>39.494228365525402</v>
          </cell>
          <cell r="AF1825">
            <v>0.69117540587798498</v>
          </cell>
          <cell r="AG1825">
            <v>56.611415547967702</v>
          </cell>
          <cell r="AH1825">
            <v>18.846801438107001</v>
          </cell>
          <cell r="AI1825">
            <v>0.73156390973539198</v>
          </cell>
          <cell r="AJ1825">
            <v>49.207697001092498</v>
          </cell>
          <cell r="AK1825">
            <v>1442.34144540999</v>
          </cell>
          <cell r="AL1825">
            <v>-16.46957775504</v>
          </cell>
          <cell r="AM1825">
            <v>106.788594939004</v>
          </cell>
          <cell r="AN1825">
            <v>17.695123028188998</v>
          </cell>
          <cell r="AO1825">
            <v>11.558587043840999</v>
          </cell>
          <cell r="AP1825">
            <v>12.574982400541099</v>
          </cell>
          <cell r="AQ1825">
            <v>9.3012439046828206</v>
          </cell>
          <cell r="AR1825">
            <v>164.276570598353</v>
          </cell>
          <cell r="AS1825">
            <v>44.465838258313198</v>
          </cell>
          <cell r="AT1825">
            <v>865.52746424841905</v>
          </cell>
          <cell r="AU1825">
            <v>3.7620928269708198</v>
          </cell>
          <cell r="AV1825">
            <v>0.95912907630718602</v>
          </cell>
          <cell r="AW1825">
            <v>4.4933007251621699</v>
          </cell>
          <cell r="AX1825">
            <v>1.05401233039775</v>
          </cell>
          <cell r="AY1825">
            <v>0.59859545257812996</v>
          </cell>
          <cell r="AZ1825">
            <v>0.11540887263027599</v>
          </cell>
          <cell r="BA1825">
            <v>1.01449111016982</v>
          </cell>
          <cell r="BB1825">
            <v>0.92324263408861595</v>
          </cell>
          <cell r="BC1825">
            <v>22.4473294716799</v>
          </cell>
          <cell r="BD1825">
            <v>3.47079373185966</v>
          </cell>
          <cell r="BE1825">
            <v>11.823041554719101</v>
          </cell>
          <cell r="BF1825">
            <v>25.342053731350902</v>
          </cell>
          <cell r="BH1825" t="str">
            <v>NO</v>
          </cell>
          <cell r="BI1825" t="str">
            <v>NO</v>
          </cell>
          <cell r="BJ1825" t="str">
            <v>NO</v>
          </cell>
          <cell r="BK1825" t="str">
            <v/>
          </cell>
          <cell r="BL1825" t="str">
            <v>YES</v>
          </cell>
          <cell r="BM1825" t="str">
            <v>YES</v>
          </cell>
          <cell r="BO1825" t="str">
            <v>YES</v>
          </cell>
          <cell r="BQ1825" t="str">
            <v>YES</v>
          </cell>
          <cell r="BR1825" t="str">
            <v>YES</v>
          </cell>
          <cell r="BT1825" t="str">
            <v/>
          </cell>
          <cell r="BU1825" t="str">
            <v>NO</v>
          </cell>
          <cell r="BW1825" t="str">
            <v/>
          </cell>
          <cell r="CA1825" t="str">
            <v>DUAL CORR</v>
          </cell>
          <cell r="CC1825">
            <v>20.168906792167274</v>
          </cell>
          <cell r="CD1825">
            <v>27.265898727429779</v>
          </cell>
          <cell r="CE1825">
            <v>0</v>
          </cell>
          <cell r="CF1825">
            <v>0</v>
          </cell>
          <cell r="CL1825">
            <v>0.19</v>
          </cell>
          <cell r="CY1825">
            <v>2.4323240078263342</v>
          </cell>
          <cell r="CZ1825">
            <v>2.4323240078263342</v>
          </cell>
          <cell r="DA1825">
            <v>0</v>
          </cell>
          <cell r="DB1825">
            <v>0</v>
          </cell>
        </row>
        <row r="1826">
          <cell r="A1826">
            <v>226</v>
          </cell>
          <cell r="B1826">
            <v>41677</v>
          </cell>
          <cell r="C1826" t="str">
            <v>Austin/Daniel</v>
          </cell>
          <cell r="D1826">
            <v>14</v>
          </cell>
          <cell r="F1826" t="str">
            <v>YES</v>
          </cell>
          <cell r="G1826">
            <v>2.33</v>
          </cell>
          <cell r="H1826">
            <v>0.58317574951797702</v>
          </cell>
          <cell r="I1826">
            <v>0</v>
          </cell>
          <cell r="J1826">
            <v>9.9984999999999999</v>
          </cell>
          <cell r="K1826">
            <v>29.998999999999999</v>
          </cell>
          <cell r="L1826">
            <v>3.0003500525078799</v>
          </cell>
          <cell r="M1826">
            <v>2.82358584527528</v>
          </cell>
          <cell r="N1826">
            <v>0.90697356553141495</v>
          </cell>
          <cell r="O1826">
            <v>0.14740255914888301</v>
          </cell>
          <cell r="P1826">
            <v>3.63327229734366E-2</v>
          </cell>
          <cell r="Q1826">
            <v>0.99741349190830497</v>
          </cell>
          <cell r="R1826">
            <v>0.14359549767312099</v>
          </cell>
          <cell r="S1826">
            <v>9.4496495313450009</v>
          </cell>
          <cell r="T1826">
            <v>0.98734914505764504</v>
          </cell>
          <cell r="U1826">
            <v>0.32073582142083401</v>
          </cell>
          <cell r="V1826">
            <v>14.140165352203701</v>
          </cell>
          <cell r="W1826">
            <v>0.99959726688286499</v>
          </cell>
          <cell r="X1826">
            <v>5.6704149570203602E-2</v>
          </cell>
          <cell r="Y1826">
            <v>1.39402793185739</v>
          </cell>
          <cell r="Z1826">
            <v>0.43744200482157802</v>
          </cell>
          <cell r="AA1826">
            <v>0.11248216266219301</v>
          </cell>
          <cell r="AB1826">
            <v>3.62383803424964E-2</v>
          </cell>
          <cell r="AC1826">
            <v>0.33558139444171398</v>
          </cell>
          <cell r="AD1826">
            <v>2.1653977347459202E-2</v>
          </cell>
          <cell r="AE1826">
            <v>13.080728973839401</v>
          </cell>
          <cell r="AF1826">
            <v>0.92470152473005995</v>
          </cell>
          <cell r="AG1826">
            <v>0.62710807287585502</v>
          </cell>
          <cell r="AH1826">
            <v>4.3507215511039501</v>
          </cell>
          <cell r="AI1826">
            <v>0.45444646050559601</v>
          </cell>
          <cell r="AJ1826">
            <v>4.5435319583359099</v>
          </cell>
          <cell r="AK1826">
            <v>189.930874608891</v>
          </cell>
          <cell r="AL1826">
            <v>12.04567075203</v>
          </cell>
          <cell r="AM1826">
            <v>38.847589561111</v>
          </cell>
          <cell r="AN1826">
            <v>13.7923170616683</v>
          </cell>
          <cell r="AO1826">
            <v>4.97887819866627</v>
          </cell>
          <cell r="AP1826">
            <v>5.0886422526728001</v>
          </cell>
          <cell r="AQ1826">
            <v>4.8545762280840998</v>
          </cell>
          <cell r="AR1826">
            <v>18.562102834263499</v>
          </cell>
          <cell r="AS1826">
            <v>14.5700669741186</v>
          </cell>
          <cell r="AT1826">
            <v>20.1783886683702</v>
          </cell>
          <cell r="AU1826">
            <v>4.0745217247716896</v>
          </cell>
          <cell r="AV1826">
            <v>1.0700758472278</v>
          </cell>
          <cell r="AW1826">
            <v>4.9292426161744398</v>
          </cell>
          <cell r="AX1826">
            <v>1.11242714149196</v>
          </cell>
          <cell r="AY1826">
            <v>0.22765839227871301</v>
          </cell>
          <cell r="AZ1826">
            <v>0.115826099439719</v>
          </cell>
          <cell r="BA1826">
            <v>1.29958949635371</v>
          </cell>
          <cell r="BB1826">
            <v>1.1884814341679899</v>
          </cell>
          <cell r="BC1826">
            <v>19.059772376822501</v>
          </cell>
          <cell r="BD1826">
            <v>2.8980476880554402</v>
          </cell>
          <cell r="BE1826">
            <v>4.8841906855554997</v>
          </cell>
          <cell r="BF1826">
            <v>6.1623195005555003</v>
          </cell>
          <cell r="BH1826" t="str">
            <v>NO</v>
          </cell>
          <cell r="BI1826" t="str">
            <v>NO</v>
          </cell>
          <cell r="BJ1826" t="str">
            <v>NO</v>
          </cell>
          <cell r="BK1826" t="str">
            <v/>
          </cell>
          <cell r="BL1826" t="str">
            <v>YES</v>
          </cell>
          <cell r="BM1826" t="str">
            <v>NO</v>
          </cell>
          <cell r="BO1826" t="str">
            <v>NO</v>
          </cell>
          <cell r="BQ1826" t="str">
            <v>YES</v>
          </cell>
          <cell r="BR1826" t="str">
            <v>NO</v>
          </cell>
          <cell r="BT1826" t="str">
            <v/>
          </cell>
          <cell r="BU1826" t="str">
            <v>YES</v>
          </cell>
          <cell r="BW1826" t="str">
            <v/>
          </cell>
          <cell r="CA1826" t="str">
            <v>SINGLE CORRx</v>
          </cell>
          <cell r="CC1826">
            <v>4.9907296475725076</v>
          </cell>
          <cell r="CD1826">
            <v>0</v>
          </cell>
          <cell r="CE1826">
            <v>4.8603538910393524</v>
          </cell>
          <cell r="CF1826">
            <v>5.1774149676531378</v>
          </cell>
          <cell r="CL1826">
            <v>0.3</v>
          </cell>
          <cell r="CY1826">
            <v>5.887867544590133</v>
          </cell>
          <cell r="CZ1826">
            <v>0</v>
          </cell>
          <cell r="DA1826">
            <v>5.887867544590133</v>
          </cell>
          <cell r="DB1826">
            <v>5.887867544590133</v>
          </cell>
        </row>
        <row r="1827">
          <cell r="A1827">
            <v>226</v>
          </cell>
          <cell r="B1827">
            <v>41677</v>
          </cell>
          <cell r="C1827" t="str">
            <v>Austin/Daniel</v>
          </cell>
          <cell r="D1827">
            <v>15</v>
          </cell>
          <cell r="F1827" t="str">
            <v>YES</v>
          </cell>
          <cell r="G1827">
            <v>2.33</v>
          </cell>
          <cell r="H1827">
            <v>0.700845167040825</v>
          </cell>
          <cell r="I1827">
            <v>0</v>
          </cell>
          <cell r="J1827">
            <v>9.9990000000000006</v>
          </cell>
          <cell r="K1827">
            <v>29.998000000000001</v>
          </cell>
          <cell r="L1827">
            <v>3.0001000100009998</v>
          </cell>
          <cell r="M1827">
            <v>3.2096772218850198</v>
          </cell>
          <cell r="N1827">
            <v>0.91616899972497501</v>
          </cell>
          <cell r="O1827">
            <v>0.33196149436667199</v>
          </cell>
          <cell r="P1827">
            <v>9.8931856630931694E-3</v>
          </cell>
          <cell r="Q1827">
            <v>0.99982765011544406</v>
          </cell>
          <cell r="R1827">
            <v>0.31665222869210902</v>
          </cell>
          <cell r="S1827">
            <v>37.136120627338798</v>
          </cell>
          <cell r="T1827">
            <v>0.99882228569417197</v>
          </cell>
          <cell r="U1827">
            <v>0.82842167035382397</v>
          </cell>
          <cell r="V1827">
            <v>462.929162412393</v>
          </cell>
          <cell r="W1827">
            <v>0.99964887285321102</v>
          </cell>
          <cell r="X1827">
            <v>0.45198898363634898</v>
          </cell>
          <cell r="Y1827">
            <v>1.50103318815152</v>
          </cell>
          <cell r="Z1827">
            <v>0.42112665397363602</v>
          </cell>
          <cell r="AA1827">
            <v>0.65054415398973997</v>
          </cell>
          <cell r="AB1827">
            <v>9.8914801128777898E-3</v>
          </cell>
          <cell r="AC1827">
            <v>0.36203394212800799</v>
          </cell>
          <cell r="AD1827">
            <v>0.101753129078777</v>
          </cell>
          <cell r="AE1827">
            <v>6.0671459938600201</v>
          </cell>
          <cell r="AF1827">
            <v>1.3101388697072201E-2</v>
          </cell>
          <cell r="AG1827">
            <v>582.43767948700895</v>
          </cell>
          <cell r="AH1827">
            <v>14.124543305563799</v>
          </cell>
          <cell r="AI1827">
            <v>0.379896357360482</v>
          </cell>
          <cell r="AJ1827">
            <v>365.96639464673598</v>
          </cell>
          <cell r="AK1827">
            <v>4061.8668169900102</v>
          </cell>
          <cell r="AL1827">
            <v>44.95557575718</v>
          </cell>
          <cell r="AM1827">
            <v>239.51109977700401</v>
          </cell>
          <cell r="AN1827">
            <v>94.180535304237097</v>
          </cell>
          <cell r="AO1827">
            <v>18.462282250575001</v>
          </cell>
          <cell r="AP1827">
            <v>16.772742605317699</v>
          </cell>
          <cell r="AQ1827">
            <v>25.869421566814001</v>
          </cell>
          <cell r="AR1827">
            <v>187.561330636951</v>
          </cell>
          <cell r="AS1827">
            <v>31.816061272770099</v>
          </cell>
          <cell r="AT1827">
            <v>1010.2438216596</v>
          </cell>
          <cell r="AU1827">
            <v>4.1843387030880299</v>
          </cell>
          <cell r="AV1827">
            <v>1.0898222948164</v>
          </cell>
          <cell r="AW1827">
            <v>4.72020864465558</v>
          </cell>
          <cell r="AX1827">
            <v>1.2090861420557899</v>
          </cell>
          <cell r="AY1827">
            <v>0.82318040496629097</v>
          </cell>
          <cell r="AZ1827">
            <v>0.116805348620869</v>
          </cell>
          <cell r="BA1827">
            <v>1.1176462766741799</v>
          </cell>
          <cell r="BB1827">
            <v>1.0189209084930699</v>
          </cell>
          <cell r="BC1827">
            <v>21.474271433903301</v>
          </cell>
          <cell r="BD1827">
            <v>13.0296307215574</v>
          </cell>
          <cell r="BE1827">
            <v>20.0587402569953</v>
          </cell>
          <cell r="BF1827">
            <v>37.401654990316501</v>
          </cell>
          <cell r="BH1827" t="str">
            <v>NO</v>
          </cell>
          <cell r="BI1827" t="str">
            <v>NO</v>
          </cell>
          <cell r="BJ1827" t="str">
            <v>NO</v>
          </cell>
          <cell r="BK1827" t="str">
            <v/>
          </cell>
          <cell r="BL1827" t="str">
            <v>YES</v>
          </cell>
          <cell r="BM1827" t="str">
            <v>NO</v>
          </cell>
          <cell r="BO1827" t="str">
            <v>NO</v>
          </cell>
          <cell r="BQ1827" t="str">
            <v>NO</v>
          </cell>
          <cell r="BR1827" t="str">
            <v>NO</v>
          </cell>
          <cell r="BT1827" t="str">
            <v/>
          </cell>
          <cell r="BU1827" t="str">
            <v>YES</v>
          </cell>
          <cell r="BW1827" t="str">
            <v/>
          </cell>
          <cell r="CA1827" t="str">
            <v>DUAL AREA</v>
          </cell>
          <cell r="CC1827">
            <v>0</v>
          </cell>
          <cell r="CD1827">
            <v>0</v>
          </cell>
          <cell r="CE1827">
            <v>15.222844060797488</v>
          </cell>
          <cell r="CF1827">
            <v>17.958375187620895</v>
          </cell>
          <cell r="CL1827">
            <v>0.36</v>
          </cell>
          <cell r="CY1827">
            <v>0</v>
          </cell>
          <cell r="CZ1827">
            <v>0</v>
          </cell>
          <cell r="DA1827">
            <v>1.4336627051662807</v>
          </cell>
          <cell r="DB1827">
            <v>1.4336627051662807</v>
          </cell>
        </row>
        <row r="1828">
          <cell r="A1828">
            <v>226</v>
          </cell>
          <cell r="B1828">
            <v>41677</v>
          </cell>
          <cell r="C1828" t="str">
            <v>Austin/Daniel</v>
          </cell>
          <cell r="D1828">
            <v>16</v>
          </cell>
          <cell r="F1828" t="str">
            <v>YES</v>
          </cell>
          <cell r="G1828">
            <v>2.33</v>
          </cell>
          <cell r="H1828">
            <v>0.78876253031194199</v>
          </cell>
          <cell r="I1828">
            <v>0</v>
          </cell>
          <cell r="J1828">
            <v>9.9994999999999994</v>
          </cell>
          <cell r="K1828">
            <v>29.998000000000001</v>
          </cell>
          <cell r="L1828">
            <v>2.99994999749988</v>
          </cell>
          <cell r="M1828">
            <v>2.4055852651890799</v>
          </cell>
          <cell r="N1828">
            <v>0.85121228753329103</v>
          </cell>
          <cell r="O1828">
            <v>0.39628437685523799</v>
          </cell>
          <cell r="P1828">
            <v>1.36596145669444E-2</v>
          </cell>
          <cell r="Q1828">
            <v>0.99992625205761199</v>
          </cell>
          <cell r="R1828">
            <v>0.233652868533721</v>
          </cell>
          <cell r="S1828">
            <v>36.485673311019198</v>
          </cell>
          <cell r="T1828">
            <v>0.99968494003547603</v>
          </cell>
          <cell r="U1828">
            <v>0.48313408973897498</v>
          </cell>
          <cell r="V1828">
            <v>217.71291167304199</v>
          </cell>
          <cell r="W1828">
            <v>0.99966141295775002</v>
          </cell>
          <cell r="X1828">
            <v>0.50067155826848397</v>
          </cell>
          <cell r="Y1828">
            <v>0.98687038140654004</v>
          </cell>
          <cell r="Z1828">
            <v>0.32860734068248398</v>
          </cell>
          <cell r="AA1828">
            <v>0.54641555116527296</v>
          </cell>
          <cell r="AB1828">
            <v>1.36586069362195E-2</v>
          </cell>
          <cell r="AC1828">
            <v>0.71659620317897599</v>
          </cell>
          <cell r="AD1828">
            <v>5.63102188533341E-2</v>
          </cell>
          <cell r="AE1828">
            <v>12.761697188818699</v>
          </cell>
          <cell r="AF1828">
            <v>5.85972351883269E-2</v>
          </cell>
          <cell r="AG1828">
            <v>718.48665952912199</v>
          </cell>
          <cell r="AH1828">
            <v>25.694336969816</v>
          </cell>
          <cell r="AI1828">
            <v>0.704008745063188</v>
          </cell>
          <cell r="AJ1828">
            <v>225.903062916887</v>
          </cell>
          <cell r="AK1828">
            <v>2541.9036511199902</v>
          </cell>
          <cell r="AL1828">
            <v>45.068978449900001</v>
          </cell>
          <cell r="AM1828">
            <v>105.214423065996</v>
          </cell>
          <cell r="AN1828">
            <v>46.502249960511001</v>
          </cell>
          <cell r="AO1828">
            <v>23.0409772608668</v>
          </cell>
          <cell r="AP1828">
            <v>22.211676119872401</v>
          </cell>
          <cell r="AQ1828">
            <v>12.1547113072704</v>
          </cell>
          <cell r="AR1828">
            <v>88.029246165959094</v>
          </cell>
          <cell r="AS1828">
            <v>54.270197365100103</v>
          </cell>
          <cell r="AT1828">
            <v>113.858058707412</v>
          </cell>
          <cell r="AU1828">
            <v>3.77610223637872</v>
          </cell>
          <cell r="AV1828">
            <v>0.99347888209637802</v>
          </cell>
          <cell r="AW1828">
            <v>4.6962872735035903</v>
          </cell>
          <cell r="AX1828">
            <v>1.24256643688725</v>
          </cell>
          <cell r="AY1828">
            <v>0.39573810929806702</v>
          </cell>
          <cell r="AZ1828">
            <v>0.114882797648859</v>
          </cell>
          <cell r="BA1828">
            <v>1.0289038808043001</v>
          </cell>
          <cell r="BB1828">
            <v>0.92627349799576597</v>
          </cell>
          <cell r="BC1828">
            <v>21.585715052621801</v>
          </cell>
          <cell r="BD1828">
            <v>15.1805938647692</v>
          </cell>
          <cell r="BE1828">
            <v>32.444221430204998</v>
          </cell>
          <cell r="BF1828">
            <v>62.7298249866151</v>
          </cell>
          <cell r="BH1828" t="str">
            <v>NO</v>
          </cell>
          <cell r="BI1828" t="str">
            <v>NO</v>
          </cell>
          <cell r="BJ1828" t="str">
            <v>NO</v>
          </cell>
          <cell r="BK1828" t="str">
            <v/>
          </cell>
          <cell r="BL1828" t="str">
            <v>YES</v>
          </cell>
          <cell r="BM1828" t="str">
            <v>NO</v>
          </cell>
          <cell r="BO1828" t="str">
            <v>NO</v>
          </cell>
          <cell r="BQ1828" t="str">
            <v>NO</v>
          </cell>
          <cell r="BR1828" t="str">
            <v>YES</v>
          </cell>
          <cell r="BT1828" t="str">
            <v/>
          </cell>
          <cell r="BU1828" t="str">
            <v>YES</v>
          </cell>
          <cell r="BW1828" t="str">
            <v/>
          </cell>
          <cell r="CA1828" t="str">
            <v>SINGLE CORRx</v>
          </cell>
          <cell r="CC1828">
            <v>0</v>
          </cell>
          <cell r="CD1828">
            <v>38.635752147833571</v>
          </cell>
          <cell r="CE1828">
            <v>19.294703482258228</v>
          </cell>
          <cell r="CF1828">
            <v>25.582961249047838</v>
          </cell>
          <cell r="CL1828">
            <v>0.3</v>
          </cell>
          <cell r="CY1828">
            <v>0</v>
          </cell>
          <cell r="CZ1828">
            <v>0.88636640213221329</v>
          </cell>
          <cell r="DA1828">
            <v>0.88636640213221329</v>
          </cell>
          <cell r="DB1828">
            <v>0.88636640213221329</v>
          </cell>
        </row>
        <row r="1829">
          <cell r="A1829">
            <v>226</v>
          </cell>
          <cell r="B1829">
            <v>41677</v>
          </cell>
          <cell r="C1829" t="str">
            <v>Austin/Daniel</v>
          </cell>
          <cell r="D1829">
            <v>17</v>
          </cell>
          <cell r="F1829" t="str">
            <v>YES</v>
          </cell>
          <cell r="G1829">
            <v>2.33</v>
          </cell>
          <cell r="H1829">
            <v>0.858374445699155</v>
          </cell>
          <cell r="I1829">
            <v>0</v>
          </cell>
          <cell r="J1829">
            <v>10</v>
          </cell>
          <cell r="K1829">
            <v>29.998000000000001</v>
          </cell>
          <cell r="L1829">
            <v>2.9998</v>
          </cell>
          <cell r="M1829">
            <v>4.0595306557272899</v>
          </cell>
          <cell r="N1829">
            <v>0.98243334646392</v>
          </cell>
          <cell r="O1829">
            <v>0.109621206937774</v>
          </cell>
          <cell r="P1829">
            <v>1.15111397369506E-2</v>
          </cell>
          <cell r="Q1829">
            <v>0.99976571977747097</v>
          </cell>
          <cell r="R1829">
            <v>0.253177879953424</v>
          </cell>
          <cell r="S1829">
            <v>25.511942692001</v>
          </cell>
          <cell r="T1829">
            <v>0.99921786757436704</v>
          </cell>
          <cell r="U1829">
            <v>0.46304315160114901</v>
          </cell>
          <cell r="V1829">
            <v>92.783620570846907</v>
          </cell>
          <cell r="W1829">
            <v>0.999934165165274</v>
          </cell>
          <cell r="X1829">
            <v>0.13419789165851601</v>
          </cell>
          <cell r="Y1829">
            <v>3.07950263938304</v>
          </cell>
          <cell r="Z1829">
            <v>0.74421430908656805</v>
          </cell>
          <cell r="AA1829">
            <v>0.16929701062489599</v>
          </cell>
          <cell r="AB1829">
            <v>1.15084419152615E-2</v>
          </cell>
          <cell r="AC1829">
            <v>0.36103945064482001</v>
          </cell>
          <cell r="AD1829">
            <v>6.6894814368032504E-2</v>
          </cell>
          <cell r="AE1829">
            <v>59.214790308106103</v>
          </cell>
          <cell r="AF1829">
            <v>0.63816103357871801</v>
          </cell>
          <cell r="AG1829">
            <v>103.265521300418</v>
          </cell>
          <cell r="AH1829">
            <v>16.888179482568599</v>
          </cell>
          <cell r="AI1829">
            <v>0.66145256988243695</v>
          </cell>
          <cell r="AJ1829">
            <v>96.618330529121494</v>
          </cell>
          <cell r="AK1829">
            <v>1531.95421908</v>
          </cell>
          <cell r="AL1829">
            <v>19.325387293270001</v>
          </cell>
          <cell r="AM1829">
            <v>96.501681115999105</v>
          </cell>
          <cell r="AN1829">
            <v>14.157252827713</v>
          </cell>
          <cell r="AO1829">
            <v>15.3274087348472</v>
          </cell>
          <cell r="AP1829">
            <v>16.112389813359702</v>
          </cell>
          <cell r="AQ1829">
            <v>7.2931670800238502</v>
          </cell>
          <cell r="AR1829">
            <v>-96.069666281540293</v>
          </cell>
          <cell r="AS1829">
            <v>89.963799572078798</v>
          </cell>
          <cell r="AT1829">
            <v>1350.8106353101</v>
          </cell>
          <cell r="AU1829">
            <v>3.71064782478483</v>
          </cell>
          <cell r="AV1829">
            <v>0.94751273047323803</v>
          </cell>
          <cell r="AW1829">
            <v>4.7545769401511704</v>
          </cell>
          <cell r="AX1829">
            <v>1.20845389276653</v>
          </cell>
          <cell r="AY1829">
            <v>0.37447632312770601</v>
          </cell>
          <cell r="AZ1829">
            <v>0.116711777402499</v>
          </cell>
          <cell r="BA1829">
            <v>0.99078764379185402</v>
          </cell>
          <cell r="BB1829">
            <v>0.89417492299874102</v>
          </cell>
          <cell r="BC1829">
            <v>28.085724234577899</v>
          </cell>
          <cell r="BD1829">
            <v>17.794866737056701</v>
          </cell>
          <cell r="BE1829">
            <v>34.816947866311899</v>
          </cell>
          <cell r="BF1829">
            <v>44.977161459822703</v>
          </cell>
          <cell r="BH1829" t="str">
            <v>NO</v>
          </cell>
          <cell r="BI1829" t="str">
            <v>NO</v>
          </cell>
          <cell r="BJ1829" t="str">
            <v>NO</v>
          </cell>
          <cell r="BK1829" t="str">
            <v/>
          </cell>
          <cell r="BL1829" t="str">
            <v>YES</v>
          </cell>
          <cell r="BM1829" t="str">
            <v>YES</v>
          </cell>
          <cell r="BO1829" t="str">
            <v>YES</v>
          </cell>
          <cell r="BQ1829" t="str">
            <v>NO</v>
          </cell>
          <cell r="BR1829" t="str">
            <v>YES</v>
          </cell>
          <cell r="BT1829" t="str">
            <v/>
          </cell>
          <cell r="BU1829" t="str">
            <v>NO</v>
          </cell>
          <cell r="BW1829" t="str">
            <v/>
          </cell>
          <cell r="CA1829" t="str">
            <v>SINGLE CORR</v>
          </cell>
          <cell r="CC1829">
            <v>0</v>
          </cell>
          <cell r="CD1829">
            <v>27.015346167675002</v>
          </cell>
          <cell r="CE1829">
            <v>0</v>
          </cell>
          <cell r="CF1829">
            <v>0</v>
          </cell>
          <cell r="CL1829">
            <v>0.47</v>
          </cell>
          <cell r="CY1829">
            <v>0</v>
          </cell>
          <cell r="CZ1829">
            <v>0.82596176808756805</v>
          </cell>
          <cell r="DA1829">
            <v>0</v>
          </cell>
          <cell r="DB1829">
            <v>0</v>
          </cell>
        </row>
        <row r="1830">
          <cell r="A1830">
            <v>226</v>
          </cell>
          <cell r="B1830">
            <v>41677</v>
          </cell>
          <cell r="C1830" t="str">
            <v>Austin/Daniel</v>
          </cell>
          <cell r="D1830">
            <v>18</v>
          </cell>
          <cell r="F1830" t="str">
            <v>YES</v>
          </cell>
          <cell r="G1830">
            <v>2.33</v>
          </cell>
          <cell r="H1830">
            <v>0.91327491682022799</v>
          </cell>
          <cell r="I1830">
            <v>0</v>
          </cell>
          <cell r="J1830">
            <v>9.9994999999999994</v>
          </cell>
          <cell r="K1830">
            <v>29.9985</v>
          </cell>
          <cell r="L1830">
            <v>3</v>
          </cell>
          <cell r="M1830">
            <v>3.7658296995824299</v>
          </cell>
          <cell r="N1830">
            <v>0.90284684847895103</v>
          </cell>
          <cell r="O1830">
            <v>0.26645809390481401</v>
          </cell>
          <cell r="P1830">
            <v>1.53114039634638E-2</v>
          </cell>
          <cell r="Q1830">
            <v>0.99986354713417802</v>
          </cell>
          <cell r="R1830">
            <v>0.30205668009443698</v>
          </cell>
          <cell r="S1830">
            <v>56.162892789308998</v>
          </cell>
          <cell r="T1830">
            <v>0.99938828386179002</v>
          </cell>
          <cell r="U1830">
            <v>0.63972484579306799</v>
          </cell>
          <cell r="V1830">
            <v>151.592548812058</v>
          </cell>
          <cell r="W1830">
            <v>0.99987927945681498</v>
          </cell>
          <cell r="X1830">
            <v>0.28408142705390499</v>
          </cell>
          <cell r="Y1830">
            <v>1.33038516891353</v>
          </cell>
          <cell r="Z1830">
            <v>0.31288853933301197</v>
          </cell>
          <cell r="AA1830">
            <v>0.43255511605772001</v>
          </cell>
          <cell r="AB1830">
            <v>1.53093139035754E-2</v>
          </cell>
          <cell r="AC1830">
            <v>0.63189111585294999</v>
          </cell>
          <cell r="AD1830">
            <v>9.2509756727163106E-2</v>
          </cell>
          <cell r="AE1830">
            <v>40.157124884537303</v>
          </cell>
          <cell r="AF1830">
            <v>0.264869722245624</v>
          </cell>
          <cell r="AG1830">
            <v>498.088303792094</v>
          </cell>
          <cell r="AH1830">
            <v>19.151919627277699</v>
          </cell>
          <cell r="AI1830">
            <v>0.34079785162804199</v>
          </cell>
          <cell r="AJ1830">
            <v>446.64311874309499</v>
          </cell>
          <cell r="AK1830">
            <v>2675.8970180533302</v>
          </cell>
          <cell r="AL1830">
            <v>55.402382465699901</v>
          </cell>
          <cell r="AM1830">
            <v>191.832919692004</v>
          </cell>
          <cell r="AN1830">
            <v>49.201378349614998</v>
          </cell>
          <cell r="AO1830">
            <v>-27.959199082433202</v>
          </cell>
          <cell r="AP1830">
            <v>5.5131236446654297</v>
          </cell>
          <cell r="AQ1830">
            <v>490.08091397125997</v>
          </cell>
          <cell r="AR1830" t="str">
            <v>Inf</v>
          </cell>
          <cell r="AS1830">
            <v>27.049837751334</v>
          </cell>
          <cell r="AT1830" t="str">
            <v>NaN</v>
          </cell>
          <cell r="AU1830">
            <v>3.76263423845114</v>
          </cell>
          <cell r="AV1830">
            <v>0.94833711884907301</v>
          </cell>
          <cell r="AW1830">
            <v>5.27953437584108</v>
          </cell>
          <cell r="AX1830">
            <v>1.2358526650341399</v>
          </cell>
          <cell r="AY1830">
            <v>0.885252476362688</v>
          </cell>
          <cell r="AZ1830">
            <v>0.116771276090834</v>
          </cell>
          <cell r="BA1830">
            <v>1.1668332609237699</v>
          </cell>
          <cell r="BB1830">
            <v>1.0610721857272001</v>
          </cell>
          <cell r="BC1830">
            <v>21.5331683439573</v>
          </cell>
          <cell r="BD1830">
            <v>-0.44956067291377599</v>
          </cell>
          <cell r="BE1830">
            <v>9.4667511213717699</v>
          </cell>
          <cell r="BF1830">
            <v>24.354430128843401</v>
          </cell>
          <cell r="BH1830" t="str">
            <v>NO</v>
          </cell>
          <cell r="BI1830" t="str">
            <v>NO</v>
          </cell>
          <cell r="BJ1830" t="str">
            <v>NO</v>
          </cell>
          <cell r="BK1830" t="str">
            <v/>
          </cell>
          <cell r="BL1830" t="str">
            <v>YES</v>
          </cell>
          <cell r="BM1830" t="str">
            <v>NO</v>
          </cell>
          <cell r="BO1830" t="str">
            <v>NO</v>
          </cell>
          <cell r="BQ1830" t="str">
            <v>NO</v>
          </cell>
          <cell r="BR1830" t="str">
            <v>NO</v>
          </cell>
          <cell r="BT1830" t="str">
            <v/>
          </cell>
          <cell r="BU1830" t="str">
            <v>YES</v>
          </cell>
          <cell r="BW1830" t="str">
            <v/>
          </cell>
          <cell r="CA1830" t="str">
            <v>DUAL AREA</v>
          </cell>
          <cell r="CC1830">
            <v>0</v>
          </cell>
          <cell r="CD1830">
            <v>0</v>
          </cell>
          <cell r="CE1830">
            <v>19.197519449124293</v>
          </cell>
          <cell r="CF1830">
            <v>14.771360712858307</v>
          </cell>
          <cell r="CL1830">
            <v>0.36</v>
          </cell>
          <cell r="CY1830">
            <v>0</v>
          </cell>
          <cell r="CZ1830">
            <v>0</v>
          </cell>
          <cell r="DA1830">
            <v>3.037733584666646</v>
          </cell>
          <cell r="DB1830">
            <v>3.037733584666646</v>
          </cell>
        </row>
        <row r="1831">
          <cell r="A1831">
            <v>226</v>
          </cell>
          <cell r="B1831">
            <v>41677</v>
          </cell>
          <cell r="C1831" t="str">
            <v>Austin/Daniel</v>
          </cell>
          <cell r="D1831">
            <v>19</v>
          </cell>
          <cell r="F1831" t="str">
            <v>YES</v>
          </cell>
          <cell r="G1831">
            <v>2.33</v>
          </cell>
          <cell r="H1831">
            <v>0.96048153005540404</v>
          </cell>
          <cell r="I1831">
            <v>0</v>
          </cell>
          <cell r="J1831">
            <v>9.9994999999999994</v>
          </cell>
          <cell r="K1831">
            <v>29.9985</v>
          </cell>
          <cell r="L1831">
            <v>3</v>
          </cell>
          <cell r="M1831">
            <v>13.5385666397887</v>
          </cell>
          <cell r="N1831">
            <v>0.95668879343422297</v>
          </cell>
          <cell r="O1831">
            <v>0.164354575367677</v>
          </cell>
          <cell r="P1831">
            <v>1.6785091587625998E-2</v>
          </cell>
          <cell r="Q1831">
            <v>0.99982820807226702</v>
          </cell>
          <cell r="R1831">
            <v>0.166244054947425</v>
          </cell>
          <cell r="S1831">
            <v>22.222036760454198</v>
          </cell>
          <cell r="T1831">
            <v>0.99833643907366998</v>
          </cell>
          <cell r="U1831">
            <v>0.51816219877853698</v>
          </cell>
          <cell r="V1831">
            <v>176.885840044487</v>
          </cell>
          <cell r="W1831">
            <v>0.99984477678412598</v>
          </cell>
          <cell r="X1831">
            <v>0.15800297564812699</v>
          </cell>
          <cell r="Y1831">
            <v>1.3901492670906701</v>
          </cell>
          <cell r="Z1831">
            <v>9.8007916620881999E-2</v>
          </cell>
          <cell r="AA1831">
            <v>0.55725646387502903</v>
          </cell>
          <cell r="AB1831">
            <v>1.6782206736523E-2</v>
          </cell>
          <cell r="AC1831">
            <v>0.62095866929235799</v>
          </cell>
          <cell r="AD1831">
            <v>2.87732329986835E-2</v>
          </cell>
          <cell r="AE1831">
            <v>30.1936405531882</v>
          </cell>
          <cell r="AF1831">
            <v>0.17066913278198501</v>
          </cell>
          <cell r="AG1831">
            <v>138.801604200339</v>
          </cell>
          <cell r="AH1831">
            <v>12.170394520294</v>
          </cell>
          <cell r="AI1831">
            <v>0.54675787474453497</v>
          </cell>
          <cell r="AJ1831">
            <v>75.857220035307506</v>
          </cell>
          <cell r="AK1831">
            <v>1034.5968647550001</v>
          </cell>
          <cell r="AL1831">
            <v>24.853364934849999</v>
          </cell>
          <cell r="AM1831">
            <v>67.590964422999306</v>
          </cell>
          <cell r="AN1831">
            <v>8.3563558731159997</v>
          </cell>
          <cell r="AO1831">
            <v>11.061453583356201</v>
          </cell>
          <cell r="AP1831">
            <v>12.208108687847099</v>
          </cell>
          <cell r="AQ1831">
            <v>38.733974488713599</v>
          </cell>
          <cell r="AR1831">
            <v>-2644.7394843896</v>
          </cell>
          <cell r="AS1831">
            <v>67.942313375211597</v>
          </cell>
          <cell r="AT1831">
            <v>18869.033638521101</v>
          </cell>
          <cell r="AU1831">
            <v>3.7456341272628002</v>
          </cell>
          <cell r="AV1831">
            <v>0.90213544219906205</v>
          </cell>
          <cell r="AW1831">
            <v>5.0802789070564298</v>
          </cell>
          <cell r="AX1831">
            <v>1.2572548056552599</v>
          </cell>
          <cell r="AY1831">
            <v>0.410527240208579</v>
          </cell>
          <cell r="AZ1831">
            <v>0.119537122514316</v>
          </cell>
          <cell r="BA1831">
            <v>1.02148198535593</v>
          </cell>
          <cell r="BB1831">
            <v>0.91898766876205196</v>
          </cell>
          <cell r="BC1831">
            <v>28.978393426487902</v>
          </cell>
          <cell r="BD1831">
            <v>12.467016450966799</v>
          </cell>
          <cell r="BE1831">
            <v>20.054582676200202</v>
          </cell>
          <cell r="BF1831">
            <v>27.962643622216699</v>
          </cell>
          <cell r="BH1831" t="str">
            <v>NO</v>
          </cell>
          <cell r="BI1831" t="str">
            <v>NO</v>
          </cell>
          <cell r="BJ1831" t="str">
            <v>NO</v>
          </cell>
          <cell r="BK1831" t="str">
            <v/>
          </cell>
          <cell r="BL1831" t="str">
            <v>YES</v>
          </cell>
          <cell r="BM1831" t="str">
            <v>NO</v>
          </cell>
          <cell r="BO1831" t="str">
            <v>NO</v>
          </cell>
          <cell r="BQ1831" t="str">
            <v>NO</v>
          </cell>
          <cell r="BR1831" t="str">
            <v>NO</v>
          </cell>
          <cell r="BT1831" t="str">
            <v/>
          </cell>
          <cell r="BU1831" t="str">
            <v>NO</v>
          </cell>
          <cell r="BW1831" t="str">
            <v>YES</v>
          </cell>
          <cell r="CA1831" t="str">
            <v>TRASH</v>
          </cell>
          <cell r="CC1831">
            <v>0</v>
          </cell>
          <cell r="CD1831">
            <v>0</v>
          </cell>
          <cell r="CE1831">
            <v>0</v>
          </cell>
          <cell r="CF1831">
            <v>0</v>
          </cell>
          <cell r="CL1831">
            <v>0</v>
          </cell>
          <cell r="CY1831">
            <v>0</v>
          </cell>
          <cell r="CZ1831">
            <v>0</v>
          </cell>
          <cell r="DA1831">
            <v>0</v>
          </cell>
          <cell r="DB1831">
            <v>0</v>
          </cell>
        </row>
        <row r="1832">
          <cell r="A1832">
            <v>226</v>
          </cell>
          <cell r="B1832">
            <v>41677</v>
          </cell>
          <cell r="C1832" t="str">
            <v>Austin/Daniel</v>
          </cell>
          <cell r="D1832">
            <v>20</v>
          </cell>
          <cell r="F1832" t="str">
            <v>YES</v>
          </cell>
          <cell r="G1832">
            <v>2.33</v>
          </cell>
          <cell r="H1832">
            <v>1.7396286400034999</v>
          </cell>
          <cell r="I1832">
            <v>0</v>
          </cell>
          <cell r="J1832">
            <v>10.0025</v>
          </cell>
          <cell r="K1832">
            <v>29.998000000000001</v>
          </cell>
          <cell r="L1832">
            <v>2.99905023744064</v>
          </cell>
          <cell r="M1832">
            <v>22.2632279985331</v>
          </cell>
          <cell r="N1832">
            <v>0.98378774949342096</v>
          </cell>
          <cell r="O1832">
            <v>5.3164584950660801E-2</v>
          </cell>
          <cell r="P1832">
            <v>1.20874897230336E-2</v>
          </cell>
          <cell r="Q1832">
            <v>0.99980886006990799</v>
          </cell>
          <cell r="R1832">
            <v>0.27377219268913799</v>
          </cell>
          <cell r="S1832">
            <v>-297.09351402812899</v>
          </cell>
          <cell r="T1832">
            <v>0.99957483244871803</v>
          </cell>
          <cell r="U1832">
            <v>0.40833372789308298</v>
          </cell>
          <cell r="V1832">
            <v>-583.53885729616798</v>
          </cell>
          <cell r="W1832">
            <v>0.99999485978306002</v>
          </cell>
          <cell r="X1832">
            <v>4.4888270536700303E-2</v>
          </cell>
          <cell r="Y1832">
            <v>2.3883326343420102</v>
          </cell>
          <cell r="Z1832">
            <v>0.10550564384661699</v>
          </cell>
          <cell r="AA1832">
            <v>0.15633917143311599</v>
          </cell>
          <cell r="AB1832">
            <v>1.2085178541831601E-2</v>
          </cell>
          <cell r="AC1832">
            <v>0.43302260620188099</v>
          </cell>
          <cell r="AD1832">
            <v>7.6540313109224906E-2</v>
          </cell>
          <cell r="AE1832">
            <v>-212.16836929123599</v>
          </cell>
          <cell r="AF1832">
            <v>0.36358723337475901</v>
          </cell>
          <cell r="AG1832">
            <v>254.72278950041499</v>
          </cell>
          <cell r="AH1832">
            <v>-7.7047895217485101</v>
          </cell>
          <cell r="AI1832">
            <v>2.5922855603115198E-2</v>
          </cell>
          <cell r="AJ1832">
            <v>389.87220310663702</v>
          </cell>
          <cell r="AK1832">
            <v>2956.7896624816699</v>
          </cell>
          <cell r="AL1832">
            <v>40.150450908899998</v>
          </cell>
          <cell r="AM1832">
            <v>5.4595613233329896</v>
          </cell>
          <cell r="AN1832">
            <v>-11.9988466833333</v>
          </cell>
          <cell r="AO1832">
            <v>-78.375370356140905</v>
          </cell>
          <cell r="AP1832">
            <v>0.26989590598762497</v>
          </cell>
          <cell r="AQ1832">
            <v>369.474435631022</v>
          </cell>
          <cell r="AR1832">
            <v>-225.39198768614901</v>
          </cell>
          <cell r="AS1832">
            <v>-253.088695533818</v>
          </cell>
          <cell r="AT1832">
            <v>186.56207921112599</v>
          </cell>
          <cell r="AU1832">
            <v>3.2558066083421502</v>
          </cell>
          <cell r="AV1832">
            <v>1.1849799649786299</v>
          </cell>
          <cell r="AW1832">
            <v>3.5889072376883702</v>
          </cell>
          <cell r="AX1832">
            <v>0.88570987255691203</v>
          </cell>
          <cell r="AY1832">
            <v>0.53901481564015796</v>
          </cell>
          <cell r="AZ1832">
            <v>0.11960637174380501</v>
          </cell>
          <cell r="BA1832">
            <v>1.2785704905969899</v>
          </cell>
          <cell r="BB1832">
            <v>1.1623751194913601</v>
          </cell>
          <cell r="BC1832">
            <v>20.004673570150199</v>
          </cell>
          <cell r="BD1832">
            <v>5.3352019633073802</v>
          </cell>
          <cell r="BE1832">
            <v>41.402286901979302</v>
          </cell>
          <cell r="BF1832">
            <v>46.059449896510301</v>
          </cell>
          <cell r="BH1832" t="str">
            <v>NO</v>
          </cell>
          <cell r="BI1832" t="str">
            <v>NO</v>
          </cell>
          <cell r="BJ1832" t="str">
            <v>NO</v>
          </cell>
          <cell r="BK1832" t="str">
            <v/>
          </cell>
          <cell r="BL1832" t="str">
            <v>YES</v>
          </cell>
          <cell r="BM1832" t="str">
            <v>NO</v>
          </cell>
          <cell r="BO1832" t="str">
            <v>NO</v>
          </cell>
          <cell r="BQ1832" t="str">
            <v>NO</v>
          </cell>
          <cell r="BR1832" t="str">
            <v>NO</v>
          </cell>
          <cell r="BT1832" t="str">
            <v/>
          </cell>
          <cell r="BU1832" t="str">
            <v>NO</v>
          </cell>
          <cell r="BW1832" t="str">
            <v>YES</v>
          </cell>
          <cell r="CA1832" t="str">
            <v>TRASH</v>
          </cell>
          <cell r="CC1832">
            <v>0</v>
          </cell>
          <cell r="CD1832">
            <v>0</v>
          </cell>
          <cell r="CE1832">
            <v>0</v>
          </cell>
          <cell r="CF1832">
            <v>0</v>
          </cell>
          <cell r="CL1832">
            <v>0</v>
          </cell>
          <cell r="CY1832">
            <v>0</v>
          </cell>
          <cell r="CZ1832">
            <v>0</v>
          </cell>
          <cell r="DA1832">
            <v>0</v>
          </cell>
          <cell r="DB1832">
            <v>0</v>
          </cell>
        </row>
        <row r="1833">
          <cell r="A1833">
            <v>226</v>
          </cell>
          <cell r="B1833">
            <v>41677</v>
          </cell>
          <cell r="C1833" t="str">
            <v>Austin/Daniel</v>
          </cell>
          <cell r="D1833">
            <v>21</v>
          </cell>
          <cell r="F1833" t="str">
            <v>YES</v>
          </cell>
          <cell r="G1833">
            <v>2.33</v>
          </cell>
          <cell r="H1833">
            <v>1.9417106397449999</v>
          </cell>
          <cell r="I1833">
            <v>0</v>
          </cell>
          <cell r="J1833">
            <v>9.9994999999999994</v>
          </cell>
          <cell r="K1833">
            <v>29.998999999999999</v>
          </cell>
          <cell r="L1833">
            <v>3.0000500025001302</v>
          </cell>
          <cell r="M1833">
            <v>5.2266483374365498</v>
          </cell>
          <cell r="N1833">
            <v>0.97838633879186099</v>
          </cell>
          <cell r="O1833">
            <v>5.5468186702782703E-2</v>
          </cell>
          <cell r="P1833">
            <v>3.0005993444260901E-2</v>
          </cell>
          <cell r="Q1833">
            <v>0.99939518190642795</v>
          </cell>
          <cell r="R1833">
            <v>0.191822536570145</v>
          </cell>
          <cell r="S1833">
            <v>34.508645206286303</v>
          </cell>
          <cell r="T1833">
            <v>0.99862808713956597</v>
          </cell>
          <cell r="U1833">
            <v>0.28900406983985599</v>
          </cell>
          <cell r="V1833">
            <v>154.685699485089</v>
          </cell>
          <cell r="W1833">
            <v>0.99991197706005797</v>
          </cell>
          <cell r="X1833">
            <v>7.3128503703159806E-2</v>
          </cell>
          <cell r="Y1833">
            <v>3.18755363426411</v>
          </cell>
          <cell r="Z1833">
            <v>0.59591119741335596</v>
          </cell>
          <cell r="AA1833">
            <v>5.9510367870235101E-2</v>
          </cell>
          <cell r="AB1833">
            <v>2.99878179536643E-2</v>
          </cell>
          <cell r="AC1833">
            <v>0.59730559685126905</v>
          </cell>
          <cell r="AD1833">
            <v>4.0336518332290697E-2</v>
          </cell>
          <cell r="AE1833">
            <v>49.791923695995003</v>
          </cell>
          <cell r="AF1833">
            <v>0.321862592736257</v>
          </cell>
          <cell r="AG1833">
            <v>45.117743382268799</v>
          </cell>
          <cell r="AH1833">
            <v>13.073395392058099</v>
          </cell>
          <cell r="AI1833">
            <v>0.37832317246247699</v>
          </cell>
          <cell r="AJ1833">
            <v>41.361315967977802</v>
          </cell>
          <cell r="AK1833">
            <v>231.31138284667</v>
          </cell>
          <cell r="AL1833">
            <v>8.2334205263366798</v>
          </cell>
          <cell r="AM1833">
            <v>10.252232388333301</v>
          </cell>
          <cell r="AN1833">
            <v>0.21784523678866799</v>
          </cell>
          <cell r="AO1833">
            <v>-9.3496294216779603</v>
          </cell>
          <cell r="AP1833">
            <v>14.3976418982481</v>
          </cell>
          <cell r="AQ1833">
            <v>125.669309025364</v>
          </cell>
          <cell r="AR1833">
            <v>189.749067808506</v>
          </cell>
          <cell r="AS1833">
            <v>83.377607888047905</v>
          </cell>
          <cell r="AT1833">
            <v>574.58646200174201</v>
          </cell>
          <cell r="AU1833">
            <v>2.89604794688774</v>
          </cell>
          <cell r="AV1833">
            <v>0.72487120635049795</v>
          </cell>
          <cell r="AW1833">
            <v>3.0810105320195298</v>
          </cell>
          <cell r="AX1833">
            <v>0.97405031982026702</v>
          </cell>
          <cell r="AY1833">
            <v>0.16334967883252</v>
          </cell>
          <cell r="AZ1833">
            <v>0.112448087570511</v>
          </cell>
          <cell r="BA1833">
            <v>0.98918546484341996</v>
          </cell>
          <cell r="BB1833">
            <v>0.90555889519710397</v>
          </cell>
          <cell r="BC1833">
            <v>25.567775817264</v>
          </cell>
          <cell r="BD1833">
            <v>1.4223607954544899</v>
          </cell>
          <cell r="BE1833">
            <v>8.7068141727272597</v>
          </cell>
          <cell r="BF1833">
            <v>17.7017550256062</v>
          </cell>
          <cell r="BH1833" t="str">
            <v>NO</v>
          </cell>
          <cell r="BI1833" t="str">
            <v>NO</v>
          </cell>
          <cell r="BJ1833" t="str">
            <v>NO</v>
          </cell>
          <cell r="BK1833" t="str">
            <v/>
          </cell>
          <cell r="BL1833" t="str">
            <v>YES</v>
          </cell>
          <cell r="BM1833" t="str">
            <v>NO</v>
          </cell>
          <cell r="BO1833" t="str">
            <v>NO</v>
          </cell>
          <cell r="BQ1833" t="str">
            <v>NO</v>
          </cell>
          <cell r="BR1833" t="str">
            <v>NO</v>
          </cell>
          <cell r="BT1833" t="str">
            <v/>
          </cell>
          <cell r="BU1833" t="str">
            <v>NO</v>
          </cell>
          <cell r="BW1833" t="str">
            <v>YES</v>
          </cell>
          <cell r="CA1833" t="str">
            <v>TRASH</v>
          </cell>
          <cell r="CC1833">
            <v>0</v>
          </cell>
          <cell r="CD1833">
            <v>0</v>
          </cell>
          <cell r="CE1833">
            <v>0</v>
          </cell>
          <cell r="CF1833">
            <v>0</v>
          </cell>
          <cell r="CL1833">
            <v>0</v>
          </cell>
          <cell r="CY1833">
            <v>0</v>
          </cell>
          <cell r="CZ1833">
            <v>0</v>
          </cell>
          <cell r="DA1833">
            <v>0</v>
          </cell>
          <cell r="DB1833">
            <v>0</v>
          </cell>
        </row>
        <row r="1834">
          <cell r="A1834">
            <v>226</v>
          </cell>
          <cell r="B1834">
            <v>41677</v>
          </cell>
          <cell r="C1834" t="str">
            <v>Austin/Daniel</v>
          </cell>
          <cell r="D1834">
            <v>22</v>
          </cell>
          <cell r="F1834" t="str">
            <v>YES</v>
          </cell>
          <cell r="G1834">
            <v>2.33</v>
          </cell>
          <cell r="H1834">
            <v>2.1208260012790601</v>
          </cell>
          <cell r="I1834">
            <v>0</v>
          </cell>
          <cell r="J1834">
            <v>9.9990000000000006</v>
          </cell>
          <cell r="K1834">
            <v>29.998999999999999</v>
          </cell>
          <cell r="L1834">
            <v>3.000200020002</v>
          </cell>
          <cell r="M1834">
            <v>2.6045345431461899</v>
          </cell>
          <cell r="N1834">
            <v>0.80111861335484802</v>
          </cell>
          <cell r="O1834">
            <v>0.17708831108917</v>
          </cell>
          <cell r="P1834">
            <v>1.66689531328122E-3</v>
          </cell>
          <cell r="Q1834">
            <v>0.999228236917167</v>
          </cell>
          <cell r="R1834">
            <v>0.17808153275833299</v>
          </cell>
          <cell r="S1834">
            <v>27.551767335162602</v>
          </cell>
          <cell r="T1834">
            <v>0.99854005627604703</v>
          </cell>
          <cell r="U1834">
            <v>0.24517681304379399</v>
          </cell>
          <cell r="V1834">
            <v>41.159423769057298</v>
          </cell>
          <cell r="W1834">
            <v>0.99952959963357702</v>
          </cell>
          <cell r="X1834">
            <v>0.13905054884865001</v>
          </cell>
          <cell r="Y1834">
            <v>0.72947208473217395</v>
          </cell>
          <cell r="Z1834">
            <v>0.203113916243437</v>
          </cell>
          <cell r="AA1834">
            <v>9.3400664197835701E-2</v>
          </cell>
          <cell r="AB1834">
            <v>1.6656078678409299E-3</v>
          </cell>
          <cell r="AC1834">
            <v>3.57904095157335E-3</v>
          </cell>
          <cell r="AD1834">
            <v>3.2570231718439799E-2</v>
          </cell>
          <cell r="AE1834">
            <v>22.890181891994501</v>
          </cell>
          <cell r="AF1834">
            <v>0.55587277040274397</v>
          </cell>
          <cell r="AG1834">
            <v>18.728652660641</v>
          </cell>
          <cell r="AH1834">
            <v>13.039462109457499</v>
          </cell>
          <cell r="AI1834">
            <v>0.47257847958206001</v>
          </cell>
          <cell r="AJ1834">
            <v>22.241136781035099</v>
          </cell>
          <cell r="AK1834">
            <v>400.24261092332</v>
          </cell>
          <cell r="AL1834">
            <v>8.9939405193599793</v>
          </cell>
          <cell r="AM1834">
            <v>31.365854309000898</v>
          </cell>
          <cell r="AN1834">
            <v>22.896943198679299</v>
          </cell>
          <cell r="AO1834">
            <v>8.5267778688528502</v>
          </cell>
          <cell r="AP1834">
            <v>6.3995060130102397</v>
          </cell>
          <cell r="AQ1834">
            <v>13.206681930054801</v>
          </cell>
          <cell r="AR1834">
            <v>12.7469376605347</v>
          </cell>
          <cell r="AS1834">
            <v>8.6281234732760801</v>
          </cell>
          <cell r="AT1834">
            <v>20.6627868767434</v>
          </cell>
          <cell r="AU1834">
            <v>3.2335330918361702</v>
          </cell>
          <cell r="AV1834">
            <v>1.19996383029889</v>
          </cell>
          <cell r="AW1834">
            <v>3.9554885683765701</v>
          </cell>
          <cell r="AX1834">
            <v>0.886151623583603</v>
          </cell>
          <cell r="AY1834">
            <v>0.44203477878110697</v>
          </cell>
          <cell r="AZ1834">
            <v>0.113531719493035</v>
          </cell>
          <cell r="BA1834">
            <v>0.99163072995401302</v>
          </cell>
          <cell r="BB1834">
            <v>0.89751734334437505</v>
          </cell>
          <cell r="BC1834">
            <v>20.9384895212103</v>
          </cell>
          <cell r="BD1834">
            <v>0.70166458817766397</v>
          </cell>
          <cell r="BE1834">
            <v>2.0020665768888701</v>
          </cell>
          <cell r="BF1834">
            <v>10.218368104266499</v>
          </cell>
          <cell r="BH1834" t="str">
            <v>NO</v>
          </cell>
          <cell r="BI1834" t="str">
            <v>NO</v>
          </cell>
          <cell r="BJ1834" t="str">
            <v>NO</v>
          </cell>
          <cell r="BK1834" t="str">
            <v/>
          </cell>
          <cell r="BL1834" t="str">
            <v>YES</v>
          </cell>
          <cell r="BM1834" t="str">
            <v>NO</v>
          </cell>
          <cell r="BO1834" t="str">
            <v>NO</v>
          </cell>
          <cell r="BQ1834" t="str">
            <v>NO</v>
          </cell>
          <cell r="BR1834" t="str">
            <v>NO</v>
          </cell>
          <cell r="BT1834" t="str">
            <v/>
          </cell>
          <cell r="BU1834" t="str">
            <v>NO</v>
          </cell>
          <cell r="BW1834" t="str">
            <v>YES</v>
          </cell>
          <cell r="CA1834" t="str">
            <v>TRASH</v>
          </cell>
          <cell r="CC1834">
            <v>0</v>
          </cell>
          <cell r="CD1834">
            <v>0</v>
          </cell>
          <cell r="CE1834">
            <v>0</v>
          </cell>
          <cell r="CF1834">
            <v>0</v>
          </cell>
          <cell r="CL1834">
            <v>0</v>
          </cell>
          <cell r="CY1834">
            <v>0</v>
          </cell>
          <cell r="CZ1834">
            <v>0</v>
          </cell>
          <cell r="DA1834">
            <v>0</v>
          </cell>
          <cell r="DB1834">
            <v>0</v>
          </cell>
        </row>
        <row r="1835">
          <cell r="A1835">
            <v>226</v>
          </cell>
          <cell r="B1835">
            <v>41677</v>
          </cell>
          <cell r="C1835" t="str">
            <v>Austin/Daniel</v>
          </cell>
          <cell r="D1835">
            <v>23</v>
          </cell>
          <cell r="F1835" t="str">
            <v>YES</v>
          </cell>
          <cell r="G1835">
            <v>2.33</v>
          </cell>
          <cell r="H1835">
            <v>2.2274038614705201</v>
          </cell>
          <cell r="I1835">
            <v>0</v>
          </cell>
          <cell r="J1835">
            <v>10</v>
          </cell>
          <cell r="K1835">
            <v>29.9985</v>
          </cell>
          <cell r="L1835">
            <v>2.9998499999999999</v>
          </cell>
          <cell r="M1835">
            <v>10.9568340874026</v>
          </cell>
          <cell r="N1835">
            <v>0.97913926164685205</v>
          </cell>
          <cell r="O1835">
            <v>0.14200001922598501</v>
          </cell>
          <cell r="P1835">
            <v>1.18622739746821E-2</v>
          </cell>
          <cell r="Q1835">
            <v>0.99993905028808905</v>
          </cell>
          <cell r="R1835">
            <v>0.21165137561450101</v>
          </cell>
          <cell r="S1835">
            <v>33.893866581501598</v>
          </cell>
          <cell r="T1835">
            <v>0.99959307774792305</v>
          </cell>
          <cell r="U1835">
            <v>0.54717272677617101</v>
          </cell>
          <cell r="V1835">
            <v>1307.3272562689899</v>
          </cell>
          <cell r="W1835">
            <v>0.99996273269964697</v>
          </cell>
          <cell r="X1835">
            <v>0.16548691744475899</v>
          </cell>
          <cell r="Y1835">
            <v>3.0141086084242601</v>
          </cell>
          <cell r="Z1835">
            <v>0.26918077297170601</v>
          </cell>
          <cell r="AA1835">
            <v>0.69980370026592398</v>
          </cell>
          <cell r="AB1835">
            <v>1.18615508266951E-2</v>
          </cell>
          <cell r="AC1835">
            <v>0.697666993382133</v>
          </cell>
          <cell r="AD1835">
            <v>4.5698660019280302E-2</v>
          </cell>
          <cell r="AE1835">
            <v>20.206454567181702</v>
          </cell>
          <cell r="AF1835">
            <v>1.5455733368804901E-2</v>
          </cell>
          <cell r="AG1835">
            <v>737.93545829315406</v>
          </cell>
          <cell r="AH1835">
            <v>23.0844089878447</v>
          </cell>
          <cell r="AI1835">
            <v>0.68080174245621505</v>
          </cell>
          <cell r="AJ1835">
            <v>239.245425980612</v>
          </cell>
          <cell r="AK1835">
            <v>3463.4789391499999</v>
          </cell>
          <cell r="AL1835">
            <v>57.431679232070003</v>
          </cell>
          <cell r="AM1835">
            <v>164.51764737799999</v>
          </cell>
          <cell r="AN1835">
            <v>21.896400616247</v>
          </cell>
          <cell r="AO1835">
            <v>19.922747695401799</v>
          </cell>
          <cell r="AP1835">
            <v>17.715771221665001</v>
          </cell>
          <cell r="AQ1835">
            <v>13.975099146536399</v>
          </cell>
          <cell r="AR1835">
            <v>176.07067062147499</v>
          </cell>
          <cell r="AS1835">
            <v>92.225365307192902</v>
          </cell>
          <cell r="AT1835">
            <v>496.31700134161002</v>
          </cell>
          <cell r="AU1835">
            <v>3.59091971810231</v>
          </cell>
          <cell r="AV1835">
            <v>0.99777020151278495</v>
          </cell>
          <cell r="AW1835">
            <v>3.9772778327374199</v>
          </cell>
          <cell r="AX1835">
            <v>1.3254142784681999</v>
          </cell>
          <cell r="AY1835">
            <v>0.61337889103383103</v>
          </cell>
          <cell r="AZ1835">
            <v>0.11658706703135201</v>
          </cell>
          <cell r="BA1835">
            <v>1.0205509917478901</v>
          </cell>
          <cell r="BB1835">
            <v>0.92626856576669503</v>
          </cell>
          <cell r="BC1835">
            <v>21.648666742370501</v>
          </cell>
          <cell r="BD1835">
            <v>16.006980708910799</v>
          </cell>
          <cell r="BE1835">
            <v>23.361902763184698</v>
          </cell>
          <cell r="BF1835">
            <v>48.185981776468502</v>
          </cell>
          <cell r="BH1835" t="str">
            <v>NO</v>
          </cell>
          <cell r="BI1835" t="str">
            <v>NO</v>
          </cell>
          <cell r="BJ1835" t="str">
            <v>NO</v>
          </cell>
          <cell r="BK1835" t="str">
            <v/>
          </cell>
          <cell r="BL1835" t="str">
            <v>YES</v>
          </cell>
          <cell r="BM1835" t="str">
            <v>NO</v>
          </cell>
          <cell r="BO1835" t="str">
            <v>NO</v>
          </cell>
          <cell r="BQ1835" t="str">
            <v>NO</v>
          </cell>
          <cell r="BR1835" t="str">
            <v>YES</v>
          </cell>
          <cell r="BT1835" t="str">
            <v/>
          </cell>
          <cell r="BU1835" t="str">
            <v>NO</v>
          </cell>
          <cell r="BW1835" t="str">
            <v/>
          </cell>
          <cell r="CA1835" t="str">
            <v>SINGLE CORR</v>
          </cell>
          <cell r="CC1835">
            <v>0</v>
          </cell>
          <cell r="CD1835">
            <v>35.8918100295747</v>
          </cell>
          <cell r="CE1835">
            <v>0</v>
          </cell>
          <cell r="CF1835">
            <v>0</v>
          </cell>
          <cell r="CL1835">
            <v>0.47</v>
          </cell>
          <cell r="CY1835">
            <v>0</v>
          </cell>
          <cell r="CZ1835">
            <v>1.2309557192571516</v>
          </cell>
          <cell r="DA1835">
            <v>0</v>
          </cell>
          <cell r="DB1835">
            <v>0</v>
          </cell>
        </row>
        <row r="1836">
          <cell r="A1836">
            <v>226</v>
          </cell>
          <cell r="B1836">
            <v>41677</v>
          </cell>
          <cell r="C1836" t="str">
            <v>Austin/Daniel</v>
          </cell>
          <cell r="D1836">
            <v>24</v>
          </cell>
          <cell r="F1836" t="str">
            <v>YES</v>
          </cell>
          <cell r="G1836">
            <v>2.33</v>
          </cell>
          <cell r="H1836">
            <v>2.3263215282931902</v>
          </cell>
          <cell r="I1836">
            <v>0</v>
          </cell>
          <cell r="J1836">
            <v>9.9990000000000006</v>
          </cell>
          <cell r="K1836">
            <v>29.998999999999999</v>
          </cell>
          <cell r="L1836">
            <v>3.000200020002</v>
          </cell>
          <cell r="M1836">
            <v>2.5347499497083099</v>
          </cell>
          <cell r="N1836">
            <v>0.89864223261679899</v>
          </cell>
          <cell r="O1836">
            <v>0.21824871200387599</v>
          </cell>
          <cell r="P1836">
            <v>2.48860034536347E-2</v>
          </cell>
          <cell r="Q1836">
            <v>0.99647225909618398</v>
          </cell>
          <cell r="R1836">
            <v>0.25929778776953899</v>
          </cell>
          <cell r="S1836">
            <v>10.5593708216319</v>
          </cell>
          <cell r="T1836">
            <v>0.98948685455340302</v>
          </cell>
          <cell r="U1836">
            <v>0.45105402883472701</v>
          </cell>
          <cell r="V1836">
            <v>19.236259200051599</v>
          </cell>
          <cell r="W1836">
            <v>0.99754019566746499</v>
          </cell>
          <cell r="X1836">
            <v>0.21663009215149301</v>
          </cell>
          <cell r="Y1836">
            <v>1.3039337249296501</v>
          </cell>
          <cell r="Z1836">
            <v>0.44852741637629401</v>
          </cell>
          <cell r="AA1836">
            <v>0.217493039078685</v>
          </cell>
          <cell r="AB1836">
            <v>2.4797846910123801E-2</v>
          </cell>
          <cell r="AC1836">
            <v>0.147837045312641</v>
          </cell>
          <cell r="AD1836">
            <v>7.1354218907664593E-2</v>
          </cell>
          <cell r="AE1836">
            <v>10.033609308171</v>
          </cell>
          <cell r="AF1836">
            <v>0.52030911682380099</v>
          </cell>
          <cell r="AG1836">
            <v>9.6563677146695799</v>
          </cell>
          <cell r="AH1836">
            <v>4.7820319319962898</v>
          </cell>
          <cell r="AI1836">
            <v>0.448016540429377</v>
          </cell>
          <cell r="AJ1836">
            <v>11.111645947357999</v>
          </cell>
          <cell r="AK1836">
            <v>224.59123443000399</v>
          </cell>
          <cell r="AL1836">
            <v>13.81440808901</v>
          </cell>
          <cell r="AM1836">
            <v>19.960558727000699</v>
          </cell>
          <cell r="AN1836">
            <v>19.501054273327998</v>
          </cell>
          <cell r="AO1836">
            <v>4.8896759951524897</v>
          </cell>
          <cell r="AP1836">
            <v>6.3803191737140699</v>
          </cell>
          <cell r="AQ1836">
            <v>31.087643101622799</v>
          </cell>
          <cell r="AR1836" t="str">
            <v>Inf</v>
          </cell>
          <cell r="AS1836">
            <v>11.015852839870201</v>
          </cell>
          <cell r="AT1836" t="str">
            <v>NaN</v>
          </cell>
          <cell r="AU1836">
            <v>3.1782625824848898</v>
          </cell>
          <cell r="AV1836">
            <v>0.82730506256855996</v>
          </cell>
          <cell r="AW1836">
            <v>3.76148071635272</v>
          </cell>
          <cell r="AX1836">
            <v>1.1930511816868901</v>
          </cell>
          <cell r="AY1836">
            <v>0.28832371566420201</v>
          </cell>
          <cell r="AZ1836">
            <v>0.11702167286246801</v>
          </cell>
          <cell r="BA1836">
            <v>0.99464978562972794</v>
          </cell>
          <cell r="BB1836">
            <v>0.89597082079991697</v>
          </cell>
          <cell r="BC1836">
            <v>29.656153611175</v>
          </cell>
          <cell r="BD1836">
            <v>2.8041198889216101</v>
          </cell>
          <cell r="BE1836">
            <v>6.1873761001961602</v>
          </cell>
          <cell r="BF1836">
            <v>10.1741887811277</v>
          </cell>
          <cell r="BH1836" t="str">
            <v>NO</v>
          </cell>
          <cell r="BI1836" t="str">
            <v>NO</v>
          </cell>
          <cell r="BJ1836" t="str">
            <v>NO</v>
          </cell>
          <cell r="BK1836" t="str">
            <v/>
          </cell>
          <cell r="BL1836" t="str">
            <v>YES</v>
          </cell>
          <cell r="BM1836" t="str">
            <v>NO</v>
          </cell>
          <cell r="BO1836" t="str">
            <v>NO</v>
          </cell>
          <cell r="BQ1836" t="str">
            <v>NO</v>
          </cell>
          <cell r="BR1836" t="str">
            <v>NO</v>
          </cell>
          <cell r="BT1836" t="str">
            <v/>
          </cell>
          <cell r="BU1836" t="str">
            <v>NO</v>
          </cell>
          <cell r="BW1836" t="str">
            <v>YES</v>
          </cell>
          <cell r="CA1836" t="str">
            <v>TRASH</v>
          </cell>
          <cell r="CC1836">
            <v>0</v>
          </cell>
          <cell r="CD1836">
            <v>0</v>
          </cell>
          <cell r="CE1836">
            <v>0</v>
          </cell>
          <cell r="CF1836">
            <v>0</v>
          </cell>
          <cell r="CL1836">
            <v>0</v>
          </cell>
          <cell r="CY1836">
            <v>0</v>
          </cell>
          <cell r="CZ1836">
            <v>0</v>
          </cell>
          <cell r="DA1836">
            <v>0</v>
          </cell>
          <cell r="DB1836">
            <v>0</v>
          </cell>
        </row>
        <row r="1837">
          <cell r="A1837">
            <v>226</v>
          </cell>
          <cell r="B1837">
            <v>41677</v>
          </cell>
          <cell r="C1837" t="str">
            <v>Austin/Daniel</v>
          </cell>
          <cell r="D1837">
            <v>25</v>
          </cell>
          <cell r="F1837" t="str">
            <v>YES</v>
          </cell>
          <cell r="G1837">
            <v>2.33</v>
          </cell>
          <cell r="H1837">
            <v>2.3952947510406402</v>
          </cell>
          <cell r="I1837">
            <v>0</v>
          </cell>
          <cell r="J1837">
            <v>10</v>
          </cell>
          <cell r="K1837">
            <v>30.000499999999999</v>
          </cell>
          <cell r="L1837">
            <v>3.0000499999999999</v>
          </cell>
          <cell r="M1837">
            <v>1.71824340574145</v>
          </cell>
          <cell r="N1837">
            <v>0.76207628209058698</v>
          </cell>
          <cell r="O1837">
            <v>0.242711505873526</v>
          </cell>
          <cell r="P1837">
            <v>1.0872890544352301E-2</v>
          </cell>
          <cell r="Q1837">
            <v>0.99889699230078299</v>
          </cell>
          <cell r="R1837">
            <v>0.16224216444032299</v>
          </cell>
          <cell r="S1837">
            <v>23.4468681950496</v>
          </cell>
          <cell r="T1837">
            <v>0.99530239851803204</v>
          </cell>
          <cell r="U1837">
            <v>0.33570862311413702</v>
          </cell>
          <cell r="V1837">
            <v>24.960818865835599</v>
          </cell>
          <cell r="W1837">
            <v>0.99776091924594501</v>
          </cell>
          <cell r="X1837">
            <v>0.23146123741996</v>
          </cell>
          <cell r="Y1837">
            <v>0.61496332370131901</v>
          </cell>
          <cell r="Z1837">
            <v>0.222621882401076</v>
          </cell>
          <cell r="AA1837">
            <v>0.12610044675874099</v>
          </cell>
          <cell r="AB1837">
            <v>1.0860883001727399E-2</v>
          </cell>
          <cell r="AC1837">
            <v>9.6494120142051304E-2</v>
          </cell>
          <cell r="AD1837">
            <v>2.7400143769326601E-2</v>
          </cell>
          <cell r="AE1837">
            <v>10.384907047910399</v>
          </cell>
          <cell r="AF1837">
            <v>0.41511318021693699</v>
          </cell>
          <cell r="AG1837">
            <v>14.509895110738899</v>
          </cell>
          <cell r="AH1837">
            <v>6.49179698704347</v>
          </cell>
          <cell r="AI1837">
            <v>0.27556352748504997</v>
          </cell>
          <cell r="AJ1837">
            <v>17.9718483560364</v>
          </cell>
          <cell r="AK1837">
            <v>185.051023324997</v>
          </cell>
          <cell r="AL1837">
            <v>-1.50698200440999</v>
          </cell>
          <cell r="AM1837">
            <v>33.278404126001803</v>
          </cell>
          <cell r="AN1837">
            <v>15.523369701889999</v>
          </cell>
          <cell r="AO1837">
            <v>4.81211183132391</v>
          </cell>
          <cell r="AP1837">
            <v>1.48836780022531</v>
          </cell>
          <cell r="AQ1837">
            <v>6.6427390899993002</v>
          </cell>
          <cell r="AR1837">
            <v>5.0964804769679901</v>
          </cell>
          <cell r="AS1837">
            <v>5.4925081695854203</v>
          </cell>
          <cell r="AT1837">
            <v>39.509437752774502</v>
          </cell>
          <cell r="AU1837">
            <v>3.21426965018737</v>
          </cell>
          <cell r="AV1837">
            <v>0.95569347603619903</v>
          </cell>
          <cell r="AW1837">
            <v>3.6597990437323702</v>
          </cell>
          <cell r="AX1837">
            <v>1.0961254193338099</v>
          </cell>
          <cell r="AY1837">
            <v>0.44383254259711302</v>
          </cell>
          <cell r="AZ1837">
            <v>0.118253628597248</v>
          </cell>
          <cell r="BA1837">
            <v>0.98291401611059603</v>
          </cell>
          <cell r="BB1837">
            <v>0.90082093911866701</v>
          </cell>
          <cell r="BC1837">
            <v>31.329355948031498</v>
          </cell>
          <cell r="BD1837">
            <v>-0.20543398225015599</v>
          </cell>
          <cell r="BE1837">
            <v>0.420697992066835</v>
          </cell>
          <cell r="BF1837">
            <v>9.6123784909998999</v>
          </cell>
          <cell r="BH1837" t="str">
            <v>NO</v>
          </cell>
          <cell r="BI1837" t="str">
            <v>NO</v>
          </cell>
          <cell r="BJ1837" t="str">
            <v>NO</v>
          </cell>
          <cell r="BK1837" t="str">
            <v/>
          </cell>
          <cell r="BL1837" t="str">
            <v>YES</v>
          </cell>
          <cell r="BM1837" t="str">
            <v>NO</v>
          </cell>
          <cell r="BO1837" t="str">
            <v>NO</v>
          </cell>
          <cell r="BQ1837" t="str">
            <v>NO</v>
          </cell>
          <cell r="BR1837" t="str">
            <v>NO</v>
          </cell>
          <cell r="BT1837" t="str">
            <v/>
          </cell>
          <cell r="BU1837" t="str">
            <v>YES</v>
          </cell>
          <cell r="BW1837" t="str">
            <v/>
          </cell>
          <cell r="CA1837" t="str">
            <v>DUAL AREA</v>
          </cell>
          <cell r="CC1837">
            <v>0</v>
          </cell>
          <cell r="CD1837">
            <v>0</v>
          </cell>
          <cell r="CE1837">
            <v>4.2080432591752768</v>
          </cell>
          <cell r="CF1837">
            <v>5.888873129544459</v>
          </cell>
          <cell r="CL1837">
            <v>0.36</v>
          </cell>
          <cell r="CY1837">
            <v>0</v>
          </cell>
          <cell r="CZ1837">
            <v>0</v>
          </cell>
          <cell r="DA1837">
            <v>68.35656067144491</v>
          </cell>
          <cell r="DB1837">
            <v>68.35656067144491</v>
          </cell>
        </row>
        <row r="1838">
          <cell r="A1838">
            <v>226</v>
          </cell>
          <cell r="B1838">
            <v>41677</v>
          </cell>
          <cell r="C1838" t="str">
            <v>Austin/Daniel</v>
          </cell>
          <cell r="D1838">
            <v>26</v>
          </cell>
          <cell r="F1838" t="str">
            <v>YES</v>
          </cell>
          <cell r="G1838">
            <v>2.33</v>
          </cell>
          <cell r="H1838">
            <v>2.4656881392002101</v>
          </cell>
          <cell r="I1838">
            <v>0</v>
          </cell>
          <cell r="J1838">
            <v>10.0005263158</v>
          </cell>
          <cell r="K1838">
            <v>29.998999999999999</v>
          </cell>
          <cell r="L1838">
            <v>2.9997421188326898</v>
          </cell>
          <cell r="M1838">
            <v>3.9771031934913701</v>
          </cell>
          <cell r="N1838">
            <v>0.89505630846673601</v>
          </cell>
          <cell r="O1838">
            <v>0.13160856673647101</v>
          </cell>
          <cell r="P1838">
            <v>2.6458019942583299E-2</v>
          </cell>
          <cell r="Q1838">
            <v>0.999269742339152</v>
          </cell>
          <cell r="R1838">
            <v>0.16837315370143</v>
          </cell>
          <cell r="S1838">
            <v>50.0979816178343</v>
          </cell>
          <cell r="T1838">
            <v>0.99679796942575305</v>
          </cell>
          <cell r="U1838">
            <v>0.352955292848533</v>
          </cell>
          <cell r="V1838">
            <v>60.200639715099101</v>
          </cell>
          <cell r="W1838">
            <v>0.99962923016485605</v>
          </cell>
          <cell r="X1838">
            <v>0.119926986224478</v>
          </cell>
          <cell r="Y1838">
            <v>1.2298923379467599</v>
          </cell>
          <cell r="Z1838">
            <v>0.27097640973563197</v>
          </cell>
          <cell r="AA1838">
            <v>0.10612576000820099</v>
          </cell>
          <cell r="AB1838">
            <v>2.6438671125760399E-2</v>
          </cell>
          <cell r="AC1838">
            <v>0.48853426299882502</v>
          </cell>
          <cell r="AD1838">
            <v>2.9504123789807699E-2</v>
          </cell>
          <cell r="AE1838">
            <v>25.671022706690799</v>
          </cell>
          <cell r="AF1838">
            <v>0.426266209639309</v>
          </cell>
          <cell r="AG1838">
            <v>23.1308923415063</v>
          </cell>
          <cell r="AH1838">
            <v>5.5104187750331404</v>
          </cell>
          <cell r="AI1838">
            <v>0.109639357880244</v>
          </cell>
          <cell r="AJ1838">
            <v>35.8961534147031</v>
          </cell>
          <cell r="AK1838">
            <v>231.70276928666499</v>
          </cell>
          <cell r="AL1838">
            <v>4.1648497031233296</v>
          </cell>
          <cell r="AM1838">
            <v>46.6820884799994</v>
          </cell>
          <cell r="AN1838">
            <v>10.5699325686217</v>
          </cell>
          <cell r="AO1838">
            <v>4.5815020238461797</v>
          </cell>
          <cell r="AP1838">
            <v>3.7560501121835399</v>
          </cell>
          <cell r="AQ1838">
            <v>7.1469844611504003</v>
          </cell>
          <cell r="AR1838">
            <v>-8.0812992780740593</v>
          </cell>
          <cell r="AS1838">
            <v>16.577176513951098</v>
          </cell>
          <cell r="AT1838">
            <v>211.97823156645001</v>
          </cell>
          <cell r="AU1838">
            <v>3.4361861118967201</v>
          </cell>
          <cell r="AV1838">
            <v>1.0712723148910901</v>
          </cell>
          <cell r="AW1838">
            <v>3.99040938624871</v>
          </cell>
          <cell r="AX1838">
            <v>1.1938031403625899</v>
          </cell>
          <cell r="AY1838">
            <v>0.44314698061552898</v>
          </cell>
          <cell r="AZ1838">
            <v>0.118213411248942</v>
          </cell>
          <cell r="BA1838">
            <v>1.0621032034915301</v>
          </cell>
          <cell r="BB1838">
            <v>0.98013073867628797</v>
          </cell>
          <cell r="BC1838">
            <v>30.6794063503059</v>
          </cell>
          <cell r="BD1838">
            <v>-1.04090781029413</v>
          </cell>
          <cell r="BE1838">
            <v>3.5583230424183498</v>
          </cell>
          <cell r="BF1838">
            <v>11.353591573235301</v>
          </cell>
          <cell r="BH1838" t="str">
            <v>NO</v>
          </cell>
          <cell r="BI1838" t="str">
            <v>NO</v>
          </cell>
          <cell r="BJ1838" t="str">
            <v>NO</v>
          </cell>
          <cell r="BK1838" t="str">
            <v/>
          </cell>
          <cell r="BL1838" t="str">
            <v>YES</v>
          </cell>
          <cell r="BM1838" t="str">
            <v>NO</v>
          </cell>
          <cell r="BO1838" t="str">
            <v>NO</v>
          </cell>
          <cell r="BQ1838" t="str">
            <v>NO</v>
          </cell>
          <cell r="BR1838" t="str">
            <v>NO</v>
          </cell>
          <cell r="BT1838" t="str">
            <v/>
          </cell>
          <cell r="BU1838" t="str">
            <v>YES</v>
          </cell>
          <cell r="BW1838" t="str">
            <v/>
          </cell>
          <cell r="CA1838" t="str">
            <v>DUAL AREA</v>
          </cell>
          <cell r="CC1838">
            <v>0</v>
          </cell>
          <cell r="CD1838">
            <v>0</v>
          </cell>
          <cell r="CE1838">
            <v>7.7384961371140051</v>
          </cell>
          <cell r="CF1838">
            <v>5.2560856113356467</v>
          </cell>
          <cell r="CL1838">
            <v>0.36</v>
          </cell>
          <cell r="CY1838">
            <v>0</v>
          </cell>
          <cell r="CZ1838">
            <v>0</v>
          </cell>
          <cell r="DA1838">
            <v>8.0817473501582828</v>
          </cell>
          <cell r="DB1838">
            <v>8.0817473501582828</v>
          </cell>
        </row>
        <row r="1839">
          <cell r="A1839">
            <v>226</v>
          </cell>
          <cell r="B1839">
            <v>41677</v>
          </cell>
          <cell r="C1839" t="str">
            <v>Austin/Daniel</v>
          </cell>
          <cell r="D1839">
            <v>27</v>
          </cell>
          <cell r="F1839" t="str">
            <v>YES</v>
          </cell>
          <cell r="G1839">
            <v>2.33</v>
          </cell>
          <cell r="H1839">
            <v>2.5624339431524299</v>
          </cell>
          <cell r="I1839">
            <v>0</v>
          </cell>
          <cell r="J1839">
            <v>10</v>
          </cell>
          <cell r="K1839">
            <v>29.9985</v>
          </cell>
          <cell r="L1839">
            <v>2.9998499999999999</v>
          </cell>
          <cell r="M1839">
            <v>3.7800214437647299</v>
          </cell>
          <cell r="N1839">
            <v>0.97475444506914</v>
          </cell>
          <cell r="O1839">
            <v>6.5125506921742404E-2</v>
          </cell>
          <cell r="P1839">
            <v>-6.5306763802789203E-4</v>
          </cell>
          <cell r="Q1839">
            <v>0.99816767989159005</v>
          </cell>
          <cell r="R1839">
            <v>0.20473443181543</v>
          </cell>
          <cell r="S1839">
            <v>15.854026995646899</v>
          </cell>
          <cell r="T1839">
            <v>0.99727104465380301</v>
          </cell>
          <cell r="U1839">
            <v>0.250462855727904</v>
          </cell>
          <cell r="V1839">
            <v>48.208650336169597</v>
          </cell>
          <cell r="W1839">
            <v>0.99978763124028802</v>
          </cell>
          <cell r="X1839">
            <v>6.9658914493670801E-2</v>
          </cell>
          <cell r="Y1839">
            <v>2.68755181127701</v>
          </cell>
          <cell r="Z1839">
            <v>0.69132124714689003</v>
          </cell>
          <cell r="AA1839">
            <v>4.8906669141775903E-2</v>
          </cell>
          <cell r="AB1839">
            <v>-6.51868811919968E-4</v>
          </cell>
          <cell r="AC1839">
            <v>2.3143107433887299E-4</v>
          </cell>
          <cell r="AD1839">
            <v>4.3313412262283101E-2</v>
          </cell>
          <cell r="AE1839">
            <v>32.268542519582397</v>
          </cell>
          <cell r="AF1839">
            <v>0.66920946884009003</v>
          </cell>
          <cell r="AG1839">
            <v>7.8050781272386702</v>
          </cell>
          <cell r="AH1839">
            <v>9.3676029074318006</v>
          </cell>
          <cell r="AI1839">
            <v>0.58924256170026801</v>
          </cell>
          <cell r="AJ1839">
            <v>9.6919155637015209</v>
          </cell>
          <cell r="AK1839">
            <v>382.92727079665502</v>
          </cell>
          <cell r="AL1839">
            <v>7.0098156504699896</v>
          </cell>
          <cell r="AM1839">
            <v>37.562819910665901</v>
          </cell>
          <cell r="AN1839">
            <v>7.4243497371016698</v>
          </cell>
          <cell r="AO1839">
            <v>10.0334612541564</v>
          </cell>
          <cell r="AP1839">
            <v>8.8231357307683407</v>
          </cell>
          <cell r="AQ1839">
            <v>10.0313737619542</v>
          </cell>
          <cell r="AR1839">
            <v>50.148039365114101</v>
          </cell>
          <cell r="AS1839">
            <v>37.667196620828399</v>
          </cell>
          <cell r="AT1839">
            <v>388.456021499141</v>
          </cell>
          <cell r="AU1839">
            <v>3.5618696468330899</v>
          </cell>
          <cell r="AV1839">
            <v>1.0383485802394199</v>
          </cell>
          <cell r="AW1839">
            <v>4.4119568568430099</v>
          </cell>
          <cell r="AX1839">
            <v>1.0546487136763401</v>
          </cell>
          <cell r="AY1839">
            <v>0.32771993540983402</v>
          </cell>
          <cell r="AZ1839">
            <v>0.11827099401558799</v>
          </cell>
          <cell r="BA1839">
            <v>0.97743333054020598</v>
          </cell>
          <cell r="BB1839">
            <v>0.89164429221137997</v>
          </cell>
          <cell r="BC1839">
            <v>19.028899475409698</v>
          </cell>
          <cell r="BD1839">
            <v>2.1689292644261999</v>
          </cell>
          <cell r="BE1839">
            <v>4.8461764040981699</v>
          </cell>
          <cell r="BF1839">
            <v>11.3391857988524</v>
          </cell>
          <cell r="BH1839" t="str">
            <v>NO</v>
          </cell>
          <cell r="BI1839" t="str">
            <v>NO</v>
          </cell>
          <cell r="BJ1839" t="str">
            <v>NO</v>
          </cell>
          <cell r="BK1839" t="str">
            <v/>
          </cell>
          <cell r="BL1839" t="str">
            <v>YES</v>
          </cell>
          <cell r="BM1839" t="str">
            <v>YES</v>
          </cell>
          <cell r="BO1839" t="str">
            <v>YES</v>
          </cell>
          <cell r="BQ1839" t="str">
            <v>YES</v>
          </cell>
          <cell r="BR1839" t="str">
            <v>NO</v>
          </cell>
          <cell r="BT1839" t="str">
            <v/>
          </cell>
          <cell r="BU1839" t="str">
            <v>YES</v>
          </cell>
          <cell r="BW1839" t="str">
            <v/>
          </cell>
          <cell r="CA1839" t="str">
            <v>SINGLE CORRx</v>
          </cell>
          <cell r="CC1839">
            <v>17.017653568667868</v>
          </cell>
          <cell r="CD1839">
            <v>0</v>
          </cell>
          <cell r="CE1839">
            <v>18.206756332573899</v>
          </cell>
          <cell r="CF1839">
            <v>10.79524127152999</v>
          </cell>
          <cell r="CL1839">
            <v>0.38</v>
          </cell>
          <cell r="CY1839">
            <v>5.9340530391656605</v>
          </cell>
          <cell r="CZ1839">
            <v>0</v>
          </cell>
          <cell r="DA1839">
            <v>5.9340530391656605</v>
          </cell>
          <cell r="DB1839">
            <v>5.9340530391656605</v>
          </cell>
        </row>
        <row r="1840">
          <cell r="A1840">
            <v>226</v>
          </cell>
          <cell r="B1840">
            <v>41677</v>
          </cell>
          <cell r="C1840" t="str">
            <v>Austin/Daniel</v>
          </cell>
          <cell r="D1840">
            <v>28</v>
          </cell>
          <cell r="F1840" t="str">
            <v>YES</v>
          </cell>
          <cell r="G1840">
            <v>2.33</v>
          </cell>
          <cell r="H1840">
            <v>2.7394270012155202</v>
          </cell>
          <cell r="I1840">
            <v>0</v>
          </cell>
          <cell r="J1840">
            <v>10.000500000000001</v>
          </cell>
          <cell r="K1840">
            <v>29.998999999999999</v>
          </cell>
          <cell r="L1840">
            <v>2.9997500124993701</v>
          </cell>
          <cell r="M1840">
            <v>2.8271884829356901</v>
          </cell>
          <cell r="N1840">
            <v>0.86781613227769105</v>
          </cell>
          <cell r="O1840">
            <v>0.25687570641528101</v>
          </cell>
          <cell r="P1840">
            <v>9.4079918469127093E-3</v>
          </cell>
          <cell r="Q1840">
            <v>0.99987378065209198</v>
          </cell>
          <cell r="R1840">
            <v>0.24584290300270001</v>
          </cell>
          <cell r="S1840">
            <v>102.65537743086701</v>
          </cell>
          <cell r="T1840">
            <v>0.99927581710311897</v>
          </cell>
          <cell r="U1840">
            <v>0.58904722756794603</v>
          </cell>
          <cell r="V1840">
            <v>-642.50726591969305</v>
          </cell>
          <cell r="W1840">
            <v>0.99977934329397899</v>
          </cell>
          <cell r="X1840">
            <v>0.32505368562069198</v>
          </cell>
          <cell r="Y1840">
            <v>1.0807592598599101</v>
          </cell>
          <cell r="Z1840">
            <v>0.31798675046556202</v>
          </cell>
          <cell r="AA1840">
            <v>0.27285048205589502</v>
          </cell>
          <cell r="AB1840">
            <v>9.4068041213125897E-3</v>
          </cell>
          <cell r="AC1840">
            <v>0.41205951660951601</v>
          </cell>
          <cell r="AD1840">
            <v>6.1629259805657102E-2</v>
          </cell>
          <cell r="AE1840">
            <v>-6.9738470896871902</v>
          </cell>
          <cell r="AF1840">
            <v>1.08517184007635E-2</v>
          </cell>
          <cell r="AG1840">
            <v>482.82609557260798</v>
          </cell>
          <cell r="AH1840">
            <v>11.876838076934201</v>
          </cell>
          <cell r="AI1840">
            <v>0.115612355841077</v>
          </cell>
          <cell r="AJ1840">
            <v>431.69001164470001</v>
          </cell>
          <cell r="AK1840">
            <v>1305.6622810400099</v>
          </cell>
          <cell r="AL1840">
            <v>54.628227813309998</v>
          </cell>
          <cell r="AM1840">
            <v>127.943825047665</v>
          </cell>
          <cell r="AN1840">
            <v>35.783250313437001</v>
          </cell>
          <cell r="AO1840">
            <v>9.2575534145267309</v>
          </cell>
          <cell r="AP1840">
            <v>2.3940810221769802</v>
          </cell>
          <cell r="AQ1840">
            <v>15.8081079448349</v>
          </cell>
          <cell r="AR1840">
            <v>179.65229726412699</v>
          </cell>
          <cell r="AS1840">
            <v>2.7155398274312201</v>
          </cell>
          <cell r="AT1840">
            <v>1272.88508215971</v>
          </cell>
          <cell r="AU1840">
            <v>3.6409951480015899</v>
          </cell>
          <cell r="AV1840">
            <v>1.05404512519201</v>
          </cell>
          <cell r="AW1840">
            <v>4.7253337569205502</v>
          </cell>
          <cell r="AX1840">
            <v>1.40605672312727</v>
          </cell>
          <cell r="AY1840">
            <v>0.63719940529275598</v>
          </cell>
          <cell r="AZ1840">
            <v>0.116302440704718</v>
          </cell>
          <cell r="BA1840">
            <v>1.1464197175791699</v>
          </cell>
          <cell r="BB1840">
            <v>1.0415109825737201</v>
          </cell>
          <cell r="BC1840">
            <v>22.056902490903099</v>
          </cell>
          <cell r="BD1840">
            <v>0.30922435553384298</v>
          </cell>
          <cell r="BE1840">
            <v>2.3676052154851299</v>
          </cell>
          <cell r="BF1840">
            <v>12.8028101864404</v>
          </cell>
          <cell r="BH1840" t="str">
            <v>NO</v>
          </cell>
          <cell r="BI1840" t="str">
            <v>NO</v>
          </cell>
          <cell r="BJ1840" t="str">
            <v>NO</v>
          </cell>
          <cell r="BK1840" t="str">
            <v/>
          </cell>
          <cell r="BL1840" t="str">
            <v>YES</v>
          </cell>
          <cell r="BM1840" t="str">
            <v>NO</v>
          </cell>
          <cell r="BO1840" t="str">
            <v>NO</v>
          </cell>
          <cell r="BQ1840" t="str">
            <v>NO</v>
          </cell>
          <cell r="BR1840" t="str">
            <v>NO</v>
          </cell>
          <cell r="BT1840" t="str">
            <v/>
          </cell>
          <cell r="BU1840" t="str">
            <v>YES</v>
          </cell>
          <cell r="BW1840" t="str">
            <v/>
          </cell>
          <cell r="CA1840" t="str">
            <v>DUAL AREA</v>
          </cell>
          <cell r="CC1840">
            <v>0</v>
          </cell>
          <cell r="CD1840">
            <v>0</v>
          </cell>
          <cell r="CE1840">
            <v>12.88093803969794</v>
          </cell>
          <cell r="CF1840">
            <v>10.806697902206286</v>
          </cell>
          <cell r="CL1840">
            <v>0.36</v>
          </cell>
          <cell r="CY1840">
            <v>0</v>
          </cell>
          <cell r="CZ1840">
            <v>0</v>
          </cell>
          <cell r="DA1840">
            <v>12.146225912574348</v>
          </cell>
          <cell r="DB1840">
            <v>12.146225912574348</v>
          </cell>
        </row>
        <row r="1841">
          <cell r="A1841">
            <v>226</v>
          </cell>
          <cell r="B1841">
            <v>41677</v>
          </cell>
          <cell r="C1841" t="str">
            <v>Austin/Daniel</v>
          </cell>
          <cell r="D1841">
            <v>29</v>
          </cell>
          <cell r="F1841" t="str">
            <v>YES</v>
          </cell>
          <cell r="G1841">
            <v>2.33</v>
          </cell>
          <cell r="H1841">
            <v>2.85168153047562</v>
          </cell>
          <cell r="I1841">
            <v>0</v>
          </cell>
          <cell r="J1841">
            <v>9.99736842105</v>
          </cell>
          <cell r="K1841">
            <v>29.9985</v>
          </cell>
          <cell r="L1841">
            <v>3.00063964201185</v>
          </cell>
          <cell r="M1841">
            <v>7.8132566800477203</v>
          </cell>
          <cell r="N1841">
            <v>0.759157719459155</v>
          </cell>
          <cell r="O1841">
            <v>0.30399079362454401</v>
          </cell>
          <cell r="P1841">
            <v>1.2626677238212401E-2</v>
          </cell>
          <cell r="Q1841">
            <v>0.99956423171329301</v>
          </cell>
          <cell r="R1841">
            <v>0.28207196790796302</v>
          </cell>
          <cell r="S1841">
            <v>53.9233270783145</v>
          </cell>
          <cell r="T1841">
            <v>0.99876669939902196</v>
          </cell>
          <cell r="U1841">
            <v>0.47476630408225701</v>
          </cell>
          <cell r="V1841">
            <v>577.32988232288699</v>
          </cell>
          <cell r="W1841">
            <v>0.99947928120159801</v>
          </cell>
          <cell r="X1841">
            <v>0.30833175172969501</v>
          </cell>
          <cell r="Y1841">
            <v>0.261917632687025</v>
          </cell>
          <cell r="Z1841">
            <v>2.2768985340196699E-2</v>
          </cell>
          <cell r="AA1841">
            <v>0.28522602860609197</v>
          </cell>
          <cell r="AB1841">
            <v>1.2621171656681199E-2</v>
          </cell>
          <cell r="AC1841">
            <v>0.26754505934491901</v>
          </cell>
          <cell r="AD1841">
            <v>8.0624344173557502E-2</v>
          </cell>
          <cell r="AE1841">
            <v>3.3038961951071002</v>
          </cell>
          <cell r="AF1841">
            <v>5.7197366598985598E-3</v>
          </cell>
          <cell r="AG1841">
            <v>183.819546056598</v>
          </cell>
          <cell r="AH1841">
            <v>11.7321466841372</v>
          </cell>
          <cell r="AI1841">
            <v>0.217302143846585</v>
          </cell>
          <cell r="AJ1841">
            <v>144.70282668014599</v>
          </cell>
          <cell r="AK1841">
            <v>1890.95967397667</v>
          </cell>
          <cell r="AL1841">
            <v>-37.914688550053299</v>
          </cell>
          <cell r="AM1841">
            <v>186.92680508767299</v>
          </cell>
          <cell r="AN1841">
            <v>29.080077321511698</v>
          </cell>
          <cell r="AO1841">
            <v>9.9733337271402895</v>
          </cell>
          <cell r="AP1841">
            <v>7.1762198224260203</v>
          </cell>
          <cell r="AQ1841">
            <v>11.1379557945969</v>
          </cell>
          <cell r="AR1841">
            <v>-527.82212931908703</v>
          </cell>
          <cell r="AS1841">
            <v>15.6136752225368</v>
          </cell>
          <cell r="AT1841">
            <v>6878.4658968798403</v>
          </cell>
          <cell r="AU1841">
            <v>3.40178719462192</v>
          </cell>
          <cell r="AV1841">
            <v>1.16446431808151</v>
          </cell>
          <cell r="AW1841">
            <v>3.7677524435002598</v>
          </cell>
          <cell r="AX1841">
            <v>1.4028642252610799</v>
          </cell>
          <cell r="AY1841">
            <v>0.90488309157213598</v>
          </cell>
          <cell r="AZ1841">
            <v>0.120297613863854</v>
          </cell>
          <cell r="BA1841">
            <v>1.04787585073518</v>
          </cell>
          <cell r="BB1841">
            <v>0.97282674879637698</v>
          </cell>
          <cell r="BC1841">
            <v>21.153111231556402</v>
          </cell>
          <cell r="BD1841">
            <v>4.1020148133768499</v>
          </cell>
          <cell r="BE1841">
            <v>7.4749179542919801</v>
          </cell>
          <cell r="BF1841">
            <v>14.179674486209301</v>
          </cell>
          <cell r="BH1841" t="str">
            <v>NO</v>
          </cell>
          <cell r="BI1841" t="str">
            <v>NO</v>
          </cell>
          <cell r="BJ1841" t="str">
            <v>NO</v>
          </cell>
          <cell r="BK1841" t="str">
            <v/>
          </cell>
          <cell r="BL1841" t="str">
            <v>YES</v>
          </cell>
          <cell r="BM1841" t="str">
            <v>NO</v>
          </cell>
          <cell r="BO1841" t="str">
            <v>NO</v>
          </cell>
          <cell r="BQ1841" t="str">
            <v>NO</v>
          </cell>
          <cell r="BR1841" t="str">
            <v>NO</v>
          </cell>
          <cell r="BT1841" t="str">
            <v/>
          </cell>
          <cell r="BU1841" t="str">
            <v>NO</v>
          </cell>
          <cell r="BW1841" t="str">
            <v>YES</v>
          </cell>
          <cell r="CA1841" t="str">
            <v>TRASH</v>
          </cell>
          <cell r="CC1841">
            <v>0</v>
          </cell>
          <cell r="CD1841">
            <v>0</v>
          </cell>
          <cell r="CE1841">
            <v>0</v>
          </cell>
          <cell r="CF1841">
            <v>0</v>
          </cell>
          <cell r="CL1841">
            <v>0</v>
          </cell>
          <cell r="CY1841">
            <v>0</v>
          </cell>
          <cell r="CZ1841">
            <v>0</v>
          </cell>
          <cell r="DA1841">
            <v>0</v>
          </cell>
          <cell r="DB1841">
            <v>0</v>
          </cell>
        </row>
        <row r="1842">
          <cell r="A1842">
            <v>226</v>
          </cell>
          <cell r="B1842">
            <v>41677</v>
          </cell>
          <cell r="C1842" t="str">
            <v>Austin/Daniel</v>
          </cell>
          <cell r="D1842">
            <v>30</v>
          </cell>
          <cell r="F1842" t="str">
            <v>YES</v>
          </cell>
          <cell r="G1842">
            <v>2.33</v>
          </cell>
          <cell r="H1842">
            <v>2.97569805476815</v>
          </cell>
          <cell r="I1842">
            <v>0</v>
          </cell>
          <cell r="J1842">
            <v>9.9994999999999994</v>
          </cell>
          <cell r="K1842">
            <v>29.997499999999999</v>
          </cell>
          <cell r="L1842">
            <v>2.9998999949997498</v>
          </cell>
          <cell r="M1842">
            <v>3.6475612454818398</v>
          </cell>
          <cell r="N1842">
            <v>0.90486564968309702</v>
          </cell>
          <cell r="O1842">
            <v>0.19119595455986199</v>
          </cell>
          <cell r="P1842">
            <v>-6.1834088764933202E-3</v>
          </cell>
          <cell r="Q1842">
            <v>0.99840662698574001</v>
          </cell>
          <cell r="R1842">
            <v>0.22416673091940001</v>
          </cell>
          <cell r="S1842">
            <v>11.651359590779</v>
          </cell>
          <cell r="T1842">
            <v>0.99702270710694596</v>
          </cell>
          <cell r="U1842">
            <v>0.30775494976752599</v>
          </cell>
          <cell r="V1842">
            <v>70.686786793095195</v>
          </cell>
          <cell r="W1842">
            <v>0.99835101066198195</v>
          </cell>
          <cell r="X1842">
            <v>0.22807020007946899</v>
          </cell>
          <cell r="Y1842">
            <v>1.3607042305072199</v>
          </cell>
          <cell r="Z1842">
            <v>0.33120705082035501</v>
          </cell>
          <cell r="AA1842">
            <v>0.229465266244406</v>
          </cell>
          <cell r="AB1842">
            <v>-6.1735402992249E-3</v>
          </cell>
          <cell r="AC1842">
            <v>2.3322578515805499E-2</v>
          </cell>
          <cell r="AD1842">
            <v>5.2897517366605501E-2</v>
          </cell>
          <cell r="AE1842">
            <v>7.6267313689066203</v>
          </cell>
          <cell r="AF1842">
            <v>0.107716477520879</v>
          </cell>
          <cell r="AG1842">
            <v>29.572974163302401</v>
          </cell>
          <cell r="AH1842">
            <v>8.2657426177182707</v>
          </cell>
          <cell r="AI1842">
            <v>0.70728898663098405</v>
          </cell>
          <cell r="AJ1842">
            <v>9.7013281290068303</v>
          </cell>
          <cell r="AK1842">
            <v>309.60315714333899</v>
          </cell>
          <cell r="AL1842">
            <v>-5.2794510739666602</v>
          </cell>
          <cell r="AM1842">
            <v>25.967921352999799</v>
          </cell>
          <cell r="AN1842">
            <v>12.2316023605193</v>
          </cell>
          <cell r="AO1842">
            <v>12.0681520489465</v>
          </cell>
          <cell r="AP1842">
            <v>10.7927183892216</v>
          </cell>
          <cell r="AQ1842">
            <v>28.140796472925899</v>
          </cell>
          <cell r="AR1842">
            <v>45.5230741339346</v>
          </cell>
          <cell r="AS1842">
            <v>16.400310192128401</v>
          </cell>
          <cell r="AT1842">
            <v>57.793521595739001</v>
          </cell>
          <cell r="AU1842">
            <v>3.7196123417831202</v>
          </cell>
          <cell r="AV1842">
            <v>1.05114053803284</v>
          </cell>
          <cell r="AW1842">
            <v>3.6636661429253401</v>
          </cell>
          <cell r="AX1842">
            <v>1.11697305441282</v>
          </cell>
          <cell r="AY1842">
            <v>0.24307530615192399</v>
          </cell>
          <cell r="AZ1842">
            <v>0.121863377828043</v>
          </cell>
          <cell r="BA1842">
            <v>0.97422553141221202</v>
          </cell>
          <cell r="BB1842">
            <v>0.87675529418787801</v>
          </cell>
          <cell r="BC1842">
            <v>21.8767775536732</v>
          </cell>
          <cell r="BD1842">
            <v>3.44512876512829</v>
          </cell>
          <cell r="BE1842">
            <v>5.0562850492309499</v>
          </cell>
          <cell r="BF1842">
            <v>12.842002962350501</v>
          </cell>
          <cell r="BH1842" t="str">
            <v>NO</v>
          </cell>
          <cell r="BI1842" t="str">
            <v>NO</v>
          </cell>
          <cell r="BJ1842" t="str">
            <v>NO</v>
          </cell>
          <cell r="BK1842" t="str">
            <v/>
          </cell>
          <cell r="BL1842" t="str">
            <v>YES</v>
          </cell>
          <cell r="BM1842" t="str">
            <v>NO</v>
          </cell>
          <cell r="BO1842" t="str">
            <v>NO</v>
          </cell>
          <cell r="BQ1842" t="str">
            <v>NO</v>
          </cell>
          <cell r="BR1842" t="str">
            <v>YES</v>
          </cell>
          <cell r="BT1842" t="str">
            <v/>
          </cell>
          <cell r="BU1842" t="str">
            <v>YES</v>
          </cell>
          <cell r="BW1842" t="str">
            <v/>
          </cell>
          <cell r="CA1842" t="str">
            <v>SINGLE CORRx</v>
          </cell>
          <cell r="CC1842">
            <v>0</v>
          </cell>
          <cell r="CD1842">
            <v>12.337761574151074</v>
          </cell>
          <cell r="CE1842">
            <v>8.9345979990830351</v>
          </cell>
          <cell r="CF1842">
            <v>12.624900409993959</v>
          </cell>
          <cell r="CL1842">
            <v>0.3</v>
          </cell>
          <cell r="CY1842">
            <v>0</v>
          </cell>
          <cell r="CZ1842">
            <v>5.6874696618311908</v>
          </cell>
          <cell r="DA1842">
            <v>5.6874696618311908</v>
          </cell>
          <cell r="DB1842">
            <v>5.6874696618311908</v>
          </cell>
        </row>
        <row r="1843">
          <cell r="A1843">
            <v>226</v>
          </cell>
          <cell r="B1843">
            <v>41677</v>
          </cell>
          <cell r="C1843" t="str">
            <v>Austin/Daniel</v>
          </cell>
          <cell r="D1843">
            <v>31</v>
          </cell>
          <cell r="F1843" t="str">
            <v>YES</v>
          </cell>
          <cell r="G1843">
            <v>2.33</v>
          </cell>
          <cell r="H1843">
            <v>3.0809172503650202</v>
          </cell>
          <cell r="I1843">
            <v>0</v>
          </cell>
          <cell r="J1843">
            <v>9.9994999999999994</v>
          </cell>
          <cell r="K1843">
            <v>29.999500000000001</v>
          </cell>
          <cell r="L1843">
            <v>3.0001000050002502</v>
          </cell>
          <cell r="M1843">
            <v>8.5005477563800902</v>
          </cell>
          <cell r="N1843">
            <v>0.99658772738787105</v>
          </cell>
          <cell r="O1843">
            <v>4.6567476729993597E-2</v>
          </cell>
          <cell r="P1843">
            <v>1.3491325752891199E-2</v>
          </cell>
          <cell r="Q1843">
            <v>0.99987390293386702</v>
          </cell>
          <cell r="R1843">
            <v>0.16402637838949199</v>
          </cell>
          <cell r="S1843">
            <v>19.6361625185219</v>
          </cell>
          <cell r="T1843">
            <v>0.99966474237913805</v>
          </cell>
          <cell r="U1843">
            <v>0.26780501281112701</v>
          </cell>
          <cell r="V1843">
            <v>151.742668294981</v>
          </cell>
          <cell r="W1843">
            <v>0.99999287081932897</v>
          </cell>
          <cell r="X1843">
            <v>3.8996451934705502E-2</v>
          </cell>
          <cell r="Y1843">
            <v>6.79121046008816</v>
          </cell>
          <cell r="Z1843">
            <v>0.79614128030471398</v>
          </cell>
          <cell r="AA1843">
            <v>0.13277499872292201</v>
          </cell>
          <cell r="AB1843">
            <v>1.34896240121016E-2</v>
          </cell>
          <cell r="AC1843">
            <v>0.59056452050880004</v>
          </cell>
          <cell r="AD1843">
            <v>2.8054636466388901E-2</v>
          </cell>
          <cell r="AE1843">
            <v>130.34466003128799</v>
          </cell>
          <cell r="AF1843">
            <v>0.85897877108825305</v>
          </cell>
          <cell r="AG1843">
            <v>31.359658811834201</v>
          </cell>
          <cell r="AH1843">
            <v>17.381896157980702</v>
          </cell>
          <cell r="AI1843">
            <v>0.88490058384369996</v>
          </cell>
          <cell r="AJ1843">
            <v>25.595284114009299</v>
          </cell>
          <cell r="AK1843">
            <v>593.66900341833104</v>
          </cell>
          <cell r="AL1843">
            <v>-3.2838605514500099</v>
          </cell>
          <cell r="AM1843">
            <v>38.773878437999898</v>
          </cell>
          <cell r="AN1843">
            <v>5.4906251490803299</v>
          </cell>
          <cell r="AO1843">
            <v>9.6758933630240698</v>
          </cell>
          <cell r="AP1843">
            <v>11.0894428760854</v>
          </cell>
          <cell r="AQ1843">
            <v>20.707293418416299</v>
          </cell>
          <cell r="AR1843">
            <v>68.699822869544505</v>
          </cell>
          <cell r="AS1843">
            <v>58.359912464728403</v>
          </cell>
          <cell r="AT1843">
            <v>199.79455929605999</v>
          </cell>
          <cell r="AU1843">
            <v>4.0612986518248704</v>
          </cell>
          <cell r="AV1843">
            <v>1.1239909898041001</v>
          </cell>
          <cell r="AW1843">
            <v>3.5753150090543002</v>
          </cell>
          <cell r="AX1843">
            <v>1.31203880854462</v>
          </cell>
          <cell r="AY1843">
            <v>0.31188872952179902</v>
          </cell>
          <cell r="AZ1843">
            <v>0.119731073553831</v>
          </cell>
          <cell r="BA1843">
            <v>0.97886277241772401</v>
          </cell>
          <cell r="BB1843">
            <v>0.88341783094340398</v>
          </cell>
          <cell r="BC1843">
            <v>22.9142740056832</v>
          </cell>
          <cell r="BD1843">
            <v>1.5775110622050801</v>
          </cell>
          <cell r="BE1843">
            <v>4.8037603338887003</v>
          </cell>
          <cell r="BF1843">
            <v>22.200708125260501</v>
          </cell>
          <cell r="BH1843" t="str">
            <v>NO</v>
          </cell>
          <cell r="BI1843" t="str">
            <v>NO</v>
          </cell>
          <cell r="BJ1843" t="str">
            <v>NO</v>
          </cell>
          <cell r="BK1843" t="str">
            <v/>
          </cell>
          <cell r="BL1843" t="str">
            <v>YES</v>
          </cell>
          <cell r="BM1843" t="str">
            <v>YES</v>
          </cell>
          <cell r="BO1843" t="str">
            <v>NO</v>
          </cell>
          <cell r="BQ1843" t="str">
            <v>YES</v>
          </cell>
          <cell r="BR1843" t="str">
            <v>YES</v>
          </cell>
          <cell r="BT1843" t="str">
            <v>YES</v>
          </cell>
          <cell r="BU1843" t="str">
            <v>NO</v>
          </cell>
          <cell r="BW1843" t="str">
            <v/>
          </cell>
          <cell r="CA1843" t="str">
            <v>TRASH</v>
          </cell>
          <cell r="CC1843">
            <v>0</v>
          </cell>
          <cell r="CD1843">
            <v>0</v>
          </cell>
          <cell r="CE1843">
            <v>0</v>
          </cell>
          <cell r="CF1843">
            <v>0</v>
          </cell>
          <cell r="CL1843">
            <v>0</v>
          </cell>
          <cell r="CY1843">
            <v>0</v>
          </cell>
          <cell r="CZ1843">
            <v>0</v>
          </cell>
          <cell r="DA1843">
            <v>0</v>
          </cell>
          <cell r="DB1843">
            <v>0</v>
          </cell>
        </row>
        <row r="1844">
          <cell r="BH1844" t="str">
            <v/>
          </cell>
          <cell r="BI1844" t="str">
            <v/>
          </cell>
          <cell r="BM1844" t="str">
            <v/>
          </cell>
          <cell r="BO1844" t="str">
            <v/>
          </cell>
          <cell r="BQ1844" t="str">
            <v/>
          </cell>
          <cell r="BR1844" t="str">
            <v/>
          </cell>
          <cell r="BT1844" t="str">
            <v/>
          </cell>
          <cell r="BU1844" t="str">
            <v/>
          </cell>
          <cell r="BW1844" t="str">
            <v/>
          </cell>
          <cell r="CA1844" t="str">
            <v/>
          </cell>
          <cell r="CC1844">
            <v>0</v>
          </cell>
          <cell r="CD1844">
            <v>0</v>
          </cell>
          <cell r="CE1844">
            <v>0</v>
          </cell>
          <cell r="CF1844">
            <v>0</v>
          </cell>
          <cell r="CL1844">
            <v>0</v>
          </cell>
          <cell r="CY1844">
            <v>0</v>
          </cell>
          <cell r="CZ1844">
            <v>0</v>
          </cell>
          <cell r="DA1844">
            <v>0</v>
          </cell>
          <cell r="DB1844">
            <v>0</v>
          </cell>
        </row>
        <row r="1845">
          <cell r="A1845">
            <v>119</v>
          </cell>
          <cell r="B1845">
            <v>41991</v>
          </cell>
          <cell r="C1845" t="str">
            <v>Daniel</v>
          </cell>
          <cell r="D1845">
            <v>8</v>
          </cell>
          <cell r="F1845" t="str">
            <v>YES</v>
          </cell>
          <cell r="G1845">
            <v>2.67</v>
          </cell>
          <cell r="H1845">
            <v>0.16666666790842999</v>
          </cell>
          <cell r="I1845">
            <v>0</v>
          </cell>
          <cell r="J1845">
            <v>9.9994999999999994</v>
          </cell>
          <cell r="K1845">
            <v>29.999500000000001</v>
          </cell>
          <cell r="L1845">
            <v>3.0001000050002502</v>
          </cell>
          <cell r="M1845">
            <v>1.3834940514426699</v>
          </cell>
          <cell r="N1845">
            <v>0.94144884200064405</v>
          </cell>
          <cell r="O1845">
            <v>0.74159368114927304</v>
          </cell>
          <cell r="P1845">
            <v>0.194474306323033</v>
          </cell>
          <cell r="Q1845">
            <v>0.99782805585335799</v>
          </cell>
          <cell r="R1845">
            <v>7.6535592846287299</v>
          </cell>
          <cell r="S1845">
            <v>204.411369712306</v>
          </cell>
          <cell r="T1845">
            <v>0.99979272150603105</v>
          </cell>
          <cell r="U1845">
            <v>2.3187349926804899</v>
          </cell>
          <cell r="V1845">
            <v>165.39038574920301</v>
          </cell>
          <cell r="W1845">
            <v>0.99990562027691099</v>
          </cell>
          <cell r="X1845">
            <v>1.5645576328249899</v>
          </cell>
          <cell r="Y1845">
            <v>1.1594320224499699</v>
          </cell>
          <cell r="Z1845">
            <v>0.76119286428774802</v>
          </cell>
          <cell r="AA1845">
            <v>1.5344313740294899</v>
          </cell>
          <cell r="AB1845">
            <v>0.194035026186898</v>
          </cell>
          <cell r="AC1845">
            <v>0.94138957839096404</v>
          </cell>
          <cell r="AD1845">
            <v>65.129315945414902</v>
          </cell>
          <cell r="AE1845">
            <v>46.169507070713003</v>
          </cell>
          <cell r="AF1845">
            <v>0.27912837149331399</v>
          </cell>
          <cell r="AG1845">
            <v>20029.436149352499</v>
          </cell>
          <cell r="AH1845">
            <v>21.150250809629501</v>
          </cell>
          <cell r="AI1845">
            <v>0.103447600950181</v>
          </cell>
          <cell r="AJ1845">
            <v>24910.7307337323</v>
          </cell>
          <cell r="AK1845">
            <v>4388.0546874700003</v>
          </cell>
          <cell r="AL1845">
            <v>888.9205636053</v>
          </cell>
          <cell r="AM1845">
            <v>120.11349276599999</v>
          </cell>
          <cell r="AN1845">
            <v>74.671336005626998</v>
          </cell>
          <cell r="AO1845">
            <v>51.373203813454403</v>
          </cell>
          <cell r="AP1845">
            <v>14.4268837627704</v>
          </cell>
          <cell r="AQ1845">
            <v>59.117450275605897</v>
          </cell>
          <cell r="AR1845">
            <v>63.019891564964198</v>
          </cell>
          <cell r="AS1845">
            <v>43.170145800164903</v>
          </cell>
          <cell r="AT1845">
            <v>86.605686365902898</v>
          </cell>
          <cell r="AU1845">
            <v>6.81765291239065</v>
          </cell>
          <cell r="AV1845">
            <v>1.47660424499319</v>
          </cell>
          <cell r="AW1845">
            <v>5.0773257626249197</v>
          </cell>
          <cell r="AX1845">
            <v>1.5555137861242401</v>
          </cell>
          <cell r="AY1845">
            <v>0.24510406282092501</v>
          </cell>
          <cell r="AZ1845">
            <v>0.13925367283451301</v>
          </cell>
          <cell r="BA1845">
            <v>0.410268353937429</v>
          </cell>
          <cell r="BB1845">
            <v>0.53166245399086998</v>
          </cell>
          <cell r="BC1845">
            <v>29.412487538511002</v>
          </cell>
          <cell r="BD1845">
            <v>27.244290699655</v>
          </cell>
          <cell r="BE1845">
            <v>43.318338717069103</v>
          </cell>
          <cell r="BF1845">
            <v>316.73080758034502</v>
          </cell>
          <cell r="BH1845" t="str">
            <v>NO</v>
          </cell>
          <cell r="BI1845" t="str">
            <v>NO</v>
          </cell>
          <cell r="BJ1845" t="str">
            <v>NO</v>
          </cell>
          <cell r="BK1845" t="str">
            <v/>
          </cell>
          <cell r="BL1845" t="str">
            <v>YES</v>
          </cell>
          <cell r="BM1845" t="str">
            <v>YES</v>
          </cell>
          <cell r="BO1845" t="str">
            <v>YES</v>
          </cell>
          <cell r="BQ1845" t="str">
            <v>NO</v>
          </cell>
          <cell r="BR1845" t="str">
            <v>NO</v>
          </cell>
          <cell r="BT1845" t="str">
            <v/>
          </cell>
          <cell r="BU1845" t="str">
            <v>YES</v>
          </cell>
          <cell r="BW1845" t="str">
            <v/>
          </cell>
          <cell r="CA1845" t="str">
            <v>DUAL AREA</v>
          </cell>
          <cell r="CC1845">
            <v>0</v>
          </cell>
          <cell r="CD1845">
            <v>0</v>
          </cell>
          <cell r="CE1845">
            <v>20.742977672114442</v>
          </cell>
          <cell r="CF1845">
            <v>38.687347756328563</v>
          </cell>
          <cell r="CL1845">
            <v>0.36</v>
          </cell>
          <cell r="CY1845">
            <v>0</v>
          </cell>
          <cell r="CZ1845">
            <v>0</v>
          </cell>
          <cell r="DA1845">
            <v>2.1041113285439748</v>
          </cell>
          <cell r="DB1845">
            <v>2.1041113285439748</v>
          </cell>
        </row>
        <row r="1846">
          <cell r="A1846">
            <v>119</v>
          </cell>
          <cell r="B1846">
            <v>41991</v>
          </cell>
          <cell r="C1846" t="str">
            <v>Daniel</v>
          </cell>
          <cell r="D1846">
            <v>11</v>
          </cell>
          <cell r="F1846" t="str">
            <v>YES</v>
          </cell>
          <cell r="G1846">
            <v>2.67</v>
          </cell>
          <cell r="H1846">
            <v>0.37111294548958501</v>
          </cell>
          <cell r="I1846">
            <v>0</v>
          </cell>
          <cell r="J1846">
            <v>9.9994999999999994</v>
          </cell>
          <cell r="K1846">
            <v>29.998999999999999</v>
          </cell>
          <cell r="L1846">
            <v>3.0000500025001302</v>
          </cell>
          <cell r="M1846">
            <v>2.4373602963906</v>
          </cell>
          <cell r="N1846">
            <v>0.87057101397279102</v>
          </cell>
          <cell r="O1846">
            <v>2.3107599263672798</v>
          </cell>
          <cell r="P1846">
            <v>0.18290539234363401</v>
          </cell>
          <cell r="Q1846">
            <v>0.99879331691961704</v>
          </cell>
          <cell r="R1846">
            <v>3.6351185783777802</v>
          </cell>
          <cell r="S1846">
            <v>22.7002095614633</v>
          </cell>
          <cell r="T1846">
            <v>0.99896450074657395</v>
          </cell>
          <cell r="U1846">
            <v>3.3154564484697602</v>
          </cell>
          <cell r="V1846">
            <v>37.115511451968302</v>
          </cell>
          <cell r="W1846">
            <v>0.99980522957960405</v>
          </cell>
          <cell r="X1846">
            <v>1.43642927537073</v>
          </cell>
          <cell r="Y1846">
            <v>1.101835829309</v>
          </cell>
          <cell r="Z1846">
            <v>0.37545647814094701</v>
          </cell>
          <cell r="AA1846">
            <v>20.639492966357999</v>
          </cell>
          <cell r="AB1846">
            <v>0.18267703348515299</v>
          </cell>
          <cell r="AC1846">
            <v>0.96277604721529997</v>
          </cell>
          <cell r="AD1846">
            <v>14.3217313140236</v>
          </cell>
          <cell r="AE1846">
            <v>29.2568893234683</v>
          </cell>
          <cell r="AF1846">
            <v>0.78811215461842998</v>
          </cell>
          <cell r="AG1846">
            <v>2351.9953243069599</v>
          </cell>
          <cell r="AH1846">
            <v>14.7813105585349</v>
          </cell>
          <cell r="AI1846">
            <v>0.65047676822527001</v>
          </cell>
          <cell r="AJ1846">
            <v>3879.77425222487</v>
          </cell>
          <cell r="AK1846">
            <v>4095.0711505066702</v>
          </cell>
          <cell r="AL1846">
            <v>641.25141678996704</v>
          </cell>
          <cell r="AM1846">
            <v>172.43605968633199</v>
          </cell>
          <cell r="AN1846">
            <v>90.333229682631</v>
          </cell>
          <cell r="AO1846">
            <v>49.414026385264897</v>
          </cell>
          <cell r="AP1846">
            <v>11.3431301823332</v>
          </cell>
          <cell r="AQ1846">
            <v>224.49963167731499</v>
          </cell>
          <cell r="AR1846">
            <v>18.624666187816199</v>
          </cell>
          <cell r="AS1846">
            <v>50.515740131694699</v>
          </cell>
          <cell r="AT1846">
            <v>591.90857320898101</v>
          </cell>
          <cell r="AU1846">
            <v>6.1126148898297501</v>
          </cell>
          <cell r="AV1846">
            <v>1.6543823151369801</v>
          </cell>
          <cell r="AW1846">
            <v>5.9497497764805303</v>
          </cell>
          <cell r="AX1846">
            <v>1.7441893953299901</v>
          </cell>
          <cell r="AY1846">
            <v>0.341121225137614</v>
          </cell>
          <cell r="AZ1846">
            <v>0.13337907151716999</v>
          </cell>
          <cell r="BA1846">
            <v>0.37771063849618702</v>
          </cell>
          <cell r="BB1846">
            <v>0.49980829863885201</v>
          </cell>
          <cell r="BC1846">
            <v>28.558986290590902</v>
          </cell>
          <cell r="BD1846">
            <v>11.8916116774207</v>
          </cell>
          <cell r="BE1846">
            <v>35.2319461828572</v>
          </cell>
          <cell r="BF1846">
            <v>210.58973460372999</v>
          </cell>
          <cell r="BH1846" t="str">
            <v>NO</v>
          </cell>
          <cell r="BI1846" t="str">
            <v>NO</v>
          </cell>
          <cell r="BJ1846" t="str">
            <v>NO</v>
          </cell>
          <cell r="BK1846" t="str">
            <v/>
          </cell>
          <cell r="BL1846" t="str">
            <v>YES</v>
          </cell>
          <cell r="BM1846" t="str">
            <v>NO</v>
          </cell>
          <cell r="BO1846" t="str">
            <v>NO</v>
          </cell>
          <cell r="BQ1846" t="str">
            <v>YES</v>
          </cell>
          <cell r="BR1846" t="str">
            <v>NO</v>
          </cell>
          <cell r="BT1846" t="str">
            <v/>
          </cell>
          <cell r="BU1846" t="str">
            <v>YES</v>
          </cell>
          <cell r="BW1846" t="str">
            <v/>
          </cell>
          <cell r="CA1846" t="str">
            <v>SINGLE CORRx</v>
          </cell>
          <cell r="CC1846">
            <v>13.101120453767681</v>
          </cell>
          <cell r="CD1846">
            <v>0</v>
          </cell>
          <cell r="CE1846">
            <v>16.001728745905584</v>
          </cell>
          <cell r="CF1846">
            <v>25.148659742418612</v>
          </cell>
          <cell r="CL1846">
            <v>0.38</v>
          </cell>
          <cell r="CY1846">
            <v>2.5870443476278742</v>
          </cell>
          <cell r="CZ1846">
            <v>0</v>
          </cell>
          <cell r="DA1846">
            <v>2.5870443476278742</v>
          </cell>
          <cell r="DB1846">
            <v>2.5870443476278742</v>
          </cell>
        </row>
        <row r="1847">
          <cell r="A1847">
            <v>119</v>
          </cell>
          <cell r="B1847">
            <v>41991</v>
          </cell>
          <cell r="C1847" t="str">
            <v>Daniel</v>
          </cell>
          <cell r="D1847">
            <v>13</v>
          </cell>
          <cell r="F1847" t="str">
            <v>YES</v>
          </cell>
          <cell r="G1847">
            <v>2.67</v>
          </cell>
          <cell r="H1847">
            <v>0.46620847005397098</v>
          </cell>
          <cell r="I1847">
            <v>0</v>
          </cell>
          <cell r="J1847">
            <v>9.9994999999999994</v>
          </cell>
          <cell r="K1847">
            <v>29.9985</v>
          </cell>
          <cell r="L1847">
            <v>3</v>
          </cell>
          <cell r="M1847">
            <v>3.8490093634160298</v>
          </cell>
          <cell r="N1847">
            <v>0.85154777346360899</v>
          </cell>
          <cell r="O1847">
            <v>0.67467308328707398</v>
          </cell>
          <cell r="P1847">
            <v>0.20474055642942501</v>
          </cell>
          <cell r="Q1847">
            <v>0.99773942891939005</v>
          </cell>
          <cell r="R1847">
            <v>5.4401893447242697</v>
          </cell>
          <cell r="S1847">
            <v>178.08739912603301</v>
          </cell>
          <cell r="T1847">
            <v>0.99983418528382395</v>
          </cell>
          <cell r="U1847">
            <v>1.4420210405323799</v>
          </cell>
          <cell r="V1847">
            <v>149.35887778452701</v>
          </cell>
          <cell r="W1847">
            <v>0.99999765088054104</v>
          </cell>
          <cell r="X1847">
            <v>0.17162478318557001</v>
          </cell>
          <cell r="Y1847">
            <v>0.88703886623079997</v>
          </cell>
          <cell r="Z1847">
            <v>0.18806948614984401</v>
          </cell>
          <cell r="AA1847">
            <v>2.1072954505605801</v>
          </cell>
          <cell r="AB1847">
            <v>0.20425727790447701</v>
          </cell>
          <cell r="AC1847">
            <v>0.94433802627923602</v>
          </cell>
          <cell r="AD1847">
            <v>32.337408696453501</v>
          </cell>
          <cell r="AE1847">
            <v>141.92122263822301</v>
          </cell>
          <cell r="AF1847">
            <v>0.95020055946946602</v>
          </cell>
          <cell r="AG1847">
            <v>654.85247859643198</v>
          </cell>
          <cell r="AH1847">
            <v>28.4450840749173</v>
          </cell>
          <cell r="AI1847">
            <v>0.15969892687531301</v>
          </cell>
          <cell r="AJ1847">
            <v>11049.787600837601</v>
          </cell>
          <cell r="AK1847">
            <v>3770.1531563516601</v>
          </cell>
          <cell r="AL1847">
            <v>704.80145194623299</v>
          </cell>
          <cell r="AM1847">
            <v>61.342532619334797</v>
          </cell>
          <cell r="AN1847">
            <v>25.635023784443302</v>
          </cell>
          <cell r="AO1847">
            <v>29.9452888244011</v>
          </cell>
          <cell r="AP1847">
            <v>4.3037978837569399</v>
          </cell>
          <cell r="AQ1847">
            <v>197.61765600469801</v>
          </cell>
          <cell r="AR1847">
            <v>-277.38392080314901</v>
          </cell>
          <cell r="AS1847">
            <v>104.874934111305</v>
          </cell>
          <cell r="AT1847">
            <v>2208.0924034520099</v>
          </cell>
          <cell r="AU1847">
            <v>6.3867655638353096</v>
          </cell>
          <cell r="AV1847">
            <v>1.81638669726756</v>
          </cell>
          <cell r="AW1847">
            <v>6.3647587413206201</v>
          </cell>
          <cell r="AX1847">
            <v>1.6857819552034099</v>
          </cell>
          <cell r="AY1847">
            <v>0.36154421298870498</v>
          </cell>
          <cell r="AZ1847">
            <v>0.135648390370634</v>
          </cell>
          <cell r="BA1847">
            <v>0.37070520159989601</v>
          </cell>
          <cell r="BB1847">
            <v>0.49603058729537602</v>
          </cell>
          <cell r="BC1847">
            <v>30.268817831612498</v>
          </cell>
          <cell r="BD1847">
            <v>1.29689653386896</v>
          </cell>
          <cell r="BE1847">
            <v>16.283978839999701</v>
          </cell>
          <cell r="BF1847">
            <v>193.78869875875</v>
          </cell>
          <cell r="BH1847" t="str">
            <v>NO</v>
          </cell>
          <cell r="BI1847" t="str">
            <v>NO</v>
          </cell>
          <cell r="BJ1847" t="str">
            <v>NO</v>
          </cell>
          <cell r="BK1847" t="str">
            <v/>
          </cell>
          <cell r="BL1847" t="str">
            <v>YES</v>
          </cell>
          <cell r="BM1847" t="str">
            <v>NO</v>
          </cell>
          <cell r="BO1847" t="str">
            <v>NO</v>
          </cell>
          <cell r="BQ1847" t="str">
            <v>YES</v>
          </cell>
          <cell r="BR1847" t="str">
            <v>NO</v>
          </cell>
          <cell r="BT1847" t="str">
            <v/>
          </cell>
          <cell r="BU1847" t="str">
            <v>YES</v>
          </cell>
          <cell r="BW1847" t="str">
            <v/>
          </cell>
          <cell r="CA1847" t="str">
            <v>SINGLE CORRx</v>
          </cell>
          <cell r="CC1847">
            <v>52.721047673745133</v>
          </cell>
          <cell r="CD1847">
            <v>0</v>
          </cell>
          <cell r="CE1847">
            <v>51.913254779054469</v>
          </cell>
          <cell r="CF1847">
            <v>65.083595223266045</v>
          </cell>
          <cell r="CL1847">
            <v>0.3</v>
          </cell>
          <cell r="CY1847">
            <v>5.5973179604237222</v>
          </cell>
          <cell r="CZ1847">
            <v>0</v>
          </cell>
          <cell r="DA1847">
            <v>5.5973179604237222</v>
          </cell>
          <cell r="DB1847">
            <v>5.5973179604237222</v>
          </cell>
        </row>
        <row r="1848">
          <cell r="A1848">
            <v>119</v>
          </cell>
          <cell r="B1848">
            <v>41991</v>
          </cell>
          <cell r="C1848" t="str">
            <v>Daniel</v>
          </cell>
          <cell r="D1848">
            <v>22</v>
          </cell>
          <cell r="F1848" t="str">
            <v>YES</v>
          </cell>
          <cell r="G1848">
            <v>2.67</v>
          </cell>
          <cell r="H1848">
            <v>1.8499889709055399</v>
          </cell>
          <cell r="I1848">
            <v>0</v>
          </cell>
          <cell r="J1848">
            <v>9.9994999999999994</v>
          </cell>
          <cell r="K1848">
            <v>29.9985</v>
          </cell>
          <cell r="L1848">
            <v>3</v>
          </cell>
          <cell r="M1848">
            <v>3.1131878588414401</v>
          </cell>
          <cell r="N1848">
            <v>0.993240605335169</v>
          </cell>
          <cell r="O1848">
            <v>0.21362923853080301</v>
          </cell>
          <cell r="P1848">
            <v>0.189914640861853</v>
          </cell>
          <cell r="Q1848">
            <v>0.99882703678996598</v>
          </cell>
          <cell r="R1848">
            <v>12.7491509688326</v>
          </cell>
          <cell r="S1848">
            <v>164.57342749935901</v>
          </cell>
          <cell r="T1848">
            <v>0.99999138846102398</v>
          </cell>
          <cell r="U1848">
            <v>1.07262926849786</v>
          </cell>
          <cell r="V1848">
            <v>490.53209574812598</v>
          </cell>
          <cell r="W1848">
            <v>0.99999915149304996</v>
          </cell>
          <cell r="X1848">
            <v>0.33668840405547301</v>
          </cell>
          <cell r="Y1848">
            <v>2.9006798770039501</v>
          </cell>
          <cell r="Z1848">
            <v>0.92474924203549203</v>
          </cell>
          <cell r="AA1848">
            <v>0.47810502608175298</v>
          </cell>
          <cell r="AB1848">
            <v>0.189683582210737</v>
          </cell>
          <cell r="AC1848">
            <v>0.96615302162282402</v>
          </cell>
          <cell r="AD1848">
            <v>175.88044582596501</v>
          </cell>
          <cell r="AE1848">
            <v>407.36102729584701</v>
          </cell>
          <cell r="AF1848">
            <v>0.83044653994388595</v>
          </cell>
          <cell r="AG1848">
            <v>23658.692604314499</v>
          </cell>
          <cell r="AH1848">
            <v>133.44681104904501</v>
          </cell>
          <cell r="AI1848">
            <v>0.81085788782532298</v>
          </cell>
          <cell r="AJ1848">
            <v>26392.001018383799</v>
          </cell>
          <cell r="AK1848">
            <v>10566.207421125</v>
          </cell>
          <cell r="AL1848">
            <v>2232.96508597823</v>
          </cell>
          <cell r="AM1848">
            <v>63.009909157333801</v>
          </cell>
          <cell r="AN1848">
            <v>24.9184028816187</v>
          </cell>
          <cell r="AO1848">
            <v>114.421068735414</v>
          </cell>
          <cell r="AP1848">
            <v>36.882304572754499</v>
          </cell>
          <cell r="AQ1848">
            <v>583.06122553702505</v>
          </cell>
          <cell r="AR1848">
            <v>426.90766713884301</v>
          </cell>
          <cell r="AS1848">
            <v>296.55336462130202</v>
          </cell>
          <cell r="AT1848">
            <v>7313.5889070738403</v>
          </cell>
          <cell r="AU1848">
            <v>6.2577891515136397</v>
          </cell>
          <cell r="AV1848">
            <v>1.50943084913298</v>
          </cell>
          <cell r="AW1848" t="str">
            <v>NaN</v>
          </cell>
          <cell r="AX1848" t="str">
            <v>NaN</v>
          </cell>
          <cell r="AY1848">
            <v>0.36955392425830202</v>
          </cell>
          <cell r="AZ1848" t="str">
            <v>NaN</v>
          </cell>
          <cell r="BA1848">
            <v>0.34956182333442998</v>
          </cell>
          <cell r="BB1848" t="str">
            <v>NaN</v>
          </cell>
          <cell r="BC1848">
            <v>28.306258028295499</v>
          </cell>
          <cell r="BD1848">
            <v>5.4030353091483798</v>
          </cell>
          <cell r="BE1848">
            <v>51.690616294058103</v>
          </cell>
          <cell r="BF1848">
            <v>291.76561021744601</v>
          </cell>
          <cell r="BH1848" t="str">
            <v>NO</v>
          </cell>
          <cell r="BI1848" t="str">
            <v>NO</v>
          </cell>
          <cell r="BJ1848" t="str">
            <v>NO</v>
          </cell>
          <cell r="BK1848" t="str">
            <v/>
          </cell>
          <cell r="BL1848" t="str">
            <v>YES</v>
          </cell>
          <cell r="BM1848" t="str">
            <v>YES</v>
          </cell>
          <cell r="BO1848" t="str">
            <v>YES</v>
          </cell>
          <cell r="BQ1848" t="str">
            <v>YES</v>
          </cell>
          <cell r="BR1848" t="str">
            <v>YES</v>
          </cell>
          <cell r="BT1848" t="str">
            <v/>
          </cell>
          <cell r="BU1848" t="str">
            <v>YES</v>
          </cell>
          <cell r="BW1848" t="str">
            <v/>
          </cell>
          <cell r="CA1848" t="str">
            <v>DUAL CORR</v>
          </cell>
          <cell r="CC1848">
            <v>173.14917190759849</v>
          </cell>
          <cell r="CD1848">
            <v>174.27454555883511</v>
          </cell>
          <cell r="CE1848">
            <v>149.67591397470258</v>
          </cell>
          <cell r="CF1848">
            <v>177.57610394818539</v>
          </cell>
          <cell r="CL1848">
            <v>0.19</v>
          </cell>
          <cell r="CY1848">
            <v>1.7633105148093888</v>
          </cell>
          <cell r="CZ1848">
            <v>1.7633105148093888</v>
          </cell>
          <cell r="DA1848">
            <v>1.7633105148093888</v>
          </cell>
          <cell r="DB1848">
            <v>1.7633105148093888</v>
          </cell>
        </row>
        <row r="1849">
          <cell r="A1849">
            <v>119</v>
          </cell>
          <cell r="B1849">
            <v>41991</v>
          </cell>
          <cell r="C1849" t="str">
            <v>Daniel</v>
          </cell>
          <cell r="D1849">
            <v>23</v>
          </cell>
          <cell r="F1849" t="str">
            <v>YES</v>
          </cell>
          <cell r="G1849">
            <v>2.67</v>
          </cell>
          <cell r="H1849">
            <v>1.91372186131775</v>
          </cell>
          <cell r="I1849">
            <v>0</v>
          </cell>
          <cell r="J1849">
            <v>9.9990000000000006</v>
          </cell>
          <cell r="K1849">
            <v>29.997</v>
          </cell>
          <cell r="L1849">
            <v>3</v>
          </cell>
          <cell r="M1849">
            <v>2.0203585675126301</v>
          </cell>
          <cell r="N1849">
            <v>0.99779793825545604</v>
          </cell>
          <cell r="O1849">
            <v>0.29114681006279097</v>
          </cell>
          <cell r="P1849">
            <v>0.19408896103981699</v>
          </cell>
          <cell r="Q1849">
            <v>0.99765678690674497</v>
          </cell>
          <cell r="R1849">
            <v>7.1522038076533097</v>
          </cell>
          <cell r="S1849">
            <v>31.670687127663001</v>
          </cell>
          <cell r="T1849">
            <v>0.99952665284409403</v>
          </cell>
          <cell r="U1849">
            <v>3.1544454219219999</v>
          </cell>
          <cell r="V1849">
            <v>63.386369925345697</v>
          </cell>
          <cell r="W1849">
            <v>0.99988558955065099</v>
          </cell>
          <cell r="X1849">
            <v>1.54997882414146</v>
          </cell>
          <cell r="Y1849">
            <v>1.9979020540028101</v>
          </cell>
          <cell r="Z1849">
            <v>0.98616930644531497</v>
          </cell>
          <cell r="AA1849">
            <v>0.4553861133257</v>
          </cell>
          <cell r="AB1849">
            <v>0.19361597043259801</v>
          </cell>
          <cell r="AC1849">
            <v>0.93681087965295595</v>
          </cell>
          <cell r="AD1849">
            <v>56.614743471600598</v>
          </cell>
          <cell r="AE1849">
            <v>43.4182482044613</v>
          </cell>
          <cell r="AF1849">
            <v>0.68489927644605997</v>
          </cell>
          <cell r="AG1849">
            <v>7055.1492544232797</v>
          </cell>
          <cell r="AH1849">
            <v>21.461376432728599</v>
          </cell>
          <cell r="AI1849">
            <v>0.67732041069842197</v>
          </cell>
          <cell r="AJ1849">
            <v>7224.8411181097599</v>
          </cell>
          <cell r="AK1849">
            <v>5324.5976080533401</v>
          </cell>
          <cell r="AL1849">
            <v>891.00560303523298</v>
          </cell>
          <cell r="AM1849">
            <v>131.13302654033399</v>
          </cell>
          <cell r="AN1849">
            <v>52.905907200681298</v>
          </cell>
          <cell r="AO1849">
            <v>63.572539070251104</v>
          </cell>
          <cell r="AP1849">
            <v>41.489387078625398</v>
          </cell>
          <cell r="AQ1849">
            <v>45.822149882884602</v>
          </cell>
          <cell r="AR1849">
            <v>767.16074428418801</v>
          </cell>
          <cell r="AS1849">
            <v>129.78328417733999</v>
          </cell>
          <cell r="AT1849">
            <v>1494.1931997885799</v>
          </cell>
          <cell r="AU1849">
            <v>5.9476582601401802</v>
          </cell>
          <cell r="AV1849">
            <v>1.25753240337162</v>
          </cell>
          <cell r="AW1849" t="str">
            <v>NaN</v>
          </cell>
          <cell r="AX1849" t="str">
            <v>NaN</v>
          </cell>
          <cell r="AY1849">
            <v>0.31158153636847602</v>
          </cell>
          <cell r="AZ1849" t="str">
            <v>NaN</v>
          </cell>
          <cell r="BA1849">
            <v>0.42419412953136998</v>
          </cell>
          <cell r="BB1849" t="str">
            <v>NaN</v>
          </cell>
          <cell r="BC1849">
            <v>35.052922841453601</v>
          </cell>
          <cell r="BD1849">
            <v>43.060733723225901</v>
          </cell>
          <cell r="BE1849">
            <v>114.400565751613</v>
          </cell>
          <cell r="BF1849">
            <v>250.977963992903</v>
          </cell>
          <cell r="BH1849" t="str">
            <v>NO</v>
          </cell>
          <cell r="BI1849" t="str">
            <v>NO</v>
          </cell>
          <cell r="BJ1849" t="str">
            <v>NO</v>
          </cell>
          <cell r="BK1849" t="str">
            <v/>
          </cell>
          <cell r="BL1849" t="str">
            <v>YES</v>
          </cell>
          <cell r="BM1849" t="str">
            <v>YES</v>
          </cell>
          <cell r="BO1849" t="str">
            <v>YES</v>
          </cell>
          <cell r="BQ1849" t="str">
            <v>NO</v>
          </cell>
          <cell r="BR1849" t="str">
            <v>NO</v>
          </cell>
          <cell r="BT1849" t="str">
            <v/>
          </cell>
          <cell r="BU1849" t="str">
            <v>YES</v>
          </cell>
          <cell r="BW1849" t="str">
            <v/>
          </cell>
          <cell r="CA1849" t="str">
            <v>DUAL AREA</v>
          </cell>
          <cell r="CC1849">
            <v>0</v>
          </cell>
          <cell r="CD1849">
            <v>0</v>
          </cell>
          <cell r="CE1849">
            <v>35.523348843039265</v>
          </cell>
          <cell r="CF1849">
            <v>42.995919035755627</v>
          </cell>
          <cell r="CL1849">
            <v>0.36</v>
          </cell>
          <cell r="CY1849">
            <v>0</v>
          </cell>
          <cell r="CZ1849">
            <v>0</v>
          </cell>
          <cell r="DA1849">
            <v>0.79673213702621093</v>
          </cell>
          <cell r="DB1849">
            <v>0.79673213702621093</v>
          </cell>
        </row>
        <row r="1850">
          <cell r="A1850">
            <v>119</v>
          </cell>
          <cell r="B1850">
            <v>41991</v>
          </cell>
          <cell r="C1850" t="str">
            <v>Daniel</v>
          </cell>
          <cell r="D1850">
            <v>25</v>
          </cell>
          <cell r="F1850" t="str">
            <v>YES</v>
          </cell>
          <cell r="G1850">
            <v>2.67</v>
          </cell>
          <cell r="H1850">
            <v>2.0166084710508598</v>
          </cell>
          <cell r="I1850">
            <v>0</v>
          </cell>
          <cell r="J1850">
            <v>10.000500000000001</v>
          </cell>
          <cell r="K1850">
            <v>30.000499999999999</v>
          </cell>
          <cell r="L1850">
            <v>2.9999000049997502</v>
          </cell>
          <cell r="M1850">
            <v>1.9604606179130399</v>
          </cell>
          <cell r="N1850">
            <v>0.97627942356382802</v>
          </cell>
          <cell r="O1850">
            <v>0.474231690233893</v>
          </cell>
          <cell r="P1850">
            <v>0.22806313464137601</v>
          </cell>
          <cell r="Q1850">
            <v>0.99721252296999896</v>
          </cell>
          <cell r="R1850">
            <v>7.0077724578939797</v>
          </cell>
          <cell r="S1850">
            <v>50.657410735600699</v>
          </cell>
          <cell r="T1850">
            <v>0.99994714685027597</v>
          </cell>
          <cell r="U1850">
            <v>0.93976826518211698</v>
          </cell>
          <cell r="V1850">
            <v>101.604246260419</v>
          </cell>
          <cell r="W1850">
            <v>0.99997176339371396</v>
          </cell>
          <cell r="X1850">
            <v>0.68678796587394397</v>
          </cell>
          <cell r="Y1850">
            <v>1.74945801679306</v>
          </cell>
          <cell r="Z1850">
            <v>0.86521937741970301</v>
          </cell>
          <cell r="AA1850">
            <v>1.06264560817662</v>
          </cell>
          <cell r="AB1850">
            <v>0.22739257633485799</v>
          </cell>
          <cell r="AC1850">
            <v>0.94356376520332896</v>
          </cell>
          <cell r="AD1850">
            <v>55.0993646708638</v>
          </cell>
          <cell r="AE1850">
            <v>78.668876073307104</v>
          </cell>
          <cell r="AF1850">
            <v>0.77424573626281301</v>
          </cell>
          <cell r="AG1850">
            <v>4022.0106042325401</v>
          </cell>
          <cell r="AH1850">
            <v>44.604667255189099</v>
          </cell>
          <cell r="AI1850">
            <v>0.88046957132369097</v>
          </cell>
          <cell r="AJ1850">
            <v>2129.5396317486402</v>
          </cell>
          <cell r="AK1850">
            <v>3944.3016818666702</v>
          </cell>
          <cell r="AL1850">
            <v>686.51954871526698</v>
          </cell>
          <cell r="AM1850">
            <v>88.917410031667302</v>
          </cell>
          <cell r="AN1850">
            <v>26.78708704604</v>
          </cell>
          <cell r="AO1850">
            <v>38.871358599002299</v>
          </cell>
          <cell r="AP1850">
            <v>34.817856371720801</v>
          </cell>
          <cell r="AQ1850">
            <v>25.716248757788801</v>
          </cell>
          <cell r="AR1850">
            <v>654.52609614346602</v>
          </cell>
          <cell r="AS1850">
            <v>140.266669985947</v>
          </cell>
          <cell r="AT1850">
            <v>2485.75501088602</v>
          </cell>
          <cell r="AU1850">
            <v>6.4025928665064402</v>
          </cell>
          <cell r="AV1850">
            <v>1.4892362866704401</v>
          </cell>
          <cell r="AW1850" t="str">
            <v>NaN</v>
          </cell>
          <cell r="AX1850" t="str">
            <v>NaN</v>
          </cell>
          <cell r="AY1850">
            <v>0.28388731092661201</v>
          </cell>
          <cell r="AZ1850" t="str">
            <v>NaN</v>
          </cell>
          <cell r="BA1850">
            <v>0.40665652230228899</v>
          </cell>
          <cell r="BB1850" t="str">
            <v>NaN</v>
          </cell>
          <cell r="BC1850">
            <v>31.9373224792439</v>
          </cell>
          <cell r="BD1850">
            <v>14.409240070107799</v>
          </cell>
          <cell r="BE1850">
            <v>95.518838012741995</v>
          </cell>
          <cell r="BF1850">
            <v>166.33380637973099</v>
          </cell>
          <cell r="BH1850" t="str">
            <v>NO</v>
          </cell>
          <cell r="BI1850" t="str">
            <v>NO</v>
          </cell>
          <cell r="BJ1850" t="str">
            <v>NO</v>
          </cell>
          <cell r="BK1850" t="str">
            <v/>
          </cell>
          <cell r="BL1850" t="str">
            <v>YES</v>
          </cell>
          <cell r="BM1850" t="str">
            <v>YES</v>
          </cell>
          <cell r="BO1850" t="str">
            <v>YES</v>
          </cell>
          <cell r="BQ1850" t="str">
            <v>YES</v>
          </cell>
          <cell r="BR1850" t="str">
            <v>YES</v>
          </cell>
          <cell r="BT1850" t="str">
            <v/>
          </cell>
          <cell r="BU1850" t="str">
            <v>YES</v>
          </cell>
          <cell r="BW1850" t="str">
            <v/>
          </cell>
          <cell r="CA1850" t="str">
            <v>DUAL CORR</v>
          </cell>
          <cell r="CC1850">
            <v>35.868092244874404</v>
          </cell>
          <cell r="CD1850">
            <v>53.647092072300616</v>
          </cell>
          <cell r="CE1850">
            <v>51.980572140241826</v>
          </cell>
          <cell r="CF1850">
            <v>46.977134135304311</v>
          </cell>
          <cell r="CL1850">
            <v>0.32</v>
          </cell>
          <cell r="CY1850">
            <v>0.95422650782384344</v>
          </cell>
          <cell r="CZ1850">
            <v>0.95422650782384344</v>
          </cell>
          <cell r="DA1850">
            <v>0.95422650782384344</v>
          </cell>
          <cell r="DB1850">
            <v>0.95422650782384344</v>
          </cell>
        </row>
        <row r="1851">
          <cell r="A1851">
            <v>119</v>
          </cell>
          <cell r="B1851">
            <v>41991</v>
          </cell>
          <cell r="C1851" t="str">
            <v>Daniel</v>
          </cell>
          <cell r="D1851">
            <v>26</v>
          </cell>
          <cell r="F1851" t="str">
            <v>YES</v>
          </cell>
          <cell r="G1851">
            <v>2.67</v>
          </cell>
          <cell r="H1851">
            <v>2.1449906397610898</v>
          </cell>
          <cell r="I1851">
            <v>0</v>
          </cell>
          <cell r="J1851">
            <v>9.9994999999999994</v>
          </cell>
          <cell r="K1851">
            <v>29.999500000000001</v>
          </cell>
          <cell r="L1851">
            <v>3.0001000050002502</v>
          </cell>
          <cell r="M1851">
            <v>5.8801119775363704</v>
          </cell>
          <cell r="N1851">
            <v>0.98704617791975302</v>
          </cell>
          <cell r="O1851">
            <v>0.49056757650035998</v>
          </cell>
          <cell r="P1851">
            <v>0.19106271400303601</v>
          </cell>
          <cell r="Q1851">
            <v>0.99890019530978302</v>
          </cell>
          <cell r="R1851">
            <v>16.8109368463113</v>
          </cell>
          <cell r="S1851">
            <v>564.15835411188095</v>
          </cell>
          <cell r="T1851">
            <v>0.999931154863133</v>
          </cell>
          <cell r="U1851">
            <v>4.1292433979414902</v>
          </cell>
          <cell r="V1851">
            <v>1269.9273486412701</v>
          </cell>
          <cell r="W1851">
            <v>0.99999759426873502</v>
          </cell>
          <cell r="X1851">
            <v>0.77186692266030899</v>
          </cell>
          <cell r="Y1851">
            <v>3.9916628064664499</v>
          </cell>
          <cell r="Z1851">
            <v>0.66967810804254702</v>
          </cell>
          <cell r="AA1851">
            <v>6.1345921560764003</v>
          </cell>
          <cell r="AB1851">
            <v>0.19084468044508801</v>
          </cell>
          <cell r="AC1851">
            <v>0.96854701147154798</v>
          </cell>
          <cell r="AD1851">
            <v>305.117087500568</v>
          </cell>
          <cell r="AE1851">
            <v>260.24268750010799</v>
          </cell>
          <cell r="AF1851">
            <v>0.20492673199194</v>
          </cell>
          <cell r="AG1851">
            <v>205103.16058077599</v>
          </cell>
          <cell r="AH1851">
            <v>24.619880321048601</v>
          </cell>
          <cell r="AI1851">
            <v>4.3637012658883603E-2</v>
          </cell>
          <cell r="AJ1851">
            <v>246710.68599447299</v>
          </cell>
          <cell r="AK1851">
            <v>23851.301654803301</v>
          </cell>
          <cell r="AL1851">
            <v>4289.2004748332301</v>
          </cell>
          <cell r="AM1851">
            <v>213.45362867566701</v>
          </cell>
          <cell r="AN1851">
            <v>43.364432277614299</v>
          </cell>
          <cell r="AO1851">
            <v>75.675684820995897</v>
          </cell>
          <cell r="AP1851">
            <v>16.098563386101599</v>
          </cell>
          <cell r="AQ1851">
            <v>603.99377338862405</v>
          </cell>
          <cell r="AR1851">
            <v>-1138.76754537483</v>
          </cell>
          <cell r="AS1851">
            <v>113.69662639202799</v>
          </cell>
          <cell r="AT1851">
            <v>7179.3185978874099</v>
          </cell>
          <cell r="AU1851">
            <v>6.6481482463731902</v>
          </cell>
          <cell r="AV1851">
            <v>1.75550722844494</v>
          </cell>
          <cell r="AW1851" t="str">
            <v>NaN</v>
          </cell>
          <cell r="AX1851" t="str">
            <v>NaN</v>
          </cell>
          <cell r="AY1851">
            <v>0.46788141395186</v>
          </cell>
          <cell r="AZ1851" t="str">
            <v>NaN</v>
          </cell>
          <cell r="BA1851">
            <v>0.38831467303820799</v>
          </cell>
          <cell r="BB1851" t="str">
            <v>NaN</v>
          </cell>
          <cell r="BC1851">
            <v>33.687461804534003</v>
          </cell>
          <cell r="BD1851">
            <v>97.421356364490094</v>
          </cell>
          <cell r="BE1851">
            <v>265.66421220918397</v>
          </cell>
          <cell r="BF1851">
            <v>1014.50422115041</v>
          </cell>
          <cell r="BH1851" t="str">
            <v>YES</v>
          </cell>
          <cell r="BI1851" t="str">
            <v>NO</v>
          </cell>
          <cell r="BJ1851" t="str">
            <v>NO</v>
          </cell>
          <cell r="BK1851" t="str">
            <v/>
          </cell>
          <cell r="BL1851" t="str">
            <v>YES</v>
          </cell>
          <cell r="BM1851" t="str">
            <v>NO</v>
          </cell>
          <cell r="BO1851" t="str">
            <v>NO</v>
          </cell>
          <cell r="BQ1851" t="str">
            <v>NO</v>
          </cell>
          <cell r="BR1851" t="str">
            <v>NO</v>
          </cell>
          <cell r="BT1851" t="str">
            <v/>
          </cell>
          <cell r="BU1851" t="str">
            <v>YES</v>
          </cell>
          <cell r="BW1851" t="str">
            <v/>
          </cell>
          <cell r="CA1851" t="str">
            <v>DUAL AREA</v>
          </cell>
          <cell r="CC1851">
            <v>0</v>
          </cell>
          <cell r="CD1851">
            <v>0</v>
          </cell>
          <cell r="CE1851">
            <v>194.14732458096728</v>
          </cell>
          <cell r="CF1851">
            <v>118.33065398640294</v>
          </cell>
          <cell r="CL1851">
            <v>0.36</v>
          </cell>
          <cell r="CY1851">
            <v>0</v>
          </cell>
          <cell r="CZ1851">
            <v>0</v>
          </cell>
          <cell r="DA1851">
            <v>0.34308952067853743</v>
          </cell>
          <cell r="DB1851">
            <v>0.34308952067853743</v>
          </cell>
        </row>
        <row r="1852">
          <cell r="A1852">
            <v>119</v>
          </cell>
          <cell r="B1852">
            <v>41991</v>
          </cell>
          <cell r="C1852" t="str">
            <v>Daniel</v>
          </cell>
          <cell r="D1852">
            <v>27</v>
          </cell>
          <cell r="F1852" t="str">
            <v>YES</v>
          </cell>
          <cell r="G1852">
            <v>2.67</v>
          </cell>
          <cell r="H1852">
            <v>2.1946508064866102</v>
          </cell>
          <cell r="I1852">
            <v>0</v>
          </cell>
          <cell r="J1852">
            <v>10.000500000000001</v>
          </cell>
          <cell r="K1852">
            <v>29.9985</v>
          </cell>
          <cell r="L1852">
            <v>2.9997000149992501</v>
          </cell>
          <cell r="M1852">
            <v>1.7540849923017601</v>
          </cell>
          <cell r="N1852">
            <v>0.973839992106031</v>
          </cell>
          <cell r="O1852">
            <v>0.54998635412360697</v>
          </cell>
          <cell r="P1852">
            <v>0.18860603464661099</v>
          </cell>
          <cell r="Q1852">
            <v>0.99665619355998802</v>
          </cell>
          <cell r="R1852">
            <v>4.3134959749078101</v>
          </cell>
          <cell r="S1852">
            <v>31.136292366520902</v>
          </cell>
          <cell r="T1852">
            <v>0.99943124548323403</v>
          </cell>
          <cell r="U1852">
            <v>1.74673467963511</v>
          </cell>
          <cell r="V1852">
            <v>49.9699743661048</v>
          </cell>
          <cell r="W1852">
            <v>0.99984218090870003</v>
          </cell>
          <cell r="X1852">
            <v>0.91964074810001295</v>
          </cell>
          <cell r="Y1852">
            <v>1.5766525336741499</v>
          </cell>
          <cell r="Z1852">
            <v>0.86713002633774805</v>
          </cell>
          <cell r="AA1852">
            <v>1.2339515479915</v>
          </cell>
          <cell r="AB1852">
            <v>0.187950825555599</v>
          </cell>
          <cell r="AC1852">
            <v>0.90758321025762401</v>
          </cell>
          <cell r="AD1852">
            <v>20.871298571936499</v>
          </cell>
          <cell r="AE1852">
            <v>35.8373066518662</v>
          </cell>
          <cell r="AF1852">
            <v>0.71706355941661404</v>
          </cell>
          <cell r="AG1852">
            <v>1641.66846512438</v>
          </cell>
          <cell r="AH1852">
            <v>20.054458625143099</v>
          </cell>
          <cell r="AI1852">
            <v>0.64371936353492998</v>
          </cell>
          <cell r="AJ1852">
            <v>2067.2299560041001</v>
          </cell>
          <cell r="AK1852">
            <v>2712.5148466300002</v>
          </cell>
          <cell r="AL1852">
            <v>477.94323924206702</v>
          </cell>
          <cell r="AM1852">
            <v>72.065521025000606</v>
          </cell>
          <cell r="AN1852">
            <v>59.2670949556937</v>
          </cell>
          <cell r="AO1852">
            <v>13.058378924426201</v>
          </cell>
          <cell r="AP1852">
            <v>26.1125712673702</v>
          </cell>
          <cell r="AQ1852">
            <v>75.223710268892901</v>
          </cell>
          <cell r="AR1852">
            <v>188.028172073013</v>
          </cell>
          <cell r="AS1852">
            <v>49.404791855195597</v>
          </cell>
          <cell r="AT1852">
            <v>358.06534669974599</v>
          </cell>
          <cell r="AU1852">
            <v>6.6924874805577304</v>
          </cell>
          <cell r="AV1852">
            <v>1.8271622975342801</v>
          </cell>
          <cell r="AW1852" t="str">
            <v>NaN</v>
          </cell>
          <cell r="AX1852" t="str">
            <v>NaN</v>
          </cell>
          <cell r="AY1852">
            <v>0.20753932257483401</v>
          </cell>
          <cell r="AZ1852" t="str">
            <v>NaN</v>
          </cell>
          <cell r="BA1852">
            <v>0.32779657428874998</v>
          </cell>
          <cell r="BB1852" t="str">
            <v>NaN</v>
          </cell>
          <cell r="BC1852">
            <v>28.736213894977102</v>
          </cell>
          <cell r="BD1852">
            <v>45.744822162399899</v>
          </cell>
          <cell r="BE1852">
            <v>98.0211975441335</v>
          </cell>
          <cell r="BF1852">
            <v>146.661865025867</v>
          </cell>
          <cell r="BH1852" t="str">
            <v>NO</v>
          </cell>
          <cell r="BI1852" t="str">
            <v>NO</v>
          </cell>
          <cell r="BJ1852" t="str">
            <v>NO</v>
          </cell>
          <cell r="BK1852" t="str">
            <v/>
          </cell>
          <cell r="BL1852" t="str">
            <v>YES</v>
          </cell>
          <cell r="BM1852" t="str">
            <v>YES</v>
          </cell>
          <cell r="BO1852" t="str">
            <v>YES</v>
          </cell>
          <cell r="BQ1852" t="str">
            <v>NO</v>
          </cell>
          <cell r="BR1852" t="str">
            <v>NO</v>
          </cell>
          <cell r="BT1852" t="str">
            <v/>
          </cell>
          <cell r="BU1852" t="str">
            <v>NO</v>
          </cell>
          <cell r="BW1852" t="str">
            <v>YES</v>
          </cell>
          <cell r="CA1852" t="str">
            <v>TRASH</v>
          </cell>
          <cell r="CC1852">
            <v>0</v>
          </cell>
          <cell r="CD1852">
            <v>0</v>
          </cell>
          <cell r="CE1852">
            <v>0</v>
          </cell>
          <cell r="CF1852">
            <v>0</v>
          </cell>
          <cell r="CL1852">
            <v>0</v>
          </cell>
          <cell r="CY1852">
            <v>0</v>
          </cell>
          <cell r="CZ1852">
            <v>0</v>
          </cell>
          <cell r="DA1852">
            <v>0</v>
          </cell>
          <cell r="DB1852">
            <v>0</v>
          </cell>
        </row>
        <row r="1853">
          <cell r="A1853">
            <v>119</v>
          </cell>
          <cell r="B1853">
            <v>41991</v>
          </cell>
          <cell r="C1853" t="str">
            <v>Daniel</v>
          </cell>
          <cell r="D1853">
            <v>28</v>
          </cell>
          <cell r="F1853" t="str">
            <v>YES</v>
          </cell>
          <cell r="G1853">
            <v>2.67</v>
          </cell>
          <cell r="H1853">
            <v>2.4291644990444201</v>
          </cell>
          <cell r="I1853">
            <v>0</v>
          </cell>
          <cell r="J1853">
            <v>10</v>
          </cell>
          <cell r="K1853">
            <v>30</v>
          </cell>
          <cell r="L1853">
            <v>3</v>
          </cell>
          <cell r="M1853">
            <v>2.26505361852404</v>
          </cell>
          <cell r="N1853">
            <v>0.99521678686305004</v>
          </cell>
          <cell r="O1853">
            <v>0.29175768543609598</v>
          </cell>
          <cell r="P1853">
            <v>0.20384730583122199</v>
          </cell>
          <cell r="Q1853">
            <v>0.99843191597571201</v>
          </cell>
          <cell r="R1853">
            <v>14.8055437394256</v>
          </cell>
          <cell r="S1853">
            <v>102.453161656684</v>
          </cell>
          <cell r="T1853">
            <v>0.99998456351499099</v>
          </cell>
          <cell r="U1853">
            <v>1.4383696239530599</v>
          </cell>
          <cell r="V1853">
            <v>226.504478361471</v>
          </cell>
          <cell r="W1853">
            <v>0.99999740218504596</v>
          </cell>
          <cell r="X1853">
            <v>0.59003960007161904</v>
          </cell>
          <cell r="Y1853">
            <v>2.19992150268875</v>
          </cell>
          <cell r="Z1853">
            <v>0.96567214297744697</v>
          </cell>
          <cell r="AA1853">
            <v>0.58203783433734102</v>
          </cell>
          <cell r="AB1853">
            <v>0.20351387236670701</v>
          </cell>
          <cell r="AC1853">
            <v>0.96049390353239805</v>
          </cell>
          <cell r="AD1853">
            <v>260.91197025190098</v>
          </cell>
          <cell r="AE1853">
            <v>199.865890263441</v>
          </cell>
          <cell r="AF1853">
            <v>0.88239037251358399</v>
          </cell>
          <cell r="AG1853">
            <v>18012.721556100601</v>
          </cell>
          <cell r="AH1853">
            <v>88.165742224958507</v>
          </cell>
          <cell r="AI1853">
            <v>0.86053353239179398</v>
          </cell>
          <cell r="AJ1853">
            <v>21360.246615266999</v>
          </cell>
          <cell r="AK1853">
            <v>7576.6215619100003</v>
          </cell>
          <cell r="AL1853">
            <v>1566.1418690772</v>
          </cell>
          <cell r="AM1853">
            <v>65.216828904333497</v>
          </cell>
          <cell r="AN1853">
            <v>25.311885626830701</v>
          </cell>
          <cell r="AO1853">
            <v>397.35792440380902</v>
          </cell>
          <cell r="AP1853">
            <v>119.374399717542</v>
          </cell>
          <cell r="AQ1853">
            <v>883.94671522251201</v>
          </cell>
          <cell r="AR1853">
            <v>498.11087895847299</v>
          </cell>
          <cell r="AS1853">
            <v>371.02879727656398</v>
          </cell>
          <cell r="AT1853">
            <v>914.94369408810905</v>
          </cell>
          <cell r="AU1853">
            <v>6.0571655322895701</v>
          </cell>
          <cell r="AV1853">
            <v>1.91244117767924</v>
          </cell>
          <cell r="AW1853" t="str">
            <v>NaN</v>
          </cell>
          <cell r="AX1853" t="str">
            <v>NaN</v>
          </cell>
          <cell r="AY1853">
            <v>0.12919534523537399</v>
          </cell>
          <cell r="AZ1853" t="str">
            <v>NaN</v>
          </cell>
          <cell r="BA1853">
            <v>0.33969407020891301</v>
          </cell>
          <cell r="BB1853" t="str">
            <v>NaN</v>
          </cell>
          <cell r="BC1853">
            <v>29.068952677959199</v>
          </cell>
          <cell r="BD1853">
            <v>108.56042400633299</v>
          </cell>
          <cell r="BE1853">
            <v>379.17199084133301</v>
          </cell>
          <cell r="BF1853">
            <v>883.15751292888899</v>
          </cell>
          <cell r="BH1853" t="str">
            <v>YES</v>
          </cell>
          <cell r="BI1853" t="str">
            <v>NO</v>
          </cell>
          <cell r="BJ1853" t="str">
            <v>NO</v>
          </cell>
          <cell r="BK1853" t="str">
            <v/>
          </cell>
          <cell r="BL1853" t="str">
            <v>YES</v>
          </cell>
          <cell r="BM1853" t="str">
            <v>YES</v>
          </cell>
          <cell r="BO1853" t="str">
            <v>YES</v>
          </cell>
          <cell r="BQ1853" t="str">
            <v>YES</v>
          </cell>
          <cell r="BR1853" t="str">
            <v>YES</v>
          </cell>
          <cell r="BT1853" t="str">
            <v/>
          </cell>
          <cell r="BU1853" t="str">
            <v>YES</v>
          </cell>
          <cell r="BW1853" t="str">
            <v/>
          </cell>
          <cell r="CA1853" t="str">
            <v>DUAL CORR</v>
          </cell>
          <cell r="CC1853">
            <v>79.956080861599261</v>
          </cell>
          <cell r="CD1853">
            <v>108.49789819442836</v>
          </cell>
          <cell r="CE1853">
            <v>105.66369692027997</v>
          </cell>
          <cell r="CF1853">
            <v>123.03024186951136</v>
          </cell>
          <cell r="CL1853">
            <v>0.19</v>
          </cell>
          <cell r="CY1853">
            <v>0.2403832810172708</v>
          </cell>
          <cell r="CZ1853">
            <v>0.2403832810172708</v>
          </cell>
          <cell r="DA1853">
            <v>0.2403832810172708</v>
          </cell>
          <cell r="DB1853">
            <v>0.2403832810172708</v>
          </cell>
        </row>
        <row r="1854">
          <cell r="A1854">
            <v>119</v>
          </cell>
          <cell r="B1854">
            <v>41991</v>
          </cell>
          <cell r="C1854" t="str">
            <v>Daniel</v>
          </cell>
          <cell r="D1854">
            <v>29</v>
          </cell>
          <cell r="F1854" t="str">
            <v>YES</v>
          </cell>
          <cell r="G1854">
            <v>2.67</v>
          </cell>
          <cell r="H1854">
            <v>2.4730785554274899</v>
          </cell>
          <cell r="I1854">
            <v>0</v>
          </cell>
          <cell r="J1854">
            <v>10</v>
          </cell>
          <cell r="K1854">
            <v>29.9985</v>
          </cell>
          <cell r="L1854">
            <v>2.9998499999999999</v>
          </cell>
          <cell r="M1854">
            <v>2.18861688969305</v>
          </cell>
          <cell r="N1854">
            <v>0.93373240244743705</v>
          </cell>
          <cell r="O1854">
            <v>0.71903649464778296</v>
          </cell>
          <cell r="P1854">
            <v>0.20568356975034</v>
          </cell>
          <cell r="Q1854">
            <v>0.99894877403395299</v>
          </cell>
          <cell r="R1854">
            <v>5.6252810497693799</v>
          </cell>
          <cell r="S1854">
            <v>81.585947673155104</v>
          </cell>
          <cell r="T1854">
            <v>0.99993825160757499</v>
          </cell>
          <cell r="U1854">
            <v>1.3348693282230599</v>
          </cell>
          <cell r="V1854">
            <v>133.639724692752</v>
          </cell>
          <cell r="W1854">
            <v>0.999997557674696</v>
          </cell>
          <cell r="X1854">
            <v>0.265457097883805</v>
          </cell>
          <cell r="Y1854">
            <v>1.5174338365284199</v>
          </cell>
          <cell r="Z1854">
            <v>0.634719766728989</v>
          </cell>
          <cell r="AA1854">
            <v>2.3781900239568001</v>
          </cell>
          <cell r="AB1854">
            <v>0.20545797538191199</v>
          </cell>
          <cell r="AC1854">
            <v>0.97363341365438405</v>
          </cell>
          <cell r="AD1854">
            <v>35.108840639055998</v>
          </cell>
          <cell r="AE1854">
            <v>128.05381866145001</v>
          </cell>
          <cell r="AF1854">
            <v>0.95819941404771203</v>
          </cell>
          <cell r="AG1854">
            <v>1283.7912573623601</v>
          </cell>
          <cell r="AH1854">
            <v>57.816191024280897</v>
          </cell>
          <cell r="AI1854">
            <v>0.70861002242972604</v>
          </cell>
          <cell r="AJ1854">
            <v>8949.2502835898304</v>
          </cell>
          <cell r="AK1854">
            <v>5794.2742179799998</v>
          </cell>
          <cell r="AL1854">
            <v>1094.2720116514799</v>
          </cell>
          <cell r="AM1854">
            <v>103.996591509201</v>
          </cell>
          <cell r="AN1854">
            <v>40.222469069565001</v>
          </cell>
          <cell r="AO1854">
            <v>46.533539129852599</v>
          </cell>
          <cell r="AP1854">
            <v>48.7196439382408</v>
          </cell>
          <cell r="AQ1854">
            <v>28.392422651871101</v>
          </cell>
          <cell r="AR1854">
            <v>68.393977914901498</v>
          </cell>
          <cell r="AS1854">
            <v>135.894617917104</v>
          </cell>
          <cell r="AT1854">
            <v>385.68601705486702</v>
          </cell>
          <cell r="AU1854">
            <v>5.8284865010598104</v>
          </cell>
          <cell r="AV1854">
            <v>1.7936963903755301</v>
          </cell>
          <cell r="AW1854" t="str">
            <v>NaN</v>
          </cell>
          <cell r="AX1854" t="str">
            <v>NaN</v>
          </cell>
          <cell r="AY1854">
            <v>0.27142751300763901</v>
          </cell>
          <cell r="AZ1854" t="str">
            <v>NaN</v>
          </cell>
          <cell r="BA1854">
            <v>0.39441583038970901</v>
          </cell>
          <cell r="BB1854" t="str">
            <v>NaN</v>
          </cell>
          <cell r="BC1854">
            <v>29.6102741462879</v>
          </cell>
          <cell r="BD1854">
            <v>33.03719658</v>
          </cell>
          <cell r="BE1854">
            <v>119.91666438</v>
          </cell>
          <cell r="BF1854">
            <v>327.46983767</v>
          </cell>
          <cell r="BH1854" t="str">
            <v>NO</v>
          </cell>
          <cell r="BI1854" t="str">
            <v>NO</v>
          </cell>
          <cell r="BJ1854" t="str">
            <v>NO</v>
          </cell>
          <cell r="BK1854" t="str">
            <v/>
          </cell>
          <cell r="BL1854" t="str">
            <v>YES</v>
          </cell>
          <cell r="BM1854" t="str">
            <v>NO</v>
          </cell>
          <cell r="BO1854" t="str">
            <v>NO</v>
          </cell>
          <cell r="BQ1854" t="str">
            <v>YES</v>
          </cell>
          <cell r="BR1854" t="str">
            <v>NO</v>
          </cell>
          <cell r="BT1854" t="str">
            <v/>
          </cell>
          <cell r="BU1854" t="str">
            <v>YES</v>
          </cell>
          <cell r="BW1854" t="str">
            <v/>
          </cell>
          <cell r="CA1854" t="str">
            <v>SINGLE CORRx</v>
          </cell>
          <cell r="CC1854">
            <v>47.17482281654145</v>
          </cell>
          <cell r="CD1854">
            <v>0</v>
          </cell>
          <cell r="CE1854">
            <v>50.851647008776233</v>
          </cell>
          <cell r="CF1854">
            <v>59.000295115230919</v>
          </cell>
          <cell r="CL1854">
            <v>0.3</v>
          </cell>
          <cell r="CY1854">
            <v>0.76008291007377149</v>
          </cell>
          <cell r="CZ1854">
            <v>0</v>
          </cell>
          <cell r="DA1854">
            <v>0.76008291007377149</v>
          </cell>
          <cell r="DB1854">
            <v>0.76008291007377149</v>
          </cell>
        </row>
        <row r="1855">
          <cell r="A1855">
            <v>119</v>
          </cell>
          <cell r="B1855">
            <v>41991</v>
          </cell>
          <cell r="C1855" t="str">
            <v>Daniel</v>
          </cell>
          <cell r="D1855">
            <v>30</v>
          </cell>
          <cell r="F1855" t="str">
            <v>YES</v>
          </cell>
          <cell r="G1855">
            <v>2.67</v>
          </cell>
          <cell r="H1855">
            <v>2.5191803891211801</v>
          </cell>
          <cell r="I1855">
            <v>0</v>
          </cell>
          <cell r="J1855">
            <v>9.9984999999999999</v>
          </cell>
          <cell r="K1855">
            <v>29.998999999999999</v>
          </cell>
          <cell r="L1855">
            <v>3.0003500525078799</v>
          </cell>
          <cell r="M1855">
            <v>2.3849915171923701</v>
          </cell>
          <cell r="N1855">
            <v>0.97275666783913595</v>
          </cell>
          <cell r="O1855">
            <v>1.52313680904883</v>
          </cell>
          <cell r="P1855">
            <v>0.20928735901380299</v>
          </cell>
          <cell r="Q1855">
            <v>0.99779756919106999</v>
          </cell>
          <cell r="R1855">
            <v>2.9343867365140301</v>
          </cell>
          <cell r="S1855">
            <v>8.3261117066831201</v>
          </cell>
          <cell r="T1855">
            <v>0.99550227772223199</v>
          </cell>
          <cell r="U1855">
            <v>4.1387628238699099</v>
          </cell>
          <cell r="V1855">
            <v>22.784575437052801</v>
          </cell>
          <cell r="W1855">
            <v>0.99808832061841102</v>
          </cell>
          <cell r="X1855">
            <v>2.6781793397658</v>
          </cell>
          <cell r="Y1855">
            <v>1.99964330548861</v>
          </cell>
          <cell r="Z1855">
            <v>0.81095376353601001</v>
          </cell>
          <cell r="AA1855">
            <v>14.1952299430364</v>
          </cell>
          <cell r="AB1855">
            <v>0.20880521294010199</v>
          </cell>
          <cell r="AC1855">
            <v>0.94773446022159602</v>
          </cell>
          <cell r="AD1855">
            <v>9.5315737206472093</v>
          </cell>
          <cell r="AE1855">
            <v>11.402828291991399</v>
          </cell>
          <cell r="AF1855">
            <v>0.49950221940094702</v>
          </cell>
          <cell r="AG1855">
            <v>1984.06239425481</v>
          </cell>
          <cell r="AH1855">
            <v>6.3116314260103703</v>
          </cell>
          <cell r="AI1855">
            <v>0.75457860318618097</v>
          </cell>
          <cell r="AJ1855">
            <v>972.894152659317</v>
          </cell>
          <cell r="AK1855">
            <v>2642.952989245</v>
          </cell>
          <cell r="AL1855">
            <v>529.33900495966702</v>
          </cell>
          <cell r="AM1855">
            <v>230.712677571998</v>
          </cell>
          <cell r="AN1855">
            <v>88.896101187270403</v>
          </cell>
          <cell r="AO1855">
            <v>14.3924770325916</v>
          </cell>
          <cell r="AP1855">
            <v>10.8082400995998</v>
          </cell>
          <cell r="AQ1855">
            <v>97.179630233768194</v>
          </cell>
          <cell r="AR1855">
            <v>72.249572165329496</v>
          </cell>
          <cell r="AS1855">
            <v>67.378369927830704</v>
          </cell>
          <cell r="AT1855">
            <v>377.752538925534</v>
          </cell>
          <cell r="AU1855">
            <v>5.8397987802869098</v>
          </cell>
          <cell r="AV1855">
            <v>1.6960031341486701</v>
          </cell>
          <cell r="AW1855" t="str">
            <v>NaN</v>
          </cell>
          <cell r="AX1855" t="str">
            <v>NaN</v>
          </cell>
          <cell r="AY1855">
            <v>0.297525487069493</v>
          </cell>
          <cell r="AZ1855" t="str">
            <v>NaN</v>
          </cell>
          <cell r="BA1855">
            <v>0.34255259945106897</v>
          </cell>
          <cell r="BB1855" t="str">
            <v>NaN</v>
          </cell>
          <cell r="BC1855">
            <v>30.6026215271479</v>
          </cell>
          <cell r="BD1855">
            <v>17.917245916666602</v>
          </cell>
          <cell r="BE1855">
            <v>57.978825126666798</v>
          </cell>
          <cell r="BF1855">
            <v>131.36780802999999</v>
          </cell>
          <cell r="BH1855" t="str">
            <v>NO</v>
          </cell>
          <cell r="BI1855" t="str">
            <v>NO</v>
          </cell>
          <cell r="BJ1855" t="str">
            <v>NO</v>
          </cell>
          <cell r="BK1855" t="str">
            <v/>
          </cell>
          <cell r="BL1855" t="str">
            <v>YES</v>
          </cell>
          <cell r="BM1855" t="str">
            <v>YES</v>
          </cell>
          <cell r="BO1855" t="str">
            <v>YES</v>
          </cell>
          <cell r="BQ1855" t="str">
            <v>NO</v>
          </cell>
          <cell r="BR1855" t="str">
            <v>YES</v>
          </cell>
          <cell r="BT1855" t="str">
            <v/>
          </cell>
          <cell r="BU1855" t="str">
            <v>YES</v>
          </cell>
          <cell r="BW1855" t="str">
            <v/>
          </cell>
          <cell r="CA1855" t="str">
            <v>SINGLE CORRx</v>
          </cell>
          <cell r="CC1855">
            <v>0</v>
          </cell>
          <cell r="CD1855">
            <v>8.8170583856341782</v>
          </cell>
          <cell r="CE1855">
            <v>10.493401267144449</v>
          </cell>
          <cell r="CF1855">
            <v>12.131079873131467</v>
          </cell>
          <cell r="CL1855">
            <v>0.3</v>
          </cell>
          <cell r="CY1855">
            <v>0</v>
          </cell>
          <cell r="CZ1855">
            <v>1.5720671646788542</v>
          </cell>
          <cell r="DA1855">
            <v>1.5720671646788542</v>
          </cell>
          <cell r="DB1855">
            <v>1.5720671646788542</v>
          </cell>
        </row>
        <row r="1856">
          <cell r="A1856">
            <v>119</v>
          </cell>
          <cell r="B1856">
            <v>41991</v>
          </cell>
          <cell r="C1856" t="str">
            <v>Daniel</v>
          </cell>
          <cell r="D1856">
            <v>31</v>
          </cell>
          <cell r="F1856" t="str">
            <v>YES</v>
          </cell>
          <cell r="G1856">
            <v>2.67</v>
          </cell>
          <cell r="H1856">
            <v>2.5627136109396802</v>
          </cell>
          <cell r="I1856">
            <v>0</v>
          </cell>
          <cell r="J1856">
            <v>10</v>
          </cell>
          <cell r="K1856">
            <v>29.9985</v>
          </cell>
          <cell r="L1856">
            <v>2.9998499999999999</v>
          </cell>
          <cell r="M1856">
            <v>1.31234078608173</v>
          </cell>
          <cell r="N1856">
            <v>0.96948535635505895</v>
          </cell>
          <cell r="O1856">
            <v>1.11989229011961</v>
          </cell>
          <cell r="P1856">
            <v>0.20825680881081601</v>
          </cell>
          <cell r="Q1856">
            <v>0.99820625212367398</v>
          </cell>
          <cell r="R1856">
            <v>5.0886168098679301</v>
          </cell>
          <cell r="S1856">
            <v>76.455946492384101</v>
          </cell>
          <cell r="T1856">
            <v>0.99831540553388098</v>
          </cell>
          <cell r="U1856">
            <v>4.8281153195722899</v>
          </cell>
          <cell r="V1856">
            <v>87.576286973060107</v>
          </cell>
          <cell r="W1856">
            <v>0.99901415485614598</v>
          </cell>
          <cell r="X1856">
            <v>3.6921009520391701</v>
          </cell>
          <cell r="Y1856">
            <v>1.20567781607161</v>
          </cell>
          <cell r="Z1856">
            <v>0.87383625752101302</v>
          </cell>
          <cell r="AA1856">
            <v>3.4004923770264002</v>
          </cell>
          <cell r="AB1856">
            <v>0.20786637699840199</v>
          </cell>
          <cell r="AC1856">
            <v>0.95669329917454005</v>
          </cell>
          <cell r="AD1856">
            <v>28.365710676104499</v>
          </cell>
          <cell r="AE1856">
            <v>10.2106333166033</v>
          </cell>
          <cell r="AF1856">
            <v>0.11647623255132</v>
          </cell>
          <cell r="AG1856">
            <v>12813.3014878551</v>
          </cell>
          <cell r="AH1856">
            <v>7.0257178976142596</v>
          </cell>
          <cell r="AI1856">
            <v>9.1737277969316106E-2</v>
          </cell>
          <cell r="AJ1856">
            <v>13172.078122092</v>
          </cell>
          <cell r="AK1856">
            <v>4637.1246907200002</v>
          </cell>
          <cell r="AL1856">
            <v>841.73115540679999</v>
          </cell>
          <cell r="AM1856">
            <v>200.74682547700101</v>
          </cell>
          <cell r="AN1856">
            <v>88.984309592504005</v>
          </cell>
          <cell r="AO1856">
            <v>-25.356529546412801</v>
          </cell>
          <cell r="AP1856">
            <v>14.6766320995286</v>
          </cell>
          <cell r="AQ1856">
            <v>409.95986339157503</v>
          </cell>
          <cell r="AR1856">
            <v>-6437.8830963440196</v>
          </cell>
          <cell r="AS1856">
            <v>112.05566962842499</v>
          </cell>
          <cell r="AT1856">
            <v>43072.2921869778</v>
          </cell>
          <cell r="AU1856">
            <v>6.2683574239227102</v>
          </cell>
          <cell r="AV1856">
            <v>1.82457145077464</v>
          </cell>
          <cell r="AW1856" t="str">
            <v>NaN</v>
          </cell>
          <cell r="AX1856" t="str">
            <v>NaN</v>
          </cell>
          <cell r="AY1856">
            <v>0.34725232493900998</v>
          </cell>
          <cell r="AZ1856" t="str">
            <v>NaN</v>
          </cell>
          <cell r="BA1856">
            <v>0.40109464311405002</v>
          </cell>
          <cell r="BB1856" t="str">
            <v>NaN</v>
          </cell>
          <cell r="BC1856">
            <v>29.7644849947723</v>
          </cell>
          <cell r="BD1856">
            <v>42.994652784308997</v>
          </cell>
          <cell r="BE1856">
            <v>63.1748980982115</v>
          </cell>
          <cell r="BF1856">
            <v>147.50729574455301</v>
          </cell>
          <cell r="BH1856" t="str">
            <v>NO</v>
          </cell>
          <cell r="BI1856" t="str">
            <v>NO</v>
          </cell>
          <cell r="BJ1856" t="str">
            <v>NO</v>
          </cell>
          <cell r="BK1856" t="str">
            <v/>
          </cell>
          <cell r="BL1856" t="str">
            <v>YES</v>
          </cell>
          <cell r="BM1856" t="str">
            <v>YES</v>
          </cell>
          <cell r="BO1856" t="str">
            <v>NO</v>
          </cell>
          <cell r="BQ1856" t="str">
            <v>NO</v>
          </cell>
          <cell r="BR1856" t="str">
            <v>NO</v>
          </cell>
          <cell r="BT1856" t="str">
            <v>YES</v>
          </cell>
          <cell r="BU1856" t="str">
            <v>YES</v>
          </cell>
          <cell r="BW1856" t="str">
            <v/>
          </cell>
          <cell r="CA1856" t="str">
            <v>TRASH</v>
          </cell>
          <cell r="CC1856">
            <v>0</v>
          </cell>
          <cell r="CD1856">
            <v>0</v>
          </cell>
          <cell r="CE1856">
            <v>0</v>
          </cell>
          <cell r="CF1856">
            <v>0</v>
          </cell>
          <cell r="CL1856">
            <v>0</v>
          </cell>
          <cell r="CY1856">
            <v>0</v>
          </cell>
          <cell r="CZ1856">
            <v>0</v>
          </cell>
          <cell r="DA1856">
            <v>0</v>
          </cell>
          <cell r="DB1856">
            <v>0</v>
          </cell>
        </row>
        <row r="1857">
          <cell r="A1857">
            <v>119</v>
          </cell>
          <cell r="B1857">
            <v>41991</v>
          </cell>
          <cell r="C1857" t="str">
            <v>Daniel</v>
          </cell>
          <cell r="D1857">
            <v>32</v>
          </cell>
          <cell r="F1857" t="str">
            <v>YES</v>
          </cell>
          <cell r="G1857">
            <v>2.67</v>
          </cell>
          <cell r="H1857">
            <v>2.6082937773317099</v>
          </cell>
          <cell r="I1857">
            <v>0</v>
          </cell>
          <cell r="J1857">
            <v>10</v>
          </cell>
          <cell r="K1857">
            <v>29.998999999999999</v>
          </cell>
          <cell r="L1857">
            <v>2.9998999999999998</v>
          </cell>
          <cell r="M1857">
            <v>1.30980218812156</v>
          </cell>
          <cell r="N1857">
            <v>0.94000725843550403</v>
          </cell>
          <cell r="O1857">
            <v>2.0387290841035699</v>
          </cell>
          <cell r="P1857">
            <v>0.22249998826084599</v>
          </cell>
          <cell r="Q1857">
            <v>0.99658289574752001</v>
          </cell>
          <cell r="R1857">
            <v>6.7066910728844604</v>
          </cell>
          <cell r="S1857">
            <v>19.8473985798875</v>
          </cell>
          <cell r="T1857">
            <v>0.99912582787842197</v>
          </cell>
          <cell r="U1857">
            <v>3.31145376982073</v>
          </cell>
          <cell r="V1857">
            <v>37.115233236615097</v>
          </cell>
          <cell r="W1857">
            <v>0.99859949960205796</v>
          </cell>
          <cell r="X1857">
            <v>4.1887413872777097</v>
          </cell>
          <cell r="Y1857">
            <v>1.1051990619927401</v>
          </cell>
          <cell r="Z1857">
            <v>0.76160615644496799</v>
          </cell>
          <cell r="AA1857">
            <v>10.987068802164901</v>
          </cell>
          <cell r="AB1857">
            <v>0.221699442605614</v>
          </cell>
          <cell r="AC1857">
            <v>0.92866581835339401</v>
          </cell>
          <cell r="AD1857">
            <v>50.974347159440001</v>
          </cell>
          <cell r="AE1857">
            <v>12.641128957926201</v>
          </cell>
          <cell r="AF1857">
            <v>0.340113378526537</v>
          </cell>
          <cell r="AG1857">
            <v>8909.50489609939</v>
          </cell>
          <cell r="AH1857">
            <v>14.7473075095933</v>
          </cell>
          <cell r="AI1857">
            <v>0.742383026125915</v>
          </cell>
          <cell r="AJ1857">
            <v>3478.23340458762</v>
          </cell>
          <cell r="AK1857">
            <v>2305.4627035849999</v>
          </cell>
          <cell r="AL1857">
            <v>564.90259959050002</v>
          </cell>
          <cell r="AM1857">
            <v>154.780805571001</v>
          </cell>
          <cell r="AN1857">
            <v>97.140949293350005</v>
          </cell>
          <cell r="AO1857">
            <v>36.530939230638303</v>
          </cell>
          <cell r="AP1857">
            <v>13.146298840193101</v>
          </cell>
          <cell r="AQ1857">
            <v>60.972414429706703</v>
          </cell>
          <cell r="AR1857">
            <v>-14881.8654858996</v>
          </cell>
          <cell r="AS1857">
            <v>7.9155930268018002</v>
          </cell>
          <cell r="AT1857">
            <v>53945.938913922699</v>
          </cell>
          <cell r="AU1857">
            <v>6.8885203495851304</v>
          </cell>
          <cell r="AV1857">
            <v>2.0547691920325701</v>
          </cell>
          <cell r="AW1857" t="str">
            <v>NaN</v>
          </cell>
          <cell r="AX1857" t="str">
            <v>NaN</v>
          </cell>
          <cell r="AY1857">
            <v>0.26691944721998601</v>
          </cell>
          <cell r="AZ1857" t="str">
            <v>NaN</v>
          </cell>
          <cell r="BA1857">
            <v>0.32960245053681497</v>
          </cell>
          <cell r="BB1857" t="str">
            <v>NaN</v>
          </cell>
          <cell r="BC1857">
            <v>35.589259629331401</v>
          </cell>
          <cell r="BD1857">
            <v>8.4874612370192093</v>
          </cell>
          <cell r="BE1857">
            <v>50.796923387564199</v>
          </cell>
          <cell r="BF1857">
            <v>110.264123214135</v>
          </cell>
          <cell r="BH1857" t="str">
            <v>NO</v>
          </cell>
          <cell r="BI1857" t="str">
            <v>NO</v>
          </cell>
          <cell r="BJ1857" t="str">
            <v>NO</v>
          </cell>
          <cell r="BK1857" t="str">
            <v/>
          </cell>
          <cell r="BL1857" t="str">
            <v>YES</v>
          </cell>
          <cell r="BM1857" t="str">
            <v>YES</v>
          </cell>
          <cell r="BO1857" t="str">
            <v>NO</v>
          </cell>
          <cell r="BQ1857" t="str">
            <v>NO</v>
          </cell>
          <cell r="BR1857" t="str">
            <v>NO</v>
          </cell>
          <cell r="BT1857" t="str">
            <v>YES</v>
          </cell>
          <cell r="BU1857" t="str">
            <v>YES</v>
          </cell>
          <cell r="BW1857" t="str">
            <v/>
          </cell>
          <cell r="CA1857" t="str">
            <v>TRASH</v>
          </cell>
          <cell r="CC1857">
            <v>0</v>
          </cell>
          <cell r="CD1857">
            <v>0</v>
          </cell>
          <cell r="CE1857">
            <v>0</v>
          </cell>
          <cell r="CF1857">
            <v>0</v>
          </cell>
          <cell r="CL1857">
            <v>0</v>
          </cell>
          <cell r="CY1857">
            <v>0</v>
          </cell>
          <cell r="CZ1857">
            <v>0</v>
          </cell>
          <cell r="DA1857">
            <v>0</v>
          </cell>
          <cell r="DB1857">
            <v>0</v>
          </cell>
        </row>
        <row r="1858">
          <cell r="A1858">
            <v>119</v>
          </cell>
          <cell r="B1858">
            <v>41991</v>
          </cell>
          <cell r="C1858" t="str">
            <v>Daniel</v>
          </cell>
          <cell r="D1858">
            <v>33</v>
          </cell>
          <cell r="F1858" t="str">
            <v>YES</v>
          </cell>
          <cell r="G1858">
            <v>2.67</v>
          </cell>
          <cell r="H1858">
            <v>2.8005674723535798</v>
          </cell>
          <cell r="I1858">
            <v>0</v>
          </cell>
          <cell r="J1858">
            <v>14.999499999999999</v>
          </cell>
          <cell r="K1858">
            <v>44.9985</v>
          </cell>
          <cell r="L1858">
            <v>3</v>
          </cell>
          <cell r="M1858">
            <v>7.4199597032605498</v>
          </cell>
          <cell r="N1858">
            <v>0.97957821075143803</v>
          </cell>
          <cell r="O1858">
            <v>2.1273325232273801</v>
          </cell>
          <cell r="P1858">
            <v>0.20204680046092399</v>
          </cell>
          <cell r="Q1858">
            <v>0.99937286819715199</v>
          </cell>
          <cell r="R1858">
            <v>5.8632159602064604</v>
          </cell>
          <cell r="S1858">
            <v>34.259258716259403</v>
          </cell>
          <cell r="T1858">
            <v>0.99681003082188402</v>
          </cell>
          <cell r="U1858">
            <v>12.9840081981772</v>
          </cell>
          <cell r="V1858">
            <v>93.930058441809393</v>
          </cell>
          <cell r="W1858">
            <v>0.99995532471360005</v>
          </cell>
          <cell r="X1858">
            <v>1.5335762716778301</v>
          </cell>
          <cell r="Y1858">
            <v>3.3826927184574198</v>
          </cell>
          <cell r="Z1858">
            <v>0.44621781434115199</v>
          </cell>
          <cell r="AA1858">
            <v>121.69338922718001</v>
          </cell>
          <cell r="AB1858">
            <v>0.20191483843769401</v>
          </cell>
          <cell r="AC1858">
            <v>0.98359996635007096</v>
          </cell>
          <cell r="AD1858">
            <v>36.864001619178197</v>
          </cell>
          <cell r="AE1858">
            <v>67.369908821398994</v>
          </cell>
          <cell r="AF1858">
            <v>0.71720277505800101</v>
          </cell>
          <cell r="AG1858">
            <v>15336.099388098701</v>
          </cell>
          <cell r="AH1858">
            <v>7.1802666288252199</v>
          </cell>
          <cell r="AI1858">
            <v>0.20891488179825701</v>
          </cell>
          <cell r="AJ1858">
            <v>42900.562407131198</v>
          </cell>
          <cell r="AK1858">
            <v>15178.659873606701</v>
          </cell>
          <cell r="AL1858">
            <v>2981.1853104597099</v>
          </cell>
          <cell r="AM1858">
            <v>839.60907188033104</v>
          </cell>
          <cell r="AN1858">
            <v>133.24452803538901</v>
          </cell>
          <cell r="AO1858">
            <v>-4.3807613364668496</v>
          </cell>
          <cell r="AP1858">
            <v>13.7180717538902</v>
          </cell>
          <cell r="AQ1858">
            <v>133.92426470294799</v>
          </cell>
          <cell r="AR1858">
            <v>-586.68476393111598</v>
          </cell>
          <cell r="AS1858">
            <v>166.119921072745</v>
          </cell>
          <cell r="AT1858">
            <v>9465.3299223809499</v>
          </cell>
          <cell r="AU1858">
            <v>7.2194794872996599</v>
          </cell>
          <cell r="AV1858">
            <v>1.9036119851097599</v>
          </cell>
          <cell r="AW1858" t="str">
            <v>NaN</v>
          </cell>
          <cell r="AX1858" t="str">
            <v>NaN</v>
          </cell>
          <cell r="AY1858">
            <v>7.0765967906822203E-3</v>
          </cell>
          <cell r="AZ1858" t="str">
            <v>NaN</v>
          </cell>
          <cell r="BA1858">
            <v>0.49570394555114999</v>
          </cell>
          <cell r="BB1858" t="str">
            <v>NaN</v>
          </cell>
          <cell r="BC1858">
            <v>0.37464335950670602</v>
          </cell>
          <cell r="BD1858">
            <v>38.0948271189054</v>
          </cell>
          <cell r="BE1858">
            <v>134.22312386492499</v>
          </cell>
          <cell r="BF1858">
            <v>355.08759265748802</v>
          </cell>
          <cell r="BH1858" t="str">
            <v>NO</v>
          </cell>
          <cell r="BI1858" t="str">
            <v>NO</v>
          </cell>
          <cell r="BJ1858" t="str">
            <v>NO</v>
          </cell>
          <cell r="BK1858" t="str">
            <v/>
          </cell>
          <cell r="BL1858" t="str">
            <v>YES</v>
          </cell>
          <cell r="BM1858" t="str">
            <v>NO</v>
          </cell>
          <cell r="BO1858" t="str">
            <v>NO</v>
          </cell>
          <cell r="BQ1858" t="str">
            <v>NO</v>
          </cell>
          <cell r="BR1858" t="str">
            <v>NO</v>
          </cell>
          <cell r="BT1858" t="str">
            <v/>
          </cell>
          <cell r="BU1858" t="str">
            <v>NO</v>
          </cell>
          <cell r="BW1858" t="str">
            <v>YES</v>
          </cell>
          <cell r="CA1858" t="str">
            <v>TRASH</v>
          </cell>
          <cell r="CC1858">
            <v>0</v>
          </cell>
          <cell r="CD1858">
            <v>0</v>
          </cell>
          <cell r="CE1858">
            <v>0</v>
          </cell>
          <cell r="CF1858">
            <v>0</v>
          </cell>
          <cell r="CL1858">
            <v>0</v>
          </cell>
          <cell r="CY1858">
            <v>0</v>
          </cell>
          <cell r="CZ1858">
            <v>0</v>
          </cell>
          <cell r="DA1858">
            <v>0</v>
          </cell>
          <cell r="DB1858">
            <v>0</v>
          </cell>
        </row>
        <row r="1859">
          <cell r="A1859">
            <v>119</v>
          </cell>
          <cell r="B1859">
            <v>41991</v>
          </cell>
          <cell r="C1859" t="str">
            <v>Daniel</v>
          </cell>
          <cell r="D1859">
            <v>34</v>
          </cell>
          <cell r="F1859" t="str">
            <v>YES</v>
          </cell>
          <cell r="G1859">
            <v>2.67</v>
          </cell>
          <cell r="H1859">
            <v>2.8565013622865099</v>
          </cell>
          <cell r="I1859">
            <v>0</v>
          </cell>
          <cell r="J1859">
            <v>15.000500000000001</v>
          </cell>
          <cell r="K1859">
            <v>44.9985</v>
          </cell>
          <cell r="L1859">
            <v>2.9998000066664399</v>
          </cell>
          <cell r="M1859">
            <v>1.43394846523208</v>
          </cell>
          <cell r="N1859">
            <v>0.70681472806713097</v>
          </cell>
          <cell r="O1859">
            <v>4.0495605431019497</v>
          </cell>
          <cell r="P1859">
            <v>0.19634073969292401</v>
          </cell>
          <cell r="Q1859">
            <v>0.99966690573675598</v>
          </cell>
          <cell r="R1859">
            <v>2.9778430273922099</v>
          </cell>
          <cell r="S1859">
            <v>62.606403574877497</v>
          </cell>
          <cell r="T1859">
            <v>0.99900873017248004</v>
          </cell>
          <cell r="U1859">
            <v>5.0431475220636601</v>
          </cell>
          <cell r="V1859">
            <v>34.786816920548702</v>
          </cell>
          <cell r="W1859">
            <v>0.99989101008940395</v>
          </cell>
          <cell r="X1859">
            <v>1.6719804558797799</v>
          </cell>
          <cell r="Y1859">
            <v>0.452881816969253</v>
          </cell>
          <cell r="Z1859">
            <v>0.153797925257673</v>
          </cell>
          <cell r="AA1859">
            <v>27.965463709145201</v>
          </cell>
          <cell r="AB1859">
            <v>0.196272796811472</v>
          </cell>
          <cell r="AC1859">
            <v>0.99075722744983896</v>
          </cell>
          <cell r="AD1859">
            <v>9.5214507499837708</v>
          </cell>
          <cell r="AE1859">
            <v>30.729618379783599</v>
          </cell>
          <cell r="AF1859">
            <v>0.88327328421171403</v>
          </cell>
          <cell r="AG1859">
            <v>3092.56013279017</v>
          </cell>
          <cell r="AH1859">
            <v>12.7923383239185</v>
          </cell>
          <cell r="AI1859">
            <v>0.20412675249718201</v>
          </cell>
          <cell r="AJ1859">
            <v>21085.883033372102</v>
          </cell>
          <cell r="AK1859">
            <v>8528.5577269566602</v>
          </cell>
          <cell r="AL1859">
            <v>1549.5957444094299</v>
          </cell>
          <cell r="AM1859">
            <v>388.59454478299898</v>
          </cell>
          <cell r="AN1859">
            <v>205.618379967773</v>
          </cell>
          <cell r="AO1859">
            <v>21.179143301101298</v>
          </cell>
          <cell r="AP1859">
            <v>12.136304787431101</v>
          </cell>
          <cell r="AQ1859">
            <v>22.796652915142001</v>
          </cell>
          <cell r="AR1859">
            <v>-28.826846536920701</v>
          </cell>
          <cell r="AS1859">
            <v>28.9102527718013</v>
          </cell>
          <cell r="AT1859">
            <v>647.18342590992495</v>
          </cell>
          <cell r="AU1859">
            <v>6.8520839355071796</v>
          </cell>
          <cell r="AV1859">
            <v>1.88241594865347</v>
          </cell>
          <cell r="AW1859" t="str">
            <v>NaN</v>
          </cell>
          <cell r="AX1859" t="str">
            <v>NaN</v>
          </cell>
          <cell r="AY1859">
            <v>6.3372403544101202E-3</v>
          </cell>
          <cell r="AZ1859" t="str">
            <v>NaN</v>
          </cell>
          <cell r="BA1859">
            <v>0.47829425963141797</v>
          </cell>
          <cell r="BB1859" t="str">
            <v>NaN</v>
          </cell>
          <cell r="BC1859">
            <v>0.37400107009633499</v>
          </cell>
          <cell r="BD1859">
            <v>7.3481218092774201</v>
          </cell>
          <cell r="BE1859">
            <v>69.5441727099997</v>
          </cell>
          <cell r="BF1859">
            <v>235.325840829611</v>
          </cell>
          <cell r="BH1859" t="str">
            <v>NO</v>
          </cell>
          <cell r="BI1859" t="str">
            <v>NO</v>
          </cell>
          <cell r="BJ1859" t="str">
            <v>NO</v>
          </cell>
          <cell r="BK1859" t="str">
            <v/>
          </cell>
          <cell r="BL1859" t="str">
            <v>YES</v>
          </cell>
          <cell r="BM1859" t="str">
            <v>NO</v>
          </cell>
          <cell r="BO1859" t="str">
            <v>NO</v>
          </cell>
          <cell r="BQ1859" t="str">
            <v>YES</v>
          </cell>
          <cell r="BR1859" t="str">
            <v>NO</v>
          </cell>
          <cell r="BT1859" t="str">
            <v/>
          </cell>
          <cell r="BU1859" t="str">
            <v>YES</v>
          </cell>
          <cell r="BW1859" t="str">
            <v/>
          </cell>
          <cell r="CA1859" t="str">
            <v>SINGLE CORRx</v>
          </cell>
          <cell r="CC1859">
            <v>18.420233546749184</v>
          </cell>
          <cell r="CD1859">
            <v>0</v>
          </cell>
          <cell r="CE1859">
            <v>21.963123365602033</v>
          </cell>
          <cell r="CF1859">
            <v>34.861946838970916</v>
          </cell>
          <cell r="CL1859">
            <v>0.38</v>
          </cell>
          <cell r="CY1859">
            <v>1.3106289668348343</v>
          </cell>
          <cell r="CZ1859">
            <v>0</v>
          </cell>
          <cell r="DA1859">
            <v>1.3106289668348343</v>
          </cell>
          <cell r="DB1859">
            <v>1.3106289668348343</v>
          </cell>
        </row>
        <row r="1860">
          <cell r="A1860">
            <v>119</v>
          </cell>
          <cell r="B1860">
            <v>41991</v>
          </cell>
          <cell r="C1860" t="str">
            <v>Daniel</v>
          </cell>
          <cell r="D1860">
            <v>36</v>
          </cell>
          <cell r="F1860" t="str">
            <v>YES</v>
          </cell>
          <cell r="G1860">
            <v>2.67</v>
          </cell>
          <cell r="H1860">
            <v>3.7922236947342798</v>
          </cell>
          <cell r="I1860">
            <v>0</v>
          </cell>
          <cell r="J1860">
            <v>15.000999999999999</v>
          </cell>
          <cell r="K1860">
            <v>44.999000000000002</v>
          </cell>
          <cell r="L1860">
            <v>2.99973335110993</v>
          </cell>
          <cell r="M1860">
            <v>5.4059547366706902</v>
          </cell>
          <cell r="N1860">
            <v>0.98445242686485002</v>
          </cell>
          <cell r="O1860">
            <v>0.31358286269631103</v>
          </cell>
          <cell r="P1860">
            <v>0.16889855122619099</v>
          </cell>
          <cell r="Q1860">
            <v>0.997703878234379</v>
          </cell>
          <cell r="R1860">
            <v>5.80483599508052</v>
          </cell>
          <cell r="S1860">
            <v>59.093930909341601</v>
          </cell>
          <cell r="T1860">
            <v>0.99986326367769196</v>
          </cell>
          <cell r="U1860">
            <v>1.39551207664807</v>
          </cell>
          <cell r="V1860">
            <v>284.42335261507901</v>
          </cell>
          <cell r="W1860">
            <v>0.99999121242321398</v>
          </cell>
          <cell r="X1860">
            <v>0.35370316954509201</v>
          </cell>
          <cell r="Y1860">
            <v>3.64038270538716</v>
          </cell>
          <cell r="Z1860">
            <v>0.662409269908941</v>
          </cell>
          <cell r="AA1860">
            <v>2.1259593541150701</v>
          </cell>
          <cell r="AB1860">
            <v>0.16849878486503</v>
          </cell>
          <cell r="AC1860">
            <v>0.92103243132822599</v>
          </cell>
          <cell r="AD1860">
            <v>36.230316759821797</v>
          </cell>
          <cell r="AE1860">
            <v>166.241294488542</v>
          </cell>
          <cell r="AF1860">
            <v>0.584480254771781</v>
          </cell>
          <cell r="AG1860">
            <v>6184.3834111338401</v>
          </cell>
          <cell r="AH1860">
            <v>39.988766057980698</v>
          </cell>
          <cell r="AI1860">
            <v>0.67660579034675905</v>
          </cell>
          <cell r="AJ1860">
            <v>4813.2340482105701</v>
          </cell>
          <cell r="AK1860">
            <v>6437.8940997333302</v>
          </cell>
          <cell r="AL1860">
            <v>1336.7484975899599</v>
          </cell>
          <cell r="AM1860">
            <v>148.51913839633201</v>
          </cell>
          <cell r="AN1860">
            <v>35.902048459178999</v>
          </cell>
          <cell r="AO1860">
            <v>42.769003676804601</v>
          </cell>
          <cell r="AP1860">
            <v>38.5930326387656</v>
          </cell>
          <cell r="AQ1860">
            <v>26.093715527179199</v>
          </cell>
          <cell r="AR1860">
            <v>97.685747513569297</v>
          </cell>
          <cell r="AS1860">
            <v>137.32052038997799</v>
          </cell>
          <cell r="AT1860">
            <v>261.101165725388</v>
          </cell>
          <cell r="AU1860">
            <v>5.6253034713480101</v>
          </cell>
          <cell r="AV1860">
            <v>1.9012336749860499</v>
          </cell>
          <cell r="AW1860" t="str">
            <v>NaN</v>
          </cell>
          <cell r="AX1860" t="str">
            <v>NaN</v>
          </cell>
          <cell r="AY1860">
            <v>4.7529513010618803E-3</v>
          </cell>
          <cell r="AZ1860" t="str">
            <v>NaN</v>
          </cell>
          <cell r="BA1860">
            <v>0.219728939144716</v>
          </cell>
          <cell r="BB1860" t="str">
            <v>NaN</v>
          </cell>
          <cell r="BC1860">
            <v>0.371970101822234</v>
          </cell>
          <cell r="BD1860">
            <v>26.4619927701481</v>
          </cell>
          <cell r="BE1860">
            <v>134.431033521259</v>
          </cell>
          <cell r="BF1860">
            <v>215.73257980429599</v>
          </cell>
          <cell r="BH1860" t="str">
            <v>NO</v>
          </cell>
          <cell r="BI1860" t="str">
            <v>NO</v>
          </cell>
          <cell r="BJ1860" t="str">
            <v>NO</v>
          </cell>
          <cell r="BK1860" t="str">
            <v/>
          </cell>
          <cell r="BL1860" t="str">
            <v>YES</v>
          </cell>
          <cell r="BM1860" t="str">
            <v>NO</v>
          </cell>
          <cell r="BO1860" t="str">
            <v>NO</v>
          </cell>
          <cell r="BQ1860" t="str">
            <v>NO</v>
          </cell>
          <cell r="BR1860" t="str">
            <v>NO</v>
          </cell>
          <cell r="BT1860" t="str">
            <v/>
          </cell>
          <cell r="BU1860" t="str">
            <v>YES</v>
          </cell>
          <cell r="BW1860" t="str">
            <v/>
          </cell>
          <cell r="CA1860" t="str">
            <v>DUAL AREA</v>
          </cell>
          <cell r="CC1860">
            <v>0</v>
          </cell>
          <cell r="CD1860">
            <v>0</v>
          </cell>
          <cell r="CE1860">
            <v>94.955366887956046</v>
          </cell>
          <cell r="CF1860">
            <v>68.85555377028254</v>
          </cell>
          <cell r="CL1860">
            <v>0.36</v>
          </cell>
          <cell r="CY1860">
            <v>0</v>
          </cell>
          <cell r="CZ1860">
            <v>0</v>
          </cell>
          <cell r="DA1860">
            <v>0.67801760382862941</v>
          </cell>
          <cell r="DB1860">
            <v>0.67801760382862941</v>
          </cell>
        </row>
        <row r="1861">
          <cell r="A1861">
            <v>119</v>
          </cell>
          <cell r="B1861">
            <v>41991</v>
          </cell>
          <cell r="C1861" t="str">
            <v>Daniel</v>
          </cell>
          <cell r="D1861">
            <v>37</v>
          </cell>
          <cell r="F1861" t="str">
            <v>YES</v>
          </cell>
          <cell r="G1861">
            <v>2.67</v>
          </cell>
          <cell r="H1861">
            <v>3.8369231941178401</v>
          </cell>
          <cell r="I1861">
            <v>0</v>
          </cell>
          <cell r="J1861">
            <v>15.000500000000001</v>
          </cell>
          <cell r="K1861">
            <v>44.997999999999998</v>
          </cell>
          <cell r="L1861">
            <v>2.99976667444419</v>
          </cell>
          <cell r="M1861">
            <v>1.7873812293259299</v>
          </cell>
          <cell r="N1861">
            <v>0.86457217684224896</v>
          </cell>
          <cell r="O1861">
            <v>0.90253884396597905</v>
          </cell>
          <cell r="P1861">
            <v>0.21107046756728001</v>
          </cell>
          <cell r="Q1861">
            <v>0.99841377331460901</v>
          </cell>
          <cell r="R1861">
            <v>4.7367190512941599</v>
          </cell>
          <cell r="S1861">
            <v>63.558266287594499</v>
          </cell>
          <cell r="T1861">
            <v>0.99994026411586501</v>
          </cell>
          <cell r="U1861">
            <v>0.89884590479501703</v>
          </cell>
          <cell r="V1861">
            <v>170.674911085638</v>
          </cell>
          <cell r="W1861">
            <v>0.99989676630631197</v>
          </cell>
          <cell r="X1861">
            <v>1.1815211089179101</v>
          </cell>
          <cell r="Y1861">
            <v>1.00464929951314</v>
          </cell>
          <cell r="Z1861">
            <v>0.45187796286473603</v>
          </cell>
          <cell r="AA1861">
            <v>2.4038209484747899</v>
          </cell>
          <cell r="AB1861">
            <v>0.21072021529273899</v>
          </cell>
          <cell r="AC1861">
            <v>0.96243267664216803</v>
          </cell>
          <cell r="AD1861">
            <v>24.736323507859801</v>
          </cell>
          <cell r="AE1861">
            <v>42.5844738283079</v>
          </cell>
          <cell r="AF1861">
            <v>0.249480587393554</v>
          </cell>
          <cell r="AG1861">
            <v>10711.364201581</v>
          </cell>
          <cell r="AH1861">
            <v>51.198826849112898</v>
          </cell>
          <cell r="AI1861">
            <v>0.80549345494203495</v>
          </cell>
          <cell r="AJ1861">
            <v>2775.9847496437701</v>
          </cell>
          <cell r="AK1861">
            <v>6076.8070846833298</v>
          </cell>
          <cell r="AL1861">
            <v>882.05429847024004</v>
          </cell>
          <cell r="AM1861">
            <v>134.10285365333399</v>
          </cell>
          <cell r="AN1861">
            <v>67.816700423233996</v>
          </cell>
          <cell r="AO1861">
            <v>39.902714394141803</v>
          </cell>
          <cell r="AP1861">
            <v>37.533269606569498</v>
          </cell>
          <cell r="AQ1861">
            <v>17.9940124771935</v>
          </cell>
          <cell r="AR1861">
            <v>180.97085631980701</v>
          </cell>
          <cell r="AS1861">
            <v>132.73562349620701</v>
          </cell>
          <cell r="AT1861">
            <v>299.061689907257</v>
          </cell>
          <cell r="AU1861">
            <v>5.0972429912391197</v>
          </cell>
          <cell r="AV1861">
            <v>1.41526395936759</v>
          </cell>
          <cell r="AW1861" t="str">
            <v>NaN</v>
          </cell>
          <cell r="AX1861" t="str">
            <v>NaN</v>
          </cell>
          <cell r="AY1861">
            <v>3.9079829973531002E-3</v>
          </cell>
          <cell r="AZ1861" t="str">
            <v>NaN</v>
          </cell>
          <cell r="BA1861">
            <v>0.215171751647071</v>
          </cell>
          <cell r="BB1861" t="str">
            <v>NaN</v>
          </cell>
          <cell r="BC1861">
            <v>0.37022996817029402</v>
          </cell>
          <cell r="BD1861">
            <v>44.818052253693601</v>
          </cell>
          <cell r="BE1861">
            <v>151.59937414648701</v>
          </cell>
          <cell r="BF1861">
            <v>260.19201322936902</v>
          </cell>
          <cell r="BH1861" t="str">
            <v>NO</v>
          </cell>
          <cell r="BI1861" t="str">
            <v>NO</v>
          </cell>
          <cell r="BJ1861" t="str">
            <v>NO</v>
          </cell>
          <cell r="BK1861" t="str">
            <v/>
          </cell>
          <cell r="BL1861" t="str">
            <v>YES</v>
          </cell>
          <cell r="BM1861" t="str">
            <v>NO</v>
          </cell>
          <cell r="BO1861" t="str">
            <v>NO</v>
          </cell>
          <cell r="BQ1861" t="str">
            <v>NO</v>
          </cell>
          <cell r="BR1861" t="str">
            <v>YES</v>
          </cell>
          <cell r="BT1861" t="str">
            <v/>
          </cell>
          <cell r="BU1861" t="str">
            <v>YES</v>
          </cell>
          <cell r="BW1861" t="str">
            <v/>
          </cell>
          <cell r="CA1861" t="str">
            <v>SINGLE CORRx</v>
          </cell>
          <cell r="CC1861">
            <v>0</v>
          </cell>
          <cell r="CD1861">
            <v>100.95781878424394</v>
          </cell>
          <cell r="CE1861">
            <v>47.448144585377939</v>
          </cell>
          <cell r="CF1861">
            <v>71.978923404508123</v>
          </cell>
          <cell r="CL1861">
            <v>0.38</v>
          </cell>
          <cell r="CY1861">
            <v>0</v>
          </cell>
          <cell r="CZ1861">
            <v>0.6012334004770844</v>
          </cell>
          <cell r="DA1861">
            <v>0.6012334004770844</v>
          </cell>
          <cell r="DB1861">
            <v>0.6012334004770844</v>
          </cell>
        </row>
        <row r="1862">
          <cell r="A1862">
            <v>119</v>
          </cell>
          <cell r="B1862">
            <v>41991</v>
          </cell>
          <cell r="C1862" t="str">
            <v>Daniel</v>
          </cell>
          <cell r="D1862">
            <v>38</v>
          </cell>
          <cell r="F1862" t="str">
            <v>YES</v>
          </cell>
          <cell r="G1862">
            <v>2.67</v>
          </cell>
          <cell r="H1862">
            <v>3.9027724452316801</v>
          </cell>
          <cell r="I1862">
            <v>0</v>
          </cell>
          <cell r="J1862">
            <v>14.997999999999999</v>
          </cell>
          <cell r="K1862">
            <v>44.999000000000002</v>
          </cell>
          <cell r="L1862">
            <v>3.0003333777836998</v>
          </cell>
          <cell r="M1862">
            <v>11.1980139818347</v>
          </cell>
          <cell r="N1862">
            <v>0.985871687065073</v>
          </cell>
          <cell r="O1862">
            <v>1.3144544298656</v>
          </cell>
          <cell r="P1862">
            <v>0.17808446757992299</v>
          </cell>
          <cell r="Q1862">
            <v>0.99875447221800195</v>
          </cell>
          <cell r="R1862">
            <v>5.7075427993707697</v>
          </cell>
          <cell r="S1862">
            <v>15.819190573010401</v>
          </cell>
          <cell r="T1862">
            <v>0.99927203066529902</v>
          </cell>
          <cell r="U1862">
            <v>4.3033908626104198</v>
          </cell>
          <cell r="V1862">
            <v>122.035339587621</v>
          </cell>
          <cell r="W1862">
            <v>0.99996177735034497</v>
          </cell>
          <cell r="X1862">
            <v>0.98381631500299804</v>
          </cell>
          <cell r="Y1862">
            <v>3.9461833726480799</v>
          </cell>
          <cell r="Z1862">
            <v>0.34731042559029401</v>
          </cell>
          <cell r="AA1862">
            <v>82.670656584130199</v>
          </cell>
          <cell r="AB1862">
            <v>0.17785534763050601</v>
          </cell>
          <cell r="AC1862">
            <v>0.95972887617439195</v>
          </cell>
          <cell r="AD1862">
            <v>35.584766289113503</v>
          </cell>
          <cell r="AE1862">
            <v>77.763330425169599</v>
          </cell>
          <cell r="AF1862">
            <v>0.63719540629954197</v>
          </cell>
          <cell r="AG1862">
            <v>9726.5282422719192</v>
          </cell>
          <cell r="AH1862">
            <v>13.3702135116151</v>
          </cell>
          <cell r="AI1862">
            <v>0.84457130471123598</v>
          </cell>
          <cell r="AJ1862">
            <v>4166.9306856511703</v>
          </cell>
          <cell r="AK1862">
            <v>6475.8572251200103</v>
          </cell>
          <cell r="AL1862">
            <v>1175.7170303129601</v>
          </cell>
          <cell r="AM1862">
            <v>432.029974828001</v>
          </cell>
          <cell r="AN1862">
            <v>54.547044193387002</v>
          </cell>
          <cell r="AO1862">
            <v>26.595484720930099</v>
          </cell>
          <cell r="AP1862">
            <v>13.5333360632678</v>
          </cell>
          <cell r="AQ1862">
            <v>73.429476908556893</v>
          </cell>
          <cell r="AR1862">
            <v>103.424670463105</v>
          </cell>
          <cell r="AS1862">
            <v>136.24832904514</v>
          </cell>
          <cell r="AT1862">
            <v>2024.8326811689001</v>
          </cell>
          <cell r="AU1862">
            <v>5.4904864624142604</v>
          </cell>
          <cell r="AV1862">
            <v>1.5455649113532299</v>
          </cell>
          <cell r="AW1862" t="str">
            <v>NaN</v>
          </cell>
          <cell r="AX1862" t="str">
            <v>NaN</v>
          </cell>
          <cell r="AY1862">
            <v>3.69673897452361E-3</v>
          </cell>
          <cell r="AZ1862" t="str">
            <v>NaN</v>
          </cell>
          <cell r="BA1862">
            <v>0.210889344874441</v>
          </cell>
          <cell r="BB1862" t="str">
            <v>NaN</v>
          </cell>
          <cell r="BC1862">
            <v>0.36967389745236101</v>
          </cell>
          <cell r="BD1862">
            <v>55.432367012190298</v>
          </cell>
          <cell r="BE1862">
            <v>98.592327690476196</v>
          </cell>
          <cell r="BF1862">
            <v>285.10498406647599</v>
          </cell>
          <cell r="BH1862" t="str">
            <v>NO</v>
          </cell>
          <cell r="BI1862" t="str">
            <v>NO</v>
          </cell>
          <cell r="BJ1862" t="str">
            <v>NO</v>
          </cell>
          <cell r="BK1862" t="str">
            <v/>
          </cell>
          <cell r="BL1862" t="str">
            <v>YES</v>
          </cell>
          <cell r="BM1862" t="str">
            <v>NO</v>
          </cell>
          <cell r="BO1862" t="str">
            <v>NO</v>
          </cell>
          <cell r="BQ1862" t="str">
            <v>NO</v>
          </cell>
          <cell r="BR1862" t="str">
            <v>YES</v>
          </cell>
          <cell r="BT1862" t="str">
            <v/>
          </cell>
          <cell r="BU1862" t="str">
            <v>NO</v>
          </cell>
          <cell r="BW1862" t="str">
            <v/>
          </cell>
          <cell r="CA1862" t="str">
            <v>SINGLE CORR</v>
          </cell>
          <cell r="CC1862">
            <v>0</v>
          </cell>
          <cell r="CD1862">
            <v>25.128225807799794</v>
          </cell>
          <cell r="CE1862">
            <v>0</v>
          </cell>
          <cell r="CF1862">
            <v>0</v>
          </cell>
          <cell r="CL1862">
            <v>0.47</v>
          </cell>
          <cell r="CY1862">
            <v>0</v>
          </cell>
          <cell r="CZ1862">
            <v>0.92447971727007661</v>
          </cell>
          <cell r="DA1862">
            <v>0</v>
          </cell>
          <cell r="DB1862">
            <v>0</v>
          </cell>
        </row>
      </sheetData>
      <sheetData sheetId="2">
        <row r="3">
          <cell r="A3">
            <v>78</v>
          </cell>
          <cell r="B3">
            <v>1</v>
          </cell>
          <cell r="C3">
            <v>41726</v>
          </cell>
          <cell r="D3" t="str">
            <v>Sims Mesa CDP</v>
          </cell>
          <cell r="E3" t="str">
            <v>Williams</v>
          </cell>
          <cell r="F3">
            <v>36.8048</v>
          </cell>
          <cell r="G3">
            <v>-107.5501</v>
          </cell>
          <cell r="H3" t="str">
            <v>NM</v>
          </cell>
          <cell r="I3">
            <v>13</v>
          </cell>
          <cell r="J3" t="str">
            <v>San Juan</v>
          </cell>
          <cell r="K3" t="str">
            <v>C/D</v>
          </cell>
          <cell r="L3" t="str">
            <v>Coal Bed Methane</v>
          </cell>
          <cell r="M3">
            <v>0</v>
          </cell>
          <cell r="N3">
            <v>0</v>
          </cell>
        </row>
        <row r="4">
          <cell r="A4">
            <v>23</v>
          </cell>
          <cell r="B4">
            <v>1</v>
          </cell>
          <cell r="C4">
            <v>41732</v>
          </cell>
          <cell r="D4" t="str">
            <v>29-6 #4 CDP</v>
          </cell>
          <cell r="E4" t="str">
            <v>Williams</v>
          </cell>
          <cell r="F4">
            <v>36.704500000000003</v>
          </cell>
          <cell r="G4">
            <v>-107.49679999999999</v>
          </cell>
          <cell r="H4" t="str">
            <v>NM</v>
          </cell>
          <cell r="I4">
            <v>13</v>
          </cell>
          <cell r="J4" t="str">
            <v>San Juan</v>
          </cell>
          <cell r="K4" t="str">
            <v>C/D</v>
          </cell>
          <cell r="L4" t="str">
            <v>Coal Bed Methane</v>
          </cell>
          <cell r="M4">
            <v>0</v>
          </cell>
          <cell r="N4">
            <v>0</v>
          </cell>
        </row>
        <row r="5">
          <cell r="A5">
            <v>73</v>
          </cell>
          <cell r="B5">
            <v>1</v>
          </cell>
          <cell r="C5">
            <v>41726</v>
          </cell>
          <cell r="D5" t="str">
            <v>Pump Mesa CDP</v>
          </cell>
          <cell r="E5" t="str">
            <v>Williams</v>
          </cell>
          <cell r="F5">
            <v>36.892400000000002</v>
          </cell>
          <cell r="G5">
            <v>-107.6444</v>
          </cell>
          <cell r="H5" t="str">
            <v>NM</v>
          </cell>
          <cell r="I5">
            <v>13</v>
          </cell>
          <cell r="J5" t="str">
            <v>San Juan</v>
          </cell>
          <cell r="K5" t="str">
            <v>C/D</v>
          </cell>
          <cell r="L5" t="str">
            <v>Coal Bed Methane</v>
          </cell>
          <cell r="M5">
            <v>79.25079345703125</v>
          </cell>
          <cell r="N5">
            <v>0.86600863933563199</v>
          </cell>
        </row>
        <row r="6">
          <cell r="A6">
            <v>683</v>
          </cell>
          <cell r="B6">
            <v>1</v>
          </cell>
          <cell r="C6">
            <v>41730</v>
          </cell>
          <cell r="D6" t="str">
            <v>Jeff Pod Compressor Station</v>
          </cell>
          <cell r="E6" t="str">
            <v>Anadarko</v>
          </cell>
          <cell r="F6">
            <v>44.147261999999998</v>
          </cell>
          <cell r="G6">
            <v>-106.124617</v>
          </cell>
          <cell r="H6" t="str">
            <v>WY</v>
          </cell>
          <cell r="I6">
            <v>4</v>
          </cell>
          <cell r="J6" t="str">
            <v>Powder River</v>
          </cell>
          <cell r="K6" t="str">
            <v>C</v>
          </cell>
          <cell r="L6" t="str">
            <v>Coal Bed Methane</v>
          </cell>
          <cell r="M6">
            <v>81.823599999999999</v>
          </cell>
          <cell r="N6">
            <v>0.37659999999999999</v>
          </cell>
        </row>
        <row r="7">
          <cell r="A7">
            <v>30</v>
          </cell>
          <cell r="B7">
            <v>1</v>
          </cell>
          <cell r="C7">
            <v>41722</v>
          </cell>
          <cell r="D7" t="str">
            <v>32-9 CDP</v>
          </cell>
          <cell r="E7" t="str">
            <v>Williams</v>
          </cell>
          <cell r="F7">
            <v>36.895699999999998</v>
          </cell>
          <cell r="G7">
            <v>-107.8605</v>
          </cell>
          <cell r="H7" t="str">
            <v>NM</v>
          </cell>
          <cell r="I7">
            <v>13</v>
          </cell>
          <cell r="J7">
            <v>0</v>
          </cell>
          <cell r="K7" t="str">
            <v>C/D</v>
          </cell>
          <cell r="L7" t="str">
            <v>Coal Bed Methane</v>
          </cell>
          <cell r="M7">
            <v>83.883840000000006</v>
          </cell>
          <cell r="N7">
            <v>0.57100569999999995</v>
          </cell>
        </row>
        <row r="8">
          <cell r="A8">
            <v>67</v>
          </cell>
          <cell r="B8">
            <v>0</v>
          </cell>
          <cell r="C8">
            <v>41724</v>
          </cell>
          <cell r="D8" t="str">
            <v>Milagro Gas Treating Plant</v>
          </cell>
          <cell r="E8" t="str">
            <v>Williams</v>
          </cell>
          <cell r="F8">
            <v>36.735965999999998</v>
          </cell>
          <cell r="G8">
            <v>-107.942329</v>
          </cell>
          <cell r="H8" t="str">
            <v>NM</v>
          </cell>
          <cell r="I8">
            <v>13</v>
          </cell>
          <cell r="J8" t="str">
            <v>San Juan</v>
          </cell>
          <cell r="K8" t="str">
            <v>D/T</v>
          </cell>
          <cell r="L8" t="str">
            <v>Coal Bed Methane</v>
          </cell>
          <cell r="M8">
            <v>88.441400000000002</v>
          </cell>
          <cell r="N8">
            <v>0.86119999999999997</v>
          </cell>
        </row>
        <row r="9">
          <cell r="A9">
            <v>715</v>
          </cell>
          <cell r="B9">
            <v>1</v>
          </cell>
          <cell r="C9">
            <v>41730</v>
          </cell>
          <cell r="D9" t="str">
            <v>South Prong</v>
          </cell>
          <cell r="E9" t="str">
            <v>Anadarko</v>
          </cell>
          <cell r="F9">
            <v>44.176653559999998</v>
          </cell>
          <cell r="G9">
            <v>-105.94076560000001</v>
          </cell>
          <cell r="H9" t="str">
            <v>WY</v>
          </cell>
          <cell r="I9">
            <v>4</v>
          </cell>
          <cell r="J9" t="str">
            <v>Powder River</v>
          </cell>
          <cell r="K9" t="str">
            <v>C/D</v>
          </cell>
          <cell r="L9" t="str">
            <v>Coal Bed Methane</v>
          </cell>
          <cell r="M9">
            <v>92.285600000000002</v>
          </cell>
          <cell r="N9">
            <v>9.2399999999999996E-2</v>
          </cell>
        </row>
        <row r="10">
          <cell r="A10">
            <v>649</v>
          </cell>
          <cell r="B10">
            <v>1</v>
          </cell>
          <cell r="C10">
            <v>41731</v>
          </cell>
          <cell r="D10" t="str">
            <v>Baker Springs</v>
          </cell>
          <cell r="E10" t="str">
            <v>Anadarko</v>
          </cell>
          <cell r="F10">
            <v>43.661397999999998</v>
          </cell>
          <cell r="G10">
            <v>-105.69376</v>
          </cell>
          <cell r="H10" t="str">
            <v>WY</v>
          </cell>
          <cell r="I10">
            <v>4</v>
          </cell>
          <cell r="J10" t="str">
            <v>Powder River</v>
          </cell>
          <cell r="K10" t="str">
            <v>C/D</v>
          </cell>
          <cell r="L10" t="str">
            <v>Coal Bed Methane</v>
          </cell>
          <cell r="M10">
            <v>92.871300000000005</v>
          </cell>
          <cell r="N10">
            <v>4.58E-2</v>
          </cell>
        </row>
        <row r="11">
          <cell r="A11">
            <v>87</v>
          </cell>
          <cell r="B11">
            <v>1</v>
          </cell>
          <cell r="C11">
            <v>41729</v>
          </cell>
          <cell r="D11" t="str">
            <v>Trunk M CDP</v>
          </cell>
          <cell r="E11" t="str">
            <v>Williams</v>
          </cell>
          <cell r="F11">
            <v>36.787605999999997</v>
          </cell>
          <cell r="G11">
            <v>-107.481549</v>
          </cell>
          <cell r="H11" t="str">
            <v>NM</v>
          </cell>
          <cell r="I11">
            <v>13</v>
          </cell>
          <cell r="J11" t="str">
            <v>San Juan</v>
          </cell>
          <cell r="K11" t="str">
            <v>C/D</v>
          </cell>
          <cell r="L11" t="str">
            <v>Coal Bed Methane and Conventional</v>
          </cell>
          <cell r="M11">
            <v>0</v>
          </cell>
          <cell r="N11">
            <v>0</v>
          </cell>
        </row>
        <row r="12">
          <cell r="A12">
            <v>29</v>
          </cell>
          <cell r="B12">
            <v>0</v>
          </cell>
          <cell r="C12">
            <v>41725</v>
          </cell>
          <cell r="D12" t="str">
            <v>32-8#3  CDP</v>
          </cell>
          <cell r="E12" t="str">
            <v>Williams</v>
          </cell>
          <cell r="F12">
            <v>36.914499999999997</v>
          </cell>
          <cell r="G12">
            <v>-107.6741</v>
          </cell>
          <cell r="H12" t="str">
            <v>NM</v>
          </cell>
          <cell r="I12">
            <v>13</v>
          </cell>
          <cell r="J12" t="str">
            <v>San Juan</v>
          </cell>
          <cell r="K12" t="str">
            <v>C/D</v>
          </cell>
          <cell r="L12" t="str">
            <v>Coal Bed Methane and Conventional</v>
          </cell>
          <cell r="M12">
            <v>84.487899999999996</v>
          </cell>
          <cell r="N12">
            <v>0.62800484999999995</v>
          </cell>
        </row>
        <row r="13">
          <cell r="A13">
            <v>53</v>
          </cell>
          <cell r="B13">
            <v>0</v>
          </cell>
          <cell r="C13">
            <v>41730</v>
          </cell>
          <cell r="D13" t="str">
            <v>Ignacio Gas Processing Plant</v>
          </cell>
          <cell r="E13" t="str">
            <v>Williams</v>
          </cell>
          <cell r="F13">
            <v>37.14528</v>
          </cell>
          <cell r="G13">
            <v>-107.78440000000001</v>
          </cell>
          <cell r="H13" t="str">
            <v>CO</v>
          </cell>
          <cell r="I13">
            <v>13</v>
          </cell>
          <cell r="J13">
            <v>0</v>
          </cell>
          <cell r="K13" t="str">
            <v>P</v>
          </cell>
          <cell r="L13" t="str">
            <v>Coal Bed Methane and Conventional</v>
          </cell>
          <cell r="M13">
            <v>89.5</v>
          </cell>
          <cell r="N13">
            <v>3.6449999999999996</v>
          </cell>
        </row>
        <row r="14">
          <cell r="A14">
            <v>28</v>
          </cell>
          <cell r="B14">
            <v>0</v>
          </cell>
          <cell r="C14">
            <v>41725</v>
          </cell>
          <cell r="D14" t="str">
            <v>32-8 #2 CDP Compressor Station</v>
          </cell>
          <cell r="E14" t="str">
            <v>Williams</v>
          </cell>
          <cell r="F14">
            <v>36.956899999999997</v>
          </cell>
          <cell r="G14">
            <v>-107.6631</v>
          </cell>
          <cell r="H14" t="str">
            <v>NM</v>
          </cell>
          <cell r="I14">
            <v>13</v>
          </cell>
          <cell r="J14" t="str">
            <v>San Juan</v>
          </cell>
          <cell r="K14" t="str">
            <v>C/D</v>
          </cell>
          <cell r="L14" t="str">
            <v>Coal Bed Methane and Conventional</v>
          </cell>
          <cell r="M14">
            <v>92.729900000000001</v>
          </cell>
          <cell r="N14">
            <v>0.63500000000000001</v>
          </cell>
        </row>
        <row r="15">
          <cell r="A15">
            <v>558</v>
          </cell>
          <cell r="B15">
            <v>1</v>
          </cell>
          <cell r="C15">
            <v>41689</v>
          </cell>
          <cell r="D15" t="str">
            <v>North Compressor Station (Hugs Satellite Booster D)</v>
          </cell>
          <cell r="E15" t="str">
            <v>Anadarko</v>
          </cell>
          <cell r="F15">
            <v>37.185136999999997</v>
          </cell>
          <cell r="G15">
            <v>-101.464803</v>
          </cell>
          <cell r="H15" t="str">
            <v>KS</v>
          </cell>
          <cell r="I15">
            <v>7</v>
          </cell>
          <cell r="J15" t="str">
            <v>Hugoton</v>
          </cell>
          <cell r="K15" t="str">
            <v>C</v>
          </cell>
          <cell r="L15" t="str">
            <v>Conventional</v>
          </cell>
          <cell r="M15">
            <v>74.725999999999999</v>
          </cell>
          <cell r="N15">
            <v>6.4589999999999996</v>
          </cell>
        </row>
        <row r="16">
          <cell r="A16">
            <v>541</v>
          </cell>
          <cell r="B16">
            <v>1</v>
          </cell>
          <cell r="C16">
            <v>41688</v>
          </cell>
          <cell r="D16" t="str">
            <v>Santa Fe</v>
          </cell>
          <cell r="E16" t="str">
            <v>Anadarko</v>
          </cell>
          <cell r="F16">
            <v>37.155126629999998</v>
          </cell>
          <cell r="G16">
            <v>-100.88718780000001</v>
          </cell>
          <cell r="H16" t="str">
            <v>KS</v>
          </cell>
          <cell r="I16">
            <v>7</v>
          </cell>
          <cell r="J16" t="str">
            <v>Hugoton</v>
          </cell>
          <cell r="K16" t="str">
            <v>C</v>
          </cell>
          <cell r="L16" t="str">
            <v>Conventional</v>
          </cell>
          <cell r="M16">
            <v>80.73</v>
          </cell>
          <cell r="N16">
            <v>5.39</v>
          </cell>
        </row>
        <row r="17">
          <cell r="A17">
            <v>621</v>
          </cell>
          <cell r="B17">
            <v>1</v>
          </cell>
          <cell r="C17">
            <v>41688</v>
          </cell>
          <cell r="D17" t="str">
            <v>East Woods</v>
          </cell>
          <cell r="E17" t="str">
            <v>Anadarko</v>
          </cell>
          <cell r="F17">
            <v>37.169393579999998</v>
          </cell>
          <cell r="G17">
            <v>-101.0048065</v>
          </cell>
          <cell r="H17" t="str">
            <v>KS</v>
          </cell>
          <cell r="I17">
            <v>7</v>
          </cell>
          <cell r="J17" t="str">
            <v>Hugoton</v>
          </cell>
          <cell r="K17" t="str">
            <v>C</v>
          </cell>
          <cell r="L17" t="str">
            <v>Conventional</v>
          </cell>
          <cell r="M17">
            <v>77.230999999999995</v>
          </cell>
          <cell r="N17">
            <v>5.1459999999999999</v>
          </cell>
        </row>
        <row r="18">
          <cell r="A18">
            <v>544</v>
          </cell>
          <cell r="B18">
            <v>1</v>
          </cell>
          <cell r="C18">
            <v>41576</v>
          </cell>
          <cell r="D18" t="str">
            <v>Blue Forest Comp Station</v>
          </cell>
          <cell r="E18" t="str">
            <v>Anadarko</v>
          </cell>
          <cell r="F18">
            <v>41.674056</v>
          </cell>
          <cell r="G18">
            <v>-109.993056</v>
          </cell>
          <cell r="H18" t="str">
            <v>WY</v>
          </cell>
          <cell r="I18">
            <v>14</v>
          </cell>
          <cell r="J18" t="str">
            <v>GGRB</v>
          </cell>
          <cell r="K18" t="str">
            <v>C/D</v>
          </cell>
          <cell r="L18" t="str">
            <v>Conventional</v>
          </cell>
          <cell r="M18">
            <v>88.066999999999993</v>
          </cell>
          <cell r="N18">
            <v>6.117</v>
          </cell>
        </row>
        <row r="19">
          <cell r="A19">
            <v>75</v>
          </cell>
          <cell r="B19">
            <v>1</v>
          </cell>
          <cell r="C19">
            <v>41723</v>
          </cell>
          <cell r="D19" t="str">
            <v>Reid CS</v>
          </cell>
          <cell r="E19" t="str">
            <v>Williams</v>
          </cell>
          <cell r="F19">
            <v>36.895425799999998</v>
          </cell>
          <cell r="G19">
            <v>-108.1426393</v>
          </cell>
          <cell r="H19" t="str">
            <v>NM</v>
          </cell>
          <cell r="I19">
            <v>13</v>
          </cell>
          <cell r="J19" t="str">
            <v>San Juan</v>
          </cell>
          <cell r="K19" t="str">
            <v>C</v>
          </cell>
          <cell r="L19" t="str">
            <v>Conventional</v>
          </cell>
          <cell r="M19">
            <v>0</v>
          </cell>
          <cell r="N19">
            <v>0</v>
          </cell>
        </row>
        <row r="20">
          <cell r="A20">
            <v>186</v>
          </cell>
          <cell r="B20">
            <v>1</v>
          </cell>
          <cell r="C20">
            <v>41584</v>
          </cell>
          <cell r="D20" t="str">
            <v>Moxa North Comp Station</v>
          </cell>
          <cell r="E20" t="str">
            <v>Williams</v>
          </cell>
          <cell r="F20">
            <v>41.768900000000002</v>
          </cell>
          <cell r="G20">
            <v>-110.13930000000001</v>
          </cell>
          <cell r="H20" t="str">
            <v>WY</v>
          </cell>
          <cell r="I20">
            <v>14</v>
          </cell>
          <cell r="J20" t="str">
            <v>SWW</v>
          </cell>
          <cell r="K20" t="str">
            <v>C</v>
          </cell>
          <cell r="L20" t="str">
            <v>Conventional</v>
          </cell>
          <cell r="M20">
            <v>0</v>
          </cell>
          <cell r="N20">
            <v>0</v>
          </cell>
        </row>
        <row r="21">
          <cell r="A21">
            <v>80</v>
          </cell>
          <cell r="B21">
            <v>1</v>
          </cell>
          <cell r="C21">
            <v>41723</v>
          </cell>
          <cell r="D21" t="str">
            <v>Thompson CS</v>
          </cell>
          <cell r="E21" t="str">
            <v>Williams</v>
          </cell>
          <cell r="F21">
            <v>36.834400000000002</v>
          </cell>
          <cell r="G21">
            <v>-108.0977</v>
          </cell>
          <cell r="H21" t="str">
            <v>NM</v>
          </cell>
          <cell r="I21">
            <v>13</v>
          </cell>
          <cell r="J21" t="str">
            <v>San Juan</v>
          </cell>
          <cell r="K21" t="str">
            <v>C</v>
          </cell>
          <cell r="L21" t="str">
            <v>Conventional</v>
          </cell>
          <cell r="M21">
            <v>0</v>
          </cell>
          <cell r="N21">
            <v>0</v>
          </cell>
        </row>
        <row r="22">
          <cell r="A22">
            <v>547</v>
          </cell>
          <cell r="B22">
            <v>1</v>
          </cell>
          <cell r="C22">
            <v>41577</v>
          </cell>
          <cell r="D22" t="str">
            <v>Granger Processing Plant</v>
          </cell>
          <cell r="E22" t="str">
            <v>Anadarko</v>
          </cell>
          <cell r="F22">
            <v>41.540139000000003</v>
          </cell>
          <cell r="G22">
            <v>-109.956639</v>
          </cell>
          <cell r="H22" t="str">
            <v>WY</v>
          </cell>
          <cell r="I22">
            <v>14</v>
          </cell>
          <cell r="J22" t="str">
            <v>GGRB</v>
          </cell>
          <cell r="K22" t="str">
            <v>P</v>
          </cell>
          <cell r="L22" t="str">
            <v>Conventional</v>
          </cell>
          <cell r="M22">
            <v>0</v>
          </cell>
          <cell r="N22">
            <v>0</v>
          </cell>
        </row>
        <row r="23">
          <cell r="A23">
            <v>701</v>
          </cell>
          <cell r="B23">
            <v>0</v>
          </cell>
          <cell r="C23">
            <v>41732</v>
          </cell>
          <cell r="D23" t="str">
            <v>Newcastle Gas Plant</v>
          </cell>
          <cell r="E23" t="str">
            <v>Anadarko</v>
          </cell>
          <cell r="F23">
            <v>43.638016999999998</v>
          </cell>
          <cell r="G23">
            <v>-104.5565335</v>
          </cell>
          <cell r="H23" t="str">
            <v>WY</v>
          </cell>
          <cell r="I23">
            <v>4</v>
          </cell>
          <cell r="J23" t="str">
            <v>Powder River</v>
          </cell>
          <cell r="K23" t="str">
            <v>P</v>
          </cell>
          <cell r="L23" t="str">
            <v>Conventional</v>
          </cell>
          <cell r="M23">
            <v>58.8964</v>
          </cell>
          <cell r="N23">
            <v>12.0726</v>
          </cell>
        </row>
        <row r="24">
          <cell r="A24">
            <v>676</v>
          </cell>
          <cell r="B24">
            <v>0</v>
          </cell>
          <cell r="C24">
            <v>41729</v>
          </cell>
          <cell r="D24" t="str">
            <v>Hilight Gas Plant</v>
          </cell>
          <cell r="E24" t="str">
            <v>Anadarko</v>
          </cell>
          <cell r="F24">
            <v>43.842500000000001</v>
          </cell>
          <cell r="G24">
            <v>-105.36202</v>
          </cell>
          <cell r="H24" t="str">
            <v>WY</v>
          </cell>
          <cell r="I24">
            <v>4</v>
          </cell>
          <cell r="J24" t="str">
            <v>Powder River</v>
          </cell>
          <cell r="K24" t="str">
            <v>P</v>
          </cell>
          <cell r="L24" t="str">
            <v>Conventional</v>
          </cell>
          <cell r="M24">
            <v>61.874499999999998</v>
          </cell>
          <cell r="N24">
            <v>15.007099999999999</v>
          </cell>
        </row>
        <row r="25">
          <cell r="A25">
            <v>668</v>
          </cell>
          <cell r="B25">
            <v>1</v>
          </cell>
          <cell r="C25">
            <v>41731</v>
          </cell>
          <cell r="D25" t="str">
            <v>Durango</v>
          </cell>
          <cell r="E25" t="str">
            <v>Anadarko</v>
          </cell>
          <cell r="F25">
            <v>43.524543000000001</v>
          </cell>
          <cell r="G25">
            <v>-105.4326602</v>
          </cell>
          <cell r="H25" t="str">
            <v>WY</v>
          </cell>
          <cell r="I25">
            <v>4</v>
          </cell>
          <cell r="J25" t="str">
            <v>Powder River</v>
          </cell>
          <cell r="K25" t="str">
            <v>C/D</v>
          </cell>
          <cell r="L25" t="str">
            <v>Conventional</v>
          </cell>
          <cell r="M25">
            <v>70.027000000000001</v>
          </cell>
          <cell r="N25">
            <v>13.3348</v>
          </cell>
        </row>
        <row r="26">
          <cell r="A26">
            <v>563</v>
          </cell>
          <cell r="B26">
            <v>1</v>
          </cell>
          <cell r="C26">
            <v>41689</v>
          </cell>
          <cell r="D26" t="str">
            <v>McAtee</v>
          </cell>
          <cell r="E26" t="str">
            <v>Anadarko</v>
          </cell>
          <cell r="F26">
            <v>37.078921540000003</v>
          </cell>
          <cell r="G26">
            <v>-101.521074</v>
          </cell>
          <cell r="H26" t="str">
            <v>KS</v>
          </cell>
          <cell r="I26">
            <v>7</v>
          </cell>
          <cell r="J26" t="str">
            <v>Hugoton</v>
          </cell>
          <cell r="K26" t="str">
            <v>C</v>
          </cell>
          <cell r="L26" t="str">
            <v>Conventional</v>
          </cell>
          <cell r="M26">
            <v>73.372</v>
          </cell>
          <cell r="N26">
            <v>6.7030000000000003</v>
          </cell>
        </row>
        <row r="27">
          <cell r="A27">
            <v>566</v>
          </cell>
          <cell r="B27">
            <v>1</v>
          </cell>
          <cell r="C27">
            <v>41689</v>
          </cell>
          <cell r="D27" t="str">
            <v>South Breech</v>
          </cell>
          <cell r="E27" t="str">
            <v>Anadarko</v>
          </cell>
          <cell r="F27">
            <v>37.056960660000001</v>
          </cell>
          <cell r="G27">
            <v>-101.4307191</v>
          </cell>
          <cell r="H27" t="str">
            <v>KS</v>
          </cell>
          <cell r="I27">
            <v>7</v>
          </cell>
          <cell r="J27" t="str">
            <v>Hugoton</v>
          </cell>
          <cell r="K27" t="str">
            <v>C</v>
          </cell>
          <cell r="L27" t="str">
            <v>Conventional</v>
          </cell>
          <cell r="M27">
            <v>73.760999999999996</v>
          </cell>
          <cell r="N27">
            <v>6.7910000000000004</v>
          </cell>
        </row>
        <row r="28">
          <cell r="A28">
            <v>553</v>
          </cell>
          <cell r="B28">
            <v>1</v>
          </cell>
          <cell r="C28">
            <v>41689</v>
          </cell>
          <cell r="D28" t="str">
            <v>Central</v>
          </cell>
          <cell r="E28" t="str">
            <v>Anadarko</v>
          </cell>
          <cell r="F28">
            <v>37.165769509999997</v>
          </cell>
          <cell r="G28">
            <v>-101.4296193</v>
          </cell>
          <cell r="H28" t="str">
            <v>KS</v>
          </cell>
          <cell r="I28">
            <v>7</v>
          </cell>
          <cell r="J28" t="str">
            <v>Hugoton</v>
          </cell>
          <cell r="K28" t="str">
            <v>C</v>
          </cell>
          <cell r="L28" t="str">
            <v>Conventional</v>
          </cell>
          <cell r="M28">
            <v>75.427999999999997</v>
          </cell>
          <cell r="N28">
            <v>6.3579999999999997</v>
          </cell>
        </row>
        <row r="29">
          <cell r="A29">
            <v>316</v>
          </cell>
          <cell r="B29">
            <v>1</v>
          </cell>
          <cell r="C29">
            <v>41722</v>
          </cell>
          <cell r="D29" t="str">
            <v>Bessie Compression Facility</v>
          </cell>
          <cell r="E29" t="str">
            <v>Access</v>
          </cell>
          <cell r="F29">
            <v>35.393999999999998</v>
          </cell>
          <cell r="G29">
            <v>-98.995999999999995</v>
          </cell>
          <cell r="H29" t="str">
            <v>OK</v>
          </cell>
          <cell r="I29">
            <v>11</v>
          </cell>
          <cell r="J29" t="str">
            <v>Anadarko</v>
          </cell>
          <cell r="K29" t="str">
            <v>C</v>
          </cell>
          <cell r="L29" t="str">
            <v>Conventional</v>
          </cell>
          <cell r="M29">
            <v>77.703000000000003</v>
          </cell>
          <cell r="N29">
            <v>10.256</v>
          </cell>
        </row>
        <row r="30">
          <cell r="A30">
            <v>296</v>
          </cell>
          <cell r="B30">
            <v>1</v>
          </cell>
          <cell r="C30">
            <v>41718</v>
          </cell>
          <cell r="D30" t="str">
            <v>Miller 1&amp;2</v>
          </cell>
          <cell r="E30" t="str">
            <v>Access</v>
          </cell>
          <cell r="F30">
            <v>35.454722220000001</v>
          </cell>
          <cell r="G30">
            <v>-100.03027779999999</v>
          </cell>
          <cell r="H30" t="str">
            <v>TX</v>
          </cell>
          <cell r="I30">
            <v>11</v>
          </cell>
          <cell r="J30">
            <v>0</v>
          </cell>
          <cell r="K30" t="str">
            <v>C/D</v>
          </cell>
          <cell r="L30" t="str">
            <v>Conventional</v>
          </cell>
          <cell r="M30">
            <v>78.831000000000003</v>
          </cell>
          <cell r="N30">
            <v>10.465</v>
          </cell>
        </row>
        <row r="31">
          <cell r="A31">
            <v>196</v>
          </cell>
          <cell r="B31">
            <v>1</v>
          </cell>
          <cell r="C31">
            <v>41583</v>
          </cell>
          <cell r="D31" t="str">
            <v>Echo Samson Dehy</v>
          </cell>
          <cell r="E31" t="str">
            <v>Williams</v>
          </cell>
          <cell r="F31">
            <v>41.621000000000002</v>
          </cell>
          <cell r="G31">
            <v>-107.84</v>
          </cell>
          <cell r="H31" t="str">
            <v>WY</v>
          </cell>
          <cell r="I31">
            <v>17</v>
          </cell>
          <cell r="J31" t="str">
            <v>WAM</v>
          </cell>
          <cell r="K31" t="str">
            <v>D</v>
          </cell>
          <cell r="L31" t="str">
            <v>Conventional</v>
          </cell>
          <cell r="M31">
            <v>80.689400000000006</v>
          </cell>
          <cell r="N31">
            <v>8.6734000000000009</v>
          </cell>
        </row>
        <row r="32">
          <cell r="A32">
            <v>633</v>
          </cell>
          <cell r="B32">
            <v>1</v>
          </cell>
          <cell r="C32">
            <v>41688</v>
          </cell>
          <cell r="D32" t="str">
            <v>Wideawake Booster Station</v>
          </cell>
          <cell r="E32" t="str">
            <v>Anadarko</v>
          </cell>
          <cell r="F32">
            <v>37.06824846</v>
          </cell>
          <cell r="G32">
            <v>-101.0038241</v>
          </cell>
          <cell r="H32" t="str">
            <v>KS</v>
          </cell>
          <cell r="I32">
            <v>7</v>
          </cell>
          <cell r="J32" t="str">
            <v>Hugoton</v>
          </cell>
          <cell r="K32" t="str">
            <v>C</v>
          </cell>
          <cell r="L32" t="str">
            <v>Conventional</v>
          </cell>
          <cell r="M32">
            <v>80.962000000000003</v>
          </cell>
          <cell r="N32">
            <v>5.069</v>
          </cell>
        </row>
        <row r="33">
          <cell r="A33">
            <v>168</v>
          </cell>
          <cell r="B33">
            <v>1</v>
          </cell>
          <cell r="C33">
            <v>41584</v>
          </cell>
          <cell r="D33" t="str">
            <v>Cow Hollow</v>
          </cell>
          <cell r="E33" t="str">
            <v>Williams</v>
          </cell>
          <cell r="F33">
            <v>41.930999999999997</v>
          </cell>
          <cell r="G33">
            <v>-110.17400000000001</v>
          </cell>
          <cell r="H33" t="str">
            <v>WY</v>
          </cell>
          <cell r="I33">
            <v>14</v>
          </cell>
          <cell r="J33" t="str">
            <v>SWW</v>
          </cell>
          <cell r="K33" t="str">
            <v>C</v>
          </cell>
          <cell r="L33" t="str">
            <v>Conventional</v>
          </cell>
          <cell r="M33">
            <v>81.0715</v>
          </cell>
          <cell r="N33">
            <v>11.849500000000001</v>
          </cell>
        </row>
        <row r="34">
          <cell r="A34">
            <v>175</v>
          </cell>
          <cell r="B34">
            <v>1</v>
          </cell>
          <cell r="C34">
            <v>41584</v>
          </cell>
          <cell r="D34" t="str">
            <v>Hamsfork Compressor</v>
          </cell>
          <cell r="E34" t="str">
            <v>Williams</v>
          </cell>
          <cell r="F34">
            <v>41.87</v>
          </cell>
          <cell r="G34">
            <v>-110.227</v>
          </cell>
          <cell r="H34" t="str">
            <v>WY</v>
          </cell>
          <cell r="I34">
            <v>14</v>
          </cell>
          <cell r="J34" t="str">
            <v>SWW</v>
          </cell>
          <cell r="K34" t="str">
            <v>C</v>
          </cell>
          <cell r="L34" t="str">
            <v>Conventional</v>
          </cell>
          <cell r="M34">
            <v>82.738500000000002</v>
          </cell>
          <cell r="N34">
            <v>10.777699999999999</v>
          </cell>
        </row>
        <row r="35">
          <cell r="A35">
            <v>197</v>
          </cell>
          <cell r="B35">
            <v>0</v>
          </cell>
          <cell r="C35">
            <v>41582</v>
          </cell>
          <cell r="D35" t="str">
            <v>Echo Springs Processing Plant</v>
          </cell>
          <cell r="E35" t="str">
            <v>Williams</v>
          </cell>
          <cell r="F35">
            <v>41.647199999999998</v>
          </cell>
          <cell r="G35">
            <v>-107.8236</v>
          </cell>
          <cell r="H35" t="str">
            <v>WY</v>
          </cell>
          <cell r="I35">
            <v>17</v>
          </cell>
          <cell r="J35" t="str">
            <v>WAM</v>
          </cell>
          <cell r="K35" t="str">
            <v>P</v>
          </cell>
          <cell r="L35" t="str">
            <v>Conventional</v>
          </cell>
          <cell r="M35">
            <v>83.238900000000001</v>
          </cell>
          <cell r="N35">
            <v>7.9028999999999998</v>
          </cell>
        </row>
        <row r="36">
          <cell r="A36">
            <v>198</v>
          </cell>
          <cell r="B36">
            <v>1</v>
          </cell>
          <cell r="C36">
            <v>41583</v>
          </cell>
          <cell r="D36" t="str">
            <v>Eight Mile Comp Station</v>
          </cell>
          <cell r="E36" t="str">
            <v>Williams</v>
          </cell>
          <cell r="F36">
            <v>41.5672</v>
          </cell>
          <cell r="G36">
            <v>-107.85509999999999</v>
          </cell>
          <cell r="H36" t="str">
            <v>WY</v>
          </cell>
          <cell r="I36">
            <v>17</v>
          </cell>
          <cell r="J36" t="str">
            <v>WAM</v>
          </cell>
          <cell r="K36" t="str">
            <v>C/D</v>
          </cell>
          <cell r="L36" t="str">
            <v>Conventional</v>
          </cell>
          <cell r="M36">
            <v>83.752300000000005</v>
          </cell>
          <cell r="N36">
            <v>7.6412000000000004</v>
          </cell>
        </row>
        <row r="37">
          <cell r="A37">
            <v>297</v>
          </cell>
          <cell r="B37">
            <v>1</v>
          </cell>
          <cell r="C37">
            <v>41718</v>
          </cell>
          <cell r="D37" t="str">
            <v>STILES RANCH CDP STATION</v>
          </cell>
          <cell r="E37" t="str">
            <v>Access</v>
          </cell>
          <cell r="F37">
            <v>35.497599999999998</v>
          </cell>
          <cell r="G37">
            <v>-99.965900000000005</v>
          </cell>
          <cell r="H37" t="str">
            <v>OK</v>
          </cell>
          <cell r="I37">
            <v>11</v>
          </cell>
          <cell r="J37">
            <v>0</v>
          </cell>
          <cell r="K37" t="str">
            <v>C/D</v>
          </cell>
          <cell r="L37" t="str">
            <v>Conventional</v>
          </cell>
          <cell r="M37">
            <v>83.823999999999998</v>
          </cell>
          <cell r="N37">
            <v>8.8859999999999992</v>
          </cell>
        </row>
        <row r="38">
          <cell r="A38">
            <v>422</v>
          </cell>
          <cell r="B38">
            <v>1</v>
          </cell>
          <cell r="C38">
            <v>41715</v>
          </cell>
          <cell r="D38" t="str">
            <v>Comanche</v>
          </cell>
          <cell r="E38" t="str">
            <v>Access</v>
          </cell>
          <cell r="F38">
            <v>34.698999999999998</v>
          </cell>
          <cell r="G38">
            <v>-98.166799999999995</v>
          </cell>
          <cell r="H38" t="str">
            <v>OK</v>
          </cell>
          <cell r="I38">
            <v>11</v>
          </cell>
          <cell r="J38">
            <v>0</v>
          </cell>
          <cell r="K38" t="str">
            <v>C</v>
          </cell>
          <cell r="L38" t="str">
            <v>Conventional</v>
          </cell>
          <cell r="M38">
            <v>84.253</v>
          </cell>
          <cell r="N38">
            <v>4.8810000000000002</v>
          </cell>
        </row>
        <row r="39">
          <cell r="A39">
            <v>302</v>
          </cell>
          <cell r="B39">
            <v>1</v>
          </cell>
          <cell r="C39">
            <v>41717</v>
          </cell>
          <cell r="D39" t="str">
            <v>North Sayre</v>
          </cell>
          <cell r="E39" t="str">
            <v>Access</v>
          </cell>
          <cell r="F39">
            <v>35.437899999999999</v>
          </cell>
          <cell r="G39">
            <v>-99.716999999999999</v>
          </cell>
          <cell r="H39" t="str">
            <v>OK</v>
          </cell>
          <cell r="I39">
            <v>11</v>
          </cell>
          <cell r="J39">
            <v>0</v>
          </cell>
          <cell r="K39" t="str">
            <v>C/D</v>
          </cell>
          <cell r="L39" t="str">
            <v>Conventional</v>
          </cell>
          <cell r="M39">
            <v>85.257000000000005</v>
          </cell>
          <cell r="N39">
            <v>7.375</v>
          </cell>
        </row>
        <row r="40">
          <cell r="A40">
            <v>406</v>
          </cell>
          <cell r="B40">
            <v>1</v>
          </cell>
          <cell r="C40">
            <v>41715</v>
          </cell>
          <cell r="D40" t="str">
            <v>DYER COMPRESSOR STATION</v>
          </cell>
          <cell r="E40" t="str">
            <v>Access</v>
          </cell>
          <cell r="F40">
            <v>34.582900000000002</v>
          </cell>
          <cell r="G40">
            <v>-97.996200000000002</v>
          </cell>
          <cell r="H40" t="str">
            <v>OK</v>
          </cell>
          <cell r="I40">
            <v>11</v>
          </cell>
          <cell r="J40">
            <v>0</v>
          </cell>
          <cell r="K40" t="str">
            <v>C</v>
          </cell>
          <cell r="L40" t="str">
            <v>Conventional</v>
          </cell>
          <cell r="M40">
            <v>85.287000000000006</v>
          </cell>
          <cell r="N40">
            <v>7.694</v>
          </cell>
        </row>
        <row r="41">
          <cell r="A41">
            <v>299</v>
          </cell>
          <cell r="B41">
            <v>1</v>
          </cell>
          <cell r="C41">
            <v>41723</v>
          </cell>
          <cell r="D41" t="str">
            <v>Klemme</v>
          </cell>
          <cell r="E41" t="str">
            <v>Access</v>
          </cell>
          <cell r="F41">
            <v>35.530200000000001</v>
          </cell>
          <cell r="G41">
            <v>-99.147199999999998</v>
          </cell>
          <cell r="H41" t="str">
            <v>OK</v>
          </cell>
          <cell r="I41">
            <v>11</v>
          </cell>
          <cell r="J41" t="str">
            <v>Anadarko</v>
          </cell>
          <cell r="K41" t="str">
            <v>C/D</v>
          </cell>
          <cell r="L41" t="str">
            <v>Conventional</v>
          </cell>
          <cell r="M41">
            <v>85.307000000000002</v>
          </cell>
          <cell r="N41">
            <v>7.944</v>
          </cell>
        </row>
        <row r="42">
          <cell r="A42">
            <v>56</v>
          </cell>
          <cell r="B42">
            <v>0</v>
          </cell>
          <cell r="C42">
            <v>41731</v>
          </cell>
          <cell r="D42" t="str">
            <v>Kutz Processing Plant</v>
          </cell>
          <cell r="E42" t="str">
            <v>Williams</v>
          </cell>
          <cell r="F42">
            <v>36.667200000000001</v>
          </cell>
          <cell r="G42">
            <v>-107.9611</v>
          </cell>
          <cell r="H42" t="str">
            <v>NM</v>
          </cell>
          <cell r="I42">
            <v>13</v>
          </cell>
          <cell r="J42" t="str">
            <v>San Juan</v>
          </cell>
          <cell r="K42" t="str">
            <v>P</v>
          </cell>
          <cell r="L42" t="str">
            <v>Conventional</v>
          </cell>
          <cell r="M42">
            <v>87.082499999999996</v>
          </cell>
          <cell r="N42">
            <v>6.7004999999999999</v>
          </cell>
        </row>
        <row r="43">
          <cell r="A43">
            <v>305</v>
          </cell>
          <cell r="B43">
            <v>1</v>
          </cell>
          <cell r="C43">
            <v>41717</v>
          </cell>
          <cell r="D43" t="str">
            <v>New Liberty</v>
          </cell>
          <cell r="E43" t="str">
            <v>Access</v>
          </cell>
          <cell r="F43">
            <v>35.372300000000003</v>
          </cell>
          <cell r="G43">
            <v>-99.726699999999994</v>
          </cell>
          <cell r="H43" t="str">
            <v>OK</v>
          </cell>
          <cell r="I43">
            <v>11</v>
          </cell>
          <cell r="J43">
            <v>0</v>
          </cell>
          <cell r="K43" t="str">
            <v>C/D</v>
          </cell>
          <cell r="L43" t="str">
            <v>Conventional</v>
          </cell>
          <cell r="M43">
            <v>87.26</v>
          </cell>
          <cell r="N43">
            <v>5.4489999999999998</v>
          </cell>
        </row>
        <row r="44">
          <cell r="A44">
            <v>190</v>
          </cell>
          <cell r="B44">
            <v>0</v>
          </cell>
          <cell r="C44">
            <v>41586</v>
          </cell>
          <cell r="D44" t="str">
            <v>Opal Processing Plant</v>
          </cell>
          <cell r="E44" t="str">
            <v>Williams</v>
          </cell>
          <cell r="F44">
            <v>41.776699999999998</v>
          </cell>
          <cell r="G44">
            <v>-110.3425</v>
          </cell>
          <cell r="H44" t="str">
            <v>WY</v>
          </cell>
          <cell r="I44">
            <v>14</v>
          </cell>
          <cell r="J44" t="str">
            <v>SWW</v>
          </cell>
          <cell r="K44" t="str">
            <v>P</v>
          </cell>
          <cell r="L44" t="str">
            <v>Conventional</v>
          </cell>
          <cell r="M44">
            <v>87.513550000000009</v>
          </cell>
          <cell r="N44">
            <v>7.3769500000000008</v>
          </cell>
        </row>
        <row r="45">
          <cell r="A45">
            <v>166</v>
          </cell>
          <cell r="B45">
            <v>1</v>
          </cell>
          <cell r="C45">
            <v>41585</v>
          </cell>
          <cell r="D45" t="str">
            <v>Big Piney Comp Station</v>
          </cell>
          <cell r="E45" t="str">
            <v>Williams</v>
          </cell>
          <cell r="F45">
            <v>42.402299999999997</v>
          </cell>
          <cell r="G45">
            <v>-110.2891</v>
          </cell>
          <cell r="H45" t="str">
            <v>WY</v>
          </cell>
          <cell r="I45">
            <v>14</v>
          </cell>
          <cell r="J45" t="str">
            <v>SWW</v>
          </cell>
          <cell r="K45" t="str">
            <v>C/D</v>
          </cell>
          <cell r="L45" t="str">
            <v>Conventional</v>
          </cell>
          <cell r="M45">
            <v>88.072900000000004</v>
          </cell>
          <cell r="N45">
            <v>6.2946</v>
          </cell>
        </row>
        <row r="46">
          <cell r="A46">
            <v>301</v>
          </cell>
          <cell r="B46">
            <v>1</v>
          </cell>
          <cell r="C46">
            <v>41722</v>
          </cell>
          <cell r="D46" t="str">
            <v>Mary Ann CDP Compressor Station</v>
          </cell>
          <cell r="E46" t="str">
            <v>Access</v>
          </cell>
          <cell r="F46">
            <v>35.262726000000001</v>
          </cell>
          <cell r="G46">
            <v>-99.063751999999994</v>
          </cell>
          <cell r="H46" t="str">
            <v>OK</v>
          </cell>
          <cell r="I46">
            <v>11</v>
          </cell>
          <cell r="J46" t="str">
            <v>Anadarko</v>
          </cell>
          <cell r="K46" t="str">
            <v>C</v>
          </cell>
          <cell r="L46" t="str">
            <v>Conventional</v>
          </cell>
          <cell r="M46">
            <v>90.14</v>
          </cell>
          <cell r="N46">
            <v>4.3620000000000001</v>
          </cell>
        </row>
        <row r="47">
          <cell r="A47">
            <v>415</v>
          </cell>
          <cell r="B47">
            <v>1</v>
          </cell>
          <cell r="C47">
            <v>41716</v>
          </cell>
          <cell r="D47" t="str">
            <v>West Cement</v>
          </cell>
          <cell r="E47" t="str">
            <v>Access</v>
          </cell>
          <cell r="F47">
            <v>34.9756</v>
          </cell>
          <cell r="G47">
            <v>-98.296800000000005</v>
          </cell>
          <cell r="H47" t="str">
            <v>OK</v>
          </cell>
          <cell r="I47">
            <v>11</v>
          </cell>
          <cell r="J47">
            <v>0</v>
          </cell>
          <cell r="K47" t="str">
            <v>C</v>
          </cell>
          <cell r="L47" t="str">
            <v>Conventional</v>
          </cell>
          <cell r="M47">
            <v>90.757000000000005</v>
          </cell>
          <cell r="N47">
            <v>3.8039999999999998</v>
          </cell>
        </row>
        <row r="48">
          <cell r="A48">
            <v>111</v>
          </cell>
          <cell r="B48">
            <v>1</v>
          </cell>
          <cell r="C48">
            <v>41617</v>
          </cell>
          <cell r="D48" t="str">
            <v>Union City</v>
          </cell>
          <cell r="E48" t="str">
            <v>Williams</v>
          </cell>
          <cell r="F48">
            <v>41.861229999999999</v>
          </cell>
          <cell r="G48">
            <v>-79.826768999999999</v>
          </cell>
          <cell r="H48" t="str">
            <v>PA</v>
          </cell>
          <cell r="I48">
            <v>5</v>
          </cell>
          <cell r="J48" t="str">
            <v>LMM</v>
          </cell>
          <cell r="K48" t="str">
            <v>C/D</v>
          </cell>
          <cell r="L48" t="str">
            <v>Conventional</v>
          </cell>
          <cell r="M48">
            <v>92.462999999999994</v>
          </cell>
          <cell r="N48">
            <v>3.4620000000000002</v>
          </cell>
        </row>
        <row r="49">
          <cell r="A49">
            <v>306</v>
          </cell>
          <cell r="B49">
            <v>1</v>
          </cell>
          <cell r="C49">
            <v>41719</v>
          </cell>
          <cell r="D49" t="str">
            <v>Ridley Compression Station</v>
          </cell>
          <cell r="E49" t="str">
            <v>Access</v>
          </cell>
          <cell r="F49">
            <v>35.246200000000002</v>
          </cell>
          <cell r="G49">
            <v>-99.490200000000002</v>
          </cell>
          <cell r="H49" t="str">
            <v>OK</v>
          </cell>
          <cell r="I49">
            <v>11</v>
          </cell>
          <cell r="J49">
            <v>0</v>
          </cell>
          <cell r="K49" t="str">
            <v>C/D</v>
          </cell>
          <cell r="L49" t="str">
            <v>Conventional</v>
          </cell>
          <cell r="M49">
            <v>93.438999999999993</v>
          </cell>
          <cell r="N49">
            <v>3.3250000000000002</v>
          </cell>
        </row>
        <row r="50">
          <cell r="A50">
            <v>104</v>
          </cell>
          <cell r="B50">
            <v>1</v>
          </cell>
          <cell r="C50">
            <v>41619</v>
          </cell>
          <cell r="D50" t="str">
            <v>Prah</v>
          </cell>
          <cell r="E50" t="str">
            <v>Williams</v>
          </cell>
          <cell r="F50">
            <v>39.916379999999997</v>
          </cell>
          <cell r="G50">
            <v>-79.86542</v>
          </cell>
          <cell r="H50" t="str">
            <v>PA</v>
          </cell>
          <cell r="I50">
            <v>5</v>
          </cell>
          <cell r="J50" t="str">
            <v>LMM</v>
          </cell>
          <cell r="K50" t="str">
            <v>C/D</v>
          </cell>
          <cell r="L50" t="str">
            <v>Conventional</v>
          </cell>
          <cell r="M50">
            <v>95.219399999999993</v>
          </cell>
          <cell r="N50">
            <v>3.1871999999999998</v>
          </cell>
        </row>
        <row r="51">
          <cell r="A51">
            <v>420</v>
          </cell>
          <cell r="B51">
            <v>0</v>
          </cell>
          <cell r="C51">
            <v>41716</v>
          </cell>
          <cell r="D51" t="str">
            <v>Concrete</v>
          </cell>
          <cell r="E51" t="str">
            <v>Access</v>
          </cell>
          <cell r="F51">
            <v>34.937399999999997</v>
          </cell>
          <cell r="G51">
            <v>-98.2333</v>
          </cell>
          <cell r="H51" t="str">
            <v>OK</v>
          </cell>
          <cell r="I51">
            <v>11</v>
          </cell>
          <cell r="J51">
            <v>0</v>
          </cell>
          <cell r="K51" t="str">
            <v>C/D/T</v>
          </cell>
          <cell r="L51" t="str">
            <v>Conventional</v>
          </cell>
          <cell r="M51">
            <v>95.504000000000005</v>
          </cell>
          <cell r="N51">
            <v>2.444</v>
          </cell>
        </row>
        <row r="52">
          <cell r="A52">
            <v>109</v>
          </cell>
          <cell r="B52">
            <v>1</v>
          </cell>
          <cell r="C52">
            <v>41620</v>
          </cell>
          <cell r="D52" t="str">
            <v>Springhill</v>
          </cell>
          <cell r="E52" t="str">
            <v>Williams</v>
          </cell>
          <cell r="F52">
            <v>39.751399999999997</v>
          </cell>
          <cell r="G52">
            <v>-79.872780000000006</v>
          </cell>
          <cell r="H52" t="str">
            <v>PA</v>
          </cell>
          <cell r="I52">
            <v>5</v>
          </cell>
          <cell r="J52" t="str">
            <v>LMM</v>
          </cell>
          <cell r="K52" t="str">
            <v>C/D</v>
          </cell>
          <cell r="L52" t="str">
            <v>Conventional</v>
          </cell>
          <cell r="M52">
            <v>96.444000000000003</v>
          </cell>
          <cell r="N52">
            <v>2.4119999999999999</v>
          </cell>
        </row>
        <row r="53">
          <cell r="A53">
            <v>97</v>
          </cell>
          <cell r="B53">
            <v>1</v>
          </cell>
          <cell r="C53">
            <v>41621</v>
          </cell>
          <cell r="D53" t="str">
            <v>Dunbar   PA</v>
          </cell>
          <cell r="E53" t="str">
            <v>Williams</v>
          </cell>
          <cell r="F53">
            <v>39.975679999999997</v>
          </cell>
          <cell r="G53">
            <v>-79.662329999999997</v>
          </cell>
          <cell r="H53" t="str">
            <v>PA</v>
          </cell>
          <cell r="I53">
            <v>5</v>
          </cell>
          <cell r="J53" t="str">
            <v>LMM</v>
          </cell>
          <cell r="K53" t="str">
            <v>C/D</v>
          </cell>
          <cell r="L53" t="str">
            <v>Conventional/Shale</v>
          </cell>
          <cell r="M53">
            <v>0</v>
          </cell>
          <cell r="N53">
            <v>0</v>
          </cell>
        </row>
        <row r="54">
          <cell r="A54">
            <v>18</v>
          </cell>
          <cell r="B54">
            <v>0</v>
          </cell>
          <cell r="C54">
            <v>41690</v>
          </cell>
          <cell r="D54" t="str">
            <v>Larose Gas Plant</v>
          </cell>
          <cell r="E54" t="str">
            <v>Williams</v>
          </cell>
          <cell r="F54">
            <v>29.542553000000002</v>
          </cell>
          <cell r="G54">
            <v>-90.397625000000005</v>
          </cell>
          <cell r="H54" t="str">
            <v>LA</v>
          </cell>
          <cell r="I54" t="str">
            <v>LA/TX/AL Plants</v>
          </cell>
          <cell r="J54">
            <v>0</v>
          </cell>
          <cell r="K54" t="str">
            <v>P</v>
          </cell>
          <cell r="L54" t="str">
            <v>Offshore</v>
          </cell>
          <cell r="M54">
            <v>86.486000000000004</v>
          </cell>
          <cell r="N54">
            <v>6.2686000000000002</v>
          </cell>
        </row>
        <row r="55">
          <cell r="A55">
            <v>201</v>
          </cell>
          <cell r="B55">
            <v>0</v>
          </cell>
          <cell r="C55">
            <v>41687</v>
          </cell>
          <cell r="D55" t="str">
            <v>Markham Gas Processing Plant</v>
          </cell>
          <cell r="E55" t="str">
            <v>Williams</v>
          </cell>
          <cell r="F55">
            <v>29.0093</v>
          </cell>
          <cell r="G55">
            <v>-96.053100000000001</v>
          </cell>
          <cell r="H55" t="str">
            <v>TX</v>
          </cell>
          <cell r="I55" t="str">
            <v>LA/TX/AL Plants</v>
          </cell>
          <cell r="J55">
            <v>0</v>
          </cell>
          <cell r="K55" t="str">
            <v>P</v>
          </cell>
          <cell r="L55" t="str">
            <v>Offshore &amp; onshore shale</v>
          </cell>
          <cell r="M55">
            <v>84.540150000000011</v>
          </cell>
          <cell r="N55">
            <v>8.5070499999999996</v>
          </cell>
        </row>
        <row r="56">
          <cell r="A56">
            <v>20</v>
          </cell>
          <cell r="B56">
            <v>0</v>
          </cell>
          <cell r="C56">
            <v>41691</v>
          </cell>
          <cell r="D56" t="str">
            <v>Mobile Gas Plant</v>
          </cell>
          <cell r="E56" t="str">
            <v>Williams</v>
          </cell>
          <cell r="F56">
            <v>30.399100000000001</v>
          </cell>
          <cell r="G56">
            <v>-88.178399999999996</v>
          </cell>
          <cell r="H56" t="str">
            <v>AL</v>
          </cell>
          <cell r="I56" t="str">
            <v>LA/TX/AL Plants</v>
          </cell>
          <cell r="J56">
            <v>0</v>
          </cell>
          <cell r="K56" t="str">
            <v>P</v>
          </cell>
          <cell r="L56" t="str">
            <v>Offshore Shale</v>
          </cell>
          <cell r="M56">
            <v>91.07</v>
          </cell>
          <cell r="N56">
            <v>4.2949999999999999</v>
          </cell>
        </row>
        <row r="57">
          <cell r="A57">
            <v>496.1</v>
          </cell>
          <cell r="B57">
            <v>1</v>
          </cell>
          <cell r="C57">
            <v>41667</v>
          </cell>
          <cell r="D57" t="str">
            <v>Briscoe Catarina West CGF-B</v>
          </cell>
          <cell r="E57" t="str">
            <v>Anadarko</v>
          </cell>
          <cell r="F57">
            <v>28.290174</v>
          </cell>
          <cell r="G57">
            <v>-99.907246999999998</v>
          </cell>
          <cell r="H57" t="str">
            <v>TX</v>
          </cell>
          <cell r="I57">
            <v>16</v>
          </cell>
          <cell r="J57" t="str">
            <v>Eagle Ford</v>
          </cell>
          <cell r="K57" t="str">
            <v>C/D/T</v>
          </cell>
          <cell r="L57" t="str">
            <v>Shale</v>
          </cell>
          <cell r="M57">
            <v>0</v>
          </cell>
          <cell r="N57">
            <v>14.074</v>
          </cell>
        </row>
        <row r="58">
          <cell r="A58">
            <v>496.2</v>
          </cell>
          <cell r="B58">
            <v>1</v>
          </cell>
          <cell r="C58">
            <v>41667</v>
          </cell>
          <cell r="D58" t="str">
            <v>Briscoe Catarina West CGF-C</v>
          </cell>
          <cell r="E58" t="str">
            <v>Anadarko</v>
          </cell>
          <cell r="F58">
            <v>28.290174</v>
          </cell>
          <cell r="G58">
            <v>-99.907246999999998</v>
          </cell>
          <cell r="H58" t="str">
            <v>TX</v>
          </cell>
          <cell r="I58">
            <v>16</v>
          </cell>
          <cell r="J58" t="str">
            <v>Eagle Ford</v>
          </cell>
          <cell r="K58" t="str">
            <v>C/D/T</v>
          </cell>
          <cell r="L58" t="str">
            <v>Shale</v>
          </cell>
          <cell r="M58">
            <v>0</v>
          </cell>
          <cell r="N58">
            <v>14.231</v>
          </cell>
        </row>
        <row r="59">
          <cell r="A59">
            <v>531</v>
          </cell>
          <cell r="B59">
            <v>1</v>
          </cell>
          <cell r="C59">
            <v>41680</v>
          </cell>
          <cell r="D59" t="str">
            <v>Avalon CGF 2</v>
          </cell>
          <cell r="E59" t="str">
            <v>Anadarko</v>
          </cell>
          <cell r="F59">
            <v>31.9346</v>
          </cell>
          <cell r="G59">
            <v>-103.76090000000001</v>
          </cell>
          <cell r="H59" t="str">
            <v>TX</v>
          </cell>
          <cell r="I59">
            <v>12</v>
          </cell>
          <cell r="J59" t="str">
            <v>Delaware</v>
          </cell>
          <cell r="K59" t="str">
            <v>C/D/T</v>
          </cell>
          <cell r="L59" t="str">
            <v>Shale</v>
          </cell>
          <cell r="M59">
            <v>0</v>
          </cell>
          <cell r="N59">
            <v>10.8</v>
          </cell>
        </row>
        <row r="60">
          <cell r="A60">
            <v>532</v>
          </cell>
          <cell r="B60">
            <v>1</v>
          </cell>
          <cell r="C60">
            <v>41682</v>
          </cell>
          <cell r="D60" t="str">
            <v>Avalon CGF 3</v>
          </cell>
          <cell r="E60" t="str">
            <v>Anadarko</v>
          </cell>
          <cell r="F60">
            <v>31.91788</v>
          </cell>
          <cell r="G60">
            <v>-103.71052</v>
          </cell>
          <cell r="H60" t="str">
            <v>TX</v>
          </cell>
          <cell r="I60">
            <v>12</v>
          </cell>
          <cell r="J60" t="str">
            <v>Delaware</v>
          </cell>
          <cell r="K60" t="str">
            <v>C/D/T</v>
          </cell>
          <cell r="L60" t="str">
            <v>Shale</v>
          </cell>
          <cell r="M60">
            <v>0</v>
          </cell>
          <cell r="N60">
            <v>10.936</v>
          </cell>
        </row>
        <row r="61">
          <cell r="A61">
            <v>331</v>
          </cell>
          <cell r="B61">
            <v>1</v>
          </cell>
          <cell r="C61">
            <v>41572</v>
          </cell>
          <cell r="D61" t="str">
            <v>Midlothian</v>
          </cell>
          <cell r="E61" t="str">
            <v>Access</v>
          </cell>
          <cell r="F61">
            <v>32.655999999999999</v>
          </cell>
          <cell r="G61">
            <v>-97.323999999999998</v>
          </cell>
          <cell r="H61" t="str">
            <v>TX</v>
          </cell>
          <cell r="I61">
            <v>10</v>
          </cell>
          <cell r="J61" t="str">
            <v>Barnett</v>
          </cell>
          <cell r="K61" t="str">
            <v>C/D</v>
          </cell>
          <cell r="L61" t="str">
            <v>Shale</v>
          </cell>
          <cell r="M61">
            <v>0</v>
          </cell>
          <cell r="N61">
            <v>0</v>
          </cell>
        </row>
        <row r="62">
          <cell r="A62">
            <v>322</v>
          </cell>
          <cell r="B62">
            <v>1</v>
          </cell>
          <cell r="C62">
            <v>41571</v>
          </cell>
          <cell r="D62" t="str">
            <v>Cleburne Comp Station</v>
          </cell>
          <cell r="E62" t="str">
            <v>Access</v>
          </cell>
          <cell r="F62">
            <v>32.416111110000003</v>
          </cell>
          <cell r="G62">
            <v>-97.431111110000003</v>
          </cell>
          <cell r="H62" t="str">
            <v>TX</v>
          </cell>
          <cell r="I62">
            <v>10</v>
          </cell>
          <cell r="J62" t="str">
            <v>Barnett</v>
          </cell>
          <cell r="K62" t="str">
            <v>C/D</v>
          </cell>
          <cell r="L62" t="str">
            <v>Shale</v>
          </cell>
          <cell r="M62">
            <v>0</v>
          </cell>
          <cell r="N62">
            <v>0</v>
          </cell>
        </row>
        <row r="63">
          <cell r="A63">
            <v>592</v>
          </cell>
          <cell r="B63">
            <v>1</v>
          </cell>
          <cell r="C63">
            <v>41738</v>
          </cell>
          <cell r="D63" t="str">
            <v>Bitter Creek Compressor</v>
          </cell>
          <cell r="E63" t="str">
            <v>Anadarko</v>
          </cell>
          <cell r="F63">
            <v>39.934302799999998</v>
          </cell>
          <cell r="G63">
            <v>-109.48531389999999</v>
          </cell>
          <cell r="H63" t="str">
            <v>UT</v>
          </cell>
          <cell r="I63" t="str">
            <v>18/19</v>
          </cell>
          <cell r="J63" t="str">
            <v>Natural Buttes-Uintah</v>
          </cell>
          <cell r="K63" t="str">
            <v>C/D/T</v>
          </cell>
          <cell r="L63" t="str">
            <v>Shale</v>
          </cell>
          <cell r="M63">
            <v>0</v>
          </cell>
          <cell r="N63">
            <v>5.359</v>
          </cell>
        </row>
        <row r="64">
          <cell r="A64">
            <v>612</v>
          </cell>
          <cell r="B64">
            <v>1</v>
          </cell>
          <cell r="C64">
            <v>41736</v>
          </cell>
          <cell r="D64" t="str">
            <v>Willow Creek  Compression Station</v>
          </cell>
          <cell r="E64" t="str">
            <v>Anadarko</v>
          </cell>
          <cell r="F64">
            <v>39.999280599999999</v>
          </cell>
          <cell r="G64">
            <v>-109.5774722</v>
          </cell>
          <cell r="H64" t="str">
            <v>UT</v>
          </cell>
          <cell r="I64" t="str">
            <v>18/19</v>
          </cell>
          <cell r="J64" t="str">
            <v>Natural Buttes-Uintah</v>
          </cell>
          <cell r="K64" t="str">
            <v>C/D/T</v>
          </cell>
          <cell r="L64" t="str">
            <v>Shale</v>
          </cell>
          <cell r="M64">
            <v>0</v>
          </cell>
          <cell r="N64">
            <v>4.843</v>
          </cell>
        </row>
        <row r="65">
          <cell r="A65">
            <v>508</v>
          </cell>
          <cell r="B65">
            <v>1</v>
          </cell>
          <cell r="C65">
            <v>41666</v>
          </cell>
          <cell r="D65" t="str">
            <v xml:space="preserve">Briscoe Chip East Ranch CGF-B </v>
          </cell>
          <cell r="E65" t="str">
            <v>Anadarko</v>
          </cell>
          <cell r="F65">
            <v>28.311121</v>
          </cell>
          <cell r="G65">
            <v>-99.648751000000004</v>
          </cell>
          <cell r="H65" t="str">
            <v>TX</v>
          </cell>
          <cell r="I65">
            <v>16</v>
          </cell>
          <cell r="J65" t="str">
            <v>Eagle Ford</v>
          </cell>
          <cell r="K65" t="str">
            <v>C/D</v>
          </cell>
          <cell r="L65" t="str">
            <v>Shale</v>
          </cell>
          <cell r="M65">
            <v>64.739000000000004</v>
          </cell>
          <cell r="N65">
            <v>18.382000000000001</v>
          </cell>
        </row>
        <row r="66">
          <cell r="A66">
            <v>479</v>
          </cell>
          <cell r="B66">
            <v>1</v>
          </cell>
          <cell r="C66">
            <v>41745</v>
          </cell>
          <cell r="D66" t="str">
            <v>State Station</v>
          </cell>
          <cell r="E66" t="str">
            <v>Anadarko</v>
          </cell>
          <cell r="F66">
            <v>39.964690519999998</v>
          </cell>
          <cell r="G66">
            <v>-104.67804169999999</v>
          </cell>
          <cell r="H66" t="str">
            <v>CO</v>
          </cell>
          <cell r="I66">
            <v>2</v>
          </cell>
          <cell r="J66" t="str">
            <v>DJ</v>
          </cell>
          <cell r="K66" t="str">
            <v>C/D</v>
          </cell>
          <cell r="L66" t="str">
            <v>Shale</v>
          </cell>
          <cell r="M66">
            <v>67.533900000000003</v>
          </cell>
          <cell r="N66">
            <v>13.933199999999999</v>
          </cell>
        </row>
        <row r="67">
          <cell r="A67">
            <v>466</v>
          </cell>
          <cell r="B67">
            <v>1</v>
          </cell>
          <cell r="C67">
            <v>41746</v>
          </cell>
          <cell r="D67" t="str">
            <v>Brighton Station</v>
          </cell>
          <cell r="E67" t="str">
            <v>Anadarko</v>
          </cell>
          <cell r="F67">
            <v>39.930755980000001</v>
          </cell>
          <cell r="G67">
            <v>-104.6804681</v>
          </cell>
          <cell r="H67" t="str">
            <v>CO</v>
          </cell>
          <cell r="I67">
            <v>2</v>
          </cell>
          <cell r="J67" t="str">
            <v>DJ</v>
          </cell>
          <cell r="K67" t="str">
            <v>C/D</v>
          </cell>
          <cell r="L67" t="str">
            <v>Shale</v>
          </cell>
          <cell r="M67">
            <v>67.707700000000003</v>
          </cell>
          <cell r="N67">
            <v>14.0441</v>
          </cell>
        </row>
        <row r="68">
          <cell r="A68">
            <v>1194</v>
          </cell>
          <cell r="B68">
            <v>0</v>
          </cell>
          <cell r="C68">
            <v>41718</v>
          </cell>
          <cell r="D68" t="str">
            <v>Mewbourn NG Processing Plant</v>
          </cell>
          <cell r="E68" t="str">
            <v>DCP</v>
          </cell>
          <cell r="F68">
            <v>40.267400000000002</v>
          </cell>
          <cell r="G68">
            <v>-104.73560000000001</v>
          </cell>
          <cell r="H68" t="str">
            <v>CO</v>
          </cell>
          <cell r="I68">
            <v>2</v>
          </cell>
          <cell r="J68" t="str">
            <v>DJ</v>
          </cell>
          <cell r="K68" t="str">
            <v>P</v>
          </cell>
          <cell r="L68" t="str">
            <v>Shale</v>
          </cell>
          <cell r="M68">
            <v>68.97</v>
          </cell>
          <cell r="N68">
            <v>14.36</v>
          </cell>
        </row>
        <row r="69">
          <cell r="A69">
            <v>467</v>
          </cell>
          <cell r="B69">
            <v>1</v>
          </cell>
          <cell r="C69">
            <v>41745</v>
          </cell>
          <cell r="D69" t="str">
            <v>Dougan Station</v>
          </cell>
          <cell r="E69" t="str">
            <v>Anadarko</v>
          </cell>
          <cell r="F69">
            <v>40.057061949999998</v>
          </cell>
          <cell r="G69">
            <v>-104.74676959999999</v>
          </cell>
          <cell r="H69" t="str">
            <v>CO</v>
          </cell>
          <cell r="I69">
            <v>2</v>
          </cell>
          <cell r="J69" t="str">
            <v>DJ</v>
          </cell>
          <cell r="K69" t="str">
            <v>C/D</v>
          </cell>
          <cell r="L69" t="str">
            <v>Shale</v>
          </cell>
          <cell r="M69">
            <v>70.242800000000003</v>
          </cell>
          <cell r="N69">
            <v>14.744400000000001</v>
          </cell>
        </row>
        <row r="70">
          <cell r="A70">
            <v>345</v>
          </cell>
          <cell r="B70">
            <v>1</v>
          </cell>
          <cell r="C70">
            <v>41676</v>
          </cell>
          <cell r="D70" t="str">
            <v>Fox Creek Compressor Station</v>
          </cell>
          <cell r="E70" t="str">
            <v>Access</v>
          </cell>
          <cell r="F70">
            <v>28.597999999999999</v>
          </cell>
          <cell r="G70">
            <v>-99.647000000000006</v>
          </cell>
          <cell r="H70" t="str">
            <v>TX</v>
          </cell>
          <cell r="I70">
            <v>16</v>
          </cell>
          <cell r="J70" t="str">
            <v>Eagle Ford</v>
          </cell>
          <cell r="K70" t="str">
            <v>C</v>
          </cell>
          <cell r="L70" t="str">
            <v>Shale</v>
          </cell>
          <cell r="M70">
            <v>70.313999999999993</v>
          </cell>
          <cell r="N70">
            <v>14.817</v>
          </cell>
        </row>
        <row r="71">
          <cell r="A71">
            <v>505</v>
          </cell>
          <cell r="B71">
            <v>1</v>
          </cell>
          <cell r="C71">
            <v>41667</v>
          </cell>
          <cell r="D71" t="str">
            <v>Briscoe Friday Ranch CGF-A</v>
          </cell>
          <cell r="E71" t="str">
            <v>Anadarko</v>
          </cell>
          <cell r="F71">
            <v>28.2896</v>
          </cell>
          <cell r="G71">
            <v>-99.746399999999994</v>
          </cell>
          <cell r="H71" t="str">
            <v>TX</v>
          </cell>
          <cell r="I71">
            <v>16</v>
          </cell>
          <cell r="J71" t="str">
            <v>Eagle Ford</v>
          </cell>
          <cell r="K71" t="str">
            <v>C</v>
          </cell>
          <cell r="L71" t="str">
            <v>Shale</v>
          </cell>
          <cell r="M71">
            <v>73.453000000000003</v>
          </cell>
          <cell r="N71">
            <v>14.334</v>
          </cell>
        </row>
        <row r="72">
          <cell r="A72">
            <v>514</v>
          </cell>
          <cell r="B72">
            <v>1</v>
          </cell>
          <cell r="C72">
            <v>41668</v>
          </cell>
          <cell r="D72" t="str">
            <v>Stumberg Ranch Mega CGF (Superstation)</v>
          </cell>
          <cell r="E72" t="str">
            <v>Anadarko</v>
          </cell>
          <cell r="F72">
            <v>28.346803000000001</v>
          </cell>
          <cell r="G72">
            <v>-99.678995</v>
          </cell>
          <cell r="H72" t="str">
            <v>TX</v>
          </cell>
          <cell r="I72">
            <v>16</v>
          </cell>
          <cell r="J72" t="str">
            <v>Eagle Ford</v>
          </cell>
          <cell r="K72" t="str">
            <v>C</v>
          </cell>
          <cell r="L72" t="str">
            <v>Shale</v>
          </cell>
          <cell r="M72">
            <v>73.728999999999999</v>
          </cell>
          <cell r="N72">
            <v>13.881</v>
          </cell>
        </row>
        <row r="73">
          <cell r="A73">
            <v>134</v>
          </cell>
          <cell r="B73">
            <v>1</v>
          </cell>
          <cell r="C73">
            <v>41624</v>
          </cell>
          <cell r="D73" t="str">
            <v>Taylor Comp Station</v>
          </cell>
          <cell r="E73" t="str">
            <v>Williams</v>
          </cell>
          <cell r="F73">
            <v>39.857799999999997</v>
          </cell>
          <cell r="G73">
            <v>-80.689099999999996</v>
          </cell>
          <cell r="H73" t="str">
            <v>WV</v>
          </cell>
          <cell r="I73">
            <v>1</v>
          </cell>
          <cell r="J73" t="str">
            <v>OVM</v>
          </cell>
          <cell r="K73" t="str">
            <v>C/D</v>
          </cell>
          <cell r="L73" t="str">
            <v>Shale</v>
          </cell>
          <cell r="M73">
            <v>73.9803</v>
          </cell>
          <cell r="N73">
            <v>16.2713</v>
          </cell>
        </row>
        <row r="74">
          <cell r="A74">
            <v>511</v>
          </cell>
          <cell r="B74">
            <v>0</v>
          </cell>
          <cell r="C74">
            <v>41666</v>
          </cell>
          <cell r="D74" t="str">
            <v>Maverick Mainline CDP and Basin Oil Terminal</v>
          </cell>
          <cell r="E74" t="str">
            <v>Anadarko</v>
          </cell>
          <cell r="F74">
            <v>28.3537</v>
          </cell>
          <cell r="G74">
            <v>-99.665499999999994</v>
          </cell>
          <cell r="H74" t="str">
            <v>TX</v>
          </cell>
          <cell r="I74">
            <v>16</v>
          </cell>
          <cell r="J74" t="str">
            <v>Eagle Ford</v>
          </cell>
          <cell r="K74" t="str">
            <v>C/D/T</v>
          </cell>
          <cell r="L74" t="str">
            <v>Shale</v>
          </cell>
          <cell r="M74">
            <v>74.150000000000006</v>
          </cell>
          <cell r="N74">
            <v>14.375</v>
          </cell>
        </row>
        <row r="75">
          <cell r="A75">
            <v>351</v>
          </cell>
          <cell r="B75">
            <v>1</v>
          </cell>
          <cell r="C75">
            <v>41677</v>
          </cell>
          <cell r="D75" t="str">
            <v>Catarina C.S.</v>
          </cell>
          <cell r="E75" t="str">
            <v>Access</v>
          </cell>
          <cell r="F75">
            <v>28.356180999999999</v>
          </cell>
          <cell r="G75">
            <v>-99.661829999999995</v>
          </cell>
          <cell r="H75" t="str">
            <v>TX</v>
          </cell>
          <cell r="I75">
            <v>16</v>
          </cell>
          <cell r="J75" t="str">
            <v>Eagle Ford</v>
          </cell>
          <cell r="K75" t="str">
            <v>C/D</v>
          </cell>
          <cell r="L75" t="str">
            <v>Shale</v>
          </cell>
          <cell r="M75">
            <v>75.394000000000005</v>
          </cell>
          <cell r="N75">
            <v>14.118</v>
          </cell>
        </row>
        <row r="76">
          <cell r="A76">
            <v>482</v>
          </cell>
          <cell r="B76">
            <v>0</v>
          </cell>
          <cell r="C76">
            <v>41744</v>
          </cell>
          <cell r="D76" t="str">
            <v>Wattenberg Gas Processing Plant</v>
          </cell>
          <cell r="E76" t="str">
            <v>Anadarko</v>
          </cell>
          <cell r="F76">
            <v>39.747500000000002</v>
          </cell>
          <cell r="G76">
            <v>-104.681377</v>
          </cell>
          <cell r="H76" t="str">
            <v>CO</v>
          </cell>
          <cell r="I76">
            <v>2</v>
          </cell>
          <cell r="J76" t="str">
            <v>DJ</v>
          </cell>
          <cell r="K76" t="str">
            <v>P</v>
          </cell>
          <cell r="L76" t="str">
            <v>Shale</v>
          </cell>
          <cell r="M76">
            <v>75.507000000000005</v>
          </cell>
          <cell r="N76">
            <v>13.253</v>
          </cell>
        </row>
        <row r="77">
          <cell r="A77">
            <v>484</v>
          </cell>
          <cell r="B77">
            <v>0</v>
          </cell>
          <cell r="C77">
            <v>41669</v>
          </cell>
          <cell r="D77" t="str">
            <v>Brasada Gas Plant</v>
          </cell>
          <cell r="E77" t="str">
            <v>Anadarko</v>
          </cell>
          <cell r="F77">
            <v>28.414180000000002</v>
          </cell>
          <cell r="G77">
            <v>-99.260689999999997</v>
          </cell>
          <cell r="H77" t="str">
            <v>TX</v>
          </cell>
          <cell r="I77">
            <v>16</v>
          </cell>
          <cell r="J77" t="str">
            <v>Eagle Ford</v>
          </cell>
          <cell r="K77" t="str">
            <v>P</v>
          </cell>
          <cell r="L77" t="str">
            <v>Shale</v>
          </cell>
          <cell r="M77">
            <v>75.668000000000006</v>
          </cell>
          <cell r="N77">
            <v>13.34</v>
          </cell>
        </row>
        <row r="78">
          <cell r="A78">
            <v>344</v>
          </cell>
          <cell r="B78">
            <v>1</v>
          </cell>
          <cell r="C78">
            <v>41675</v>
          </cell>
          <cell r="D78" t="str">
            <v>Leona Compressor Facility</v>
          </cell>
          <cell r="E78" t="str">
            <v>Access</v>
          </cell>
          <cell r="F78">
            <v>28.280842</v>
          </cell>
          <cell r="G78">
            <v>-99.356241999999995</v>
          </cell>
          <cell r="H78" t="str">
            <v>TX</v>
          </cell>
          <cell r="I78">
            <v>16</v>
          </cell>
          <cell r="J78" t="str">
            <v>Eagle Ford</v>
          </cell>
          <cell r="K78" t="str">
            <v>C/D</v>
          </cell>
          <cell r="L78" t="str">
            <v>Shale</v>
          </cell>
          <cell r="M78">
            <v>75.897000000000006</v>
          </cell>
          <cell r="N78">
            <v>13.337</v>
          </cell>
        </row>
        <row r="79">
          <cell r="A79">
            <v>349</v>
          </cell>
          <cell r="B79">
            <v>1</v>
          </cell>
          <cell r="C79">
            <v>41673</v>
          </cell>
          <cell r="D79" t="str">
            <v>Escondido Compressor Station</v>
          </cell>
          <cell r="E79" t="str">
            <v>Access</v>
          </cell>
          <cell r="F79">
            <v>28.390793200000001</v>
          </cell>
          <cell r="G79">
            <v>-99.243226000000007</v>
          </cell>
          <cell r="H79" t="str">
            <v>TX</v>
          </cell>
          <cell r="I79">
            <v>16</v>
          </cell>
          <cell r="J79" t="str">
            <v>Eagle Ford</v>
          </cell>
          <cell r="K79" t="str">
            <v>C/D</v>
          </cell>
          <cell r="L79" t="str">
            <v>Shale</v>
          </cell>
          <cell r="M79">
            <v>75.932000000000002</v>
          </cell>
          <cell r="N79">
            <v>13.157</v>
          </cell>
        </row>
        <row r="80">
          <cell r="A80">
            <v>536</v>
          </cell>
          <cell r="B80">
            <v>1</v>
          </cell>
          <cell r="C80">
            <v>41681</v>
          </cell>
          <cell r="D80" t="str">
            <v>South Bones C.S.</v>
          </cell>
          <cell r="E80" t="str">
            <v>Anadarko</v>
          </cell>
          <cell r="F80">
            <v>31.508749999999999</v>
          </cell>
          <cell r="G80">
            <v>-103.36109999999999</v>
          </cell>
          <cell r="H80" t="str">
            <v>TX</v>
          </cell>
          <cell r="I80">
            <v>12</v>
          </cell>
          <cell r="J80" t="str">
            <v>Delaware</v>
          </cell>
          <cell r="K80" t="str">
            <v>C/D</v>
          </cell>
          <cell r="L80" t="str">
            <v>Shale</v>
          </cell>
          <cell r="M80">
            <v>76.024000000000001</v>
          </cell>
          <cell r="N80">
            <v>11.938000000000001</v>
          </cell>
        </row>
        <row r="81">
          <cell r="A81">
            <v>116</v>
          </cell>
          <cell r="B81">
            <v>1</v>
          </cell>
          <cell r="C81">
            <v>41625</v>
          </cell>
          <cell r="D81" t="str">
            <v>Caveney Station</v>
          </cell>
          <cell r="E81" t="str">
            <v>Williams</v>
          </cell>
          <cell r="F81">
            <v>39.891500000000001</v>
          </cell>
          <cell r="G81">
            <v>-80.6815</v>
          </cell>
          <cell r="H81" t="str">
            <v>WV</v>
          </cell>
          <cell r="I81">
            <v>1</v>
          </cell>
          <cell r="J81" t="str">
            <v>OVM</v>
          </cell>
          <cell r="K81" t="str">
            <v>D</v>
          </cell>
          <cell r="L81" t="str">
            <v>Shale</v>
          </cell>
          <cell r="M81">
            <v>76.0642</v>
          </cell>
          <cell r="N81">
            <v>15.926399999999999</v>
          </cell>
        </row>
        <row r="82">
          <cell r="A82">
            <v>488</v>
          </cell>
          <cell r="B82">
            <v>1</v>
          </cell>
          <cell r="C82">
            <v>41668</v>
          </cell>
          <cell r="D82" t="str">
            <v>Briscoe Catarina North CGF-B</v>
          </cell>
          <cell r="E82" t="str">
            <v>Anadarko</v>
          </cell>
          <cell r="F82">
            <v>28.326141</v>
          </cell>
          <cell r="G82">
            <v>-99.802420999999995</v>
          </cell>
          <cell r="H82" t="str">
            <v>TX</v>
          </cell>
          <cell r="I82">
            <v>16</v>
          </cell>
          <cell r="J82" t="str">
            <v>Eagle Ford</v>
          </cell>
          <cell r="K82" t="str">
            <v>C</v>
          </cell>
          <cell r="L82" t="str">
            <v>Shale</v>
          </cell>
          <cell r="M82">
            <v>76.343999999999994</v>
          </cell>
          <cell r="N82">
            <v>13.977</v>
          </cell>
        </row>
        <row r="83">
          <cell r="A83">
            <v>534</v>
          </cell>
          <cell r="B83">
            <v>1</v>
          </cell>
          <cell r="C83">
            <v>41681</v>
          </cell>
          <cell r="D83" t="str">
            <v>Bones C.S.</v>
          </cell>
          <cell r="E83" t="str">
            <v>Anadarko</v>
          </cell>
          <cell r="F83">
            <v>31.5273</v>
          </cell>
          <cell r="G83">
            <v>-103.3369</v>
          </cell>
          <cell r="H83" t="str">
            <v>TX</v>
          </cell>
          <cell r="I83">
            <v>12</v>
          </cell>
          <cell r="J83" t="str">
            <v>Delaware</v>
          </cell>
          <cell r="K83" t="str">
            <v>C/D</v>
          </cell>
          <cell r="L83" t="str">
            <v>Shale</v>
          </cell>
          <cell r="M83">
            <v>76.552000000000007</v>
          </cell>
          <cell r="N83">
            <v>11.057</v>
          </cell>
        </row>
        <row r="84">
          <cell r="A84">
            <v>118</v>
          </cell>
          <cell r="B84">
            <v>1</v>
          </cell>
          <cell r="C84">
            <v>41625</v>
          </cell>
          <cell r="D84" t="str">
            <v>Curry Comp Station</v>
          </cell>
          <cell r="E84" t="str">
            <v>Williams</v>
          </cell>
          <cell r="F84">
            <v>39.910600000000002</v>
          </cell>
          <cell r="G84">
            <v>-80.665899999999993</v>
          </cell>
          <cell r="H84" t="str">
            <v>WV</v>
          </cell>
          <cell r="I84">
            <v>1</v>
          </cell>
          <cell r="J84" t="str">
            <v>OVM</v>
          </cell>
          <cell r="K84" t="str">
            <v>C/D</v>
          </cell>
          <cell r="L84" t="str">
            <v>Shale</v>
          </cell>
          <cell r="M84">
            <v>76.951400000000007</v>
          </cell>
          <cell r="N84">
            <v>15.094900000000001</v>
          </cell>
        </row>
        <row r="85">
          <cell r="A85">
            <v>464</v>
          </cell>
          <cell r="B85">
            <v>1</v>
          </cell>
          <cell r="C85">
            <v>41743</v>
          </cell>
          <cell r="D85" t="str">
            <v>100 Lateral Station</v>
          </cell>
          <cell r="E85" t="str">
            <v>Anadarko</v>
          </cell>
          <cell r="F85">
            <v>40.052470540000002</v>
          </cell>
          <cell r="G85">
            <v>-104.96159040000001</v>
          </cell>
          <cell r="H85" t="str">
            <v>CO</v>
          </cell>
          <cell r="I85">
            <v>2</v>
          </cell>
          <cell r="J85" t="str">
            <v>DJ</v>
          </cell>
          <cell r="K85" t="str">
            <v>C</v>
          </cell>
          <cell r="L85" t="str">
            <v>Shale</v>
          </cell>
          <cell r="M85">
            <v>77.316000000000003</v>
          </cell>
          <cell r="N85">
            <v>11.5068</v>
          </cell>
        </row>
        <row r="86">
          <cell r="A86">
            <v>347</v>
          </cell>
          <cell r="B86">
            <v>1</v>
          </cell>
          <cell r="C86">
            <v>41673</v>
          </cell>
          <cell r="D86" t="str">
            <v>Nopal Pearsall Compressor Facility</v>
          </cell>
          <cell r="E86" t="str">
            <v>Access</v>
          </cell>
          <cell r="F86">
            <v>28.543369999999999</v>
          </cell>
          <cell r="G86">
            <v>-99.838499999999996</v>
          </cell>
          <cell r="H86" t="str">
            <v>TX</v>
          </cell>
          <cell r="I86">
            <v>16</v>
          </cell>
          <cell r="J86" t="str">
            <v>Eagle Ford</v>
          </cell>
          <cell r="K86" t="str">
            <v>C/D</v>
          </cell>
          <cell r="L86" t="str">
            <v>Shale</v>
          </cell>
          <cell r="M86">
            <v>79.349000000000004</v>
          </cell>
          <cell r="N86">
            <v>11.678000000000001</v>
          </cell>
        </row>
        <row r="87">
          <cell r="A87">
            <v>119</v>
          </cell>
          <cell r="B87">
            <v>0</v>
          </cell>
          <cell r="C87">
            <v>41626</v>
          </cell>
          <cell r="D87" t="str">
            <v>Fort Beeler</v>
          </cell>
          <cell r="E87" t="str">
            <v>Williams</v>
          </cell>
          <cell r="F87">
            <v>39.878500000000003</v>
          </cell>
          <cell r="G87">
            <v>-80.590699999999998</v>
          </cell>
          <cell r="H87" t="str">
            <v>WV</v>
          </cell>
          <cell r="I87">
            <v>1</v>
          </cell>
          <cell r="J87" t="str">
            <v>OVM</v>
          </cell>
          <cell r="K87" t="str">
            <v>P</v>
          </cell>
          <cell r="L87" t="str">
            <v>Shale</v>
          </cell>
          <cell r="M87">
            <v>80.601599999999991</v>
          </cell>
          <cell r="N87">
            <v>12.994250000000001</v>
          </cell>
        </row>
        <row r="88">
          <cell r="A88">
            <v>126</v>
          </cell>
          <cell r="B88">
            <v>1</v>
          </cell>
          <cell r="C88">
            <v>41628</v>
          </cell>
          <cell r="D88" t="str">
            <v>Lucey Comp Station</v>
          </cell>
          <cell r="E88" t="str">
            <v>Williams</v>
          </cell>
          <cell r="F88">
            <v>39.8508</v>
          </cell>
          <cell r="G88">
            <v>-80.623599999999996</v>
          </cell>
          <cell r="H88" t="str">
            <v>WV</v>
          </cell>
          <cell r="I88">
            <v>1</v>
          </cell>
          <cell r="J88" t="str">
            <v>OVM</v>
          </cell>
          <cell r="K88" t="str">
            <v>C/D</v>
          </cell>
          <cell r="L88" t="str">
            <v>Shale</v>
          </cell>
          <cell r="M88">
            <v>81.927899999999994</v>
          </cell>
          <cell r="N88">
            <v>12.663</v>
          </cell>
        </row>
        <row r="89">
          <cell r="A89">
            <v>133</v>
          </cell>
          <cell r="B89">
            <v>1</v>
          </cell>
          <cell r="C89">
            <v>41627</v>
          </cell>
          <cell r="D89" t="str">
            <v>Stout</v>
          </cell>
          <cell r="E89" t="str">
            <v>Williams</v>
          </cell>
          <cell r="F89">
            <v>39.865299999999998</v>
          </cell>
          <cell r="G89">
            <v>-80.5458</v>
          </cell>
          <cell r="H89" t="str">
            <v>WV</v>
          </cell>
          <cell r="I89">
            <v>1</v>
          </cell>
          <cell r="J89" t="str">
            <v>OVM</v>
          </cell>
          <cell r="K89" t="str">
            <v>D</v>
          </cell>
          <cell r="L89" t="str">
            <v>Shale</v>
          </cell>
          <cell r="M89">
            <v>84.556200000000004</v>
          </cell>
          <cell r="N89">
            <v>11.2685</v>
          </cell>
        </row>
        <row r="90">
          <cell r="A90">
            <v>443</v>
          </cell>
          <cell r="B90">
            <v>1</v>
          </cell>
          <cell r="C90">
            <v>41724</v>
          </cell>
          <cell r="D90" t="str">
            <v>Helena Hunton</v>
          </cell>
          <cell r="E90" t="str">
            <v>Access</v>
          </cell>
          <cell r="F90">
            <v>36.581110000000002</v>
          </cell>
          <cell r="G90">
            <v>-98.264700000000005</v>
          </cell>
          <cell r="H90" t="str">
            <v>OK</v>
          </cell>
          <cell r="I90">
            <v>11</v>
          </cell>
          <cell r="J90" t="str">
            <v>Mississippian Lime gas play</v>
          </cell>
          <cell r="K90" t="str">
            <v>C/D</v>
          </cell>
          <cell r="L90" t="str">
            <v>Shale</v>
          </cell>
          <cell r="M90">
            <v>85.338999999999999</v>
          </cell>
          <cell r="N90">
            <v>6.8890000000000002</v>
          </cell>
        </row>
        <row r="91">
          <cell r="A91">
            <v>609</v>
          </cell>
          <cell r="B91">
            <v>1</v>
          </cell>
          <cell r="C91">
            <v>41738</v>
          </cell>
          <cell r="D91" t="str">
            <v>South Compressor Station</v>
          </cell>
          <cell r="E91" t="str">
            <v>Anadarko</v>
          </cell>
          <cell r="F91">
            <v>39.949102799999999</v>
          </cell>
          <cell r="G91">
            <v>-109.55305559999999</v>
          </cell>
          <cell r="H91" t="str">
            <v>UT</v>
          </cell>
          <cell r="I91" t="str">
            <v>18/19</v>
          </cell>
          <cell r="J91" t="str">
            <v>Natural Buttes-Uintah</v>
          </cell>
          <cell r="K91" t="str">
            <v>C</v>
          </cell>
          <cell r="L91" t="str">
            <v>Shale</v>
          </cell>
          <cell r="M91">
            <v>87.06</v>
          </cell>
          <cell r="N91">
            <v>5.7969999999999997</v>
          </cell>
        </row>
        <row r="92">
          <cell r="A92">
            <v>438</v>
          </cell>
          <cell r="B92">
            <v>1</v>
          </cell>
          <cell r="C92">
            <v>41724</v>
          </cell>
          <cell r="D92" t="str">
            <v>North Alva #2</v>
          </cell>
          <cell r="E92" t="str">
            <v>Access</v>
          </cell>
          <cell r="F92">
            <v>36.876714</v>
          </cell>
          <cell r="G92">
            <v>-98.593862000000001</v>
          </cell>
          <cell r="H92" t="str">
            <v>OK</v>
          </cell>
          <cell r="I92">
            <v>11</v>
          </cell>
          <cell r="J92" t="str">
            <v>Mississippian Lime gas play</v>
          </cell>
          <cell r="K92" t="str">
            <v>C/D</v>
          </cell>
          <cell r="L92" t="str">
            <v>Shale</v>
          </cell>
          <cell r="M92">
            <v>88.177999999999997</v>
          </cell>
          <cell r="N92">
            <v>5.4640000000000004</v>
          </cell>
        </row>
        <row r="93">
          <cell r="A93">
            <v>139</v>
          </cell>
          <cell r="B93">
            <v>0</v>
          </cell>
          <cell r="C93">
            <v>41740</v>
          </cell>
          <cell r="D93" t="str">
            <v>Parachute Gas Processing Plant</v>
          </cell>
          <cell r="E93" t="str">
            <v>Williams</v>
          </cell>
          <cell r="F93">
            <v>39.484000000000002</v>
          </cell>
          <cell r="G93">
            <v>-108.1114</v>
          </cell>
          <cell r="H93" t="str">
            <v>CO</v>
          </cell>
          <cell r="I93" t="str">
            <v>18/19</v>
          </cell>
          <cell r="J93" t="str">
            <v>Piceance</v>
          </cell>
          <cell r="K93" t="str">
            <v>P</v>
          </cell>
          <cell r="L93" t="str">
            <v>Shale</v>
          </cell>
          <cell r="M93">
            <v>89.28</v>
          </cell>
          <cell r="N93">
            <v>5.1079999999999997</v>
          </cell>
        </row>
        <row r="94">
          <cell r="A94">
            <v>442</v>
          </cell>
          <cell r="B94">
            <v>1</v>
          </cell>
          <cell r="C94">
            <v>41725</v>
          </cell>
          <cell r="D94" t="str">
            <v>Hull</v>
          </cell>
          <cell r="E94" t="str">
            <v>Access</v>
          </cell>
          <cell r="F94">
            <v>36.510899999999999</v>
          </cell>
          <cell r="G94">
            <v>-98.746799999999993</v>
          </cell>
          <cell r="H94" t="str">
            <v>OK</v>
          </cell>
          <cell r="I94">
            <v>11</v>
          </cell>
          <cell r="J94" t="str">
            <v>Mississippian Lime gas play</v>
          </cell>
          <cell r="K94" t="str">
            <v>C/D</v>
          </cell>
          <cell r="L94" t="str">
            <v>Shale</v>
          </cell>
          <cell r="M94">
            <v>90.542000000000002</v>
          </cell>
          <cell r="N94">
            <v>4.5010000000000003</v>
          </cell>
        </row>
        <row r="95">
          <cell r="A95">
            <v>593</v>
          </cell>
          <cell r="B95">
            <v>1</v>
          </cell>
          <cell r="C95">
            <v>41738</v>
          </cell>
          <cell r="D95" t="str">
            <v>Blue Feather</v>
          </cell>
          <cell r="E95" t="str">
            <v>Anadarko</v>
          </cell>
          <cell r="F95">
            <v>40.0373667</v>
          </cell>
          <cell r="G95">
            <v>-109.5160389</v>
          </cell>
          <cell r="H95" t="str">
            <v>UT</v>
          </cell>
          <cell r="I95" t="str">
            <v>18/19</v>
          </cell>
          <cell r="J95" t="str">
            <v>Natural Buttes-Uintah</v>
          </cell>
          <cell r="K95" t="str">
            <v>C</v>
          </cell>
          <cell r="L95" t="str">
            <v>Shale</v>
          </cell>
          <cell r="M95">
            <v>90.677999999999997</v>
          </cell>
          <cell r="N95">
            <v>5.09</v>
          </cell>
        </row>
        <row r="96">
          <cell r="A96">
            <v>605</v>
          </cell>
          <cell r="B96">
            <v>1</v>
          </cell>
          <cell r="C96">
            <v>41736</v>
          </cell>
          <cell r="D96" t="str">
            <v>North Compressor Station</v>
          </cell>
          <cell r="E96" t="str">
            <v>Anadarko</v>
          </cell>
          <cell r="F96">
            <v>40.035558299999998</v>
          </cell>
          <cell r="G96">
            <v>-109.652725</v>
          </cell>
          <cell r="H96" t="str">
            <v>UT</v>
          </cell>
          <cell r="I96" t="str">
            <v>18/19</v>
          </cell>
          <cell r="J96" t="str">
            <v>Natural Buttes-Uintah</v>
          </cell>
          <cell r="K96" t="str">
            <v>C</v>
          </cell>
          <cell r="L96" t="str">
            <v>Shale</v>
          </cell>
          <cell r="M96">
            <v>90.741</v>
          </cell>
          <cell r="N96">
            <v>5.0620000000000003</v>
          </cell>
        </row>
        <row r="97">
          <cell r="A97">
            <v>602</v>
          </cell>
          <cell r="B97">
            <v>1</v>
          </cell>
          <cell r="C97">
            <v>41737</v>
          </cell>
          <cell r="D97" t="str">
            <v>L-16</v>
          </cell>
          <cell r="E97" t="str">
            <v>Anadarko</v>
          </cell>
          <cell r="F97">
            <v>40.024761099999999</v>
          </cell>
          <cell r="G97">
            <v>-109.6542389</v>
          </cell>
          <cell r="H97" t="str">
            <v>UT</v>
          </cell>
          <cell r="I97" t="str">
            <v>18/19</v>
          </cell>
          <cell r="J97" t="str">
            <v>Natural Buttes-Uintah</v>
          </cell>
          <cell r="K97" t="str">
            <v>C</v>
          </cell>
          <cell r="L97" t="str">
            <v>Shale</v>
          </cell>
          <cell r="M97">
            <v>90.741</v>
          </cell>
          <cell r="N97">
            <v>5.0620000000000003</v>
          </cell>
        </row>
        <row r="98">
          <cell r="A98">
            <v>140</v>
          </cell>
          <cell r="B98">
            <v>0</v>
          </cell>
          <cell r="C98">
            <v>41739</v>
          </cell>
          <cell r="D98" t="str">
            <v>Willow Creek Gas Plant</v>
          </cell>
          <cell r="E98" t="str">
            <v>Williams</v>
          </cell>
          <cell r="F98">
            <v>39.836300000000001</v>
          </cell>
          <cell r="G98">
            <v>-108.241</v>
          </cell>
          <cell r="H98" t="str">
            <v>CO</v>
          </cell>
          <cell r="I98" t="str">
            <v>18/19</v>
          </cell>
          <cell r="J98" t="str">
            <v>Piceance</v>
          </cell>
          <cell r="K98" t="str">
            <v>P</v>
          </cell>
          <cell r="L98" t="str">
            <v>Shale</v>
          </cell>
          <cell r="M98">
            <v>90.838999999999999</v>
          </cell>
          <cell r="N98">
            <v>5.4924999999999997</v>
          </cell>
        </row>
        <row r="99">
          <cell r="A99">
            <v>440</v>
          </cell>
          <cell r="B99">
            <v>1</v>
          </cell>
          <cell r="C99">
            <v>41725</v>
          </cell>
          <cell r="D99" t="str">
            <v>Camp Houston</v>
          </cell>
          <cell r="E99" t="str">
            <v>Access</v>
          </cell>
          <cell r="F99">
            <v>36.843542999999997</v>
          </cell>
          <cell r="G99">
            <v>-99.078035</v>
          </cell>
          <cell r="H99" t="str">
            <v>OK</v>
          </cell>
          <cell r="I99">
            <v>11</v>
          </cell>
          <cell r="J99" t="str">
            <v>Mississippian Lime gas play</v>
          </cell>
          <cell r="K99" t="str">
            <v>C/D</v>
          </cell>
          <cell r="L99" t="str">
            <v>Shale</v>
          </cell>
          <cell r="M99">
            <v>92.82</v>
          </cell>
          <cell r="N99">
            <v>3.952</v>
          </cell>
        </row>
        <row r="100">
          <cell r="A100">
            <v>276</v>
          </cell>
          <cell r="B100">
            <v>1</v>
          </cell>
          <cell r="C100">
            <v>41676</v>
          </cell>
          <cell r="D100" t="str">
            <v>Sturgeon CPF-3</v>
          </cell>
          <cell r="E100" t="str">
            <v>Southwestern Energy</v>
          </cell>
          <cell r="F100">
            <v>35.325403000000001</v>
          </cell>
          <cell r="G100">
            <v>-92.619007999999994</v>
          </cell>
          <cell r="H100" t="str">
            <v>AR</v>
          </cell>
          <cell r="I100">
            <v>15</v>
          </cell>
          <cell r="J100" t="str">
            <v>Arkoma</v>
          </cell>
          <cell r="K100" t="str">
            <v>C/D</v>
          </cell>
          <cell r="L100" t="str">
            <v>Shale</v>
          </cell>
          <cell r="M100">
            <v>93.465800000000002</v>
          </cell>
          <cell r="N100">
            <v>1.1485000000000001</v>
          </cell>
        </row>
        <row r="101">
          <cell r="A101">
            <v>335</v>
          </cell>
          <cell r="B101">
            <v>0</v>
          </cell>
          <cell r="C101">
            <v>41568</v>
          </cell>
          <cell r="D101" t="str">
            <v>Cotton Belt Station</v>
          </cell>
          <cell r="E101" t="str">
            <v>Access</v>
          </cell>
          <cell r="F101">
            <v>32.944444439999998</v>
          </cell>
          <cell r="G101">
            <v>-97.034999999999997</v>
          </cell>
          <cell r="H101" t="str">
            <v>TX</v>
          </cell>
          <cell r="I101">
            <v>10</v>
          </cell>
          <cell r="J101" t="str">
            <v>Barnett</v>
          </cell>
          <cell r="K101" t="str">
            <v>C/D/T</v>
          </cell>
          <cell r="L101" t="str">
            <v>Shale</v>
          </cell>
          <cell r="M101">
            <v>94.654399999999995</v>
          </cell>
          <cell r="N101">
            <v>0.54420000000000002</v>
          </cell>
        </row>
        <row r="102">
          <cell r="A102">
            <v>255</v>
          </cell>
          <cell r="B102">
            <v>1</v>
          </cell>
          <cell r="C102">
            <v>41696</v>
          </cell>
          <cell r="D102" t="str">
            <v>Pike CPF-1</v>
          </cell>
          <cell r="E102" t="str">
            <v>Southwestern Energy</v>
          </cell>
          <cell r="F102">
            <v>35.327455999999998</v>
          </cell>
          <cell r="G102">
            <v>-92.674700000000001</v>
          </cell>
          <cell r="H102" t="str">
            <v>AR</v>
          </cell>
          <cell r="I102">
            <v>15</v>
          </cell>
          <cell r="J102" t="str">
            <v>Arkoma</v>
          </cell>
          <cell r="K102" t="str">
            <v>C/D</v>
          </cell>
          <cell r="L102" t="str">
            <v>Shale</v>
          </cell>
          <cell r="M102">
            <v>94.687200000000004</v>
          </cell>
          <cell r="N102">
            <v>1.0710999999999999</v>
          </cell>
        </row>
        <row r="103">
          <cell r="A103">
            <v>333</v>
          </cell>
          <cell r="B103">
            <v>1</v>
          </cell>
          <cell r="C103">
            <v>41569</v>
          </cell>
          <cell r="D103" t="str">
            <v>Edgecliff</v>
          </cell>
          <cell r="E103" t="str">
            <v>Access</v>
          </cell>
          <cell r="F103">
            <v>32.655999999999999</v>
          </cell>
          <cell r="G103">
            <v>-97.323999999999998</v>
          </cell>
          <cell r="H103" t="str">
            <v>TX</v>
          </cell>
          <cell r="I103">
            <v>10</v>
          </cell>
          <cell r="J103" t="str">
            <v>Barnett</v>
          </cell>
          <cell r="K103" t="str">
            <v>C/D</v>
          </cell>
          <cell r="L103" t="str">
            <v>Shale</v>
          </cell>
          <cell r="M103">
            <v>94.9221</v>
          </cell>
          <cell r="N103">
            <v>2.5910000000000002</v>
          </cell>
        </row>
        <row r="104">
          <cell r="A104">
            <v>246</v>
          </cell>
          <cell r="B104">
            <v>1</v>
          </cell>
          <cell r="C104">
            <v>41673</v>
          </cell>
          <cell r="D104" t="str">
            <v>New Quitman CPF-2</v>
          </cell>
          <cell r="E104" t="str">
            <v>Southwestern Energy</v>
          </cell>
          <cell r="F104">
            <v>35.348219999999998</v>
          </cell>
          <cell r="G104">
            <v>-92.276139999999998</v>
          </cell>
          <cell r="H104" t="str">
            <v>AR</v>
          </cell>
          <cell r="I104">
            <v>15</v>
          </cell>
          <cell r="J104" t="str">
            <v>Arkoma</v>
          </cell>
          <cell r="K104" t="str">
            <v>C/D</v>
          </cell>
          <cell r="L104" t="str">
            <v>Shale</v>
          </cell>
          <cell r="M104">
            <v>95.088300000000004</v>
          </cell>
          <cell r="N104">
            <v>1.3028</v>
          </cell>
        </row>
        <row r="105">
          <cell r="A105">
            <v>261</v>
          </cell>
          <cell r="B105">
            <v>1</v>
          </cell>
          <cell r="C105">
            <v>41696</v>
          </cell>
          <cell r="D105" t="str">
            <v xml:space="preserve"> South Brownie CPF-1</v>
          </cell>
          <cell r="E105" t="str">
            <v>Southwestern Energy</v>
          </cell>
          <cell r="F105">
            <v>35.324781000000002</v>
          </cell>
          <cell r="G105">
            <v>-92.750882000000004</v>
          </cell>
          <cell r="H105" t="str">
            <v>AR</v>
          </cell>
          <cell r="I105">
            <v>15</v>
          </cell>
          <cell r="J105" t="str">
            <v>Arkoma</v>
          </cell>
          <cell r="K105" t="str">
            <v>C/D</v>
          </cell>
          <cell r="L105" t="str">
            <v>Shale</v>
          </cell>
          <cell r="M105">
            <v>95.249799999999993</v>
          </cell>
          <cell r="N105">
            <v>0.97089999999999999</v>
          </cell>
        </row>
        <row r="106">
          <cell r="A106">
            <v>324</v>
          </cell>
          <cell r="B106">
            <v>1</v>
          </cell>
          <cell r="C106">
            <v>41570</v>
          </cell>
          <cell r="D106" t="str">
            <v>Rio Vista CF</v>
          </cell>
          <cell r="E106" t="str">
            <v>Access</v>
          </cell>
          <cell r="F106">
            <v>32.268333329999997</v>
          </cell>
          <cell r="G106">
            <v>-97.439722219999993</v>
          </cell>
          <cell r="H106" t="str">
            <v>TX</v>
          </cell>
          <cell r="I106">
            <v>10</v>
          </cell>
          <cell r="J106" t="str">
            <v>Barnett</v>
          </cell>
          <cell r="K106" t="str">
            <v>C/D</v>
          </cell>
          <cell r="L106" t="str">
            <v>Shale</v>
          </cell>
          <cell r="M106">
            <v>95.558000000000007</v>
          </cell>
          <cell r="N106">
            <v>1.6419999999999999</v>
          </cell>
        </row>
        <row r="107">
          <cell r="A107">
            <v>254</v>
          </cell>
          <cell r="B107">
            <v>1</v>
          </cell>
          <cell r="C107">
            <v>41696</v>
          </cell>
          <cell r="D107" t="str">
            <v>Phillips Mountain CPF-2</v>
          </cell>
          <cell r="E107" t="str">
            <v>Southwestern Energy</v>
          </cell>
          <cell r="F107">
            <v>35.421815000000002</v>
          </cell>
          <cell r="G107">
            <v>-92.688753000000005</v>
          </cell>
          <cell r="H107" t="str">
            <v>AR</v>
          </cell>
          <cell r="I107">
            <v>15</v>
          </cell>
          <cell r="J107" t="str">
            <v>Arkoma</v>
          </cell>
          <cell r="K107" t="str">
            <v>C/D</v>
          </cell>
          <cell r="L107" t="str">
            <v>Shale</v>
          </cell>
          <cell r="M107">
            <v>95.760499999999993</v>
          </cell>
          <cell r="N107">
            <v>0.9728</v>
          </cell>
        </row>
        <row r="108">
          <cell r="A108">
            <v>334</v>
          </cell>
          <cell r="B108">
            <v>1</v>
          </cell>
          <cell r="C108">
            <v>41569</v>
          </cell>
          <cell r="D108" t="str">
            <v>S&amp;B Compression Facility</v>
          </cell>
          <cell r="E108" t="str">
            <v>Access</v>
          </cell>
          <cell r="F108">
            <v>32.701388889999997</v>
          </cell>
          <cell r="G108">
            <v>-97.309444439999993</v>
          </cell>
          <cell r="H108" t="str">
            <v>TX</v>
          </cell>
          <cell r="I108">
            <v>10</v>
          </cell>
          <cell r="J108" t="str">
            <v>Barnett</v>
          </cell>
          <cell r="K108" t="str">
            <v>C/D</v>
          </cell>
          <cell r="L108" t="str">
            <v>Shale</v>
          </cell>
          <cell r="M108">
            <v>95.942800000000005</v>
          </cell>
          <cell r="N108">
            <v>1.8551</v>
          </cell>
        </row>
        <row r="109">
          <cell r="A109">
            <v>275</v>
          </cell>
          <cell r="B109">
            <v>1</v>
          </cell>
          <cell r="C109">
            <v>41697</v>
          </cell>
          <cell r="D109" t="str">
            <v>Sturgeon CPF-1</v>
          </cell>
          <cell r="E109" t="str">
            <v>Southwestern Energy</v>
          </cell>
          <cell r="F109">
            <v>35.318150000000003</v>
          </cell>
          <cell r="G109">
            <v>-92.545770000000005</v>
          </cell>
          <cell r="H109" t="str">
            <v>AR</v>
          </cell>
          <cell r="I109">
            <v>15</v>
          </cell>
          <cell r="J109" t="str">
            <v>Arkoma</v>
          </cell>
          <cell r="K109" t="str">
            <v>C/D</v>
          </cell>
          <cell r="L109" t="str">
            <v>Shale</v>
          </cell>
          <cell r="M109">
            <v>96.126199999999997</v>
          </cell>
          <cell r="N109">
            <v>1.1256999999999999</v>
          </cell>
        </row>
        <row r="110">
          <cell r="A110">
            <v>283</v>
          </cell>
          <cell r="B110">
            <v>1</v>
          </cell>
          <cell r="C110">
            <v>41694</v>
          </cell>
          <cell r="D110" t="str">
            <v>Yellowstone CPF-3</v>
          </cell>
          <cell r="E110" t="str">
            <v>Southwestern Energy</v>
          </cell>
          <cell r="F110">
            <v>35.477290000000004</v>
          </cell>
          <cell r="G110">
            <v>-92.312259999999995</v>
          </cell>
          <cell r="H110" t="str">
            <v>AR</v>
          </cell>
          <cell r="I110">
            <v>15</v>
          </cell>
          <cell r="J110" t="str">
            <v>Arkoma</v>
          </cell>
          <cell r="K110" t="str">
            <v>C/D</v>
          </cell>
          <cell r="L110" t="str">
            <v>Shale</v>
          </cell>
          <cell r="M110">
            <v>96.331500000000005</v>
          </cell>
          <cell r="N110">
            <v>1.3246</v>
          </cell>
        </row>
        <row r="111">
          <cell r="A111">
            <v>226</v>
          </cell>
          <cell r="B111">
            <v>1</v>
          </cell>
          <cell r="C111">
            <v>41677</v>
          </cell>
          <cell r="D111" t="str">
            <v>Charley CPF-3</v>
          </cell>
          <cell r="E111" t="str">
            <v>Southwestern Energy</v>
          </cell>
          <cell r="F111">
            <v>35.437674999999999</v>
          </cell>
          <cell r="G111">
            <v>-91.990646999999996</v>
          </cell>
          <cell r="H111" t="str">
            <v>AR</v>
          </cell>
          <cell r="I111">
            <v>15</v>
          </cell>
          <cell r="J111" t="str">
            <v>Arkoma</v>
          </cell>
          <cell r="K111" t="str">
            <v>C/D</v>
          </cell>
          <cell r="L111" t="str">
            <v>Shale</v>
          </cell>
          <cell r="M111">
            <v>96.605999999999995</v>
          </cell>
          <cell r="N111">
            <v>1.2441</v>
          </cell>
        </row>
        <row r="112">
          <cell r="A112">
            <v>279</v>
          </cell>
          <cell r="B112">
            <v>1</v>
          </cell>
          <cell r="C112">
            <v>41675</v>
          </cell>
          <cell r="D112" t="str">
            <v>West Cutthroat CPF-1</v>
          </cell>
          <cell r="E112" t="str">
            <v>Southwestern Energy</v>
          </cell>
          <cell r="F112">
            <v>35.458309999999997</v>
          </cell>
          <cell r="G112">
            <v>-92.181663999999998</v>
          </cell>
          <cell r="H112" t="str">
            <v>AR</v>
          </cell>
          <cell r="I112">
            <v>15</v>
          </cell>
          <cell r="J112" t="str">
            <v>Arkoma</v>
          </cell>
          <cell r="K112" t="str">
            <v>C/D</v>
          </cell>
          <cell r="L112" t="str">
            <v>Shale</v>
          </cell>
          <cell r="M112">
            <v>96.745400000000004</v>
          </cell>
          <cell r="N112">
            <v>1.3232999999999999</v>
          </cell>
        </row>
        <row r="113">
          <cell r="A113">
            <v>264</v>
          </cell>
          <cell r="B113">
            <v>1</v>
          </cell>
          <cell r="C113">
            <v>41694</v>
          </cell>
          <cell r="D113" t="str">
            <v>S.E. Rainbow CPF-2</v>
          </cell>
          <cell r="E113" t="str">
            <v>Southwestern Energy</v>
          </cell>
          <cell r="F113">
            <v>35.434761999999999</v>
          </cell>
          <cell r="G113">
            <v>-92.480791999999994</v>
          </cell>
          <cell r="H113" t="str">
            <v>AR</v>
          </cell>
          <cell r="I113">
            <v>15</v>
          </cell>
          <cell r="J113" t="str">
            <v>Arkoma</v>
          </cell>
          <cell r="K113" t="str">
            <v>C/D</v>
          </cell>
          <cell r="L113" t="str">
            <v>Shale</v>
          </cell>
          <cell r="M113">
            <v>96.753799999999998</v>
          </cell>
          <cell r="N113">
            <v>1.1172</v>
          </cell>
        </row>
        <row r="114">
          <cell r="A114">
            <v>244</v>
          </cell>
          <cell r="B114">
            <v>1</v>
          </cell>
          <cell r="C114">
            <v>41695</v>
          </cell>
          <cell r="D114" t="str">
            <v>Midge 5</v>
          </cell>
          <cell r="E114" t="str">
            <v>Southwestern Energy</v>
          </cell>
          <cell r="F114">
            <v>35.413600000000002</v>
          </cell>
          <cell r="G114">
            <v>-91.887630000000001</v>
          </cell>
          <cell r="H114" t="str">
            <v>AR</v>
          </cell>
          <cell r="I114">
            <v>15</v>
          </cell>
          <cell r="J114" t="str">
            <v>Arkoma</v>
          </cell>
          <cell r="K114" t="str">
            <v>C/D</v>
          </cell>
          <cell r="L114" t="str">
            <v>Shale</v>
          </cell>
          <cell r="M114">
            <v>96.9572</v>
          </cell>
          <cell r="N114">
            <v>1.4074</v>
          </cell>
        </row>
        <row r="115">
          <cell r="A115">
            <v>285</v>
          </cell>
          <cell r="B115">
            <v>1</v>
          </cell>
          <cell r="C115">
            <v>41675</v>
          </cell>
          <cell r="D115" t="str">
            <v xml:space="preserve"> Yogi CPF-2</v>
          </cell>
          <cell r="E115" t="str">
            <v>Southwestern Energy</v>
          </cell>
          <cell r="F115">
            <v>35.458309999999997</v>
          </cell>
          <cell r="G115">
            <v>-92.181663999999998</v>
          </cell>
          <cell r="H115" t="str">
            <v>AR</v>
          </cell>
          <cell r="I115">
            <v>15</v>
          </cell>
          <cell r="J115" t="str">
            <v>Arkoma</v>
          </cell>
          <cell r="K115" t="str">
            <v>C/D</v>
          </cell>
          <cell r="L115" t="str">
            <v>Shale</v>
          </cell>
          <cell r="M115">
            <v>96.957599999999999</v>
          </cell>
          <cell r="N115">
            <v>1.3206</v>
          </cell>
        </row>
        <row r="116">
          <cell r="A116">
            <v>108</v>
          </cell>
          <cell r="B116">
            <v>1</v>
          </cell>
          <cell r="C116">
            <v>41619</v>
          </cell>
          <cell r="D116" t="str">
            <v>Shamrock</v>
          </cell>
          <cell r="E116" t="str">
            <v>Williams</v>
          </cell>
          <cell r="F116">
            <v>39.918329999999997</v>
          </cell>
          <cell r="G116">
            <v>-79.825000000000003</v>
          </cell>
          <cell r="H116" t="str">
            <v>PA</v>
          </cell>
          <cell r="I116">
            <v>5</v>
          </cell>
          <cell r="J116" t="str">
            <v>LMM</v>
          </cell>
          <cell r="K116" t="str">
            <v>C/D</v>
          </cell>
          <cell r="L116" t="str">
            <v>Shale</v>
          </cell>
          <cell r="M116">
            <v>97</v>
          </cell>
          <cell r="N116">
            <v>2.2000000000000002</v>
          </cell>
        </row>
        <row r="117">
          <cell r="A117">
            <v>368</v>
          </cell>
          <cell r="B117">
            <v>1</v>
          </cell>
          <cell r="C117">
            <v>41613</v>
          </cell>
          <cell r="D117" t="str">
            <v>Cherry Comp Station</v>
          </cell>
          <cell r="E117" t="str">
            <v>Access</v>
          </cell>
          <cell r="F117">
            <v>41.526646999999997</v>
          </cell>
          <cell r="G117">
            <v>-76.342254999999994</v>
          </cell>
          <cell r="H117" t="str">
            <v>PA</v>
          </cell>
          <cell r="I117">
            <v>3</v>
          </cell>
          <cell r="J117" t="str">
            <v>Marcellus North</v>
          </cell>
          <cell r="K117" t="str">
            <v>C/D</v>
          </cell>
          <cell r="L117" t="str">
            <v>Shale</v>
          </cell>
          <cell r="M117">
            <v>97.212000000000003</v>
          </cell>
          <cell r="N117">
            <v>2.3889999999999998</v>
          </cell>
        </row>
        <row r="118">
          <cell r="A118">
            <v>378</v>
          </cell>
          <cell r="B118">
            <v>1</v>
          </cell>
          <cell r="C118">
            <v>41614</v>
          </cell>
          <cell r="D118" t="str">
            <v>Mehoopany Dehy Station</v>
          </cell>
          <cell r="E118" t="str">
            <v>Access</v>
          </cell>
          <cell r="F118">
            <v>41.699995700000002</v>
          </cell>
          <cell r="G118">
            <v>-76.079927100000006</v>
          </cell>
          <cell r="H118" t="str">
            <v>PA</v>
          </cell>
          <cell r="I118">
            <v>3</v>
          </cell>
          <cell r="J118" t="str">
            <v>Marcellus North</v>
          </cell>
          <cell r="K118" t="str">
            <v>D</v>
          </cell>
          <cell r="L118" t="str">
            <v>Shale</v>
          </cell>
          <cell r="M118">
            <v>97.275199999999998</v>
          </cell>
          <cell r="N118">
            <v>2.3226</v>
          </cell>
        </row>
        <row r="119">
          <cell r="A119">
            <v>12</v>
          </cell>
          <cell r="B119">
            <v>1</v>
          </cell>
          <cell r="C119">
            <v>41612</v>
          </cell>
          <cell r="D119" t="str">
            <v>Sickler Dehy Station</v>
          </cell>
          <cell r="E119" t="str">
            <v>Williams</v>
          </cell>
          <cell r="F119">
            <v>41.608609999999999</v>
          </cell>
          <cell r="G119">
            <v>-75.973330000000004</v>
          </cell>
          <cell r="H119" t="str">
            <v>PA</v>
          </cell>
          <cell r="I119">
            <v>3</v>
          </cell>
          <cell r="J119" t="str">
            <v>ABA</v>
          </cell>
          <cell r="K119" t="str">
            <v>D</v>
          </cell>
          <cell r="L119" t="str">
            <v>Shale</v>
          </cell>
          <cell r="M119">
            <v>97.357500000000002</v>
          </cell>
          <cell r="N119">
            <v>2.1911999999999998</v>
          </cell>
        </row>
        <row r="120">
          <cell r="A120">
            <v>377</v>
          </cell>
          <cell r="B120">
            <v>1</v>
          </cell>
          <cell r="C120">
            <v>41611</v>
          </cell>
          <cell r="D120" t="str">
            <v>Auburn Comp Station</v>
          </cell>
          <cell r="E120" t="str">
            <v>Access</v>
          </cell>
          <cell r="F120">
            <v>41.703000000000003</v>
          </cell>
          <cell r="G120">
            <v>-76.061999999999998</v>
          </cell>
          <cell r="H120" t="str">
            <v>PA</v>
          </cell>
          <cell r="I120">
            <v>3</v>
          </cell>
          <cell r="J120" t="str">
            <v>Marcellus North</v>
          </cell>
          <cell r="K120" t="str">
            <v>C/D</v>
          </cell>
          <cell r="L120" t="str">
            <v>Shale</v>
          </cell>
          <cell r="M120">
            <v>97.522999999999996</v>
          </cell>
          <cell r="N120">
            <v>2.1379999999999999</v>
          </cell>
        </row>
        <row r="121">
          <cell r="A121">
            <v>257</v>
          </cell>
          <cell r="B121">
            <v>1</v>
          </cell>
          <cell r="C121">
            <v>41695</v>
          </cell>
          <cell r="D121" t="str">
            <v>Puma North CPF-1</v>
          </cell>
          <cell r="E121" t="str">
            <v>Southwestern Energy</v>
          </cell>
          <cell r="F121">
            <v>35.507922000000001</v>
          </cell>
          <cell r="G121">
            <v>-91.873872000000006</v>
          </cell>
          <cell r="H121" t="str">
            <v>AR</v>
          </cell>
          <cell r="I121">
            <v>15</v>
          </cell>
          <cell r="J121" t="str">
            <v>Arkoma</v>
          </cell>
          <cell r="K121" t="str">
            <v>C/D</v>
          </cell>
          <cell r="L121" t="str">
            <v>Shale</v>
          </cell>
          <cell r="M121">
            <v>97.716399999999993</v>
          </cell>
          <cell r="N121">
            <v>1.3555999999999999</v>
          </cell>
        </row>
        <row r="122">
          <cell r="A122">
            <v>16</v>
          </cell>
          <cell r="B122">
            <v>1</v>
          </cell>
          <cell r="C122">
            <v>41612</v>
          </cell>
          <cell r="D122" t="str">
            <v>Wilcox</v>
          </cell>
          <cell r="E122" t="str">
            <v>Williams</v>
          </cell>
          <cell r="F122">
            <v>41.59028</v>
          </cell>
          <cell r="G122">
            <v>-75.893609999999995</v>
          </cell>
          <cell r="H122" t="str">
            <v>PA</v>
          </cell>
          <cell r="I122">
            <v>3</v>
          </cell>
          <cell r="J122" t="str">
            <v>ABA</v>
          </cell>
          <cell r="K122" t="str">
            <v>C</v>
          </cell>
          <cell r="L122" t="str">
            <v>Shale</v>
          </cell>
          <cell r="M122">
            <v>97.720200000000006</v>
          </cell>
          <cell r="N122">
            <v>1.9464999999999999</v>
          </cell>
        </row>
        <row r="123">
          <cell r="A123">
            <v>4</v>
          </cell>
          <cell r="B123">
            <v>1</v>
          </cell>
          <cell r="C123">
            <v>41610</v>
          </cell>
          <cell r="D123" t="str">
            <v>Dunbar Station  NY</v>
          </cell>
          <cell r="E123" t="str">
            <v>Williams</v>
          </cell>
          <cell r="F123">
            <v>42.113100000000003</v>
          </cell>
          <cell r="G123">
            <v>-75.717200000000005</v>
          </cell>
          <cell r="H123" t="str">
            <v>NY</v>
          </cell>
          <cell r="I123">
            <v>3</v>
          </cell>
          <cell r="J123" t="str">
            <v>ABA</v>
          </cell>
          <cell r="K123" t="str">
            <v>C/D</v>
          </cell>
          <cell r="L123" t="str">
            <v>Shale</v>
          </cell>
          <cell r="M123">
            <v>97.732399999999998</v>
          </cell>
          <cell r="N123">
            <v>1.8988</v>
          </cell>
        </row>
        <row r="124">
          <cell r="A124">
            <v>458</v>
          </cell>
          <cell r="B124">
            <v>1</v>
          </cell>
          <cell r="C124">
            <v>41618</v>
          </cell>
          <cell r="D124" t="str">
            <v>Beaver Creek CDP</v>
          </cell>
          <cell r="E124" t="str">
            <v>Access</v>
          </cell>
          <cell r="F124">
            <v>40.752795999999996</v>
          </cell>
          <cell r="G124">
            <v>-80.494510000000005</v>
          </cell>
          <cell r="H124" t="str">
            <v>PA</v>
          </cell>
          <cell r="I124">
            <v>5</v>
          </cell>
          <cell r="J124" t="str">
            <v>Utica</v>
          </cell>
          <cell r="K124" t="str">
            <v>D</v>
          </cell>
          <cell r="L124" t="str">
            <v>Shale</v>
          </cell>
          <cell r="M124">
            <v>97.929000000000002</v>
          </cell>
          <cell r="N124">
            <v>1.37</v>
          </cell>
        </row>
        <row r="125">
          <cell r="A125">
            <v>357</v>
          </cell>
          <cell r="B125">
            <v>0</v>
          </cell>
          <cell r="C125">
            <v>41676</v>
          </cell>
          <cell r="D125" t="str">
            <v>Light Compressor Station</v>
          </cell>
          <cell r="E125" t="str">
            <v>Access</v>
          </cell>
          <cell r="F125">
            <v>28.483722</v>
          </cell>
          <cell r="G125">
            <v>-99.476656000000006</v>
          </cell>
          <cell r="H125" t="str">
            <v>TX</v>
          </cell>
          <cell r="I125">
            <v>16</v>
          </cell>
          <cell r="J125" t="str">
            <v>Eagle Ford</v>
          </cell>
          <cell r="K125" t="str">
            <v>C</v>
          </cell>
          <cell r="L125" t="str">
            <v>Shale</v>
          </cell>
          <cell r="M125" t="str">
            <v>N/A</v>
          </cell>
          <cell r="N125">
            <v>0</v>
          </cell>
        </row>
        <row r="126">
          <cell r="A126">
            <v>354</v>
          </cell>
          <cell r="B126">
            <v>1</v>
          </cell>
          <cell r="C126">
            <v>41670</v>
          </cell>
          <cell r="D126" t="str">
            <v>Traylor CDP</v>
          </cell>
          <cell r="E126" t="str">
            <v>Access</v>
          </cell>
          <cell r="F126">
            <v>28.841745</v>
          </cell>
          <cell r="G126">
            <v>-99.509315000000001</v>
          </cell>
          <cell r="H126" t="str">
            <v>TX</v>
          </cell>
          <cell r="I126">
            <v>16</v>
          </cell>
          <cell r="J126" t="str">
            <v>Eagle Ford</v>
          </cell>
          <cell r="K126" t="str">
            <v>C/D/T</v>
          </cell>
          <cell r="L126" t="str">
            <v>Shale</v>
          </cell>
          <cell r="M126" t="str">
            <v>N/A</v>
          </cell>
          <cell r="N126">
            <v>13.164999999999999</v>
          </cell>
        </row>
        <row r="127">
          <cell r="A127">
            <v>343</v>
          </cell>
          <cell r="B127">
            <v>1</v>
          </cell>
          <cell r="C127">
            <v>41674</v>
          </cell>
          <cell r="D127" t="str">
            <v>Dilley Treating Facility</v>
          </cell>
          <cell r="E127" t="str">
            <v>Access</v>
          </cell>
          <cell r="F127">
            <v>28.59787</v>
          </cell>
          <cell r="G127">
            <v>-99.363439999999997</v>
          </cell>
          <cell r="H127" t="str">
            <v>TX</v>
          </cell>
          <cell r="I127">
            <v>16</v>
          </cell>
          <cell r="J127" t="str">
            <v>Eagle Ford</v>
          </cell>
          <cell r="K127" t="str">
            <v>C/D/T</v>
          </cell>
          <cell r="L127" t="str">
            <v>Shale</v>
          </cell>
          <cell r="M127" t="str">
            <v>N/A</v>
          </cell>
          <cell r="N127">
            <v>13.696999999999999</v>
          </cell>
        </row>
        <row r="128">
          <cell r="A128">
            <v>449</v>
          </cell>
          <cell r="B128">
            <v>1</v>
          </cell>
          <cell r="C128">
            <v>41683</v>
          </cell>
          <cell r="D128" t="str">
            <v>University South Loving  C.S.</v>
          </cell>
          <cell r="E128" t="str">
            <v>Access</v>
          </cell>
          <cell r="F128">
            <v>31.678488999999999</v>
          </cell>
          <cell r="G128">
            <v>-103.388925</v>
          </cell>
          <cell r="H128" t="str">
            <v>TX</v>
          </cell>
          <cell r="I128">
            <v>12</v>
          </cell>
          <cell r="J128" t="str">
            <v>Permian</v>
          </cell>
          <cell r="K128" t="str">
            <v>C</v>
          </cell>
          <cell r="L128" t="str">
            <v>Shale/Conventional (multiple zones)</v>
          </cell>
          <cell r="M128">
            <v>0</v>
          </cell>
          <cell r="N128">
            <v>0</v>
          </cell>
        </row>
        <row r="129">
          <cell r="A129">
            <v>454</v>
          </cell>
          <cell r="B129">
            <v>1</v>
          </cell>
          <cell r="C129">
            <v>41683</v>
          </cell>
          <cell r="D129" t="str">
            <v>Mitchell C.S.</v>
          </cell>
          <cell r="E129" t="str">
            <v>Access</v>
          </cell>
          <cell r="F129">
            <v>31.7758</v>
          </cell>
          <cell r="G129">
            <v>-103.3468</v>
          </cell>
          <cell r="H129" t="str">
            <v>TX</v>
          </cell>
          <cell r="I129">
            <v>12</v>
          </cell>
          <cell r="J129" t="str">
            <v>Permian</v>
          </cell>
          <cell r="K129" t="str">
            <v>C</v>
          </cell>
          <cell r="L129" t="str">
            <v>Shale/Conventional (multiple zones)</v>
          </cell>
          <cell r="M129">
            <v>0</v>
          </cell>
          <cell r="N129">
            <v>0</v>
          </cell>
        </row>
        <row r="130">
          <cell r="A130">
            <v>457</v>
          </cell>
          <cell r="B130">
            <v>1</v>
          </cell>
          <cell r="C130">
            <v>41684</v>
          </cell>
          <cell r="D130" t="str">
            <v>Sand Springs CF</v>
          </cell>
          <cell r="E130" t="str">
            <v>Access</v>
          </cell>
          <cell r="F130">
            <v>31.436299999999999</v>
          </cell>
          <cell r="G130">
            <v>-103.9199</v>
          </cell>
          <cell r="H130" t="str">
            <v>TX</v>
          </cell>
          <cell r="I130">
            <v>12</v>
          </cell>
          <cell r="J130" t="str">
            <v>Permian</v>
          </cell>
          <cell r="K130" t="str">
            <v>C</v>
          </cell>
          <cell r="L130" t="str">
            <v>Shale/Conventional (multiple zones)</v>
          </cell>
          <cell r="M130">
            <v>0</v>
          </cell>
          <cell r="N130">
            <v>0</v>
          </cell>
        </row>
        <row r="131">
          <cell r="A131">
            <v>430</v>
          </cell>
          <cell r="B131">
            <v>1</v>
          </cell>
          <cell r="C131">
            <v>41683</v>
          </cell>
          <cell r="D131" t="str">
            <v>Overton Comressor Station</v>
          </cell>
          <cell r="E131" t="str">
            <v>Access</v>
          </cell>
          <cell r="F131">
            <v>32.216949999999997</v>
          </cell>
          <cell r="G131">
            <v>-95.042500000000004</v>
          </cell>
          <cell r="H131" t="str">
            <v>TX</v>
          </cell>
          <cell r="I131">
            <v>20</v>
          </cell>
          <cell r="J131" t="str">
            <v>Carthage (Mid-Cont South)</v>
          </cell>
          <cell r="K131" t="str">
            <v>C</v>
          </cell>
          <cell r="L131" t="str">
            <v>Tight Sands</v>
          </cell>
          <cell r="M131">
            <v>91.198999999999998</v>
          </cell>
          <cell r="N131">
            <v>4.0999999999999996</v>
          </cell>
        </row>
        <row r="132">
          <cell r="A132">
            <v>222</v>
          </cell>
          <cell r="B132">
            <v>0</v>
          </cell>
          <cell r="C132">
            <v>41681</v>
          </cell>
          <cell r="D132" t="str">
            <v>Timberstar Tuppen</v>
          </cell>
          <cell r="E132" t="str">
            <v>Southwestern Energy</v>
          </cell>
          <cell r="F132">
            <v>31.521799999999999</v>
          </cell>
          <cell r="G132">
            <v>-94.893500000000003</v>
          </cell>
          <cell r="H132" t="str">
            <v>TX</v>
          </cell>
          <cell r="I132">
            <v>20</v>
          </cell>
          <cell r="J132" t="str">
            <v>Carthage</v>
          </cell>
          <cell r="K132" t="str">
            <v>C</v>
          </cell>
          <cell r="L132" t="str">
            <v>Tight Sands</v>
          </cell>
          <cell r="M132">
            <v>95.353333333333339</v>
          </cell>
          <cell r="N132">
            <v>1.6633333333333333</v>
          </cell>
        </row>
        <row r="133">
          <cell r="A133">
            <v>205</v>
          </cell>
          <cell r="B133">
            <v>1</v>
          </cell>
          <cell r="C133">
            <v>41684</v>
          </cell>
          <cell r="D133" t="str">
            <v>Black Bayou</v>
          </cell>
          <cell r="E133" t="str">
            <v>Southwestern Energy</v>
          </cell>
          <cell r="F133">
            <v>31.468575000000001</v>
          </cell>
          <cell r="G133">
            <v>-94.731658400000001</v>
          </cell>
          <cell r="H133" t="str">
            <v>TX</v>
          </cell>
          <cell r="I133">
            <v>20</v>
          </cell>
          <cell r="J133" t="str">
            <v>Carthage</v>
          </cell>
          <cell r="K133" t="str">
            <v>C/D</v>
          </cell>
          <cell r="L133" t="str">
            <v>Tight Sands</v>
          </cell>
          <cell r="M133">
            <v>96.49</v>
          </cell>
          <cell r="N133">
            <v>1.1299999999999999</v>
          </cell>
        </row>
        <row r="134">
          <cell r="A134">
            <v>426</v>
          </cell>
          <cell r="B134">
            <v>1</v>
          </cell>
          <cell r="C134">
            <v>41682</v>
          </cell>
          <cell r="D134" t="str">
            <v>Decker Switch</v>
          </cell>
          <cell r="E134" t="str">
            <v>Access</v>
          </cell>
          <cell r="F134">
            <v>31.566299999999998</v>
          </cell>
          <cell r="G134">
            <v>-95.266099999999994</v>
          </cell>
          <cell r="H134" t="str">
            <v>TX</v>
          </cell>
          <cell r="I134">
            <v>20</v>
          </cell>
          <cell r="J134" t="str">
            <v>Carthage (Mid-Cont South)</v>
          </cell>
          <cell r="K134" t="str">
            <v>C</v>
          </cell>
          <cell r="L134" t="str">
            <v>Tight Sands</v>
          </cell>
          <cell r="M134">
            <v>96.921999999999997</v>
          </cell>
          <cell r="N134">
            <v>0.25900000000000001</v>
          </cell>
        </row>
        <row r="135">
          <cell r="A135">
            <v>203</v>
          </cell>
          <cell r="B135">
            <v>1</v>
          </cell>
          <cell r="C135">
            <v>41680</v>
          </cell>
          <cell r="D135" t="str">
            <v>Acheron #1H</v>
          </cell>
          <cell r="E135" t="str">
            <v>Southwestern Energy</v>
          </cell>
          <cell r="F135">
            <v>31.659700000000001</v>
          </cell>
          <cell r="G135">
            <v>-94.277799999999999</v>
          </cell>
          <cell r="H135" t="str">
            <v>TX</v>
          </cell>
          <cell r="I135">
            <v>20</v>
          </cell>
          <cell r="J135" t="str">
            <v>Carthage</v>
          </cell>
          <cell r="K135" t="str">
            <v>C</v>
          </cell>
          <cell r="L135" t="str">
            <v>Tight Sands</v>
          </cell>
          <cell r="M135">
            <v>97.49</v>
          </cell>
          <cell r="N135">
            <v>0.54</v>
          </cell>
        </row>
        <row r="136">
          <cell r="A136">
            <v>423</v>
          </cell>
          <cell r="B136">
            <v>1</v>
          </cell>
          <cell r="C136">
            <v>41682</v>
          </cell>
          <cell r="D136" t="str">
            <v>Barsola</v>
          </cell>
          <cell r="E136" t="str">
            <v>Access</v>
          </cell>
          <cell r="F136">
            <v>31.524000000000001</v>
          </cell>
          <cell r="G136">
            <v>-95.049099999999996</v>
          </cell>
          <cell r="H136" t="str">
            <v>TX</v>
          </cell>
          <cell r="I136">
            <v>20</v>
          </cell>
          <cell r="J136" t="str">
            <v>Carthage (Mid-Cont South)</v>
          </cell>
          <cell r="K136" t="str">
            <v>C/D</v>
          </cell>
          <cell r="L136" t="str">
            <v>Tight Sands</v>
          </cell>
          <cell r="M136">
            <v>97.516999999999996</v>
          </cell>
          <cell r="N136">
            <v>0.22</v>
          </cell>
        </row>
        <row r="137">
          <cell r="A137">
            <v>218</v>
          </cell>
          <cell r="B137">
            <v>1</v>
          </cell>
          <cell r="C137">
            <v>41684</v>
          </cell>
          <cell r="D137" t="str">
            <v>Griffith-Heirs (aka Shawnee Springs)</v>
          </cell>
          <cell r="E137" t="str">
            <v>Southwestern Energy</v>
          </cell>
          <cell r="F137">
            <v>31.465</v>
          </cell>
          <cell r="G137">
            <v>-94.658056000000002</v>
          </cell>
          <cell r="H137" t="str">
            <v>TX</v>
          </cell>
          <cell r="I137">
            <v>20</v>
          </cell>
          <cell r="J137" t="str">
            <v>Carthage</v>
          </cell>
          <cell r="K137" t="str">
            <v>C/D</v>
          </cell>
          <cell r="L137" t="str">
            <v>Tight Sands</v>
          </cell>
          <cell r="M137">
            <v>97.73</v>
          </cell>
          <cell r="N137">
            <v>0.35</v>
          </cell>
        </row>
        <row r="138">
          <cell r="A138">
            <v>207</v>
          </cell>
          <cell r="B138">
            <v>1</v>
          </cell>
          <cell r="C138">
            <v>41680</v>
          </cell>
          <cell r="D138" t="str">
            <v>Cecil Cox</v>
          </cell>
          <cell r="E138" t="str">
            <v>Southwestern Energy</v>
          </cell>
          <cell r="F138">
            <v>31.425277999999999</v>
          </cell>
          <cell r="G138">
            <v>-94.601667000000006</v>
          </cell>
          <cell r="H138" t="str">
            <v>TX</v>
          </cell>
          <cell r="I138">
            <v>20</v>
          </cell>
          <cell r="J138" t="str">
            <v>Carthage</v>
          </cell>
          <cell r="K138" t="str">
            <v>C/D</v>
          </cell>
          <cell r="L138" t="str">
            <v>Tight Sands</v>
          </cell>
          <cell r="M138">
            <v>97.85</v>
          </cell>
          <cell r="N138">
            <v>0.4</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aveat"/>
      <sheetName val="1.1"/>
      <sheetName val="1.2"/>
      <sheetName val="1.3"/>
      <sheetName val="1.4"/>
      <sheetName val="2.1"/>
      <sheetName val="2.2"/>
      <sheetName val="3.1"/>
      <sheetName val="SH graph"/>
      <sheetName val="3.2"/>
      <sheetName val="4.1"/>
      <sheetName val="Notes"/>
      <sheetName val="Definitions"/>
      <sheetName val="Country classification"/>
    </sheetNames>
    <sheetDataSet>
      <sheetData sheetId="0"/>
      <sheetData sheetId="1"/>
      <sheetData sheetId="2"/>
      <sheetData sheetId="3"/>
      <sheetData sheetId="4"/>
      <sheetData sheetId="5"/>
      <sheetData sheetId="6"/>
      <sheetData sheetId="7"/>
      <sheetData sheetId="8">
        <row r="5">
          <cell r="B5" t="str">
            <v>1984–85</v>
          </cell>
        </row>
        <row r="6">
          <cell r="B6" t="str">
            <v>1985–86</v>
          </cell>
        </row>
        <row r="7">
          <cell r="B7" t="str">
            <v>1986–87</v>
          </cell>
        </row>
        <row r="8">
          <cell r="B8" t="str">
            <v>1987–88</v>
          </cell>
        </row>
        <row r="9">
          <cell r="B9" t="str">
            <v>1988–89</v>
          </cell>
        </row>
        <row r="10">
          <cell r="B10" t="str">
            <v>1989–90</v>
          </cell>
        </row>
        <row r="11">
          <cell r="B11" t="str">
            <v>1990–91</v>
          </cell>
        </row>
        <row r="12">
          <cell r="B12" t="str">
            <v>1991–92</v>
          </cell>
        </row>
        <row r="13">
          <cell r="B13" t="str">
            <v>1992–93</v>
          </cell>
        </row>
        <row r="14">
          <cell r="B14" t="str">
            <v>1993–94</v>
          </cell>
        </row>
        <row r="15">
          <cell r="B15" t="str">
            <v>1994–95</v>
          </cell>
        </row>
        <row r="16">
          <cell r="B16" t="str">
            <v>1995–96</v>
          </cell>
        </row>
        <row r="17">
          <cell r="B17" t="str">
            <v>1996–97</v>
          </cell>
        </row>
        <row r="18">
          <cell r="B18" t="str">
            <v>1997–98</v>
          </cell>
        </row>
        <row r="19">
          <cell r="B19" t="str">
            <v>1998–99</v>
          </cell>
        </row>
        <row r="20">
          <cell r="B20" t="str">
            <v>1999–00</v>
          </cell>
        </row>
        <row r="21">
          <cell r="B21" t="str">
            <v>2000–01</v>
          </cell>
        </row>
        <row r="22">
          <cell r="B22" t="str">
            <v>2001–02</v>
          </cell>
        </row>
        <row r="23">
          <cell r="B23" t="str">
            <v>2002–03</v>
          </cell>
        </row>
        <row r="24">
          <cell r="B24" t="str">
            <v>2003–04</v>
          </cell>
        </row>
        <row r="25">
          <cell r="B25" t="str">
            <v>2004–05</v>
          </cell>
        </row>
        <row r="26">
          <cell r="B26" t="str">
            <v>2005–06</v>
          </cell>
        </row>
        <row r="27">
          <cell r="B27" t="str">
            <v>2006–07</v>
          </cell>
        </row>
        <row r="28">
          <cell r="B28" t="str">
            <v>2007–08</v>
          </cell>
        </row>
        <row r="29">
          <cell r="B29" t="str">
            <v>2008–09</v>
          </cell>
        </row>
        <row r="30">
          <cell r="B30" t="str">
            <v>2009–10</v>
          </cell>
        </row>
        <row r="31">
          <cell r="B31" t="str">
            <v>2010–11</v>
          </cell>
        </row>
        <row r="32">
          <cell r="B32" t="str">
            <v>2011–12</v>
          </cell>
        </row>
        <row r="33">
          <cell r="B33" t="str">
            <v>2012–13</v>
          </cell>
        </row>
        <row r="34">
          <cell r="B34" t="str">
            <v>2013–14</v>
          </cell>
        </row>
        <row r="35">
          <cell r="B35" t="str">
            <v>2014–15</v>
          </cell>
        </row>
        <row r="36">
          <cell r="B36" t="str">
            <v>2015–16</v>
          </cell>
        </row>
        <row r="37">
          <cell r="B37" t="str">
            <v>2016–17</v>
          </cell>
        </row>
      </sheetData>
      <sheetData sheetId="9"/>
      <sheetData sheetId="10"/>
      <sheetData sheetId="11">
        <row r="12">
          <cell r="G12">
            <v>14207</v>
          </cell>
        </row>
      </sheetData>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Logs harvested"/>
      <sheetName val="2 Production"/>
      <sheetName val="3 Apparent consumption"/>
      <sheetName val="4 Imports"/>
      <sheetName val="5 Imports selected countries"/>
      <sheetName val="6 Exports"/>
      <sheetName val="7 Exports selected countries"/>
      <sheetName val="8a Log volume by state and type"/>
      <sheetName val="8b Log value by state and type"/>
      <sheetName val="8b Log valued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Sitesv24"/>
      <sheetName val="AllSites"/>
      <sheetName val="Tables"/>
      <sheetName val="Tables SI"/>
      <sheetName val="Observations"/>
      <sheetName val="Observations table"/>
      <sheetName val="High Emitters"/>
      <sheetName val="Regression"/>
      <sheetName val="All G Regression final"/>
      <sheetName val="C+CD Regression final"/>
      <sheetName val="RegressionNotes"/>
      <sheetName val="EPA-GRI"/>
      <sheetName val="BoxWhisker"/>
      <sheetName val="GCcompare"/>
      <sheetName val="SummaryBWs"/>
      <sheetName val="CumulativePlots - Processing"/>
      <sheetName val="CumulativePlots - Throughput"/>
      <sheetName val="CumulativePlots - Facility"/>
      <sheetName val="ARI"/>
      <sheetName val="CMU"/>
      <sheetName val="Wind Distance clean"/>
      <sheetName val="Recovery table"/>
      <sheetName val="GHGRI"/>
      <sheetName val="Intermittent events"/>
      <sheetName val="BOE Capacity"/>
      <sheetName val="Gas types"/>
      <sheetName val="GasTypeCompare"/>
      <sheetName val="CompanyCompare"/>
      <sheetName val="PlotAll"/>
      <sheetName val="linear regression"/>
      <sheetName val="Tanks"/>
    </sheetNames>
    <sheetDataSet>
      <sheetData sheetId="0">
        <row r="3">
          <cell r="A3">
            <v>335</v>
          </cell>
          <cell r="B3">
            <v>0</v>
          </cell>
          <cell r="C3">
            <v>41568</v>
          </cell>
          <cell r="D3" t="str">
            <v>Cotton Belt Station</v>
          </cell>
          <cell r="E3" t="str">
            <v>Access</v>
          </cell>
          <cell r="F3">
            <v>32.944444439999998</v>
          </cell>
          <cell r="G3">
            <v>-97.034999999999997</v>
          </cell>
          <cell r="H3" t="str">
            <v>TX</v>
          </cell>
          <cell r="I3">
            <v>10</v>
          </cell>
          <cell r="J3" t="str">
            <v>Barnett</v>
          </cell>
          <cell r="K3" t="str">
            <v>C/D/T</v>
          </cell>
          <cell r="L3" t="str">
            <v>Shale</v>
          </cell>
          <cell r="M3">
            <v>94.654399999999995</v>
          </cell>
          <cell r="N3">
            <v>0.54420000000000002</v>
          </cell>
          <cell r="O3">
            <v>1.2E-2</v>
          </cell>
          <cell r="P3">
            <v>5.5000000000013927E-3</v>
          </cell>
          <cell r="Q3">
            <v>3.7519999999999998</v>
          </cell>
          <cell r="R3">
            <v>1.0439000000000001</v>
          </cell>
          <cell r="S3">
            <v>0</v>
          </cell>
          <cell r="T3">
            <v>1.5</v>
          </cell>
          <cell r="U3">
            <v>970.3</v>
          </cell>
          <cell r="V3">
            <v>954.3</v>
          </cell>
          <cell r="W3" t="str">
            <v>Likely upstream of Amine Plant</v>
          </cell>
          <cell r="X3">
            <v>0</v>
          </cell>
          <cell r="Y3">
            <v>0</v>
          </cell>
          <cell r="Z3">
            <v>0</v>
          </cell>
          <cell r="AA3">
            <v>0</v>
          </cell>
          <cell r="AB3">
            <v>0</v>
          </cell>
          <cell r="AC3">
            <v>0</v>
          </cell>
          <cell r="AD3">
            <v>0</v>
          </cell>
          <cell r="AE3">
            <v>0</v>
          </cell>
          <cell r="AF3">
            <v>0</v>
          </cell>
          <cell r="AG3">
            <v>0</v>
          </cell>
          <cell r="AH3">
            <v>0</v>
          </cell>
          <cell r="AI3">
            <v>35</v>
          </cell>
          <cell r="AJ3">
            <v>35.5</v>
          </cell>
          <cell r="AK3">
            <v>0</v>
          </cell>
          <cell r="AL3">
            <v>120</v>
          </cell>
          <cell r="AM3">
            <v>553</v>
          </cell>
          <cell r="AN3">
            <v>6900</v>
          </cell>
          <cell r="AO3">
            <v>0</v>
          </cell>
          <cell r="AP3">
            <v>62</v>
          </cell>
          <cell r="AQ3">
            <v>5750</v>
          </cell>
          <cell r="AR3">
            <v>0</v>
          </cell>
          <cell r="AS3">
            <v>5750</v>
          </cell>
          <cell r="AT3">
            <v>5</v>
          </cell>
          <cell r="AU3">
            <v>1</v>
          </cell>
          <cell r="AV3">
            <v>0</v>
          </cell>
          <cell r="AW3">
            <v>0</v>
          </cell>
          <cell r="AX3">
            <v>0</v>
          </cell>
          <cell r="AY3">
            <v>0</v>
          </cell>
          <cell r="AZ3" t="str">
            <v>4-S rich burn</v>
          </cell>
          <cell r="BA3">
            <v>2</v>
          </cell>
          <cell r="BB3">
            <v>2</v>
          </cell>
          <cell r="BC3">
            <v>0</v>
          </cell>
          <cell r="BD3">
            <v>0</v>
          </cell>
          <cell r="BE3">
            <v>2007</v>
          </cell>
          <cell r="BF3">
            <v>7</v>
          </cell>
          <cell r="BG3" t="str">
            <v>Distribution</v>
          </cell>
          <cell r="BH3" t="str">
            <v>Wells</v>
          </cell>
          <cell r="BI3" t="str">
            <v>AM</v>
          </cell>
          <cell r="BJ3" t="str">
            <v>Aerodyne</v>
          </cell>
          <cell r="BK3" t="str">
            <v>Rod packing vented to Atm, visible.  Treatment onsite is an amine contact tower (CO2 removal for Atmos spec).  2 well pads adjacent to site</v>
          </cell>
          <cell r="BL3" t="str">
            <v xml:space="preserve"> </v>
          </cell>
          <cell r="BM3">
            <v>0</v>
          </cell>
          <cell r="BN3">
            <v>0</v>
          </cell>
          <cell r="BO3" t="str">
            <v xml:space="preserve"> </v>
          </cell>
          <cell r="BP3">
            <v>0</v>
          </cell>
          <cell r="BQ3">
            <v>0</v>
          </cell>
          <cell r="BR3">
            <v>0</v>
          </cell>
          <cell r="BS3">
            <v>0</v>
          </cell>
          <cell r="BT3">
            <v>0</v>
          </cell>
          <cell r="BU3">
            <v>0</v>
          </cell>
          <cell r="BV3">
            <v>0</v>
          </cell>
          <cell r="BW3" t="str">
            <v>No</v>
          </cell>
          <cell r="BX3">
            <v>0</v>
          </cell>
          <cell r="BY3">
            <v>0</v>
          </cell>
          <cell r="BZ3" t="str">
            <v xml:space="preserve">The site is operated by Access Midstream, but the amine plant is actually operated by Kinder Morgan under contract.  There are a few valves and a mercaptan odorizing system on site that are owned by Atmos.  Interestingly, the only evidence of gas pneumatics were two valves at the end of the line operated by Atmos.  There were 2 well pads operated by Chesapeake directly adjacent to the CDT station.   The tracer gas measurements were unable to resolve their contribution to the total methane emissions in comparison to that coming from the CDT site.  </v>
          </cell>
          <cell r="CA3">
            <v>4.2090633101695802</v>
          </cell>
          <cell r="CB3">
            <v>23.958333333333332</v>
          </cell>
          <cell r="CC3">
            <v>-4.2090633101695802</v>
          </cell>
          <cell r="CD3">
            <v>0</v>
          </cell>
          <cell r="CE3">
            <v>4.0344786841738513E-2</v>
          </cell>
          <cell r="CF3" t="str">
            <v>Yes/No</v>
          </cell>
        </row>
        <row r="4">
          <cell r="A4">
            <v>514</v>
          </cell>
          <cell r="B4">
            <v>0</v>
          </cell>
          <cell r="C4">
            <v>41668</v>
          </cell>
          <cell r="D4" t="str">
            <v>Stumberg Ranch Mega CGF (Superstation)</v>
          </cell>
          <cell r="E4" t="str">
            <v>Anadarko</v>
          </cell>
          <cell r="F4">
            <v>28.346803000000001</v>
          </cell>
          <cell r="G4">
            <v>-99.678995</v>
          </cell>
          <cell r="H4" t="str">
            <v>TX</v>
          </cell>
          <cell r="I4">
            <v>16</v>
          </cell>
          <cell r="J4" t="str">
            <v>Eagle Ford</v>
          </cell>
          <cell r="K4" t="str">
            <v>C</v>
          </cell>
          <cell r="L4" t="str">
            <v>Shale</v>
          </cell>
          <cell r="M4">
            <v>73.728999999999999</v>
          </cell>
          <cell r="N4">
            <v>13.881</v>
          </cell>
          <cell r="O4">
            <v>6.2009999999999996</v>
          </cell>
          <cell r="P4">
            <v>4.9119999999999999</v>
          </cell>
          <cell r="Q4">
            <v>1.1759999999999999</v>
          </cell>
          <cell r="R4">
            <v>0.10100000000000001</v>
          </cell>
          <cell r="S4">
            <v>0</v>
          </cell>
          <cell r="T4">
            <v>3</v>
          </cell>
          <cell r="U4">
            <v>1332.1179999999999</v>
          </cell>
          <cell r="V4">
            <v>1308.934</v>
          </cell>
          <cell r="W4" t="str">
            <v>Sample date 8/08/2013   Stumberg field gas meter has not been validated yet so the Cat Ranch Mega was included.  These are both on an intermediate pressure loop system..  Data given for inlet composition but assumed to be the same as outlet</v>
          </cell>
          <cell r="X4">
            <v>73.728999999999999</v>
          </cell>
          <cell r="Y4">
            <v>13.881</v>
          </cell>
          <cell r="Z4">
            <v>6.2009999999999996</v>
          </cell>
          <cell r="AA4">
            <v>4.9119999999999999</v>
          </cell>
          <cell r="AB4">
            <v>1.1759999999999999</v>
          </cell>
          <cell r="AC4">
            <v>0.10100000000000001</v>
          </cell>
          <cell r="AD4">
            <v>0</v>
          </cell>
          <cell r="AE4">
            <v>3</v>
          </cell>
          <cell r="AF4">
            <v>1332.1179999999999</v>
          </cell>
          <cell r="AG4">
            <v>1308.934</v>
          </cell>
          <cell r="AH4" t="str">
            <v>Sample date 8/08/2013   Stumberg field gas meter has not been validated yet so the Cat Ranch Mega was included.  These are both on an intermediate pressure loop system..  Data given for inlet composition but assumed to be the same as outlet</v>
          </cell>
          <cell r="AI4">
            <v>0</v>
          </cell>
          <cell r="AJ4">
            <v>63</v>
          </cell>
          <cell r="AK4">
            <v>130</v>
          </cell>
          <cell r="AL4">
            <v>130</v>
          </cell>
          <cell r="AM4">
            <v>844</v>
          </cell>
          <cell r="AN4">
            <v>26400</v>
          </cell>
          <cell r="AO4">
            <v>0</v>
          </cell>
          <cell r="AP4">
            <v>60</v>
          </cell>
          <cell r="AQ4">
            <v>6600</v>
          </cell>
          <cell r="AR4">
            <v>0</v>
          </cell>
          <cell r="AS4">
            <v>6600</v>
          </cell>
          <cell r="AT4">
            <v>2</v>
          </cell>
          <cell r="AU4">
            <v>0</v>
          </cell>
          <cell r="AV4">
            <v>6</v>
          </cell>
          <cell r="AW4">
            <v>0</v>
          </cell>
          <cell r="AX4">
            <v>0</v>
          </cell>
          <cell r="AY4">
            <v>0</v>
          </cell>
          <cell r="AZ4" t="str">
            <v>4-S lean burn</v>
          </cell>
          <cell r="BA4">
            <v>0</v>
          </cell>
          <cell r="BB4" t="str">
            <v>Compressed air</v>
          </cell>
          <cell r="BC4" t="str">
            <v>Compressed air</v>
          </cell>
          <cell r="BD4" t="str">
            <v>Compressed air</v>
          </cell>
          <cell r="BE4">
            <v>2013</v>
          </cell>
          <cell r="BF4">
            <v>1</v>
          </cell>
          <cell r="BG4" t="str">
            <v>To intermediate pressure common, low pressure West common, high pressure to Maverick CDP</v>
          </cell>
          <cell r="BH4" t="str">
            <v>Intermediate pressure from Catarina North CGF-B, Low pressure from Catarina North CGF-B and Catarina Ranch Mega, High pressure from Catarina Ranch Mega</v>
          </cell>
          <cell r="BI4" t="str">
            <v>DM</v>
          </cell>
          <cell r="BJ4" t="str">
            <v>Aerodyne</v>
          </cell>
          <cell r="BK4" t="str">
            <v>Leak from a connection to a compressor in unit #4 (see video).  There were only 2 engine/compressors running from arrival without changes.  The flare was in standby but did not flare during testing.</v>
          </cell>
          <cell r="BL4" t="str">
            <v xml:space="preserve"> </v>
          </cell>
          <cell r="BM4">
            <v>0</v>
          </cell>
          <cell r="BN4">
            <v>0</v>
          </cell>
          <cell r="BO4">
            <v>0</v>
          </cell>
          <cell r="BP4">
            <v>0</v>
          </cell>
          <cell r="BQ4">
            <v>0</v>
          </cell>
          <cell r="BR4">
            <v>0</v>
          </cell>
          <cell r="BS4">
            <v>0</v>
          </cell>
          <cell r="BT4">
            <v>0</v>
          </cell>
          <cell r="BU4">
            <v>0</v>
          </cell>
          <cell r="BV4">
            <v>0</v>
          </cell>
          <cell r="BW4" t="str">
            <v>No</v>
          </cell>
          <cell r="BX4">
            <v>0</v>
          </cell>
          <cell r="BY4">
            <v>0</v>
          </cell>
          <cell r="BZ4" t="str">
            <v>Remote facility, with other station next to it</v>
          </cell>
          <cell r="CA4">
            <v>21.824684690413928</v>
          </cell>
          <cell r="CB4">
            <v>29.700000000000003</v>
          </cell>
          <cell r="CC4">
            <v>-21.824684690413928</v>
          </cell>
          <cell r="CD4">
            <v>0</v>
          </cell>
          <cell r="CE4">
            <v>3.8491759894789243E-2</v>
          </cell>
          <cell r="CF4" t="str">
            <v>Yes/Yes</v>
          </cell>
        </row>
        <row r="5">
          <cell r="A5">
            <v>351</v>
          </cell>
          <cell r="B5">
            <v>0</v>
          </cell>
          <cell r="C5">
            <v>41677</v>
          </cell>
          <cell r="D5" t="str">
            <v>Catarina C.S.</v>
          </cell>
          <cell r="E5" t="str">
            <v>Access</v>
          </cell>
          <cell r="F5">
            <v>28.356180999999999</v>
          </cell>
          <cell r="G5">
            <v>-99.661829999999995</v>
          </cell>
          <cell r="H5" t="str">
            <v>TX</v>
          </cell>
          <cell r="I5">
            <v>16</v>
          </cell>
          <cell r="J5" t="str">
            <v>Eagle Ford</v>
          </cell>
          <cell r="K5" t="str">
            <v>C/D</v>
          </cell>
          <cell r="L5" t="str">
            <v>Shale</v>
          </cell>
          <cell r="M5">
            <v>75.394000000000005</v>
          </cell>
          <cell r="N5">
            <v>14.118</v>
          </cell>
          <cell r="O5">
            <v>6.2409999999999997</v>
          </cell>
          <cell r="P5">
            <v>3.4039999999999995</v>
          </cell>
          <cell r="Q5">
            <v>0.84499999999999997</v>
          </cell>
          <cell r="R5">
            <v>0</v>
          </cell>
          <cell r="S5">
            <v>0</v>
          </cell>
          <cell r="T5">
            <v>0</v>
          </cell>
          <cell r="U5">
            <v>1297.0999999999999</v>
          </cell>
          <cell r="V5">
            <v>1274.52</v>
          </cell>
          <cell r="W5" t="str">
            <v>Data given for outlet composition but assumed to be the same as inlet for a C/D station</v>
          </cell>
          <cell r="X5">
            <v>75.394000000000005</v>
          </cell>
          <cell r="Y5">
            <v>14.118</v>
          </cell>
          <cell r="Z5">
            <v>6.2409999999999997</v>
          </cell>
          <cell r="AA5">
            <v>3.4039999999999995</v>
          </cell>
          <cell r="AB5">
            <v>0.84499999999999997</v>
          </cell>
          <cell r="AC5">
            <v>0</v>
          </cell>
          <cell r="AD5">
            <v>0</v>
          </cell>
          <cell r="AE5">
            <v>0</v>
          </cell>
          <cell r="AF5">
            <v>1297.0999999999999</v>
          </cell>
          <cell r="AG5">
            <v>1274.52</v>
          </cell>
          <cell r="AH5" t="str">
            <v>Effective end date 2/5/2014.  Heating values from gas analysis report.  Data given for outlet composition</v>
          </cell>
          <cell r="AI5">
            <v>25</v>
          </cell>
          <cell r="AJ5">
            <v>15.8</v>
          </cell>
          <cell r="AK5">
            <v>42</v>
          </cell>
          <cell r="AL5">
            <v>76</v>
          </cell>
          <cell r="AM5">
            <v>1000</v>
          </cell>
          <cell r="AN5">
            <v>8280</v>
          </cell>
          <cell r="AO5">
            <v>0</v>
          </cell>
          <cell r="AP5">
            <v>32</v>
          </cell>
          <cell r="AQ5">
            <v>5520</v>
          </cell>
          <cell r="AR5">
            <v>0</v>
          </cell>
          <cell r="AS5">
            <v>5520</v>
          </cell>
          <cell r="AT5">
            <v>4</v>
          </cell>
          <cell r="AU5">
            <v>0</v>
          </cell>
          <cell r="AV5">
            <v>2</v>
          </cell>
          <cell r="AW5">
            <v>0</v>
          </cell>
          <cell r="AX5">
            <v>0</v>
          </cell>
          <cell r="AY5">
            <v>0</v>
          </cell>
          <cell r="AZ5" t="str">
            <v>4-S lean burn</v>
          </cell>
          <cell r="BA5">
            <v>1</v>
          </cell>
          <cell r="BB5">
            <v>41</v>
          </cell>
          <cell r="BC5">
            <v>0</v>
          </cell>
          <cell r="BD5">
            <v>18</v>
          </cell>
          <cell r="BE5">
            <v>2011</v>
          </cell>
          <cell r="BF5">
            <v>3</v>
          </cell>
          <cell r="BG5" t="str">
            <v>Sales</v>
          </cell>
          <cell r="BH5" t="str">
            <v>Wells</v>
          </cell>
          <cell r="BI5" t="str">
            <v>DM</v>
          </cell>
          <cell r="BJ5" t="str">
            <v>Aerodyne</v>
          </cell>
          <cell r="BK5" t="str">
            <v xml:space="preserve">There was gas venting from one of the tanks (video “day 27”), also gas venting from compressors: 3 compressors had a normal vent from the ground (“day 28”), one compressor was leaking from a small pipe fitting (“IR29”) which was promptly fixed by onsite personnel, and there was a significant leak from a piping underground by one of the compressors (“day 30”).  There were many methanol pumps operating due to cold weather, they use gas to actuate. </v>
          </cell>
          <cell r="BL5" t="str">
            <v xml:space="preserve"> </v>
          </cell>
          <cell r="BM5">
            <v>1</v>
          </cell>
          <cell r="BN5" t="str">
            <v>NA</v>
          </cell>
          <cell r="BO5" t="str">
            <v>NA</v>
          </cell>
          <cell r="BP5" t="str">
            <v>NA</v>
          </cell>
          <cell r="BQ5" t="str">
            <v>NA</v>
          </cell>
          <cell r="BR5" t="str">
            <v>NA</v>
          </cell>
          <cell r="BS5" t="str">
            <v>NA</v>
          </cell>
          <cell r="BT5" t="str">
            <v>NA</v>
          </cell>
          <cell r="BU5" t="str">
            <v>NA</v>
          </cell>
          <cell r="BV5" t="str">
            <v>NA</v>
          </cell>
          <cell r="BW5" t="str">
            <v>No</v>
          </cell>
          <cell r="BX5" t="str">
            <v>NA</v>
          </cell>
          <cell r="BY5">
            <v>0</v>
          </cell>
          <cell r="BZ5" t="str">
            <v xml:space="preserve">Located next to Anadarko’s Maverick CDP station (all equipment in station's fenceline from target station).  There is a pipeline in between both sites that does not belong to neither company. </v>
          </cell>
          <cell r="CA5">
            <v>19.534101226719095</v>
          </cell>
          <cell r="CB5">
            <v>24.840000000000003</v>
          </cell>
          <cell r="CC5" t="e">
            <v>#VALUE!</v>
          </cell>
          <cell r="CD5" t="e">
            <v>#VALUE!</v>
          </cell>
          <cell r="CE5">
            <v>3.4451903651539932E-2</v>
          </cell>
          <cell r="CF5" t="str">
            <v>Yes/Yes</v>
          </cell>
        </row>
        <row r="6">
          <cell r="A6">
            <v>531</v>
          </cell>
          <cell r="B6">
            <v>0</v>
          </cell>
          <cell r="C6">
            <v>41680</v>
          </cell>
          <cell r="D6" t="str">
            <v>Avalon CGF 2</v>
          </cell>
          <cell r="E6" t="str">
            <v>Anadarko</v>
          </cell>
          <cell r="F6">
            <v>31.9346</v>
          </cell>
          <cell r="G6">
            <v>-103.76090000000001</v>
          </cell>
          <cell r="H6" t="str">
            <v>TX</v>
          </cell>
          <cell r="I6">
            <v>12</v>
          </cell>
          <cell r="J6" t="str">
            <v>Delaware</v>
          </cell>
          <cell r="K6" t="str">
            <v>C/D/T</v>
          </cell>
          <cell r="L6" t="str">
            <v>Shale</v>
          </cell>
          <cell r="M6">
            <v>76.288000000000011</v>
          </cell>
          <cell r="N6">
            <v>11.4975</v>
          </cell>
          <cell r="O6">
            <v>6.9700000000000006</v>
          </cell>
          <cell r="P6">
            <v>4.1870000000000003</v>
          </cell>
          <cell r="Q6">
            <v>0.2445</v>
          </cell>
          <cell r="R6">
            <v>0.8135</v>
          </cell>
          <cell r="S6">
            <v>0</v>
          </cell>
          <cell r="T6">
            <v>0</v>
          </cell>
          <cell r="U6">
            <v>0</v>
          </cell>
          <cell r="V6">
            <v>0</v>
          </cell>
          <cell r="W6" t="str">
            <v>No GC data available for this station.  Composition set equal to station 532 which is the closest nearby and is also a C/D/T station</v>
          </cell>
          <cell r="X6">
            <v>77.918999999999997</v>
          </cell>
          <cell r="Y6">
            <v>10.8</v>
          </cell>
          <cell r="Z6">
            <v>5.81</v>
          </cell>
          <cell r="AA6">
            <v>4.0650000000000004</v>
          </cell>
          <cell r="AB6">
            <v>0</v>
          </cell>
          <cell r="AC6">
            <v>1.407</v>
          </cell>
          <cell r="AD6">
            <v>0</v>
          </cell>
          <cell r="AE6">
            <v>0</v>
          </cell>
          <cell r="AF6">
            <v>1276.9590000000001</v>
          </cell>
          <cell r="AG6">
            <v>1254.614</v>
          </cell>
          <cell r="AH6" t="str">
            <v>Sum &gt;100. Discharge.  Sample date 12/23/2013</v>
          </cell>
          <cell r="AI6">
            <v>0</v>
          </cell>
          <cell r="AJ6">
            <v>16.3</v>
          </cell>
          <cell r="AK6">
            <v>18</v>
          </cell>
          <cell r="AL6">
            <v>71</v>
          </cell>
          <cell r="AM6">
            <v>1109</v>
          </cell>
          <cell r="AN6">
            <v>4800</v>
          </cell>
          <cell r="AO6">
            <v>0</v>
          </cell>
          <cell r="AP6">
            <v>34.5</v>
          </cell>
          <cell r="AQ6">
            <v>4800</v>
          </cell>
          <cell r="AR6">
            <v>0</v>
          </cell>
          <cell r="AS6">
            <v>4800</v>
          </cell>
          <cell r="AT6">
            <v>4</v>
          </cell>
          <cell r="AU6">
            <v>0</v>
          </cell>
          <cell r="AV6">
            <v>0</v>
          </cell>
          <cell r="AW6">
            <v>0</v>
          </cell>
          <cell r="AX6">
            <v>0</v>
          </cell>
          <cell r="AY6">
            <v>0</v>
          </cell>
          <cell r="AZ6" t="str">
            <v>4-S lean burn</v>
          </cell>
          <cell r="BA6">
            <v>1</v>
          </cell>
          <cell r="BB6">
            <v>0</v>
          </cell>
          <cell r="BC6">
            <v>0</v>
          </cell>
          <cell r="BD6">
            <v>5</v>
          </cell>
          <cell r="BE6">
            <v>2013</v>
          </cell>
          <cell r="BF6">
            <v>1</v>
          </cell>
          <cell r="BG6" t="str">
            <v>Processing GB ranch</v>
          </cell>
          <cell r="BH6" t="str">
            <v>Wells</v>
          </cell>
          <cell r="BI6" t="str">
            <v>DM</v>
          </cell>
          <cell r="BJ6" t="str">
            <v>Aerodyne</v>
          </cell>
          <cell r="BK6" t="str">
            <v xml:space="preserve">4 engine/compressors OP at arrival. Then 1 engine/compressor stopped around 12:20 pm then back OP around 1:35 pm then NOP soon after, and finally back OP around 4:00 pm.  Typical operation for the site is all units OP.  There was also a small leak from a pipe used for fuel gas directed to thermal oxidizer (see video “IR31”). Knockout tank and horizontal tank venting around 12:20 pm (probably VOC’s, according to operator). Knockout tank also vents gas from compressor’s rod-packing and blowdowns. </v>
          </cell>
          <cell r="BL6" t="str">
            <v>reviewed.  One plume correlates with observed changes in compressor operation</v>
          </cell>
          <cell r="BM6">
            <v>1</v>
          </cell>
          <cell r="BN6" t="str">
            <v>NA</v>
          </cell>
          <cell r="BO6" t="str">
            <v>NA</v>
          </cell>
          <cell r="BP6" t="str">
            <v>NA</v>
          </cell>
          <cell r="BQ6" t="str">
            <v>NA</v>
          </cell>
          <cell r="BR6" t="str">
            <v>NA</v>
          </cell>
          <cell r="BS6" t="str">
            <v>NA</v>
          </cell>
          <cell r="BT6" t="str">
            <v>NA</v>
          </cell>
          <cell r="BU6" t="str">
            <v>NA</v>
          </cell>
          <cell r="BV6" t="str">
            <v>NA</v>
          </cell>
          <cell r="BW6" t="str">
            <v>No</v>
          </cell>
          <cell r="BX6" t="str">
            <v>NA</v>
          </cell>
          <cell r="BY6">
            <v>0</v>
          </cell>
          <cell r="BZ6" t="str">
            <v xml:space="preserve">Very rural facility, closest well site ~ 2 mi away. </v>
          </cell>
          <cell r="CA6">
            <v>17.067813763440618</v>
          </cell>
          <cell r="CB6">
            <v>20</v>
          </cell>
          <cell r="CC6" t="e">
            <v>#VALUE!</v>
          </cell>
          <cell r="CD6" t="e">
            <v>#VALUE!</v>
          </cell>
          <cell r="CE6">
            <v>3.0102161778304951E-2</v>
          </cell>
          <cell r="CF6" t="str">
            <v>Yes/Yes</v>
          </cell>
        </row>
        <row r="7">
          <cell r="A7">
            <v>133</v>
          </cell>
          <cell r="B7">
            <v>0</v>
          </cell>
          <cell r="C7">
            <v>41627</v>
          </cell>
          <cell r="D7" t="str">
            <v>Stout</v>
          </cell>
          <cell r="E7" t="str">
            <v>Williams</v>
          </cell>
          <cell r="F7">
            <v>39.865299999999998</v>
          </cell>
          <cell r="G7">
            <v>-80.5458</v>
          </cell>
          <cell r="H7" t="str">
            <v>WV</v>
          </cell>
          <cell r="I7">
            <v>1</v>
          </cell>
          <cell r="J7" t="str">
            <v>OVM</v>
          </cell>
          <cell r="K7" t="str">
            <v>D</v>
          </cell>
          <cell r="L7" t="str">
            <v>Shale</v>
          </cell>
          <cell r="M7">
            <v>84.556200000000004</v>
          </cell>
          <cell r="N7">
            <v>11.2685</v>
          </cell>
          <cell r="O7">
            <v>2.4944000000000002</v>
          </cell>
          <cell r="P7">
            <v>1.1567000000000001</v>
          </cell>
          <cell r="Q7">
            <v>0.15890000000000001</v>
          </cell>
          <cell r="R7">
            <v>0.36149999999999999</v>
          </cell>
          <cell r="S7">
            <v>0</v>
          </cell>
          <cell r="T7">
            <v>0</v>
          </cell>
          <cell r="U7">
            <v>1158.01</v>
          </cell>
          <cell r="V7">
            <v>1138.18</v>
          </cell>
          <cell r="W7" t="str">
            <v>Typical.  Data given for inlet composition</v>
          </cell>
          <cell r="X7">
            <v>84.556200000000004</v>
          </cell>
          <cell r="Y7">
            <v>11.2685</v>
          </cell>
          <cell r="Z7">
            <v>2.4944000000000002</v>
          </cell>
          <cell r="AA7">
            <v>1.1567000000000001</v>
          </cell>
          <cell r="AB7">
            <v>0.15890000000000001</v>
          </cell>
          <cell r="AC7">
            <v>0.36149999999999999</v>
          </cell>
          <cell r="AD7">
            <v>0</v>
          </cell>
          <cell r="AE7">
            <v>0</v>
          </cell>
          <cell r="AF7">
            <v>1158.01</v>
          </cell>
          <cell r="AG7">
            <v>1138.18</v>
          </cell>
          <cell r="AH7" t="str">
            <v>Typical.  Data given for inlet composition</v>
          </cell>
          <cell r="AI7">
            <v>0</v>
          </cell>
          <cell r="AJ7">
            <v>1.1000000000000001</v>
          </cell>
          <cell r="AK7">
            <v>5</v>
          </cell>
          <cell r="AL7">
            <v>942</v>
          </cell>
          <cell r="AM7">
            <v>942</v>
          </cell>
          <cell r="AN7">
            <v>0</v>
          </cell>
          <cell r="AO7">
            <v>0</v>
          </cell>
          <cell r="AP7">
            <v>36</v>
          </cell>
          <cell r="AQ7">
            <v>0</v>
          </cell>
          <cell r="AR7">
            <v>0</v>
          </cell>
          <cell r="AS7">
            <v>0</v>
          </cell>
          <cell r="AT7">
            <v>0</v>
          </cell>
          <cell r="AU7">
            <v>0</v>
          </cell>
          <cell r="AV7">
            <v>0</v>
          </cell>
          <cell r="AW7">
            <v>0</v>
          </cell>
          <cell r="AX7">
            <v>0</v>
          </cell>
          <cell r="AY7">
            <v>0</v>
          </cell>
          <cell r="AZ7" t="str">
            <v>None</v>
          </cell>
          <cell r="BA7">
            <v>1</v>
          </cell>
          <cell r="BB7">
            <v>2</v>
          </cell>
          <cell r="BC7">
            <v>1</v>
          </cell>
          <cell r="BD7">
            <v>0</v>
          </cell>
          <cell r="BE7">
            <v>0</v>
          </cell>
          <cell r="BF7" t="str">
            <v xml:space="preserve"> </v>
          </cell>
          <cell r="BG7">
            <v>0</v>
          </cell>
          <cell r="BH7">
            <v>0</v>
          </cell>
          <cell r="BI7" t="str">
            <v>TV</v>
          </cell>
          <cell r="BJ7" t="str">
            <v>CMU</v>
          </cell>
          <cell r="BK7" t="str">
            <v>Venting from dehydrator</v>
          </cell>
          <cell r="BM7">
            <v>1</v>
          </cell>
          <cell r="BN7">
            <v>0</v>
          </cell>
          <cell r="BO7">
            <v>0</v>
          </cell>
          <cell r="BP7">
            <v>0</v>
          </cell>
          <cell r="BQ7">
            <v>0</v>
          </cell>
          <cell r="BR7">
            <v>0</v>
          </cell>
          <cell r="BS7">
            <v>0</v>
          </cell>
          <cell r="BT7">
            <v>0</v>
          </cell>
          <cell r="BU7">
            <v>0</v>
          </cell>
          <cell r="BV7">
            <v>0</v>
          </cell>
          <cell r="BW7" t="str">
            <v>No</v>
          </cell>
          <cell r="BX7">
            <v>0</v>
          </cell>
          <cell r="BY7">
            <v>0</v>
          </cell>
          <cell r="BZ7" t="str">
            <v>None</v>
          </cell>
          <cell r="CA7">
            <v>0</v>
          </cell>
          <cell r="CB7">
            <v>0</v>
          </cell>
          <cell r="CC7">
            <v>0</v>
          </cell>
          <cell r="CD7">
            <v>0</v>
          </cell>
          <cell r="CE7">
            <v>0</v>
          </cell>
          <cell r="CF7" t="str">
            <v>Yes/Yes</v>
          </cell>
        </row>
        <row r="8">
          <cell r="A8">
            <v>126</v>
          </cell>
          <cell r="B8">
            <v>0</v>
          </cell>
          <cell r="C8">
            <v>41628</v>
          </cell>
          <cell r="D8" t="str">
            <v>Lucey Comp Station</v>
          </cell>
          <cell r="E8" t="str">
            <v>Williams</v>
          </cell>
          <cell r="F8">
            <v>39.8508</v>
          </cell>
          <cell r="G8">
            <v>-80.623599999999996</v>
          </cell>
          <cell r="H8" t="str">
            <v>WV</v>
          </cell>
          <cell r="I8">
            <v>1</v>
          </cell>
          <cell r="J8" t="str">
            <v>OVM</v>
          </cell>
          <cell r="K8" t="str">
            <v>C/D</v>
          </cell>
          <cell r="L8" t="str">
            <v>Shale</v>
          </cell>
          <cell r="M8">
            <v>81.927899999999994</v>
          </cell>
          <cell r="N8">
            <v>12.663</v>
          </cell>
          <cell r="O8">
            <v>3.2791000000000001</v>
          </cell>
          <cell r="P8">
            <v>1.6080999999999999</v>
          </cell>
          <cell r="Q8">
            <v>0.13950000000000001</v>
          </cell>
          <cell r="R8">
            <v>0.37840000000000001</v>
          </cell>
          <cell r="S8">
            <v>0</v>
          </cell>
          <cell r="T8">
            <v>0</v>
          </cell>
          <cell r="U8">
            <v>1192.95</v>
          </cell>
          <cell r="V8">
            <v>1172.53</v>
          </cell>
          <cell r="W8" t="str">
            <v>Typical.  Data given for inlet composition</v>
          </cell>
          <cell r="X8">
            <v>81.927899999999994</v>
          </cell>
          <cell r="Y8">
            <v>12.663</v>
          </cell>
          <cell r="Z8">
            <v>3.2791000000000001</v>
          </cell>
          <cell r="AA8">
            <v>1.6080999999999999</v>
          </cell>
          <cell r="AB8">
            <v>0.13950000000000001</v>
          </cell>
          <cell r="AC8">
            <v>0.37840000000000001</v>
          </cell>
          <cell r="AD8">
            <v>0</v>
          </cell>
          <cell r="AE8">
            <v>0</v>
          </cell>
          <cell r="AF8">
            <v>1192.95</v>
          </cell>
          <cell r="AG8">
            <v>1172.53</v>
          </cell>
          <cell r="AH8" t="str">
            <v>Typical.  Data given for inlet composition</v>
          </cell>
          <cell r="AI8">
            <v>0</v>
          </cell>
          <cell r="AJ8">
            <v>2</v>
          </cell>
          <cell r="AK8">
            <v>5</v>
          </cell>
          <cell r="AL8">
            <v>136</v>
          </cell>
          <cell r="AM8">
            <v>950</v>
          </cell>
          <cell r="AN8">
            <v>550</v>
          </cell>
          <cell r="AO8">
            <v>0</v>
          </cell>
          <cell r="AP8">
            <v>52</v>
          </cell>
          <cell r="AQ8">
            <v>0</v>
          </cell>
          <cell r="AR8">
            <v>0</v>
          </cell>
          <cell r="AS8">
            <v>0</v>
          </cell>
          <cell r="AT8">
            <v>0</v>
          </cell>
          <cell r="AU8">
            <v>0</v>
          </cell>
          <cell r="AV8">
            <v>1</v>
          </cell>
          <cell r="AW8">
            <v>0</v>
          </cell>
          <cell r="AX8">
            <v>0</v>
          </cell>
          <cell r="AY8">
            <v>0</v>
          </cell>
          <cell r="AZ8" t="str">
            <v>4-S lean burn</v>
          </cell>
          <cell r="BA8">
            <v>1</v>
          </cell>
          <cell r="BB8">
            <v>0</v>
          </cell>
          <cell r="BC8">
            <v>0</v>
          </cell>
          <cell r="BD8">
            <v>0</v>
          </cell>
          <cell r="BE8">
            <v>0</v>
          </cell>
          <cell r="BF8" t="str">
            <v xml:space="preserve"> </v>
          </cell>
          <cell r="BG8" t="str">
            <v>Processing Plant</v>
          </cell>
          <cell r="BH8">
            <v>0</v>
          </cell>
          <cell r="BI8" t="str">
            <v>TV</v>
          </cell>
          <cell r="BJ8" t="str">
            <v>CMU</v>
          </cell>
          <cell r="BK8" t="str">
            <v>Recip was operating upon arrival, Shut down and blown down at 9:05 am.  Site was "Froze off"…hydrates in choke.  Venting observed coming out of BTEX, as well as the compressor NOD</v>
          </cell>
          <cell r="BL8" t="str">
            <v xml:space="preserve"> </v>
          </cell>
          <cell r="BM8">
            <v>1</v>
          </cell>
          <cell r="BN8">
            <v>0</v>
          </cell>
          <cell r="BO8">
            <v>0</v>
          </cell>
          <cell r="BP8">
            <v>0</v>
          </cell>
          <cell r="BQ8">
            <v>0</v>
          </cell>
          <cell r="BR8">
            <v>0</v>
          </cell>
          <cell r="BS8">
            <v>0</v>
          </cell>
          <cell r="BT8">
            <v>0</v>
          </cell>
          <cell r="BU8">
            <v>0</v>
          </cell>
          <cell r="BV8">
            <v>0</v>
          </cell>
          <cell r="BW8" t="str">
            <v>No</v>
          </cell>
          <cell r="BX8">
            <v>0</v>
          </cell>
          <cell r="BY8" t="str">
            <v>Blowdown noted by CSU observer.  Check with tracer team if affects site results</v>
          </cell>
          <cell r="BZ8" t="str">
            <v>Wellpad nearby</v>
          </cell>
          <cell r="CA8">
            <v>0</v>
          </cell>
          <cell r="CB8">
            <v>0</v>
          </cell>
          <cell r="CC8">
            <v>0</v>
          </cell>
          <cell r="CD8">
            <v>0</v>
          </cell>
          <cell r="CE8">
            <v>0</v>
          </cell>
          <cell r="CF8" t="str">
            <v>Yes/Yes</v>
          </cell>
        </row>
        <row r="9">
          <cell r="A9">
            <v>357</v>
          </cell>
          <cell r="B9">
            <v>1</v>
          </cell>
          <cell r="C9">
            <v>41676</v>
          </cell>
          <cell r="D9" t="str">
            <v>Light Compressor Station</v>
          </cell>
          <cell r="E9" t="str">
            <v>Access</v>
          </cell>
          <cell r="F9">
            <v>28.483722</v>
          </cell>
          <cell r="G9">
            <v>-99.476656000000006</v>
          </cell>
          <cell r="H9" t="str">
            <v>TX</v>
          </cell>
          <cell r="I9">
            <v>16</v>
          </cell>
          <cell r="J9" t="str">
            <v>Eagle Ford</v>
          </cell>
          <cell r="K9" t="str">
            <v>C</v>
          </cell>
          <cell r="L9" t="str">
            <v>Shale</v>
          </cell>
          <cell r="M9">
            <v>77.087000000000003</v>
          </cell>
          <cell r="N9">
            <v>12.855</v>
          </cell>
          <cell r="O9">
            <v>5.3040000000000003</v>
          </cell>
          <cell r="P9">
            <v>3.33</v>
          </cell>
          <cell r="Q9">
            <v>1.0129999999999999</v>
          </cell>
          <cell r="R9">
            <v>0.191</v>
          </cell>
          <cell r="S9">
            <v>0.22</v>
          </cell>
          <cell r="T9">
            <v>2200</v>
          </cell>
          <cell r="U9">
            <v>1265</v>
          </cell>
          <cell r="V9">
            <v>1244</v>
          </cell>
          <cell r="W9" t="str">
            <v>Upstream of Inlet Separator.  Date sampled 5/13/14</v>
          </cell>
          <cell r="X9">
            <v>77.087000000000003</v>
          </cell>
          <cell r="Y9">
            <v>12.855</v>
          </cell>
          <cell r="Z9">
            <v>5.3040000000000003</v>
          </cell>
          <cell r="AA9">
            <v>3.33</v>
          </cell>
          <cell r="AB9">
            <v>1.0129999999999999</v>
          </cell>
          <cell r="AC9">
            <v>0.191</v>
          </cell>
          <cell r="AD9">
            <v>0.22</v>
          </cell>
          <cell r="AE9">
            <v>2200</v>
          </cell>
          <cell r="AF9">
            <v>1265</v>
          </cell>
          <cell r="AG9">
            <v>1244</v>
          </cell>
          <cell r="AH9" t="str">
            <v>Upstream of Inlet Separator.  Date sampled 5/13/14</v>
          </cell>
          <cell r="AI9">
            <v>30</v>
          </cell>
          <cell r="AJ9">
            <v>37</v>
          </cell>
          <cell r="AK9">
            <v>60</v>
          </cell>
          <cell r="AL9">
            <v>43</v>
          </cell>
          <cell r="AM9">
            <v>1025</v>
          </cell>
          <cell r="AN9">
            <v>13800</v>
          </cell>
          <cell r="AO9">
            <v>0</v>
          </cell>
          <cell r="AP9">
            <v>40.5</v>
          </cell>
          <cell r="AQ9">
            <v>6900</v>
          </cell>
          <cell r="AR9">
            <v>0</v>
          </cell>
          <cell r="AS9">
            <v>6900</v>
          </cell>
          <cell r="AT9">
            <v>5</v>
          </cell>
          <cell r="AU9">
            <v>2</v>
          </cell>
          <cell r="AV9">
            <v>3</v>
          </cell>
          <cell r="AW9">
            <v>0</v>
          </cell>
          <cell r="AX9">
            <v>0</v>
          </cell>
          <cell r="AY9">
            <v>0</v>
          </cell>
          <cell r="AZ9" t="str">
            <v>4-S ultra lean burn</v>
          </cell>
          <cell r="BA9">
            <v>1</v>
          </cell>
          <cell r="BB9">
            <v>59</v>
          </cell>
          <cell r="BC9">
            <v>0</v>
          </cell>
          <cell r="BD9">
            <v>11</v>
          </cell>
          <cell r="BE9">
            <v>2012</v>
          </cell>
          <cell r="BF9">
            <v>2</v>
          </cell>
          <cell r="BG9" t="str">
            <v>Dilley Treating facility</v>
          </cell>
          <cell r="BH9" t="str">
            <v>Wells</v>
          </cell>
          <cell r="BI9" t="str">
            <v>DM</v>
          </cell>
          <cell r="BJ9" t="str">
            <v>Aerodyne</v>
          </cell>
          <cell r="BK9" t="str">
            <v>There were several changes in operation for engine/compressors with two blowdowns (at 10:00 and 11:20 am).  There were also intermittent emissions from gas-operated pumps that are used to pump liquids from below the engine/compressors and they were being used this day with approximately 30 min run times for each (6 total) throughout the day (see video “day 23”).  Also a leaking compressor was recorded (video “day 25”).  There was also gas venting from a produced water tank (video “IR26”).</v>
          </cell>
          <cell r="BL9" t="str">
            <v>There was a well pad between the site and the roads being transited.  Tracer team tried to avoid contamination from the well pad.  Individual plumes seem all similar between each other.</v>
          </cell>
          <cell r="BM9">
            <v>1</v>
          </cell>
          <cell r="BN9">
            <v>6</v>
          </cell>
          <cell r="BO9">
            <v>6251.899067576679</v>
          </cell>
          <cell r="BP9">
            <v>2067.3674103141693</v>
          </cell>
          <cell r="BQ9">
            <v>0</v>
          </cell>
          <cell r="BR9">
            <v>220.78409522180044</v>
          </cell>
          <cell r="BS9">
            <v>73.008511212925512</v>
          </cell>
          <cell r="BT9">
            <v>0</v>
          </cell>
          <cell r="BU9">
            <v>317929.09711939259</v>
          </cell>
          <cell r="BV9">
            <v>105132.25614661275</v>
          </cell>
          <cell r="BW9" t="str">
            <v>Yes</v>
          </cell>
          <cell r="BX9">
            <v>8.5926783005241241E-3</v>
          </cell>
          <cell r="BY9" t="str">
            <v>Blowdowns noted by CSU observer.  Check with tracer team</v>
          </cell>
          <cell r="BZ9" t="str">
            <v>None</v>
          </cell>
          <cell r="CA9">
            <v>24.41762653339887</v>
          </cell>
          <cell r="CB9">
            <v>31.050000000000004</v>
          </cell>
          <cell r="CC9">
            <v>196.36646868840157</v>
          </cell>
          <cell r="CD9">
            <v>1.1146728113072404E-2</v>
          </cell>
          <cell r="CE9">
            <v>4.3064879564424917E-2</v>
          </cell>
          <cell r="CF9" t="str">
            <v>Yes/Yes</v>
          </cell>
        </row>
        <row r="10">
          <cell r="A10">
            <v>602</v>
          </cell>
          <cell r="B10">
            <v>2</v>
          </cell>
          <cell r="C10">
            <v>41737</v>
          </cell>
          <cell r="D10" t="str">
            <v>L-16</v>
          </cell>
          <cell r="E10" t="str">
            <v>Anadarko</v>
          </cell>
          <cell r="F10">
            <v>40.024761099999999</v>
          </cell>
          <cell r="G10">
            <v>-109.6542389</v>
          </cell>
          <cell r="H10" t="str">
            <v>UT</v>
          </cell>
          <cell r="I10" t="str">
            <v>18/19</v>
          </cell>
          <cell r="J10" t="str">
            <v>Natural Buttes-Uintah</v>
          </cell>
          <cell r="K10" t="str">
            <v>C</v>
          </cell>
          <cell r="L10" t="str">
            <v>Shale</v>
          </cell>
          <cell r="M10">
            <v>90.741</v>
          </cell>
          <cell r="N10">
            <v>5.0620000000000003</v>
          </cell>
          <cell r="O10">
            <v>1.7789999999999999</v>
          </cell>
          <cell r="P10">
            <v>1.395</v>
          </cell>
          <cell r="Q10">
            <v>0.87809999999999999</v>
          </cell>
          <cell r="R10">
            <v>0.14510000000000001</v>
          </cell>
          <cell r="S10">
            <v>0</v>
          </cell>
          <cell r="T10">
            <v>0</v>
          </cell>
          <cell r="U10">
            <v>1110.17</v>
          </cell>
          <cell r="V10">
            <v>0</v>
          </cell>
          <cell r="W10" t="str">
            <v>N/A but similar to Chipeta plant inlet</v>
          </cell>
          <cell r="X10">
            <v>90.741</v>
          </cell>
          <cell r="Y10">
            <v>5.0620000000000003</v>
          </cell>
          <cell r="Z10">
            <v>1.7789999999999999</v>
          </cell>
          <cell r="AA10">
            <v>1.395</v>
          </cell>
          <cell r="AB10">
            <v>0.87809999999999999</v>
          </cell>
          <cell r="AC10">
            <v>0.14510000000000001</v>
          </cell>
          <cell r="AD10">
            <v>0</v>
          </cell>
          <cell r="AE10">
            <v>0</v>
          </cell>
          <cell r="AF10">
            <v>1110.17</v>
          </cell>
          <cell r="AG10">
            <v>0</v>
          </cell>
          <cell r="AH10" t="str">
            <v>N/A but similar to Chipeta plant inlet</v>
          </cell>
          <cell r="AI10">
            <v>24.498328767123287</v>
          </cell>
          <cell r="AJ10">
            <v>20</v>
          </cell>
          <cell r="AK10">
            <v>30</v>
          </cell>
          <cell r="AL10">
            <v>53</v>
          </cell>
          <cell r="AM10">
            <v>352</v>
          </cell>
          <cell r="AN10">
            <v>4305</v>
          </cell>
          <cell r="AO10">
            <v>0</v>
          </cell>
          <cell r="AP10">
            <v>48</v>
          </cell>
          <cell r="AQ10">
            <v>3040</v>
          </cell>
          <cell r="AR10">
            <v>0</v>
          </cell>
          <cell r="AS10">
            <v>3040</v>
          </cell>
          <cell r="AT10">
            <v>2</v>
          </cell>
          <cell r="AU10">
            <v>1</v>
          </cell>
          <cell r="AV10">
            <v>0</v>
          </cell>
          <cell r="AW10">
            <v>0</v>
          </cell>
          <cell r="AX10">
            <v>0</v>
          </cell>
          <cell r="AY10">
            <v>0</v>
          </cell>
          <cell r="AZ10" t="str">
            <v>4-S lean burn</v>
          </cell>
          <cell r="BA10">
            <v>0</v>
          </cell>
          <cell r="BB10" t="str">
            <v>Compressed air</v>
          </cell>
          <cell r="BC10" t="str">
            <v>Compressed air</v>
          </cell>
          <cell r="BD10" t="str">
            <v>Compressed air</v>
          </cell>
          <cell r="BE10">
            <v>2004</v>
          </cell>
          <cell r="BF10">
            <v>10</v>
          </cell>
          <cell r="BG10" t="str">
            <v>Willow Creek Compressor Station, and then to Chipeta Processing Plant.</v>
          </cell>
          <cell r="BH10" t="str">
            <v>wells</v>
          </cell>
          <cell r="BI10" t="str">
            <v>TV</v>
          </cell>
          <cell r="BJ10" t="str">
            <v>Aerodyne</v>
          </cell>
          <cell r="BK10" t="str">
            <v>One of the CAT 3516 engines was shut down. They were attempting to run the station using one 3516, and one 3606 since Sunday. This is not the typical operating scenario at this station. Usually they run all 3 engines, but use a high recycle rate.  2 operators were onsite adjusting pockets on the compressor of the running 3516. At 9:48am they stalled the engine. At 9:55 it was restarted.</v>
          </cell>
          <cell r="BL10" t="str">
            <v xml:space="preserve"> </v>
          </cell>
          <cell r="BM10">
            <v>0</v>
          </cell>
          <cell r="BN10">
            <v>4</v>
          </cell>
          <cell r="BO10">
            <v>2310.9647942304946</v>
          </cell>
          <cell r="BP10">
            <v>1469.3273238930437</v>
          </cell>
          <cell r="BQ10">
            <v>0</v>
          </cell>
          <cell r="BR10">
            <v>81.611085794669407</v>
          </cell>
          <cell r="BS10">
            <v>51.888890125050985</v>
          </cell>
          <cell r="BT10">
            <v>0</v>
          </cell>
          <cell r="BU10">
            <v>117519.96354432395</v>
          </cell>
          <cell r="BV10">
            <v>74720.00178007342</v>
          </cell>
          <cell r="BW10" t="str">
            <v>Yes</v>
          </cell>
          <cell r="BX10">
            <v>5.8759981772161978E-3</v>
          </cell>
          <cell r="BY10">
            <v>0</v>
          </cell>
          <cell r="BZ10" t="str">
            <v>None</v>
          </cell>
          <cell r="CA10">
            <v>10.713637037810793</v>
          </cell>
          <cell r="CB10">
            <v>12.16</v>
          </cell>
          <cell r="CC10">
            <v>70.897448756858608</v>
          </cell>
          <cell r="CD10">
            <v>6.4755713263201838E-3</v>
          </cell>
          <cell r="CE10">
            <v>1.8895427370846134E-2</v>
          </cell>
          <cell r="CF10" t="str">
            <v>Yes/No</v>
          </cell>
        </row>
        <row r="11">
          <cell r="A11">
            <v>430</v>
          </cell>
          <cell r="B11">
            <v>3</v>
          </cell>
          <cell r="C11">
            <v>41683</v>
          </cell>
          <cell r="D11" t="str">
            <v>Overton Comressor Station</v>
          </cell>
          <cell r="E11" t="str">
            <v>Access</v>
          </cell>
          <cell r="F11">
            <v>32.216949999999997</v>
          </cell>
          <cell r="G11">
            <v>-95.042500000000004</v>
          </cell>
          <cell r="H11" t="str">
            <v>TX</v>
          </cell>
          <cell r="I11">
            <v>20</v>
          </cell>
          <cell r="J11" t="str">
            <v>Carthage (Mid-Cont South)</v>
          </cell>
          <cell r="K11" t="str">
            <v>C</v>
          </cell>
          <cell r="L11" t="str">
            <v>Tight Sands</v>
          </cell>
          <cell r="M11">
            <v>91.198999999999998</v>
          </cell>
          <cell r="N11">
            <v>4.0999999999999996</v>
          </cell>
          <cell r="O11">
            <v>0.97899999999999998</v>
          </cell>
          <cell r="P11">
            <v>0.95100000000000018</v>
          </cell>
          <cell r="Q11">
            <v>1.5369999999999999</v>
          </cell>
          <cell r="R11">
            <v>1.234</v>
          </cell>
          <cell r="S11">
            <v>0</v>
          </cell>
          <cell r="T11">
            <v>2.5</v>
          </cell>
          <cell r="U11">
            <v>1059.9000000000001</v>
          </cell>
          <cell r="V11">
            <v>0</v>
          </cell>
          <cell r="W11" t="str">
            <v>Sample date 12/18/2013.  Data given for outlet composition</v>
          </cell>
          <cell r="X11">
            <v>91.198999999999998</v>
          </cell>
          <cell r="Y11">
            <v>4.0999999999999996</v>
          </cell>
          <cell r="Z11">
            <v>0.97899999999999998</v>
          </cell>
          <cell r="AA11">
            <v>0.95100000000000018</v>
          </cell>
          <cell r="AB11">
            <v>1.5369999999999999</v>
          </cell>
          <cell r="AC11">
            <v>1.234</v>
          </cell>
          <cell r="AD11">
            <v>0</v>
          </cell>
          <cell r="AE11">
            <v>2.5</v>
          </cell>
          <cell r="AF11">
            <v>1059.9000000000001</v>
          </cell>
          <cell r="AG11">
            <v>0</v>
          </cell>
          <cell r="AH11" t="str">
            <v>Sample date 12/18/2013.  Data given for outlet composition</v>
          </cell>
          <cell r="AI11">
            <v>0.28499999999999998</v>
          </cell>
          <cell r="AJ11">
            <v>0.58099999999999996</v>
          </cell>
          <cell r="AK11">
            <v>0</v>
          </cell>
          <cell r="AL11">
            <v>68</v>
          </cell>
          <cell r="AM11">
            <v>580</v>
          </cell>
          <cell r="AN11">
            <v>145</v>
          </cell>
          <cell r="AO11">
            <v>0</v>
          </cell>
          <cell r="AP11">
            <v>42.5</v>
          </cell>
          <cell r="AQ11">
            <v>145</v>
          </cell>
          <cell r="AR11">
            <v>0</v>
          </cell>
          <cell r="AS11">
            <v>145</v>
          </cell>
          <cell r="AT11">
            <v>1</v>
          </cell>
          <cell r="AU11">
            <v>0</v>
          </cell>
          <cell r="AV11">
            <v>0</v>
          </cell>
          <cell r="AW11">
            <v>0</v>
          </cell>
          <cell r="AX11">
            <v>0</v>
          </cell>
          <cell r="AY11">
            <v>0</v>
          </cell>
          <cell r="AZ11" t="str">
            <v>4-S lean burn</v>
          </cell>
          <cell r="BA11">
            <v>0</v>
          </cell>
          <cell r="BB11">
            <v>8</v>
          </cell>
          <cell r="BC11">
            <v>0</v>
          </cell>
          <cell r="BD11">
            <v>0</v>
          </cell>
          <cell r="BE11">
            <v>2010</v>
          </cell>
          <cell r="BF11">
            <v>4</v>
          </cell>
          <cell r="BG11" t="str">
            <v>Sold to other company</v>
          </cell>
          <cell r="BH11" t="str">
            <v>Wells</v>
          </cell>
          <cell r="BI11" t="str">
            <v>TG</v>
          </cell>
          <cell r="BJ11" t="str">
            <v>CMU</v>
          </cell>
          <cell r="BK11" t="str">
            <v>Significant gas emissions from produced water tanks. See IR movie. Also, crew was swabbing onsite while we were onsite, resulting in further emissions from extracted water.</v>
          </cell>
          <cell r="BL11" t="str">
            <v>Follow up with TG on what is swabbing (liquid unloadings) and how long it took them to finish the swabbing</v>
          </cell>
          <cell r="BM11">
            <v>1</v>
          </cell>
          <cell r="BN11">
            <v>27</v>
          </cell>
          <cell r="BO11">
            <v>1825.1558931159714</v>
          </cell>
          <cell r="BP11">
            <v>396.65111135649522</v>
          </cell>
          <cell r="BQ11">
            <v>0</v>
          </cell>
          <cell r="BR11">
            <v>64.454878132980113</v>
          </cell>
          <cell r="BS11">
            <v>14.007624850141797</v>
          </cell>
          <cell r="BT11">
            <v>0</v>
          </cell>
          <cell r="BU11">
            <v>92815.024511491356</v>
          </cell>
          <cell r="BV11">
            <v>20170.979784204188</v>
          </cell>
          <cell r="BW11" t="str">
            <v>Yes</v>
          </cell>
          <cell r="BX11">
            <v>0.15975047248105226</v>
          </cell>
          <cell r="BY11" t="str">
            <v>Methane release onsite.  Observed and measured once at 1263 SCFM</v>
          </cell>
          <cell r="BZ11" t="str">
            <v>There are several well pads surrounding the Overton site with the nearest about 300 meters away.  There are components from two companies on the site. Access has a liquid separator and engine/compressor. Chesapeake has an onsite well and an associated  lter and separator. There are two produced water tanks and one produced oil tank. The inlet and outlet pipelines have pig receiver/launcher. The name of the onsite well is J. Jordan SVY, A-12.</v>
          </cell>
          <cell r="CA11">
            <v>0.52165197913263672</v>
          </cell>
          <cell r="CB11">
            <v>0.65250000000000008</v>
          </cell>
          <cell r="CC11">
            <v>63.933226153847478</v>
          </cell>
          <cell r="CD11">
            <v>0.17516691244536922</v>
          </cell>
          <cell r="CE11">
            <v>9.2002716255664861E-4</v>
          </cell>
          <cell r="CF11" t="str">
            <v>Yes/Yes</v>
          </cell>
        </row>
        <row r="12">
          <cell r="A12">
            <v>449</v>
          </cell>
          <cell r="B12">
            <v>4</v>
          </cell>
          <cell r="C12">
            <v>41683</v>
          </cell>
          <cell r="D12" t="str">
            <v>University South Loving  C.S.</v>
          </cell>
          <cell r="E12" t="str">
            <v>Access</v>
          </cell>
          <cell r="F12">
            <v>31.678488999999999</v>
          </cell>
          <cell r="G12">
            <v>-103.388925</v>
          </cell>
          <cell r="H12" t="str">
            <v>TX</v>
          </cell>
          <cell r="I12">
            <v>12</v>
          </cell>
          <cell r="J12" t="str">
            <v>Permian</v>
          </cell>
          <cell r="K12" t="str">
            <v>C</v>
          </cell>
          <cell r="L12" t="str">
            <v>Shale/Conventional (multiple zones)</v>
          </cell>
          <cell r="M12">
            <v>96.263999999999996</v>
          </cell>
          <cell r="N12">
            <v>1.8673999999999999</v>
          </cell>
          <cell r="O12">
            <v>0.44400000000000001</v>
          </cell>
          <cell r="P12">
            <v>0.38419999999999999</v>
          </cell>
          <cell r="Q12">
            <v>0.76549999999999996</v>
          </cell>
          <cell r="R12">
            <v>0.27479999999999999</v>
          </cell>
          <cell r="S12">
            <v>1E-4</v>
          </cell>
          <cell r="T12">
            <v>1</v>
          </cell>
          <cell r="U12">
            <v>1036.6600000000001</v>
          </cell>
          <cell r="V12">
            <v>1019.82</v>
          </cell>
          <cell r="W12" t="str">
            <v>Sample date 5/27/14</v>
          </cell>
          <cell r="X12">
            <v>96.263999999999996</v>
          </cell>
          <cell r="Y12">
            <v>1.8673999999999999</v>
          </cell>
          <cell r="Z12">
            <v>0.44400000000000001</v>
          </cell>
          <cell r="AA12">
            <v>0.38419999999999999</v>
          </cell>
          <cell r="AB12">
            <v>0.76549999999999996</v>
          </cell>
          <cell r="AC12">
            <v>0.27479999999999999</v>
          </cell>
          <cell r="AD12">
            <v>1E-4</v>
          </cell>
          <cell r="AE12">
            <v>1</v>
          </cell>
          <cell r="AF12">
            <v>1036.6600000000001</v>
          </cell>
          <cell r="AG12">
            <v>1019.82</v>
          </cell>
          <cell r="AH12" t="str">
            <v>Sample date 5/27/14</v>
          </cell>
          <cell r="AI12">
            <v>7</v>
          </cell>
          <cell r="AJ12">
            <v>0</v>
          </cell>
          <cell r="AK12" t="str">
            <v xml:space="preserve"> </v>
          </cell>
          <cell r="AL12">
            <v>54</v>
          </cell>
          <cell r="AM12">
            <v>875</v>
          </cell>
          <cell r="AN12">
            <v>3600</v>
          </cell>
          <cell r="AO12">
            <v>0</v>
          </cell>
          <cell r="AP12">
            <v>53</v>
          </cell>
          <cell r="AQ12">
            <v>2400</v>
          </cell>
          <cell r="AR12">
            <v>0</v>
          </cell>
          <cell r="AS12">
            <v>2400</v>
          </cell>
          <cell r="AT12">
            <v>2</v>
          </cell>
          <cell r="AU12">
            <v>0</v>
          </cell>
          <cell r="AV12">
            <v>1</v>
          </cell>
          <cell r="AW12">
            <v>0</v>
          </cell>
          <cell r="AX12">
            <v>0</v>
          </cell>
          <cell r="AY12">
            <v>0</v>
          </cell>
          <cell r="AZ12" t="str">
            <v>4-S lean burn</v>
          </cell>
          <cell r="BA12">
            <v>0</v>
          </cell>
          <cell r="BB12">
            <v>9</v>
          </cell>
          <cell r="BC12">
            <v>1</v>
          </cell>
          <cell r="BD12">
            <v>3</v>
          </cell>
          <cell r="BE12">
            <v>0</v>
          </cell>
          <cell r="BF12">
            <v>0</v>
          </cell>
          <cell r="BG12" t="str">
            <v>Sales</v>
          </cell>
          <cell r="BH12" t="str">
            <v>Wells</v>
          </cell>
          <cell r="BI12" t="str">
            <v>DM</v>
          </cell>
          <cell r="BJ12" t="str">
            <v>Aerodyne</v>
          </cell>
          <cell r="BK12" t="str">
            <v xml:space="preserve">At some point during the day the station stopped flowing gas to the sales point while engines were still OP.  Normal venting from atmospheric tanks. </v>
          </cell>
          <cell r="BL12" t="str">
            <v xml:space="preserve"> </v>
          </cell>
          <cell r="BM12">
            <v>0</v>
          </cell>
          <cell r="BN12">
            <v>9</v>
          </cell>
          <cell r="BO12">
            <v>1586.9407875733775</v>
          </cell>
          <cell r="BP12">
            <v>1374.8233320519553</v>
          </cell>
          <cell r="BQ12">
            <v>0</v>
          </cell>
          <cell r="BR12">
            <v>56.042377230950443</v>
          </cell>
          <cell r="BS12">
            <v>48.551507658067131</v>
          </cell>
          <cell r="BT12">
            <v>0</v>
          </cell>
          <cell r="BU12">
            <v>80701.023212568631</v>
          </cell>
          <cell r="BV12">
            <v>69914.17102761667</v>
          </cell>
          <cell r="BW12" t="str">
            <v>Yes</v>
          </cell>
          <cell r="BX12" t="e">
            <v>#DIV/0!</v>
          </cell>
          <cell r="BY12">
            <v>0</v>
          </cell>
          <cell r="BZ12" t="str">
            <v xml:space="preserve">Remote facility, many sites/wells nearby, closest site ~ 0.5 mi. </v>
          </cell>
          <cell r="CA12">
            <v>8.5339068817203092</v>
          </cell>
          <cell r="CB12">
            <v>10</v>
          </cell>
          <cell r="CC12">
            <v>47.508470349230137</v>
          </cell>
          <cell r="CD12" t="e">
            <v>#DIV/0!</v>
          </cell>
          <cell r="CE12">
            <v>1.5051080889152475E-2</v>
          </cell>
          <cell r="CF12" t="str">
            <v>Yes/Yes</v>
          </cell>
        </row>
        <row r="13">
          <cell r="A13">
            <v>609</v>
          </cell>
          <cell r="B13">
            <v>5</v>
          </cell>
          <cell r="C13">
            <v>41738</v>
          </cell>
          <cell r="D13" t="str">
            <v>South Compressor Station</v>
          </cell>
          <cell r="E13" t="str">
            <v>Anadarko</v>
          </cell>
          <cell r="F13">
            <v>39.949102799999999</v>
          </cell>
          <cell r="G13">
            <v>-109.55305559999999</v>
          </cell>
          <cell r="H13" t="str">
            <v>UT</v>
          </cell>
          <cell r="I13" t="str">
            <v>18/19</v>
          </cell>
          <cell r="J13" t="str">
            <v>Natural Buttes-Uintah</v>
          </cell>
          <cell r="K13" t="str">
            <v>C</v>
          </cell>
          <cell r="L13" t="str">
            <v>Shale</v>
          </cell>
          <cell r="M13">
            <v>87.06</v>
          </cell>
          <cell r="N13">
            <v>5.7969999999999997</v>
          </cell>
          <cell r="O13">
            <v>1.885</v>
          </cell>
          <cell r="P13">
            <v>1.5160000000000002</v>
          </cell>
          <cell r="Q13">
            <v>0.96519999999999995</v>
          </cell>
          <cell r="R13">
            <v>2.7755999999999998</v>
          </cell>
          <cell r="S13">
            <v>0</v>
          </cell>
          <cell r="T13">
            <v>0</v>
          </cell>
          <cell r="U13">
            <v>1089.81</v>
          </cell>
          <cell r="V13">
            <v>0</v>
          </cell>
          <cell r="W13" t="str">
            <v>N/A but similar to Chipeta plant inlet</v>
          </cell>
          <cell r="X13">
            <v>87.06</v>
          </cell>
          <cell r="Y13">
            <v>5.7969999999999997</v>
          </cell>
          <cell r="Z13">
            <v>1.885</v>
          </cell>
          <cell r="AA13">
            <v>1.5160000000000002</v>
          </cell>
          <cell r="AB13">
            <v>0.96519999999999995</v>
          </cell>
          <cell r="AC13">
            <v>2.7755999999999998</v>
          </cell>
          <cell r="AD13">
            <v>0</v>
          </cell>
          <cell r="AE13">
            <v>0</v>
          </cell>
          <cell r="AF13">
            <v>1089.81</v>
          </cell>
          <cell r="AG13">
            <v>0</v>
          </cell>
          <cell r="AH13" t="str">
            <v>N/A but similar to Chipeta plant inlet</v>
          </cell>
          <cell r="AI13">
            <v>29.753452054794522</v>
          </cell>
          <cell r="AJ13">
            <v>20</v>
          </cell>
          <cell r="AK13">
            <v>30</v>
          </cell>
          <cell r="AL13">
            <v>52</v>
          </cell>
          <cell r="AM13">
            <v>412</v>
          </cell>
          <cell r="AN13">
            <v>5060</v>
          </cell>
          <cell r="AO13">
            <v>0</v>
          </cell>
          <cell r="AP13">
            <v>48</v>
          </cell>
          <cell r="AQ13">
            <v>3795</v>
          </cell>
          <cell r="AR13">
            <v>0</v>
          </cell>
          <cell r="AS13">
            <v>3795</v>
          </cell>
          <cell r="AT13">
            <v>3</v>
          </cell>
          <cell r="AU13">
            <v>0</v>
          </cell>
          <cell r="AV13">
            <v>1</v>
          </cell>
          <cell r="AW13">
            <v>0</v>
          </cell>
          <cell r="AX13">
            <v>0</v>
          </cell>
          <cell r="AY13">
            <v>0</v>
          </cell>
          <cell r="AZ13" t="str">
            <v>4-S lean burn</v>
          </cell>
          <cell r="BA13">
            <v>0</v>
          </cell>
          <cell r="BB13">
            <v>0</v>
          </cell>
          <cell r="BC13">
            <v>8</v>
          </cell>
          <cell r="BD13">
            <v>0</v>
          </cell>
          <cell r="BE13">
            <v>2012</v>
          </cell>
          <cell r="BF13">
            <v>2</v>
          </cell>
          <cell r="BG13" t="str">
            <v>Natural Buttes (101) station. From there it goes to Chipeta Processing Plant</v>
          </cell>
          <cell r="BH13" t="str">
            <v>wells</v>
          </cell>
          <cell r="BI13" t="str">
            <v>TV</v>
          </cell>
          <cell r="BJ13" t="str">
            <v>Aerodyne</v>
          </cell>
          <cell r="BK13" t="str">
            <v xml:space="preserve">There was an engine swing in progress, so 1 of the 4 engines onsite was not operating. There was a methanol tank with what appeared to be natural gas pneumatic pumps injecting into the lines. The odor was strong enough that you would not stay down wind within 50 ft. The recirculating and inlet valve controller stems were leaking on all of the units. 2 of them were leaking more than a typical rod packing vent, the others were leaking slightly.  </v>
          </cell>
          <cell r="BL13" t="str">
            <v xml:space="preserve"> </v>
          </cell>
          <cell r="BM13">
            <v>1</v>
          </cell>
          <cell r="BN13">
            <v>7</v>
          </cell>
          <cell r="BO13">
            <v>1527.8726151342271</v>
          </cell>
          <cell r="BP13">
            <v>432.72143971775233</v>
          </cell>
          <cell r="BQ13">
            <v>0</v>
          </cell>
          <cell r="BR13">
            <v>53.956400975188828</v>
          </cell>
          <cell r="BS13">
            <v>15.281438570663081</v>
          </cell>
          <cell r="BT13">
            <v>0</v>
          </cell>
          <cell r="BU13">
            <v>77697.217404271913</v>
          </cell>
          <cell r="BV13">
            <v>22005.271541754835</v>
          </cell>
          <cell r="BW13" t="str">
            <v>Yes</v>
          </cell>
          <cell r="BX13">
            <v>3.8848608702135956E-3</v>
          </cell>
          <cell r="BY13">
            <v>0</v>
          </cell>
          <cell r="BZ13" t="str">
            <v>None</v>
          </cell>
          <cell r="CA13">
            <v>13.471854488998106</v>
          </cell>
          <cell r="CB13">
            <v>15.18</v>
          </cell>
          <cell r="CC13">
            <v>40.484546486190723</v>
          </cell>
          <cell r="CD13">
            <v>4.4622798876792968E-3</v>
          </cell>
          <cell r="CE13">
            <v>2.3760040325156179E-2</v>
          </cell>
          <cell r="CF13" t="str">
            <v>Yes/No</v>
          </cell>
        </row>
        <row r="14">
          <cell r="A14">
            <v>593</v>
          </cell>
          <cell r="B14">
            <v>6</v>
          </cell>
          <cell r="C14">
            <v>41738</v>
          </cell>
          <cell r="D14" t="str">
            <v>Blue Feather</v>
          </cell>
          <cell r="E14" t="str">
            <v>Anadarko</v>
          </cell>
          <cell r="F14">
            <v>40.0373667</v>
          </cell>
          <cell r="G14">
            <v>-109.5160389</v>
          </cell>
          <cell r="H14" t="str">
            <v>UT</v>
          </cell>
          <cell r="I14" t="str">
            <v>18/19</v>
          </cell>
          <cell r="J14" t="str">
            <v>Natural Buttes-Uintah</v>
          </cell>
          <cell r="K14" t="str">
            <v>C</v>
          </cell>
          <cell r="L14" t="str">
            <v>Shale</v>
          </cell>
          <cell r="M14">
            <v>90.677999999999997</v>
          </cell>
          <cell r="N14">
            <v>5.09</v>
          </cell>
          <cell r="O14">
            <v>1.7909999999999999</v>
          </cell>
          <cell r="P14">
            <v>1.4150000000000003</v>
          </cell>
          <cell r="Q14">
            <v>0.87790000000000001</v>
          </cell>
          <cell r="R14">
            <v>0.14799999999999999</v>
          </cell>
          <cell r="S14">
            <v>0</v>
          </cell>
          <cell r="T14">
            <v>0</v>
          </cell>
          <cell r="U14">
            <v>1111.1199999999999</v>
          </cell>
          <cell r="V14">
            <v>0</v>
          </cell>
          <cell r="W14" t="str">
            <v>N/A but similar to Chipeta plant inlet</v>
          </cell>
          <cell r="X14">
            <v>90.677999999999997</v>
          </cell>
          <cell r="Y14">
            <v>5.09</v>
          </cell>
          <cell r="Z14">
            <v>1.7909999999999999</v>
          </cell>
          <cell r="AA14">
            <v>1.4150000000000003</v>
          </cell>
          <cell r="AB14">
            <v>0.87790000000000001</v>
          </cell>
          <cell r="AC14">
            <v>0.14799999999999999</v>
          </cell>
          <cell r="AD14">
            <v>0</v>
          </cell>
          <cell r="AE14">
            <v>0</v>
          </cell>
          <cell r="AF14">
            <v>1111.1199999999999</v>
          </cell>
          <cell r="AG14">
            <v>0</v>
          </cell>
          <cell r="AH14" t="str">
            <v>N/A but similar to Chipeta plant inlet</v>
          </cell>
          <cell r="AI14">
            <v>29.188739726027396</v>
          </cell>
          <cell r="AJ14">
            <v>36</v>
          </cell>
          <cell r="AK14">
            <v>40</v>
          </cell>
          <cell r="AL14">
            <v>57.4</v>
          </cell>
          <cell r="AM14">
            <v>394</v>
          </cell>
          <cell r="AN14">
            <v>6195</v>
          </cell>
          <cell r="AO14">
            <v>0</v>
          </cell>
          <cell r="AP14">
            <v>45</v>
          </cell>
          <cell r="AQ14">
            <v>6195</v>
          </cell>
          <cell r="AR14">
            <v>0</v>
          </cell>
          <cell r="AS14">
            <v>6195</v>
          </cell>
          <cell r="AT14">
            <v>4</v>
          </cell>
          <cell r="AU14">
            <v>0</v>
          </cell>
          <cell r="AV14">
            <v>0</v>
          </cell>
          <cell r="AW14">
            <v>0</v>
          </cell>
          <cell r="AX14">
            <v>0</v>
          </cell>
          <cell r="AY14">
            <v>0</v>
          </cell>
          <cell r="AZ14" t="str">
            <v>4-S lean burn</v>
          </cell>
          <cell r="BA14">
            <v>0</v>
          </cell>
          <cell r="BB14" t="str">
            <v>Compressed air</v>
          </cell>
          <cell r="BC14" t="str">
            <v>Compressed air</v>
          </cell>
          <cell r="BD14" t="str">
            <v>Compressed air</v>
          </cell>
          <cell r="BE14" t="str">
            <v>unsure, 2 units added in 2012 (4 total)</v>
          </cell>
          <cell r="BF14">
            <v>4</v>
          </cell>
          <cell r="BG14" t="str">
            <v>Cottonwood compressor station, from there it goes to Chipeta processing plant.</v>
          </cell>
          <cell r="BH14" t="str">
            <v>wells</v>
          </cell>
          <cell r="BI14" t="str">
            <v>TV</v>
          </cell>
          <cell r="BJ14" t="str">
            <v>Aerodyne</v>
          </cell>
          <cell r="BK14" t="str">
            <v>Nothing out of the ordinary occurred while onsite. Station was operating in a typical state.</v>
          </cell>
          <cell r="BL14" t="str">
            <v xml:space="preserve"> </v>
          </cell>
          <cell r="BM14">
            <v>0</v>
          </cell>
          <cell r="BN14">
            <v>12</v>
          </cell>
          <cell r="BO14">
            <v>1076.4425155609988</v>
          </cell>
          <cell r="BP14">
            <v>580.91191984189015</v>
          </cell>
          <cell r="BQ14">
            <v>0</v>
          </cell>
          <cell r="BR14">
            <v>38.014271229835245</v>
          </cell>
          <cell r="BS14">
            <v>20.514744598326441</v>
          </cell>
          <cell r="BT14">
            <v>0</v>
          </cell>
          <cell r="BU14">
            <v>54740.550570962754</v>
          </cell>
          <cell r="BV14">
            <v>29541.232221590075</v>
          </cell>
          <cell r="BW14" t="str">
            <v>Yes</v>
          </cell>
          <cell r="BX14">
            <v>1.5205708491934098E-3</v>
          </cell>
          <cell r="BY14">
            <v>0</v>
          </cell>
          <cell r="BZ14" t="str">
            <v>None</v>
          </cell>
          <cell r="CA14">
            <v>21.813246687183366</v>
          </cell>
          <cell r="CB14">
            <v>24.78</v>
          </cell>
          <cell r="CC14">
            <v>16.201024542651879</v>
          </cell>
          <cell r="CD14">
            <v>1.6768905899925118E-3</v>
          </cell>
          <cell r="CE14">
            <v>3.8471586917251568E-2</v>
          </cell>
          <cell r="CF14" t="str">
            <v>Yes/No</v>
          </cell>
        </row>
        <row r="15">
          <cell r="A15">
            <v>175</v>
          </cell>
          <cell r="B15">
            <v>7</v>
          </cell>
          <cell r="C15">
            <v>41584</v>
          </cell>
          <cell r="D15" t="str">
            <v>Hamsfork Compressor</v>
          </cell>
          <cell r="E15" t="str">
            <v>Williams</v>
          </cell>
          <cell r="F15">
            <v>41.87</v>
          </cell>
          <cell r="G15">
            <v>-110.227</v>
          </cell>
          <cell r="H15" t="str">
            <v>WY</v>
          </cell>
          <cell r="I15">
            <v>14</v>
          </cell>
          <cell r="J15" t="str">
            <v>SWW</v>
          </cell>
          <cell r="K15" t="str">
            <v>C</v>
          </cell>
          <cell r="L15" t="str">
            <v>Conventional</v>
          </cell>
          <cell r="M15">
            <v>82.738500000000002</v>
          </cell>
          <cell r="N15">
            <v>10.777699999999999</v>
          </cell>
          <cell r="O15">
            <v>3.2898999999999998</v>
          </cell>
          <cell r="P15">
            <v>1.6476999999999999</v>
          </cell>
          <cell r="Q15">
            <v>0.79110000000000003</v>
          </cell>
          <cell r="R15">
            <v>0.75509999999999999</v>
          </cell>
          <cell r="S15">
            <v>0</v>
          </cell>
          <cell r="T15">
            <v>0</v>
          </cell>
          <cell r="U15">
            <v>1174</v>
          </cell>
          <cell r="V15">
            <v>1154.9000000000001</v>
          </cell>
          <cell r="W15" t="str">
            <v>Compressor gas.  Date sampled 4/21/2008</v>
          </cell>
          <cell r="X15">
            <v>82.738500000000002</v>
          </cell>
          <cell r="Y15">
            <v>10.777699999999999</v>
          </cell>
          <cell r="Z15">
            <v>3.2898999999999998</v>
          </cell>
          <cell r="AA15">
            <v>1.6476999999999999</v>
          </cell>
          <cell r="AB15">
            <v>0.79110000000000003</v>
          </cell>
          <cell r="AC15">
            <v>0.75509999999999999</v>
          </cell>
          <cell r="AD15">
            <v>0</v>
          </cell>
          <cell r="AE15">
            <v>0</v>
          </cell>
          <cell r="AF15">
            <v>1174</v>
          </cell>
          <cell r="AG15">
            <v>1154.9000000000001</v>
          </cell>
          <cell r="AH15" t="str">
            <v>Compressor gas.  Date sampled 4/21/2008</v>
          </cell>
          <cell r="AI15">
            <v>0</v>
          </cell>
          <cell r="AJ15">
            <v>6.4</v>
          </cell>
          <cell r="AK15">
            <v>0</v>
          </cell>
          <cell r="AL15">
            <v>164</v>
          </cell>
          <cell r="AM15">
            <v>640</v>
          </cell>
          <cell r="AN15">
            <v>1480</v>
          </cell>
          <cell r="AO15">
            <v>0</v>
          </cell>
          <cell r="AP15">
            <v>34</v>
          </cell>
          <cell r="AQ15">
            <v>1480</v>
          </cell>
          <cell r="AR15">
            <v>0</v>
          </cell>
          <cell r="AS15">
            <v>1480</v>
          </cell>
          <cell r="AT15">
            <v>1</v>
          </cell>
          <cell r="AU15">
            <v>0</v>
          </cell>
          <cell r="AV15">
            <v>0</v>
          </cell>
          <cell r="AW15">
            <v>0</v>
          </cell>
          <cell r="AX15">
            <v>0</v>
          </cell>
          <cell r="AY15">
            <v>0</v>
          </cell>
          <cell r="AZ15" t="str">
            <v>4-S lean burn</v>
          </cell>
          <cell r="BA15">
            <v>0</v>
          </cell>
          <cell r="BB15">
            <v>4</v>
          </cell>
          <cell r="BC15">
            <v>0</v>
          </cell>
          <cell r="BD15">
            <v>0</v>
          </cell>
          <cell r="BE15">
            <v>0</v>
          </cell>
          <cell r="BF15" t="str">
            <v xml:space="preserve"> </v>
          </cell>
          <cell r="BG15">
            <v>0</v>
          </cell>
          <cell r="BH15">
            <v>0</v>
          </cell>
          <cell r="BI15" t="str">
            <v>RA</v>
          </cell>
          <cell r="BJ15" t="str">
            <v>Aerodyne</v>
          </cell>
          <cell r="BK15" t="str">
            <v>Rod packing is routed back to fuel lines. IR camera shows leak for compressor pressure relief valve and  leak from blowcse filter pressure relief valve</v>
          </cell>
          <cell r="BL15" t="str">
            <v xml:space="preserve"> </v>
          </cell>
          <cell r="BM15">
            <v>1</v>
          </cell>
          <cell r="BN15">
            <v>4</v>
          </cell>
          <cell r="BO15">
            <v>1073.354026488206</v>
          </cell>
          <cell r="BP15">
            <v>204.98838082669687</v>
          </cell>
          <cell r="BQ15">
            <v>0</v>
          </cell>
          <cell r="BR15">
            <v>37.905202088096324</v>
          </cell>
          <cell r="BS15">
            <v>7.2391082617632243</v>
          </cell>
          <cell r="BT15">
            <v>0</v>
          </cell>
          <cell r="BU15">
            <v>54583.491006858705</v>
          </cell>
          <cell r="BV15">
            <v>10424.315896939042</v>
          </cell>
          <cell r="BW15" t="str">
            <v>Yes</v>
          </cell>
          <cell r="BX15">
            <v>8.5286704698216732E-3</v>
          </cell>
          <cell r="BY15">
            <v>0</v>
          </cell>
          <cell r="BZ15" t="str">
            <v>None</v>
          </cell>
          <cell r="CA15">
            <v>5.2221669097799372</v>
          </cell>
          <cell r="CB15">
            <v>5.92</v>
          </cell>
          <cell r="CC15">
            <v>32.683035178316388</v>
          </cell>
          <cell r="CD15">
            <v>1.0307982946054948E-2</v>
          </cell>
          <cell r="CE15">
            <v>9.2102313354406832E-3</v>
          </cell>
          <cell r="CF15" t="str">
            <v>Yes/Yes</v>
          </cell>
        </row>
        <row r="16">
          <cell r="A16">
            <v>605</v>
          </cell>
          <cell r="B16">
            <v>8</v>
          </cell>
          <cell r="C16">
            <v>41736</v>
          </cell>
          <cell r="D16" t="str">
            <v>North Compressor Station</v>
          </cell>
          <cell r="E16" t="str">
            <v>Anadarko</v>
          </cell>
          <cell r="F16">
            <v>40.035558299999998</v>
          </cell>
          <cell r="G16">
            <v>-109.652725</v>
          </cell>
          <cell r="H16" t="str">
            <v>UT</v>
          </cell>
          <cell r="I16" t="str">
            <v>18/19</v>
          </cell>
          <cell r="J16" t="str">
            <v>Natural Buttes-Uintah</v>
          </cell>
          <cell r="K16" t="str">
            <v>C</v>
          </cell>
          <cell r="L16" t="str">
            <v>Shale</v>
          </cell>
          <cell r="M16">
            <v>90.741</v>
          </cell>
          <cell r="N16">
            <v>5.0620000000000003</v>
          </cell>
          <cell r="O16">
            <v>1.7789999999999999</v>
          </cell>
          <cell r="P16">
            <v>1.395</v>
          </cell>
          <cell r="Q16">
            <v>0.87809999999999999</v>
          </cell>
          <cell r="R16">
            <v>0.14510000000000001</v>
          </cell>
          <cell r="S16">
            <v>0</v>
          </cell>
          <cell r="T16">
            <v>0</v>
          </cell>
          <cell r="U16">
            <v>1110.17</v>
          </cell>
          <cell r="V16">
            <v>0</v>
          </cell>
          <cell r="W16" t="str">
            <v>N/A but similar to Chipeta plant inlet</v>
          </cell>
          <cell r="X16">
            <v>90.741</v>
          </cell>
          <cell r="Y16">
            <v>5.0620000000000003</v>
          </cell>
          <cell r="Z16">
            <v>1.7789999999999999</v>
          </cell>
          <cell r="AA16">
            <v>1.395</v>
          </cell>
          <cell r="AB16">
            <v>0.87809999999999999</v>
          </cell>
          <cell r="AC16">
            <v>0.14510000000000001</v>
          </cell>
          <cell r="AD16">
            <v>0</v>
          </cell>
          <cell r="AE16">
            <v>0</v>
          </cell>
          <cell r="AF16">
            <v>1110.17</v>
          </cell>
          <cell r="AG16">
            <v>0</v>
          </cell>
          <cell r="AH16" t="str">
            <v>N/A but similar to Chipeta plant inlet</v>
          </cell>
          <cell r="AI16">
            <v>21.32304109589041</v>
          </cell>
          <cell r="AJ16">
            <v>6.3170000000000002</v>
          </cell>
          <cell r="AK16">
            <v>28</v>
          </cell>
          <cell r="AL16">
            <v>52.9</v>
          </cell>
          <cell r="AM16">
            <v>344</v>
          </cell>
          <cell r="AN16">
            <v>3795</v>
          </cell>
          <cell r="AO16">
            <v>0</v>
          </cell>
          <cell r="AP16">
            <v>54.5</v>
          </cell>
          <cell r="AQ16">
            <v>3795</v>
          </cell>
          <cell r="AR16">
            <v>0</v>
          </cell>
          <cell r="AS16">
            <v>3795</v>
          </cell>
          <cell r="AT16">
            <v>3</v>
          </cell>
          <cell r="AU16">
            <v>0</v>
          </cell>
          <cell r="AV16">
            <v>0</v>
          </cell>
          <cell r="AW16">
            <v>0</v>
          </cell>
          <cell r="AX16">
            <v>0</v>
          </cell>
          <cell r="AY16">
            <v>0</v>
          </cell>
          <cell r="AZ16" t="str">
            <v>4-S lean burn</v>
          </cell>
          <cell r="BA16">
            <v>0</v>
          </cell>
          <cell r="BB16" t="str">
            <v>Compressed air</v>
          </cell>
          <cell r="BC16" t="str">
            <v>Compressed air</v>
          </cell>
          <cell r="BD16" t="str">
            <v>Compressed air</v>
          </cell>
          <cell r="BE16">
            <v>2004</v>
          </cell>
          <cell r="BF16">
            <v>10</v>
          </cell>
          <cell r="BG16" t="str">
            <v>Cottonwood compressor station, from there it goes to Chipeta processing plant.</v>
          </cell>
          <cell r="BH16" t="str">
            <v>wells</v>
          </cell>
          <cell r="BI16" t="str">
            <v>TV</v>
          </cell>
          <cell r="BJ16" t="str">
            <v>Aerodyne</v>
          </cell>
          <cell r="BK16">
            <v>0</v>
          </cell>
          <cell r="BM16">
            <v>0</v>
          </cell>
          <cell r="BN16">
            <v>7</v>
          </cell>
          <cell r="BO16">
            <v>1018.9753183222915</v>
          </cell>
          <cell r="BP16">
            <v>756.35105073146144</v>
          </cell>
          <cell r="BQ16">
            <v>0</v>
          </cell>
          <cell r="BR16">
            <v>35.984832972733201</v>
          </cell>
          <cell r="BS16">
            <v>26.710329229696203</v>
          </cell>
          <cell r="BT16">
            <v>0</v>
          </cell>
          <cell r="BU16">
            <v>51818.159480735812</v>
          </cell>
          <cell r="BV16">
            <v>38462.874090762532</v>
          </cell>
          <cell r="BW16" t="str">
            <v>Yes</v>
          </cell>
          <cell r="BX16">
            <v>8.2029696819274668E-3</v>
          </cell>
          <cell r="BY16">
            <v>0</v>
          </cell>
          <cell r="BZ16" t="str">
            <v>None</v>
          </cell>
          <cell r="CA16">
            <v>13.471854488998106</v>
          </cell>
          <cell r="CB16">
            <v>15.18</v>
          </cell>
          <cell r="CC16">
            <v>22.512978483735097</v>
          </cell>
          <cell r="CD16">
            <v>9.0399815760543387E-3</v>
          </cell>
          <cell r="CE16">
            <v>2.3760040325156179E-2</v>
          </cell>
          <cell r="CF16" t="str">
            <v>Yes/No</v>
          </cell>
        </row>
        <row r="17">
          <cell r="A17">
            <v>488</v>
          </cell>
          <cell r="B17">
            <v>9</v>
          </cell>
          <cell r="C17">
            <v>41668</v>
          </cell>
          <cell r="D17" t="str">
            <v>Briscoe Catarina North CGF-B</v>
          </cell>
          <cell r="E17" t="str">
            <v>Anadarko</v>
          </cell>
          <cell r="F17">
            <v>28.326141</v>
          </cell>
          <cell r="G17">
            <v>-99.802420999999995</v>
          </cell>
          <cell r="H17" t="str">
            <v>TX</v>
          </cell>
          <cell r="I17">
            <v>16</v>
          </cell>
          <cell r="J17" t="str">
            <v>Eagle Ford</v>
          </cell>
          <cell r="K17" t="str">
            <v>C</v>
          </cell>
          <cell r="L17" t="str">
            <v>Shale</v>
          </cell>
          <cell r="M17">
            <v>76.343999999999994</v>
          </cell>
          <cell r="N17">
            <v>13.977</v>
          </cell>
          <cell r="O17">
            <v>5.5190000000000001</v>
          </cell>
          <cell r="P17">
            <v>2.8730000000000002</v>
          </cell>
          <cell r="Q17">
            <v>1.24</v>
          </cell>
          <cell r="R17">
            <v>4.7E-2</v>
          </cell>
          <cell r="S17">
            <v>0</v>
          </cell>
          <cell r="T17">
            <v>0</v>
          </cell>
          <cell r="U17">
            <v>1262.3119999999999</v>
          </cell>
          <cell r="V17">
            <v>1262.3119999999999</v>
          </cell>
          <cell r="W17" t="str">
            <v>Sample date 12/01/2013.  Data given for inlet composition and assumed to be same as outlet</v>
          </cell>
          <cell r="X17">
            <v>76.343999999999994</v>
          </cell>
          <cell r="Y17">
            <v>13.977</v>
          </cell>
          <cell r="Z17">
            <v>5.5190000000000001</v>
          </cell>
          <cell r="AA17">
            <v>2.8730000000000002</v>
          </cell>
          <cell r="AB17">
            <v>1.24</v>
          </cell>
          <cell r="AC17">
            <v>4.7E-2</v>
          </cell>
          <cell r="AD17">
            <v>0</v>
          </cell>
          <cell r="AE17">
            <v>0</v>
          </cell>
          <cell r="AF17">
            <v>1262.3119999999999</v>
          </cell>
          <cell r="AG17">
            <v>1262.3119999999999</v>
          </cell>
          <cell r="AH17" t="str">
            <v>Sample date 12/01/2013.  Data given for inlet composition and assumed to be same as outlet</v>
          </cell>
          <cell r="AI17">
            <v>0</v>
          </cell>
          <cell r="AJ17">
            <v>10.5</v>
          </cell>
          <cell r="AK17">
            <v>0</v>
          </cell>
          <cell r="AL17">
            <v>27</v>
          </cell>
          <cell r="AM17">
            <v>940</v>
          </cell>
          <cell r="AN17">
            <v>4800</v>
          </cell>
          <cell r="AO17">
            <v>0</v>
          </cell>
          <cell r="AP17">
            <v>50</v>
          </cell>
          <cell r="AQ17">
            <v>3600</v>
          </cell>
          <cell r="AR17">
            <v>0</v>
          </cell>
          <cell r="AS17">
            <v>3600</v>
          </cell>
          <cell r="AT17">
            <v>3</v>
          </cell>
          <cell r="AU17">
            <v>0</v>
          </cell>
          <cell r="AV17">
            <v>1</v>
          </cell>
          <cell r="AW17">
            <v>0</v>
          </cell>
          <cell r="AX17">
            <v>0</v>
          </cell>
          <cell r="AY17">
            <v>0</v>
          </cell>
          <cell r="AZ17" t="str">
            <v>4-S lean burn</v>
          </cell>
          <cell r="BA17">
            <v>0</v>
          </cell>
          <cell r="BB17">
            <v>32</v>
          </cell>
          <cell r="BC17">
            <v>0</v>
          </cell>
          <cell r="BD17">
            <v>6</v>
          </cell>
          <cell r="BE17">
            <v>2011</v>
          </cell>
          <cell r="BF17">
            <v>3</v>
          </cell>
          <cell r="BG17" t="str">
            <v>Maverick CDP</v>
          </cell>
          <cell r="BH17" t="str">
            <v>Processing facility</v>
          </cell>
          <cell r="BI17" t="str">
            <v>DM</v>
          </cell>
          <cell r="BJ17" t="str">
            <v>Aerodyne</v>
          </cell>
          <cell r="BK17" t="str">
            <v>No leaks detected with IR camera.  Heard one pneumatic releasing gas during ~ 1 sec. (couldn’t see where)</v>
          </cell>
          <cell r="BL17" t="str">
            <v xml:space="preserve"> </v>
          </cell>
          <cell r="BM17">
            <v>0</v>
          </cell>
          <cell r="BN17">
            <v>10</v>
          </cell>
          <cell r="BO17">
            <v>725.40254690157758</v>
          </cell>
          <cell r="BP17">
            <v>238.20098696933928</v>
          </cell>
          <cell r="BQ17">
            <v>0</v>
          </cell>
          <cell r="BR17">
            <v>25.617391333115943</v>
          </cell>
          <cell r="BS17">
            <v>8.4120023085002291</v>
          </cell>
          <cell r="BT17">
            <v>0</v>
          </cell>
          <cell r="BU17">
            <v>36889.043519686958</v>
          </cell>
          <cell r="BV17">
            <v>12113.28332424033</v>
          </cell>
          <cell r="BW17" t="str">
            <v>Yes</v>
          </cell>
          <cell r="BX17">
            <v>3.5132422399701867E-3</v>
          </cell>
          <cell r="BY17">
            <v>0</v>
          </cell>
          <cell r="BZ17" t="str">
            <v>Remote facility with another facility right next to it</v>
          </cell>
          <cell r="CA17">
            <v>12.800860322580464</v>
          </cell>
          <cell r="CB17">
            <v>16.200000000000003</v>
          </cell>
          <cell r="CC17">
            <v>12.816531010535479</v>
          </cell>
          <cell r="CD17">
            <v>4.6018576967020155E-3</v>
          </cell>
          <cell r="CE17">
            <v>2.2576621333728716E-2</v>
          </cell>
          <cell r="CF17" t="str">
            <v>Yes/No</v>
          </cell>
        </row>
        <row r="18">
          <cell r="A18">
            <v>345</v>
          </cell>
          <cell r="B18">
            <v>10</v>
          </cell>
          <cell r="C18">
            <v>41676</v>
          </cell>
          <cell r="D18" t="str">
            <v>Fox Creek Compressor Station</v>
          </cell>
          <cell r="E18" t="str">
            <v>Access</v>
          </cell>
          <cell r="F18">
            <v>28.597999999999999</v>
          </cell>
          <cell r="G18">
            <v>-99.647000000000006</v>
          </cell>
          <cell r="H18" t="str">
            <v>TX</v>
          </cell>
          <cell r="I18">
            <v>16</v>
          </cell>
          <cell r="J18" t="str">
            <v>Eagle Ford</v>
          </cell>
          <cell r="K18" t="str">
            <v>C</v>
          </cell>
          <cell r="L18" t="str">
            <v>Shale</v>
          </cell>
          <cell r="M18">
            <v>70.313999999999993</v>
          </cell>
          <cell r="N18">
            <v>14.817</v>
          </cell>
          <cell r="O18">
            <v>7.2850000000000001</v>
          </cell>
          <cell r="P18">
            <v>4.8540000000000001</v>
          </cell>
          <cell r="Q18">
            <v>1.9510000000000001</v>
          </cell>
          <cell r="R18">
            <v>0.379</v>
          </cell>
          <cell r="S18">
            <v>0.4</v>
          </cell>
          <cell r="T18">
            <v>4000</v>
          </cell>
          <cell r="U18">
            <v>1346.5</v>
          </cell>
          <cell r="V18">
            <v>1323.07</v>
          </cell>
          <cell r="W18" t="str">
            <v>Gas composition given for outlet but assumed to be the same as inlet for this compression station</v>
          </cell>
          <cell r="X18">
            <v>70.313999999999993</v>
          </cell>
          <cell r="Y18">
            <v>14.817</v>
          </cell>
          <cell r="Z18">
            <v>7.2850000000000001</v>
          </cell>
          <cell r="AA18">
            <v>4.8540000000000001</v>
          </cell>
          <cell r="AB18">
            <v>1.9510000000000001</v>
          </cell>
          <cell r="AC18">
            <v>0.379</v>
          </cell>
          <cell r="AD18">
            <v>0.4</v>
          </cell>
          <cell r="AE18">
            <v>4000</v>
          </cell>
          <cell r="AF18">
            <v>1346.5</v>
          </cell>
          <cell r="AG18">
            <v>1323.07</v>
          </cell>
          <cell r="AH18" t="str">
            <v>Effective sample date 2/1/2014.  Data given for outlet composition</v>
          </cell>
          <cell r="AI18">
            <v>12</v>
          </cell>
          <cell r="AJ18">
            <v>14.7</v>
          </cell>
          <cell r="AK18">
            <v>23</v>
          </cell>
          <cell r="AL18">
            <v>72</v>
          </cell>
          <cell r="AM18">
            <v>471</v>
          </cell>
          <cell r="AN18">
            <v>4110</v>
          </cell>
          <cell r="AO18">
            <v>0</v>
          </cell>
          <cell r="AP18">
            <v>38</v>
          </cell>
          <cell r="AQ18">
            <v>4110</v>
          </cell>
          <cell r="AR18">
            <v>0</v>
          </cell>
          <cell r="AS18">
            <v>4110</v>
          </cell>
          <cell r="AT18">
            <v>3</v>
          </cell>
          <cell r="AU18">
            <v>0</v>
          </cell>
          <cell r="AV18">
            <v>0</v>
          </cell>
          <cell r="AW18">
            <v>0</v>
          </cell>
          <cell r="AX18">
            <v>0</v>
          </cell>
          <cell r="AY18">
            <v>0</v>
          </cell>
          <cell r="AZ18" t="str">
            <v>4-S lean burn</v>
          </cell>
          <cell r="BA18">
            <v>0</v>
          </cell>
          <cell r="BB18">
            <v>34</v>
          </cell>
          <cell r="BC18">
            <v>0</v>
          </cell>
          <cell r="BD18">
            <v>6</v>
          </cell>
          <cell r="BE18">
            <v>2011</v>
          </cell>
          <cell r="BF18">
            <v>3</v>
          </cell>
          <cell r="BG18" t="str">
            <v>Sales</v>
          </cell>
          <cell r="BH18" t="str">
            <v>Wells</v>
          </cell>
          <cell r="BI18" t="str">
            <v>DM</v>
          </cell>
          <cell r="BJ18" t="str">
            <v>Aerodyne</v>
          </cell>
          <cell r="BK18" t="str">
            <v xml:space="preserve">No leaks observed nor changes in operation. </v>
          </cell>
          <cell r="BM18">
            <v>0</v>
          </cell>
          <cell r="BN18">
            <v>5</v>
          </cell>
          <cell r="BO18">
            <v>706.12369015394836</v>
          </cell>
          <cell r="BP18">
            <v>160.03451105440331</v>
          </cell>
          <cell r="BQ18">
            <v>0</v>
          </cell>
          <cell r="BR18">
            <v>24.936563812081463</v>
          </cell>
          <cell r="BS18">
            <v>5.6515747208160283</v>
          </cell>
          <cell r="BT18">
            <v>0</v>
          </cell>
          <cell r="BU18">
            <v>35908.651889397312</v>
          </cell>
          <cell r="BV18">
            <v>8138.2675979750802</v>
          </cell>
          <cell r="BW18" t="str">
            <v>Yes</v>
          </cell>
          <cell r="BX18">
            <v>2.4427654346528783E-3</v>
          </cell>
          <cell r="BY18">
            <v>0</v>
          </cell>
          <cell r="BZ18" t="str">
            <v>Remote location with a well site next to it on the west side (this well feeds this site).  2 other wells nearby.</v>
          </cell>
          <cell r="CA18">
            <v>14.548515196119345</v>
          </cell>
          <cell r="CB18">
            <v>18.495000000000001</v>
          </cell>
          <cell r="CC18">
            <v>10.388048615962118</v>
          </cell>
          <cell r="CD18">
            <v>3.4740811711079997E-3</v>
          </cell>
          <cell r="CE18">
            <v>2.5658925281091767E-2</v>
          </cell>
          <cell r="CF18" t="str">
            <v>Yes/No</v>
          </cell>
        </row>
        <row r="19">
          <cell r="A19">
            <v>16</v>
          </cell>
          <cell r="B19">
            <v>11</v>
          </cell>
          <cell r="C19">
            <v>41612</v>
          </cell>
          <cell r="D19" t="str">
            <v>Wilcox</v>
          </cell>
          <cell r="E19" t="str">
            <v>Williams</v>
          </cell>
          <cell r="F19">
            <v>41.59028</v>
          </cell>
          <cell r="G19">
            <v>-75.893609999999995</v>
          </cell>
          <cell r="H19" t="str">
            <v>PA</v>
          </cell>
          <cell r="I19">
            <v>3</v>
          </cell>
          <cell r="J19" t="str">
            <v>ABA</v>
          </cell>
          <cell r="K19" t="str">
            <v>C</v>
          </cell>
          <cell r="L19" t="str">
            <v>Shale</v>
          </cell>
          <cell r="M19">
            <v>97.720200000000006</v>
          </cell>
          <cell r="N19">
            <v>1.9464999999999999</v>
          </cell>
          <cell r="O19">
            <v>5.91E-2</v>
          </cell>
          <cell r="P19">
            <v>3.3999999999999998E-3</v>
          </cell>
          <cell r="Q19">
            <v>0</v>
          </cell>
          <cell r="R19">
            <v>0.27039999999999997</v>
          </cell>
          <cell r="S19">
            <v>0</v>
          </cell>
          <cell r="T19">
            <v>0</v>
          </cell>
          <cell r="U19">
            <v>1021.93</v>
          </cell>
          <cell r="V19">
            <v>1004.38</v>
          </cell>
          <cell r="W19" t="str">
            <v>Typical.  Data given for inlet composition</v>
          </cell>
          <cell r="X19">
            <v>97.720200000000006</v>
          </cell>
          <cell r="Y19">
            <v>1.9464999999999999</v>
          </cell>
          <cell r="Z19">
            <v>5.91E-2</v>
          </cell>
          <cell r="AA19">
            <v>3.3999999999999998E-3</v>
          </cell>
          <cell r="AB19">
            <v>0</v>
          </cell>
          <cell r="AC19">
            <v>0.27039999999999997</v>
          </cell>
          <cell r="AD19">
            <v>0</v>
          </cell>
          <cell r="AE19">
            <v>0</v>
          </cell>
          <cell r="AF19">
            <v>1021.93</v>
          </cell>
          <cell r="AG19">
            <v>1004.38</v>
          </cell>
          <cell r="AH19" t="str">
            <v>Typical.  Data given for inlet composition</v>
          </cell>
          <cell r="AI19">
            <v>0</v>
          </cell>
          <cell r="AJ19">
            <v>607</v>
          </cell>
          <cell r="AK19">
            <v>750</v>
          </cell>
          <cell r="AL19">
            <v>942</v>
          </cell>
          <cell r="AM19">
            <v>1364</v>
          </cell>
          <cell r="AN19">
            <v>4155</v>
          </cell>
          <cell r="AO19">
            <v>15400</v>
          </cell>
          <cell r="AP19">
            <v>35</v>
          </cell>
          <cell r="AQ19">
            <v>0</v>
          </cell>
          <cell r="AR19">
            <v>15400</v>
          </cell>
          <cell r="AS19">
            <v>15400</v>
          </cell>
          <cell r="AT19">
            <v>0</v>
          </cell>
          <cell r="AU19">
            <v>3</v>
          </cell>
          <cell r="AV19">
            <v>0</v>
          </cell>
          <cell r="AW19">
            <v>2</v>
          </cell>
          <cell r="AX19">
            <v>0</v>
          </cell>
          <cell r="AY19">
            <v>0</v>
          </cell>
          <cell r="AZ19" t="str">
            <v>4-S lean burn (3); Solar Taurus (2)</v>
          </cell>
          <cell r="BA19">
            <v>0</v>
          </cell>
          <cell r="BB19" t="str">
            <v>Compressed Air</v>
          </cell>
          <cell r="BC19" t="str">
            <v>Compressed Air</v>
          </cell>
          <cell r="BD19" t="str">
            <v>Compressed Air</v>
          </cell>
          <cell r="BE19">
            <v>2012</v>
          </cell>
          <cell r="BF19">
            <v>2</v>
          </cell>
          <cell r="BG19" t="str">
            <v>Sales</v>
          </cell>
          <cell r="BH19" t="str">
            <v>White Comp Sta</v>
          </cell>
          <cell r="BI19" t="str">
            <v>TG</v>
          </cell>
          <cell r="BJ19" t="str">
            <v>CMU</v>
          </cell>
          <cell r="BK19" t="str">
            <v xml:space="preserve">Centrifugals are dry seal.   Leak on fitting below pig launcher.  Venting from producer wate tanks.  Leak on coalescing filter joint </v>
          </cell>
          <cell r="BL19" t="str">
            <v xml:space="preserve"> </v>
          </cell>
          <cell r="BM19">
            <v>1</v>
          </cell>
          <cell r="BN19">
            <v>7</v>
          </cell>
          <cell r="BO19">
            <v>535.90001561275983</v>
          </cell>
          <cell r="BP19">
            <v>153.62323784494697</v>
          </cell>
          <cell r="BQ19">
            <v>0</v>
          </cell>
          <cell r="BR19">
            <v>18.925161586505531</v>
          </cell>
          <cell r="BS19">
            <v>5.425162371629102</v>
          </cell>
          <cell r="BT19">
            <v>0</v>
          </cell>
          <cell r="BU19">
            <v>27252.232684567964</v>
          </cell>
          <cell r="BV19">
            <v>7812.2338151459062</v>
          </cell>
          <cell r="BW19" t="str">
            <v>Yes</v>
          </cell>
          <cell r="BX19">
            <v>4.4896594208513941E-5</v>
          </cell>
          <cell r="BY19">
            <v>0</v>
          </cell>
          <cell r="BZ19" t="str">
            <v>None</v>
          </cell>
          <cell r="CA19">
            <v>0.47486320893088557</v>
          </cell>
          <cell r="CB19">
            <v>2.5666666666666664</v>
          </cell>
          <cell r="CC19">
            <v>18.450298377574647</v>
          </cell>
          <cell r="CD19">
            <v>4.5944026115904333E-5</v>
          </cell>
          <cell r="CE19">
            <v>0.12173063144291052</v>
          </cell>
          <cell r="CF19" t="str">
            <v>Yes/Yes</v>
          </cell>
        </row>
        <row r="20">
          <cell r="A20">
            <v>80</v>
          </cell>
          <cell r="B20">
            <v>12</v>
          </cell>
          <cell r="C20">
            <v>41723</v>
          </cell>
          <cell r="D20" t="str">
            <v>Thompson CS</v>
          </cell>
          <cell r="E20" t="str">
            <v>Williams</v>
          </cell>
          <cell r="F20">
            <v>36.834400000000002</v>
          </cell>
          <cell r="G20">
            <v>-108.0977</v>
          </cell>
          <cell r="H20" t="str">
            <v>NM</v>
          </cell>
          <cell r="I20">
            <v>13</v>
          </cell>
          <cell r="J20" t="str">
            <v>San Juan</v>
          </cell>
          <cell r="K20" t="str">
            <v>C</v>
          </cell>
          <cell r="L20" t="str">
            <v>Conventional</v>
          </cell>
          <cell r="M20">
            <v>86.693100000000001</v>
          </cell>
          <cell r="N20">
            <v>6.3650000000000002</v>
          </cell>
          <cell r="O20">
            <v>2.7149999999999999</v>
          </cell>
          <cell r="P20">
            <v>2.0255999999999998</v>
          </cell>
          <cell r="Q20">
            <v>1.8322000000000001</v>
          </cell>
          <cell r="R20">
            <v>0.36909999999999998</v>
          </cell>
          <cell r="S20">
            <v>0</v>
          </cell>
          <cell r="T20">
            <v>0</v>
          </cell>
          <cell r="U20">
            <v>1137</v>
          </cell>
          <cell r="V20">
            <v>1118.5</v>
          </cell>
          <cell r="W20" t="str">
            <v>Date sampled 4/1/14</v>
          </cell>
          <cell r="X20">
            <v>86.693100000000001</v>
          </cell>
          <cell r="Y20">
            <v>6.3650000000000002</v>
          </cell>
          <cell r="Z20">
            <v>2.7149999999999999</v>
          </cell>
          <cell r="AA20">
            <v>2.0255999999999998</v>
          </cell>
          <cell r="AB20">
            <v>1.8322000000000001</v>
          </cell>
          <cell r="AC20">
            <v>0.36909999999999998</v>
          </cell>
          <cell r="AD20">
            <v>0</v>
          </cell>
          <cell r="AE20">
            <v>0</v>
          </cell>
          <cell r="AF20">
            <v>1137</v>
          </cell>
          <cell r="AG20">
            <v>1118.5</v>
          </cell>
          <cell r="AH20" t="str">
            <v>Date sampled 4/1/14</v>
          </cell>
          <cell r="AI20">
            <v>0</v>
          </cell>
          <cell r="AJ20">
            <v>59</v>
          </cell>
          <cell r="AL20">
            <v>193.5593220338983</v>
          </cell>
          <cell r="AM20">
            <v>390</v>
          </cell>
          <cell r="AN20">
            <v>0</v>
          </cell>
          <cell r="AO20">
            <v>5840</v>
          </cell>
          <cell r="AP20">
            <v>60</v>
          </cell>
          <cell r="AQ20">
            <v>0</v>
          </cell>
          <cell r="AR20">
            <v>4500</v>
          </cell>
          <cell r="AS20">
            <v>4500</v>
          </cell>
          <cell r="AT20">
            <v>0</v>
          </cell>
          <cell r="AU20">
            <v>0</v>
          </cell>
          <cell r="AV20">
            <v>0</v>
          </cell>
          <cell r="AW20">
            <v>2</v>
          </cell>
          <cell r="AX20">
            <v>0</v>
          </cell>
          <cell r="AY20">
            <v>1</v>
          </cell>
          <cell r="AZ20" t="str">
            <v>Solar turbines</v>
          </cell>
          <cell r="BA20">
            <v>0</v>
          </cell>
          <cell r="BB20" t="str">
            <v>Pending</v>
          </cell>
          <cell r="BC20">
            <v>1</v>
          </cell>
          <cell r="BD20">
            <v>0</v>
          </cell>
          <cell r="BE20">
            <v>1990</v>
          </cell>
          <cell r="BF20">
            <v>24</v>
          </cell>
          <cell r="BG20" t="str">
            <v xml:space="preserve">Chaco compressor (C/D) and then to Kutz Processing Plant. </v>
          </cell>
          <cell r="BH20" t="str">
            <v>Gathering from compressor stations (fed from wells) and low pressure line directly from wells ~100</v>
          </cell>
          <cell r="BI20" t="str">
            <v>LW</v>
          </cell>
          <cell r="BJ20" t="str">
            <v>Aerodyne</v>
          </cell>
          <cell r="BK20" t="str">
            <v>A truck came onsite and loaded condensate.  During the loading and for some time afterwards the vent stacks on the both condensate tanks were venting.  The dump valve on the low pressure slug catcher is a continuously bleed pneumatic.  Other observed leaks include a small leak from a pneumatic on the “2nd cut” fuel gas line, and from the Compressor unit #5 Lube Oil vent.</v>
          </cell>
          <cell r="BL20" t="str">
            <v xml:space="preserve"> </v>
          </cell>
          <cell r="BM20">
            <v>1</v>
          </cell>
          <cell r="BN20">
            <v>3</v>
          </cell>
          <cell r="BO20">
            <v>485.01265977090992</v>
          </cell>
          <cell r="BP20">
            <v>76.072102887278376</v>
          </cell>
          <cell r="BQ20">
            <v>0</v>
          </cell>
          <cell r="BR20">
            <v>17.128088617743174</v>
          </cell>
          <cell r="BS20">
            <v>2.6864653805259908</v>
          </cell>
          <cell r="BT20">
            <v>0</v>
          </cell>
          <cell r="BU20">
            <v>24664.44760955017</v>
          </cell>
          <cell r="BV20">
            <v>3868.5101479574264</v>
          </cell>
          <cell r="BW20" t="str">
            <v>Yes</v>
          </cell>
          <cell r="BX20">
            <v>4.1804148490763002E-4</v>
          </cell>
          <cell r="BY20" t="str">
            <v>Slight changes in site emissions noted by CSU observer.  Check with tracer team</v>
          </cell>
          <cell r="BZ20" t="str">
            <v xml:space="preserve">Oil and gas operations also surround the area although none are visible. </v>
          </cell>
          <cell r="CA20">
            <v>0.12316880915203231</v>
          </cell>
          <cell r="CB20">
            <v>0.75</v>
          </cell>
          <cell r="CC20">
            <v>17.00491980859114</v>
          </cell>
          <cell r="CD20">
            <v>4.8220848592059806E-4</v>
          </cell>
          <cell r="CE20">
            <v>3.1574181006577967E-2</v>
          </cell>
          <cell r="CF20" t="str">
            <v>Yes/No</v>
          </cell>
        </row>
        <row r="21">
          <cell r="A21">
            <v>505</v>
          </cell>
          <cell r="B21">
            <v>13</v>
          </cell>
          <cell r="C21">
            <v>41667</v>
          </cell>
          <cell r="D21" t="str">
            <v>Briscoe Friday Ranch CGF-A</v>
          </cell>
          <cell r="E21" t="str">
            <v>Anadarko</v>
          </cell>
          <cell r="F21">
            <v>28.2896</v>
          </cell>
          <cell r="G21">
            <v>-99.746399999999994</v>
          </cell>
          <cell r="H21" t="str">
            <v>TX</v>
          </cell>
          <cell r="I21">
            <v>16</v>
          </cell>
          <cell r="J21" t="str">
            <v>Eagle Ford</v>
          </cell>
          <cell r="K21" t="str">
            <v>C</v>
          </cell>
          <cell r="L21" t="str">
            <v>Shale</v>
          </cell>
          <cell r="M21">
            <v>73.453000000000003</v>
          </cell>
          <cell r="N21">
            <v>14.334</v>
          </cell>
          <cell r="O21">
            <v>5.99</v>
          </cell>
          <cell r="P21">
            <v>4.5179999999999998</v>
          </cell>
          <cell r="Q21">
            <v>1.0469999999999999</v>
          </cell>
          <cell r="R21">
            <v>0.65800000000000003</v>
          </cell>
          <cell r="S21">
            <v>0</v>
          </cell>
          <cell r="T21">
            <v>3</v>
          </cell>
          <cell r="U21">
            <v>1319.3420000000001</v>
          </cell>
          <cell r="V21">
            <v>1296.3800000000001</v>
          </cell>
          <cell r="W21" t="str">
            <v>Sample date 1/30/2012;  Test date 8/31/2013.  Data given for inlet composition but assumed to be the same as outlet</v>
          </cell>
          <cell r="X21">
            <v>73.453000000000003</v>
          </cell>
          <cell r="Y21">
            <v>14.334</v>
          </cell>
          <cell r="Z21">
            <v>5.99</v>
          </cell>
          <cell r="AA21">
            <v>4.5179999999999998</v>
          </cell>
          <cell r="AB21">
            <v>1.0469999999999999</v>
          </cell>
          <cell r="AC21">
            <v>0.65800000000000003</v>
          </cell>
          <cell r="AD21">
            <v>0</v>
          </cell>
          <cell r="AE21">
            <v>3</v>
          </cell>
          <cell r="AF21">
            <v>1319.3420000000001</v>
          </cell>
          <cell r="AG21">
            <v>1296.3800000000001</v>
          </cell>
          <cell r="AH21" t="str">
            <v>Sample date 1/30/2012;  Test date 8/31/2013.  Data given for inlet composition but assumed to be the same as outlet</v>
          </cell>
          <cell r="AI21">
            <v>0</v>
          </cell>
          <cell r="AJ21">
            <v>6.3</v>
          </cell>
          <cell r="AK21">
            <v>18</v>
          </cell>
          <cell r="AL21">
            <v>28</v>
          </cell>
          <cell r="AM21">
            <v>955</v>
          </cell>
          <cell r="AN21">
            <v>4800</v>
          </cell>
          <cell r="AO21">
            <v>0</v>
          </cell>
          <cell r="AP21">
            <v>41.5</v>
          </cell>
          <cell r="AQ21">
            <v>2400</v>
          </cell>
          <cell r="AR21">
            <v>0</v>
          </cell>
          <cell r="AS21">
            <v>2400</v>
          </cell>
          <cell r="AT21">
            <v>2</v>
          </cell>
          <cell r="AU21">
            <v>0</v>
          </cell>
          <cell r="AV21">
            <v>2</v>
          </cell>
          <cell r="AW21">
            <v>0</v>
          </cell>
          <cell r="AX21">
            <v>0</v>
          </cell>
          <cell r="AY21">
            <v>0</v>
          </cell>
          <cell r="AZ21" t="str">
            <v>4-S lean burn</v>
          </cell>
          <cell r="BA21">
            <v>0</v>
          </cell>
          <cell r="BB21">
            <v>18</v>
          </cell>
          <cell r="BC21">
            <v>0</v>
          </cell>
          <cell r="BD21">
            <v>4</v>
          </cell>
          <cell r="BE21">
            <v>2011</v>
          </cell>
          <cell r="BF21">
            <v>3</v>
          </cell>
          <cell r="BG21" t="str">
            <v>Maverick CDP</v>
          </cell>
          <cell r="BH21" t="str">
            <v>Processing facility</v>
          </cell>
          <cell r="BI21" t="str">
            <v>DM</v>
          </cell>
          <cell r="BJ21" t="str">
            <v>Aerodyne</v>
          </cell>
          <cell r="BK21" t="str">
            <v xml:space="preserve">The blowdown stack was venting vapors from NGL’s that ended up flooding compressor #4 (which was being serviced at time of testing for this reason).  The gas coming out of the blowdown stack was not natural gas but vapors from NGL’s.  There were only 2 compressors running without changes in site operation. </v>
          </cell>
          <cell r="BL21" t="str">
            <v xml:space="preserve"> </v>
          </cell>
          <cell r="BM21">
            <v>0</v>
          </cell>
          <cell r="BN21">
            <v>10</v>
          </cell>
          <cell r="BO21">
            <v>439.10837363740387</v>
          </cell>
          <cell r="BP21">
            <v>78.409190401679751</v>
          </cell>
          <cell r="BQ21">
            <v>0</v>
          </cell>
          <cell r="BR21">
            <v>15.50699138452805</v>
          </cell>
          <cell r="BS21">
            <v>2.7689989829952451</v>
          </cell>
          <cell r="BT21">
            <v>0</v>
          </cell>
          <cell r="BU21">
            <v>22330.067593720392</v>
          </cell>
          <cell r="BV21">
            <v>3987.3585355131527</v>
          </cell>
          <cell r="BW21" t="str">
            <v>Yes</v>
          </cell>
          <cell r="BX21">
            <v>3.5444551736064115E-3</v>
          </cell>
          <cell r="BY21">
            <v>0</v>
          </cell>
          <cell r="BZ21" t="str">
            <v>Remote facility, with an adjacent station</v>
          </cell>
          <cell r="CA21">
            <v>8.5339068817203092</v>
          </cell>
          <cell r="CB21">
            <v>10.8</v>
          </cell>
          <cell r="CC21">
            <v>6.9730845028077404</v>
          </cell>
          <cell r="CD21">
            <v>4.8254736683408595E-3</v>
          </cell>
          <cell r="CE21">
            <v>1.5051080889152475E-2</v>
          </cell>
          <cell r="CF21" t="str">
            <v>Yes/Yes</v>
          </cell>
        </row>
        <row r="22">
          <cell r="A22">
            <v>426</v>
          </cell>
          <cell r="B22">
            <v>14</v>
          </cell>
          <cell r="C22">
            <v>41682</v>
          </cell>
          <cell r="D22" t="str">
            <v>Decker Switch</v>
          </cell>
          <cell r="E22" t="str">
            <v>Access</v>
          </cell>
          <cell r="F22">
            <v>31.566299999999998</v>
          </cell>
          <cell r="G22">
            <v>-95.266099999999994</v>
          </cell>
          <cell r="H22" t="str">
            <v>TX</v>
          </cell>
          <cell r="I22">
            <v>20</v>
          </cell>
          <cell r="J22" t="str">
            <v>Carthage (Mid-Cont South)</v>
          </cell>
          <cell r="K22" t="str">
            <v>C</v>
          </cell>
          <cell r="L22" t="str">
            <v>Tight Sands</v>
          </cell>
          <cell r="M22">
            <v>96.921999999999997</v>
          </cell>
          <cell r="N22">
            <v>0.25900000000000001</v>
          </cell>
          <cell r="O22">
            <v>1.7999999999999999E-2</v>
          </cell>
          <cell r="P22">
            <v>4.4999999999999998E-2</v>
          </cell>
          <cell r="Q22">
            <v>2.1920000000000002</v>
          </cell>
          <cell r="R22">
            <v>0.56399999999999995</v>
          </cell>
          <cell r="S22">
            <v>0</v>
          </cell>
          <cell r="T22">
            <v>1.3</v>
          </cell>
          <cell r="U22">
            <v>990.2</v>
          </cell>
          <cell r="V22">
            <v>973.8</v>
          </cell>
          <cell r="W22" t="str">
            <v>Sample date 10/11/2013.  Sample point: Meter Run.  Data given for outlet composition</v>
          </cell>
          <cell r="X22">
            <v>96.921999999999997</v>
          </cell>
          <cell r="Y22">
            <v>0.25900000000000001</v>
          </cell>
          <cell r="Z22">
            <v>1.7999999999999999E-2</v>
          </cell>
          <cell r="AA22">
            <v>4.4999999999999998E-2</v>
          </cell>
          <cell r="AB22">
            <v>2.1920000000000002</v>
          </cell>
          <cell r="AC22">
            <v>0.56399999999999995</v>
          </cell>
          <cell r="AD22">
            <v>0</v>
          </cell>
          <cell r="AE22">
            <v>1.3</v>
          </cell>
          <cell r="AF22">
            <v>990.2</v>
          </cell>
          <cell r="AG22">
            <v>973.8</v>
          </cell>
          <cell r="AH22" t="str">
            <v>Sample date 10/11/2013.  Sample point: Meter Run.  Data given for outlet composition</v>
          </cell>
          <cell r="AI22">
            <v>5</v>
          </cell>
          <cell r="AJ22">
            <v>0.22500000000000001</v>
          </cell>
          <cell r="AK22">
            <v>0</v>
          </cell>
          <cell r="AL22">
            <v>30</v>
          </cell>
          <cell r="AM22">
            <v>816</v>
          </cell>
          <cell r="AN22">
            <v>1875</v>
          </cell>
          <cell r="AO22">
            <v>0</v>
          </cell>
          <cell r="AP22">
            <v>42.5</v>
          </cell>
          <cell r="AQ22">
            <v>1875</v>
          </cell>
          <cell r="AR22">
            <v>0</v>
          </cell>
          <cell r="AS22">
            <v>1875</v>
          </cell>
          <cell r="AT22">
            <v>1</v>
          </cell>
          <cell r="AU22">
            <v>0</v>
          </cell>
          <cell r="AV22">
            <v>0</v>
          </cell>
          <cell r="AW22">
            <v>0</v>
          </cell>
          <cell r="AX22">
            <v>0</v>
          </cell>
          <cell r="AY22">
            <v>0</v>
          </cell>
          <cell r="AZ22" t="str">
            <v>4-S lean burn</v>
          </cell>
          <cell r="BA22">
            <v>1</v>
          </cell>
          <cell r="BB22">
            <v>18</v>
          </cell>
          <cell r="BC22">
            <v>0</v>
          </cell>
          <cell r="BD22">
            <v>0</v>
          </cell>
          <cell r="BE22">
            <v>2005</v>
          </cell>
          <cell r="BF22">
            <v>9</v>
          </cell>
          <cell r="BG22" t="str">
            <v>Sold to other company</v>
          </cell>
          <cell r="BH22" t="str">
            <v>wells, gathering</v>
          </cell>
          <cell r="BI22" t="str">
            <v>TG</v>
          </cell>
          <cell r="BJ22" t="str">
            <v>CMU</v>
          </cell>
          <cell r="BK22" t="str">
            <v>No leaks found onsite, other than normal vent from gas-driven pumps and pneumatics</v>
          </cell>
          <cell r="BL22" t="str">
            <v>reviewed</v>
          </cell>
          <cell r="BM22">
            <v>0</v>
          </cell>
          <cell r="BN22">
            <v>13</v>
          </cell>
          <cell r="BO22">
            <v>362.24944797134293</v>
          </cell>
          <cell r="BP22">
            <v>50.923234522641451</v>
          </cell>
          <cell r="BQ22">
            <v>0</v>
          </cell>
          <cell r="BR22">
            <v>12.792739574081214</v>
          </cell>
          <cell r="BS22">
            <v>1.7983400145016899</v>
          </cell>
          <cell r="BT22">
            <v>0</v>
          </cell>
          <cell r="BU22">
            <v>18421.544986676949</v>
          </cell>
          <cell r="BV22">
            <v>2589.6096208824333</v>
          </cell>
          <cell r="BW22" t="str">
            <v>Yes</v>
          </cell>
          <cell r="BX22">
            <v>8.1873533274119767E-2</v>
          </cell>
          <cell r="BY22">
            <v>0</v>
          </cell>
          <cell r="BZ22" t="str">
            <v>A gas well was present on site and had a small dedicated liquid separator.</v>
          </cell>
          <cell r="CA22">
            <v>6.5311743480322164</v>
          </cell>
          <cell r="CB22">
            <v>8.4375000000000018</v>
          </cell>
          <cell r="CC22">
            <v>6.2615652260489973</v>
          </cell>
          <cell r="CD22">
            <v>8.4473631656507064E-2</v>
          </cell>
          <cell r="CE22">
            <v>1.151890157413746E-2</v>
          </cell>
          <cell r="CF22" t="str">
            <v>Yes/Yes</v>
          </cell>
        </row>
        <row r="23">
          <cell r="A23">
            <v>566</v>
          </cell>
          <cell r="B23">
            <v>15</v>
          </cell>
          <cell r="C23">
            <v>41689</v>
          </cell>
          <cell r="D23" t="str">
            <v>South Breech</v>
          </cell>
          <cell r="E23" t="str">
            <v>Anadarko</v>
          </cell>
          <cell r="F23">
            <v>37.056960660000001</v>
          </cell>
          <cell r="G23">
            <v>-101.4307191</v>
          </cell>
          <cell r="H23" t="str">
            <v>KS</v>
          </cell>
          <cell r="I23">
            <v>7</v>
          </cell>
          <cell r="J23" t="str">
            <v>Hugoton</v>
          </cell>
          <cell r="K23" t="str">
            <v>C</v>
          </cell>
          <cell r="L23" t="str">
            <v>Conventional</v>
          </cell>
          <cell r="M23">
            <v>73.760999999999996</v>
          </cell>
          <cell r="N23">
            <v>6.7910000000000004</v>
          </cell>
          <cell r="O23">
            <v>4.3150000000000004</v>
          </cell>
          <cell r="P23">
            <v>2.9480000000000004</v>
          </cell>
          <cell r="Q23">
            <v>0.109</v>
          </cell>
          <cell r="R23">
            <v>11.718</v>
          </cell>
          <cell r="S23">
            <v>0</v>
          </cell>
          <cell r="T23">
            <v>0</v>
          </cell>
          <cell r="U23">
            <v>1088.18</v>
          </cell>
          <cell r="V23">
            <v>1069.242</v>
          </cell>
          <cell r="W23" t="str">
            <v>Helium = 0.357%/  Sample date 6/18/2013.  Data given for outlet composition</v>
          </cell>
          <cell r="X23">
            <v>73.760999999999996</v>
          </cell>
          <cell r="Y23">
            <v>6.7910000000000004</v>
          </cell>
          <cell r="Z23">
            <v>4.3150000000000004</v>
          </cell>
          <cell r="AA23">
            <v>2.9480000000000004</v>
          </cell>
          <cell r="AB23">
            <v>0.109</v>
          </cell>
          <cell r="AC23">
            <v>11.718</v>
          </cell>
          <cell r="AD23">
            <v>0</v>
          </cell>
          <cell r="AE23">
            <v>0</v>
          </cell>
          <cell r="AF23">
            <v>1088.18</v>
          </cell>
          <cell r="AG23">
            <v>1069.242</v>
          </cell>
          <cell r="AH23" t="str">
            <v>Helium = 0.357%/  Sample date 6/18/2013.  Data given for outlet composition</v>
          </cell>
          <cell r="AI23">
            <v>3.1512827945205477</v>
          </cell>
          <cell r="AJ23">
            <v>2.8</v>
          </cell>
          <cell r="AK23">
            <v>7</v>
          </cell>
          <cell r="AL23">
            <v>-6</v>
          </cell>
          <cell r="AM23">
            <v>50</v>
          </cell>
          <cell r="AN23">
            <v>2400</v>
          </cell>
          <cell r="AO23">
            <v>0</v>
          </cell>
          <cell r="AP23">
            <v>52</v>
          </cell>
          <cell r="AQ23">
            <v>2400</v>
          </cell>
          <cell r="AR23">
            <v>0</v>
          </cell>
          <cell r="AS23">
            <v>2400</v>
          </cell>
          <cell r="AT23">
            <v>2</v>
          </cell>
          <cell r="AU23">
            <v>0</v>
          </cell>
          <cell r="AV23">
            <v>0</v>
          </cell>
          <cell r="AW23">
            <v>0</v>
          </cell>
          <cell r="AX23">
            <v>0</v>
          </cell>
          <cell r="AY23">
            <v>0</v>
          </cell>
          <cell r="AZ23" t="str">
            <v>4-S rich burn</v>
          </cell>
          <cell r="BA23">
            <v>0</v>
          </cell>
          <cell r="BB23">
            <v>0</v>
          </cell>
          <cell r="BC23">
            <v>1</v>
          </cell>
          <cell r="BD23">
            <v>0</v>
          </cell>
          <cell r="BE23">
            <v>1996</v>
          </cell>
          <cell r="BF23">
            <v>18</v>
          </cell>
          <cell r="BG23" t="str">
            <v>Hugoton Booster Station, which then feeds into the DCP processing plant in Liberal, KS</v>
          </cell>
          <cell r="BH23" t="str">
            <v>~60 wells</v>
          </cell>
          <cell r="BI23" t="str">
            <v>TV</v>
          </cell>
          <cell r="BJ23" t="str">
            <v>Aerodyne</v>
          </cell>
          <cell r="BK23" t="str">
            <v xml:space="preserve">One small leak was observed on the compressor engine. It was an intentional leak to let water out of the fuel line. </v>
          </cell>
          <cell r="BL23" t="str">
            <v xml:space="preserve"> </v>
          </cell>
          <cell r="BM23">
            <v>0</v>
          </cell>
          <cell r="BN23">
            <v>17</v>
          </cell>
          <cell r="BO23">
            <v>330.18330934076175</v>
          </cell>
          <cell r="BP23">
            <v>62.945864018199757</v>
          </cell>
          <cell r="BQ23">
            <v>0</v>
          </cell>
          <cell r="BR23">
            <v>11.660332712056508</v>
          </cell>
          <cell r="BS23">
            <v>2.2229158668422899</v>
          </cell>
          <cell r="BT23">
            <v>0</v>
          </cell>
          <cell r="BU23">
            <v>16790.879105361371</v>
          </cell>
          <cell r="BV23">
            <v>3200.9988482528975</v>
          </cell>
          <cell r="BW23" t="str">
            <v>Yes</v>
          </cell>
          <cell r="BX23">
            <v>5.9967425376290613E-3</v>
          </cell>
          <cell r="BY23">
            <v>0</v>
          </cell>
          <cell r="BZ23" t="str">
            <v xml:space="preserve">There appears to be another natural gas facility located ~ 1 mile North of this facility. </v>
          </cell>
          <cell r="CA23">
            <v>1.7568264251142593</v>
          </cell>
          <cell r="CB23">
            <v>10</v>
          </cell>
          <cell r="CC23">
            <v>9.9035062869422497</v>
          </cell>
          <cell r="CD23">
            <v>8.12996371745104E-3</v>
          </cell>
          <cell r="CE23">
            <v>1.6839563203508247E-2</v>
          </cell>
          <cell r="CF23" t="str">
            <v>Yes/Yes</v>
          </cell>
        </row>
        <row r="24">
          <cell r="A24">
            <v>464</v>
          </cell>
          <cell r="B24">
            <v>16</v>
          </cell>
          <cell r="C24">
            <v>41743</v>
          </cell>
          <cell r="D24" t="str">
            <v>100 Lateral Station</v>
          </cell>
          <cell r="E24" t="str">
            <v>Anadarko</v>
          </cell>
          <cell r="F24">
            <v>40.052470540000002</v>
          </cell>
          <cell r="G24">
            <v>-104.96159040000001</v>
          </cell>
          <cell r="H24" t="str">
            <v>CO</v>
          </cell>
          <cell r="I24">
            <v>2</v>
          </cell>
          <cell r="J24" t="str">
            <v>DJ</v>
          </cell>
          <cell r="K24" t="str">
            <v>C</v>
          </cell>
          <cell r="L24" t="str">
            <v>Shale</v>
          </cell>
          <cell r="M24">
            <v>77.316000000000003</v>
          </cell>
          <cell r="N24">
            <v>11.5068</v>
          </cell>
          <cell r="O24">
            <v>4.5166000000000004</v>
          </cell>
          <cell r="P24">
            <v>3.7399999999999998</v>
          </cell>
          <cell r="Q24">
            <v>2.5</v>
          </cell>
          <cell r="R24">
            <v>0.4</v>
          </cell>
          <cell r="S24">
            <v>2.0000000000000001E-4</v>
          </cell>
          <cell r="T24">
            <v>2</v>
          </cell>
          <cell r="U24">
            <v>1245.0999999999999</v>
          </cell>
          <cell r="V24">
            <v>1223.5</v>
          </cell>
          <cell r="W24" t="str">
            <v>Sample taken from discharge.  Sample date 10/17/13</v>
          </cell>
          <cell r="X24">
            <v>77.316000000000003</v>
          </cell>
          <cell r="Y24">
            <v>11.5068</v>
          </cell>
          <cell r="Z24">
            <v>4.5166000000000004</v>
          </cell>
          <cell r="AA24">
            <v>3.7399999999999998</v>
          </cell>
          <cell r="AB24">
            <v>2.5</v>
          </cell>
          <cell r="AC24">
            <v>0.4</v>
          </cell>
          <cell r="AD24">
            <v>2.0000000000000001E-4</v>
          </cell>
          <cell r="AE24">
            <v>2</v>
          </cell>
          <cell r="AF24">
            <v>1245.0999999999999</v>
          </cell>
          <cell r="AG24">
            <v>1223.5</v>
          </cell>
          <cell r="AH24" t="str">
            <v>Sample taken from discharge.  Sample date 10/17/13</v>
          </cell>
          <cell r="AI24">
            <v>18.710756520547946</v>
          </cell>
          <cell r="AJ24">
            <v>20.2</v>
          </cell>
          <cell r="AK24">
            <v>25</v>
          </cell>
          <cell r="AL24">
            <v>53</v>
          </cell>
          <cell r="AM24">
            <v>207</v>
          </cell>
          <cell r="AN24">
            <v>2400</v>
          </cell>
          <cell r="AO24">
            <v>0</v>
          </cell>
          <cell r="AP24">
            <v>34</v>
          </cell>
          <cell r="AQ24">
            <v>2400</v>
          </cell>
          <cell r="AR24">
            <v>0</v>
          </cell>
          <cell r="AS24">
            <v>2400</v>
          </cell>
          <cell r="AT24">
            <v>2</v>
          </cell>
          <cell r="AU24">
            <v>0</v>
          </cell>
          <cell r="AV24">
            <v>0</v>
          </cell>
          <cell r="AW24">
            <v>0</v>
          </cell>
          <cell r="AX24">
            <v>0</v>
          </cell>
          <cell r="AY24">
            <v>0</v>
          </cell>
          <cell r="AZ24" t="str">
            <v>4-S lean burn</v>
          </cell>
          <cell r="BA24">
            <v>0</v>
          </cell>
          <cell r="BB24" t="str">
            <v>Compressed air</v>
          </cell>
          <cell r="BC24" t="str">
            <v>Compressed air</v>
          </cell>
          <cell r="BD24" t="str">
            <v>Compressed air</v>
          </cell>
          <cell r="BE24">
            <v>1990</v>
          </cell>
          <cell r="BF24">
            <v>24</v>
          </cell>
          <cell r="BG24" t="str">
            <v>Frederick station (C/D)</v>
          </cell>
          <cell r="BH24" t="str">
            <v>Wells</v>
          </cell>
          <cell r="BI24" t="str">
            <v>DM</v>
          </cell>
          <cell r="BJ24" t="str">
            <v>Aerodyne</v>
          </cell>
          <cell r="BK24" t="str">
            <v xml:space="preserve">No leaks were detected using the IR camera.  There were no changes in operation nor any episodic emissions. </v>
          </cell>
          <cell r="BL24" t="str">
            <v xml:space="preserve"> </v>
          </cell>
          <cell r="BM24">
            <v>0</v>
          </cell>
          <cell r="BN24">
            <v>8</v>
          </cell>
          <cell r="BO24">
            <v>227.44866264829201</v>
          </cell>
          <cell r="BP24">
            <v>200.9304635611596</v>
          </cell>
          <cell r="BQ24">
            <v>0</v>
          </cell>
          <cell r="BR24">
            <v>8.0322869338446434</v>
          </cell>
          <cell r="BS24">
            <v>7.095804030157348</v>
          </cell>
          <cell r="BT24">
            <v>0</v>
          </cell>
          <cell r="BU24">
            <v>11566.493184736286</v>
          </cell>
          <cell r="BV24">
            <v>10217.957803426581</v>
          </cell>
          <cell r="BW24" t="str">
            <v>Yes</v>
          </cell>
          <cell r="BX24">
            <v>5.7259867251169727E-4</v>
          </cell>
          <cell r="BY24">
            <v>0</v>
          </cell>
          <cell r="BZ24" t="str">
            <v>None</v>
          </cell>
          <cell r="CA24">
            <v>8.5339068817203092</v>
          </cell>
          <cell r="CB24">
            <v>9.6</v>
          </cell>
          <cell r="CC24">
            <v>-0.50161994787566577</v>
          </cell>
          <cell r="CD24">
            <v>7.4059531340433713E-4</v>
          </cell>
          <cell r="CE24">
            <v>1.5051080889152475E-2</v>
          </cell>
          <cell r="CF24" t="str">
            <v>Yes/No</v>
          </cell>
        </row>
        <row r="25">
          <cell r="A25">
            <v>406</v>
          </cell>
          <cell r="B25">
            <v>17</v>
          </cell>
          <cell r="C25">
            <v>41715</v>
          </cell>
          <cell r="D25" t="str">
            <v>DYER COMPRESSOR STATION</v>
          </cell>
          <cell r="E25" t="str">
            <v>Access</v>
          </cell>
          <cell r="F25">
            <v>34.582900000000002</v>
          </cell>
          <cell r="G25">
            <v>-97.996200000000002</v>
          </cell>
          <cell r="H25" t="str">
            <v>OK</v>
          </cell>
          <cell r="I25">
            <v>11</v>
          </cell>
          <cell r="J25">
            <v>0</v>
          </cell>
          <cell r="K25" t="str">
            <v>C</v>
          </cell>
          <cell r="L25" t="str">
            <v>Conventional</v>
          </cell>
          <cell r="M25">
            <v>85.287000000000006</v>
          </cell>
          <cell r="N25">
            <v>7.694</v>
          </cell>
          <cell r="O25">
            <v>3.5449999999999999</v>
          </cell>
          <cell r="P25">
            <v>2.7679999999999998</v>
          </cell>
          <cell r="Q25">
            <v>0.27700000000000002</v>
          </cell>
          <cell r="R25">
            <v>0.42899999999999999</v>
          </cell>
          <cell r="S25">
            <v>2.9999999999999997E-4</v>
          </cell>
          <cell r="T25">
            <v>3</v>
          </cell>
          <cell r="U25">
            <v>1198.5</v>
          </cell>
          <cell r="V25">
            <v>1178.0999999999999</v>
          </cell>
          <cell r="W25" t="str">
            <v>Discharge sample.  Date of sample 1/22/14</v>
          </cell>
          <cell r="X25">
            <v>85.287000000000006</v>
          </cell>
          <cell r="Y25">
            <v>7.694</v>
          </cell>
          <cell r="Z25">
            <v>3.5449999999999999</v>
          </cell>
          <cell r="AA25">
            <v>2.7679999999999998</v>
          </cell>
          <cell r="AB25">
            <v>0.27700000000000002</v>
          </cell>
          <cell r="AC25">
            <v>0.42899999999999999</v>
          </cell>
          <cell r="AD25">
            <v>2.9999999999999997E-4</v>
          </cell>
          <cell r="AE25">
            <v>3</v>
          </cell>
          <cell r="AF25">
            <v>1198.5</v>
          </cell>
          <cell r="AG25">
            <v>1178.0999999999999</v>
          </cell>
          <cell r="AH25" t="str">
            <v>Discharge sample.  Date of sample 1/22/14</v>
          </cell>
          <cell r="AI25">
            <v>3.5</v>
          </cell>
          <cell r="AJ25">
            <v>6.15</v>
          </cell>
          <cell r="AK25">
            <v>6</v>
          </cell>
          <cell r="AL25">
            <v>31</v>
          </cell>
          <cell r="AM25">
            <v>431</v>
          </cell>
          <cell r="AN25">
            <v>1350</v>
          </cell>
          <cell r="AO25">
            <v>0</v>
          </cell>
          <cell r="AP25">
            <v>40</v>
          </cell>
          <cell r="AQ25">
            <v>1350</v>
          </cell>
          <cell r="AR25">
            <v>0</v>
          </cell>
          <cell r="AS25">
            <v>1350</v>
          </cell>
          <cell r="AT25">
            <v>1</v>
          </cell>
          <cell r="AU25">
            <v>0</v>
          </cell>
          <cell r="AV25">
            <v>0</v>
          </cell>
          <cell r="AW25">
            <v>0</v>
          </cell>
          <cell r="AX25">
            <v>0</v>
          </cell>
          <cell r="AY25">
            <v>0</v>
          </cell>
          <cell r="AZ25" t="str">
            <v>4-S lean burn</v>
          </cell>
          <cell r="BA25">
            <v>0</v>
          </cell>
          <cell r="BB25">
            <v>1</v>
          </cell>
          <cell r="BC25">
            <v>1</v>
          </cell>
          <cell r="BD25">
            <v>0</v>
          </cell>
          <cell r="BE25">
            <v>1998</v>
          </cell>
          <cell r="BF25">
            <v>16</v>
          </cell>
          <cell r="BG25">
            <v>0</v>
          </cell>
          <cell r="BH25" t="str">
            <v>wells</v>
          </cell>
          <cell r="BI25" t="str">
            <v>AB</v>
          </cell>
          <cell r="BJ25" t="str">
            <v>CMU</v>
          </cell>
          <cell r="BK25" t="str">
            <v xml:space="preserve">No anomalous emissions were observed either with the IR camera or other means.   </v>
          </cell>
          <cell r="BL25" t="str">
            <v xml:space="preserve"> </v>
          </cell>
          <cell r="BM25">
            <v>0</v>
          </cell>
          <cell r="BN25">
            <v>16</v>
          </cell>
          <cell r="BO25">
            <v>224.36330710948167</v>
          </cell>
          <cell r="BP25">
            <v>73.649385732643267</v>
          </cell>
          <cell r="BQ25">
            <v>0</v>
          </cell>
          <cell r="BR25">
            <v>7.9233284519960465</v>
          </cell>
          <cell r="BS25">
            <v>2.6009077908747904</v>
          </cell>
          <cell r="BT25">
            <v>0</v>
          </cell>
          <cell r="BU25">
            <v>11409.592970874308</v>
          </cell>
          <cell r="BV25">
            <v>3745.307218859698</v>
          </cell>
          <cell r="BW25" t="str">
            <v>Yes</v>
          </cell>
          <cell r="BX25">
            <v>1.855218369247855E-3</v>
          </cell>
          <cell r="BY25">
            <v>0</v>
          </cell>
          <cell r="BZ25" t="str">
            <v>None</v>
          </cell>
          <cell r="CA25">
            <v>4.7813805508330613</v>
          </cell>
          <cell r="CB25">
            <v>5.625</v>
          </cell>
          <cell r="CC25">
            <v>3.1419479011629852</v>
          </cell>
          <cell r="CD25">
            <v>2.1752651274494993E-3</v>
          </cell>
          <cell r="CE25">
            <v>8.4328252498932551E-3</v>
          </cell>
          <cell r="CF25" t="str">
            <v>Yes/No</v>
          </cell>
        </row>
        <row r="26">
          <cell r="A26">
            <v>541</v>
          </cell>
          <cell r="B26">
            <v>18</v>
          </cell>
          <cell r="C26">
            <v>41688</v>
          </cell>
          <cell r="D26" t="str">
            <v>Santa Fe</v>
          </cell>
          <cell r="E26" t="str">
            <v>Anadarko</v>
          </cell>
          <cell r="F26">
            <v>37.155126629999998</v>
          </cell>
          <cell r="G26">
            <v>-100.88718780000001</v>
          </cell>
          <cell r="H26" t="str">
            <v>KS</v>
          </cell>
          <cell r="I26">
            <v>7</v>
          </cell>
          <cell r="J26" t="str">
            <v>Hugoton</v>
          </cell>
          <cell r="K26" t="str">
            <v>C</v>
          </cell>
          <cell r="L26" t="str">
            <v>Conventional</v>
          </cell>
          <cell r="M26">
            <v>80.73</v>
          </cell>
          <cell r="N26">
            <v>5.39</v>
          </cell>
          <cell r="O26">
            <v>2.9609999999999999</v>
          </cell>
          <cell r="P26">
            <v>2.8460000000000001</v>
          </cell>
          <cell r="Q26">
            <v>0.17799999999999999</v>
          </cell>
          <cell r="R26">
            <v>7.6269999999999998</v>
          </cell>
          <cell r="S26">
            <v>0</v>
          </cell>
          <cell r="T26">
            <v>0</v>
          </cell>
          <cell r="U26">
            <v>1102.723</v>
          </cell>
          <cell r="V26">
            <v>1083.5309999999999</v>
          </cell>
          <cell r="W26" t="str">
            <v>Discharge sample.  Sample date 6/17/14</v>
          </cell>
          <cell r="X26">
            <v>80.73</v>
          </cell>
          <cell r="Y26">
            <v>5.39</v>
          </cell>
          <cell r="Z26">
            <v>2.9609999999999999</v>
          </cell>
          <cell r="AA26">
            <v>2.8460000000000001</v>
          </cell>
          <cell r="AB26">
            <v>0.17799999999999999</v>
          </cell>
          <cell r="AC26">
            <v>7.6269999999999998</v>
          </cell>
          <cell r="AD26">
            <v>0</v>
          </cell>
          <cell r="AE26">
            <v>0</v>
          </cell>
          <cell r="AF26">
            <v>1102.723</v>
          </cell>
          <cell r="AG26">
            <v>1083.5309999999999</v>
          </cell>
          <cell r="AH26" t="str">
            <v>Discharge sample.  Sample date 6/17/14</v>
          </cell>
          <cell r="AI26">
            <v>3.298364602739726</v>
          </cell>
          <cell r="AJ26">
            <v>3.3</v>
          </cell>
          <cell r="AK26">
            <v>6</v>
          </cell>
          <cell r="AL26">
            <v>2</v>
          </cell>
          <cell r="AM26">
            <v>210</v>
          </cell>
          <cell r="AN26">
            <v>1200</v>
          </cell>
          <cell r="AO26">
            <v>0</v>
          </cell>
          <cell r="AP26">
            <v>75</v>
          </cell>
          <cell r="AQ26">
            <v>1200</v>
          </cell>
          <cell r="AR26">
            <v>0</v>
          </cell>
          <cell r="AS26">
            <v>1200</v>
          </cell>
          <cell r="AT26">
            <v>1</v>
          </cell>
          <cell r="AU26">
            <v>0</v>
          </cell>
          <cell r="AV26">
            <v>0</v>
          </cell>
          <cell r="AW26">
            <v>0</v>
          </cell>
          <cell r="AX26">
            <v>0</v>
          </cell>
          <cell r="AY26">
            <v>0</v>
          </cell>
          <cell r="AZ26" t="str">
            <v>4-S lean burn</v>
          </cell>
          <cell r="BA26">
            <v>0</v>
          </cell>
          <cell r="BB26">
            <v>3</v>
          </cell>
          <cell r="BC26">
            <v>4</v>
          </cell>
          <cell r="BD26">
            <v>0</v>
          </cell>
          <cell r="BE26">
            <v>1997</v>
          </cell>
          <cell r="BF26">
            <v>17</v>
          </cell>
          <cell r="BG26" t="str">
            <v xml:space="preserve">DCP processing plant in Liberal, KS. </v>
          </cell>
          <cell r="BH26" t="str">
            <v>~50 wells</v>
          </cell>
          <cell r="BI26" t="str">
            <v>TV</v>
          </cell>
          <cell r="BJ26" t="str">
            <v>Aerodyne</v>
          </cell>
          <cell r="BK26" t="str">
            <v>The vents from both the condensate tank and the produced water tank were leaking. The produced water tank seemed to be leaking more but it was very difficult to film the leak due to the vent location on top of the tanks, and very high winds.</v>
          </cell>
          <cell r="BL26" t="str">
            <v xml:space="preserve"> </v>
          </cell>
          <cell r="BM26">
            <v>1</v>
          </cell>
          <cell r="BN26">
            <v>5</v>
          </cell>
          <cell r="BO26">
            <v>205.03325089057333</v>
          </cell>
          <cell r="BP26">
            <v>47.881962065504688</v>
          </cell>
          <cell r="BQ26">
            <v>0</v>
          </cell>
          <cell r="BR26">
            <v>7.2406928357220206</v>
          </cell>
          <cell r="BS26">
            <v>1.690938314551951</v>
          </cell>
          <cell r="BT26">
            <v>0</v>
          </cell>
          <cell r="BU26">
            <v>10426.597683439708</v>
          </cell>
          <cell r="BV26">
            <v>2434.9511729548094</v>
          </cell>
          <cell r="BW26" t="str">
            <v>Yes</v>
          </cell>
          <cell r="BX26">
            <v>3.1595750555877904E-3</v>
          </cell>
          <cell r="BY26">
            <v>0</v>
          </cell>
          <cell r="BZ26" t="str">
            <v>None</v>
          </cell>
          <cell r="CA26">
            <v>4.2669534408601546</v>
          </cell>
          <cell r="CB26">
            <v>5</v>
          </cell>
          <cell r="CC26">
            <v>2.973739394861866</v>
          </cell>
          <cell r="CD26">
            <v>3.9137557978295434E-3</v>
          </cell>
          <cell r="CE26">
            <v>7.5255404445762376E-3</v>
          </cell>
          <cell r="CF26" t="str">
            <v>Yes/Yes</v>
          </cell>
        </row>
        <row r="27">
          <cell r="A27">
            <v>75</v>
          </cell>
          <cell r="B27">
            <v>19</v>
          </cell>
          <cell r="C27">
            <v>41723</v>
          </cell>
          <cell r="D27" t="str">
            <v>Reid CS</v>
          </cell>
          <cell r="E27" t="str">
            <v>Williams</v>
          </cell>
          <cell r="F27">
            <v>36.895425799999998</v>
          </cell>
          <cell r="G27">
            <v>-108.1426393</v>
          </cell>
          <cell r="H27" t="str">
            <v>NM</v>
          </cell>
          <cell r="I27">
            <v>13</v>
          </cell>
          <cell r="J27" t="str">
            <v>San Juan</v>
          </cell>
          <cell r="K27" t="str">
            <v>C</v>
          </cell>
          <cell r="L27" t="str">
            <v>Conventional</v>
          </cell>
          <cell r="M27">
            <v>86.1464</v>
          </cell>
          <cell r="N27">
            <v>6.6462000000000003</v>
          </cell>
          <cell r="O27">
            <v>2.8694000000000002</v>
          </cell>
          <cell r="P27">
            <v>2.3492000000000002</v>
          </cell>
          <cell r="Q27">
            <v>1.4646999999999999</v>
          </cell>
          <cell r="R27">
            <v>0.52410000000000001</v>
          </cell>
          <cell r="S27">
            <v>0</v>
          </cell>
          <cell r="T27">
            <v>0</v>
          </cell>
          <cell r="U27">
            <v>1156</v>
          </cell>
          <cell r="V27">
            <v>1137.0999999999999</v>
          </cell>
          <cell r="W27" t="str">
            <v>Inlet sample.  Date sampled 4/23/14</v>
          </cell>
          <cell r="X27">
            <v>86.1464</v>
          </cell>
          <cell r="Y27">
            <v>6.6462000000000003</v>
          </cell>
          <cell r="Z27">
            <v>2.8694000000000002</v>
          </cell>
          <cell r="AA27">
            <v>2.3492000000000002</v>
          </cell>
          <cell r="AB27">
            <v>1.4646999999999999</v>
          </cell>
          <cell r="AC27">
            <v>0.52410000000000001</v>
          </cell>
          <cell r="AD27">
            <v>0</v>
          </cell>
          <cell r="AE27">
            <v>0</v>
          </cell>
          <cell r="AF27">
            <v>1156</v>
          </cell>
          <cell r="AG27">
            <v>1137.0999999999999</v>
          </cell>
          <cell r="AH27" t="str">
            <v>Inlet sample.  Date sampled 4/23/14</v>
          </cell>
          <cell r="AI27">
            <v>0</v>
          </cell>
          <cell r="AJ27">
            <v>2</v>
          </cell>
          <cell r="AK27">
            <v>0</v>
          </cell>
          <cell r="AL27">
            <v>40</v>
          </cell>
          <cell r="AM27">
            <v>230</v>
          </cell>
          <cell r="AN27">
            <v>716</v>
          </cell>
          <cell r="AO27">
            <v>0</v>
          </cell>
          <cell r="AP27">
            <v>60</v>
          </cell>
          <cell r="AQ27">
            <v>716</v>
          </cell>
          <cell r="AR27">
            <v>0</v>
          </cell>
          <cell r="AS27">
            <v>716</v>
          </cell>
          <cell r="AT27">
            <v>1</v>
          </cell>
          <cell r="AU27">
            <v>0</v>
          </cell>
          <cell r="AV27">
            <v>0</v>
          </cell>
          <cell r="AW27">
            <v>0</v>
          </cell>
          <cell r="AX27">
            <v>0</v>
          </cell>
          <cell r="AY27">
            <v>0</v>
          </cell>
          <cell r="AZ27" t="str">
            <v>4-S lean burn</v>
          </cell>
          <cell r="BA27">
            <v>0</v>
          </cell>
          <cell r="BB27">
            <v>6</v>
          </cell>
          <cell r="BC27">
            <v>1</v>
          </cell>
          <cell r="BD27">
            <v>0</v>
          </cell>
          <cell r="BE27">
            <v>1990</v>
          </cell>
          <cell r="BF27">
            <v>24</v>
          </cell>
          <cell r="BG27" t="str">
            <v>Thompson CS</v>
          </cell>
          <cell r="BH27" t="str">
            <v>Wells ~ 100</v>
          </cell>
          <cell r="BI27" t="str">
            <v>LW</v>
          </cell>
          <cell r="BJ27" t="str">
            <v>Aerodyne</v>
          </cell>
          <cell r="BK27" t="str">
            <v>Leak found on 1 pressure regulator on meter run, the condensate tank adjacent to Reid was venting, and the gas separator adjacent to Reid is venting.</v>
          </cell>
          <cell r="BL27" t="str">
            <v xml:space="preserve"> </v>
          </cell>
          <cell r="BM27">
            <v>1</v>
          </cell>
          <cell r="BN27">
            <v>2</v>
          </cell>
          <cell r="BO27">
            <v>204.40517003803598</v>
          </cell>
          <cell r="BP27">
            <v>151.9469998415976</v>
          </cell>
          <cell r="BQ27">
            <v>0</v>
          </cell>
          <cell r="BR27">
            <v>7.2185123332451395</v>
          </cell>
          <cell r="BS27">
            <v>5.3659664877951458</v>
          </cell>
          <cell r="BT27">
            <v>0</v>
          </cell>
          <cell r="BU27">
            <v>10394.657759873</v>
          </cell>
          <cell r="BV27">
            <v>7726.9917424250107</v>
          </cell>
          <cell r="BW27" t="str">
            <v>Yes</v>
          </cell>
          <cell r="BX27">
            <v>5.1973288799364997E-3</v>
          </cell>
          <cell r="BY27">
            <v>0</v>
          </cell>
          <cell r="BZ27" t="str">
            <v>Adjacent/on the same site as the Reid compressor is 1 gas well head and a separator and a condensate tank owned and maintained by another party (Enervest/Energen).  The condensate tank is venting and potentially inline with the prevailing winds.  The gas separator adjacent to Reid is venting.</v>
          </cell>
          <cell r="CA27">
            <v>2.5698552362133684</v>
          </cell>
          <cell r="CB27">
            <v>2.8639999999999999</v>
          </cell>
          <cell r="CC27">
            <v>4.6486570970317711</v>
          </cell>
          <cell r="CD27">
            <v>6.0331353137641269E-3</v>
          </cell>
          <cell r="CE27">
            <v>4.5324022830047937E-3</v>
          </cell>
          <cell r="CF27" t="str">
            <v>Yes/No</v>
          </cell>
        </row>
        <row r="28">
          <cell r="A28">
            <v>683</v>
          </cell>
          <cell r="B28">
            <v>20</v>
          </cell>
          <cell r="C28">
            <v>41730</v>
          </cell>
          <cell r="D28" t="str">
            <v>Jeff Pod Compressor Station</v>
          </cell>
          <cell r="E28" t="str">
            <v>Anadarko</v>
          </cell>
          <cell r="F28">
            <v>44.147261999999998</v>
          </cell>
          <cell r="G28">
            <v>-106.124617</v>
          </cell>
          <cell r="H28" t="str">
            <v>WY</v>
          </cell>
          <cell r="I28">
            <v>4</v>
          </cell>
          <cell r="J28" t="str">
            <v>Powder River</v>
          </cell>
          <cell r="K28" t="str">
            <v>C</v>
          </cell>
          <cell r="L28" t="str">
            <v>Coal Bed Methane</v>
          </cell>
          <cell r="M28">
            <v>81.823599999999999</v>
          </cell>
          <cell r="N28">
            <v>0.37659999999999999</v>
          </cell>
          <cell r="O28">
            <v>0</v>
          </cell>
          <cell r="P28">
            <v>0</v>
          </cell>
          <cell r="Q28">
            <v>16.8736</v>
          </cell>
          <cell r="R28">
            <v>0.92620000000000002</v>
          </cell>
          <cell r="S28">
            <v>1E-4</v>
          </cell>
          <cell r="T28">
            <v>1</v>
          </cell>
          <cell r="U28">
            <v>835</v>
          </cell>
          <cell r="V28" t="str">
            <v>N/A</v>
          </cell>
          <cell r="W28" t="str">
            <v>Inlet gas composition is not available.  Assumed to be the same as outlet for this compression station</v>
          </cell>
          <cell r="X28">
            <v>81.823599999999999</v>
          </cell>
          <cell r="Y28">
            <v>0.37659999999999999</v>
          </cell>
          <cell r="Z28">
            <v>0</v>
          </cell>
          <cell r="AA28">
            <v>0</v>
          </cell>
          <cell r="AB28">
            <v>16.8736</v>
          </cell>
          <cell r="AC28">
            <v>0.92620000000000002</v>
          </cell>
          <cell r="AD28">
            <v>1E-4</v>
          </cell>
          <cell r="AE28">
            <v>1</v>
          </cell>
          <cell r="AF28">
            <v>835</v>
          </cell>
          <cell r="AG28" t="str">
            <v>N/A</v>
          </cell>
          <cell r="AH28" t="str">
            <v>Sample obtained for discharge only.  Effective date 3/11/14</v>
          </cell>
          <cell r="AI28">
            <v>3.4678709863013695</v>
          </cell>
          <cell r="AJ28">
            <v>2.2000000000000002</v>
          </cell>
          <cell r="AK28">
            <v>0</v>
          </cell>
          <cell r="AL28">
            <v>1.6</v>
          </cell>
          <cell r="AM28">
            <v>68</v>
          </cell>
          <cell r="AN28">
            <v>1637</v>
          </cell>
          <cell r="AO28">
            <v>0</v>
          </cell>
          <cell r="AP28">
            <v>45</v>
          </cell>
          <cell r="AQ28">
            <v>1000</v>
          </cell>
          <cell r="AR28">
            <v>0</v>
          </cell>
          <cell r="AS28">
            <v>1000</v>
          </cell>
          <cell r="AT28">
            <v>1</v>
          </cell>
          <cell r="AU28">
            <v>0</v>
          </cell>
          <cell r="AV28">
            <v>1</v>
          </cell>
          <cell r="AW28">
            <v>0</v>
          </cell>
          <cell r="AX28">
            <v>0</v>
          </cell>
          <cell r="AY28">
            <v>0</v>
          </cell>
          <cell r="AZ28" t="str">
            <v>4-S lean burn</v>
          </cell>
          <cell r="BA28">
            <v>0</v>
          </cell>
          <cell r="BB28">
            <v>1</v>
          </cell>
          <cell r="BC28">
            <v>0</v>
          </cell>
          <cell r="BD28">
            <v>0</v>
          </cell>
          <cell r="BE28">
            <v>2009</v>
          </cell>
          <cell r="BF28">
            <v>5</v>
          </cell>
          <cell r="BG28" t="str">
            <v>"CCF" station (C/D)</v>
          </cell>
          <cell r="BH28" t="str">
            <v>Wells</v>
          </cell>
          <cell r="BI28" t="str">
            <v>DM</v>
          </cell>
          <cell r="BJ28" t="str">
            <v>CMU</v>
          </cell>
          <cell r="BK28" t="str">
            <v>There were no changes in operation throughout the day, no episodic emissions either.  No IR camera onsite</v>
          </cell>
          <cell r="BL28" t="str">
            <v xml:space="preserve"> </v>
          </cell>
          <cell r="BM28">
            <v>0</v>
          </cell>
          <cell r="BN28">
            <v>13</v>
          </cell>
          <cell r="BO28">
            <v>203.75533514074047</v>
          </cell>
          <cell r="BP28">
            <v>59.978712398640603</v>
          </cell>
          <cell r="BQ28">
            <v>0</v>
          </cell>
          <cell r="BR28">
            <v>7.1955635926637358</v>
          </cell>
          <cell r="BS28">
            <v>2.1181317238756003</v>
          </cell>
          <cell r="BT28">
            <v>0</v>
          </cell>
          <cell r="BU28">
            <v>10361.611573435781</v>
          </cell>
          <cell r="BV28">
            <v>3050.1096823808643</v>
          </cell>
          <cell r="BW28" t="str">
            <v>Yes</v>
          </cell>
          <cell r="BX28">
            <v>4.7098234424708093E-3</v>
          </cell>
          <cell r="BY28">
            <v>0</v>
          </cell>
          <cell r="BZ28" t="str">
            <v>Rural area, several booster stations and producers nearby.  The inlet scrubber which is inside the facility belongs to another company.</v>
          </cell>
          <cell r="CA28">
            <v>3.5720051259663039</v>
          </cell>
          <cell r="CB28">
            <v>4</v>
          </cell>
          <cell r="CC28">
            <v>3.6235584666974319</v>
          </cell>
          <cell r="CD28">
            <v>5.7560696944045598E-3</v>
          </cell>
          <cell r="CE28">
            <v>6.299874000564254E-3</v>
          </cell>
          <cell r="CF28" t="str">
            <v>No/No</v>
          </cell>
        </row>
        <row r="29">
          <cell r="A29">
            <v>301</v>
          </cell>
          <cell r="B29">
            <v>21</v>
          </cell>
          <cell r="C29">
            <v>41722</v>
          </cell>
          <cell r="D29" t="str">
            <v>Mary Ann CDP Compressor Station</v>
          </cell>
          <cell r="E29" t="str">
            <v>Access</v>
          </cell>
          <cell r="F29">
            <v>35.262726000000001</v>
          </cell>
          <cell r="G29">
            <v>-99.063751999999994</v>
          </cell>
          <cell r="H29" t="str">
            <v>OK</v>
          </cell>
          <cell r="I29">
            <v>11</v>
          </cell>
          <cell r="J29" t="str">
            <v>Anadarko</v>
          </cell>
          <cell r="K29" t="str">
            <v>C</v>
          </cell>
          <cell r="L29" t="str">
            <v>Conventional</v>
          </cell>
          <cell r="M29">
            <v>90.14</v>
          </cell>
          <cell r="N29">
            <v>4.3620000000000001</v>
          </cell>
          <cell r="O29">
            <v>1.9379999999999999</v>
          </cell>
          <cell r="P29">
            <v>1.5350000000000001</v>
          </cell>
          <cell r="Q29">
            <v>0.108</v>
          </cell>
          <cell r="R29">
            <v>1.917</v>
          </cell>
          <cell r="S29">
            <v>2.0000000000000001E-4</v>
          </cell>
          <cell r="T29">
            <v>2</v>
          </cell>
          <cell r="U29">
            <v>1102.2</v>
          </cell>
          <cell r="V29">
            <v>1083.4000000000001</v>
          </cell>
          <cell r="W29" t="str">
            <v>Notes not available regarding where was the sample taken (inlet or outlet) but for this compression station asssumed to be the same in and out.  Sample date 11/12/13</v>
          </cell>
          <cell r="X29">
            <v>90.14</v>
          </cell>
          <cell r="Y29">
            <v>4.3620000000000001</v>
          </cell>
          <cell r="Z29">
            <v>1.9379999999999999</v>
          </cell>
          <cell r="AA29">
            <v>1.5350000000000001</v>
          </cell>
          <cell r="AB29">
            <v>0.108</v>
          </cell>
          <cell r="AC29">
            <v>1.917</v>
          </cell>
          <cell r="AD29">
            <v>2.0000000000000001E-4</v>
          </cell>
          <cell r="AE29">
            <v>2</v>
          </cell>
          <cell r="AF29">
            <v>1102.2</v>
          </cell>
          <cell r="AG29">
            <v>1083.4000000000001</v>
          </cell>
          <cell r="AH29" t="str">
            <v>Notes not available regarding where was the sample taken (inlet or outlet) but for this compression station asssumed to be the same in and out.  Sample date 11/12/13</v>
          </cell>
          <cell r="AI29">
            <v>0.5</v>
          </cell>
          <cell r="AJ29">
            <v>0.69</v>
          </cell>
          <cell r="AK29">
            <v>1</v>
          </cell>
          <cell r="AL29">
            <v>26</v>
          </cell>
          <cell r="AM29">
            <v>472</v>
          </cell>
          <cell r="AN29" t="str">
            <v>N/A</v>
          </cell>
          <cell r="AO29">
            <v>0</v>
          </cell>
          <cell r="AP29">
            <v>35</v>
          </cell>
          <cell r="AQ29" t="str">
            <v>N/A</v>
          </cell>
          <cell r="AR29">
            <v>0</v>
          </cell>
          <cell r="AS29">
            <v>0</v>
          </cell>
          <cell r="AT29">
            <v>1</v>
          </cell>
          <cell r="AU29">
            <v>0</v>
          </cell>
          <cell r="AV29">
            <v>0</v>
          </cell>
          <cell r="AW29">
            <v>0</v>
          </cell>
          <cell r="AX29">
            <v>0</v>
          </cell>
          <cell r="AY29">
            <v>0</v>
          </cell>
          <cell r="AZ29" t="str">
            <v xml:space="preserve">2-S engine </v>
          </cell>
          <cell r="BA29">
            <v>0</v>
          </cell>
          <cell r="BB29">
            <v>6</v>
          </cell>
          <cell r="BC29">
            <v>0</v>
          </cell>
          <cell r="BD29">
            <v>0</v>
          </cell>
          <cell r="BE29" t="str">
            <v>Unknown</v>
          </cell>
          <cell r="BF29">
            <v>0</v>
          </cell>
          <cell r="BG29" t="str">
            <v>Processing plant owned by Enogex</v>
          </cell>
          <cell r="BH29" t="str">
            <v>Wells</v>
          </cell>
          <cell r="BI29" t="str">
            <v>AM</v>
          </cell>
          <cell r="BJ29" t="str">
            <v>CMU</v>
          </cell>
          <cell r="BK29" t="str">
            <v>This is an old, small, marginally maintained site.   Very little equipment on site, so probably not a lot of opportunities for leaks, but I also get the impression that it if there were an anomalous leak, it would go unnoticed.   We did not observe any venting from the produced water tanks that I could see.   There was a methanol pump that was emitting methane periodically (approx. 0.5 to 1 Hz).</v>
          </cell>
          <cell r="BL29" t="str">
            <v xml:space="preserve"> </v>
          </cell>
          <cell r="BM29">
            <v>0</v>
          </cell>
          <cell r="BN29">
            <v>42</v>
          </cell>
          <cell r="BO29">
            <v>192.93979039701219</v>
          </cell>
          <cell r="BP29">
            <v>45.450455256080275</v>
          </cell>
          <cell r="BQ29">
            <v>0</v>
          </cell>
          <cell r="BR29">
            <v>6.8136156061776818</v>
          </cell>
          <cell r="BS29">
            <v>1.6050703206605363</v>
          </cell>
          <cell r="BT29">
            <v>0</v>
          </cell>
          <cell r="BU29">
            <v>9811.6064728958627</v>
          </cell>
          <cell r="BV29">
            <v>2311.3012617511727</v>
          </cell>
          <cell r="BW29" t="str">
            <v>Yes</v>
          </cell>
          <cell r="BX29">
            <v>1.4219719525936033E-2</v>
          </cell>
          <cell r="BY29">
            <v>0</v>
          </cell>
          <cell r="BZ29" t="str">
            <v>None</v>
          </cell>
          <cell r="CA29" t="str">
            <v>NA</v>
          </cell>
          <cell r="CB29" t="str">
            <v>NA</v>
          </cell>
          <cell r="CC29" t="e">
            <v>#VALUE!</v>
          </cell>
          <cell r="CD29">
            <v>1.5775149241109423E-2</v>
          </cell>
          <cell r="CE29" t="str">
            <v>NA</v>
          </cell>
          <cell r="CF29" t="str">
            <v>Yes/No</v>
          </cell>
        </row>
        <row r="30">
          <cell r="A30">
            <v>457</v>
          </cell>
          <cell r="B30">
            <v>22</v>
          </cell>
          <cell r="C30">
            <v>41684</v>
          </cell>
          <cell r="D30" t="str">
            <v>Sand Springs CF</v>
          </cell>
          <cell r="E30" t="str">
            <v>Access</v>
          </cell>
          <cell r="F30">
            <v>31.436299999999999</v>
          </cell>
          <cell r="G30">
            <v>-103.9199</v>
          </cell>
          <cell r="H30" t="str">
            <v>TX</v>
          </cell>
          <cell r="I30">
            <v>12</v>
          </cell>
          <cell r="J30" t="str">
            <v>Permian</v>
          </cell>
          <cell r="K30" t="str">
            <v>C</v>
          </cell>
          <cell r="L30" t="str">
            <v>Shale/Conventional (multiple zones)</v>
          </cell>
          <cell r="M30">
            <v>95.8035</v>
          </cell>
          <cell r="N30">
            <v>0.50690000000000002</v>
          </cell>
          <cell r="O30">
            <v>2.5999999999999999E-2</v>
          </cell>
          <cell r="P30">
            <v>0</v>
          </cell>
          <cell r="Q30">
            <v>3.2502</v>
          </cell>
          <cell r="R30">
            <v>0.41310000000000002</v>
          </cell>
          <cell r="S30">
            <v>2.9999999999999997E-4</v>
          </cell>
          <cell r="T30">
            <v>2.9999999999999996</v>
          </cell>
          <cell r="U30">
            <v>981.55</v>
          </cell>
          <cell r="V30">
            <v>964.79</v>
          </cell>
          <cell r="W30" t="str">
            <v>Sample date 11/11/13</v>
          </cell>
          <cell r="X30">
            <v>95.8035</v>
          </cell>
          <cell r="Y30">
            <v>0.50690000000000002</v>
          </cell>
          <cell r="Z30">
            <v>2.5999999999999999E-2</v>
          </cell>
          <cell r="AA30">
            <v>0</v>
          </cell>
          <cell r="AB30">
            <v>3.2502</v>
          </cell>
          <cell r="AC30">
            <v>0.41310000000000002</v>
          </cell>
          <cell r="AD30">
            <v>2.9999999999999997E-4</v>
          </cell>
          <cell r="AE30">
            <v>2.9999999999999996</v>
          </cell>
          <cell r="AF30">
            <v>981.55</v>
          </cell>
          <cell r="AG30">
            <v>964.79</v>
          </cell>
          <cell r="AH30" t="str">
            <v>Sample date 11/11/13</v>
          </cell>
          <cell r="AI30">
            <v>1.5</v>
          </cell>
          <cell r="AJ30">
            <v>0.6</v>
          </cell>
          <cell r="AK30">
            <v>0</v>
          </cell>
          <cell r="AL30">
            <v>98</v>
          </cell>
          <cell r="AM30">
            <v>477</v>
          </cell>
          <cell r="AN30">
            <v>180</v>
          </cell>
          <cell r="AO30">
            <v>0</v>
          </cell>
          <cell r="AP30">
            <v>68</v>
          </cell>
          <cell r="AQ30">
            <v>90</v>
          </cell>
          <cell r="AR30">
            <v>0</v>
          </cell>
          <cell r="AS30">
            <v>90</v>
          </cell>
          <cell r="AT30">
            <v>1</v>
          </cell>
          <cell r="AU30">
            <v>1</v>
          </cell>
          <cell r="AV30">
            <v>0</v>
          </cell>
          <cell r="AW30">
            <v>0</v>
          </cell>
          <cell r="AX30">
            <v>0</v>
          </cell>
          <cell r="AY30">
            <v>0</v>
          </cell>
          <cell r="AZ30" t="str">
            <v>4-S lean burn</v>
          </cell>
          <cell r="BA30">
            <v>0</v>
          </cell>
          <cell r="BB30">
            <v>5</v>
          </cell>
          <cell r="BC30">
            <v>0</v>
          </cell>
          <cell r="BD30">
            <v>3</v>
          </cell>
          <cell r="BE30">
            <v>0</v>
          </cell>
          <cell r="BF30">
            <v>0</v>
          </cell>
          <cell r="BG30" t="str">
            <v>Sales</v>
          </cell>
          <cell r="BH30" t="str">
            <v>Wells</v>
          </cell>
          <cell r="BI30" t="str">
            <v>DM</v>
          </cell>
          <cell r="BJ30" t="str">
            <v>Aerodyne</v>
          </cell>
          <cell r="BK30" t="str">
            <v>There was very slight venting from tanks (normal for those tanks which are atmospheric).</v>
          </cell>
          <cell r="BL30" t="str">
            <v>Well onsite, no emissions from well</v>
          </cell>
          <cell r="BM30">
            <v>0</v>
          </cell>
          <cell r="BN30">
            <v>16</v>
          </cell>
          <cell r="BO30">
            <v>188.10204209750955</v>
          </cell>
          <cell r="BP30">
            <v>229.18486934061289</v>
          </cell>
          <cell r="BQ30">
            <v>0</v>
          </cell>
          <cell r="BR30">
            <v>6.642771856195246</v>
          </cell>
          <cell r="BS30">
            <v>8.0936005954279047</v>
          </cell>
          <cell r="BT30">
            <v>0</v>
          </cell>
          <cell r="BU30">
            <v>9565.5914729211545</v>
          </cell>
          <cell r="BV30">
            <v>11654.784857416184</v>
          </cell>
          <cell r="BW30" t="str">
            <v>Yes</v>
          </cell>
          <cell r="BX30">
            <v>1.5942652454868592E-2</v>
          </cell>
          <cell r="BY30">
            <v>0</v>
          </cell>
          <cell r="BZ30" t="str">
            <v>Remote location, not many gas sites nearby, closest site ~1.2 mi away.  There is a wellhead on site (inside the fence) and no emissions were observed with the IR camera (coming from the wellhead).</v>
          </cell>
          <cell r="CA30">
            <v>0.32366360696635793</v>
          </cell>
          <cell r="CB30">
            <v>0.375</v>
          </cell>
          <cell r="CC30">
            <v>6.3191082492288881</v>
          </cell>
          <cell r="CD30">
            <v>1.6640991670313288E-2</v>
          </cell>
          <cell r="CE30">
            <v>5.7083903033442623E-4</v>
          </cell>
          <cell r="CF30" t="str">
            <v>Yes/No</v>
          </cell>
        </row>
        <row r="31">
          <cell r="A31">
            <v>621</v>
          </cell>
          <cell r="B31">
            <v>23</v>
          </cell>
          <cell r="C31">
            <v>41688</v>
          </cell>
          <cell r="D31" t="str">
            <v>East Woods</v>
          </cell>
          <cell r="E31" t="str">
            <v>Anadarko</v>
          </cell>
          <cell r="F31">
            <v>37.169393579999998</v>
          </cell>
          <cell r="G31">
            <v>-101.0048065</v>
          </cell>
          <cell r="H31" t="str">
            <v>KS</v>
          </cell>
          <cell r="I31">
            <v>7</v>
          </cell>
          <cell r="J31" t="str">
            <v>Hugoton</v>
          </cell>
          <cell r="K31" t="str">
            <v>C</v>
          </cell>
          <cell r="L31" t="str">
            <v>Conventional</v>
          </cell>
          <cell r="M31">
            <v>77.230999999999995</v>
          </cell>
          <cell r="N31">
            <v>5.1459999999999999</v>
          </cell>
          <cell r="O31">
            <v>2.8279999999999998</v>
          </cell>
          <cell r="P31">
            <v>2.605</v>
          </cell>
          <cell r="Q31">
            <v>0.152</v>
          </cell>
          <cell r="R31">
            <v>11.664999999999999</v>
          </cell>
          <cell r="S31">
            <v>0</v>
          </cell>
          <cell r="T31">
            <v>0</v>
          </cell>
          <cell r="U31">
            <v>1048.0139999999999</v>
          </cell>
          <cell r="V31">
            <v>1029.7750000000001</v>
          </cell>
          <cell r="W31" t="str">
            <v>Discharge sample.  Sample date 6/17/14</v>
          </cell>
          <cell r="X31">
            <v>77.230999999999995</v>
          </cell>
          <cell r="Y31">
            <v>5.1459999999999999</v>
          </cell>
          <cell r="Z31">
            <v>2.8279999999999998</v>
          </cell>
          <cell r="AA31">
            <v>2.605</v>
          </cell>
          <cell r="AB31">
            <v>0.152</v>
          </cell>
          <cell r="AC31">
            <v>11.664999999999999</v>
          </cell>
          <cell r="AD31">
            <v>0</v>
          </cell>
          <cell r="AE31">
            <v>0</v>
          </cell>
          <cell r="AF31">
            <v>1048.0139999999999</v>
          </cell>
          <cell r="AG31">
            <v>1029.7750000000001</v>
          </cell>
          <cell r="AH31" t="str">
            <v>Discharge sample.  Sample date 6/17/14</v>
          </cell>
          <cell r="AI31">
            <v>3.4995627397260267</v>
          </cell>
          <cell r="AJ31">
            <v>2.8</v>
          </cell>
          <cell r="AK31">
            <v>8</v>
          </cell>
          <cell r="AL31">
            <v>12.717857142857143</v>
          </cell>
          <cell r="AM31">
            <v>226</v>
          </cell>
          <cell r="AN31">
            <v>1900</v>
          </cell>
          <cell r="AO31">
            <v>0</v>
          </cell>
          <cell r="AP31">
            <v>70.5</v>
          </cell>
          <cell r="AQ31">
            <v>1900</v>
          </cell>
          <cell r="AR31">
            <v>0</v>
          </cell>
          <cell r="AS31">
            <v>1900</v>
          </cell>
          <cell r="AT31">
            <v>2</v>
          </cell>
          <cell r="AU31">
            <v>0</v>
          </cell>
          <cell r="AV31">
            <v>0</v>
          </cell>
          <cell r="AW31">
            <v>0</v>
          </cell>
          <cell r="AX31">
            <v>0</v>
          </cell>
          <cell r="AY31">
            <v>0</v>
          </cell>
          <cell r="AZ31" t="str">
            <v>4-S rich burn</v>
          </cell>
          <cell r="BA31">
            <v>0</v>
          </cell>
          <cell r="BB31">
            <v>2</v>
          </cell>
          <cell r="BC31">
            <v>1</v>
          </cell>
          <cell r="BD31">
            <v>0</v>
          </cell>
          <cell r="BE31">
            <v>1997</v>
          </cell>
          <cell r="BF31">
            <v>17</v>
          </cell>
          <cell r="BG31" t="str">
            <v>DCP processing plant in Liberal, KS</v>
          </cell>
          <cell r="BH31" t="str">
            <v>~30 wells, and Wide Awake station</v>
          </cell>
          <cell r="BI31" t="str">
            <v>TV</v>
          </cell>
          <cell r="BJ31" t="str">
            <v>Aerodyne</v>
          </cell>
          <cell r="BK31" t="str">
            <v>Several “small” leaks were observed with the FLIR camera.  -the rod packing on 2 cylinders of the recip compressor. -the valve stem packing on the discharge valve of unit 1 ( non-operational unit on a common discharge header). - overpressure relief valve . -occasional venting from the condensate tank. -one continuous bleed controller</v>
          </cell>
          <cell r="BL31" t="str">
            <v xml:space="preserve"> </v>
          </cell>
          <cell r="BM31">
            <v>1</v>
          </cell>
          <cell r="BN31">
            <v>4</v>
          </cell>
          <cell r="BO31">
            <v>174.88907798820398</v>
          </cell>
          <cell r="BP31">
            <v>22.350880232801707</v>
          </cell>
          <cell r="BQ31">
            <v>0</v>
          </cell>
          <cell r="BR31">
            <v>6.1761596645173178</v>
          </cell>
          <cell r="BS31">
            <v>0.78931518507747012</v>
          </cell>
          <cell r="BT31">
            <v>0</v>
          </cell>
          <cell r="BU31">
            <v>8893.6699169049371</v>
          </cell>
          <cell r="BV31">
            <v>1136.613866511557</v>
          </cell>
          <cell r="BW31" t="str">
            <v>Yes</v>
          </cell>
          <cell r="BX31">
            <v>3.1763106846089059E-3</v>
          </cell>
          <cell r="BY31">
            <v>0</v>
          </cell>
          <cell r="BZ31" t="str">
            <v>There looks to be a meter run, and a tank battery on the same block, but they are not part of this site.</v>
          </cell>
          <cell r="CA31">
            <v>1.3908209198821222</v>
          </cell>
          <cell r="CB31">
            <v>7.916666666666667</v>
          </cell>
          <cell r="CC31">
            <v>4.7853387446351956</v>
          </cell>
          <cell r="CD31">
            <v>4.1127405894121616E-3</v>
          </cell>
          <cell r="CE31">
            <v>1.333132086944403E-2</v>
          </cell>
          <cell r="CF31" t="str">
            <v>Yes/Yes</v>
          </cell>
        </row>
        <row r="32">
          <cell r="A32">
            <v>168</v>
          </cell>
          <cell r="B32">
            <v>24</v>
          </cell>
          <cell r="C32">
            <v>41584</v>
          </cell>
          <cell r="D32" t="str">
            <v>Cow Hollow</v>
          </cell>
          <cell r="E32" t="str">
            <v>Williams</v>
          </cell>
          <cell r="F32">
            <v>41.930999999999997</v>
          </cell>
          <cell r="G32">
            <v>-110.17400000000001</v>
          </cell>
          <cell r="H32" t="str">
            <v>WY</v>
          </cell>
          <cell r="I32">
            <v>14</v>
          </cell>
          <cell r="J32" t="str">
            <v>SWW</v>
          </cell>
          <cell r="K32" t="str">
            <v>C</v>
          </cell>
          <cell r="L32" t="str">
            <v>Conventional</v>
          </cell>
          <cell r="M32">
            <v>81.0715</v>
          </cell>
          <cell r="N32">
            <v>11.849500000000001</v>
          </cell>
          <cell r="O32">
            <v>4.3022999999999998</v>
          </cell>
          <cell r="P32">
            <v>2.1461999999999999</v>
          </cell>
          <cell r="Q32">
            <v>0.63049999999999995</v>
          </cell>
          <cell r="R32">
            <v>0</v>
          </cell>
          <cell r="S32">
            <v>0</v>
          </cell>
          <cell r="T32">
            <v>0</v>
          </cell>
          <cell r="U32">
            <v>1219.4000000000001</v>
          </cell>
          <cell r="V32">
            <v>1199.5</v>
          </cell>
          <cell r="W32" t="str">
            <v>Compressor gas.  Date sampled 4/21/2008</v>
          </cell>
          <cell r="X32">
            <v>81.0715</v>
          </cell>
          <cell r="Y32">
            <v>11.849500000000001</v>
          </cell>
          <cell r="Z32">
            <v>4.3022999999999998</v>
          </cell>
          <cell r="AA32">
            <v>2.1461999999999999</v>
          </cell>
          <cell r="AB32">
            <v>0.63049999999999995</v>
          </cell>
          <cell r="AC32">
            <v>0</v>
          </cell>
          <cell r="AD32">
            <v>0</v>
          </cell>
          <cell r="AE32">
            <v>0</v>
          </cell>
          <cell r="AF32">
            <v>1219.4000000000001</v>
          </cell>
          <cell r="AG32">
            <v>1199.5</v>
          </cell>
          <cell r="AH32" t="str">
            <v>Compressor gas.  Date sampled 4/21/2008</v>
          </cell>
          <cell r="AI32">
            <v>0</v>
          </cell>
          <cell r="AJ32">
            <v>6.8</v>
          </cell>
          <cell r="AK32">
            <v>0</v>
          </cell>
          <cell r="AL32">
            <v>169</v>
          </cell>
          <cell r="AM32">
            <v>650</v>
          </cell>
          <cell r="AN32">
            <v>1480</v>
          </cell>
          <cell r="AO32">
            <v>0</v>
          </cell>
          <cell r="AP32">
            <v>40</v>
          </cell>
          <cell r="AQ32">
            <v>1480</v>
          </cell>
          <cell r="AR32">
            <v>0</v>
          </cell>
          <cell r="AS32">
            <v>1480</v>
          </cell>
          <cell r="AT32">
            <v>1</v>
          </cell>
          <cell r="AU32">
            <v>0</v>
          </cell>
          <cell r="AV32">
            <v>0</v>
          </cell>
          <cell r="AW32">
            <v>0</v>
          </cell>
          <cell r="AX32">
            <v>0</v>
          </cell>
          <cell r="AY32">
            <v>0</v>
          </cell>
          <cell r="AZ32" t="str">
            <v>4-S lean burn</v>
          </cell>
          <cell r="BA32">
            <v>0</v>
          </cell>
          <cell r="BB32">
            <v>4</v>
          </cell>
          <cell r="BC32">
            <v>0</v>
          </cell>
          <cell r="BD32">
            <v>0</v>
          </cell>
          <cell r="BE32">
            <v>0</v>
          </cell>
          <cell r="BF32" t="str">
            <v xml:space="preserve"> </v>
          </cell>
          <cell r="BG32">
            <v>0</v>
          </cell>
          <cell r="BH32">
            <v>0</v>
          </cell>
          <cell r="BI32" t="str">
            <v>RA</v>
          </cell>
          <cell r="BJ32" t="str">
            <v>Aerodyne</v>
          </cell>
          <cell r="BK32" t="str">
            <v xml:space="preserve">Rod packing vents to Atm.  Leak found on level flow valve from inlet separator. Emissions from condensate tank vent. </v>
          </cell>
          <cell r="BL32" t="str">
            <v xml:space="preserve"> </v>
          </cell>
          <cell r="BM32">
            <v>1</v>
          </cell>
          <cell r="BN32">
            <v>7</v>
          </cell>
          <cell r="BO32">
            <v>150.70422255664667</v>
          </cell>
          <cell r="BP32">
            <v>37.276301077474578</v>
          </cell>
          <cell r="BQ32">
            <v>0</v>
          </cell>
          <cell r="BR32">
            <v>5.3220781499550327</v>
          </cell>
          <cell r="BS32">
            <v>1.3164023151441751</v>
          </cell>
          <cell r="BT32">
            <v>0</v>
          </cell>
          <cell r="BU32">
            <v>7663.7925359352466</v>
          </cell>
          <cell r="BV32">
            <v>1895.6193338076123</v>
          </cell>
          <cell r="BW32" t="str">
            <v>Yes</v>
          </cell>
          <cell r="BX32">
            <v>1.1270283141081245E-3</v>
          </cell>
          <cell r="BY32">
            <v>0</v>
          </cell>
          <cell r="BZ32" t="str">
            <v>None</v>
          </cell>
          <cell r="CA32">
            <v>5.2221669097799372</v>
          </cell>
          <cell r="CB32">
            <v>5.92</v>
          </cell>
          <cell r="CC32">
            <v>9.991124017509545E-2</v>
          </cell>
          <cell r="CD32">
            <v>1.3901658586656525E-3</v>
          </cell>
          <cell r="CE32">
            <v>9.2102313354406832E-3</v>
          </cell>
          <cell r="CF32" t="str">
            <v>Yes/Yes</v>
          </cell>
        </row>
        <row r="33">
          <cell r="A33">
            <v>203</v>
          </cell>
          <cell r="B33">
            <v>25</v>
          </cell>
          <cell r="C33">
            <v>41680</v>
          </cell>
          <cell r="D33" t="str">
            <v>Acheron #1H</v>
          </cell>
          <cell r="E33" t="str">
            <v>Southwestern Energy</v>
          </cell>
          <cell r="F33">
            <v>31.659700000000001</v>
          </cell>
          <cell r="G33">
            <v>-94.277799999999999</v>
          </cell>
          <cell r="H33" t="str">
            <v>TX</v>
          </cell>
          <cell r="I33">
            <v>20</v>
          </cell>
          <cell r="J33" t="str">
            <v>Carthage</v>
          </cell>
          <cell r="K33" t="str">
            <v>C</v>
          </cell>
          <cell r="L33" t="str">
            <v>Tight Sands</v>
          </cell>
          <cell r="M33">
            <v>97.49</v>
          </cell>
          <cell r="N33">
            <v>0.54</v>
          </cell>
          <cell r="O33">
            <v>0.12</v>
          </cell>
          <cell r="P33">
            <v>0.27</v>
          </cell>
          <cell r="Q33">
            <v>1.4</v>
          </cell>
          <cell r="R33">
            <v>0.18</v>
          </cell>
          <cell r="S33">
            <v>0</v>
          </cell>
          <cell r="T33">
            <v>0</v>
          </cell>
          <cell r="U33">
            <v>1007.72</v>
          </cell>
          <cell r="V33">
            <v>989.83</v>
          </cell>
          <cell r="W33" t="str">
            <v>Sample date 05/07/2013.  Data given for inlet composition</v>
          </cell>
          <cell r="X33">
            <v>97.49</v>
          </cell>
          <cell r="Y33">
            <v>0.54</v>
          </cell>
          <cell r="Z33">
            <v>0.12</v>
          </cell>
          <cell r="AA33">
            <v>0.27</v>
          </cell>
          <cell r="AB33">
            <v>1.4</v>
          </cell>
          <cell r="AC33">
            <v>0.18</v>
          </cell>
          <cell r="AD33">
            <v>0</v>
          </cell>
          <cell r="AE33">
            <v>0</v>
          </cell>
          <cell r="AF33">
            <v>1007.72</v>
          </cell>
          <cell r="AG33">
            <v>989.83</v>
          </cell>
          <cell r="AH33" t="str">
            <v>Sample date 05/07/2013.  Data given for inlet composition</v>
          </cell>
          <cell r="AI33">
            <v>0.4</v>
          </cell>
          <cell r="AJ33">
            <v>0.32900000000000001</v>
          </cell>
          <cell r="AK33">
            <v>0</v>
          </cell>
          <cell r="AL33">
            <v>86</v>
          </cell>
          <cell r="AM33">
            <v>1000</v>
          </cell>
          <cell r="AN33">
            <v>80</v>
          </cell>
          <cell r="AO33">
            <v>0</v>
          </cell>
          <cell r="AP33">
            <v>42</v>
          </cell>
          <cell r="AQ33">
            <v>80</v>
          </cell>
          <cell r="AR33">
            <v>0</v>
          </cell>
          <cell r="AS33">
            <v>80</v>
          </cell>
          <cell r="AT33">
            <v>1</v>
          </cell>
          <cell r="AU33">
            <v>0</v>
          </cell>
          <cell r="AV33">
            <v>0</v>
          </cell>
          <cell r="AW33">
            <v>0</v>
          </cell>
          <cell r="AX33">
            <v>0</v>
          </cell>
          <cell r="AY33">
            <v>0</v>
          </cell>
          <cell r="AZ33" t="str">
            <v>4-S lean burn</v>
          </cell>
          <cell r="BA33">
            <v>0</v>
          </cell>
          <cell r="BB33">
            <v>4</v>
          </cell>
          <cell r="BC33">
            <v>0</v>
          </cell>
          <cell r="BD33">
            <v>0</v>
          </cell>
          <cell r="BE33">
            <v>2008</v>
          </cell>
          <cell r="BF33">
            <v>6</v>
          </cell>
          <cell r="BG33" t="str">
            <v>Sold to other company</v>
          </cell>
          <cell r="BH33" t="str">
            <v>onsite well</v>
          </cell>
          <cell r="BI33" t="str">
            <v>TG</v>
          </cell>
          <cell r="BJ33" t="str">
            <v>CMU</v>
          </cell>
          <cell r="BK33" t="str">
            <v>No significant gas venting was observed due to leaks or discerned by FLIR camera. The produced water and oil tanks did not vent gas. Typical (small) venting from Norriseal liquid level regulator, of which there was two. Two other gas-actuated flow regulators were present.</v>
          </cell>
          <cell r="BL33" t="str">
            <v xml:space="preserve"> </v>
          </cell>
          <cell r="BM33">
            <v>0</v>
          </cell>
          <cell r="BN33">
            <v>6</v>
          </cell>
          <cell r="BO33">
            <v>142.20838528797501</v>
          </cell>
          <cell r="BP33">
            <v>34.659615952498427</v>
          </cell>
          <cell r="BQ33">
            <v>0</v>
          </cell>
          <cell r="BR33">
            <v>5.0220499946312787</v>
          </cell>
          <cell r="BS33">
            <v>1.2239947999950005</v>
          </cell>
          <cell r="BT33">
            <v>0</v>
          </cell>
          <cell r="BU33">
            <v>7231.7519922690417</v>
          </cell>
          <cell r="BV33">
            <v>1762.5525119928009</v>
          </cell>
          <cell r="BW33" t="str">
            <v>Yes</v>
          </cell>
          <cell r="BX33">
            <v>2.1981009095042681E-2</v>
          </cell>
          <cell r="BY33">
            <v>0</v>
          </cell>
          <cell r="BZ33" t="str">
            <v>A second facility abutted  this one to the southwest. The adjacent site was owned by Cabot and named Donatill OUB #1. Paul said the adjacent site produced oil and gas, but I did not see any compression or water separators. I suspect the Donatill site was oil only. Based solely on a visual inspection while driving in, the Acheron site seemed to be located in a dense cluster of pads. Satellite photos might tell a better story.  The target facility was comprised of a single well and compressor.</v>
          </cell>
          <cell r="CA33">
            <v>0.28767798954640705</v>
          </cell>
          <cell r="CB33">
            <v>0.36000000000000004</v>
          </cell>
          <cell r="CC33">
            <v>4.7343720050848717</v>
          </cell>
          <cell r="CD33">
            <v>2.254693721924575E-2</v>
          </cell>
          <cell r="CE33">
            <v>5.0737191660320735E-4</v>
          </cell>
          <cell r="CF33" t="str">
            <v>Yes/Yes</v>
          </cell>
        </row>
        <row r="34">
          <cell r="A34">
            <v>563</v>
          </cell>
          <cell r="B34">
            <v>26</v>
          </cell>
          <cell r="C34">
            <v>41689</v>
          </cell>
          <cell r="D34" t="str">
            <v>McAtee</v>
          </cell>
          <cell r="E34" t="str">
            <v>Anadarko</v>
          </cell>
          <cell r="F34">
            <v>37.078921540000003</v>
          </cell>
          <cell r="G34">
            <v>-101.521074</v>
          </cell>
          <cell r="H34" t="str">
            <v>KS</v>
          </cell>
          <cell r="I34">
            <v>7</v>
          </cell>
          <cell r="J34" t="str">
            <v>Hugoton</v>
          </cell>
          <cell r="K34" t="str">
            <v>C</v>
          </cell>
          <cell r="L34" t="str">
            <v>Conventional</v>
          </cell>
          <cell r="M34">
            <v>73.372</v>
          </cell>
          <cell r="N34">
            <v>6.7030000000000003</v>
          </cell>
          <cell r="O34">
            <v>4.3070000000000004</v>
          </cell>
          <cell r="P34">
            <v>2.891</v>
          </cell>
          <cell r="Q34">
            <v>0.16</v>
          </cell>
          <cell r="R34">
            <v>12.239000000000001</v>
          </cell>
          <cell r="S34">
            <v>0</v>
          </cell>
          <cell r="T34">
            <v>1</v>
          </cell>
          <cell r="U34">
            <v>1080.5820000000001</v>
          </cell>
          <cell r="V34">
            <v>1061.7750000000001</v>
          </cell>
          <cell r="W34" t="str">
            <v>Helium = 0.328%/  Sample date 10/31/2013.  Data given for outlet composition</v>
          </cell>
          <cell r="X34">
            <v>73.372</v>
          </cell>
          <cell r="Y34">
            <v>6.7030000000000003</v>
          </cell>
          <cell r="Z34">
            <v>4.3070000000000004</v>
          </cell>
          <cell r="AA34">
            <v>2.891</v>
          </cell>
          <cell r="AB34">
            <v>0.16</v>
          </cell>
          <cell r="AC34">
            <v>12.239000000000001</v>
          </cell>
          <cell r="AD34">
            <v>0</v>
          </cell>
          <cell r="AE34">
            <v>1</v>
          </cell>
          <cell r="AF34">
            <v>1080.5820000000001</v>
          </cell>
          <cell r="AG34">
            <v>1061.7750000000001</v>
          </cell>
          <cell r="AH34" t="str">
            <v>Helium = 0.328%/  Sample date 10/31/2013.  Data given for outlet composition</v>
          </cell>
          <cell r="AI34">
            <v>4.0323303561643842</v>
          </cell>
          <cell r="AJ34">
            <v>3.8</v>
          </cell>
          <cell r="AK34">
            <v>5</v>
          </cell>
          <cell r="AL34">
            <v>-5.4</v>
          </cell>
          <cell r="AM34">
            <v>71</v>
          </cell>
          <cell r="AN34">
            <v>1500</v>
          </cell>
          <cell r="AO34">
            <v>0</v>
          </cell>
          <cell r="AP34">
            <v>63</v>
          </cell>
          <cell r="AQ34">
            <v>1500</v>
          </cell>
          <cell r="AR34">
            <v>0</v>
          </cell>
          <cell r="AS34">
            <v>1500</v>
          </cell>
          <cell r="AT34">
            <v>2</v>
          </cell>
          <cell r="AU34">
            <v>0</v>
          </cell>
          <cell r="AV34">
            <v>0</v>
          </cell>
          <cell r="AW34">
            <v>0</v>
          </cell>
          <cell r="AX34">
            <v>0</v>
          </cell>
          <cell r="AY34">
            <v>0</v>
          </cell>
          <cell r="AZ34" t="str">
            <v>4-S rich burn</v>
          </cell>
          <cell r="BA34">
            <v>0</v>
          </cell>
          <cell r="BB34">
            <v>0</v>
          </cell>
          <cell r="BC34">
            <v>0</v>
          </cell>
          <cell r="BD34">
            <v>0</v>
          </cell>
          <cell r="BE34">
            <v>1996</v>
          </cell>
          <cell r="BF34">
            <v>18</v>
          </cell>
          <cell r="BG34" t="str">
            <v xml:space="preserve">Hug Booster Station, then the Hugoton Booster Station, which then feeds into the DCP processing plant in Liberal, KS. </v>
          </cell>
          <cell r="BH34" t="str">
            <v>~ 50 wells</v>
          </cell>
          <cell r="BI34" t="str">
            <v>TV</v>
          </cell>
          <cell r="BJ34" t="str">
            <v>Aerodyne</v>
          </cell>
          <cell r="BK34" t="str">
            <v>No Leaks were observed at this site.</v>
          </cell>
          <cell r="BM34">
            <v>0</v>
          </cell>
          <cell r="BN34">
            <v>9</v>
          </cell>
          <cell r="BO34">
            <v>133.86407711352965</v>
          </cell>
          <cell r="BP34">
            <v>31.148237898466089</v>
          </cell>
          <cell r="BQ34">
            <v>0</v>
          </cell>
          <cell r="BR34">
            <v>4.7273730475735123</v>
          </cell>
          <cell r="BS34">
            <v>1.0999914502509496</v>
          </cell>
          <cell r="BT34">
            <v>0</v>
          </cell>
          <cell r="BU34">
            <v>6807.4171885058586</v>
          </cell>
          <cell r="BV34">
            <v>1583.9876883613674</v>
          </cell>
          <cell r="BW34" t="str">
            <v>Yes</v>
          </cell>
          <cell r="BX34">
            <v>1.7914255759225943E-3</v>
          </cell>
          <cell r="BY34">
            <v>0</v>
          </cell>
          <cell r="BZ34" t="str">
            <v xml:space="preserve">There is a lot of retired equipment at this site (retired 1998). It has been cut and capped. No leaks from retired equipment were observed with the FLIR camera. </v>
          </cell>
          <cell r="CA34">
            <v>1.0980165156964121</v>
          </cell>
          <cell r="CB34">
            <v>6.25</v>
          </cell>
          <cell r="CC34">
            <v>3.6293565318771002</v>
          </cell>
          <cell r="CD34">
            <v>2.4415656870776241E-3</v>
          </cell>
          <cell r="CE34">
            <v>1.0524727002192653E-2</v>
          </cell>
          <cell r="CF34" t="str">
            <v>Yes/Yes</v>
          </cell>
        </row>
        <row r="35">
          <cell r="A35">
            <v>553</v>
          </cell>
          <cell r="B35">
            <v>27</v>
          </cell>
          <cell r="C35">
            <v>41689</v>
          </cell>
          <cell r="D35" t="str">
            <v>Central</v>
          </cell>
          <cell r="E35" t="str">
            <v>Anadarko</v>
          </cell>
          <cell r="F35">
            <v>37.165769509999997</v>
          </cell>
          <cell r="G35">
            <v>-101.4296193</v>
          </cell>
          <cell r="H35" t="str">
            <v>KS</v>
          </cell>
          <cell r="I35">
            <v>7</v>
          </cell>
          <cell r="J35" t="str">
            <v>Hugoton</v>
          </cell>
          <cell r="K35" t="str">
            <v>C</v>
          </cell>
          <cell r="L35" t="str">
            <v>Conventional</v>
          </cell>
          <cell r="M35">
            <v>75.427999999999997</v>
          </cell>
          <cell r="N35">
            <v>6.3579999999999997</v>
          </cell>
          <cell r="O35">
            <v>3.681</v>
          </cell>
          <cell r="P35">
            <v>2.468</v>
          </cell>
          <cell r="Q35">
            <v>9.2999999999999999E-2</v>
          </cell>
          <cell r="R35">
            <v>11.622</v>
          </cell>
          <cell r="S35">
            <v>0</v>
          </cell>
          <cell r="T35">
            <v>1</v>
          </cell>
          <cell r="U35">
            <v>1064.2190000000001</v>
          </cell>
          <cell r="V35">
            <v>1045.6980000000001</v>
          </cell>
          <cell r="W35" t="str">
            <v>Helium = 0.352%/  Sample date 06/11/2013.  Data given for outlet composition</v>
          </cell>
          <cell r="X35">
            <v>75.427999999999997</v>
          </cell>
          <cell r="Y35">
            <v>6.3579999999999997</v>
          </cell>
          <cell r="Z35">
            <v>3.681</v>
          </cell>
          <cell r="AA35">
            <v>2.468</v>
          </cell>
          <cell r="AB35">
            <v>9.2999999999999999E-2</v>
          </cell>
          <cell r="AC35">
            <v>11.622</v>
          </cell>
          <cell r="AD35">
            <v>0</v>
          </cell>
          <cell r="AE35">
            <v>1</v>
          </cell>
          <cell r="AF35">
            <v>1064.2190000000001</v>
          </cell>
          <cell r="AG35">
            <v>1045.6980000000001</v>
          </cell>
          <cell r="AH35" t="str">
            <v>Helium = 0.352%/  Sample date 06/11/2013.  Data given for outlet composition</v>
          </cell>
          <cell r="AI35">
            <v>5.1922707123287672</v>
          </cell>
          <cell r="AJ35">
            <v>4.5</v>
          </cell>
          <cell r="AK35">
            <v>8</v>
          </cell>
          <cell r="AL35">
            <v>-7</v>
          </cell>
          <cell r="AM35">
            <v>42</v>
          </cell>
          <cell r="AN35">
            <v>2250</v>
          </cell>
          <cell r="AO35">
            <v>0</v>
          </cell>
          <cell r="AP35">
            <v>40</v>
          </cell>
          <cell r="AQ35">
            <v>1500</v>
          </cell>
          <cell r="AR35">
            <v>0</v>
          </cell>
          <cell r="AS35">
            <v>1500</v>
          </cell>
          <cell r="AT35">
            <v>2</v>
          </cell>
          <cell r="AU35">
            <v>0</v>
          </cell>
          <cell r="AV35">
            <v>1</v>
          </cell>
          <cell r="AW35">
            <v>0</v>
          </cell>
          <cell r="AX35">
            <v>0</v>
          </cell>
          <cell r="AY35">
            <v>0</v>
          </cell>
          <cell r="AZ35" t="str">
            <v>4-S rich burn</v>
          </cell>
          <cell r="BA35">
            <v>0</v>
          </cell>
          <cell r="BB35">
            <v>0</v>
          </cell>
          <cell r="BC35">
            <v>0</v>
          </cell>
          <cell r="BD35">
            <v>0</v>
          </cell>
          <cell r="BE35">
            <v>1996</v>
          </cell>
          <cell r="BF35">
            <v>18</v>
          </cell>
          <cell r="BG35" t="str">
            <v xml:space="preserve">Hugoton Booster Station, which then feeds into the DCP processing plant in Liberal, KS. </v>
          </cell>
          <cell r="BH35" t="str">
            <v>~70 wells</v>
          </cell>
          <cell r="BI35" t="str">
            <v>TV</v>
          </cell>
          <cell r="BJ35" t="str">
            <v>Aerodyne</v>
          </cell>
          <cell r="BK35" t="str">
            <v>No leaks were observed at this site</v>
          </cell>
          <cell r="BM35">
            <v>0</v>
          </cell>
          <cell r="BN35">
            <v>8</v>
          </cell>
          <cell r="BO35">
            <v>127.52185226816115</v>
          </cell>
          <cell r="BP35">
            <v>32.096005372860745</v>
          </cell>
          <cell r="BQ35">
            <v>0</v>
          </cell>
          <cell r="BR35">
            <v>4.5033991223641499</v>
          </cell>
          <cell r="BS35">
            <v>1.133461597809807</v>
          </cell>
          <cell r="BT35">
            <v>0</v>
          </cell>
          <cell r="BU35">
            <v>6484.8947362043755</v>
          </cell>
          <cell r="BV35">
            <v>1632.184700846122</v>
          </cell>
          <cell r="BW35" t="str">
            <v>Yes</v>
          </cell>
          <cell r="BX35">
            <v>1.4410877191565279E-3</v>
          </cell>
          <cell r="BY35">
            <v>0</v>
          </cell>
          <cell r="BZ35" t="str">
            <v xml:space="preserve">~70 wells feed the compressors at this station. </v>
          </cell>
          <cell r="CA35">
            <v>1.0980165156964121</v>
          </cell>
          <cell r="CB35">
            <v>6.25</v>
          </cell>
          <cell r="CC35">
            <v>3.4053826066677377</v>
          </cell>
          <cell r="CD35">
            <v>1.9105474348471759E-3</v>
          </cell>
          <cell r="CE35">
            <v>1.0524727002192653E-2</v>
          </cell>
          <cell r="CF35" t="str">
            <v>Yes/Yes</v>
          </cell>
        </row>
        <row r="36">
          <cell r="A36">
            <v>454</v>
          </cell>
          <cell r="B36">
            <v>28</v>
          </cell>
          <cell r="C36">
            <v>41683</v>
          </cell>
          <cell r="D36" t="str">
            <v>Mitchell C.S.</v>
          </cell>
          <cell r="E36" t="str">
            <v>Access</v>
          </cell>
          <cell r="F36">
            <v>31.7758</v>
          </cell>
          <cell r="G36">
            <v>-103.3468</v>
          </cell>
          <cell r="H36" t="str">
            <v>TX</v>
          </cell>
          <cell r="I36">
            <v>12</v>
          </cell>
          <cell r="J36" t="str">
            <v>Permian</v>
          </cell>
          <cell r="K36" t="str">
            <v>C</v>
          </cell>
          <cell r="L36" t="str">
            <v>Shale/Conventional (multiple zones)</v>
          </cell>
          <cell r="M36">
            <v>95.585800000000006</v>
          </cell>
          <cell r="N36">
            <v>2.6116000000000001</v>
          </cell>
          <cell r="O36">
            <v>0.51319999999999999</v>
          </cell>
          <cell r="P36">
            <v>0.47299999999999998</v>
          </cell>
          <cell r="Q36">
            <v>0.53069999999999995</v>
          </cell>
          <cell r="R36">
            <v>0.28570000000000001</v>
          </cell>
          <cell r="S36">
            <v>0</v>
          </cell>
          <cell r="T36">
            <v>0</v>
          </cell>
          <cell r="U36">
            <v>1047.8</v>
          </cell>
          <cell r="V36">
            <v>1030.78</v>
          </cell>
          <cell r="W36" t="str">
            <v>Sample date 4/15/14</v>
          </cell>
          <cell r="X36">
            <v>95.585800000000006</v>
          </cell>
          <cell r="Y36">
            <v>2.6116000000000001</v>
          </cell>
          <cell r="Z36">
            <v>0.51319999999999999</v>
          </cell>
          <cell r="AA36">
            <v>0.47299999999999998</v>
          </cell>
          <cell r="AB36">
            <v>0.53069999999999995</v>
          </cell>
          <cell r="AC36">
            <v>0.28570000000000001</v>
          </cell>
          <cell r="AD36">
            <v>0</v>
          </cell>
          <cell r="AE36">
            <v>0</v>
          </cell>
          <cell r="AF36">
            <v>1047.8</v>
          </cell>
          <cell r="AG36">
            <v>1030.78</v>
          </cell>
          <cell r="AH36" t="str">
            <v>Sample date 4/15/14</v>
          </cell>
          <cell r="AI36">
            <v>1</v>
          </cell>
          <cell r="AJ36">
            <v>0</v>
          </cell>
          <cell r="AK36">
            <v>0</v>
          </cell>
          <cell r="AL36">
            <v>70</v>
          </cell>
          <cell r="AM36">
            <v>0</v>
          </cell>
          <cell r="AN36">
            <v>90</v>
          </cell>
          <cell r="AO36">
            <v>0</v>
          </cell>
          <cell r="AP36">
            <v>76.5</v>
          </cell>
          <cell r="AQ36">
            <v>0</v>
          </cell>
          <cell r="AR36">
            <v>0</v>
          </cell>
          <cell r="AS36">
            <v>0</v>
          </cell>
          <cell r="AT36">
            <v>0</v>
          </cell>
          <cell r="AU36">
            <v>1</v>
          </cell>
          <cell r="AV36">
            <v>0</v>
          </cell>
          <cell r="AW36">
            <v>0</v>
          </cell>
          <cell r="AX36">
            <v>0</v>
          </cell>
          <cell r="AY36">
            <v>0</v>
          </cell>
          <cell r="AZ36" t="str">
            <v>4-S lean burn</v>
          </cell>
          <cell r="BA36">
            <v>0</v>
          </cell>
          <cell r="BB36">
            <v>5</v>
          </cell>
          <cell r="BC36">
            <v>0</v>
          </cell>
          <cell r="BD36">
            <v>3</v>
          </cell>
          <cell r="BE36">
            <v>0</v>
          </cell>
          <cell r="BF36">
            <v>0</v>
          </cell>
          <cell r="BG36" t="str">
            <v>Sales</v>
          </cell>
          <cell r="BH36" t="str">
            <v>Wells</v>
          </cell>
          <cell r="BI36" t="str">
            <v>DM</v>
          </cell>
          <cell r="BJ36" t="str">
            <v>Aerodyne</v>
          </cell>
          <cell r="BK36" t="str">
            <v xml:space="preserve">Very small venting (normal) from tank (see video “day 39”).  Venting from engine fuel purge (video “day 40”). </v>
          </cell>
          <cell r="BL36" t="str">
            <v>reviewed</v>
          </cell>
          <cell r="BM36">
            <v>0</v>
          </cell>
          <cell r="BN36">
            <v>8</v>
          </cell>
          <cell r="BO36">
            <v>123.5632401634208</v>
          </cell>
          <cell r="BP36">
            <v>155.38244103747385</v>
          </cell>
          <cell r="BQ36">
            <v>0</v>
          </cell>
          <cell r="BR36">
            <v>4.3636018251857838</v>
          </cell>
          <cell r="BS36">
            <v>5.4872881482891378</v>
          </cell>
          <cell r="BT36">
            <v>0</v>
          </cell>
          <cell r="BU36">
            <v>6283.5866282675288</v>
          </cell>
          <cell r="BV36">
            <v>7901.6949335363579</v>
          </cell>
          <cell r="BW36" t="str">
            <v>Yes</v>
          </cell>
          <cell r="BX36" t="e">
            <v>#DIV/0!</v>
          </cell>
          <cell r="BY36">
            <v>0</v>
          </cell>
          <cell r="BZ36" t="str">
            <v xml:space="preserve">Remote facility, close to Ranch Road 1211, many sites/wells nearby, closest facility ~0.5 mi. </v>
          </cell>
          <cell r="CA36">
            <v>0</v>
          </cell>
          <cell r="CB36">
            <v>0</v>
          </cell>
          <cell r="CC36">
            <v>4.3636018251857838</v>
          </cell>
          <cell r="CD36" t="e">
            <v>#DIV/0!</v>
          </cell>
          <cell r="CE36">
            <v>0</v>
          </cell>
          <cell r="CF36" t="str">
            <v>Yes/Yes</v>
          </cell>
        </row>
        <row r="37">
          <cell r="A37">
            <v>222</v>
          </cell>
          <cell r="B37">
            <v>29</v>
          </cell>
          <cell r="C37">
            <v>41681</v>
          </cell>
          <cell r="D37" t="str">
            <v>Timberstar Tuppen #1-2H</v>
          </cell>
          <cell r="E37" t="str">
            <v>Southwestern Energy</v>
          </cell>
          <cell r="F37">
            <v>31.521799999999999</v>
          </cell>
          <cell r="G37">
            <v>-94.893500000000003</v>
          </cell>
          <cell r="H37" t="str">
            <v>TX</v>
          </cell>
          <cell r="I37">
            <v>20</v>
          </cell>
          <cell r="J37" t="str">
            <v>Carthage</v>
          </cell>
          <cell r="K37" t="str">
            <v>C</v>
          </cell>
          <cell r="L37" t="str">
            <v>Tight Sands</v>
          </cell>
          <cell r="M37">
            <v>95.353333333333339</v>
          </cell>
          <cell r="N37">
            <v>1.6633333333333333</v>
          </cell>
          <cell r="O37">
            <v>0.77333333333333343</v>
          </cell>
          <cell r="P37">
            <v>0.77333333333333343</v>
          </cell>
          <cell r="Q37">
            <v>0.9966666666666667</v>
          </cell>
          <cell r="R37">
            <v>0.44</v>
          </cell>
          <cell r="S37">
            <v>0</v>
          </cell>
          <cell r="T37">
            <v>0</v>
          </cell>
          <cell r="U37">
            <v>1040.6433333333332</v>
          </cell>
          <cell r="V37">
            <v>1022.1700000000001</v>
          </cell>
          <cell r="W37" t="str">
            <v>AVG From: inlet from Timberstar Tuppen 2-H, inlet from Timberstar Tuppen 1-H, inlet from Timberstar-Davis (Pettet) 2- 1-H</v>
          </cell>
          <cell r="X37">
            <v>96.79</v>
          </cell>
          <cell r="Y37">
            <v>0.75</v>
          </cell>
          <cell r="Z37">
            <v>0.3</v>
          </cell>
          <cell r="AA37">
            <v>0.49</v>
          </cell>
          <cell r="AB37">
            <v>1.24</v>
          </cell>
          <cell r="AC37">
            <v>0.43</v>
          </cell>
          <cell r="AD37">
            <v>0</v>
          </cell>
          <cell r="AE37">
            <v>0</v>
          </cell>
          <cell r="AF37">
            <v>1017.05</v>
          </cell>
          <cell r="AG37">
            <v>999</v>
          </cell>
          <cell r="AH37" t="str">
            <v>TUPPIN SWN / XTO LP CM</v>
          </cell>
          <cell r="AI37">
            <v>0.79200000000000004</v>
          </cell>
          <cell r="AJ37">
            <v>0.66200000000000003</v>
          </cell>
          <cell r="AK37">
            <v>0</v>
          </cell>
          <cell r="AL37">
            <v>103</v>
          </cell>
          <cell r="AM37">
            <v>803</v>
          </cell>
          <cell r="AN37">
            <v>335</v>
          </cell>
          <cell r="AO37">
            <v>0</v>
          </cell>
          <cell r="AP37">
            <v>34</v>
          </cell>
          <cell r="AQ37">
            <v>335</v>
          </cell>
          <cell r="AR37">
            <v>0</v>
          </cell>
          <cell r="AS37">
            <v>335</v>
          </cell>
          <cell r="AT37">
            <v>1</v>
          </cell>
          <cell r="AU37">
            <v>0</v>
          </cell>
          <cell r="AV37">
            <v>0</v>
          </cell>
          <cell r="AW37">
            <v>0</v>
          </cell>
          <cell r="AX37">
            <v>0</v>
          </cell>
          <cell r="AY37">
            <v>0</v>
          </cell>
          <cell r="AZ37" t="str">
            <v>4-S lean burn</v>
          </cell>
          <cell r="BA37">
            <v>0</v>
          </cell>
          <cell r="BB37">
            <v>10</v>
          </cell>
          <cell r="BC37">
            <v>0</v>
          </cell>
          <cell r="BD37">
            <v>0</v>
          </cell>
          <cell r="BE37">
            <v>2008</v>
          </cell>
          <cell r="BF37">
            <v>6</v>
          </cell>
          <cell r="BG37" t="str">
            <v>Sold to other company (gathering)</v>
          </cell>
          <cell r="BH37" t="str">
            <v>This site has a well onsite.  This site drew gas from three wells: Timberstar Tuppen 1H, Timberstar Tuppen 2H, and Timberstar Tuppen (Pettet) 3-2H. The 1H well was on site. The 2H well was on the other side of the access road, approximately 200 meters away from the site. The 3-2H well was about half a mile away to the southwest.</v>
          </cell>
          <cell r="BI37" t="str">
            <v>TG</v>
          </cell>
          <cell r="BJ37" t="str">
            <v>CMU</v>
          </cell>
          <cell r="BK37" t="str">
            <v>The rod packing vent of the compressor appeared to produce the largest gas source. A FLIR movie was created which features the tubing leading from the vent. The tube terminates in a puddle of oil causing gas bubbles to form.</v>
          </cell>
          <cell r="BL37" t="str">
            <v xml:space="preserve"> </v>
          </cell>
          <cell r="BM37">
            <v>1</v>
          </cell>
          <cell r="BN37">
            <v>36</v>
          </cell>
          <cell r="BO37">
            <v>121.67724758561161</v>
          </cell>
          <cell r="BP37">
            <v>34.264407563253222</v>
          </cell>
          <cell r="BQ37">
            <v>0</v>
          </cell>
          <cell r="BR37">
            <v>4.296998516273435</v>
          </cell>
          <cell r="BS37">
            <v>1.2100381244792215</v>
          </cell>
          <cell r="BT37">
            <v>0</v>
          </cell>
          <cell r="BU37">
            <v>6187.6778634337461</v>
          </cell>
          <cell r="BV37">
            <v>1742.4548992500791</v>
          </cell>
          <cell r="BW37" t="str">
            <v>Yes</v>
          </cell>
          <cell r="BX37">
            <v>9.346945413041912E-3</v>
          </cell>
          <cell r="BY37">
            <v>0</v>
          </cell>
          <cell r="BZ37" t="str">
            <v xml:space="preserve">The landscape was heavily timbered rolling hills with numerous clearcuts and cattle pastures. Six sites were observed driving in. The closest was approximately one-half mile north and the furthest about 5 miles north.  This site accepted gas from one on-site well and two additional nearby wells.  </v>
          </cell>
          <cell r="CA37">
            <v>1.2057162168816002</v>
          </cell>
          <cell r="CB37">
            <v>1.5075000000000003</v>
          </cell>
          <cell r="CC37">
            <v>3.0912822993918345</v>
          </cell>
          <cell r="CD37">
            <v>9.8024317412870494E-3</v>
          </cell>
          <cell r="CE37">
            <v>2.1264975773897412E-3</v>
          </cell>
          <cell r="CF37" t="str">
            <v>Yes/Yes</v>
          </cell>
        </row>
        <row r="38">
          <cell r="A38">
            <v>186</v>
          </cell>
          <cell r="B38">
            <v>30</v>
          </cell>
          <cell r="C38">
            <v>41584</v>
          </cell>
          <cell r="D38" t="str">
            <v>Moxa North Comp Station</v>
          </cell>
          <cell r="E38" t="str">
            <v>Williams</v>
          </cell>
          <cell r="F38">
            <v>41.768900000000002</v>
          </cell>
          <cell r="G38">
            <v>-110.13930000000001</v>
          </cell>
          <cell r="H38" t="str">
            <v>WY</v>
          </cell>
          <cell r="I38">
            <v>14</v>
          </cell>
          <cell r="J38" t="str">
            <v>SWW</v>
          </cell>
          <cell r="K38" t="str">
            <v>C</v>
          </cell>
          <cell r="L38" t="str">
            <v>Conventional</v>
          </cell>
          <cell r="M38">
            <v>82.715366666666668</v>
          </cell>
          <cell r="N38">
            <v>10.762333333333336</v>
          </cell>
          <cell r="O38">
            <v>3.5387666666666662</v>
          </cell>
          <cell r="P38">
            <v>1.7816333333333334</v>
          </cell>
          <cell r="Q38">
            <v>0.72956666666666659</v>
          </cell>
          <cell r="R38">
            <v>0.47233333333333333</v>
          </cell>
          <cell r="S38">
            <v>0</v>
          </cell>
          <cell r="T38">
            <v>0</v>
          </cell>
          <cell r="U38">
            <v>0</v>
          </cell>
          <cell r="V38">
            <v>0</v>
          </cell>
          <cell r="W38" t="str">
            <v>No gas composition available for this station.  Estimated based on proximity to stations 168,175, and moxa inlet stream from processing station 190</v>
          </cell>
          <cell r="X38">
            <v>0</v>
          </cell>
          <cell r="Y38">
            <v>0</v>
          </cell>
          <cell r="Z38">
            <v>0</v>
          </cell>
          <cell r="AA38">
            <v>0</v>
          </cell>
          <cell r="AB38">
            <v>0</v>
          </cell>
          <cell r="AC38">
            <v>0</v>
          </cell>
          <cell r="AD38">
            <v>0</v>
          </cell>
          <cell r="AE38">
            <v>0</v>
          </cell>
          <cell r="AF38">
            <v>0</v>
          </cell>
          <cell r="AG38">
            <v>0</v>
          </cell>
          <cell r="AH38">
            <v>0</v>
          </cell>
          <cell r="AI38">
            <v>0</v>
          </cell>
          <cell r="AJ38">
            <v>64.900000000000006</v>
          </cell>
          <cell r="AK38">
            <v>0</v>
          </cell>
          <cell r="AL38">
            <v>114</v>
          </cell>
          <cell r="AM38">
            <v>349</v>
          </cell>
          <cell r="AN38">
            <v>0</v>
          </cell>
          <cell r="AO38">
            <v>7700</v>
          </cell>
          <cell r="AP38">
            <v>38</v>
          </cell>
          <cell r="AQ38">
            <v>0</v>
          </cell>
          <cell r="AR38">
            <v>7700</v>
          </cell>
          <cell r="AS38">
            <v>7700</v>
          </cell>
          <cell r="AT38">
            <v>0</v>
          </cell>
          <cell r="AU38">
            <v>0</v>
          </cell>
          <cell r="AV38">
            <v>0</v>
          </cell>
          <cell r="AW38">
            <v>1</v>
          </cell>
          <cell r="AX38">
            <v>0</v>
          </cell>
          <cell r="AY38">
            <v>0</v>
          </cell>
          <cell r="AZ38" t="str">
            <v>Solar Taurus 60</v>
          </cell>
          <cell r="BA38">
            <v>0</v>
          </cell>
          <cell r="BB38" t="str">
            <v>Compressed air</v>
          </cell>
          <cell r="BC38" t="str">
            <v>Compressed air</v>
          </cell>
          <cell r="BD38" t="str">
            <v>Compressed air</v>
          </cell>
          <cell r="BE38">
            <v>0</v>
          </cell>
          <cell r="BF38" t="str">
            <v xml:space="preserve"> </v>
          </cell>
          <cell r="BG38">
            <v>0</v>
          </cell>
          <cell r="BH38">
            <v>0</v>
          </cell>
          <cell r="BI38" t="str">
            <v>RA</v>
          </cell>
          <cell r="BJ38" t="str">
            <v>Aerodyne</v>
          </cell>
          <cell r="BK38" t="str">
            <v>Cent is wet seal.   compressor oil casing vent</v>
          </cell>
          <cell r="BL38" t="str">
            <v xml:space="preserve"> </v>
          </cell>
          <cell r="BM38">
            <v>1</v>
          </cell>
          <cell r="BN38">
            <v>2</v>
          </cell>
          <cell r="BO38">
            <v>83.105283197251168</v>
          </cell>
          <cell r="BP38">
            <v>10.297583741383088</v>
          </cell>
          <cell r="BQ38">
            <v>0</v>
          </cell>
          <cell r="BR38">
            <v>2.9348402078360256</v>
          </cell>
          <cell r="BS38">
            <v>0.36365633621677196</v>
          </cell>
          <cell r="BT38">
            <v>0</v>
          </cell>
          <cell r="BU38">
            <v>4226.1698992838774</v>
          </cell>
          <cell r="BV38">
            <v>523.66512415215163</v>
          </cell>
          <cell r="BW38" t="str">
            <v>Yes</v>
          </cell>
          <cell r="BX38">
            <v>6.5118180266315515E-5</v>
          </cell>
          <cell r="BY38">
            <v>0</v>
          </cell>
          <cell r="BZ38" t="str">
            <v>None</v>
          </cell>
          <cell r="CA38">
            <v>0.23743160446544279</v>
          </cell>
          <cell r="CB38">
            <v>1.2833333333333332</v>
          </cell>
          <cell r="CC38">
            <v>2.6974086033705826</v>
          </cell>
          <cell r="CD38">
            <v>7.8725613982628197E-5</v>
          </cell>
          <cell r="CE38">
            <v>6.086531572145526E-2</v>
          </cell>
          <cell r="CF38" t="str">
            <v>Yes/Yes</v>
          </cell>
        </row>
        <row r="39">
          <cell r="A39">
            <v>415</v>
          </cell>
          <cell r="B39">
            <v>31</v>
          </cell>
          <cell r="C39">
            <v>41716</v>
          </cell>
          <cell r="D39" t="str">
            <v>West Cement</v>
          </cell>
          <cell r="E39" t="str">
            <v>Access</v>
          </cell>
          <cell r="F39">
            <v>34.9756</v>
          </cell>
          <cell r="G39">
            <v>-98.296800000000005</v>
          </cell>
          <cell r="H39" t="str">
            <v>OK</v>
          </cell>
          <cell r="I39">
            <v>11</v>
          </cell>
          <cell r="J39">
            <v>0</v>
          </cell>
          <cell r="K39" t="str">
            <v>C</v>
          </cell>
          <cell r="L39" t="str">
            <v>Conventional</v>
          </cell>
          <cell r="M39">
            <v>90.757000000000005</v>
          </cell>
          <cell r="N39">
            <v>3.8039999999999998</v>
          </cell>
          <cell r="O39">
            <v>2.004</v>
          </cell>
          <cell r="P39">
            <v>2.056</v>
          </cell>
          <cell r="Q39">
            <v>0.312</v>
          </cell>
          <cell r="R39">
            <v>1.0669999999999999</v>
          </cell>
          <cell r="S39">
            <v>5.0000000000000002E-5</v>
          </cell>
          <cell r="T39">
            <v>0.5</v>
          </cell>
          <cell r="U39">
            <v>1122.8</v>
          </cell>
          <cell r="V39">
            <v>1103.7</v>
          </cell>
          <cell r="W39" t="str">
            <v>Sample date 2/18/14</v>
          </cell>
          <cell r="X39">
            <v>90.757000000000005</v>
          </cell>
          <cell r="Y39">
            <v>3.8039999999999998</v>
          </cell>
          <cell r="Z39">
            <v>2.004</v>
          </cell>
          <cell r="AA39">
            <v>2.056</v>
          </cell>
          <cell r="AB39">
            <v>0.312</v>
          </cell>
          <cell r="AC39">
            <v>1.0669999999999999</v>
          </cell>
          <cell r="AD39">
            <v>5.0000000000000002E-5</v>
          </cell>
          <cell r="AE39">
            <v>0.5</v>
          </cell>
          <cell r="AF39">
            <v>1122.8</v>
          </cell>
          <cell r="AG39">
            <v>1103.7</v>
          </cell>
          <cell r="AH39" t="str">
            <v>Sample date 2/18/14</v>
          </cell>
          <cell r="AI39">
            <v>1</v>
          </cell>
          <cell r="AJ39">
            <v>0.97299999999999998</v>
          </cell>
          <cell r="AK39">
            <v>0</v>
          </cell>
          <cell r="AL39">
            <v>21</v>
          </cell>
          <cell r="AM39">
            <v>71</v>
          </cell>
          <cell r="AN39">
            <v>145</v>
          </cell>
          <cell r="AO39">
            <v>0</v>
          </cell>
          <cell r="AP39">
            <v>71</v>
          </cell>
          <cell r="AQ39">
            <v>145</v>
          </cell>
          <cell r="AR39">
            <v>0</v>
          </cell>
          <cell r="AS39">
            <v>145</v>
          </cell>
          <cell r="AT39">
            <v>1</v>
          </cell>
          <cell r="AU39">
            <v>0</v>
          </cell>
          <cell r="AV39">
            <v>0</v>
          </cell>
          <cell r="AW39">
            <v>0</v>
          </cell>
          <cell r="AX39">
            <v>0</v>
          </cell>
          <cell r="AY39">
            <v>0</v>
          </cell>
          <cell r="AZ39" t="str">
            <v>4-S rich burn</v>
          </cell>
          <cell r="BA39">
            <v>0</v>
          </cell>
          <cell r="BB39">
            <v>15</v>
          </cell>
          <cell r="BC39">
            <v>0</v>
          </cell>
          <cell r="BD39">
            <v>0</v>
          </cell>
          <cell r="BE39">
            <v>1983</v>
          </cell>
          <cell r="BF39">
            <v>31</v>
          </cell>
          <cell r="BG39">
            <v>0</v>
          </cell>
          <cell r="BH39">
            <v>0</v>
          </cell>
          <cell r="BI39" t="str">
            <v>AB</v>
          </cell>
          <cell r="BJ39" t="str">
            <v>CMU</v>
          </cell>
          <cell r="BK39">
            <v>0</v>
          </cell>
          <cell r="BM39">
            <v>0</v>
          </cell>
          <cell r="BN39">
            <v>11</v>
          </cell>
          <cell r="BO39">
            <v>66.110660433914404</v>
          </cell>
          <cell r="BP39">
            <v>77.9562584366588</v>
          </cell>
          <cell r="BQ39">
            <v>0</v>
          </cell>
          <cell r="BR39">
            <v>2.3346797813988305</v>
          </cell>
          <cell r="BS39">
            <v>2.7530038152848766</v>
          </cell>
          <cell r="BT39">
            <v>0</v>
          </cell>
          <cell r="BU39">
            <v>3361.9388852143161</v>
          </cell>
          <cell r="BV39">
            <v>3964.325494010222</v>
          </cell>
          <cell r="BW39" t="str">
            <v>Yes</v>
          </cell>
          <cell r="BX39">
            <v>3.4552300978564401E-3</v>
          </cell>
          <cell r="BY39">
            <v>0</v>
          </cell>
          <cell r="BZ39" t="str">
            <v>None</v>
          </cell>
          <cell r="CA39">
            <v>0.12130468173407984</v>
          </cell>
          <cell r="CB39">
            <v>0.60416666666666663</v>
          </cell>
          <cell r="CC39">
            <v>2.2133750996647508</v>
          </cell>
          <cell r="CD39">
            <v>3.8071224234565268E-3</v>
          </cell>
          <cell r="CE39">
            <v>1.1627317450041406E-3</v>
          </cell>
          <cell r="CF39" t="str">
            <v>Yes/Missing</v>
          </cell>
        </row>
        <row r="40">
          <cell r="A40">
            <v>316</v>
          </cell>
          <cell r="B40">
            <v>32</v>
          </cell>
          <cell r="C40">
            <v>41722</v>
          </cell>
          <cell r="D40" t="str">
            <v>Bessie Compression Facility</v>
          </cell>
          <cell r="E40" t="str">
            <v>Access</v>
          </cell>
          <cell r="F40">
            <v>35.393999999999998</v>
          </cell>
          <cell r="G40">
            <v>-98.995999999999995</v>
          </cell>
          <cell r="H40" t="str">
            <v>OK</v>
          </cell>
          <cell r="I40">
            <v>11</v>
          </cell>
          <cell r="J40" t="str">
            <v>Anadarko</v>
          </cell>
          <cell r="K40" t="str">
            <v>C</v>
          </cell>
          <cell r="L40" t="str">
            <v>Conventional</v>
          </cell>
          <cell r="M40">
            <v>77.703000000000003</v>
          </cell>
          <cell r="N40">
            <v>10.256</v>
          </cell>
          <cell r="O40">
            <v>6.0090000000000003</v>
          </cell>
          <cell r="P40">
            <v>4.7810000000000006</v>
          </cell>
          <cell r="Q40">
            <v>0.42399999999999999</v>
          </cell>
          <cell r="R40">
            <v>0.82699999999999996</v>
          </cell>
          <cell r="S40">
            <v>2.0000000000000001E-4</v>
          </cell>
          <cell r="T40">
            <v>2</v>
          </cell>
          <cell r="U40">
            <v>1300.5999999999999</v>
          </cell>
          <cell r="V40">
            <v>1278.5</v>
          </cell>
          <cell r="W40" t="str">
            <v>Notes not available regarding where was the sample taken (inlet or outlet) but for this compression station asssumed to be the same in and out.  Sample date 4/24/13</v>
          </cell>
          <cell r="X40">
            <v>77.703000000000003</v>
          </cell>
          <cell r="Y40">
            <v>10.256</v>
          </cell>
          <cell r="Z40">
            <v>6.0090000000000003</v>
          </cell>
          <cell r="AA40">
            <v>4.7810000000000006</v>
          </cell>
          <cell r="AB40">
            <v>0.42399999999999999</v>
          </cell>
          <cell r="AC40">
            <v>0.82699999999999996</v>
          </cell>
          <cell r="AD40">
            <v>2.0000000000000001E-4</v>
          </cell>
          <cell r="AE40">
            <v>2</v>
          </cell>
          <cell r="AF40">
            <v>1300.5999999999999</v>
          </cell>
          <cell r="AG40">
            <v>1278.5</v>
          </cell>
          <cell r="AH40" t="str">
            <v>Notes not available regarding where was the sample taken (inlet or outlet) but for this compression station asssumed to be the same in and out.  Sample date 4/24/13</v>
          </cell>
          <cell r="AI40">
            <v>0.25</v>
          </cell>
          <cell r="AJ40">
            <v>0</v>
          </cell>
          <cell r="AK40">
            <v>1</v>
          </cell>
          <cell r="AL40">
            <v>20</v>
          </cell>
          <cell r="AM40">
            <v>20</v>
          </cell>
          <cell r="AN40" t="str">
            <v>N/A</v>
          </cell>
          <cell r="AO40">
            <v>0</v>
          </cell>
          <cell r="AP40">
            <v>60</v>
          </cell>
          <cell r="AQ40">
            <v>0</v>
          </cell>
          <cell r="AR40">
            <v>0</v>
          </cell>
          <cell r="AS40">
            <v>0</v>
          </cell>
          <cell r="AT40">
            <v>0</v>
          </cell>
          <cell r="AU40">
            <v>1</v>
          </cell>
          <cell r="AV40">
            <v>0</v>
          </cell>
          <cell r="AW40">
            <v>0</v>
          </cell>
          <cell r="AX40">
            <v>0</v>
          </cell>
          <cell r="AY40">
            <v>0</v>
          </cell>
          <cell r="AZ40" t="str">
            <v>4-S rich burn</v>
          </cell>
          <cell r="BA40">
            <v>0</v>
          </cell>
          <cell r="BB40">
            <v>5</v>
          </cell>
          <cell r="BC40">
            <v>0</v>
          </cell>
          <cell r="BD40">
            <v>0</v>
          </cell>
          <cell r="BE40" t="str">
            <v>Unknown</v>
          </cell>
          <cell r="BF40">
            <v>0</v>
          </cell>
          <cell r="BG40" t="str">
            <v>Back into the same natural gas pipeline as the nearby well</v>
          </cell>
          <cell r="BH40" t="str">
            <v>A well and this is “flash gas” from that wells</v>
          </cell>
          <cell r="BI40" t="str">
            <v>AM</v>
          </cell>
          <cell r="BJ40" t="str">
            <v>CMU</v>
          </cell>
          <cell r="BK40" t="str">
            <v>This is an old, small, marginally maintained site.   Very little equipment on site, but we found a substantial leak.   The throughput was zero, but it was pressurized to 20 psi.  IR video available</v>
          </cell>
          <cell r="BL40" t="str">
            <v xml:space="preserve"> </v>
          </cell>
          <cell r="BM40">
            <v>1</v>
          </cell>
          <cell r="BN40">
            <v>13</v>
          </cell>
          <cell r="BO40">
            <v>39.823350733190388</v>
          </cell>
          <cell r="BP40">
            <v>23.348186622919791</v>
          </cell>
          <cell r="BQ40">
            <v>0</v>
          </cell>
          <cell r="BR40">
            <v>1.4063506728581756</v>
          </cell>
          <cell r="BS40">
            <v>0.82453478581336137</v>
          </cell>
          <cell r="BT40">
            <v>0</v>
          </cell>
          <cell r="BU40">
            <v>2025.1449689157726</v>
          </cell>
          <cell r="BV40">
            <v>1187.3300915712405</v>
          </cell>
          <cell r="BW40" t="str">
            <v>Yes</v>
          </cell>
          <cell r="BX40" t="e">
            <v>#DIV/0!</v>
          </cell>
          <cell r="BY40">
            <v>0</v>
          </cell>
          <cell r="BZ40" t="str">
            <v>The site is collocated with a well owned by Chesapeake.   The well has another compressor that is used to pressurize the gas in the well and push out the liquids.  That compressor was running, but it was not part of this facility.  We knew that there was an adjacent well with a compressor, so we came by here to evaluate if we could distinguish 2 separate plumes.   We found that this site was not up and running.  It was pressurized at 20 psi, but the compressor was not running.   The compressor was surrounded by a pool of oil and we determined that something must have failed or somebody was working on the engine and left something disconnected.   We found a fairly substantial leak coming from a ½ inch tube (which was disconnected) in the compressor/engine area.    We captured this sizable leak on the IR camera.</v>
          </cell>
          <cell r="CA40" t="str">
            <v>NA</v>
          </cell>
          <cell r="CB40" t="str">
            <v>NA</v>
          </cell>
          <cell r="CC40" t="e">
            <v>#VALUE!</v>
          </cell>
          <cell r="CD40" t="e">
            <v>#DIV/0!</v>
          </cell>
          <cell r="CE40" t="str">
            <v>NA</v>
          </cell>
          <cell r="CF40" t="str">
            <v>Yes/Yes</v>
          </cell>
        </row>
        <row r="41">
          <cell r="A41">
            <v>558</v>
          </cell>
          <cell r="B41">
            <v>33</v>
          </cell>
          <cell r="C41">
            <v>41689</v>
          </cell>
          <cell r="D41" t="str">
            <v>North Compressor Station (Hugs Satellite Booster D)</v>
          </cell>
          <cell r="E41" t="str">
            <v>Anadarko</v>
          </cell>
          <cell r="F41">
            <v>37.185136999999997</v>
          </cell>
          <cell r="G41">
            <v>-101.464803</v>
          </cell>
          <cell r="H41" t="str">
            <v>KS</v>
          </cell>
          <cell r="I41">
            <v>7</v>
          </cell>
          <cell r="J41" t="str">
            <v>Hugoton</v>
          </cell>
          <cell r="K41" t="str">
            <v>C</v>
          </cell>
          <cell r="L41" t="str">
            <v>Conventional</v>
          </cell>
          <cell r="M41">
            <v>74.725999999999999</v>
          </cell>
          <cell r="N41">
            <v>6.4589999999999996</v>
          </cell>
          <cell r="O41">
            <v>3.8260000000000001</v>
          </cell>
          <cell r="P41">
            <v>2.4670000000000001</v>
          </cell>
          <cell r="Q41">
            <v>0.121</v>
          </cell>
          <cell r="R41">
            <v>12.04</v>
          </cell>
          <cell r="S41">
            <v>1E-4</v>
          </cell>
          <cell r="T41">
            <v>1</v>
          </cell>
          <cell r="U41">
            <v>1060.9580000000001</v>
          </cell>
          <cell r="V41">
            <v>1042.4929999999999</v>
          </cell>
          <cell r="W41" t="str">
            <v>Discharge sample.  Sample date 6/11/13</v>
          </cell>
          <cell r="X41">
            <v>74.725999999999999</v>
          </cell>
          <cell r="Y41">
            <v>6.4589999999999996</v>
          </cell>
          <cell r="Z41">
            <v>3.8260000000000001</v>
          </cell>
          <cell r="AA41">
            <v>2.4670000000000001</v>
          </cell>
          <cell r="AB41">
            <v>0.121</v>
          </cell>
          <cell r="AC41">
            <v>12.04</v>
          </cell>
          <cell r="AD41">
            <v>1E-4</v>
          </cell>
          <cell r="AE41">
            <v>1</v>
          </cell>
          <cell r="AF41">
            <v>1060.9580000000001</v>
          </cell>
          <cell r="AG41">
            <v>1042.4929999999999</v>
          </cell>
          <cell r="AH41" t="str">
            <v>Discharge sample.  Sample date 6/11/13</v>
          </cell>
          <cell r="AI41">
            <v>1.2059244657534245</v>
          </cell>
          <cell r="AJ41">
            <v>1.2</v>
          </cell>
          <cell r="AK41">
            <v>2.5</v>
          </cell>
          <cell r="AL41">
            <v>-5.7</v>
          </cell>
          <cell r="AM41">
            <v>52</v>
          </cell>
          <cell r="AN41">
            <v>650</v>
          </cell>
          <cell r="AO41">
            <v>0</v>
          </cell>
          <cell r="AP41">
            <v>51.5</v>
          </cell>
          <cell r="AQ41">
            <v>650</v>
          </cell>
          <cell r="AR41">
            <v>0</v>
          </cell>
          <cell r="AS41">
            <v>650</v>
          </cell>
          <cell r="AT41">
            <v>1</v>
          </cell>
          <cell r="AU41">
            <v>0</v>
          </cell>
          <cell r="AV41">
            <v>0</v>
          </cell>
          <cell r="AW41">
            <v>0</v>
          </cell>
          <cell r="AX41">
            <v>0</v>
          </cell>
          <cell r="AY41">
            <v>0</v>
          </cell>
          <cell r="AZ41" t="str">
            <v>4-S rich burn</v>
          </cell>
          <cell r="BA41">
            <v>0</v>
          </cell>
          <cell r="BB41">
            <v>0</v>
          </cell>
          <cell r="BC41">
            <v>0</v>
          </cell>
          <cell r="BD41">
            <v>0</v>
          </cell>
          <cell r="BE41">
            <v>1996</v>
          </cell>
          <cell r="BF41">
            <v>18</v>
          </cell>
          <cell r="BG41" t="str">
            <v>Hugoton Booster Station, which then feeds into the DCP processing plant in Liberal, KS</v>
          </cell>
          <cell r="BH41" t="str">
            <v>~40 wells</v>
          </cell>
          <cell r="BI41" t="str">
            <v>TV</v>
          </cell>
          <cell r="BJ41" t="str">
            <v>Aerodyne</v>
          </cell>
          <cell r="BK41" t="str">
            <v>One small leak was observed on the compressor engine intake manifold, after the carburetor.</v>
          </cell>
          <cell r="BL41" t="str">
            <v xml:space="preserve"> </v>
          </cell>
          <cell r="BM41">
            <v>0</v>
          </cell>
          <cell r="BN41">
            <v>5</v>
          </cell>
          <cell r="BO41">
            <v>30.135727572451849</v>
          </cell>
          <cell r="BP41">
            <v>11.261195308222119</v>
          </cell>
          <cell r="BQ41">
            <v>0</v>
          </cell>
          <cell r="BR41">
            <v>1.0642349267025881</v>
          </cell>
          <cell r="BS41">
            <v>0.39768601354044664</v>
          </cell>
          <cell r="BT41">
            <v>0</v>
          </cell>
          <cell r="BU41">
            <v>1532.4982944517269</v>
          </cell>
          <cell r="BV41">
            <v>572.66785949824316</v>
          </cell>
          <cell r="BW41" t="str">
            <v>Yes</v>
          </cell>
          <cell r="BX41">
            <v>1.2770819120431058E-3</v>
          </cell>
          <cell r="BY41">
            <v>0</v>
          </cell>
          <cell r="BZ41" t="str">
            <v xml:space="preserve">~40 wells feed the compressor at this station. </v>
          </cell>
          <cell r="CA41">
            <v>0.49115577476312638</v>
          </cell>
          <cell r="CB41">
            <v>2.7083333333333335</v>
          </cell>
          <cell r="CC41">
            <v>0.57307915193946179</v>
          </cell>
          <cell r="CD41">
            <v>1.7090195006331207E-3</v>
          </cell>
          <cell r="CE41">
            <v>4.7078348740990789E-3</v>
          </cell>
          <cell r="CF41" t="str">
            <v>Yes/Yes</v>
          </cell>
        </row>
        <row r="42">
          <cell r="A42">
            <v>633</v>
          </cell>
          <cell r="B42">
            <v>34</v>
          </cell>
          <cell r="C42">
            <v>41688</v>
          </cell>
          <cell r="D42" t="str">
            <v>Wideawake Booster Station</v>
          </cell>
          <cell r="E42" t="str">
            <v>Anadarko</v>
          </cell>
          <cell r="F42">
            <v>37.06824846</v>
          </cell>
          <cell r="G42">
            <v>-101.0038241</v>
          </cell>
          <cell r="H42" t="str">
            <v>KS</v>
          </cell>
          <cell r="I42">
            <v>7</v>
          </cell>
          <cell r="J42" t="str">
            <v>Hugoton</v>
          </cell>
          <cell r="K42" t="str">
            <v>C</v>
          </cell>
          <cell r="L42" t="str">
            <v>Conventional</v>
          </cell>
          <cell r="M42">
            <v>80.962000000000003</v>
          </cell>
          <cell r="N42">
            <v>5.069</v>
          </cell>
          <cell r="O42">
            <v>2.4910000000000001</v>
          </cell>
          <cell r="P42">
            <v>2.4169999999999998</v>
          </cell>
          <cell r="Q42">
            <v>0.17399999999999999</v>
          </cell>
          <cell r="R42">
            <v>8.5519999999999996</v>
          </cell>
          <cell r="S42">
            <v>0</v>
          </cell>
          <cell r="T42">
            <v>12.3</v>
          </cell>
          <cell r="U42">
            <v>1070.232</v>
          </cell>
          <cell r="V42">
            <v>1051.606</v>
          </cell>
          <cell r="W42" t="str">
            <v>Helium = 0.335%/  Sample date 12/12/2013.  Data given for outlet composition</v>
          </cell>
          <cell r="X42">
            <v>80.962000000000003</v>
          </cell>
          <cell r="Y42">
            <v>5.069</v>
          </cell>
          <cell r="Z42">
            <v>2.4910000000000001</v>
          </cell>
          <cell r="AA42">
            <v>2.4169999999999998</v>
          </cell>
          <cell r="AB42">
            <v>0.17399999999999999</v>
          </cell>
          <cell r="AC42">
            <v>8.5519999999999996</v>
          </cell>
          <cell r="AD42">
            <v>0</v>
          </cell>
          <cell r="AE42">
            <v>12.3</v>
          </cell>
          <cell r="AF42">
            <v>1070.232</v>
          </cell>
          <cell r="AG42">
            <v>1051.606</v>
          </cell>
          <cell r="AH42" t="str">
            <v>Helium = 0.335%/  Sample date 12/12/2013.  Data given for outlet composition</v>
          </cell>
          <cell r="AI42">
            <v>1.4926847123287672</v>
          </cell>
          <cell r="AJ42">
            <v>1.67</v>
          </cell>
          <cell r="AK42">
            <v>2.5</v>
          </cell>
          <cell r="AL42">
            <v>-10</v>
          </cell>
          <cell r="AM42">
            <v>40</v>
          </cell>
          <cell r="AN42">
            <v>1000</v>
          </cell>
          <cell r="AO42">
            <v>0</v>
          </cell>
          <cell r="AP42">
            <v>57</v>
          </cell>
          <cell r="AQ42">
            <v>1000</v>
          </cell>
          <cell r="AR42">
            <v>0</v>
          </cell>
          <cell r="AS42">
            <v>1000</v>
          </cell>
          <cell r="AT42">
            <v>1</v>
          </cell>
          <cell r="AU42">
            <v>0</v>
          </cell>
          <cell r="AV42">
            <v>0</v>
          </cell>
          <cell r="AW42">
            <v>0</v>
          </cell>
          <cell r="AX42">
            <v>0</v>
          </cell>
          <cell r="AY42">
            <v>0</v>
          </cell>
          <cell r="AZ42" t="str">
            <v>4-S rich burn</v>
          </cell>
          <cell r="BA42">
            <v>0</v>
          </cell>
          <cell r="BB42">
            <v>1</v>
          </cell>
          <cell r="BC42">
            <v>0</v>
          </cell>
          <cell r="BD42">
            <v>0</v>
          </cell>
          <cell r="BE42">
            <v>1997</v>
          </cell>
          <cell r="BF42">
            <v>17</v>
          </cell>
          <cell r="BG42" t="str">
            <v xml:space="preserve">East Woods compressor station.  The outlet at East Woods Compressor Station feed the DCP processing plant in Liberal, KS. </v>
          </cell>
          <cell r="BH42" t="str">
            <v>~30-40 wells</v>
          </cell>
          <cell r="BI42" t="str">
            <v>TV</v>
          </cell>
          <cell r="BJ42" t="str">
            <v>Aerodyne</v>
          </cell>
          <cell r="BK42" t="str">
            <v>The only fugitive methane observed with the FLIR camera was in the engine exhaust.</v>
          </cell>
          <cell r="BL42" t="str">
            <v xml:space="preserve"> </v>
          </cell>
          <cell r="BM42">
            <v>0</v>
          </cell>
          <cell r="BN42">
            <v>3</v>
          </cell>
          <cell r="BO42">
            <v>22.324307878766994</v>
          </cell>
          <cell r="BP42">
            <v>2.0517855079402127</v>
          </cell>
          <cell r="BQ42">
            <v>0</v>
          </cell>
          <cell r="BR42">
            <v>0.78837678970671099</v>
          </cell>
          <cell r="BS42">
            <v>7.2458240618297712E-2</v>
          </cell>
          <cell r="BT42">
            <v>0</v>
          </cell>
          <cell r="BU42">
            <v>1135.2625771776638</v>
          </cell>
          <cell r="BV42">
            <v>104.33986649034871</v>
          </cell>
          <cell r="BW42" t="str">
            <v>Yes</v>
          </cell>
          <cell r="BX42">
            <v>6.7979795040578673E-4</v>
          </cell>
          <cell r="BY42">
            <v>0</v>
          </cell>
          <cell r="BZ42" t="str">
            <v>None</v>
          </cell>
          <cell r="CA42">
            <v>0.73201101046427475</v>
          </cell>
          <cell r="CB42">
            <v>4.166666666666667</v>
          </cell>
          <cell r="CC42">
            <v>5.6365779242436242E-2</v>
          </cell>
          <cell r="CD42">
            <v>8.3965063907238805E-4</v>
          </cell>
          <cell r="CE42">
            <v>7.0164846681284344E-3</v>
          </cell>
          <cell r="CF42" t="str">
            <v>Yes/Yes</v>
          </cell>
        </row>
        <row r="43">
          <cell r="A43">
            <v>331.1</v>
          </cell>
          <cell r="B43">
            <v>35</v>
          </cell>
          <cell r="C43">
            <v>41572</v>
          </cell>
          <cell r="D43" t="str">
            <v>Midlothian</v>
          </cell>
          <cell r="E43" t="str">
            <v>Access</v>
          </cell>
          <cell r="F43">
            <v>32.655999999999999</v>
          </cell>
          <cell r="G43">
            <v>-97.323999999999998</v>
          </cell>
          <cell r="H43" t="str">
            <v>TX</v>
          </cell>
          <cell r="I43">
            <v>10</v>
          </cell>
          <cell r="J43" t="str">
            <v>Barnett</v>
          </cell>
          <cell r="K43" t="str">
            <v>C/D</v>
          </cell>
          <cell r="L43" t="str">
            <v>Shale</v>
          </cell>
          <cell r="M43">
            <v>95.652000000000001</v>
          </cell>
          <cell r="N43">
            <v>0.93899999999999995</v>
          </cell>
          <cell r="O43">
            <v>2.7E-2</v>
          </cell>
          <cell r="P43">
            <v>1E-3</v>
          </cell>
          <cell r="Q43">
            <v>2.718</v>
          </cell>
          <cell r="R43">
            <v>0.66300000000000003</v>
          </cell>
          <cell r="S43">
            <v>1.4999999999999999E-4</v>
          </cell>
          <cell r="T43">
            <v>1.4999999999999998</v>
          </cell>
          <cell r="U43">
            <v>987.8</v>
          </cell>
          <cell r="V43">
            <v>970.6</v>
          </cell>
          <cell r="W43" t="str">
            <v>Sample taken prior to dehy.  Date sampled 9/4/13</v>
          </cell>
          <cell r="X43">
            <v>95.652000000000001</v>
          </cell>
          <cell r="Y43">
            <v>0.93899999999999995</v>
          </cell>
          <cell r="Z43">
            <v>2.7E-2</v>
          </cell>
          <cell r="AA43">
            <v>1E-3</v>
          </cell>
          <cell r="AB43">
            <v>2.718</v>
          </cell>
          <cell r="AC43">
            <v>0.66300000000000003</v>
          </cell>
          <cell r="AD43">
            <v>1.4999999999999999E-4</v>
          </cell>
          <cell r="AE43">
            <v>1.4999999999999998</v>
          </cell>
          <cell r="AF43">
            <v>987.8</v>
          </cell>
          <cell r="AG43">
            <v>970.6</v>
          </cell>
          <cell r="AH43" t="str">
            <v>Sample taken prior to dehy.  Date sampled 9/4/13</v>
          </cell>
          <cell r="AI43">
            <v>15</v>
          </cell>
          <cell r="AJ43">
            <v>9.5350000000000001</v>
          </cell>
          <cell r="AK43">
            <v>10</v>
          </cell>
          <cell r="AL43">
            <v>85</v>
          </cell>
          <cell r="AM43">
            <v>709</v>
          </cell>
          <cell r="AN43">
            <v>3450</v>
          </cell>
          <cell r="AO43">
            <v>0</v>
          </cell>
          <cell r="AP43" t="str">
            <v>NA</v>
          </cell>
          <cell r="AQ43">
            <v>2300</v>
          </cell>
          <cell r="AR43">
            <v>0</v>
          </cell>
          <cell r="AS43">
            <v>2300</v>
          </cell>
          <cell r="AT43">
            <v>2</v>
          </cell>
          <cell r="AU43">
            <v>1</v>
          </cell>
          <cell r="AV43">
            <v>0</v>
          </cell>
          <cell r="AW43">
            <v>0</v>
          </cell>
          <cell r="AX43">
            <v>0</v>
          </cell>
          <cell r="AY43">
            <v>0</v>
          </cell>
          <cell r="AZ43" t="str">
            <v>4-S rich burn</v>
          </cell>
          <cell r="BA43">
            <v>1</v>
          </cell>
          <cell r="BB43">
            <v>0</v>
          </cell>
          <cell r="BC43">
            <v>0</v>
          </cell>
          <cell r="BD43">
            <v>0</v>
          </cell>
          <cell r="BE43">
            <v>2008</v>
          </cell>
          <cell r="BF43">
            <v>6</v>
          </cell>
          <cell r="BG43">
            <v>0</v>
          </cell>
          <cell r="BH43" t="str">
            <v>Wells</v>
          </cell>
          <cell r="BI43" t="str">
            <v>AM</v>
          </cell>
          <cell r="BJ43" t="str">
            <v>Aerodyne</v>
          </cell>
          <cell r="BK43" t="str">
            <v>When we got there, an initial drive around by the mobile lab showed very high background CH4 levels in the vicinity of the produced water tanks were, which are located at a very far distance from the rest of the equipment.   A view of the IR camera showed a very high amount of venting from the top of the produced water tanks  (valve stuck open); tracer obtained before and after leak fix.  Leak fixed at ~ 10:15 am.  We should bifurcate this site into 2 separate sites (one operating normally and one with the massive leak).</v>
          </cell>
          <cell r="BL43" t="str">
            <v>Split this site into high and low.  Rob will double check to make sure both modes have good quality</v>
          </cell>
          <cell r="BM43">
            <v>1</v>
          </cell>
          <cell r="BN43">
            <v>2</v>
          </cell>
          <cell r="BO43">
            <v>17117.821732257948</v>
          </cell>
          <cell r="BP43">
            <v>1548.918422591317</v>
          </cell>
          <cell r="BQ43">
            <v>0</v>
          </cell>
          <cell r="BR43">
            <v>604.51116412369856</v>
          </cell>
          <cell r="BS43">
            <v>54.699627874311965</v>
          </cell>
          <cell r="BT43">
            <v>0</v>
          </cell>
          <cell r="BU43">
            <v>870496.07633812597</v>
          </cell>
          <cell r="BV43">
            <v>78767.464139009229</v>
          </cell>
          <cell r="BW43" t="str">
            <v>Yes</v>
          </cell>
          <cell r="BX43">
            <v>9.1294816605991189E-2</v>
          </cell>
          <cell r="BY43" t="str">
            <v>Initial state of site; leak fixed after.  3 events observed and 2 measured at 605 SCFM</v>
          </cell>
          <cell r="BZ43" t="str">
            <v>None</v>
          </cell>
          <cell r="CA43">
            <v>1.6836253240678321</v>
          </cell>
          <cell r="CB43">
            <v>9.5833333333333339</v>
          </cell>
          <cell r="CC43">
            <v>602.8275387996307</v>
          </cell>
          <cell r="CD43">
            <v>9.544475453308994E-2</v>
          </cell>
          <cell r="CE43">
            <v>1.6137914736695399E-2</v>
          </cell>
          <cell r="CF43" t="str">
            <v>Yes/Yes</v>
          </cell>
        </row>
        <row r="44">
          <cell r="A44">
            <v>28</v>
          </cell>
          <cell r="B44">
            <v>36</v>
          </cell>
          <cell r="C44">
            <v>41725</v>
          </cell>
          <cell r="D44" t="str">
            <v>32-8 #2 CDP Compressor Station</v>
          </cell>
          <cell r="E44" t="str">
            <v>Williams</v>
          </cell>
          <cell r="F44">
            <v>36.956899999999997</v>
          </cell>
          <cell r="G44">
            <v>-107.6631</v>
          </cell>
          <cell r="H44" t="str">
            <v>NM</v>
          </cell>
          <cell r="I44">
            <v>13</v>
          </cell>
          <cell r="J44" t="str">
            <v>San Juan</v>
          </cell>
          <cell r="K44" t="str">
            <v>C/D</v>
          </cell>
          <cell r="L44" t="str">
            <v>Coal Bed Methane and Conventional</v>
          </cell>
          <cell r="M44">
            <v>92.729900000000001</v>
          </cell>
          <cell r="N44">
            <v>0.63500000000000001</v>
          </cell>
          <cell r="O44">
            <v>9.0999999999999998E-2</v>
          </cell>
          <cell r="P44">
            <v>6.7000000000000004E-2</v>
          </cell>
          <cell r="Q44">
            <v>6.2710999999999997</v>
          </cell>
          <cell r="R44">
            <v>0.20599999999999999</v>
          </cell>
          <cell r="S44">
            <v>0</v>
          </cell>
          <cell r="T44">
            <v>0</v>
          </cell>
          <cell r="U44" t="str">
            <v>many values available in additional file at G&amp;P observer's folder</v>
          </cell>
          <cell r="V44" t="str">
            <v xml:space="preserve"> </v>
          </cell>
          <cell r="W44" t="str">
            <v>From Trunk N gas which is a trunk line that connects numerous wells – middle Mesa wells.  Values from onsite visit date</v>
          </cell>
          <cell r="X44">
            <v>86.66301</v>
          </cell>
          <cell r="Y44">
            <v>0.40699999999999997</v>
          </cell>
          <cell r="Z44">
            <v>3.4000000000000002E-2</v>
          </cell>
          <cell r="AA44">
            <v>2.4E-2</v>
          </cell>
          <cell r="AB44">
            <v>12.827999999999999</v>
          </cell>
          <cell r="AC44">
            <v>4.3999999999999997E-2</v>
          </cell>
          <cell r="AD44">
            <v>0</v>
          </cell>
          <cell r="AE44">
            <v>0</v>
          </cell>
          <cell r="AF44">
            <v>0</v>
          </cell>
          <cell r="AG44">
            <v>0</v>
          </cell>
          <cell r="AH44" t="str">
            <v>Combined streams.  Values from onsite visit date</v>
          </cell>
          <cell r="AI44">
            <v>0</v>
          </cell>
          <cell r="AJ44">
            <v>42.5</v>
          </cell>
          <cell r="AK44">
            <v>72</v>
          </cell>
          <cell r="AL44">
            <v>91</v>
          </cell>
          <cell r="AM44">
            <v>900</v>
          </cell>
          <cell r="AN44">
            <v>14927</v>
          </cell>
          <cell r="AO44">
            <v>0</v>
          </cell>
          <cell r="AP44">
            <v>39</v>
          </cell>
          <cell r="AQ44">
            <v>8142</v>
          </cell>
          <cell r="AR44">
            <v>0</v>
          </cell>
          <cell r="AS44">
            <v>8142</v>
          </cell>
          <cell r="AT44">
            <v>6</v>
          </cell>
          <cell r="AU44">
            <v>0</v>
          </cell>
          <cell r="AV44">
            <v>5</v>
          </cell>
          <cell r="AW44">
            <v>0</v>
          </cell>
          <cell r="AX44">
            <v>0</v>
          </cell>
          <cell r="AY44">
            <v>0</v>
          </cell>
          <cell r="AZ44" t="str">
            <v>4-S lean burn</v>
          </cell>
          <cell r="BA44">
            <v>5</v>
          </cell>
          <cell r="BB44">
            <v>0</v>
          </cell>
          <cell r="BC44">
            <v>0</v>
          </cell>
          <cell r="BD44">
            <v>0</v>
          </cell>
          <cell r="BE44">
            <v>1990</v>
          </cell>
          <cell r="BF44">
            <v>24</v>
          </cell>
          <cell r="BG44" t="str">
            <v>Milagro Gas Treating Facility</v>
          </cell>
          <cell r="BH44" t="str">
            <v>The Conoco Phillips gas (Coal Bed Methane) is coming directly from producer wellheads.  Trunk N brings gas from wells (middle Mesa)</v>
          </cell>
          <cell r="BI44" t="str">
            <v>LW</v>
          </cell>
          <cell r="BJ44" t="str">
            <v>Aerodyne</v>
          </cell>
          <cell r="BK44" t="str">
            <v>Few leaks observed.  Venting was observed from operating compressors, operating dehys and a small amount of venting from the Conoco Phillips condensate tank. No IR videos recorded</v>
          </cell>
          <cell r="BL44" t="str">
            <v>Tracer team was able to subtract emissions from tanks that were not assosiated with this facility.  Recommended to include this technique and document in measurements paper.  We need to identify all the sites that were co-located (include a column with this info)</v>
          </cell>
          <cell r="BM44">
            <v>1</v>
          </cell>
          <cell r="BN44">
            <v>5</v>
          </cell>
          <cell r="BO44">
            <v>8432.5440729345955</v>
          </cell>
          <cell r="BP44">
            <v>2333.3779704443359</v>
          </cell>
          <cell r="BQ44">
            <v>0</v>
          </cell>
          <cell r="BR44">
            <v>297.79297353283545</v>
          </cell>
          <cell r="BS44">
            <v>82.402600945175152</v>
          </cell>
          <cell r="BT44">
            <v>0</v>
          </cell>
          <cell r="BU44">
            <v>428821.881887283</v>
          </cell>
          <cell r="BV44">
            <v>118659.74536105222</v>
          </cell>
          <cell r="BW44" t="str">
            <v>Yes</v>
          </cell>
          <cell r="BX44">
            <v>1.0089926632641954E-2</v>
          </cell>
          <cell r="BY44">
            <v>0</v>
          </cell>
          <cell r="BZ44" t="str">
            <v>Just outside fence are Conoco facilities (valve nest and pigging facilities).  Conoco Phillips has some piping/valves and a condensate tank that they used when pigging (once every two weeks).  Small amount of venting from the Conoco Phillips condensate tank.</v>
          </cell>
          <cell r="CA44">
            <v>28.831421061243706</v>
          </cell>
          <cell r="CB44">
            <v>32.567999999999998</v>
          </cell>
          <cell r="CC44">
            <v>268.96155247159174</v>
          </cell>
          <cell r="CD44">
            <v>1.0880985132780206E-2</v>
          </cell>
          <cell r="CE44">
            <v>5.0849400697294315E-2</v>
          </cell>
          <cell r="CF44" t="str">
            <v>Yes/No</v>
          </cell>
        </row>
        <row r="45">
          <cell r="A45">
            <v>261</v>
          </cell>
          <cell r="B45">
            <v>37</v>
          </cell>
          <cell r="C45">
            <v>41696</v>
          </cell>
          <cell r="D45" t="str">
            <v xml:space="preserve"> South Brownie CPF-1</v>
          </cell>
          <cell r="E45" t="str">
            <v>Southwestern Energy</v>
          </cell>
          <cell r="F45">
            <v>35.324781000000002</v>
          </cell>
          <cell r="G45">
            <v>-92.750882000000004</v>
          </cell>
          <cell r="H45" t="str">
            <v>AR</v>
          </cell>
          <cell r="I45">
            <v>15</v>
          </cell>
          <cell r="J45" t="str">
            <v>Arkoma</v>
          </cell>
          <cell r="K45" t="str">
            <v>C/D</v>
          </cell>
          <cell r="L45" t="str">
            <v>Shale</v>
          </cell>
          <cell r="M45">
            <v>95.249799999999993</v>
          </cell>
          <cell r="N45">
            <v>0.97089999999999999</v>
          </cell>
          <cell r="O45">
            <v>1.6E-2</v>
          </cell>
          <cell r="P45">
            <v>8.9999999999999998E-4</v>
          </cell>
          <cell r="Q45">
            <v>3.4287999999999998</v>
          </cell>
          <cell r="R45">
            <v>0.33329999999999999</v>
          </cell>
          <cell r="S45">
            <v>2.9999999999999997E-4</v>
          </cell>
          <cell r="T45">
            <v>2.9999999999999996</v>
          </cell>
          <cell r="U45">
            <v>978.62</v>
          </cell>
          <cell r="V45">
            <v>961.82</v>
          </cell>
          <cell r="W45" t="str">
            <v>Date sampled 1/3/2014.  Data given for inlet composition</v>
          </cell>
          <cell r="X45">
            <v>95.249799999999993</v>
          </cell>
          <cell r="Y45">
            <v>0.97089999999999999</v>
          </cell>
          <cell r="Z45">
            <v>1.6E-2</v>
          </cell>
          <cell r="AA45">
            <v>8.9999999999999998E-4</v>
          </cell>
          <cell r="AB45">
            <v>3.4287999999999998</v>
          </cell>
          <cell r="AC45">
            <v>0.33329999999999999</v>
          </cell>
          <cell r="AD45">
            <v>2.9999999999999997E-4</v>
          </cell>
          <cell r="AE45">
            <v>2.9999999999999996</v>
          </cell>
          <cell r="AF45">
            <v>978.62</v>
          </cell>
          <cell r="AG45">
            <v>961.82</v>
          </cell>
          <cell r="AH45" t="str">
            <v>Date sampled 1/3/2014.  Data given for inlet composition</v>
          </cell>
          <cell r="AI45">
            <v>16</v>
          </cell>
          <cell r="AJ45">
            <v>32</v>
          </cell>
          <cell r="AK45">
            <v>40</v>
          </cell>
          <cell r="AL45">
            <v>37</v>
          </cell>
          <cell r="AM45">
            <v>1100</v>
          </cell>
          <cell r="AN45">
            <v>8875</v>
          </cell>
          <cell r="AO45">
            <v>0</v>
          </cell>
          <cell r="AP45">
            <v>29</v>
          </cell>
          <cell r="AQ45">
            <v>7100</v>
          </cell>
          <cell r="AR45">
            <v>0</v>
          </cell>
          <cell r="AS45">
            <v>7100</v>
          </cell>
          <cell r="AT45">
            <v>4</v>
          </cell>
          <cell r="AU45">
            <v>1</v>
          </cell>
          <cell r="AV45">
            <v>0</v>
          </cell>
          <cell r="AW45">
            <v>0</v>
          </cell>
          <cell r="AX45">
            <v>0</v>
          </cell>
          <cell r="AY45">
            <v>0</v>
          </cell>
          <cell r="AZ45" t="str">
            <v>4-S lean burn</v>
          </cell>
          <cell r="BA45">
            <v>2</v>
          </cell>
          <cell r="BB45">
            <v>0</v>
          </cell>
          <cell r="BC45">
            <v>0</v>
          </cell>
          <cell r="BD45">
            <v>0</v>
          </cell>
          <cell r="BE45">
            <v>2007</v>
          </cell>
          <cell r="BF45">
            <v>7</v>
          </cell>
          <cell r="BG45" t="str">
            <v>Sales</v>
          </cell>
          <cell r="BH45" t="str">
            <v>Wells ~ 55</v>
          </cell>
          <cell r="BI45" t="str">
            <v>AH</v>
          </cell>
          <cell r="BJ45" t="str">
            <v>CMU</v>
          </cell>
          <cell r="BK45" t="str">
            <v>There was a large vapor plume escaping from the produced water tanks where pipes enter the top of the tank. There was a large hole that these pipes entered through and there was no seal between the hole and the pipe. When the technician was notified he said it was not normal and probably due to a float dump that was stuck open. He spent some time trying to fix it but was not able to find the cause of the problem. Additionally, there were some other small leaks coming from float valve actuators on the inlet separator, compression stages, and dehyd unit.</v>
          </cell>
          <cell r="BL45" t="str">
            <v>Water tank on west side was a high emitter.  Also a couple of wells nearby, the methane levels were lower than the site levels.</v>
          </cell>
          <cell r="BM45">
            <v>1</v>
          </cell>
          <cell r="BN45">
            <v>8</v>
          </cell>
          <cell r="BO45">
            <v>5892.4234437825689</v>
          </cell>
          <cell r="BP45">
            <v>1638.2297716743419</v>
          </cell>
          <cell r="BQ45">
            <v>0</v>
          </cell>
          <cell r="BR45">
            <v>208.08931248525855</v>
          </cell>
          <cell r="BS45">
            <v>57.853633591166442</v>
          </cell>
          <cell r="BT45">
            <v>0</v>
          </cell>
          <cell r="BU45">
            <v>299648.60997877229</v>
          </cell>
          <cell r="BV45">
            <v>83309.232371279679</v>
          </cell>
          <cell r="BW45" t="str">
            <v>Yes</v>
          </cell>
          <cell r="BX45">
            <v>9.3640190618366342E-3</v>
          </cell>
          <cell r="BY45">
            <v>0</v>
          </cell>
          <cell r="BZ45" t="str">
            <v xml:space="preserve">This station has 2 inlets which draws from around 55 wells according to the technician. The closest well is about a half mile away and the furthest well is about 6 miles away. </v>
          </cell>
          <cell r="CA45">
            <v>24.816631682457267</v>
          </cell>
          <cell r="CB45">
            <v>29.583333333333332</v>
          </cell>
          <cell r="CC45">
            <v>183.27268080280129</v>
          </cell>
          <cell r="CD45">
            <v>9.8310117835802638E-3</v>
          </cell>
          <cell r="CE45">
            <v>4.3768596965716229E-2</v>
          </cell>
          <cell r="CF45" t="str">
            <v>Yes/Yes</v>
          </cell>
        </row>
        <row r="46">
          <cell r="A46">
            <v>276</v>
          </cell>
          <cell r="B46">
            <v>38</v>
          </cell>
          <cell r="C46">
            <v>41676</v>
          </cell>
          <cell r="D46" t="str">
            <v>Sturgeon CPF-3</v>
          </cell>
          <cell r="E46" t="str">
            <v>Southwestern Energy</v>
          </cell>
          <cell r="F46">
            <v>35.325403000000001</v>
          </cell>
          <cell r="G46">
            <v>-92.619007999999994</v>
          </cell>
          <cell r="H46" t="str">
            <v>AR</v>
          </cell>
          <cell r="I46">
            <v>15</v>
          </cell>
          <cell r="J46" t="str">
            <v>Arkoma</v>
          </cell>
          <cell r="K46" t="str">
            <v>C/D</v>
          </cell>
          <cell r="L46" t="str">
            <v>Shale</v>
          </cell>
          <cell r="M46">
            <v>93.465800000000002</v>
          </cell>
          <cell r="N46">
            <v>1.1485000000000001</v>
          </cell>
          <cell r="O46">
            <v>2.12E-2</v>
          </cell>
          <cell r="P46">
            <v>0</v>
          </cell>
          <cell r="Q46">
            <v>5.1235999999999997</v>
          </cell>
          <cell r="R46">
            <v>0.24060000000000001</v>
          </cell>
          <cell r="S46">
            <v>3.5E-4</v>
          </cell>
          <cell r="T46">
            <v>3.5</v>
          </cell>
          <cell r="U46">
            <v>963.96529999999996</v>
          </cell>
          <cell r="V46">
            <v>947.48990000000003</v>
          </cell>
          <cell r="W46" t="str">
            <v>Sample date 1/10/2014.  Data given for inlet composition and assumed to be the same as outlet</v>
          </cell>
          <cell r="X46">
            <v>93.465800000000002</v>
          </cell>
          <cell r="Y46">
            <v>1.1485000000000001</v>
          </cell>
          <cell r="Z46">
            <v>2.12E-2</v>
          </cell>
          <cell r="AA46">
            <v>0</v>
          </cell>
          <cell r="AB46">
            <v>5.1235999999999997</v>
          </cell>
          <cell r="AC46">
            <v>0.24060000000000001</v>
          </cell>
          <cell r="AD46">
            <v>3.5E-4</v>
          </cell>
          <cell r="AE46">
            <v>3.5</v>
          </cell>
          <cell r="AF46">
            <v>963.96529999999996</v>
          </cell>
          <cell r="AG46">
            <v>947.48990000000003</v>
          </cell>
          <cell r="AH46" t="str">
            <v>Sample date 1/10/2014.  Data given for inlet composition and assumed to be the same as outlet</v>
          </cell>
          <cell r="AI46">
            <v>32</v>
          </cell>
          <cell r="AJ46">
            <v>26</v>
          </cell>
          <cell r="AK46">
            <v>34</v>
          </cell>
          <cell r="AL46">
            <v>30</v>
          </cell>
          <cell r="AM46">
            <v>938</v>
          </cell>
          <cell r="AN46">
            <v>10650</v>
          </cell>
          <cell r="AO46">
            <v>0</v>
          </cell>
          <cell r="AP46">
            <v>16</v>
          </cell>
          <cell r="AQ46">
            <v>8875</v>
          </cell>
          <cell r="AR46">
            <v>0</v>
          </cell>
          <cell r="AS46">
            <v>8875</v>
          </cell>
          <cell r="AT46">
            <v>5</v>
          </cell>
          <cell r="AU46">
            <v>1</v>
          </cell>
          <cell r="AV46">
            <v>0</v>
          </cell>
          <cell r="AW46">
            <v>0</v>
          </cell>
          <cell r="AX46">
            <v>0</v>
          </cell>
          <cell r="AY46">
            <v>0</v>
          </cell>
          <cell r="AZ46" t="str">
            <v>4-S lean burn</v>
          </cell>
          <cell r="BA46">
            <v>2</v>
          </cell>
          <cell r="BB46">
            <v>38</v>
          </cell>
          <cell r="BC46">
            <v>0</v>
          </cell>
          <cell r="BD46">
            <v>0</v>
          </cell>
          <cell r="BE46">
            <v>2010</v>
          </cell>
          <cell r="BF46">
            <v>4</v>
          </cell>
          <cell r="BG46" t="str">
            <v>Transmission pipeline</v>
          </cell>
          <cell r="BH46" t="str">
            <v>Wells</v>
          </cell>
          <cell r="BI46" t="str">
            <v>AM</v>
          </cell>
          <cell r="BJ46" t="str">
            <v>CMU</v>
          </cell>
          <cell r="BK46" t="str">
            <v xml:space="preserve">Upon arrival, the mobile lab observed high background levels of methane in the vicinity of the produced water tanks.    The IR camera showed that 2 of the 3 tanks were emitted gases at a rate that looked to be moderate….slightly higher than that observed at 2/5/14.  The operator indicated that he tweaked a few valves on the suction side of the compressors and that this was likely the cause.    Also, when we arrived, one of the dehy reboilers was not functioning.    The operator had to light the boiler and this occurred at approximately 10:15 a.m.  </v>
          </cell>
          <cell r="BL46" t="str">
            <v>reviewed.  The operator was constantly fixing things as of normal operations (not biased)</v>
          </cell>
          <cell r="BM46">
            <v>1</v>
          </cell>
          <cell r="BN46">
            <v>5</v>
          </cell>
          <cell r="BO46">
            <v>5332.6672733949108</v>
          </cell>
          <cell r="BP46">
            <v>1944.8529892838119</v>
          </cell>
          <cell r="BQ46">
            <v>0</v>
          </cell>
          <cell r="BR46">
            <v>188.3216773574313</v>
          </cell>
          <cell r="BS46">
            <v>68.681948146817859</v>
          </cell>
          <cell r="BT46">
            <v>0</v>
          </cell>
          <cell r="BU46">
            <v>271183.21539470105</v>
          </cell>
          <cell r="BV46">
            <v>98902.00533141772</v>
          </cell>
          <cell r="BW46" t="str">
            <v>Yes</v>
          </cell>
          <cell r="BX46">
            <v>1.0430123669026964E-2</v>
          </cell>
          <cell r="BY46" t="str">
            <v>Slight changes in site emissions noted by CSU observer.  Check with tracer team</v>
          </cell>
          <cell r="BZ46" t="str">
            <v xml:space="preserve">Upstream of the facility are an unknown number of wells (unknown quantity because many of the gathering systems are tied together), downstream is a sales point at a transmission line about 5 miles away. </v>
          </cell>
          <cell r="CA46">
            <v>31.020789603071584</v>
          </cell>
          <cell r="CB46">
            <v>36.979166666666664</v>
          </cell>
          <cell r="CC46">
            <v>157.30088775435971</v>
          </cell>
          <cell r="CD46">
            <v>1.1159294275582045E-2</v>
          </cell>
          <cell r="CE46">
            <v>5.4710746207145278E-2</v>
          </cell>
          <cell r="CF46" t="str">
            <v>Yes/Yes</v>
          </cell>
        </row>
        <row r="47">
          <cell r="A47">
            <v>264</v>
          </cell>
          <cell r="B47">
            <v>39</v>
          </cell>
          <cell r="C47">
            <v>41694</v>
          </cell>
          <cell r="D47" t="str">
            <v>S.E. Rainbow CPF-2</v>
          </cell>
          <cell r="E47" t="str">
            <v>Southwestern Energy</v>
          </cell>
          <cell r="F47">
            <v>35.434761999999999</v>
          </cell>
          <cell r="G47">
            <v>-92.480791999999994</v>
          </cell>
          <cell r="H47" t="str">
            <v>AR</v>
          </cell>
          <cell r="I47">
            <v>15</v>
          </cell>
          <cell r="J47" t="str">
            <v>Arkoma</v>
          </cell>
          <cell r="K47" t="str">
            <v>C/D</v>
          </cell>
          <cell r="L47" t="str">
            <v>Shale</v>
          </cell>
          <cell r="M47">
            <v>96.753799999999998</v>
          </cell>
          <cell r="N47">
            <v>1.1172</v>
          </cell>
          <cell r="O47">
            <v>1.8100000000000002E-2</v>
          </cell>
          <cell r="P47">
            <v>0</v>
          </cell>
          <cell r="Q47">
            <v>1.7319</v>
          </cell>
          <cell r="R47">
            <v>0.37869999999999998</v>
          </cell>
          <cell r="S47">
            <v>2.5000000000000001E-4</v>
          </cell>
          <cell r="T47">
            <v>2.5</v>
          </cell>
          <cell r="U47">
            <v>996.4117</v>
          </cell>
          <cell r="V47">
            <v>979.38229999999999</v>
          </cell>
          <cell r="W47" t="str">
            <v>Date sampled 1/9/2014.  Data given for inlet composition from Rainbow 1</v>
          </cell>
          <cell r="X47">
            <v>96.753799999999998</v>
          </cell>
          <cell r="Y47">
            <v>1.1172</v>
          </cell>
          <cell r="Z47">
            <v>1.8100000000000002E-2</v>
          </cell>
          <cell r="AA47">
            <v>0</v>
          </cell>
          <cell r="AB47">
            <v>1.7319</v>
          </cell>
          <cell r="AC47">
            <v>0.37869999999999998</v>
          </cell>
          <cell r="AD47">
            <v>2.5000000000000001E-4</v>
          </cell>
          <cell r="AE47">
            <v>2.5</v>
          </cell>
          <cell r="AF47">
            <v>996.4117</v>
          </cell>
          <cell r="AG47">
            <v>979.38229999999999</v>
          </cell>
          <cell r="AH47" t="str">
            <v>Date sampled 1/9/2014.  Data given for inlet composition from Rainbow 1</v>
          </cell>
          <cell r="AI47">
            <v>69.7</v>
          </cell>
          <cell r="AJ47">
            <v>65</v>
          </cell>
          <cell r="AK47">
            <v>72</v>
          </cell>
          <cell r="AL47">
            <v>37</v>
          </cell>
          <cell r="AM47">
            <v>1150</v>
          </cell>
          <cell r="AN47">
            <v>15540</v>
          </cell>
          <cell r="AO47">
            <v>0</v>
          </cell>
          <cell r="AP47">
            <v>32.5</v>
          </cell>
          <cell r="AQ47">
            <v>15540</v>
          </cell>
          <cell r="AR47">
            <v>0</v>
          </cell>
          <cell r="AS47">
            <v>15540</v>
          </cell>
          <cell r="AT47">
            <v>9</v>
          </cell>
          <cell r="AU47">
            <v>0</v>
          </cell>
          <cell r="AV47">
            <v>0</v>
          </cell>
          <cell r="AW47">
            <v>0</v>
          </cell>
          <cell r="AX47">
            <v>0</v>
          </cell>
          <cell r="AY47">
            <v>0</v>
          </cell>
          <cell r="AZ47" t="str">
            <v>4-S lean burn</v>
          </cell>
          <cell r="BA47">
            <v>3</v>
          </cell>
          <cell r="BB47">
            <v>0</v>
          </cell>
          <cell r="BC47">
            <v>0</v>
          </cell>
          <cell r="BD47">
            <v>0</v>
          </cell>
          <cell r="BE47">
            <v>0</v>
          </cell>
          <cell r="BF47">
            <v>0</v>
          </cell>
          <cell r="BG47" t="str">
            <v>Sales</v>
          </cell>
          <cell r="BH47">
            <v>0</v>
          </cell>
          <cell r="BI47" t="str">
            <v>AH</v>
          </cell>
          <cell r="BJ47" t="str">
            <v>CMU</v>
          </cell>
          <cell r="BK47" t="str">
            <v>The technician had two leaky valves on the inlet separators to fix, which took him around an hour to fix. The work was completed at around 3pm. Everything else was in working order.  During inspection of the lines, 3 additional leaks were found. One was a leaky seal around one of the float boxes attached to one of the dehyd boilers. The other was a leaky relief valve between the coalescer and dehyd. The third was a continuous venting on top of one of the produced water tanks.  There was also a leak on a bagged valve on the discharge manifold. The technician was notified and intends to fix them as soon as possible but was not able to fix them that day. However, later around 4pm he realized the water tank leak was due to a vent valve that was stuck open and he adjusted it so that it closed properly (4:15 pm). This leak could have an effect on the measurements that day.</v>
          </cell>
          <cell r="BL47" t="str">
            <v>operator identified a valve open.  ~50 cows nearby but did not seem to affect methane levels.  People were already working on the site trying to fix systems</v>
          </cell>
          <cell r="BM47">
            <v>1</v>
          </cell>
          <cell r="BN47">
            <v>18</v>
          </cell>
          <cell r="BO47">
            <v>4804.9892950878466</v>
          </cell>
          <cell r="BP47">
            <v>1568.2720296086973</v>
          </cell>
          <cell r="BQ47">
            <v>0</v>
          </cell>
          <cell r="BR47">
            <v>169.6868747558992</v>
          </cell>
          <cell r="BS47">
            <v>55.383095180553497</v>
          </cell>
          <cell r="BT47">
            <v>0</v>
          </cell>
          <cell r="BU47">
            <v>244349.09964849483</v>
          </cell>
          <cell r="BV47">
            <v>79751.657059997044</v>
          </cell>
          <cell r="BW47" t="str">
            <v>Yes</v>
          </cell>
          <cell r="BX47">
            <v>3.7592169176691513E-3</v>
          </cell>
          <cell r="BY47" t="str">
            <v>Slight changes in site emissions noted by CSU observer.  Check with tracer team</v>
          </cell>
          <cell r="BZ47" t="str">
            <v>There are a large number of nearby wells that feed into the site, some of which are closer than a mile and others that are many miles away. During the testing a large herd of cows gathered right next to the facility fence.</v>
          </cell>
          <cell r="CA47">
            <v>54.405295914241066</v>
          </cell>
          <cell r="CB47">
            <v>64.75</v>
          </cell>
          <cell r="CC47">
            <v>115.28157884165813</v>
          </cell>
          <cell r="CD47">
            <v>3.8853429195226971E-3</v>
          </cell>
          <cell r="CE47">
            <v>9.5953532298028693E-2</v>
          </cell>
          <cell r="CF47" t="str">
            <v>Yes/Yes</v>
          </cell>
        </row>
        <row r="48">
          <cell r="A48">
            <v>536</v>
          </cell>
          <cell r="B48">
            <v>40</v>
          </cell>
          <cell r="C48">
            <v>41681</v>
          </cell>
          <cell r="D48" t="str">
            <v>South Bones C.S.</v>
          </cell>
          <cell r="E48" t="str">
            <v>Anadarko</v>
          </cell>
          <cell r="F48">
            <v>31.508749999999999</v>
          </cell>
          <cell r="G48">
            <v>-103.36109999999999</v>
          </cell>
          <cell r="H48" t="str">
            <v>TX</v>
          </cell>
          <cell r="I48">
            <v>12</v>
          </cell>
          <cell r="J48" t="str">
            <v>Delaware</v>
          </cell>
          <cell r="K48" t="str">
            <v>C/D</v>
          </cell>
          <cell r="L48" t="str">
            <v>Shale</v>
          </cell>
          <cell r="M48">
            <v>76.024000000000001</v>
          </cell>
          <cell r="N48">
            <v>11.938000000000001</v>
          </cell>
          <cell r="O48">
            <v>6.9370000000000003</v>
          </cell>
          <cell r="P48">
            <v>4.1190000000000007</v>
          </cell>
          <cell r="Q48">
            <v>0.16200000000000001</v>
          </cell>
          <cell r="R48">
            <v>0.82099999999999995</v>
          </cell>
          <cell r="S48">
            <v>0</v>
          </cell>
          <cell r="T48">
            <v>5</v>
          </cell>
          <cell r="U48">
            <v>1302.1489999999999</v>
          </cell>
          <cell r="V48">
            <v>1279.3620000000001</v>
          </cell>
          <cell r="W48" t="str">
            <v>Summatory adds &gt;100 for some reason.  Sample date 2/14/2014.  Data given for inlet composition</v>
          </cell>
          <cell r="X48">
            <v>76.024000000000001</v>
          </cell>
          <cell r="Y48">
            <v>11.938000000000001</v>
          </cell>
          <cell r="Z48">
            <v>6.9370000000000003</v>
          </cell>
          <cell r="AA48">
            <v>4.1190000000000007</v>
          </cell>
          <cell r="AB48">
            <v>0.16200000000000001</v>
          </cell>
          <cell r="AC48">
            <v>0.82099999999999995</v>
          </cell>
          <cell r="AD48">
            <v>0</v>
          </cell>
          <cell r="AE48">
            <v>5</v>
          </cell>
          <cell r="AF48">
            <v>1302.1489999999999</v>
          </cell>
          <cell r="AG48">
            <v>1279.3620000000001</v>
          </cell>
          <cell r="AH48" t="str">
            <v>Summatory adds &gt;100 for some reason.  Sample date 2/14/2014.  Data given for inlet composition</v>
          </cell>
          <cell r="AI48">
            <v>8.5877424657534238</v>
          </cell>
          <cell r="AJ48">
            <v>13.1</v>
          </cell>
          <cell r="AK48">
            <v>0</v>
          </cell>
          <cell r="AL48">
            <v>31.9</v>
          </cell>
          <cell r="AM48">
            <v>991</v>
          </cell>
          <cell r="AN48">
            <v>4800</v>
          </cell>
          <cell r="AO48">
            <v>0</v>
          </cell>
          <cell r="AP48">
            <v>30.5</v>
          </cell>
          <cell r="AQ48">
            <v>3600</v>
          </cell>
          <cell r="AR48">
            <v>0</v>
          </cell>
          <cell r="AS48">
            <v>3600</v>
          </cell>
          <cell r="AT48">
            <v>3</v>
          </cell>
          <cell r="AU48">
            <v>0</v>
          </cell>
          <cell r="AV48">
            <v>1</v>
          </cell>
          <cell r="AW48">
            <v>0</v>
          </cell>
          <cell r="AX48">
            <v>0</v>
          </cell>
          <cell r="AY48">
            <v>0</v>
          </cell>
          <cell r="AZ48" t="str">
            <v>4-S lean burn</v>
          </cell>
          <cell r="BA48">
            <v>1</v>
          </cell>
          <cell r="BB48">
            <v>9</v>
          </cell>
          <cell r="BC48">
            <v>0</v>
          </cell>
          <cell r="BD48">
            <v>4</v>
          </cell>
          <cell r="BE48">
            <v>2012</v>
          </cell>
          <cell r="BF48">
            <v>2</v>
          </cell>
          <cell r="BG48" t="str">
            <v>Sales</v>
          </cell>
          <cell r="BH48" t="str">
            <v>Wells</v>
          </cell>
          <cell r="BI48" t="str">
            <v>DM</v>
          </cell>
          <cell r="BJ48" t="str">
            <v>Aerodyne</v>
          </cell>
          <cell r="BK48" t="str">
            <v>There was a gas leak from a piping on compressor #1 (video “day 32”), and normal gas venting from compressor #2 (video “day 33”).</v>
          </cell>
          <cell r="BL48" t="str">
            <v xml:space="preserve"> </v>
          </cell>
          <cell r="BM48">
            <v>0</v>
          </cell>
          <cell r="BN48">
            <v>17</v>
          </cell>
          <cell r="BO48">
            <v>4786.2962775019014</v>
          </cell>
          <cell r="BP48">
            <v>1662.5297405606163</v>
          </cell>
          <cell r="BQ48">
            <v>0</v>
          </cell>
          <cell r="BR48">
            <v>169.02673598365286</v>
          </cell>
          <cell r="BS48">
            <v>58.711780305706021</v>
          </cell>
          <cell r="BT48">
            <v>0</v>
          </cell>
          <cell r="BU48">
            <v>243398.4998164601</v>
          </cell>
          <cell r="BV48">
            <v>84544.96364021668</v>
          </cell>
          <cell r="BW48" t="str">
            <v>Yes</v>
          </cell>
          <cell r="BX48">
            <v>1.8580038153928252E-2</v>
          </cell>
          <cell r="BY48">
            <v>0</v>
          </cell>
          <cell r="BZ48" t="str">
            <v xml:space="preserve">Remote facility, other gas stations in the vicinity.  There was a construction crew onsite putting a pipe together.  </v>
          </cell>
          <cell r="CA48">
            <v>12.800860322580464</v>
          </cell>
          <cell r="CB48">
            <v>15</v>
          </cell>
          <cell r="CC48">
            <v>156.22587566107239</v>
          </cell>
          <cell r="CD48">
            <v>2.4439700823329805E-2</v>
          </cell>
          <cell r="CE48">
            <v>2.2576621333728716E-2</v>
          </cell>
          <cell r="CF48" t="str">
            <v>Yes/Yes</v>
          </cell>
        </row>
        <row r="49">
          <cell r="A49">
            <v>4</v>
          </cell>
          <cell r="B49">
            <v>41</v>
          </cell>
          <cell r="C49">
            <v>41610</v>
          </cell>
          <cell r="D49" t="str">
            <v>Dunbar Station  NY</v>
          </cell>
          <cell r="E49" t="str">
            <v>Williams</v>
          </cell>
          <cell r="F49">
            <v>42.113100000000003</v>
          </cell>
          <cell r="G49">
            <v>-75.717200000000005</v>
          </cell>
          <cell r="H49" t="str">
            <v>NY</v>
          </cell>
          <cell r="I49">
            <v>3</v>
          </cell>
          <cell r="J49" t="str">
            <v>ABA</v>
          </cell>
          <cell r="K49" t="str">
            <v>C/D</v>
          </cell>
          <cell r="L49" t="str">
            <v>Shale</v>
          </cell>
          <cell r="M49">
            <v>97.732399999999998</v>
          </cell>
          <cell r="N49">
            <v>1.8988</v>
          </cell>
          <cell r="O49">
            <v>5.3499999999999999E-2</v>
          </cell>
          <cell r="P49">
            <v>2.8999999999999998E-3</v>
          </cell>
          <cell r="Q49">
            <v>3.9199999999999999E-2</v>
          </cell>
          <cell r="R49">
            <v>0.2732</v>
          </cell>
          <cell r="S49">
            <v>0</v>
          </cell>
          <cell r="T49">
            <v>0</v>
          </cell>
          <cell r="U49">
            <v>1021.03</v>
          </cell>
          <cell r="V49">
            <v>1003.5</v>
          </cell>
          <cell r="W49" t="str">
            <v>Typical.  Date sample 10/21/2013.  Data given for inlet composition</v>
          </cell>
          <cell r="X49">
            <v>97.732399999999998</v>
          </cell>
          <cell r="Y49">
            <v>1.8988</v>
          </cell>
          <cell r="Z49">
            <v>5.3499999999999999E-2</v>
          </cell>
          <cell r="AA49">
            <v>2.8999999999999998E-3</v>
          </cell>
          <cell r="AB49">
            <v>3.9199999999999999E-2</v>
          </cell>
          <cell r="AC49">
            <v>0.2732</v>
          </cell>
          <cell r="AD49">
            <v>0</v>
          </cell>
          <cell r="AE49">
            <v>0</v>
          </cell>
          <cell r="AF49">
            <v>1021.03</v>
          </cell>
          <cell r="AG49">
            <v>1003.5</v>
          </cell>
          <cell r="AH49" t="str">
            <v>Typical.  Date sample 10/21/2013.  Data given for inlet composition</v>
          </cell>
          <cell r="AI49">
            <v>0</v>
          </cell>
          <cell r="AJ49">
            <v>206</v>
          </cell>
          <cell r="AK49">
            <v>230</v>
          </cell>
          <cell r="AL49">
            <v>1000</v>
          </cell>
          <cell r="AM49">
            <v>931</v>
          </cell>
          <cell r="AN49">
            <v>10060</v>
          </cell>
          <cell r="AO49">
            <v>0</v>
          </cell>
          <cell r="AP49">
            <v>42</v>
          </cell>
          <cell r="AQ49">
            <v>5325</v>
          </cell>
          <cell r="AR49">
            <v>0</v>
          </cell>
          <cell r="AS49">
            <v>5325</v>
          </cell>
          <cell r="AT49">
            <v>3</v>
          </cell>
          <cell r="AU49">
            <v>1</v>
          </cell>
          <cell r="AV49">
            <v>0</v>
          </cell>
          <cell r="AW49">
            <v>0</v>
          </cell>
          <cell r="AX49">
            <v>0</v>
          </cell>
          <cell r="AY49">
            <v>0</v>
          </cell>
          <cell r="AZ49" t="str">
            <v>4-S lean burn</v>
          </cell>
          <cell r="BA49">
            <v>3</v>
          </cell>
          <cell r="BB49" t="str">
            <v>Compressed Air</v>
          </cell>
          <cell r="BC49" t="str">
            <v>Compressed Air</v>
          </cell>
          <cell r="BD49" t="str">
            <v>Compressed Air</v>
          </cell>
          <cell r="BE49">
            <v>2010</v>
          </cell>
          <cell r="BF49">
            <v>4</v>
          </cell>
          <cell r="BG49" t="str">
            <v>Sales</v>
          </cell>
          <cell r="BH49">
            <v>0</v>
          </cell>
          <cell r="BI49" t="str">
            <v>TG</v>
          </cell>
          <cell r="BJ49" t="str">
            <v>CMU</v>
          </cell>
          <cell r="BK49" t="str">
            <v>Visable emission from top of process water tank. Vented a section of sales pipe at 11:48 am from a section being replaced, length of vented pipe was 15 feet with a diameter of 16 inches, pressure was 930 psi, the venting appeared to occur over about 10 minutes</v>
          </cell>
          <cell r="BL49" t="str">
            <v xml:space="preserve"> </v>
          </cell>
          <cell r="BM49">
            <v>1</v>
          </cell>
          <cell r="BN49">
            <v>8</v>
          </cell>
          <cell r="BO49">
            <v>3914.7100170882331</v>
          </cell>
          <cell r="BP49">
            <v>1743.7400908061002</v>
          </cell>
          <cell r="BQ49">
            <v>0</v>
          </cell>
          <cell r="BR49">
            <v>138.24690703357135</v>
          </cell>
          <cell r="BS49">
            <v>61.579701477783509</v>
          </cell>
          <cell r="BT49">
            <v>0</v>
          </cell>
          <cell r="BU49">
            <v>199075.54612834274</v>
          </cell>
          <cell r="BV49">
            <v>88674.770128008255</v>
          </cell>
          <cell r="BW49" t="str">
            <v>Yes</v>
          </cell>
          <cell r="BX49">
            <v>9.6638614625409094E-4</v>
          </cell>
          <cell r="BY49" t="str">
            <v>6 blowdowns observed.  2 blowdowns measured at 211 SCFM</v>
          </cell>
          <cell r="BZ49" t="str">
            <v>None</v>
          </cell>
          <cell r="CA49">
            <v>18.612473761842949</v>
          </cell>
          <cell r="CB49">
            <v>23.074999999999999</v>
          </cell>
          <cell r="CC49">
            <v>119.6344332717284</v>
          </cell>
          <cell r="CD49">
            <v>9.888083647327712E-4</v>
          </cell>
          <cell r="CE49">
            <v>3.2826447724287174E-2</v>
          </cell>
          <cell r="CF49" t="str">
            <v>Yes/Yes</v>
          </cell>
        </row>
        <row r="50">
          <cell r="A50">
            <v>438</v>
          </cell>
          <cell r="B50">
            <v>42</v>
          </cell>
          <cell r="C50">
            <v>41724</v>
          </cell>
          <cell r="D50" t="str">
            <v>North Alva #2</v>
          </cell>
          <cell r="E50" t="str">
            <v>Access</v>
          </cell>
          <cell r="F50">
            <v>36.876714</v>
          </cell>
          <cell r="G50">
            <v>-98.593862000000001</v>
          </cell>
          <cell r="H50" t="str">
            <v>OK</v>
          </cell>
          <cell r="I50">
            <v>11</v>
          </cell>
          <cell r="J50" t="str">
            <v>Mississippian Lime gas play</v>
          </cell>
          <cell r="K50" t="str">
            <v>C/D</v>
          </cell>
          <cell r="L50" t="str">
            <v>Shale</v>
          </cell>
          <cell r="M50">
            <v>88.177999999999997</v>
          </cell>
          <cell r="N50">
            <v>5.4640000000000004</v>
          </cell>
          <cell r="O50">
            <v>2.4140000000000001</v>
          </cell>
          <cell r="P50">
            <v>2.3449999999999998</v>
          </cell>
          <cell r="Q50">
            <v>0.20899999999999999</v>
          </cell>
          <cell r="R50">
            <v>1.39</v>
          </cell>
          <cell r="S50">
            <v>0</v>
          </cell>
          <cell r="T50">
            <v>0</v>
          </cell>
          <cell r="U50">
            <v>1145.3</v>
          </cell>
          <cell r="V50">
            <v>1125.7</v>
          </cell>
          <cell r="W50" t="str">
            <v>Sample taken from the inlet separator.  Inlet gas composition for this compression station asssumed to be the same as outlet.  Sample date 10/1/13</v>
          </cell>
          <cell r="X50">
            <v>88.177999999999997</v>
          </cell>
          <cell r="Y50">
            <v>5.4640000000000004</v>
          </cell>
          <cell r="Z50">
            <v>2.4140000000000001</v>
          </cell>
          <cell r="AA50">
            <v>2.3449999999999998</v>
          </cell>
          <cell r="AB50">
            <v>0.20899999999999999</v>
          </cell>
          <cell r="AC50">
            <v>1.39</v>
          </cell>
          <cell r="AD50">
            <v>0</v>
          </cell>
          <cell r="AE50">
            <v>0</v>
          </cell>
          <cell r="AF50">
            <v>1145.3</v>
          </cell>
          <cell r="AG50">
            <v>1125.7</v>
          </cell>
          <cell r="AH50" t="str">
            <v>Sample taken from the inlet separator.  Inlet gas composition for this compression station asssumed to be the same as outlet.  Sample date 10/1/13</v>
          </cell>
          <cell r="AI50">
            <v>20</v>
          </cell>
          <cell r="AJ50">
            <v>35</v>
          </cell>
          <cell r="AK50">
            <v>0</v>
          </cell>
          <cell r="AL50">
            <v>30</v>
          </cell>
          <cell r="AM50">
            <v>1080</v>
          </cell>
          <cell r="AN50">
            <v>8875</v>
          </cell>
          <cell r="AO50">
            <v>0</v>
          </cell>
          <cell r="AP50">
            <v>46</v>
          </cell>
          <cell r="AQ50">
            <v>8875</v>
          </cell>
          <cell r="AR50">
            <v>0</v>
          </cell>
          <cell r="AS50">
            <v>8875</v>
          </cell>
          <cell r="AT50">
            <v>5</v>
          </cell>
          <cell r="AU50">
            <v>0</v>
          </cell>
          <cell r="AV50">
            <v>0</v>
          </cell>
          <cell r="AW50">
            <v>0</v>
          </cell>
          <cell r="AX50">
            <v>0</v>
          </cell>
          <cell r="AY50">
            <v>0</v>
          </cell>
          <cell r="AZ50" t="str">
            <v>4-S lean burn</v>
          </cell>
          <cell r="BA50">
            <v>1</v>
          </cell>
          <cell r="BB50">
            <v>25</v>
          </cell>
          <cell r="BC50">
            <v>4</v>
          </cell>
          <cell r="BD50">
            <v>0</v>
          </cell>
          <cell r="BE50">
            <v>2012</v>
          </cell>
          <cell r="BF50">
            <v>2</v>
          </cell>
          <cell r="BG50" t="str">
            <v>Unknown but probably a processing plant</v>
          </cell>
          <cell r="BH50" t="str">
            <v>Wells</v>
          </cell>
          <cell r="BI50" t="str">
            <v>AM</v>
          </cell>
          <cell r="BJ50" t="str">
            <v>CMU</v>
          </cell>
          <cell r="BK50" t="str">
            <v xml:space="preserve">Unlike the conventional gas sites south of Clinton, which were small, old and poorly maintained, this is site is brand new and much larger.  Upon arrival, the mobile lab found moderately high background levels in the vicinity of the condensate  tanks as well as some other areas on site    An IR camera scan found a moderately substantial venting coming from a vent on the top of the condensate tank.  The flow rate of gas discharging from the tanks looks to be much higher than that which would be observed from off gassing.  This is a modern facility with presumably not a lot of extraneous methane leaks.  However, the condensate tanks were venting moderately when we arrived, so this will likely be a moderately high emission site.     </v>
          </cell>
          <cell r="BL50" t="str">
            <v>nothing different to our notes</v>
          </cell>
          <cell r="BM50">
            <v>1</v>
          </cell>
          <cell r="BN50">
            <v>16</v>
          </cell>
          <cell r="BO50">
            <v>3594.6370328834146</v>
          </cell>
          <cell r="BP50">
            <v>1642.1176921633869</v>
          </cell>
          <cell r="BQ50">
            <v>0</v>
          </cell>
          <cell r="BR50">
            <v>126.94361767160889</v>
          </cell>
          <cell r="BS50">
            <v>57.990934433388901</v>
          </cell>
          <cell r="BT50">
            <v>0</v>
          </cell>
          <cell r="BU50">
            <v>182798.8094471168</v>
          </cell>
          <cell r="BV50">
            <v>83506.945584080022</v>
          </cell>
          <cell r="BW50" t="str">
            <v>Yes</v>
          </cell>
          <cell r="BX50">
            <v>5.2228231270604799E-3</v>
          </cell>
          <cell r="BY50">
            <v>0</v>
          </cell>
          <cell r="BZ50" t="str">
            <v>None</v>
          </cell>
          <cell r="CA50">
            <v>31.020789603071584</v>
          </cell>
          <cell r="CB50">
            <v>36.979166666666664</v>
          </cell>
          <cell r="CC50">
            <v>95.922828068537314</v>
          </cell>
          <cell r="CD50">
            <v>5.923045574928531E-3</v>
          </cell>
          <cell r="CE50">
            <v>5.4710746207145278E-2</v>
          </cell>
          <cell r="CF50" t="str">
            <v>Yes/Missing</v>
          </cell>
        </row>
        <row r="51">
          <cell r="A51">
            <v>443</v>
          </cell>
          <cell r="B51">
            <v>43</v>
          </cell>
          <cell r="C51">
            <v>41724</v>
          </cell>
          <cell r="D51" t="str">
            <v>Helena Hunton</v>
          </cell>
          <cell r="E51" t="str">
            <v>Access</v>
          </cell>
          <cell r="F51">
            <v>36.581110000000002</v>
          </cell>
          <cell r="G51">
            <v>-98.264700000000005</v>
          </cell>
          <cell r="H51" t="str">
            <v>OK</v>
          </cell>
          <cell r="I51">
            <v>11</v>
          </cell>
          <cell r="J51" t="str">
            <v>Mississippian Lime gas play</v>
          </cell>
          <cell r="K51" t="str">
            <v>C/D</v>
          </cell>
          <cell r="L51" t="str">
            <v>Shale</v>
          </cell>
          <cell r="M51">
            <v>85.338999999999999</v>
          </cell>
          <cell r="N51">
            <v>6.8890000000000002</v>
          </cell>
          <cell r="O51">
            <v>3.097</v>
          </cell>
          <cell r="P51">
            <v>2.794</v>
          </cell>
          <cell r="Q51">
            <v>0.21099999999999999</v>
          </cell>
          <cell r="R51">
            <v>1.67</v>
          </cell>
          <cell r="S51">
            <v>0</v>
          </cell>
          <cell r="T51">
            <v>0</v>
          </cell>
          <cell r="U51">
            <v>1176.2</v>
          </cell>
          <cell r="V51">
            <v>1156.2</v>
          </cell>
          <cell r="W51" t="str">
            <v>Sample taken from the inlet separator.  Inlet gas composition for this compression station asssumed to be the same as outlet.  Sample date 10/8/13</v>
          </cell>
          <cell r="X51">
            <v>85.338999999999999</v>
          </cell>
          <cell r="Y51">
            <v>6.8890000000000002</v>
          </cell>
          <cell r="Z51">
            <v>3.097</v>
          </cell>
          <cell r="AA51">
            <v>2.794</v>
          </cell>
          <cell r="AB51">
            <v>0.21099999999999999</v>
          </cell>
          <cell r="AC51">
            <v>1.67</v>
          </cell>
          <cell r="AD51">
            <v>0</v>
          </cell>
          <cell r="AE51">
            <v>0</v>
          </cell>
          <cell r="AF51">
            <v>1176.2</v>
          </cell>
          <cell r="AG51">
            <v>1156.2</v>
          </cell>
          <cell r="AH51" t="str">
            <v>Sample taken from the inlet separator.  Inlet gas composition for this compression station asssumed to be the same as outlet.  Sample date 10/8/13</v>
          </cell>
          <cell r="AI51">
            <v>12</v>
          </cell>
          <cell r="AJ51">
            <v>28</v>
          </cell>
          <cell r="AK51">
            <v>0</v>
          </cell>
          <cell r="AL51">
            <v>20</v>
          </cell>
          <cell r="AM51">
            <v>1020</v>
          </cell>
          <cell r="AN51">
            <v>5520</v>
          </cell>
          <cell r="AO51">
            <v>0</v>
          </cell>
          <cell r="AP51">
            <v>42</v>
          </cell>
          <cell r="AQ51">
            <v>4140</v>
          </cell>
          <cell r="AR51">
            <v>0</v>
          </cell>
          <cell r="AS51">
            <v>4140</v>
          </cell>
          <cell r="AT51">
            <v>3</v>
          </cell>
          <cell r="AU51">
            <v>1</v>
          </cell>
          <cell r="AV51">
            <v>0</v>
          </cell>
          <cell r="AW51">
            <v>0</v>
          </cell>
          <cell r="AX51">
            <v>0</v>
          </cell>
          <cell r="AY51">
            <v>0</v>
          </cell>
          <cell r="AZ51" t="str">
            <v>4-S ultra lean burn</v>
          </cell>
          <cell r="BA51">
            <v>1</v>
          </cell>
          <cell r="BB51">
            <v>25</v>
          </cell>
          <cell r="BC51">
            <v>4</v>
          </cell>
          <cell r="BD51">
            <v>0</v>
          </cell>
          <cell r="BE51">
            <v>2013</v>
          </cell>
          <cell r="BF51">
            <v>1</v>
          </cell>
          <cell r="BG51" t="str">
            <v>Unknown but probably a processing plant</v>
          </cell>
          <cell r="BH51" t="str">
            <v>Wells</v>
          </cell>
          <cell r="BI51" t="str">
            <v>AM</v>
          </cell>
          <cell r="BJ51" t="str">
            <v>CMU</v>
          </cell>
          <cell r="BK51" t="str">
            <v xml:space="preserve">This is site is brand new and much larger than the sites from Clinton which wer small and old and poorly maintained.  This is a modern facility with presumably not a lot of extraneous methane leaks.  However, the condensate tanks were venting profusely when we arrived, so this will likely be a high emission site.  Upon arrival, the mobile lab found a very high background level in the vicinity of the condensate  tanks.   An IR camera scan found a very substantial venting coming from an open thief hatch.   Our host tried to remedy the situation, but the pressure in the tank was too high with the thief hatch closed, so he had to leave it open because he was not familiar enough with the site to determine which system was delivering gas to the condensate tanks.   The flow rate of gas discharging from the tanks looks to be much more higher than that which would be observed from off gassing.     </v>
          </cell>
          <cell r="BL51" t="str">
            <v xml:space="preserve"> </v>
          </cell>
          <cell r="BM51">
            <v>1</v>
          </cell>
          <cell r="BN51">
            <v>23</v>
          </cell>
          <cell r="BO51">
            <v>3559.1963876548084</v>
          </cell>
          <cell r="BP51">
            <v>719.43532718792312</v>
          </cell>
          <cell r="BQ51">
            <v>0</v>
          </cell>
          <cell r="BR51">
            <v>125.69204103764579</v>
          </cell>
          <cell r="BS51">
            <v>25.406660610942023</v>
          </cell>
          <cell r="BT51">
            <v>0</v>
          </cell>
          <cell r="BU51">
            <v>180996.53909420993</v>
          </cell>
          <cell r="BV51">
            <v>36585.591279756511</v>
          </cell>
          <cell r="BW51" t="str">
            <v>Yes</v>
          </cell>
          <cell r="BX51">
            <v>6.464162110507498E-3</v>
          </cell>
          <cell r="BY51">
            <v>0</v>
          </cell>
          <cell r="BZ51" t="str">
            <v>None</v>
          </cell>
          <cell r="CA51">
            <v>14.650575920039321</v>
          </cell>
          <cell r="CB51">
            <v>17.25</v>
          </cell>
          <cell r="CC51">
            <v>111.04146511760648</v>
          </cell>
          <cell r="CD51">
            <v>7.5746869666945913E-3</v>
          </cell>
          <cell r="CE51">
            <v>2.5838927738654951E-2</v>
          </cell>
          <cell r="CF51" t="str">
            <v>Yes/Missing</v>
          </cell>
        </row>
        <row r="52">
          <cell r="A52">
            <v>255</v>
          </cell>
          <cell r="B52">
            <v>44</v>
          </cell>
          <cell r="C52">
            <v>41696</v>
          </cell>
          <cell r="D52" t="str">
            <v>Pike CPF-1</v>
          </cell>
          <cell r="E52" t="str">
            <v>Southwestern Energy</v>
          </cell>
          <cell r="F52">
            <v>35.327455999999998</v>
          </cell>
          <cell r="G52">
            <v>-92.674700000000001</v>
          </cell>
          <cell r="H52" t="str">
            <v>AR</v>
          </cell>
          <cell r="I52">
            <v>15</v>
          </cell>
          <cell r="J52" t="str">
            <v>Arkoma</v>
          </cell>
          <cell r="K52" t="str">
            <v>C/D</v>
          </cell>
          <cell r="L52" t="str">
            <v>Shale</v>
          </cell>
          <cell r="M52">
            <v>94.687200000000004</v>
          </cell>
          <cell r="N52">
            <v>1.0710999999999999</v>
          </cell>
          <cell r="O52">
            <v>1.9300000000000001E-2</v>
          </cell>
          <cell r="P52">
            <v>8.9999999999999998E-4</v>
          </cell>
          <cell r="Q52">
            <v>3.9123999999999999</v>
          </cell>
          <cell r="R52">
            <v>0.30880000000000002</v>
          </cell>
          <cell r="S52">
            <v>2.9999999999999997E-4</v>
          </cell>
          <cell r="T52">
            <v>2.9999999999999996</v>
          </cell>
          <cell r="U52">
            <v>974.82</v>
          </cell>
          <cell r="V52">
            <v>958.09</v>
          </cell>
          <cell r="W52" t="str">
            <v>Date sampled 1/6/2014.  Data given for inlet composition</v>
          </cell>
          <cell r="X52">
            <v>94.687200000000004</v>
          </cell>
          <cell r="Y52">
            <v>1.0710999999999999</v>
          </cell>
          <cell r="Z52">
            <v>1.9300000000000001E-2</v>
          </cell>
          <cell r="AA52">
            <v>8.9999999999999998E-4</v>
          </cell>
          <cell r="AB52">
            <v>3.9123999999999999</v>
          </cell>
          <cell r="AC52">
            <v>0.30880000000000002</v>
          </cell>
          <cell r="AD52">
            <v>2.9999999999999997E-4</v>
          </cell>
          <cell r="AE52">
            <v>2.9999999999999996</v>
          </cell>
          <cell r="AF52">
            <v>974.82</v>
          </cell>
          <cell r="AG52">
            <v>958.09</v>
          </cell>
          <cell r="AH52" t="str">
            <v>Date sampled 1/6/2014.  Data given for inlet composition</v>
          </cell>
          <cell r="AI52">
            <v>40</v>
          </cell>
          <cell r="AJ52">
            <v>44</v>
          </cell>
          <cell r="AK52">
            <v>48</v>
          </cell>
          <cell r="AL52">
            <v>37</v>
          </cell>
          <cell r="AM52">
            <v>1100</v>
          </cell>
          <cell r="AN52">
            <v>10650</v>
          </cell>
          <cell r="AO52">
            <v>0</v>
          </cell>
          <cell r="AP52">
            <v>33</v>
          </cell>
          <cell r="AQ52">
            <v>10650</v>
          </cell>
          <cell r="AR52">
            <v>0</v>
          </cell>
          <cell r="AS52">
            <v>10650</v>
          </cell>
          <cell r="AT52">
            <v>6</v>
          </cell>
          <cell r="AU52">
            <v>0</v>
          </cell>
          <cell r="AV52">
            <v>0</v>
          </cell>
          <cell r="AW52">
            <v>0</v>
          </cell>
          <cell r="AX52">
            <v>0</v>
          </cell>
          <cell r="AY52">
            <v>0</v>
          </cell>
          <cell r="AZ52" t="str">
            <v>4-S lean burn</v>
          </cell>
          <cell r="BA52">
            <v>2</v>
          </cell>
          <cell r="BB52">
            <v>0</v>
          </cell>
          <cell r="BC52">
            <v>0</v>
          </cell>
          <cell r="BD52">
            <v>0</v>
          </cell>
          <cell r="BE52">
            <v>2010</v>
          </cell>
          <cell r="BF52">
            <v>4</v>
          </cell>
          <cell r="BG52" t="str">
            <v>Sales</v>
          </cell>
          <cell r="BH52" t="str">
            <v>Wells ~ 60</v>
          </cell>
          <cell r="BI52" t="str">
            <v>AH</v>
          </cell>
          <cell r="BJ52" t="str">
            <v>CMU</v>
          </cell>
          <cell r="BK52" t="str">
            <v>There were 2 large gas vapor leaks emanating from the top of the produced water tanks. This is where the pipes enter the top of the tanks. There was also a number of float actuator vents.</v>
          </cell>
          <cell r="BL52" t="str">
            <v>The operator made some changes in a valve during and after the measurements.  He was asked to turn off the hot gas during the measurements.  We will add a note to this site to explain what went on during visit</v>
          </cell>
          <cell r="BM52">
            <v>1</v>
          </cell>
          <cell r="BN52">
            <v>15</v>
          </cell>
          <cell r="BO52">
            <v>2916.3116716086824</v>
          </cell>
          <cell r="BP52">
            <v>2107.4020406934746</v>
          </cell>
          <cell r="BQ52">
            <v>0</v>
          </cell>
          <cell r="BR52">
            <v>102.98874419456585</v>
          </cell>
          <cell r="BS52">
            <v>74.42232316834793</v>
          </cell>
          <cell r="BT52">
            <v>0</v>
          </cell>
          <cell r="BU52">
            <v>148303.79164017481</v>
          </cell>
          <cell r="BV52">
            <v>107168.14536242103</v>
          </cell>
          <cell r="BW52" t="str">
            <v>Yes</v>
          </cell>
          <cell r="BX52">
            <v>3.3705407190948822E-3</v>
          </cell>
          <cell r="BY52">
            <v>0</v>
          </cell>
          <cell r="BZ52" t="str">
            <v xml:space="preserve">There are 3 inlets that draw from close to 60 wells. The nearest one is ½ mile away and the furthest is around 6 miles away. </v>
          </cell>
          <cell r="CA52">
            <v>37.224947523685898</v>
          </cell>
          <cell r="CB52">
            <v>44.375</v>
          </cell>
          <cell r="CC52">
            <v>65.763796670879955</v>
          </cell>
          <cell r="CD52">
            <v>3.5596582421857253E-3</v>
          </cell>
          <cell r="CE52">
            <v>6.5652895448574347E-2</v>
          </cell>
          <cell r="CF52" t="str">
            <v>Yes/Yes</v>
          </cell>
        </row>
        <row r="53">
          <cell r="A53">
            <v>23</v>
          </cell>
          <cell r="B53">
            <v>45</v>
          </cell>
          <cell r="C53">
            <v>41732</v>
          </cell>
          <cell r="D53" t="str">
            <v>29-6 #4 CDP</v>
          </cell>
          <cell r="E53" t="str">
            <v>Williams</v>
          </cell>
          <cell r="F53">
            <v>36.704500000000003</v>
          </cell>
          <cell r="G53">
            <v>-107.49679999999999</v>
          </cell>
          <cell r="H53" t="str">
            <v>NM</v>
          </cell>
          <cell r="I53">
            <v>13</v>
          </cell>
          <cell r="J53" t="str">
            <v>San Juan</v>
          </cell>
          <cell r="K53" t="str">
            <v>C/D</v>
          </cell>
          <cell r="L53" t="str">
            <v>Coal Bed Methane</v>
          </cell>
          <cell r="M53">
            <v>79.463700000000003</v>
          </cell>
          <cell r="N53">
            <v>1.2358</v>
          </cell>
          <cell r="O53">
            <v>0.25519999999999998</v>
          </cell>
          <cell r="P53">
            <v>6.1199999999999997E-2</v>
          </cell>
          <cell r="Q53">
            <v>18.904800000000002</v>
          </cell>
          <cell r="R53">
            <v>7.9299999999999995E-2</v>
          </cell>
          <cell r="S53">
            <v>0</v>
          </cell>
          <cell r="T53">
            <v>0</v>
          </cell>
          <cell r="U53">
            <v>837</v>
          </cell>
          <cell r="V53">
            <v>823.6</v>
          </cell>
          <cell r="W53" t="str">
            <v>Dehy inlet.  Date sampled 4/24/14</v>
          </cell>
          <cell r="X53">
            <v>79.463700000000003</v>
          </cell>
          <cell r="Y53">
            <v>1.2358</v>
          </cell>
          <cell r="Z53">
            <v>0.25519999999999998</v>
          </cell>
          <cell r="AA53">
            <v>6.1199999999999997E-2</v>
          </cell>
          <cell r="AB53">
            <v>18.904800000000002</v>
          </cell>
          <cell r="AC53">
            <v>7.9299999999999995E-2</v>
          </cell>
          <cell r="AD53">
            <v>0</v>
          </cell>
          <cell r="AE53">
            <v>0</v>
          </cell>
          <cell r="AF53">
            <v>837</v>
          </cell>
          <cell r="AG53">
            <v>823.6</v>
          </cell>
          <cell r="AH53" t="str">
            <v>Dehy inlet.  Date sampled 4/24/14</v>
          </cell>
          <cell r="AI53">
            <v>0</v>
          </cell>
          <cell r="AJ53">
            <v>23.5</v>
          </cell>
          <cell r="AL53">
            <v>201.89361702127661</v>
          </cell>
          <cell r="AM53">
            <v>957</v>
          </cell>
          <cell r="AN53">
            <v>6000</v>
          </cell>
          <cell r="AO53">
            <v>0</v>
          </cell>
          <cell r="AP53">
            <v>37</v>
          </cell>
          <cell r="AQ53">
            <v>4000</v>
          </cell>
          <cell r="AR53">
            <v>0</v>
          </cell>
          <cell r="AS53">
            <v>4000</v>
          </cell>
          <cell r="AT53">
            <v>4</v>
          </cell>
          <cell r="AU53">
            <v>0</v>
          </cell>
          <cell r="AV53">
            <v>2</v>
          </cell>
          <cell r="AW53">
            <v>0</v>
          </cell>
          <cell r="AX53">
            <v>0</v>
          </cell>
          <cell r="AY53">
            <v>0</v>
          </cell>
          <cell r="AZ53" t="str">
            <v>4-S lean burn</v>
          </cell>
          <cell r="BA53">
            <v>1</v>
          </cell>
          <cell r="BB53">
            <v>0</v>
          </cell>
          <cell r="BC53">
            <v>0</v>
          </cell>
          <cell r="BD53">
            <v>0</v>
          </cell>
          <cell r="BE53">
            <v>1992</v>
          </cell>
          <cell r="BF53">
            <v>22</v>
          </cell>
          <cell r="BG53" t="str">
            <v>The two streams mix after the Conoco 6-4 gas is dehydrated and are discharged into a common 10” discharge line (the Manzanares Trunk “A” line) which flows to the MIlagro Gas Treating Plant.</v>
          </cell>
          <cell r="BH53" t="str">
            <v>Upstream gas is from 1 of 2 sources.  On the day of the site visit, 8.7 MMscfd of coal bed methane gas was coming in directly from producer wellheads (known as Conoco 6-4).  This well head gas has flown through 1 Conoco Phillips “booster” compressor before arriving at 29-6 #4.  The operator at 29-6 #4 estimates there are 30-40 wells connected.  The other upstream gas inlet is from the El Cedro discharge line (on the day of the site visit, 14.8 MM are following into the site from this connection).</v>
          </cell>
          <cell r="BI53" t="str">
            <v>LW</v>
          </cell>
          <cell r="BJ53" t="str">
            <v>Aerodyne</v>
          </cell>
          <cell r="BK53" t="str">
            <v>Leak survey found leaks all of the operating Ariel compressors (crank case/packing vents).  Units #3 and #5 are venting more than units #2 and #8.  The Williams produced water tank is also venting intermittently, and the Conoco Phillips produced water tank appears to be venting steadily.</v>
          </cell>
          <cell r="BL53" t="str">
            <v xml:space="preserve"> </v>
          </cell>
          <cell r="BM53">
            <v>1</v>
          </cell>
          <cell r="BN53">
            <v>31</v>
          </cell>
          <cell r="BO53">
            <v>2745.5925284858895</v>
          </cell>
          <cell r="BP53">
            <v>1438.0500825531935</v>
          </cell>
          <cell r="BQ53">
            <v>0</v>
          </cell>
          <cell r="BR53">
            <v>96.959844632369808</v>
          </cell>
          <cell r="BS53">
            <v>50.78434295376573</v>
          </cell>
          <cell r="BT53">
            <v>0</v>
          </cell>
          <cell r="BU53">
            <v>139622.17627061252</v>
          </cell>
          <cell r="BV53">
            <v>73129.453853422645</v>
          </cell>
          <cell r="BW53" t="str">
            <v>Yes</v>
          </cell>
          <cell r="BX53">
            <v>5.9413692030047876E-3</v>
          </cell>
          <cell r="BY53">
            <v>0</v>
          </cell>
          <cell r="BZ53" t="str">
            <v>The nearest facilities are two wellheads – each approximately 1/3 to ½ mile away; one is across US 64 and North of site and the other is across US 64 and directly East of site.   Conoco equipment: Inlet filter separator, pigging facilities, metering, piping, produced water tank.  The Conoco Phillips produced water tank appears to be venting steadily.</v>
          </cell>
          <cell r="CA53">
            <v>14.288020503865216</v>
          </cell>
          <cell r="CB53">
            <v>16</v>
          </cell>
          <cell r="CC53">
            <v>82.671824128504596</v>
          </cell>
          <cell r="CD53">
            <v>7.4768343319085162E-3</v>
          </cell>
          <cell r="CE53">
            <v>2.5199496002257016E-2</v>
          </cell>
          <cell r="CF53" t="str">
            <v>Yes/No</v>
          </cell>
        </row>
        <row r="54">
          <cell r="A54">
            <v>377</v>
          </cell>
          <cell r="B54">
            <v>46</v>
          </cell>
          <cell r="C54">
            <v>41611</v>
          </cell>
          <cell r="D54" t="str">
            <v>Auburn Comp Station</v>
          </cell>
          <cell r="E54" t="str">
            <v>Access</v>
          </cell>
          <cell r="F54">
            <v>41.703000000000003</v>
          </cell>
          <cell r="G54">
            <v>-76.061999999999998</v>
          </cell>
          <cell r="H54" t="str">
            <v>PA</v>
          </cell>
          <cell r="I54">
            <v>3</v>
          </cell>
          <cell r="J54" t="str">
            <v>Marcellus North</v>
          </cell>
          <cell r="K54" t="str">
            <v>C/D</v>
          </cell>
          <cell r="L54" t="str">
            <v>Shale</v>
          </cell>
          <cell r="M54">
            <v>97.522999999999996</v>
          </cell>
          <cell r="N54">
            <v>2.1379999999999999</v>
          </cell>
          <cell r="O54">
            <v>7.1999999999999995E-2</v>
          </cell>
          <cell r="P54">
            <v>3.0000000000000001E-3</v>
          </cell>
          <cell r="Q54">
            <v>3.1E-2</v>
          </cell>
          <cell r="R54">
            <v>0.23100000000000001</v>
          </cell>
          <cell r="S54">
            <v>0</v>
          </cell>
          <cell r="T54">
            <v>0</v>
          </cell>
          <cell r="U54">
            <v>1029.26</v>
          </cell>
          <cell r="V54">
            <v>1011.35</v>
          </cell>
          <cell r="W54" t="str">
            <v>Fuel available only, assumed to be the same as the compressed gas (it also looks similar to other gases from same cluster).  Analysis report date Nov. 2013</v>
          </cell>
          <cell r="X54">
            <v>97.522999999999996</v>
          </cell>
          <cell r="Y54">
            <v>2.1379999999999999</v>
          </cell>
          <cell r="Z54">
            <v>7.1999999999999995E-2</v>
          </cell>
          <cell r="AA54">
            <v>3.0000000000000001E-3</v>
          </cell>
          <cell r="AB54">
            <v>3.1E-2</v>
          </cell>
          <cell r="AC54">
            <v>0.23100000000000001</v>
          </cell>
          <cell r="AD54">
            <v>0</v>
          </cell>
          <cell r="AE54">
            <v>0</v>
          </cell>
          <cell r="AF54">
            <v>1029.26</v>
          </cell>
          <cell r="AG54">
            <v>1011.35</v>
          </cell>
          <cell r="AH54" t="str">
            <v>Fuel available only, assumed to be the same as the compressed gas (it also looks similar to other gases from same cluster).  Analysis report date Nov. 2013</v>
          </cell>
          <cell r="AI54">
            <v>150</v>
          </cell>
          <cell r="AJ54">
            <v>291.5</v>
          </cell>
          <cell r="AK54">
            <v>369</v>
          </cell>
          <cell r="AL54">
            <v>1053</v>
          </cell>
          <cell r="AM54">
            <v>1059</v>
          </cell>
          <cell r="AN54">
            <v>10650</v>
          </cell>
          <cell r="AO54">
            <v>0</v>
          </cell>
          <cell r="AP54">
            <v>34</v>
          </cell>
          <cell r="AQ54">
            <v>7100</v>
          </cell>
          <cell r="AR54">
            <v>0</v>
          </cell>
          <cell r="AS54">
            <v>7100</v>
          </cell>
          <cell r="AT54">
            <v>2</v>
          </cell>
          <cell r="AU54">
            <v>1</v>
          </cell>
          <cell r="AV54">
            <v>0</v>
          </cell>
          <cell r="AW54">
            <v>0</v>
          </cell>
          <cell r="AX54">
            <v>0</v>
          </cell>
          <cell r="AY54">
            <v>0</v>
          </cell>
          <cell r="AZ54" t="str">
            <v>4-S lean burn</v>
          </cell>
          <cell r="BA54">
            <v>3</v>
          </cell>
          <cell r="BB54">
            <v>3</v>
          </cell>
          <cell r="BC54">
            <v>0</v>
          </cell>
          <cell r="BD54">
            <v>0</v>
          </cell>
          <cell r="BE54">
            <v>2012</v>
          </cell>
          <cell r="BF54">
            <v>2</v>
          </cell>
          <cell r="BG54" t="str">
            <v xml:space="preserve"> Gas sold into a Tennessee gas pipeline.</v>
          </cell>
          <cell r="BH54" t="str">
            <v xml:space="preserve"> </v>
          </cell>
          <cell r="BI54" t="str">
            <v>TG</v>
          </cell>
          <cell r="BJ54" t="str">
            <v>CMU</v>
          </cell>
          <cell r="BK54" t="str">
            <v>Compressor operating status change during onsite:  Upon arrival, 2 units operating, 3rd unit started and ideled for 30 minutes…when it came online another compressor went offline - exact times known by tracer team.  All the 3 compressor's packing vents emitting gas.  Bypass leak on middle glycol dehy tower skid</v>
          </cell>
          <cell r="BL54" t="str">
            <v>Did not measure C2H6 and there was a leak in a sampline line.  Winds were bad too.  We need to add a note on this site  regarding the sampline line leak</v>
          </cell>
          <cell r="BM54">
            <v>1</v>
          </cell>
          <cell r="BN54">
            <v>6</v>
          </cell>
          <cell r="BO54">
            <v>2673.2033295200372</v>
          </cell>
          <cell r="BP54">
            <v>2401.6708533353381</v>
          </cell>
          <cell r="BQ54">
            <v>0</v>
          </cell>
          <cell r="BR54">
            <v>94.403439990395711</v>
          </cell>
          <cell r="BS54">
            <v>84.814345312158792</v>
          </cell>
          <cell r="BT54">
            <v>0</v>
          </cell>
          <cell r="BU54">
            <v>135940.95358616981</v>
          </cell>
          <cell r="BV54">
            <v>122132.65724950866</v>
          </cell>
          <cell r="BW54" t="str">
            <v>Yes</v>
          </cell>
          <cell r="BX54">
            <v>4.6634975501258941E-4</v>
          </cell>
          <cell r="BY54">
            <v>0</v>
          </cell>
          <cell r="BZ54" t="str">
            <v>None</v>
          </cell>
          <cell r="CA54">
            <v>23.29258118371331</v>
          </cell>
          <cell r="CB54">
            <v>30.766666666666666</v>
          </cell>
          <cell r="CC54">
            <v>71.110858806682401</v>
          </cell>
          <cell r="CD54">
            <v>4.7819463615002554E-4</v>
          </cell>
          <cell r="CE54">
            <v>4.1080659582091499E-2</v>
          </cell>
          <cell r="CF54" t="str">
            <v>Yes/Yes</v>
          </cell>
        </row>
        <row r="55">
          <cell r="A55">
            <v>279</v>
          </cell>
          <cell r="B55">
            <v>47</v>
          </cell>
          <cell r="C55">
            <v>41675</v>
          </cell>
          <cell r="D55" t="str">
            <v>West Cutthroat CPF-1</v>
          </cell>
          <cell r="E55" t="str">
            <v>Southwestern Energy</v>
          </cell>
          <cell r="F55">
            <v>35.458309999999997</v>
          </cell>
          <cell r="G55">
            <v>-92.181663999999998</v>
          </cell>
          <cell r="H55" t="str">
            <v>AR</v>
          </cell>
          <cell r="I55">
            <v>15</v>
          </cell>
          <cell r="J55" t="str">
            <v>Arkoma</v>
          </cell>
          <cell r="K55" t="str">
            <v>C/D</v>
          </cell>
          <cell r="L55" t="str">
            <v>Shale</v>
          </cell>
          <cell r="M55">
            <v>96.745400000000004</v>
          </cell>
          <cell r="N55">
            <v>1.3232999999999999</v>
          </cell>
          <cell r="O55">
            <v>2.2800000000000001E-2</v>
          </cell>
          <cell r="P55">
            <v>0</v>
          </cell>
          <cell r="Q55">
            <v>1.6214999999999999</v>
          </cell>
          <cell r="R55">
            <v>0.28689999999999999</v>
          </cell>
          <cell r="S55">
            <v>5.0000000000000002E-5</v>
          </cell>
          <cell r="T55">
            <v>0.5</v>
          </cell>
          <cell r="U55">
            <v>1000.0881000000001</v>
          </cell>
          <cell r="V55">
            <v>983.00390000000004</v>
          </cell>
          <cell r="W55" t="str">
            <v>Sample date 1/3/2014.  Data given for inlet composition</v>
          </cell>
          <cell r="X55">
            <v>96.745400000000004</v>
          </cell>
          <cell r="Y55">
            <v>1.3232999999999999</v>
          </cell>
          <cell r="Z55">
            <v>2.2800000000000001E-2</v>
          </cell>
          <cell r="AA55">
            <v>0</v>
          </cell>
          <cell r="AB55">
            <v>1.6214999999999999</v>
          </cell>
          <cell r="AC55">
            <v>0.28689999999999999</v>
          </cell>
          <cell r="AD55">
            <v>5.0000000000000002E-5</v>
          </cell>
          <cell r="AE55">
            <v>0.5</v>
          </cell>
          <cell r="AF55">
            <v>1000.0881000000001</v>
          </cell>
          <cell r="AG55">
            <v>983.00390000000004</v>
          </cell>
          <cell r="AH55">
            <v>0</v>
          </cell>
          <cell r="AI55">
            <v>43.4</v>
          </cell>
          <cell r="AJ55">
            <v>37.5</v>
          </cell>
          <cell r="AK55">
            <v>40</v>
          </cell>
          <cell r="AL55">
            <v>47</v>
          </cell>
          <cell r="AM55">
            <v>1148</v>
          </cell>
          <cell r="AN55">
            <v>9780</v>
          </cell>
          <cell r="AO55">
            <v>0</v>
          </cell>
          <cell r="AP55">
            <v>27.5</v>
          </cell>
          <cell r="AQ55">
            <v>9780</v>
          </cell>
          <cell r="AR55">
            <v>0</v>
          </cell>
          <cell r="AS55">
            <v>9780</v>
          </cell>
          <cell r="AT55">
            <v>6</v>
          </cell>
          <cell r="AU55">
            <v>0</v>
          </cell>
          <cell r="AV55">
            <v>0</v>
          </cell>
          <cell r="AW55">
            <v>0</v>
          </cell>
          <cell r="AX55">
            <v>0</v>
          </cell>
          <cell r="AY55">
            <v>0</v>
          </cell>
          <cell r="AZ55" t="str">
            <v>4-S lean burn</v>
          </cell>
          <cell r="BA55">
            <v>1</v>
          </cell>
          <cell r="BB55">
            <v>38</v>
          </cell>
          <cell r="BC55">
            <v>0</v>
          </cell>
          <cell r="BD55">
            <v>0</v>
          </cell>
          <cell r="BE55">
            <v>2009</v>
          </cell>
          <cell r="BF55">
            <v>5</v>
          </cell>
          <cell r="BG55" t="str">
            <v>Transmission pipeline</v>
          </cell>
          <cell r="BH55" t="str">
            <v>Wells ~25</v>
          </cell>
          <cell r="BI55" t="str">
            <v>AM</v>
          </cell>
          <cell r="BJ55" t="str">
            <v>CMU</v>
          </cell>
          <cell r="BK55" t="str">
            <v xml:space="preserve">No anomalous emissions were observed either with the IR camera or other means.   </v>
          </cell>
          <cell r="BL55" t="str">
            <v xml:space="preserve"> </v>
          </cell>
          <cell r="BM55">
            <v>0</v>
          </cell>
          <cell r="BN55">
            <v>13</v>
          </cell>
          <cell r="BO55">
            <v>2612.4129969251494</v>
          </cell>
          <cell r="BP55">
            <v>1379.2789392105174</v>
          </cell>
          <cell r="BQ55">
            <v>0</v>
          </cell>
          <cell r="BR55">
            <v>92.256646122625057</v>
          </cell>
          <cell r="BS55">
            <v>48.708856198811922</v>
          </cell>
          <cell r="BT55">
            <v>0</v>
          </cell>
          <cell r="BU55">
            <v>132849.57041658007</v>
          </cell>
          <cell r="BV55">
            <v>70140.752926289162</v>
          </cell>
          <cell r="BW55" t="str">
            <v>Yes</v>
          </cell>
          <cell r="BX55">
            <v>3.5426552111088019E-3</v>
          </cell>
          <cell r="BY55">
            <v>0</v>
          </cell>
          <cell r="BZ55" t="str">
            <v>The facility was 2 miles from the sales point</v>
          </cell>
          <cell r="CA55">
            <v>34.348187294940345</v>
          </cell>
          <cell r="CB55">
            <v>40.75</v>
          </cell>
          <cell r="CC55">
            <v>57.908458827684711</v>
          </cell>
          <cell r="CD55">
            <v>3.6618332355944591E-3</v>
          </cell>
          <cell r="CE55">
            <v>6.0579210968340388E-2</v>
          </cell>
          <cell r="CF55" t="str">
            <v>Yes/No</v>
          </cell>
        </row>
        <row r="56">
          <cell r="A56">
            <v>257</v>
          </cell>
          <cell r="B56">
            <v>48</v>
          </cell>
          <cell r="C56">
            <v>41695</v>
          </cell>
          <cell r="D56" t="str">
            <v>Puma North CPF-1</v>
          </cell>
          <cell r="E56" t="str">
            <v>Southwestern Energy</v>
          </cell>
          <cell r="F56">
            <v>35.507922000000001</v>
          </cell>
          <cell r="G56">
            <v>-91.873872000000006</v>
          </cell>
          <cell r="H56" t="str">
            <v>AR</v>
          </cell>
          <cell r="I56">
            <v>15</v>
          </cell>
          <cell r="J56" t="str">
            <v>Arkoma</v>
          </cell>
          <cell r="K56" t="str">
            <v>C/D</v>
          </cell>
          <cell r="L56" t="str">
            <v>Shale</v>
          </cell>
          <cell r="M56">
            <v>97.716399999999993</v>
          </cell>
          <cell r="N56">
            <v>1.3555999999999999</v>
          </cell>
          <cell r="O56">
            <v>2.4799999999999999E-2</v>
          </cell>
          <cell r="P56">
            <v>0</v>
          </cell>
          <cell r="Q56">
            <v>0.72130000000000005</v>
          </cell>
          <cell r="R56">
            <v>0.18160000000000001</v>
          </cell>
          <cell r="S56">
            <v>2.9999999999999997E-4</v>
          </cell>
          <cell r="T56">
            <v>2.9999999999999996</v>
          </cell>
          <cell r="U56">
            <v>1010.4068</v>
          </cell>
          <cell r="V56">
            <v>993.22529999999995</v>
          </cell>
          <cell r="W56" t="str">
            <v xml:space="preserve">Date sampled 2/6/14  </v>
          </cell>
          <cell r="X56">
            <v>97.716399999999993</v>
          </cell>
          <cell r="Y56">
            <v>1.3555999999999999</v>
          </cell>
          <cell r="Z56">
            <v>2.4799999999999999E-2</v>
          </cell>
          <cell r="AA56">
            <v>0</v>
          </cell>
          <cell r="AB56">
            <v>0.72130000000000005</v>
          </cell>
          <cell r="AC56">
            <v>0.18160000000000001</v>
          </cell>
          <cell r="AD56">
            <v>2.9999999999999997E-4</v>
          </cell>
          <cell r="AE56">
            <v>2.9999999999999996</v>
          </cell>
          <cell r="AF56">
            <v>1010.4068</v>
          </cell>
          <cell r="AG56">
            <v>993.22529999999995</v>
          </cell>
          <cell r="AH56" t="str">
            <v xml:space="preserve">Date sampled 2/6/14  </v>
          </cell>
          <cell r="AI56">
            <v>29.7</v>
          </cell>
          <cell r="AJ56">
            <v>47</v>
          </cell>
          <cell r="AK56">
            <v>56</v>
          </cell>
          <cell r="AL56">
            <v>34</v>
          </cell>
          <cell r="AM56">
            <v>1110</v>
          </cell>
          <cell r="AN56">
            <v>11990</v>
          </cell>
          <cell r="AO56">
            <v>0</v>
          </cell>
          <cell r="AP56">
            <v>35</v>
          </cell>
          <cell r="AQ56">
            <v>11990</v>
          </cell>
          <cell r="AR56">
            <v>0</v>
          </cell>
          <cell r="AS56">
            <v>11990</v>
          </cell>
          <cell r="AT56">
            <v>7</v>
          </cell>
          <cell r="AU56">
            <v>0</v>
          </cell>
          <cell r="AV56">
            <v>0</v>
          </cell>
          <cell r="AW56">
            <v>0</v>
          </cell>
          <cell r="AX56">
            <v>0</v>
          </cell>
          <cell r="AY56">
            <v>0</v>
          </cell>
          <cell r="AZ56" t="str">
            <v>4-S lean burn</v>
          </cell>
          <cell r="BA56">
            <v>2</v>
          </cell>
          <cell r="BB56">
            <v>0</v>
          </cell>
          <cell r="BC56">
            <v>0</v>
          </cell>
          <cell r="BD56">
            <v>0</v>
          </cell>
          <cell r="BE56">
            <v>2009</v>
          </cell>
          <cell r="BF56">
            <v>5</v>
          </cell>
          <cell r="BG56" t="str">
            <v>Sales</v>
          </cell>
          <cell r="BH56" t="str">
            <v>Wells ~ 50</v>
          </cell>
          <cell r="BI56" t="str">
            <v>AH</v>
          </cell>
          <cell r="BJ56" t="str">
            <v>CMU</v>
          </cell>
          <cell r="BK56" t="str">
            <v xml:space="preserve">At about 10:30am some technicians arrived and stop gas flow on one of the engines to perform some maintenance. They finished around 11:45am and turned that compressor back on.  There were a number of vents found. One was a Norriseal float box on the inlet separator. Another was a Norriseal float box on the flash tank evaporator on the dehyd unit. Five float actuators on the separator tanks prior to the various compression stages of the Ariel compressors were found to be leaking continuously. </v>
          </cell>
          <cell r="BL56" t="str">
            <v xml:space="preserve"> </v>
          </cell>
          <cell r="BM56">
            <v>1</v>
          </cell>
          <cell r="BN56">
            <v>11</v>
          </cell>
          <cell r="BO56">
            <v>2416.9642699307042</v>
          </cell>
          <cell r="BP56">
            <v>1782.6141276185813</v>
          </cell>
          <cell r="BQ56">
            <v>0</v>
          </cell>
          <cell r="BR56">
            <v>85.354428110898979</v>
          </cell>
          <cell r="BS56">
            <v>62.952527390756771</v>
          </cell>
          <cell r="BT56">
            <v>0</v>
          </cell>
          <cell r="BU56">
            <v>122910.37647969452</v>
          </cell>
          <cell r="BV56">
            <v>90651.63944268976</v>
          </cell>
          <cell r="BW56" t="str">
            <v>Yes</v>
          </cell>
          <cell r="BX56">
            <v>2.6151143931849898E-3</v>
          </cell>
          <cell r="BY56" t="str">
            <v>Compressor startup.  Observed and measured once at 644 SCFM.</v>
          </cell>
          <cell r="BZ56" t="str">
            <v xml:space="preserve">There are 3 inlets originating from different pipelines. This station draws from about 50 wells with the closest being a quarter mile and the furthest being 3 miles.  </v>
          </cell>
          <cell r="CA56">
            <v>41.996085610629152</v>
          </cell>
          <cell r="CB56">
            <v>49.958333333333336</v>
          </cell>
          <cell r="CC56">
            <v>43.358342500269828</v>
          </cell>
          <cell r="CD56">
            <v>2.6762287529882287E-3</v>
          </cell>
          <cell r="CE56">
            <v>7.4067656269754437E-2</v>
          </cell>
          <cell r="CF56" t="str">
            <v>Yes/Yes</v>
          </cell>
        </row>
        <row r="57">
          <cell r="A57">
            <v>285</v>
          </cell>
          <cell r="B57">
            <v>49</v>
          </cell>
          <cell r="C57">
            <v>41675</v>
          </cell>
          <cell r="D57" t="str">
            <v xml:space="preserve"> Yogi CPF-2</v>
          </cell>
          <cell r="E57" t="str">
            <v>Southwestern Energy</v>
          </cell>
          <cell r="F57">
            <v>35.458309999999997</v>
          </cell>
          <cell r="G57">
            <v>-92.181663999999998</v>
          </cell>
          <cell r="H57" t="str">
            <v>AR</v>
          </cell>
          <cell r="I57">
            <v>15</v>
          </cell>
          <cell r="J57" t="str">
            <v>Arkoma</v>
          </cell>
          <cell r="K57" t="str">
            <v>C/D</v>
          </cell>
          <cell r="L57" t="str">
            <v>Shale</v>
          </cell>
          <cell r="M57">
            <v>96.957599999999999</v>
          </cell>
          <cell r="N57">
            <v>1.3206</v>
          </cell>
          <cell r="O57">
            <v>2.2499999999999999E-2</v>
          </cell>
          <cell r="P57">
            <v>0</v>
          </cell>
          <cell r="Q57">
            <v>1.4508000000000001</v>
          </cell>
          <cell r="R57">
            <v>0.2482</v>
          </cell>
          <cell r="S57">
            <v>2.9999999999999997E-4</v>
          </cell>
          <cell r="T57">
            <v>2.9999999999999996</v>
          </cell>
          <cell r="U57">
            <v>1002.1745</v>
          </cell>
          <cell r="V57">
            <v>985.05089999999996</v>
          </cell>
          <cell r="W57" t="str">
            <v>Sample date 1/7/2014.  Data given for inlet composition and assumed to be the same as outlet</v>
          </cell>
          <cell r="X57">
            <v>96.957599999999999</v>
          </cell>
          <cell r="Y57">
            <v>1.3206</v>
          </cell>
          <cell r="Z57">
            <v>2.2499999999999999E-2</v>
          </cell>
          <cell r="AA57">
            <v>0</v>
          </cell>
          <cell r="AB57">
            <v>1.4508000000000001</v>
          </cell>
          <cell r="AC57">
            <v>0.2482</v>
          </cell>
          <cell r="AD57">
            <v>2.9999999999999997E-4</v>
          </cell>
          <cell r="AE57">
            <v>2.9999999999999996</v>
          </cell>
          <cell r="AF57">
            <v>1002.1745</v>
          </cell>
          <cell r="AG57">
            <v>985.05089999999996</v>
          </cell>
          <cell r="AH57" t="str">
            <v>Sample date 1/7/2014.  Data given for inlet composition and assumed to be the same as outlet</v>
          </cell>
          <cell r="AI57">
            <v>64</v>
          </cell>
          <cell r="AJ57">
            <v>29.6</v>
          </cell>
          <cell r="AK57">
            <v>40</v>
          </cell>
          <cell r="AL57">
            <v>33</v>
          </cell>
          <cell r="AM57">
            <v>1086</v>
          </cell>
          <cell r="AN57">
            <v>14200</v>
          </cell>
          <cell r="AO57">
            <v>0</v>
          </cell>
          <cell r="AP57">
            <v>30</v>
          </cell>
          <cell r="AQ57">
            <v>10650</v>
          </cell>
          <cell r="AR57">
            <v>0</v>
          </cell>
          <cell r="AS57">
            <v>10650</v>
          </cell>
          <cell r="AT57">
            <v>6</v>
          </cell>
          <cell r="AU57">
            <v>2</v>
          </cell>
          <cell r="AV57">
            <v>0</v>
          </cell>
          <cell r="AW57">
            <v>0</v>
          </cell>
          <cell r="AX57">
            <v>0</v>
          </cell>
          <cell r="AY57">
            <v>0</v>
          </cell>
          <cell r="AZ57" t="str">
            <v>4-S lean burn</v>
          </cell>
          <cell r="BA57">
            <v>3</v>
          </cell>
          <cell r="BB57">
            <v>43</v>
          </cell>
          <cell r="BC57">
            <v>0</v>
          </cell>
          <cell r="BD57">
            <v>0</v>
          </cell>
          <cell r="BE57">
            <v>2010</v>
          </cell>
          <cell r="BF57">
            <v>4</v>
          </cell>
          <cell r="BG57" t="str">
            <v>Transmission pipeline</v>
          </cell>
          <cell r="BH57" t="str">
            <v>Wells ~25</v>
          </cell>
          <cell r="BI57" t="str">
            <v>AM</v>
          </cell>
          <cell r="BJ57" t="str">
            <v>CMU</v>
          </cell>
          <cell r="BK57" t="str">
            <v xml:space="preserve">Venting of gas was observed from PW tanks with IR camera and high background levels observed in this area by mobile lab.   </v>
          </cell>
          <cell r="BL57" t="str">
            <v xml:space="preserve"> </v>
          </cell>
          <cell r="BM57">
            <v>1</v>
          </cell>
          <cell r="BN57">
            <v>22</v>
          </cell>
          <cell r="BO57">
            <v>2287.7035542009289</v>
          </cell>
          <cell r="BP57">
            <v>469.12244897065813</v>
          </cell>
          <cell r="BQ57">
            <v>0</v>
          </cell>
          <cell r="BR57">
            <v>80.78962150387504</v>
          </cell>
          <cell r="BS57">
            <v>16.566930195878705</v>
          </cell>
          <cell r="BT57">
            <v>0</v>
          </cell>
          <cell r="BU57">
            <v>116337.05496558006</v>
          </cell>
          <cell r="BV57">
            <v>23856.379482065335</v>
          </cell>
          <cell r="BW57" t="str">
            <v>Yes</v>
          </cell>
          <cell r="BX57">
            <v>3.9303059109993266E-3</v>
          </cell>
          <cell r="BY57">
            <v>0</v>
          </cell>
          <cell r="BZ57" t="str">
            <v>Upstream of the facility are approximately 20 wells (unknown quantity because many of the gathering systems are tied together), downstream is a sales point at a transmission line about 10 miles away.</v>
          </cell>
          <cell r="CA57">
            <v>37.224947523685898</v>
          </cell>
          <cell r="CB57">
            <v>44.375</v>
          </cell>
          <cell r="CC57">
            <v>43.564673980189141</v>
          </cell>
          <cell r="CD57">
            <v>4.0536336615173297E-3</v>
          </cell>
          <cell r="CE57">
            <v>6.5652895448574347E-2</v>
          </cell>
          <cell r="CF57" t="str">
            <v>Yes/Missing</v>
          </cell>
        </row>
        <row r="58">
          <cell r="A58">
            <v>296</v>
          </cell>
          <cell r="B58">
            <v>50</v>
          </cell>
          <cell r="C58">
            <v>41718</v>
          </cell>
          <cell r="D58" t="str">
            <v>Miller 1&amp;2</v>
          </cell>
          <cell r="E58" t="str">
            <v>Access</v>
          </cell>
          <cell r="F58">
            <v>35.454722220000001</v>
          </cell>
          <cell r="G58">
            <v>-100.03027779999999</v>
          </cell>
          <cell r="H58" t="str">
            <v>TX</v>
          </cell>
          <cell r="I58">
            <v>11</v>
          </cell>
          <cell r="J58">
            <v>0</v>
          </cell>
          <cell r="K58" t="str">
            <v>C/D</v>
          </cell>
          <cell r="L58" t="str">
            <v>Conventional</v>
          </cell>
          <cell r="M58">
            <v>78.831000000000003</v>
          </cell>
          <cell r="N58">
            <v>10.465</v>
          </cell>
          <cell r="O58">
            <v>5.2320000000000002</v>
          </cell>
          <cell r="P58">
            <v>4.0339999999999998</v>
          </cell>
          <cell r="Q58">
            <v>0.53</v>
          </cell>
          <cell r="R58">
            <v>0.90800000000000003</v>
          </cell>
          <cell r="S58">
            <v>2.0000000000000001E-4</v>
          </cell>
          <cell r="T58">
            <v>2</v>
          </cell>
          <cell r="U58">
            <v>1268.2</v>
          </cell>
          <cell r="V58">
            <v>1246.5999999999999</v>
          </cell>
          <cell r="W58" t="str">
            <v>Sample date 1/7/13</v>
          </cell>
          <cell r="X58">
            <v>78.831000000000003</v>
          </cell>
          <cell r="Y58">
            <v>10.465</v>
          </cell>
          <cell r="Z58">
            <v>5.2320000000000002</v>
          </cell>
          <cell r="AA58">
            <v>4.0339999999999998</v>
          </cell>
          <cell r="AB58">
            <v>0.53</v>
          </cell>
          <cell r="AC58">
            <v>0.90800000000000003</v>
          </cell>
          <cell r="AD58">
            <v>2.0000000000000001E-4</v>
          </cell>
          <cell r="AE58">
            <v>2</v>
          </cell>
          <cell r="AF58">
            <v>1268.2</v>
          </cell>
          <cell r="AG58">
            <v>1246.5999999999999</v>
          </cell>
          <cell r="AH58" t="str">
            <v>Sample date 1/7/13</v>
          </cell>
          <cell r="AI58">
            <v>17</v>
          </cell>
          <cell r="AJ58">
            <v>28</v>
          </cell>
          <cell r="AK58">
            <v>30</v>
          </cell>
          <cell r="AL58">
            <v>58</v>
          </cell>
          <cell r="AM58">
            <v>450</v>
          </cell>
          <cell r="AN58">
            <v>4050</v>
          </cell>
          <cell r="AO58">
            <v>0</v>
          </cell>
          <cell r="AP58">
            <v>41</v>
          </cell>
          <cell r="AQ58">
            <v>4050</v>
          </cell>
          <cell r="AR58">
            <v>0</v>
          </cell>
          <cell r="AS58">
            <v>4050</v>
          </cell>
          <cell r="AT58">
            <v>3</v>
          </cell>
          <cell r="AU58">
            <v>0</v>
          </cell>
          <cell r="AV58">
            <v>0</v>
          </cell>
          <cell r="AW58">
            <v>0</v>
          </cell>
          <cell r="AX58">
            <v>0</v>
          </cell>
          <cell r="AY58">
            <v>0</v>
          </cell>
          <cell r="AZ58" t="str">
            <v>4-S lean burn</v>
          </cell>
          <cell r="BA58">
            <v>1</v>
          </cell>
          <cell r="BB58">
            <v>30</v>
          </cell>
          <cell r="BC58">
            <v>3</v>
          </cell>
          <cell r="BD58">
            <v>0</v>
          </cell>
          <cell r="BE58">
            <v>2005</v>
          </cell>
          <cell r="BF58">
            <v>9</v>
          </cell>
          <cell r="BG58">
            <v>0</v>
          </cell>
          <cell r="BH58" t="str">
            <v>wells</v>
          </cell>
          <cell r="BI58" t="str">
            <v>AB</v>
          </cell>
          <cell r="BJ58" t="str">
            <v>CMU</v>
          </cell>
          <cell r="BK58" t="str">
            <v>No anomalous emissions were observed either with the IR camera or other means.   There may have been leakage from the piping for the condensate tanks but too windy to confirm initial siting.</v>
          </cell>
          <cell r="BL58" t="str">
            <v xml:space="preserve"> </v>
          </cell>
          <cell r="BM58">
            <v>0</v>
          </cell>
          <cell r="BN58">
            <v>26</v>
          </cell>
          <cell r="BO58">
            <v>2274.0872125889719</v>
          </cell>
          <cell r="BP58">
            <v>1005.8775534438041</v>
          </cell>
          <cell r="BQ58">
            <v>0</v>
          </cell>
          <cell r="BR58">
            <v>80.308764146689313</v>
          </cell>
          <cell r="BS58">
            <v>35.522289010191976</v>
          </cell>
          <cell r="BT58">
            <v>0</v>
          </cell>
          <cell r="BU58">
            <v>115644.62037123261</v>
          </cell>
          <cell r="BV58">
            <v>51152.096174676451</v>
          </cell>
          <cell r="BW58" t="str">
            <v>Yes</v>
          </cell>
          <cell r="BX58">
            <v>4.1301650132583075E-3</v>
          </cell>
          <cell r="BY58">
            <v>0</v>
          </cell>
          <cell r="BZ58" t="str">
            <v xml:space="preserve">Numerous natural gas wells in the surrounding areas – just about as far as you can see.  This site has an adjoining well site approximately 50 yards from the compressor station. </v>
          </cell>
          <cell r="CA58">
            <v>14.344141652499184</v>
          </cell>
          <cell r="CB58">
            <v>16.875</v>
          </cell>
          <cell r="CC58">
            <v>65.964622494190124</v>
          </cell>
          <cell r="CD58">
            <v>5.239265026776658E-3</v>
          </cell>
          <cell r="CE58">
            <v>2.529847574967976E-2</v>
          </cell>
          <cell r="CF58" t="str">
            <v>Yes/No</v>
          </cell>
        </row>
        <row r="59">
          <cell r="A59">
            <v>534</v>
          </cell>
          <cell r="B59">
            <v>51</v>
          </cell>
          <cell r="C59">
            <v>41681</v>
          </cell>
          <cell r="D59" t="str">
            <v>Bones C.S.</v>
          </cell>
          <cell r="E59" t="str">
            <v>Anadarko</v>
          </cell>
          <cell r="F59">
            <v>31.5273</v>
          </cell>
          <cell r="G59">
            <v>-103.3369</v>
          </cell>
          <cell r="H59" t="str">
            <v>TX</v>
          </cell>
          <cell r="I59">
            <v>12</v>
          </cell>
          <cell r="J59" t="str">
            <v>Delaware</v>
          </cell>
          <cell r="K59" t="str">
            <v>C/D</v>
          </cell>
          <cell r="L59" t="str">
            <v>Shale</v>
          </cell>
          <cell r="M59">
            <v>76.552000000000007</v>
          </cell>
          <cell r="N59">
            <v>11.057</v>
          </cell>
          <cell r="O59">
            <v>7.0030000000000001</v>
          </cell>
          <cell r="P59">
            <v>4.2549999999999999</v>
          </cell>
          <cell r="Q59">
            <v>0.32700000000000001</v>
          </cell>
          <cell r="R59">
            <v>0.80600000000000005</v>
          </cell>
          <cell r="S59">
            <v>0</v>
          </cell>
          <cell r="T59">
            <v>5</v>
          </cell>
          <cell r="U59">
            <v>1297.135</v>
          </cell>
          <cell r="V59">
            <v>1274.4359999999999</v>
          </cell>
          <cell r="W59" t="str">
            <v>Discharge.  Sample date 2/14/2014.  Data given for outlet composition</v>
          </cell>
          <cell r="X59">
            <v>76.552000000000007</v>
          </cell>
          <cell r="Y59">
            <v>11.057</v>
          </cell>
          <cell r="Z59">
            <v>7.0030000000000001</v>
          </cell>
          <cell r="AA59">
            <v>4.2549999999999999</v>
          </cell>
          <cell r="AB59">
            <v>0.32700000000000001</v>
          </cell>
          <cell r="AC59">
            <v>0.80600000000000005</v>
          </cell>
          <cell r="AD59">
            <v>0</v>
          </cell>
          <cell r="AE59">
            <v>5</v>
          </cell>
          <cell r="AF59">
            <v>1297.135</v>
          </cell>
          <cell r="AG59">
            <v>1274.4359999999999</v>
          </cell>
          <cell r="AH59" t="str">
            <v>Discharge.  Sample date 2/14/2014.  Data given for outlet composition</v>
          </cell>
          <cell r="AI59">
            <v>14.236767123287672</v>
          </cell>
          <cell r="AJ59">
            <v>10</v>
          </cell>
          <cell r="AK59">
            <v>35</v>
          </cell>
          <cell r="AL59">
            <v>28</v>
          </cell>
          <cell r="AM59">
            <v>1000</v>
          </cell>
          <cell r="AN59">
            <v>8400</v>
          </cell>
          <cell r="AO59">
            <v>0</v>
          </cell>
          <cell r="AP59">
            <v>33</v>
          </cell>
          <cell r="AQ59">
            <v>2400</v>
          </cell>
          <cell r="AR59">
            <v>0</v>
          </cell>
          <cell r="AS59">
            <v>2400</v>
          </cell>
          <cell r="AT59">
            <v>2</v>
          </cell>
          <cell r="AU59">
            <v>0</v>
          </cell>
          <cell r="AV59">
            <v>5</v>
          </cell>
          <cell r="AW59">
            <v>0</v>
          </cell>
          <cell r="AX59">
            <v>0</v>
          </cell>
          <cell r="AY59">
            <v>0</v>
          </cell>
          <cell r="AZ59" t="str">
            <v>4-S lean burn</v>
          </cell>
          <cell r="BA59">
            <v>2</v>
          </cell>
          <cell r="BB59">
            <v>7</v>
          </cell>
          <cell r="BC59">
            <v>0</v>
          </cell>
          <cell r="BD59">
            <v>7</v>
          </cell>
          <cell r="BE59" t="str">
            <v>2013 acquired from other company</v>
          </cell>
          <cell r="BF59">
            <v>1</v>
          </cell>
          <cell r="BG59" t="str">
            <v>GB Ranch Plant</v>
          </cell>
          <cell r="BH59" t="str">
            <v>Wells</v>
          </cell>
          <cell r="BI59" t="str">
            <v>DM</v>
          </cell>
          <cell r="BJ59" t="str">
            <v>Aerodyne</v>
          </cell>
          <cell r="BK59" t="str">
            <v>Tanks were venting VOC’s (see video “day 34”).  And 4 out of 5 non-operating compressors were venting from their fuel-line purge (see video “day 35”).</v>
          </cell>
          <cell r="BL59" t="str">
            <v xml:space="preserve"> </v>
          </cell>
          <cell r="BM59">
            <v>1</v>
          </cell>
          <cell r="BN59">
            <v>6</v>
          </cell>
          <cell r="BO59">
            <v>2032.3239755393313</v>
          </cell>
          <cell r="BP59">
            <v>813.92190364478211</v>
          </cell>
          <cell r="BQ59">
            <v>0</v>
          </cell>
          <cell r="BR59">
            <v>71.770961956835919</v>
          </cell>
          <cell r="BS59">
            <v>28.743428058424048</v>
          </cell>
          <cell r="BT59">
            <v>0</v>
          </cell>
          <cell r="BU59">
            <v>103350.18521784373</v>
          </cell>
          <cell r="BV59">
            <v>41390.536404130631</v>
          </cell>
          <cell r="BW59" t="str">
            <v>Yes</v>
          </cell>
          <cell r="BX59">
            <v>1.0335018521784372E-2</v>
          </cell>
          <cell r="BY59">
            <v>0</v>
          </cell>
          <cell r="BZ59" t="str">
            <v>Remote location, many sites/wells nearby (closest well ~0.3 mi).</v>
          </cell>
          <cell r="CA59">
            <v>8.5339068817203092</v>
          </cell>
          <cell r="CB59">
            <v>10</v>
          </cell>
          <cell r="CC59">
            <v>63.237055075115606</v>
          </cell>
          <cell r="CD59">
            <v>1.3500651219804018E-2</v>
          </cell>
          <cell r="CE59">
            <v>1.5051080889152475E-2</v>
          </cell>
          <cell r="CF59" t="str">
            <v>Yes/Yes</v>
          </cell>
        </row>
        <row r="60">
          <cell r="A60">
            <v>283</v>
          </cell>
          <cell r="B60">
            <v>52</v>
          </cell>
          <cell r="C60">
            <v>41694</v>
          </cell>
          <cell r="D60" t="str">
            <v>Yellowstone CPF-3</v>
          </cell>
          <cell r="E60" t="str">
            <v>Southwestern Energy</v>
          </cell>
          <cell r="F60">
            <v>35.477290000000004</v>
          </cell>
          <cell r="G60">
            <v>-92.312259999999995</v>
          </cell>
          <cell r="H60" t="str">
            <v>AR</v>
          </cell>
          <cell r="I60">
            <v>15</v>
          </cell>
          <cell r="J60" t="str">
            <v>Arkoma</v>
          </cell>
          <cell r="K60" t="str">
            <v>C/D</v>
          </cell>
          <cell r="L60" t="str">
            <v>Shale</v>
          </cell>
          <cell r="M60">
            <v>96.331500000000005</v>
          </cell>
          <cell r="N60">
            <v>1.3246</v>
          </cell>
          <cell r="O60">
            <v>2.18E-2</v>
          </cell>
          <cell r="P60">
            <v>0</v>
          </cell>
          <cell r="Q60">
            <v>1.9858</v>
          </cell>
          <cell r="R60">
            <v>0.33600000000000002</v>
          </cell>
          <cell r="S60">
            <v>2.9999999999999997E-4</v>
          </cell>
          <cell r="T60">
            <v>2.9999999999999996</v>
          </cell>
          <cell r="U60">
            <v>995.91039999999998</v>
          </cell>
          <cell r="V60">
            <v>978.90629999999999</v>
          </cell>
          <cell r="W60" t="str">
            <v>Date sampled 1/8/2014.  Data given for inlet composition</v>
          </cell>
          <cell r="X60">
            <v>96.331500000000005</v>
          </cell>
          <cell r="Y60">
            <v>1.3246</v>
          </cell>
          <cell r="Z60">
            <v>2.18E-2</v>
          </cell>
          <cell r="AA60">
            <v>0</v>
          </cell>
          <cell r="AB60">
            <v>1.9858</v>
          </cell>
          <cell r="AC60">
            <v>0.33600000000000002</v>
          </cell>
          <cell r="AD60">
            <v>2.9999999999999997E-4</v>
          </cell>
          <cell r="AE60">
            <v>2.9999999999999996</v>
          </cell>
          <cell r="AF60">
            <v>995.91039999999998</v>
          </cell>
          <cell r="AG60">
            <v>978.90629999999999</v>
          </cell>
          <cell r="AH60" t="str">
            <v>Date sampled 1/8/2014.  Data given for inlet composition</v>
          </cell>
          <cell r="AI60">
            <v>32</v>
          </cell>
          <cell r="AJ60">
            <v>30</v>
          </cell>
          <cell r="AK60">
            <v>30</v>
          </cell>
          <cell r="AL60">
            <v>45</v>
          </cell>
          <cell r="AM60">
            <v>1200</v>
          </cell>
          <cell r="AN60">
            <v>7100</v>
          </cell>
          <cell r="AO60">
            <v>0</v>
          </cell>
          <cell r="AP60">
            <v>32</v>
          </cell>
          <cell r="AQ60">
            <v>7100</v>
          </cell>
          <cell r="AR60">
            <v>0</v>
          </cell>
          <cell r="AS60">
            <v>7100</v>
          </cell>
          <cell r="AT60">
            <v>4</v>
          </cell>
          <cell r="AU60">
            <v>0</v>
          </cell>
          <cell r="AV60">
            <v>0</v>
          </cell>
          <cell r="AW60">
            <v>0</v>
          </cell>
          <cell r="AX60">
            <v>0</v>
          </cell>
          <cell r="AY60">
            <v>0</v>
          </cell>
          <cell r="AZ60" t="str">
            <v>4-S lean burn</v>
          </cell>
          <cell r="BA60">
            <v>1</v>
          </cell>
          <cell r="BB60">
            <v>0</v>
          </cell>
          <cell r="BC60">
            <v>0</v>
          </cell>
          <cell r="BD60">
            <v>0</v>
          </cell>
          <cell r="BE60">
            <v>2009</v>
          </cell>
          <cell r="BF60">
            <v>5</v>
          </cell>
          <cell r="BG60" t="str">
            <v>Sales</v>
          </cell>
          <cell r="BH60" t="str">
            <v>Wells</v>
          </cell>
          <cell r="BI60" t="str">
            <v>AH</v>
          </cell>
          <cell r="BJ60" t="str">
            <v>CMU</v>
          </cell>
          <cell r="BK60" t="str">
            <v xml:space="preserve">No anomalous emissions were observed either with the IR camera or other means.   </v>
          </cell>
          <cell r="BL60" t="str">
            <v xml:space="preserve"> </v>
          </cell>
          <cell r="BM60">
            <v>0</v>
          </cell>
          <cell r="BN60">
            <v>12</v>
          </cell>
          <cell r="BO60">
            <v>1870.1173757716915</v>
          </cell>
          <cell r="BP60">
            <v>788.36564874920077</v>
          </cell>
          <cell r="BQ60">
            <v>0</v>
          </cell>
          <cell r="BR60">
            <v>66.042680520810663</v>
          </cell>
          <cell r="BS60">
            <v>27.840915949160948</v>
          </cell>
          <cell r="BT60">
            <v>0</v>
          </cell>
          <cell r="BU60">
            <v>95101.45994996735</v>
          </cell>
          <cell r="BV60">
            <v>40090.918966791767</v>
          </cell>
          <cell r="BW60" t="str">
            <v>Yes</v>
          </cell>
          <cell r="BX60">
            <v>3.1700486649989118E-3</v>
          </cell>
          <cell r="BY60">
            <v>0</v>
          </cell>
          <cell r="BZ60" t="str">
            <v xml:space="preserve">Upstream of the facility are numerous wells. Some of these wells are very close (less than a mile) and others are many miles away. </v>
          </cell>
          <cell r="CA60">
            <v>24.816631682457267</v>
          </cell>
          <cell r="CB60">
            <v>29.583333333333332</v>
          </cell>
          <cell r="CC60">
            <v>41.226048838353393</v>
          </cell>
          <cell r="CD60">
            <v>3.2907705838681133E-3</v>
          </cell>
          <cell r="CE60">
            <v>4.3768596965716229E-2</v>
          </cell>
          <cell r="CF60" t="str">
            <v>Yes/No</v>
          </cell>
        </row>
        <row r="61">
          <cell r="A61">
            <v>97</v>
          </cell>
          <cell r="B61">
            <v>53</v>
          </cell>
          <cell r="C61">
            <v>41621</v>
          </cell>
          <cell r="D61" t="str">
            <v>Dunbar   PA</v>
          </cell>
          <cell r="E61" t="str">
            <v>Williams</v>
          </cell>
          <cell r="F61">
            <v>39.975679999999997</v>
          </cell>
          <cell r="G61">
            <v>-79.662329999999997</v>
          </cell>
          <cell r="H61" t="str">
            <v>PA</v>
          </cell>
          <cell r="I61">
            <v>5</v>
          </cell>
          <cell r="J61" t="str">
            <v>LMM</v>
          </cell>
          <cell r="K61" t="str">
            <v>C/D</v>
          </cell>
          <cell r="L61" t="str">
            <v>Conventional/Shale</v>
          </cell>
          <cell r="M61">
            <v>95.822999999999993</v>
          </cell>
          <cell r="N61">
            <v>2.496</v>
          </cell>
          <cell r="O61">
            <v>0.34300000000000003</v>
          </cell>
          <cell r="P61">
            <v>0.26</v>
          </cell>
          <cell r="Q61">
            <v>0.23300000000000001</v>
          </cell>
          <cell r="R61">
            <v>0.84499999999999997</v>
          </cell>
          <cell r="S61">
            <v>0</v>
          </cell>
          <cell r="T61">
            <v>0</v>
          </cell>
          <cell r="U61">
            <v>1035.4000000000001</v>
          </cell>
          <cell r="V61">
            <v>1017.4</v>
          </cell>
          <cell r="W61" t="str">
            <v>Sample date 2/14/14</v>
          </cell>
          <cell r="X61">
            <v>95.822999999999993</v>
          </cell>
          <cell r="Y61">
            <v>2.496</v>
          </cell>
          <cell r="Z61">
            <v>0.34300000000000003</v>
          </cell>
          <cell r="AA61">
            <v>0.26</v>
          </cell>
          <cell r="AB61">
            <v>0.23300000000000001</v>
          </cell>
          <cell r="AC61">
            <v>0.84499999999999997</v>
          </cell>
          <cell r="AD61">
            <v>0</v>
          </cell>
          <cell r="AE61">
            <v>0</v>
          </cell>
          <cell r="AF61">
            <v>1035.4000000000001</v>
          </cell>
          <cell r="AG61">
            <v>1017.4</v>
          </cell>
          <cell r="AH61" t="str">
            <v>Sample date 2/14/14</v>
          </cell>
          <cell r="AI61">
            <v>0</v>
          </cell>
          <cell r="AJ61">
            <v>10</v>
          </cell>
          <cell r="AK61">
            <v>0</v>
          </cell>
          <cell r="AL61">
            <v>27</v>
          </cell>
          <cell r="AM61">
            <v>800</v>
          </cell>
          <cell r="AN61">
            <v>4340</v>
          </cell>
          <cell r="AO61">
            <v>0</v>
          </cell>
          <cell r="AP61">
            <v>30</v>
          </cell>
          <cell r="AQ61">
            <v>3000</v>
          </cell>
          <cell r="AR61">
            <v>0</v>
          </cell>
          <cell r="AS61">
            <v>3000</v>
          </cell>
          <cell r="AT61">
            <v>1</v>
          </cell>
          <cell r="AU61">
            <v>0</v>
          </cell>
          <cell r="AV61">
            <v>1</v>
          </cell>
          <cell r="AW61">
            <v>0</v>
          </cell>
          <cell r="AX61">
            <v>0</v>
          </cell>
          <cell r="AY61">
            <v>0</v>
          </cell>
          <cell r="AZ61" t="str">
            <v>4-S lean burn (1); Electric (1)</v>
          </cell>
          <cell r="BA61">
            <v>1</v>
          </cell>
          <cell r="BB61">
            <v>18</v>
          </cell>
          <cell r="BC61">
            <v>0</v>
          </cell>
          <cell r="BD61">
            <v>1</v>
          </cell>
          <cell r="BE61">
            <v>0</v>
          </cell>
          <cell r="BF61" t="str">
            <v xml:space="preserve"> </v>
          </cell>
          <cell r="BG61">
            <v>0</v>
          </cell>
          <cell r="BH61">
            <v>0</v>
          </cell>
          <cell r="BI61" t="str">
            <v>DM</v>
          </cell>
          <cell r="BJ61" t="str">
            <v>CMU</v>
          </cell>
          <cell r="BK61" t="str">
            <v>No leaks/emissions detected with IR camera</v>
          </cell>
          <cell r="BM61">
            <v>0</v>
          </cell>
          <cell r="BN61">
            <v>12</v>
          </cell>
          <cell r="BO61">
            <v>1861.1556622597616</v>
          </cell>
          <cell r="BP61">
            <v>961.59109050058214</v>
          </cell>
          <cell r="BQ61">
            <v>0</v>
          </cell>
          <cell r="BR61">
            <v>65.726200074152501</v>
          </cell>
          <cell r="BS61">
            <v>33.958324757761545</v>
          </cell>
          <cell r="BT61">
            <v>0</v>
          </cell>
          <cell r="BU61">
            <v>94645.728106779599</v>
          </cell>
          <cell r="BV61">
            <v>48899.987651176627</v>
          </cell>
          <cell r="BW61" t="str">
            <v>Yes</v>
          </cell>
          <cell r="BX61">
            <v>9.4645728106779597E-3</v>
          </cell>
          <cell r="BY61">
            <v>0</v>
          </cell>
          <cell r="BZ61" t="str">
            <v>There is a piping/valve right outside of the station that belongs to other company.  The operator said that valve leaks.  I did look into it with the IR camera (with the fence in between) and did not see any leak (although I suspect the fence became an issue to differentiate any leak, if any at all)</v>
          </cell>
          <cell r="CA61">
            <v>0</v>
          </cell>
          <cell r="CB61">
            <v>0</v>
          </cell>
          <cell r="CC61">
            <v>65.726200074152501</v>
          </cell>
          <cell r="CD61">
            <v>9.8771409898228621E-3</v>
          </cell>
          <cell r="CE61">
            <v>0</v>
          </cell>
          <cell r="CF61" t="str">
            <v>Yes/No</v>
          </cell>
        </row>
        <row r="62">
          <cell r="A62">
            <v>73</v>
          </cell>
          <cell r="B62">
            <v>54</v>
          </cell>
          <cell r="C62">
            <v>41726</v>
          </cell>
          <cell r="D62" t="str">
            <v>Pump Mesa CDP</v>
          </cell>
          <cell r="E62" t="str">
            <v>Williams</v>
          </cell>
          <cell r="F62">
            <v>36.892400000000002</v>
          </cell>
          <cell r="G62">
            <v>-107.6444</v>
          </cell>
          <cell r="H62" t="str">
            <v>NM</v>
          </cell>
          <cell r="I62">
            <v>13</v>
          </cell>
          <cell r="J62" t="str">
            <v>San Juan</v>
          </cell>
          <cell r="K62" t="str">
            <v>C/D</v>
          </cell>
          <cell r="L62" t="str">
            <v>Coal Bed Methane</v>
          </cell>
          <cell r="M62">
            <v>79.25079345703125</v>
          </cell>
          <cell r="N62">
            <v>0.86600863933563199</v>
          </cell>
          <cell r="O62">
            <v>0.15800158679485299</v>
          </cell>
          <cell r="P62">
            <v>0.14000000000000001</v>
          </cell>
          <cell r="Q62">
            <v>19.56219482421875</v>
          </cell>
          <cell r="R62">
            <v>5.2000518888235002E-2</v>
          </cell>
          <cell r="S62">
            <v>0</v>
          </cell>
          <cell r="T62">
            <v>0</v>
          </cell>
          <cell r="U62">
            <v>828.01661930313105</v>
          </cell>
          <cell r="V62">
            <v>0</v>
          </cell>
          <cell r="W62" t="str">
            <v>Date sampled 2/1/14</v>
          </cell>
          <cell r="X62">
            <v>79.25079345703125</v>
          </cell>
          <cell r="Y62">
            <v>0.86600863933563199</v>
          </cell>
          <cell r="Z62">
            <v>0.15800158679485299</v>
          </cell>
          <cell r="AA62">
            <v>0.14000000000000001</v>
          </cell>
          <cell r="AB62">
            <v>19.56219482421875</v>
          </cell>
          <cell r="AC62">
            <v>5.2000518888235002E-2</v>
          </cell>
          <cell r="AD62">
            <v>0</v>
          </cell>
          <cell r="AE62">
            <v>0</v>
          </cell>
          <cell r="AF62">
            <v>828.01661930313105</v>
          </cell>
          <cell r="AG62">
            <v>0</v>
          </cell>
          <cell r="AH62" t="str">
            <v>Date sampled 2/1/14</v>
          </cell>
          <cell r="AI62">
            <v>0</v>
          </cell>
          <cell r="AJ62">
            <v>22.4</v>
          </cell>
          <cell r="AK62">
            <v>30</v>
          </cell>
          <cell r="AL62">
            <v>93</v>
          </cell>
          <cell r="AM62">
            <v>914</v>
          </cell>
          <cell r="AN62">
            <v>6785</v>
          </cell>
          <cell r="AO62">
            <v>0</v>
          </cell>
          <cell r="AP62">
            <v>35</v>
          </cell>
          <cell r="AQ62">
            <v>5428</v>
          </cell>
          <cell r="AR62">
            <v>0</v>
          </cell>
          <cell r="AS62">
            <v>5428</v>
          </cell>
          <cell r="AT62">
            <v>4</v>
          </cell>
          <cell r="AU62">
            <v>0</v>
          </cell>
          <cell r="AV62">
            <v>1</v>
          </cell>
          <cell r="AW62">
            <v>0</v>
          </cell>
          <cell r="AX62">
            <v>0</v>
          </cell>
          <cell r="AY62">
            <v>0</v>
          </cell>
          <cell r="AZ62" t="str">
            <v>4-S lean burn</v>
          </cell>
          <cell r="BA62">
            <v>2</v>
          </cell>
          <cell r="BB62">
            <v>22</v>
          </cell>
          <cell r="BC62">
            <v>1</v>
          </cell>
          <cell r="BD62">
            <v>0</v>
          </cell>
          <cell r="BE62">
            <v>1993</v>
          </cell>
          <cell r="BF62">
            <v>21</v>
          </cell>
          <cell r="BG62" t="str">
            <v>Milagro Gas Treatment Plant</v>
          </cell>
          <cell r="BH62" t="str">
            <v>Wells</v>
          </cell>
          <cell r="BI62" t="str">
            <v>LW</v>
          </cell>
          <cell r="BJ62" t="str">
            <v>Aerodyne</v>
          </cell>
          <cell r="BK62" t="str">
            <v>One continuous bleed pneumatic on O2 sensor at the discharge point.  Slight venting from the Conoco Phillips produced water tank.  Crank case vents on units X00040, X00074, and X00078 were observed to be venting.</v>
          </cell>
          <cell r="BL62" t="str">
            <v>Tracer also noted emissions from the water tank and they tried to get closer to actual compressors.  There were a few tanks near the site that had emissions, but the methane to ethane reatio was different enough to separate from site</v>
          </cell>
          <cell r="BM62">
            <v>1</v>
          </cell>
          <cell r="BN62">
            <v>4</v>
          </cell>
          <cell r="BO62">
            <v>1755.9489036296598</v>
          </cell>
          <cell r="BP62">
            <v>420.03588744034982</v>
          </cell>
          <cell r="BQ62">
            <v>0</v>
          </cell>
          <cell r="BR62">
            <v>62.010852343119979</v>
          </cell>
          <cell r="BS62">
            <v>14.833451782699663</v>
          </cell>
          <cell r="BT62">
            <v>0</v>
          </cell>
          <cell r="BU62">
            <v>89295.627374092772</v>
          </cell>
          <cell r="BV62">
            <v>21360.170567087516</v>
          </cell>
          <cell r="BW62" t="str">
            <v>Yes</v>
          </cell>
          <cell r="BX62">
            <v>3.9864119363434277E-3</v>
          </cell>
          <cell r="BY62">
            <v>0</v>
          </cell>
          <cell r="BZ62" t="str">
            <v xml:space="preserve">Pump Mesa is situated on BLM land and is primarily is surrounded by other oil and gas operations.  The compressor site is between two other Natural Gas facilities; Entergen to the North (2 compressors, 1 running), and Devon to the South (no compressors).  There are Conoco Phillips facilities collocated on the East side of the site.  Slight venting from the Conoco Phillips produced water tank.  </v>
          </cell>
          <cell r="CA62">
            <v>19.220947374162471</v>
          </cell>
          <cell r="CB62">
            <v>21.712</v>
          </cell>
          <cell r="CC62">
            <v>42.789904968957508</v>
          </cell>
          <cell r="CD62">
            <v>5.0301224283701438E-3</v>
          </cell>
          <cell r="CE62">
            <v>3.3899600464862879E-2</v>
          </cell>
          <cell r="CF62" t="str">
            <v>Yes/No</v>
          </cell>
        </row>
        <row r="63">
          <cell r="A63">
            <v>322</v>
          </cell>
          <cell r="B63">
            <v>55</v>
          </cell>
          <cell r="C63">
            <v>41571</v>
          </cell>
          <cell r="D63" t="str">
            <v>Cleburne Comp Station</v>
          </cell>
          <cell r="E63" t="str">
            <v>Access</v>
          </cell>
          <cell r="F63">
            <v>32.416111110000003</v>
          </cell>
          <cell r="G63">
            <v>-97.431111110000003</v>
          </cell>
          <cell r="H63" t="str">
            <v>TX</v>
          </cell>
          <cell r="I63">
            <v>10</v>
          </cell>
          <cell r="J63" t="str">
            <v>Barnett</v>
          </cell>
          <cell r="K63" t="str">
            <v>C/D</v>
          </cell>
          <cell r="L63" t="str">
            <v>Shale</v>
          </cell>
          <cell r="M63">
            <v>95.486999999999995</v>
          </cell>
          <cell r="N63">
            <v>1.534</v>
          </cell>
          <cell r="O63">
            <v>5.8000000000000003E-2</v>
          </cell>
          <cell r="P63">
            <v>3.0000000000000001E-3</v>
          </cell>
          <cell r="Q63">
            <v>1.9419999999999999</v>
          </cell>
          <cell r="R63">
            <v>0.97599999999999998</v>
          </cell>
          <cell r="S63">
            <v>1E-4</v>
          </cell>
          <cell r="T63">
            <v>1</v>
          </cell>
          <cell r="U63">
            <v>997.5</v>
          </cell>
          <cell r="V63">
            <v>980.2</v>
          </cell>
          <cell r="W63" t="str">
            <v>Sample date 9/4/13.  Taken prior to dehydrator</v>
          </cell>
          <cell r="X63">
            <v>95.486999999999995</v>
          </cell>
          <cell r="Y63">
            <v>1.534</v>
          </cell>
          <cell r="Z63">
            <v>5.8000000000000003E-2</v>
          </cell>
          <cell r="AA63">
            <v>3.0000000000000001E-3</v>
          </cell>
          <cell r="AB63">
            <v>1.9419999999999999</v>
          </cell>
          <cell r="AC63">
            <v>0.97599999999999998</v>
          </cell>
          <cell r="AD63">
            <v>1E-4</v>
          </cell>
          <cell r="AE63">
            <v>1</v>
          </cell>
          <cell r="AF63">
            <v>997.5</v>
          </cell>
          <cell r="AG63">
            <v>980.2</v>
          </cell>
          <cell r="AH63" t="str">
            <v>Sample date 9/4/13.  Taken prior to dehydrator</v>
          </cell>
          <cell r="AI63">
            <v>65</v>
          </cell>
          <cell r="AJ63">
            <v>60.3</v>
          </cell>
          <cell r="AL63">
            <v>97.346600331674978</v>
          </cell>
          <cell r="AM63">
            <v>850.3</v>
          </cell>
          <cell r="AN63">
            <v>13210</v>
          </cell>
          <cell r="AO63">
            <v>0</v>
          </cell>
          <cell r="AP63" t="str">
            <v>NA</v>
          </cell>
          <cell r="AQ63">
            <v>13210</v>
          </cell>
          <cell r="AR63">
            <v>0</v>
          </cell>
          <cell r="AS63">
            <v>13210</v>
          </cell>
          <cell r="AT63">
            <v>9</v>
          </cell>
          <cell r="AU63">
            <v>0</v>
          </cell>
          <cell r="AV63">
            <v>0</v>
          </cell>
          <cell r="AW63">
            <v>0</v>
          </cell>
          <cell r="AX63">
            <v>0</v>
          </cell>
          <cell r="AY63">
            <v>0</v>
          </cell>
          <cell r="AZ63" t="str">
            <v>4-S lean burn (6);  4-S rich burn (3)</v>
          </cell>
          <cell r="BA63">
            <v>1</v>
          </cell>
          <cell r="BB63">
            <v>49</v>
          </cell>
          <cell r="BC63">
            <v>0</v>
          </cell>
          <cell r="BD63">
            <v>0</v>
          </cell>
          <cell r="BE63">
            <v>2003</v>
          </cell>
          <cell r="BF63">
            <v>11</v>
          </cell>
          <cell r="BG63" t="str">
            <v>3 Customers</v>
          </cell>
          <cell r="BH63" t="str">
            <v>Wells</v>
          </cell>
          <cell r="BI63" t="str">
            <v>AM</v>
          </cell>
          <cell r="BJ63" t="str">
            <v>Aerodyne</v>
          </cell>
          <cell r="BK63" t="str">
            <v>7 different inlets at 2 different pressures (60, 120 psi).  Low pressure gas to 4-3 stage compressors, High pressure gas to 5-2 stage compressors.  Large amount gas from rod packing.  Venting observed from produced water tank.    At 3:30 p.m., a truck came by the empty the produced water tank and the tank on the truck (which essentially works like a shop vac) had an exit of gas coming out of for approximately 1 hour.   We did not measure any gas with the LEL monitor, but it must have contained some methane.</v>
          </cell>
          <cell r="BL63" t="str">
            <v xml:space="preserve">reviewed.  The truck probably did not emit CH4, or very small if anything.  Aerodyne did not see anything outstanding, emissions dropped by factor of 2 after 4 pm </v>
          </cell>
          <cell r="BM63">
            <v>1</v>
          </cell>
          <cell r="BN63">
            <v>11</v>
          </cell>
          <cell r="BO63">
            <v>1633.3181719741892</v>
          </cell>
          <cell r="BP63">
            <v>805.85603964725408</v>
          </cell>
          <cell r="BQ63">
            <v>0</v>
          </cell>
          <cell r="BR63">
            <v>57.680181799291908</v>
          </cell>
          <cell r="BS63">
            <v>28.458584290853981</v>
          </cell>
          <cell r="BT63">
            <v>0</v>
          </cell>
          <cell r="BU63">
            <v>83059.461790980349</v>
          </cell>
          <cell r="BV63">
            <v>40980.361378829737</v>
          </cell>
          <cell r="BW63" t="str">
            <v>Yes</v>
          </cell>
          <cell r="BX63">
            <v>1.3785802786884704E-3</v>
          </cell>
          <cell r="BY63">
            <v>0</v>
          </cell>
          <cell r="BZ63" t="str">
            <v xml:space="preserve">The site had 3 sales points that went to three different customers.  One of them was Atmos and they owned the final system of valves and odorized at the outlet.  </v>
          </cell>
          <cell r="CA63">
            <v>36.398696207478565</v>
          </cell>
          <cell r="CB63">
            <v>55.041666666666664</v>
          </cell>
          <cell r="CC63">
            <v>21.281485591813343</v>
          </cell>
          <cell r="CD63">
            <v>1.4437360883559757E-3</v>
          </cell>
          <cell r="CE63">
            <v>8.4847356048724246E-2</v>
          </cell>
          <cell r="CF63" t="str">
            <v>Yes/Yes</v>
          </cell>
        </row>
        <row r="64">
          <cell r="A64">
            <v>324</v>
          </cell>
          <cell r="B64">
            <v>56</v>
          </cell>
          <cell r="C64">
            <v>41570</v>
          </cell>
          <cell r="D64" t="str">
            <v>Rio Vista CF</v>
          </cell>
          <cell r="E64" t="str">
            <v>Access</v>
          </cell>
          <cell r="F64">
            <v>32.268333329999997</v>
          </cell>
          <cell r="G64">
            <v>-97.439722219999993</v>
          </cell>
          <cell r="H64" t="str">
            <v>TX</v>
          </cell>
          <cell r="I64">
            <v>10</v>
          </cell>
          <cell r="J64" t="str">
            <v>Barnett</v>
          </cell>
          <cell r="K64" t="str">
            <v>C/D</v>
          </cell>
          <cell r="L64" t="str">
            <v>Shale</v>
          </cell>
          <cell r="M64">
            <v>95.558000000000007</v>
          </cell>
          <cell r="N64">
            <v>1.6419999999999999</v>
          </cell>
          <cell r="O64">
            <v>0.08</v>
          </cell>
          <cell r="P64">
            <v>9.5999999999997421E-2</v>
          </cell>
          <cell r="Q64">
            <v>1.6479999999999999</v>
          </cell>
          <cell r="R64">
            <v>1.056</v>
          </cell>
          <cell r="S64">
            <v>0</v>
          </cell>
          <cell r="T64">
            <v>1.5</v>
          </cell>
          <cell r="U64">
            <v>1001.2</v>
          </cell>
          <cell r="V64">
            <v>983.7</v>
          </cell>
          <cell r="W64" t="str">
            <v>Data given for inlet composition</v>
          </cell>
          <cell r="X64">
            <v>95.558000000000007</v>
          </cell>
          <cell r="Y64">
            <v>1.6419999999999999</v>
          </cell>
          <cell r="Z64">
            <v>0.08</v>
          </cell>
          <cell r="AA64">
            <v>9.5999999999997421E-2</v>
          </cell>
          <cell r="AB64">
            <v>1.6479999999999999</v>
          </cell>
          <cell r="AC64">
            <v>1.056</v>
          </cell>
          <cell r="AD64">
            <v>0</v>
          </cell>
          <cell r="AE64">
            <v>1.5</v>
          </cell>
          <cell r="AF64">
            <v>1001.2</v>
          </cell>
          <cell r="AG64">
            <v>983.7</v>
          </cell>
          <cell r="AH64" t="str">
            <v>Data given for inlet composition</v>
          </cell>
          <cell r="AI64">
            <v>25</v>
          </cell>
          <cell r="AJ64">
            <v>22</v>
          </cell>
          <cell r="AK64">
            <v>0</v>
          </cell>
          <cell r="AL64">
            <v>65</v>
          </cell>
          <cell r="AM64">
            <v>890</v>
          </cell>
          <cell r="AN64">
            <v>6100</v>
          </cell>
          <cell r="AO64">
            <v>0</v>
          </cell>
          <cell r="AP64">
            <v>60</v>
          </cell>
          <cell r="AQ64">
            <v>4600</v>
          </cell>
          <cell r="AR64">
            <v>0</v>
          </cell>
          <cell r="AS64">
            <v>4600</v>
          </cell>
          <cell r="AT64">
            <v>3</v>
          </cell>
          <cell r="AU64">
            <v>1</v>
          </cell>
          <cell r="AV64">
            <v>0</v>
          </cell>
          <cell r="AW64">
            <v>0</v>
          </cell>
          <cell r="AX64">
            <v>0</v>
          </cell>
          <cell r="AY64">
            <v>0</v>
          </cell>
          <cell r="AZ64" t="str">
            <v>4-S rich burn</v>
          </cell>
          <cell r="BA64">
            <v>2</v>
          </cell>
          <cell r="BB64">
            <v>10</v>
          </cell>
          <cell r="BC64">
            <v>0</v>
          </cell>
          <cell r="BD64">
            <v>0</v>
          </cell>
          <cell r="BE64">
            <v>2003</v>
          </cell>
          <cell r="BF64">
            <v>11</v>
          </cell>
          <cell r="BG64">
            <v>0</v>
          </cell>
          <cell r="BH64" t="str">
            <v>Wells</v>
          </cell>
          <cell r="BI64" t="str">
            <v>AM</v>
          </cell>
          <cell r="BJ64" t="str">
            <v>Aerodyne</v>
          </cell>
          <cell r="BK64" t="str">
            <v>A substantial leak was found from a fitting on gas pneumatic valve actuator - valve at sales point, not owned by company.  Rod packing vents were noted (appeared) to have more emissions than other sites</v>
          </cell>
          <cell r="BL64" t="str">
            <v xml:space="preserve"> </v>
          </cell>
          <cell r="BM64">
            <v>1</v>
          </cell>
          <cell r="BN64">
            <v>8</v>
          </cell>
          <cell r="BO64">
            <v>1555.5656124392726</v>
          </cell>
          <cell r="BP64">
            <v>1251.7549963081574</v>
          </cell>
          <cell r="BQ64">
            <v>0</v>
          </cell>
          <cell r="BR64">
            <v>54.93437155466976</v>
          </cell>
          <cell r="BS64">
            <v>44.20538324627632</v>
          </cell>
          <cell r="BT64">
            <v>0</v>
          </cell>
          <cell r="BU64">
            <v>79105.495038724461</v>
          </cell>
          <cell r="BV64">
            <v>63655.751874637906</v>
          </cell>
          <cell r="BW64" t="str">
            <v>Yes</v>
          </cell>
          <cell r="BX64">
            <v>3.5957043199420211E-3</v>
          </cell>
          <cell r="BY64">
            <v>0</v>
          </cell>
          <cell r="BZ64" t="str">
            <v xml:space="preserve">Approximately 200 wells feed this site, but they are all interconnected and with this site and an adjacent site called Apollo.   </v>
          </cell>
          <cell r="CA64">
            <v>3.2652127497073109</v>
          </cell>
          <cell r="CB64">
            <v>19.166666666666668</v>
          </cell>
          <cell r="CC64">
            <v>51.66915880496245</v>
          </cell>
          <cell r="CD64">
            <v>3.7628501223780533E-3</v>
          </cell>
          <cell r="CE64">
            <v>3.1297774034803202E-2</v>
          </cell>
          <cell r="CF64" t="str">
            <v>Yes/Yes</v>
          </cell>
        </row>
        <row r="65">
          <cell r="A65">
            <v>87</v>
          </cell>
          <cell r="B65">
            <v>57</v>
          </cell>
          <cell r="C65">
            <v>41729</v>
          </cell>
          <cell r="D65" t="str">
            <v>Trunk M CDP</v>
          </cell>
          <cell r="E65" t="str">
            <v>Williams</v>
          </cell>
          <cell r="F65">
            <v>36.787605999999997</v>
          </cell>
          <cell r="G65">
            <v>-107.481549</v>
          </cell>
          <cell r="H65" t="str">
            <v>NM</v>
          </cell>
          <cell r="I65">
            <v>13</v>
          </cell>
          <cell r="J65" t="str">
            <v>San Juan</v>
          </cell>
          <cell r="K65" t="str">
            <v>C/D</v>
          </cell>
          <cell r="L65" t="str">
            <v>Coal Bed Methane and Conventional</v>
          </cell>
          <cell r="M65">
            <v>92.5154</v>
          </cell>
          <cell r="N65">
            <v>1.6559999999999999</v>
          </cell>
          <cell r="O65">
            <v>0.4219</v>
          </cell>
          <cell r="P65">
            <v>0.27179999999999999</v>
          </cell>
          <cell r="Q65">
            <v>5.0330000000000004</v>
          </cell>
          <cell r="R65">
            <v>0.1019</v>
          </cell>
          <cell r="S65">
            <v>0</v>
          </cell>
          <cell r="T65">
            <v>0</v>
          </cell>
          <cell r="U65">
            <v>989</v>
          </cell>
          <cell r="V65">
            <v>973</v>
          </cell>
          <cell r="W65" t="str">
            <v>Date sampled 4/3/14</v>
          </cell>
          <cell r="X65">
            <v>92.5154</v>
          </cell>
          <cell r="Y65">
            <v>1.6559999999999999</v>
          </cell>
          <cell r="Z65">
            <v>0.4219</v>
          </cell>
          <cell r="AA65">
            <v>0.27179999999999999</v>
          </cell>
          <cell r="AB65">
            <v>5.0330000000000004</v>
          </cell>
          <cell r="AC65">
            <v>0.1019</v>
          </cell>
          <cell r="AD65">
            <v>0</v>
          </cell>
          <cell r="AE65">
            <v>0</v>
          </cell>
          <cell r="AF65">
            <v>989</v>
          </cell>
          <cell r="AG65">
            <v>973</v>
          </cell>
          <cell r="AH65" t="str">
            <v>Date sampled 4/3/14</v>
          </cell>
          <cell r="AI65">
            <v>0</v>
          </cell>
          <cell r="AJ65">
            <v>47.6</v>
          </cell>
          <cell r="AK65">
            <v>50</v>
          </cell>
          <cell r="AL65">
            <v>198.9075630252101</v>
          </cell>
          <cell r="AM65">
            <v>247.73949579831933</v>
          </cell>
          <cell r="AN65">
            <v>2714</v>
          </cell>
          <cell r="AO65">
            <v>0</v>
          </cell>
          <cell r="AP65">
            <v>45</v>
          </cell>
          <cell r="AQ65">
            <v>2714</v>
          </cell>
          <cell r="AR65">
            <v>0</v>
          </cell>
          <cell r="AS65">
            <v>2714</v>
          </cell>
          <cell r="AT65">
            <v>2</v>
          </cell>
          <cell r="AU65">
            <v>0</v>
          </cell>
          <cell r="AV65">
            <v>0</v>
          </cell>
          <cell r="AW65">
            <v>0</v>
          </cell>
          <cell r="AX65">
            <v>0</v>
          </cell>
          <cell r="AY65">
            <v>0</v>
          </cell>
          <cell r="AZ65" t="str">
            <v>4-S lean burn</v>
          </cell>
          <cell r="BA65">
            <v>2</v>
          </cell>
          <cell r="BB65">
            <v>0</v>
          </cell>
          <cell r="BC65">
            <v>0</v>
          </cell>
          <cell r="BD65">
            <v>0</v>
          </cell>
          <cell r="BE65">
            <v>1990</v>
          </cell>
          <cell r="BF65">
            <v>24</v>
          </cell>
          <cell r="BG65" t="str">
            <v xml:space="preserve">To Trunk S – La Jara – Ignacio; or to Trunk D to El Cedro (compression) to Milagro Gas Treating Facility. </v>
          </cell>
          <cell r="BH65" t="str">
            <v>Coal bed (with a small amount of conventional) well gas enters the site via the 30-5 line.  Conventional gas from 4 different inlet gathering lines comes on site</v>
          </cell>
          <cell r="BI65" t="str">
            <v>LW</v>
          </cell>
          <cell r="BJ65" t="str">
            <v>Aerodyne</v>
          </cell>
          <cell r="BK65" t="str">
            <v>Leak survey found 1 1” connector leaking on a fuel gas line (to compressors); leak on unit #1 (Worthington), and leaks on 3 of the 4 crank case vents on the Ariel compressor.  Produced water tank is also venting.</v>
          </cell>
          <cell r="BL65" t="str">
            <v xml:space="preserve"> </v>
          </cell>
          <cell r="BM65">
            <v>1</v>
          </cell>
          <cell r="BN65">
            <v>8</v>
          </cell>
          <cell r="BO65">
            <v>1498.0608574170435</v>
          </cell>
          <cell r="BP65">
            <v>426.20185590343215</v>
          </cell>
          <cell r="BQ65">
            <v>0</v>
          </cell>
          <cell r="BR65">
            <v>52.903606954777501</v>
          </cell>
          <cell r="BS65">
            <v>15.051201262269471</v>
          </cell>
          <cell r="BT65">
            <v>0</v>
          </cell>
          <cell r="BU65">
            <v>76181.194014879598</v>
          </cell>
          <cell r="BV65">
            <v>21673.729817668038</v>
          </cell>
          <cell r="BW65" t="str">
            <v>Yes</v>
          </cell>
          <cell r="BX65">
            <v>1.600445252413437E-3</v>
          </cell>
          <cell r="BY65">
            <v>0</v>
          </cell>
          <cell r="BZ65" t="str">
            <v>The nearest facility is a wellhead approximately 100 meters to the NE of the site.</v>
          </cell>
          <cell r="CA65">
            <v>9.6104736870812353</v>
          </cell>
          <cell r="CB65">
            <v>10.856</v>
          </cell>
          <cell r="CC65">
            <v>43.293133267696263</v>
          </cell>
          <cell r="CD65">
            <v>1.7299230748755742E-3</v>
          </cell>
          <cell r="CE65">
            <v>1.694980023243144E-2</v>
          </cell>
          <cell r="CF65" t="str">
            <v>Yes/No</v>
          </cell>
        </row>
        <row r="66">
          <cell r="A66">
            <v>347</v>
          </cell>
          <cell r="B66">
            <v>58</v>
          </cell>
          <cell r="C66">
            <v>41673</v>
          </cell>
          <cell r="D66" t="str">
            <v>Nopal Pearsall Compressor Facility</v>
          </cell>
          <cell r="E66" t="str">
            <v>Access</v>
          </cell>
          <cell r="F66">
            <v>28.543369999999999</v>
          </cell>
          <cell r="G66">
            <v>-99.838499999999996</v>
          </cell>
          <cell r="H66" t="str">
            <v>TX</v>
          </cell>
          <cell r="I66">
            <v>16</v>
          </cell>
          <cell r="J66" t="str">
            <v>Eagle Ford</v>
          </cell>
          <cell r="K66" t="str">
            <v>C/D</v>
          </cell>
          <cell r="L66" t="str">
            <v>Shale</v>
          </cell>
          <cell r="M66">
            <v>79.349000000000004</v>
          </cell>
          <cell r="N66">
            <v>11.678000000000001</v>
          </cell>
          <cell r="O66">
            <v>5.1289999999999996</v>
          </cell>
          <cell r="P66">
            <v>2.8060000000000005</v>
          </cell>
          <cell r="Q66">
            <v>0.91700000000000004</v>
          </cell>
          <cell r="R66">
            <v>0.122</v>
          </cell>
          <cell r="S66">
            <v>0</v>
          </cell>
          <cell r="T66">
            <v>0</v>
          </cell>
          <cell r="U66">
            <v>1243.96</v>
          </cell>
          <cell r="V66">
            <v>1222.8</v>
          </cell>
          <cell r="W66" t="str">
            <v>Gas composition given for outlet but assumed to be the same as inlet for this C/D station</v>
          </cell>
          <cell r="X66">
            <v>79.349000000000004</v>
          </cell>
          <cell r="Y66">
            <v>11.678000000000001</v>
          </cell>
          <cell r="Z66">
            <v>5.1289999999999996</v>
          </cell>
          <cell r="AA66">
            <v>2.8060000000000005</v>
          </cell>
          <cell r="AB66">
            <v>0.91700000000000004</v>
          </cell>
          <cell r="AC66">
            <v>0.122</v>
          </cell>
          <cell r="AD66">
            <v>0</v>
          </cell>
          <cell r="AE66">
            <v>0</v>
          </cell>
          <cell r="AF66">
            <v>1243.96</v>
          </cell>
          <cell r="AG66">
            <v>1222.8</v>
          </cell>
          <cell r="AH66" t="str">
            <v>Data given for outlet composition</v>
          </cell>
          <cell r="AI66">
            <v>12</v>
          </cell>
          <cell r="AJ66">
            <v>23.5</v>
          </cell>
          <cell r="AK66">
            <v>33</v>
          </cell>
          <cell r="AL66">
            <v>429.89361702127655</v>
          </cell>
          <cell r="AM66">
            <v>1019.1489361702127</v>
          </cell>
          <cell r="AN66">
            <v>4800</v>
          </cell>
          <cell r="AO66">
            <v>0</v>
          </cell>
          <cell r="AP66">
            <v>40</v>
          </cell>
          <cell r="AQ66">
            <v>3600</v>
          </cell>
          <cell r="AR66">
            <v>0</v>
          </cell>
          <cell r="AS66">
            <v>3600</v>
          </cell>
          <cell r="AT66">
            <v>3</v>
          </cell>
          <cell r="AU66">
            <v>0</v>
          </cell>
          <cell r="AV66">
            <v>1</v>
          </cell>
          <cell r="AW66">
            <v>0</v>
          </cell>
          <cell r="AX66">
            <v>0</v>
          </cell>
          <cell r="AY66">
            <v>0</v>
          </cell>
          <cell r="AZ66" t="str">
            <v>4-S lean burn</v>
          </cell>
          <cell r="BA66">
            <v>2</v>
          </cell>
          <cell r="BB66">
            <v>21</v>
          </cell>
          <cell r="BC66">
            <v>0</v>
          </cell>
          <cell r="BD66">
            <v>5</v>
          </cell>
          <cell r="BE66">
            <v>2010</v>
          </cell>
          <cell r="BF66">
            <v>4</v>
          </cell>
          <cell r="BG66" t="str">
            <v>Sales (Enterprise facility)</v>
          </cell>
          <cell r="BH66" t="str">
            <v>There are 2 inlet streams, a high pressure and a low pressure.  The high pressure comes from Peña Creek Compressor (which feeds from wells), and the low pressure comes from wells</v>
          </cell>
          <cell r="BI66" t="str">
            <v>DM</v>
          </cell>
          <cell r="BJ66" t="str">
            <v>Aerodyne</v>
          </cell>
          <cell r="BK66" t="str">
            <v>There was a major venting from a pressure relief valve from one of the tanks.  Shouldn’t be venting at the conditions which means the seats from the valve were malfunctioning (see video “day 17”)</v>
          </cell>
          <cell r="BL66" t="str">
            <v xml:space="preserve"> </v>
          </cell>
          <cell r="BM66">
            <v>1</v>
          </cell>
          <cell r="BN66">
            <v>7</v>
          </cell>
          <cell r="BO66">
            <v>1454.6651313788427</v>
          </cell>
          <cell r="BP66">
            <v>511.30826042270081</v>
          </cell>
          <cell r="BQ66">
            <v>0</v>
          </cell>
          <cell r="BR66">
            <v>51.371098831041735</v>
          </cell>
          <cell r="BS66">
            <v>18.056710518939315</v>
          </cell>
          <cell r="BT66">
            <v>0</v>
          </cell>
          <cell r="BU66">
            <v>73974.382316700096</v>
          </cell>
          <cell r="BV66">
            <v>26001.663147272615</v>
          </cell>
          <cell r="BW66" t="str">
            <v>Yes</v>
          </cell>
          <cell r="BX66">
            <v>3.1478460560297912E-3</v>
          </cell>
          <cell r="BY66">
            <v>0</v>
          </cell>
          <cell r="BZ66" t="str">
            <v>Urban facility, located in Carrizo Springs (I could see the hotel from the site).  There is another gas facility right next to this one, and there seems to be no leaks/venting from what I could see with IR camera at the distance, it had a flare which appeared to be in stand-by.</v>
          </cell>
          <cell r="CA66">
            <v>12.800860322580464</v>
          </cell>
          <cell r="CB66">
            <v>16.200000000000003</v>
          </cell>
          <cell r="CC66">
            <v>38.570238508461273</v>
          </cell>
          <cell r="CD66">
            <v>3.9670897629835175E-3</v>
          </cell>
          <cell r="CE66">
            <v>2.2576621333728716E-2</v>
          </cell>
          <cell r="CF66" t="str">
            <v>Yes/Yes</v>
          </cell>
        </row>
        <row r="67">
          <cell r="A67">
            <v>331.2</v>
          </cell>
          <cell r="B67">
            <v>59</v>
          </cell>
          <cell r="C67">
            <v>41572</v>
          </cell>
          <cell r="D67" t="str">
            <v>Midlothian</v>
          </cell>
          <cell r="E67" t="str">
            <v>Access</v>
          </cell>
          <cell r="F67">
            <v>32.655999999999999</v>
          </cell>
          <cell r="G67">
            <v>-97.323999999999998</v>
          </cell>
          <cell r="H67" t="str">
            <v>TX</v>
          </cell>
          <cell r="I67">
            <v>10</v>
          </cell>
          <cell r="J67" t="str">
            <v>Barnett</v>
          </cell>
          <cell r="K67" t="str">
            <v>C/D</v>
          </cell>
          <cell r="L67" t="str">
            <v>Shale</v>
          </cell>
          <cell r="M67">
            <v>95.652000000000001</v>
          </cell>
          <cell r="N67">
            <v>0.93899999999999995</v>
          </cell>
          <cell r="O67">
            <v>2.7E-2</v>
          </cell>
          <cell r="P67">
            <v>1E-3</v>
          </cell>
          <cell r="Q67">
            <v>2.718</v>
          </cell>
          <cell r="R67">
            <v>0.66300000000000003</v>
          </cell>
          <cell r="S67">
            <v>1.4999999999999999E-4</v>
          </cell>
          <cell r="T67">
            <v>1.4999999999999998</v>
          </cell>
          <cell r="U67">
            <v>987.8</v>
          </cell>
          <cell r="V67">
            <v>970.6</v>
          </cell>
          <cell r="W67" t="str">
            <v>Sample taken prior to dehy.  Date sampled 9/4/13</v>
          </cell>
          <cell r="X67">
            <v>95.652000000000001</v>
          </cell>
          <cell r="Y67">
            <v>0.93899999999999995</v>
          </cell>
          <cell r="Z67">
            <v>2.7E-2</v>
          </cell>
          <cell r="AA67">
            <v>1E-3</v>
          </cell>
          <cell r="AB67">
            <v>2.718</v>
          </cell>
          <cell r="AC67">
            <v>0.66300000000000003</v>
          </cell>
          <cell r="AD67">
            <v>1.4999999999999999E-4</v>
          </cell>
          <cell r="AE67">
            <v>1.4999999999999998</v>
          </cell>
          <cell r="AF67">
            <v>987.8</v>
          </cell>
          <cell r="AG67">
            <v>970.6</v>
          </cell>
          <cell r="AH67" t="str">
            <v>Sample taken prior to dehy.  Date sampled 9/4/13</v>
          </cell>
          <cell r="AI67">
            <v>15</v>
          </cell>
          <cell r="AJ67">
            <v>9.5350000000000001</v>
          </cell>
          <cell r="AK67">
            <v>10</v>
          </cell>
          <cell r="AL67">
            <v>85</v>
          </cell>
          <cell r="AM67">
            <v>709</v>
          </cell>
          <cell r="AN67">
            <v>3450</v>
          </cell>
          <cell r="AO67">
            <v>0</v>
          </cell>
          <cell r="AP67" t="str">
            <v>NA</v>
          </cell>
          <cell r="AQ67">
            <v>2300</v>
          </cell>
          <cell r="AR67">
            <v>0</v>
          </cell>
          <cell r="AS67">
            <v>2300</v>
          </cell>
          <cell r="AT67">
            <v>2</v>
          </cell>
          <cell r="AU67">
            <v>1</v>
          </cell>
          <cell r="AV67">
            <v>0</v>
          </cell>
          <cell r="AW67">
            <v>0</v>
          </cell>
          <cell r="AX67">
            <v>0</v>
          </cell>
          <cell r="AY67">
            <v>0</v>
          </cell>
          <cell r="AZ67" t="str">
            <v>4-S rich burn</v>
          </cell>
          <cell r="BA67">
            <v>1</v>
          </cell>
          <cell r="BB67">
            <v>0</v>
          </cell>
          <cell r="BC67">
            <v>0</v>
          </cell>
          <cell r="BD67">
            <v>0</v>
          </cell>
          <cell r="BE67">
            <v>2008</v>
          </cell>
          <cell r="BF67">
            <v>6</v>
          </cell>
          <cell r="BG67">
            <v>0</v>
          </cell>
          <cell r="BH67" t="str">
            <v>Wells</v>
          </cell>
          <cell r="BI67" t="str">
            <v>AM</v>
          </cell>
          <cell r="BJ67" t="str">
            <v>Aerodyne</v>
          </cell>
          <cell r="BK67" t="str">
            <v>When we got there, an initial drive around by the mobile lab showed very high background CH4 levels in the vicinity of the produced water tanks were, which are located at a very far distance from the rest of the equipment.   A view of the IR camera showed a very high amount of venting from the top of the produced water tanks  (valve stuck open); tracer obtained before and after leak fix.  Leak fixed at ~ 10:15 am.  We should bifurcate this site into 2 separate sites (one operating normally and one with the massive leak).</v>
          </cell>
          <cell r="BL67" t="str">
            <v>Split this site into high and low.  Rob will double check to make sure both modes have good quality</v>
          </cell>
          <cell r="BM67">
            <v>1</v>
          </cell>
          <cell r="BN67">
            <v>8</v>
          </cell>
          <cell r="BO67">
            <v>1216.7471789379426</v>
          </cell>
          <cell r="BP67">
            <v>340.70719325672434</v>
          </cell>
          <cell r="BQ67">
            <v>0</v>
          </cell>
          <cell r="BR67">
            <v>42.969091809030068</v>
          </cell>
          <cell r="BS67">
            <v>12.031980776667009</v>
          </cell>
          <cell r="BT67">
            <v>0</v>
          </cell>
          <cell r="BU67">
            <v>61875.492205003306</v>
          </cell>
          <cell r="BV67">
            <v>17326.052318400492</v>
          </cell>
          <cell r="BW67" t="str">
            <v>Yes</v>
          </cell>
          <cell r="BX67">
            <v>6.489301751966786E-3</v>
          </cell>
          <cell r="BY67" t="str">
            <v>Initial state of site; leak fixed after.  3 events observed and 2 measured at 605 SCFM</v>
          </cell>
          <cell r="BZ67" t="str">
            <v>None</v>
          </cell>
          <cell r="CA67">
            <v>1.6836253240678321</v>
          </cell>
          <cell r="CB67">
            <v>9.5833333333333339</v>
          </cell>
          <cell r="CC67">
            <v>41.285466484962235</v>
          </cell>
          <cell r="CD67">
            <v>6.7842823484786374E-3</v>
          </cell>
          <cell r="CE67">
            <v>1.6137914736695399E-2</v>
          </cell>
          <cell r="CF67" t="str">
            <v>Yes/Yes</v>
          </cell>
        </row>
        <row r="68">
          <cell r="A68">
            <v>649</v>
          </cell>
          <cell r="B68">
            <v>60</v>
          </cell>
          <cell r="C68">
            <v>41731</v>
          </cell>
          <cell r="D68" t="str">
            <v>Baker Springs</v>
          </cell>
          <cell r="E68" t="str">
            <v>Anadarko</v>
          </cell>
          <cell r="F68">
            <v>43.661397999999998</v>
          </cell>
          <cell r="G68">
            <v>-105.69376</v>
          </cell>
          <cell r="H68" t="str">
            <v>WY</v>
          </cell>
          <cell r="I68">
            <v>4</v>
          </cell>
          <cell r="J68" t="str">
            <v>Powder River</v>
          </cell>
          <cell r="K68" t="str">
            <v>C/D</v>
          </cell>
          <cell r="L68" t="str">
            <v>Coal Bed Methane</v>
          </cell>
          <cell r="M68">
            <v>92.871300000000005</v>
          </cell>
          <cell r="N68">
            <v>4.58E-2</v>
          </cell>
          <cell r="O68">
            <v>0</v>
          </cell>
          <cell r="P68">
            <v>0</v>
          </cell>
          <cell r="Q68">
            <v>4.6429999999999998</v>
          </cell>
          <cell r="R68">
            <v>2.4399000000000002</v>
          </cell>
          <cell r="S68">
            <v>2.0000000000000001E-4</v>
          </cell>
          <cell r="T68">
            <v>2</v>
          </cell>
          <cell r="U68">
            <v>941</v>
          </cell>
          <cell r="V68" t="str">
            <v>N/A</v>
          </cell>
          <cell r="W68" t="str">
            <v>Inlet gas composition is not available.  Assumed to be the same as outlet for this C/D station</v>
          </cell>
          <cell r="X68">
            <v>92.871300000000005</v>
          </cell>
          <cell r="Y68">
            <v>4.58E-2</v>
          </cell>
          <cell r="Z68">
            <v>0</v>
          </cell>
          <cell r="AA68">
            <v>0</v>
          </cell>
          <cell r="AB68">
            <v>4.6429999999999998</v>
          </cell>
          <cell r="AC68">
            <v>2.4399000000000002</v>
          </cell>
          <cell r="AD68">
            <v>2.0000000000000001E-4</v>
          </cell>
          <cell r="AE68">
            <v>2</v>
          </cell>
          <cell r="AF68">
            <v>941</v>
          </cell>
          <cell r="AG68" t="str">
            <v>N/A</v>
          </cell>
          <cell r="AH68" t="str">
            <v>Sample obtained for discharge only.  Effective date 3/11/14</v>
          </cell>
          <cell r="AI68">
            <v>6.1712485205479446</v>
          </cell>
          <cell r="AJ68">
            <v>4</v>
          </cell>
          <cell r="AK68">
            <v>0</v>
          </cell>
          <cell r="AL68">
            <v>55</v>
          </cell>
          <cell r="AM68">
            <v>1100</v>
          </cell>
          <cell r="AN68">
            <v>3260</v>
          </cell>
          <cell r="AO68">
            <v>0</v>
          </cell>
          <cell r="AP68">
            <v>25</v>
          </cell>
          <cell r="AQ68">
            <v>1680</v>
          </cell>
          <cell r="AR68">
            <v>0</v>
          </cell>
          <cell r="AS68">
            <v>1680</v>
          </cell>
          <cell r="AT68">
            <v>1</v>
          </cell>
          <cell r="AU68">
            <v>0</v>
          </cell>
          <cell r="AV68">
            <v>1</v>
          </cell>
          <cell r="AW68">
            <v>0</v>
          </cell>
          <cell r="AX68">
            <v>0</v>
          </cell>
          <cell r="AY68">
            <v>0</v>
          </cell>
          <cell r="AZ68" t="str">
            <v>4-S rich burn</v>
          </cell>
          <cell r="BA68">
            <v>1</v>
          </cell>
          <cell r="BB68">
            <v>5</v>
          </cell>
          <cell r="BC68">
            <v>0</v>
          </cell>
          <cell r="BD68">
            <v>0</v>
          </cell>
          <cell r="BE68">
            <v>2000</v>
          </cell>
          <cell r="BF68">
            <v>14</v>
          </cell>
          <cell r="BG68">
            <v>0</v>
          </cell>
          <cell r="BH68" t="str">
            <v>Wells</v>
          </cell>
          <cell r="BI68" t="str">
            <v>DM</v>
          </cell>
          <cell r="BJ68" t="str">
            <v>CMU</v>
          </cell>
          <cell r="BK68" t="str">
            <v>There were no changes in operation nor any episodic emissions.  No IR camera onsite</v>
          </cell>
          <cell r="BL68" t="str">
            <v>Check this site, it was colocated.  Note that the other site would have had an impact on the measured one</v>
          </cell>
          <cell r="BM68">
            <v>0</v>
          </cell>
          <cell r="BN68">
            <v>18</v>
          </cell>
          <cell r="BO68">
            <v>1189.7350941644909</v>
          </cell>
          <cell r="BP68">
            <v>289.00395480583359</v>
          </cell>
          <cell r="BQ68">
            <v>0</v>
          </cell>
          <cell r="BR68">
            <v>42.015167468234083</v>
          </cell>
          <cell r="BS68">
            <v>10.206095138074698</v>
          </cell>
          <cell r="BT68">
            <v>0</v>
          </cell>
          <cell r="BU68">
            <v>60501.841154257076</v>
          </cell>
          <cell r="BV68">
            <v>14696.776998827565</v>
          </cell>
          <cell r="BW68" t="str">
            <v>Yes</v>
          </cell>
          <cell r="BX68">
            <v>1.5125460288564268E-2</v>
          </cell>
          <cell r="BY68">
            <v>0</v>
          </cell>
          <cell r="BZ68" t="str">
            <v xml:space="preserve">Rural location, collocated with smaller compression only facility (Butcher).  The site measured was the bigger one on the East side. </v>
          </cell>
          <cell r="CA68">
            <v>1.2297784975799817</v>
          </cell>
          <cell r="CB68">
            <v>6.72</v>
          </cell>
          <cell r="CC68">
            <v>40.785388970654104</v>
          </cell>
          <cell r="CD68">
            <v>1.6286474172929926E-2</v>
          </cell>
          <cell r="CE68">
            <v>1.178769424245577E-2</v>
          </cell>
          <cell r="CF68" t="str">
            <v>No/No</v>
          </cell>
        </row>
        <row r="69">
          <cell r="A69">
            <v>344</v>
          </cell>
          <cell r="B69">
            <v>61</v>
          </cell>
          <cell r="C69">
            <v>41675</v>
          </cell>
          <cell r="D69" t="str">
            <v>Leona Compressor Facility</v>
          </cell>
          <cell r="E69" t="str">
            <v>Access</v>
          </cell>
          <cell r="F69">
            <v>28.280842</v>
          </cell>
          <cell r="G69">
            <v>-99.356241999999995</v>
          </cell>
          <cell r="H69" t="str">
            <v>TX</v>
          </cell>
          <cell r="I69">
            <v>16</v>
          </cell>
          <cell r="J69" t="str">
            <v>Eagle Ford</v>
          </cell>
          <cell r="K69" t="str">
            <v>C/D</v>
          </cell>
          <cell r="L69" t="str">
            <v>Shale</v>
          </cell>
          <cell r="M69">
            <v>75.897000000000006</v>
          </cell>
          <cell r="N69">
            <v>13.337</v>
          </cell>
          <cell r="O69">
            <v>5.4589999999999996</v>
          </cell>
          <cell r="P69">
            <v>3.8119999999999994</v>
          </cell>
          <cell r="Q69">
            <v>1.381</v>
          </cell>
          <cell r="R69">
            <v>0.114</v>
          </cell>
          <cell r="S69">
            <v>0</v>
          </cell>
          <cell r="T69">
            <v>0</v>
          </cell>
          <cell r="U69">
            <v>1284.69</v>
          </cell>
          <cell r="V69">
            <v>1262.33</v>
          </cell>
          <cell r="W69" t="str">
            <v>Gas composition given for outlet but assumed to be the same as inlet for this C/D station</v>
          </cell>
          <cell r="X69">
            <v>75.897000000000006</v>
          </cell>
          <cell r="Y69">
            <v>13.337</v>
          </cell>
          <cell r="Z69">
            <v>5.4589999999999996</v>
          </cell>
          <cell r="AA69">
            <v>3.8119999999999994</v>
          </cell>
          <cell r="AB69">
            <v>1.381</v>
          </cell>
          <cell r="AC69">
            <v>0.114</v>
          </cell>
          <cell r="AD69">
            <v>0</v>
          </cell>
          <cell r="AE69">
            <v>0</v>
          </cell>
          <cell r="AF69">
            <v>1284.69</v>
          </cell>
          <cell r="AG69">
            <v>1262.33</v>
          </cell>
          <cell r="AH69" t="str">
            <v>Effective end date 2/5/2014.  Data given for outlet composition</v>
          </cell>
          <cell r="AI69">
            <v>9</v>
          </cell>
          <cell r="AJ69">
            <v>9.3000000000000007</v>
          </cell>
          <cell r="AK69">
            <v>17.5</v>
          </cell>
          <cell r="AL69">
            <v>81</v>
          </cell>
          <cell r="AM69">
            <v>975</v>
          </cell>
          <cell r="AN69">
            <v>4060</v>
          </cell>
          <cell r="AO69">
            <v>0</v>
          </cell>
          <cell r="AP69">
            <v>59</v>
          </cell>
          <cell r="AQ69">
            <v>2720</v>
          </cell>
          <cell r="AR69">
            <v>0</v>
          </cell>
          <cell r="AS69">
            <v>2720</v>
          </cell>
          <cell r="AT69">
            <v>2</v>
          </cell>
          <cell r="AU69">
            <v>0</v>
          </cell>
          <cell r="AV69">
            <v>1</v>
          </cell>
          <cell r="AW69">
            <v>0</v>
          </cell>
          <cell r="AX69">
            <v>0</v>
          </cell>
          <cell r="AY69">
            <v>0</v>
          </cell>
          <cell r="AZ69" t="str">
            <v>4-S lean burn</v>
          </cell>
          <cell r="BA69">
            <v>1</v>
          </cell>
          <cell r="BB69">
            <v>26</v>
          </cell>
          <cell r="BC69">
            <v>0</v>
          </cell>
          <cell r="BD69">
            <v>7</v>
          </cell>
          <cell r="BE69">
            <v>2011</v>
          </cell>
          <cell r="BF69">
            <v>3</v>
          </cell>
          <cell r="BG69" t="str">
            <v xml:space="preserve">Sales  </v>
          </cell>
          <cell r="BH69" t="str">
            <v>Wells and Pelon station</v>
          </cell>
          <cell r="BI69" t="str">
            <v>DM</v>
          </cell>
          <cell r="BJ69" t="str">
            <v>Aerodyne</v>
          </cell>
          <cell r="BK69" t="str">
            <v xml:space="preserve">Leak from compressors 1 and 2 (see videos “day 20” and “day 21”).  Also small leak from piping in one compressor, already tagged with yellow ribbon.  Initially the tanks were venting (video “day 22”) because the combustor was not operating, and once it started operating at 12:06pm the tanks stopped venting. </v>
          </cell>
          <cell r="BL69" t="str">
            <v xml:space="preserve"> </v>
          </cell>
          <cell r="BM69">
            <v>1</v>
          </cell>
          <cell r="BN69">
            <v>16</v>
          </cell>
          <cell r="BO69">
            <v>1167.9094565928829</v>
          </cell>
          <cell r="BP69">
            <v>531.18651955060955</v>
          </cell>
          <cell r="BQ69">
            <v>0</v>
          </cell>
          <cell r="BR69">
            <v>41.244401083204416</v>
          </cell>
          <cell r="BS69">
            <v>18.758705770094416</v>
          </cell>
          <cell r="BT69">
            <v>0</v>
          </cell>
          <cell r="BU69">
            <v>59391.937559814352</v>
          </cell>
          <cell r="BV69">
            <v>27012.53630893596</v>
          </cell>
          <cell r="BW69" t="str">
            <v>Yes</v>
          </cell>
          <cell r="BX69">
            <v>6.3862298451413278E-3</v>
          </cell>
          <cell r="BY69" t="str">
            <v>Slight changes in site emissions noted by CSU observer.  Check with tracer team</v>
          </cell>
          <cell r="BZ69" t="str">
            <v>Remote location with nearby facility on North side of station</v>
          </cell>
          <cell r="CA69">
            <v>9.6309135653876563</v>
          </cell>
          <cell r="CB69">
            <v>12.240000000000002</v>
          </cell>
          <cell r="CC69">
            <v>31.613487517816758</v>
          </cell>
          <cell r="CD69">
            <v>8.4143376485781105E-3</v>
          </cell>
          <cell r="CE69">
            <v>1.6985849637002906E-2</v>
          </cell>
          <cell r="CF69" t="str">
            <v>Yes/Yes</v>
          </cell>
        </row>
        <row r="70">
          <cell r="A70">
            <v>246</v>
          </cell>
          <cell r="B70">
            <v>62</v>
          </cell>
          <cell r="C70">
            <v>41673</v>
          </cell>
          <cell r="D70" t="str">
            <v>New Quitman CPF-2</v>
          </cell>
          <cell r="E70" t="str">
            <v>Southwestern Energy</v>
          </cell>
          <cell r="F70">
            <v>35.348219999999998</v>
          </cell>
          <cell r="G70">
            <v>-92.276139999999998</v>
          </cell>
          <cell r="H70" t="str">
            <v>AR</v>
          </cell>
          <cell r="I70">
            <v>15</v>
          </cell>
          <cell r="J70" t="str">
            <v>Arkoma</v>
          </cell>
          <cell r="K70" t="str">
            <v>C/D</v>
          </cell>
          <cell r="L70" t="str">
            <v>Shale</v>
          </cell>
          <cell r="M70">
            <v>95.088300000000004</v>
          </cell>
          <cell r="N70">
            <v>1.3028</v>
          </cell>
          <cell r="O70">
            <v>2.4799999999999999E-2</v>
          </cell>
          <cell r="P70">
            <v>0</v>
          </cell>
          <cell r="Q70">
            <v>3.3852000000000002</v>
          </cell>
          <cell r="R70">
            <v>0.19850000000000001</v>
          </cell>
          <cell r="S70">
            <v>4.0000000000000002E-4</v>
          </cell>
          <cell r="T70">
            <v>4</v>
          </cell>
          <cell r="U70">
            <v>983.05820000000006</v>
          </cell>
          <cell r="V70">
            <v>966.31380000000001</v>
          </cell>
          <cell r="W70" t="str">
            <v>Sample date 1/2/2014.  Data given for inlet composition</v>
          </cell>
          <cell r="X70">
            <v>95.088300000000004</v>
          </cell>
          <cell r="Y70">
            <v>1.3028</v>
          </cell>
          <cell r="Z70">
            <v>2.4799999999999999E-2</v>
          </cell>
          <cell r="AA70">
            <v>0</v>
          </cell>
          <cell r="AB70">
            <v>3.3852000000000002</v>
          </cell>
          <cell r="AC70">
            <v>0.19850000000000001</v>
          </cell>
          <cell r="AD70">
            <v>4.0000000000000002E-4</v>
          </cell>
          <cell r="AE70">
            <v>4</v>
          </cell>
          <cell r="AF70">
            <v>983.05820000000006</v>
          </cell>
          <cell r="AG70">
            <v>966.31380000000001</v>
          </cell>
          <cell r="AH70">
            <v>0</v>
          </cell>
          <cell r="AI70">
            <v>27.4</v>
          </cell>
          <cell r="AJ70">
            <v>29</v>
          </cell>
          <cell r="AK70">
            <v>30</v>
          </cell>
          <cell r="AL70">
            <v>51</v>
          </cell>
          <cell r="AM70">
            <v>980</v>
          </cell>
          <cell r="AN70">
            <v>6230</v>
          </cell>
          <cell r="AO70">
            <v>0</v>
          </cell>
          <cell r="AP70">
            <v>30</v>
          </cell>
          <cell r="AQ70">
            <v>6230</v>
          </cell>
          <cell r="AR70">
            <v>0</v>
          </cell>
          <cell r="AS70">
            <v>6230</v>
          </cell>
          <cell r="AT70">
            <v>4</v>
          </cell>
          <cell r="AU70">
            <v>0</v>
          </cell>
          <cell r="AV70">
            <v>0</v>
          </cell>
          <cell r="AW70">
            <v>0</v>
          </cell>
          <cell r="AX70">
            <v>0</v>
          </cell>
          <cell r="AY70">
            <v>0</v>
          </cell>
          <cell r="AZ70" t="str">
            <v>4-S lean burn</v>
          </cell>
          <cell r="BA70">
            <v>1</v>
          </cell>
          <cell r="BB70">
            <v>24</v>
          </cell>
          <cell r="BC70">
            <v>0</v>
          </cell>
          <cell r="BD70">
            <v>0</v>
          </cell>
          <cell r="BE70">
            <v>2006</v>
          </cell>
          <cell r="BF70">
            <v>8</v>
          </cell>
          <cell r="BG70" t="str">
            <v>Transmission pipeline</v>
          </cell>
          <cell r="BH70" t="str">
            <v>wells ~75 to 100</v>
          </cell>
          <cell r="BI70" t="str">
            <v>AM</v>
          </cell>
          <cell r="BJ70" t="str">
            <v>CMU</v>
          </cell>
          <cell r="BK70" t="str">
            <v xml:space="preserve">No anomalous emissions were observed either with the IR camera or other means.   Two engines were started with gas starters, but these emission occurred prior to the tracer team being deployed.   </v>
          </cell>
          <cell r="BL70" t="str">
            <v xml:space="preserve"> </v>
          </cell>
          <cell r="BM70">
            <v>0</v>
          </cell>
          <cell r="BN70">
            <v>15</v>
          </cell>
          <cell r="BO70">
            <v>1165.704838797086</v>
          </cell>
          <cell r="BP70">
            <v>580.41062986671238</v>
          </cell>
          <cell r="BQ70">
            <v>0</v>
          </cell>
          <cell r="BR70">
            <v>41.16654561239568</v>
          </cell>
          <cell r="BS70">
            <v>20.497041680794172</v>
          </cell>
          <cell r="BT70">
            <v>0</v>
          </cell>
          <cell r="BU70">
            <v>59279.825681849776</v>
          </cell>
          <cell r="BV70">
            <v>29515.740020343612</v>
          </cell>
          <cell r="BW70" t="str">
            <v>Yes</v>
          </cell>
          <cell r="BX70">
            <v>2.0441319200637854E-3</v>
          </cell>
          <cell r="BY70">
            <v>0</v>
          </cell>
          <cell r="BZ70" t="str">
            <v>The facility was located directly adjacent to a major transmission pipeline</v>
          </cell>
          <cell r="CA70">
            <v>21.930524672583541</v>
          </cell>
          <cell r="CB70">
            <v>25.958333333333332</v>
          </cell>
          <cell r="CC70">
            <v>19.236020939812139</v>
          </cell>
          <cell r="CD70">
            <v>2.1497197027013685E-3</v>
          </cell>
          <cell r="CE70">
            <v>3.8678427754542138E-2</v>
          </cell>
          <cell r="CF70" t="str">
            <v>Yes/No</v>
          </cell>
        </row>
        <row r="71">
          <cell r="A71">
            <v>299</v>
          </cell>
          <cell r="B71">
            <v>63</v>
          </cell>
          <cell r="C71">
            <v>41723</v>
          </cell>
          <cell r="D71" t="str">
            <v>Klemme</v>
          </cell>
          <cell r="E71" t="str">
            <v>Access</v>
          </cell>
          <cell r="F71">
            <v>35.530200000000001</v>
          </cell>
          <cell r="G71">
            <v>-99.147199999999998</v>
          </cell>
          <cell r="H71" t="str">
            <v>OK</v>
          </cell>
          <cell r="I71">
            <v>11</v>
          </cell>
          <cell r="J71" t="str">
            <v>Anadarko</v>
          </cell>
          <cell r="K71" t="str">
            <v>C/D</v>
          </cell>
          <cell r="L71" t="str">
            <v>Conventional</v>
          </cell>
          <cell r="M71">
            <v>85.307000000000002</v>
          </cell>
          <cell r="N71">
            <v>7.944</v>
          </cell>
          <cell r="O71">
            <v>3.403</v>
          </cell>
          <cell r="P71">
            <v>2.0870000000000002</v>
          </cell>
          <cell r="Q71">
            <v>0.85799999999999998</v>
          </cell>
          <cell r="R71">
            <v>0.40100000000000002</v>
          </cell>
          <cell r="S71">
            <v>2.0000000000000001E-4</v>
          </cell>
          <cell r="T71">
            <v>2</v>
          </cell>
          <cell r="U71">
            <v>1172.3</v>
          </cell>
          <cell r="V71">
            <v>1152.4000000000001</v>
          </cell>
          <cell r="W71" t="str">
            <v>Inlet gas composition for this compression station asssumed to be the same as outlet.  Sample date 5/9/2013</v>
          </cell>
          <cell r="X71">
            <v>85.307000000000002</v>
          </cell>
          <cell r="Y71">
            <v>7.944</v>
          </cell>
          <cell r="Z71">
            <v>3.403</v>
          </cell>
          <cell r="AA71">
            <v>2.0870000000000002</v>
          </cell>
          <cell r="AB71">
            <v>0.85799999999999998</v>
          </cell>
          <cell r="AC71">
            <v>0.40100000000000002</v>
          </cell>
          <cell r="AD71">
            <v>2.0000000000000001E-4</v>
          </cell>
          <cell r="AE71">
            <v>2</v>
          </cell>
          <cell r="AF71">
            <v>1172.3</v>
          </cell>
          <cell r="AG71">
            <v>1152.4000000000001</v>
          </cell>
          <cell r="AH71" t="str">
            <v>Inlet gas composition for this compression station asssumed to be the same as outlet.  Sample date 5/9/2013</v>
          </cell>
          <cell r="AI71">
            <v>0.5</v>
          </cell>
          <cell r="AJ71">
            <v>0.4</v>
          </cell>
          <cell r="AK71">
            <v>1</v>
          </cell>
          <cell r="AL71">
            <v>120</v>
          </cell>
          <cell r="AM71">
            <v>932</v>
          </cell>
          <cell r="AN71">
            <v>350</v>
          </cell>
          <cell r="AO71">
            <v>0</v>
          </cell>
          <cell r="AP71">
            <v>28</v>
          </cell>
          <cell r="AQ71">
            <v>350</v>
          </cell>
          <cell r="AR71">
            <v>0</v>
          </cell>
          <cell r="AS71">
            <v>350</v>
          </cell>
          <cell r="AT71">
            <v>1</v>
          </cell>
          <cell r="AU71">
            <v>0</v>
          </cell>
          <cell r="AV71">
            <v>0</v>
          </cell>
          <cell r="AW71">
            <v>0</v>
          </cell>
          <cell r="AX71">
            <v>0</v>
          </cell>
          <cell r="AY71">
            <v>0</v>
          </cell>
          <cell r="AZ71" t="str">
            <v xml:space="preserve">2-S engine </v>
          </cell>
          <cell r="BA71">
            <v>1</v>
          </cell>
          <cell r="BB71">
            <v>10</v>
          </cell>
          <cell r="BC71">
            <v>0</v>
          </cell>
          <cell r="BD71">
            <v>0</v>
          </cell>
          <cell r="BE71" t="str">
            <v>Unknown but old</v>
          </cell>
          <cell r="BF71">
            <v>0</v>
          </cell>
          <cell r="BG71" t="str">
            <v>Unknown</v>
          </cell>
          <cell r="BH71" t="str">
            <v>Wells</v>
          </cell>
          <cell r="BI71" t="str">
            <v>AM</v>
          </cell>
          <cell r="BJ71" t="str">
            <v>CMU</v>
          </cell>
          <cell r="BK71" t="str">
            <v>This is an old, small, marginally maintained site.   Substantial venting from the PW tanks, older compressor/engine, lots of pneumatic devices.  The mobile lab found a lot of background CH4 upon their initial drive around.   An IR camera scan found substantial leaks coming off of the PW tanks.   Our host did not remedy the situation, so the emissions will probably be high from this site.   In addition to that leak, I suspect there will be high methane slip from the engine, and there are lot of older pneumatic devices that look to be venting, including older methanol diaphragm pumps.</v>
          </cell>
          <cell r="BL71" t="str">
            <v>reviewed</v>
          </cell>
          <cell r="BM71">
            <v>1</v>
          </cell>
          <cell r="BN71">
            <v>18</v>
          </cell>
          <cell r="BO71">
            <v>1146.2105549660778</v>
          </cell>
          <cell r="BP71">
            <v>295.35639337196568</v>
          </cell>
          <cell r="BQ71">
            <v>0</v>
          </cell>
          <cell r="BR71">
            <v>40.47811034319124</v>
          </cell>
          <cell r="BS71">
            <v>10.430429758022294</v>
          </cell>
          <cell r="BT71">
            <v>0</v>
          </cell>
          <cell r="BU71">
            <v>58288.478894195381</v>
          </cell>
          <cell r="BV71">
            <v>15019.818851552103</v>
          </cell>
          <cell r="BW71" t="str">
            <v>Yes</v>
          </cell>
          <cell r="BX71">
            <v>0.14572119723548846</v>
          </cell>
          <cell r="BY71">
            <v>0</v>
          </cell>
          <cell r="BZ71" t="str">
            <v>None</v>
          </cell>
          <cell r="CA71">
            <v>1.5916526894373466</v>
          </cell>
          <cell r="CB71">
            <v>1.4583333333333333</v>
          </cell>
          <cell r="CC71">
            <v>38.886457653753894</v>
          </cell>
          <cell r="CD71">
            <v>0.17081974191506963</v>
          </cell>
          <cell r="CE71">
            <v>2.4199707028507407E-3</v>
          </cell>
          <cell r="CF71" t="str">
            <v>Yes/Yes</v>
          </cell>
        </row>
        <row r="72">
          <cell r="A72">
            <v>368</v>
          </cell>
          <cell r="B72">
            <v>64</v>
          </cell>
          <cell r="C72">
            <v>41613</v>
          </cell>
          <cell r="D72" t="str">
            <v>Cherry Comp Station</v>
          </cell>
          <cell r="E72" t="str">
            <v>Access</v>
          </cell>
          <cell r="F72">
            <v>41.526646999999997</v>
          </cell>
          <cell r="G72">
            <v>-76.342254999999994</v>
          </cell>
          <cell r="H72" t="str">
            <v>PA</v>
          </cell>
          <cell r="I72">
            <v>3</v>
          </cell>
          <cell r="J72" t="str">
            <v>Marcellus North</v>
          </cell>
          <cell r="K72" t="str">
            <v>C/D</v>
          </cell>
          <cell r="L72" t="str">
            <v>Shale</v>
          </cell>
          <cell r="M72">
            <v>97.212000000000003</v>
          </cell>
          <cell r="N72">
            <v>2.3889999999999998</v>
          </cell>
          <cell r="O72">
            <v>9.7000000000000003E-2</v>
          </cell>
          <cell r="P72">
            <v>6.0000000000000001E-3</v>
          </cell>
          <cell r="Q72">
            <v>0.03</v>
          </cell>
          <cell r="R72">
            <v>0.26600000000000001</v>
          </cell>
          <cell r="S72">
            <v>0</v>
          </cell>
          <cell r="T72">
            <v>0</v>
          </cell>
          <cell r="U72">
            <v>0</v>
          </cell>
          <cell r="V72">
            <v>0</v>
          </cell>
          <cell r="W72" t="str">
            <v>Typical.  Not sure were this fuel data came from…can not find it in G&amp;P Observer Log.  Data given for inlet composition</v>
          </cell>
          <cell r="X72">
            <v>97.212000000000003</v>
          </cell>
          <cell r="Y72">
            <v>2.3889999999999998</v>
          </cell>
          <cell r="Z72">
            <v>9.7000000000000003E-2</v>
          </cell>
          <cell r="AA72">
            <v>6.0000000000000001E-3</v>
          </cell>
          <cell r="AB72">
            <v>0.03</v>
          </cell>
          <cell r="AC72">
            <v>0.26600000000000001</v>
          </cell>
          <cell r="AD72">
            <v>0</v>
          </cell>
          <cell r="AE72">
            <v>0</v>
          </cell>
          <cell r="AF72">
            <v>0</v>
          </cell>
          <cell r="AG72">
            <v>0</v>
          </cell>
          <cell r="AH72" t="str">
            <v>Typical.  Not sure were this fuel data came from…can not find it in G&amp;P Observer Log.  Data given for inlet composition</v>
          </cell>
          <cell r="AI72">
            <v>300</v>
          </cell>
          <cell r="AJ72">
            <v>511</v>
          </cell>
          <cell r="AK72">
            <v>630</v>
          </cell>
          <cell r="AL72">
            <v>939</v>
          </cell>
          <cell r="AM72">
            <v>1088</v>
          </cell>
          <cell r="AN72">
            <v>17750</v>
          </cell>
          <cell r="AO72">
            <v>0</v>
          </cell>
          <cell r="AP72">
            <v>32</v>
          </cell>
          <cell r="AQ72">
            <v>14200</v>
          </cell>
          <cell r="AR72">
            <v>0</v>
          </cell>
          <cell r="AS72">
            <v>14200</v>
          </cell>
          <cell r="AT72">
            <v>4</v>
          </cell>
          <cell r="AU72">
            <v>1</v>
          </cell>
          <cell r="AV72">
            <v>0</v>
          </cell>
          <cell r="AW72">
            <v>0</v>
          </cell>
          <cell r="AX72">
            <v>0</v>
          </cell>
          <cell r="AY72">
            <v>0</v>
          </cell>
          <cell r="AZ72" t="str">
            <v>4-S lean burn</v>
          </cell>
          <cell r="BA72">
            <v>5</v>
          </cell>
          <cell r="BB72" t="str">
            <v>Compressed air</v>
          </cell>
          <cell r="BC72" t="str">
            <v>Compressed air</v>
          </cell>
          <cell r="BD72" t="str">
            <v>Compressed air</v>
          </cell>
          <cell r="BE72">
            <v>0</v>
          </cell>
          <cell r="BF72" t="str">
            <v xml:space="preserve"> </v>
          </cell>
          <cell r="BG72" t="str">
            <v>Sales</v>
          </cell>
          <cell r="BH72" t="str">
            <v>Wells</v>
          </cell>
          <cell r="BI72" t="str">
            <v>TG</v>
          </cell>
          <cell r="BJ72" t="str">
            <v>CMU</v>
          </cell>
          <cell r="BK72" t="str">
            <v>Rod packing is vented.  Upon arrival, units 2 - 5 were OP.  Unit 1 was started multiple times over 2 hours (starting at 10 am).  During troubleshooting, gas was vented for ~ 2 to 3 minutes (vol unknown). No FLIR movies since I was instructed to not take the camera out in the rain.</v>
          </cell>
          <cell r="BL72" t="str">
            <v xml:space="preserve"> </v>
          </cell>
          <cell r="BM72">
            <v>1</v>
          </cell>
          <cell r="BN72">
            <v>9</v>
          </cell>
          <cell r="BO72">
            <v>1104.9410763300834</v>
          </cell>
          <cell r="BP72">
            <v>462.20902913285454</v>
          </cell>
          <cell r="BQ72">
            <v>0</v>
          </cell>
          <cell r="BR72">
            <v>39.020690061379938</v>
          </cell>
          <cell r="BS72">
            <v>16.322784676688556</v>
          </cell>
          <cell r="BT72">
            <v>0</v>
          </cell>
          <cell r="BU72">
            <v>56189.793688387108</v>
          </cell>
          <cell r="BV72">
            <v>23504.80993443152</v>
          </cell>
          <cell r="BW72" t="str">
            <v>Yes</v>
          </cell>
          <cell r="BX72">
            <v>1.0996045731582605E-4</v>
          </cell>
          <cell r="BY72" t="str">
            <v>Blowdowns.  4 observed and 2 measured at 1580 SCFM.</v>
          </cell>
          <cell r="BZ72" t="str">
            <v>None</v>
          </cell>
          <cell r="CA72">
            <v>46.585162367426619</v>
          </cell>
          <cell r="CB72">
            <v>61.533333333333331</v>
          </cell>
          <cell r="CC72">
            <v>-7.5644723060466816</v>
          </cell>
          <cell r="CD72">
            <v>1.1311407780503028E-4</v>
          </cell>
          <cell r="CE72">
            <v>8.2161319164182997E-2</v>
          </cell>
          <cell r="CF72" t="str">
            <v>Rain prohibited use of FLIR</v>
          </cell>
        </row>
        <row r="73">
          <cell r="A73">
            <v>467</v>
          </cell>
          <cell r="B73">
            <v>65</v>
          </cell>
          <cell r="C73">
            <v>41745</v>
          </cell>
          <cell r="D73" t="str">
            <v>Dougan Station</v>
          </cell>
          <cell r="E73" t="str">
            <v>Anadarko</v>
          </cell>
          <cell r="F73">
            <v>40.057061949999998</v>
          </cell>
          <cell r="G73">
            <v>-104.74676959999999</v>
          </cell>
          <cell r="H73" t="str">
            <v>CO</v>
          </cell>
          <cell r="I73">
            <v>2</v>
          </cell>
          <cell r="J73" t="str">
            <v>DJ</v>
          </cell>
          <cell r="K73" t="str">
            <v>C/D</v>
          </cell>
          <cell r="L73" t="str">
            <v>Shale</v>
          </cell>
          <cell r="M73">
            <v>70.242800000000003</v>
          </cell>
          <cell r="N73">
            <v>14.744400000000001</v>
          </cell>
          <cell r="O73">
            <v>7.1687000000000003</v>
          </cell>
          <cell r="P73">
            <v>4.5435999999999996</v>
          </cell>
          <cell r="Q73">
            <v>2.64</v>
          </cell>
          <cell r="R73">
            <v>0.62</v>
          </cell>
          <cell r="S73">
            <v>0</v>
          </cell>
          <cell r="T73">
            <v>0</v>
          </cell>
          <cell r="U73">
            <v>1323.5</v>
          </cell>
          <cell r="V73">
            <v>1300.5</v>
          </cell>
          <cell r="W73" t="str">
            <v>Sampled from inlet scrubber.  Sample date 9/12/13</v>
          </cell>
          <cell r="X73">
            <v>70.242800000000003</v>
          </cell>
          <cell r="Y73">
            <v>14.744400000000001</v>
          </cell>
          <cell r="Z73">
            <v>7.1687000000000003</v>
          </cell>
          <cell r="AA73">
            <v>4.5435999999999996</v>
          </cell>
          <cell r="AB73">
            <v>2.64</v>
          </cell>
          <cell r="AC73">
            <v>0.62</v>
          </cell>
          <cell r="AD73">
            <v>0</v>
          </cell>
          <cell r="AE73">
            <v>0</v>
          </cell>
          <cell r="AF73">
            <v>1323.5</v>
          </cell>
          <cell r="AG73">
            <v>1300.5</v>
          </cell>
          <cell r="AH73" t="str">
            <v>Sampled from inlet scrubber.  Sample date 9/12/13</v>
          </cell>
          <cell r="AI73">
            <v>12.572007123287669</v>
          </cell>
          <cell r="AJ73">
            <v>38</v>
          </cell>
          <cell r="AK73">
            <v>40</v>
          </cell>
          <cell r="AL73">
            <v>139.5</v>
          </cell>
          <cell r="AM73">
            <v>1102</v>
          </cell>
          <cell r="AN73">
            <v>7050</v>
          </cell>
          <cell r="AO73">
            <v>0</v>
          </cell>
          <cell r="AP73">
            <v>37</v>
          </cell>
          <cell r="AQ73">
            <v>7050</v>
          </cell>
          <cell r="AR73">
            <v>0</v>
          </cell>
          <cell r="AS73">
            <v>7050</v>
          </cell>
          <cell r="AT73">
            <v>3</v>
          </cell>
          <cell r="AU73">
            <v>0</v>
          </cell>
          <cell r="AV73">
            <v>0</v>
          </cell>
          <cell r="AW73">
            <v>0</v>
          </cell>
          <cell r="AX73">
            <v>0</v>
          </cell>
          <cell r="AY73">
            <v>0</v>
          </cell>
          <cell r="AZ73" t="str">
            <v>4-S lean burn</v>
          </cell>
          <cell r="BA73">
            <v>1</v>
          </cell>
          <cell r="BB73" t="str">
            <v>Compressed air</v>
          </cell>
          <cell r="BC73" t="str">
            <v>Compressed air</v>
          </cell>
          <cell r="BD73" t="str">
            <v>Compressed air</v>
          </cell>
          <cell r="BE73">
            <v>2009</v>
          </cell>
          <cell r="BF73">
            <v>5</v>
          </cell>
          <cell r="BG73" t="str">
            <v>Treatment plant</v>
          </cell>
          <cell r="BH73" t="str">
            <v>Wells</v>
          </cell>
          <cell r="BI73" t="str">
            <v>AH</v>
          </cell>
          <cell r="BJ73" t="str">
            <v>Aerodyne</v>
          </cell>
          <cell r="BK73" t="str">
            <v>The flare to the produced water and condensate tanks was not turned on. They said it was because the elevation of the site was not high enough to require it, but normally they do flare it. Two slow leaks were observed coming from valves packings on a pipe that supplies gas to fuel the engines. Also there were two slow leaks from the small black tanks on top of the crank case of the compressors.</v>
          </cell>
          <cell r="BL73" t="str">
            <v xml:space="preserve"> </v>
          </cell>
          <cell r="BM73">
            <v>0</v>
          </cell>
          <cell r="BN73">
            <v>8</v>
          </cell>
          <cell r="BO73">
            <v>892.90084726063537</v>
          </cell>
          <cell r="BP73">
            <v>731.7841885397512</v>
          </cell>
          <cell r="BQ73">
            <v>0</v>
          </cell>
          <cell r="BR73">
            <v>31.532547719397506</v>
          </cell>
          <cell r="BS73">
            <v>25.842757251516808</v>
          </cell>
          <cell r="BT73">
            <v>0</v>
          </cell>
          <cell r="BU73">
            <v>45406.868715932404</v>
          </cell>
          <cell r="BV73">
            <v>37213.570442184202</v>
          </cell>
          <cell r="BW73" t="str">
            <v>Yes</v>
          </cell>
          <cell r="BX73">
            <v>1.1949175977876948E-3</v>
          </cell>
          <cell r="BY73">
            <v>0</v>
          </cell>
          <cell r="BZ73" t="str">
            <v>None</v>
          </cell>
          <cell r="CA73">
            <v>24.134543314338714</v>
          </cell>
          <cell r="CB73">
            <v>28.2</v>
          </cell>
          <cell r="CC73">
            <v>7.3980044050587921</v>
          </cell>
          <cell r="CD73">
            <v>1.7011246672793438E-3</v>
          </cell>
          <cell r="CE73">
            <v>4.2565611352632905E-2</v>
          </cell>
          <cell r="CF73" t="str">
            <v>Yes/Yes</v>
          </cell>
        </row>
        <row r="74">
          <cell r="A74">
            <v>109</v>
          </cell>
          <cell r="B74">
            <v>66</v>
          </cell>
          <cell r="C74">
            <v>41620</v>
          </cell>
          <cell r="D74" t="str">
            <v>Springhill</v>
          </cell>
          <cell r="E74" t="str">
            <v>Williams</v>
          </cell>
          <cell r="F74">
            <v>39.751399999999997</v>
          </cell>
          <cell r="G74">
            <v>-79.872780000000006</v>
          </cell>
          <cell r="H74" t="str">
            <v>PA</v>
          </cell>
          <cell r="I74">
            <v>5</v>
          </cell>
          <cell r="J74" t="str">
            <v>LMM</v>
          </cell>
          <cell r="K74" t="str">
            <v>C/D</v>
          </cell>
          <cell r="L74" t="str">
            <v>Conventional</v>
          </cell>
          <cell r="M74">
            <v>96.444000000000003</v>
          </cell>
          <cell r="N74">
            <v>2.4119999999999999</v>
          </cell>
          <cell r="O74">
            <v>0.245</v>
          </cell>
          <cell r="P74">
            <v>0.153</v>
          </cell>
          <cell r="Q74">
            <v>0.24399999999999999</v>
          </cell>
          <cell r="R74">
            <v>0.502</v>
          </cell>
          <cell r="S74">
            <v>0</v>
          </cell>
          <cell r="T74">
            <v>0</v>
          </cell>
          <cell r="U74">
            <v>1033.5999999999999</v>
          </cell>
          <cell r="V74">
            <v>1016.5</v>
          </cell>
          <cell r="W74" t="str">
            <v>Typical.  Data given for inlet composition</v>
          </cell>
          <cell r="X74">
            <v>96.444000000000003</v>
          </cell>
          <cell r="Y74">
            <v>2.4119999999999999</v>
          </cell>
          <cell r="Z74">
            <v>0.245</v>
          </cell>
          <cell r="AA74">
            <v>0.153</v>
          </cell>
          <cell r="AB74">
            <v>0.24399999999999999</v>
          </cell>
          <cell r="AC74">
            <v>0.502</v>
          </cell>
          <cell r="AD74">
            <v>0</v>
          </cell>
          <cell r="AE74">
            <v>0</v>
          </cell>
          <cell r="AF74">
            <v>1033.5999999999999</v>
          </cell>
          <cell r="AG74">
            <v>1016.5</v>
          </cell>
          <cell r="AH74" t="str">
            <v>Typical.  Data given for inlet composition</v>
          </cell>
          <cell r="AI74">
            <v>0</v>
          </cell>
          <cell r="AJ74">
            <v>9.0399999999999991</v>
          </cell>
          <cell r="AK74">
            <v>0</v>
          </cell>
          <cell r="AL74">
            <v>27</v>
          </cell>
          <cell r="AM74">
            <v>718</v>
          </cell>
          <cell r="AN74">
            <v>4180</v>
          </cell>
          <cell r="AO74">
            <v>0</v>
          </cell>
          <cell r="AP74">
            <v>22.5</v>
          </cell>
          <cell r="AQ74">
            <v>2840</v>
          </cell>
          <cell r="AR74">
            <v>0</v>
          </cell>
          <cell r="AS74">
            <v>2840</v>
          </cell>
          <cell r="AT74">
            <v>2</v>
          </cell>
          <cell r="AU74">
            <v>0</v>
          </cell>
          <cell r="AV74">
            <v>1</v>
          </cell>
          <cell r="AW74">
            <v>0</v>
          </cell>
          <cell r="AX74">
            <v>0</v>
          </cell>
          <cell r="AY74">
            <v>0</v>
          </cell>
          <cell r="AZ74" t="str">
            <v>4-S lean burn (2); Electric (1 OP)</v>
          </cell>
          <cell r="BA74">
            <v>1</v>
          </cell>
          <cell r="BB74">
            <v>25</v>
          </cell>
          <cell r="BC74">
            <v>0</v>
          </cell>
          <cell r="BD74">
            <v>0</v>
          </cell>
          <cell r="BE74">
            <v>0</v>
          </cell>
          <cell r="BF74" t="str">
            <v xml:space="preserve"> </v>
          </cell>
          <cell r="BG74">
            <v>0</v>
          </cell>
          <cell r="BH74">
            <v>0</v>
          </cell>
          <cell r="BI74" t="str">
            <v>DM</v>
          </cell>
          <cell r="BJ74" t="str">
            <v>CMU</v>
          </cell>
          <cell r="BK74" t="str">
            <v>Station as a lot of 'salt' or slug issues with gas…separate prior to station.  No leaks observed with IR camera…however 3 pressure contol sections were frozen</v>
          </cell>
          <cell r="BL74" t="str">
            <v xml:space="preserve"> </v>
          </cell>
          <cell r="BM74">
            <v>0</v>
          </cell>
          <cell r="BN74">
            <v>36</v>
          </cell>
          <cell r="BO74">
            <v>877.01469557395637</v>
          </cell>
          <cell r="BP74">
            <v>217.51495925802172</v>
          </cell>
          <cell r="BQ74">
            <v>0</v>
          </cell>
          <cell r="BR74">
            <v>30.971532644011905</v>
          </cell>
          <cell r="BS74">
            <v>7.6814809320976138</v>
          </cell>
          <cell r="BT74">
            <v>0</v>
          </cell>
          <cell r="BU74">
            <v>44599.007007377142</v>
          </cell>
          <cell r="BV74">
            <v>11061.332542220563</v>
          </cell>
          <cell r="BW74" t="str">
            <v>Yes</v>
          </cell>
          <cell r="BX74">
            <v>4.9335184742673828E-3</v>
          </cell>
          <cell r="BY74">
            <v>0</v>
          </cell>
          <cell r="BZ74" t="str">
            <v>None</v>
          </cell>
          <cell r="CA74">
            <v>4.747276464443134</v>
          </cell>
          <cell r="CB74">
            <v>5.8066666666666666</v>
          </cell>
          <cell r="CC74">
            <v>26.224256179568769</v>
          </cell>
          <cell r="CD74">
            <v>5.1154229130556421E-3</v>
          </cell>
          <cell r="CE74">
            <v>8.3726765548090675E-3</v>
          </cell>
          <cell r="CF74" t="str">
            <v>Yes/No</v>
          </cell>
        </row>
        <row r="75">
          <cell r="A75">
            <v>442</v>
          </cell>
          <cell r="B75">
            <v>67</v>
          </cell>
          <cell r="C75">
            <v>41725</v>
          </cell>
          <cell r="D75" t="str">
            <v>Hull</v>
          </cell>
          <cell r="E75" t="str">
            <v>Access</v>
          </cell>
          <cell r="F75">
            <v>36.510899999999999</v>
          </cell>
          <cell r="G75">
            <v>-98.746799999999993</v>
          </cell>
          <cell r="H75" t="str">
            <v>OK</v>
          </cell>
          <cell r="I75">
            <v>11</v>
          </cell>
          <cell r="J75" t="str">
            <v>Mississippian Lime gas play</v>
          </cell>
          <cell r="K75" t="str">
            <v>C/D</v>
          </cell>
          <cell r="L75" t="str">
            <v>Shale</v>
          </cell>
          <cell r="M75">
            <v>90.542000000000002</v>
          </cell>
          <cell r="N75">
            <v>4.5010000000000003</v>
          </cell>
          <cell r="O75">
            <v>1.9490000000000001</v>
          </cell>
          <cell r="P75">
            <v>1.9620000000000002</v>
          </cell>
          <cell r="Q75">
            <v>0.27300000000000002</v>
          </cell>
          <cell r="R75">
            <v>0.77300000000000002</v>
          </cell>
          <cell r="S75">
            <v>0</v>
          </cell>
          <cell r="T75">
            <v>0</v>
          </cell>
          <cell r="U75">
            <v>1126.2</v>
          </cell>
          <cell r="V75">
            <v>1107</v>
          </cell>
          <cell r="W75" t="str">
            <v>Sample taken from the inlet separator.  Inlet gas composition for this compression station asssumed to be the same as outlet.  Sample date 10/7/13</v>
          </cell>
          <cell r="X75">
            <v>90.542000000000002</v>
          </cell>
          <cell r="Y75">
            <v>4.5010000000000003</v>
          </cell>
          <cell r="Z75">
            <v>1.9490000000000001</v>
          </cell>
          <cell r="AA75">
            <v>1.9620000000000002</v>
          </cell>
          <cell r="AB75">
            <v>0.27300000000000002</v>
          </cell>
          <cell r="AC75">
            <v>0.77300000000000002</v>
          </cell>
          <cell r="AD75">
            <v>0</v>
          </cell>
          <cell r="AE75">
            <v>0</v>
          </cell>
          <cell r="AF75">
            <v>1126.2</v>
          </cell>
          <cell r="AG75">
            <v>1107</v>
          </cell>
          <cell r="AH75" t="str">
            <v>Sample taken from the inlet separator.  Inlet gas composition for this compression station asssumed to be the same as outlet.  Sample date 10/7/13</v>
          </cell>
          <cell r="AI75">
            <v>4</v>
          </cell>
          <cell r="AJ75">
            <v>2.2000000000000002</v>
          </cell>
          <cell r="AK75">
            <v>0</v>
          </cell>
          <cell r="AL75">
            <v>20</v>
          </cell>
          <cell r="AM75">
            <v>975</v>
          </cell>
          <cell r="AN75">
            <v>2600</v>
          </cell>
          <cell r="AO75">
            <v>0</v>
          </cell>
          <cell r="AP75">
            <v>58</v>
          </cell>
          <cell r="AQ75">
            <v>1300</v>
          </cell>
          <cell r="AR75">
            <v>0</v>
          </cell>
          <cell r="AS75">
            <v>1300</v>
          </cell>
          <cell r="AT75">
            <v>1</v>
          </cell>
          <cell r="AU75">
            <v>1</v>
          </cell>
          <cell r="AV75">
            <v>0</v>
          </cell>
          <cell r="AW75">
            <v>0</v>
          </cell>
          <cell r="AX75">
            <v>0</v>
          </cell>
          <cell r="AY75">
            <v>0</v>
          </cell>
          <cell r="AZ75" t="str">
            <v>4-S lean burn</v>
          </cell>
          <cell r="BA75">
            <v>1</v>
          </cell>
          <cell r="BB75">
            <v>15</v>
          </cell>
          <cell r="BC75">
            <v>3</v>
          </cell>
          <cell r="BD75">
            <v>0</v>
          </cell>
          <cell r="BE75">
            <v>2008</v>
          </cell>
          <cell r="BF75">
            <v>6</v>
          </cell>
          <cell r="BG75" t="str">
            <v xml:space="preserve">Processing plant  </v>
          </cell>
          <cell r="BH75" t="str">
            <v>Wells</v>
          </cell>
          <cell r="BI75" t="str">
            <v>AM</v>
          </cell>
          <cell r="BJ75" t="str">
            <v>CMU</v>
          </cell>
          <cell r="BK75" t="str">
            <v>Upon arrival, the mobile lab found a very high background level in the vicinity of the condensate  tanks.   An IR camera scan found a substantial venting coming from the vent pipe on top of the condensate tanks.  The thief hatches looked to be closed.   In this case the tank effluent is NOT being sent to an incinerator.   Apparently, this facility was built before there were regulations on having to burn the VOC’s emitting from the condensate tanks.   Also, apparently the CAT 3516 engines on these sites are not ultra lean burn (as they are on some of the newer sites) because of when this facility was built.  The flow rate of gas discharging from the tanks looks to be much higher than that which would be observed from off gassing.    This seems to be a trend in this cluster that the operators are assuming that the emission from the tanks are VOC’s off gassing, but the flow rates seem to be too high for that.   I can be wrong, off course.    Also, there looked to be some pneumatics in the vicinity of the inlet separator that ma may or may not be operating properly.   I was able to observe the intermittent puffs of gas but I could also hear something that sounded more continuous.</v>
          </cell>
          <cell r="BL75" t="str">
            <v>reviewed</v>
          </cell>
          <cell r="BM75">
            <v>1</v>
          </cell>
          <cell r="BN75">
            <v>16</v>
          </cell>
          <cell r="BO75">
            <v>846.47543025545758</v>
          </cell>
          <cell r="BP75">
            <v>136.9556763856084</v>
          </cell>
          <cell r="BQ75">
            <v>0</v>
          </cell>
          <cell r="BR75">
            <v>29.893046892850094</v>
          </cell>
          <cell r="BS75">
            <v>4.8365520251443801</v>
          </cell>
          <cell r="BT75">
            <v>0</v>
          </cell>
          <cell r="BU75">
            <v>43045.987525704135</v>
          </cell>
          <cell r="BV75">
            <v>6964.6349162079077</v>
          </cell>
          <cell r="BW75" t="str">
            <v>Yes</v>
          </cell>
          <cell r="BX75">
            <v>1.9566357966229152E-2</v>
          </cell>
          <cell r="BY75">
            <v>0</v>
          </cell>
          <cell r="BZ75" t="str">
            <v>None</v>
          </cell>
          <cell r="CA75">
            <v>4.610583553105208</v>
          </cell>
          <cell r="CB75">
            <v>5.416666666666667</v>
          </cell>
          <cell r="CC75">
            <v>25.282463339744886</v>
          </cell>
          <cell r="CD75">
            <v>2.1610255976485113E-2</v>
          </cell>
          <cell r="CE75">
            <v>8.1315940009405938E-3</v>
          </cell>
          <cell r="CF75" t="str">
            <v>Yes/Yes</v>
          </cell>
        </row>
        <row r="76">
          <cell r="A76">
            <v>29</v>
          </cell>
          <cell r="B76">
            <v>68</v>
          </cell>
          <cell r="C76">
            <v>41725</v>
          </cell>
          <cell r="D76" t="str">
            <v>32-8#3  CDP</v>
          </cell>
          <cell r="E76" t="str">
            <v>Williams</v>
          </cell>
          <cell r="F76">
            <v>36.914499999999997</v>
          </cell>
          <cell r="G76">
            <v>-107.6741</v>
          </cell>
          <cell r="H76" t="str">
            <v>NM</v>
          </cell>
          <cell r="I76">
            <v>13</v>
          </cell>
          <cell r="J76" t="str">
            <v>San Juan</v>
          </cell>
          <cell r="K76" t="str">
            <v>C/D</v>
          </cell>
          <cell r="L76" t="str">
            <v>Coal Bed Methane and Conventional</v>
          </cell>
          <cell r="M76">
            <v>84.487899999999996</v>
          </cell>
          <cell r="N76">
            <v>0.62800484999999995</v>
          </cell>
          <cell r="O76">
            <v>8.6000850000000004E-2</v>
          </cell>
          <cell r="P76">
            <v>8.8500799999999991E-2</v>
          </cell>
          <cell r="Q76">
            <v>14.656575</v>
          </cell>
          <cell r="R76">
            <v>5.3004500000000003E-2</v>
          </cell>
          <cell r="S76">
            <v>0</v>
          </cell>
          <cell r="T76">
            <v>0</v>
          </cell>
          <cell r="U76">
            <v>0</v>
          </cell>
          <cell r="V76">
            <v>0</v>
          </cell>
          <cell r="W76" t="str">
            <v>AVG:  Trunk N-39 gathering line (conventional gas).   Values from onsite visit date.  Conoco Phillips pipeline – coal bed methane gas.   Values from onsite visit date</v>
          </cell>
          <cell r="X76">
            <v>82.117810000000006</v>
          </cell>
          <cell r="Y76">
            <v>0.97000969999999997</v>
          </cell>
          <cell r="Z76">
            <v>0.17200170000000001</v>
          </cell>
          <cell r="AA76">
            <v>0.1372022</v>
          </cell>
          <cell r="AB76">
            <v>16.48517</v>
          </cell>
          <cell r="AC76">
            <v>8.7000900000000006E-2</v>
          </cell>
          <cell r="AD76">
            <v>0</v>
          </cell>
          <cell r="AE76">
            <v>0</v>
          </cell>
          <cell r="AF76">
            <v>0</v>
          </cell>
          <cell r="AG76">
            <v>0</v>
          </cell>
          <cell r="AH76" t="str">
            <v>Combined streams.  Values from onsite visit date</v>
          </cell>
          <cell r="AI76">
            <v>0</v>
          </cell>
          <cell r="AJ76">
            <v>16.600000000000001</v>
          </cell>
          <cell r="AK76">
            <v>24</v>
          </cell>
          <cell r="AL76">
            <v>85</v>
          </cell>
          <cell r="AM76">
            <v>900</v>
          </cell>
          <cell r="AN76">
            <v>6785</v>
          </cell>
          <cell r="AO76">
            <v>0</v>
          </cell>
          <cell r="AP76">
            <v>50</v>
          </cell>
          <cell r="AQ76">
            <v>4071</v>
          </cell>
          <cell r="AR76">
            <v>0</v>
          </cell>
          <cell r="AS76">
            <v>4071</v>
          </cell>
          <cell r="AT76">
            <v>3</v>
          </cell>
          <cell r="AU76">
            <v>0</v>
          </cell>
          <cell r="AV76">
            <v>2</v>
          </cell>
          <cell r="AW76">
            <v>0</v>
          </cell>
          <cell r="AX76">
            <v>0</v>
          </cell>
          <cell r="AY76">
            <v>0</v>
          </cell>
          <cell r="AZ76" t="str">
            <v>4-S lean burn</v>
          </cell>
          <cell r="BA76">
            <v>4</v>
          </cell>
          <cell r="BB76">
            <v>0</v>
          </cell>
          <cell r="BC76">
            <v>0</v>
          </cell>
          <cell r="BD76">
            <v>0</v>
          </cell>
          <cell r="BE76">
            <v>1990</v>
          </cell>
          <cell r="BF76">
            <v>24</v>
          </cell>
          <cell r="BG76" t="str">
            <v>Milagro Gas Treating Plant</v>
          </cell>
          <cell r="BH76" t="str">
            <v>The Conoco Phillips gas (Coal Bed Methane) is coming directly from producer wellheads.  Trunk N brings gas from wells</v>
          </cell>
          <cell r="BI76" t="str">
            <v>LW</v>
          </cell>
          <cell r="BJ76" t="str">
            <v>Aerodyne</v>
          </cell>
          <cell r="BK76" t="str">
            <v>Few leaks observed.  Small leak on unit #3 (X00073) crank case.  Slight venting from Conoco produced water tank.</v>
          </cell>
          <cell r="BL76" t="str">
            <v xml:space="preserve"> </v>
          </cell>
          <cell r="BM76">
            <v>0</v>
          </cell>
          <cell r="BN76">
            <v>3</v>
          </cell>
          <cell r="BO76">
            <v>845.23272746577391</v>
          </cell>
          <cell r="BP76">
            <v>317.18379496906084</v>
          </cell>
          <cell r="BQ76">
            <v>0</v>
          </cell>
          <cell r="BR76">
            <v>29.849161185789846</v>
          </cell>
          <cell r="BS76">
            <v>11.201258439126626</v>
          </cell>
          <cell r="BT76">
            <v>0</v>
          </cell>
          <cell r="BU76">
            <v>42982.792107537374</v>
          </cell>
          <cell r="BV76">
            <v>16129.812152342342</v>
          </cell>
          <cell r="BW76" t="str">
            <v>Yes</v>
          </cell>
          <cell r="BX76">
            <v>2.5893248257552633E-3</v>
          </cell>
          <cell r="BY76">
            <v>0</v>
          </cell>
          <cell r="BZ76" t="str">
            <v>Just outside fence are Williams pigging facilities.  Conoco Phillips has some piping/valves and a condensate tank that they used when pigging (once every two weeks).  These facilities are within the site fence.  Slight venting from Conoco produced water tank.</v>
          </cell>
          <cell r="CA76">
            <v>14.415710530621853</v>
          </cell>
          <cell r="CB76">
            <v>16.283999999999999</v>
          </cell>
          <cell r="CC76">
            <v>15.433450655167993</v>
          </cell>
          <cell r="CD76">
            <v>3.0647285892480029E-3</v>
          </cell>
          <cell r="CE76">
            <v>2.5424700348647158E-2</v>
          </cell>
          <cell r="CF76" t="str">
            <v>Yes/No</v>
          </cell>
        </row>
        <row r="77">
          <cell r="A77">
            <v>244</v>
          </cell>
          <cell r="B77">
            <v>69</v>
          </cell>
          <cell r="C77">
            <v>41695</v>
          </cell>
          <cell r="D77" t="str">
            <v>Midge 5</v>
          </cell>
          <cell r="E77" t="str">
            <v>Southwestern Energy</v>
          </cell>
          <cell r="F77">
            <v>35.413600000000002</v>
          </cell>
          <cell r="G77">
            <v>-91.887630000000001</v>
          </cell>
          <cell r="H77" t="str">
            <v>AR</v>
          </cell>
          <cell r="I77">
            <v>15</v>
          </cell>
          <cell r="J77" t="str">
            <v>Arkoma</v>
          </cell>
          <cell r="K77" t="str">
            <v>C/D</v>
          </cell>
          <cell r="L77" t="str">
            <v>Shale</v>
          </cell>
          <cell r="M77">
            <v>96.9572</v>
          </cell>
          <cell r="N77">
            <v>1.4074</v>
          </cell>
          <cell r="O77">
            <v>2.4299999999999999E-2</v>
          </cell>
          <cell r="P77">
            <v>0</v>
          </cell>
          <cell r="Q77">
            <v>1.4274</v>
          </cell>
          <cell r="R77">
            <v>0.1835</v>
          </cell>
          <cell r="S77">
            <v>2.0000000000000001E-4</v>
          </cell>
          <cell r="T77">
            <v>2</v>
          </cell>
          <cell r="U77">
            <v>1003.7501999999999</v>
          </cell>
          <cell r="V77">
            <v>986.60429999999997</v>
          </cell>
          <cell r="W77" t="str">
            <v>Date sampled 1/3/2014.  Data given for inlet composition</v>
          </cell>
          <cell r="X77">
            <v>96.9572</v>
          </cell>
          <cell r="Y77">
            <v>1.4074</v>
          </cell>
          <cell r="Z77">
            <v>2.4299999999999999E-2</v>
          </cell>
          <cell r="AA77">
            <v>0</v>
          </cell>
          <cell r="AB77">
            <v>1.4274</v>
          </cell>
          <cell r="AC77">
            <v>0.1835</v>
          </cell>
          <cell r="AD77">
            <v>2.0000000000000001E-4</v>
          </cell>
          <cell r="AE77">
            <v>2</v>
          </cell>
          <cell r="AF77">
            <v>1003.7501999999999</v>
          </cell>
          <cell r="AG77">
            <v>986.60429999999997</v>
          </cell>
          <cell r="AH77" t="str">
            <v>Date sampled 1/3/2014.  Data given for inlet composition</v>
          </cell>
          <cell r="AI77">
            <v>24</v>
          </cell>
          <cell r="AJ77">
            <v>18</v>
          </cell>
          <cell r="AK77">
            <v>24</v>
          </cell>
          <cell r="AL77">
            <v>34</v>
          </cell>
          <cell r="AM77">
            <v>1000</v>
          </cell>
          <cell r="AN77">
            <v>5325</v>
          </cell>
          <cell r="AO77">
            <v>0</v>
          </cell>
          <cell r="AP77">
            <v>47.5</v>
          </cell>
          <cell r="AQ77">
            <v>5325</v>
          </cell>
          <cell r="AR77">
            <v>0</v>
          </cell>
          <cell r="AS77">
            <v>5325</v>
          </cell>
          <cell r="AT77">
            <v>3</v>
          </cell>
          <cell r="AU77">
            <v>0</v>
          </cell>
          <cell r="AV77">
            <v>0</v>
          </cell>
          <cell r="AW77">
            <v>0</v>
          </cell>
          <cell r="AX77">
            <v>0</v>
          </cell>
          <cell r="AY77">
            <v>0</v>
          </cell>
          <cell r="AZ77" t="str">
            <v>4-S lean burn</v>
          </cell>
          <cell r="BA77">
            <v>1</v>
          </cell>
          <cell r="BB77">
            <v>0</v>
          </cell>
          <cell r="BC77">
            <v>0</v>
          </cell>
          <cell r="BD77">
            <v>0</v>
          </cell>
          <cell r="BE77">
            <v>2010</v>
          </cell>
          <cell r="BF77">
            <v>4</v>
          </cell>
          <cell r="BG77" t="str">
            <v>Sales</v>
          </cell>
          <cell r="BH77" t="str">
            <v>wells ~ 20</v>
          </cell>
          <cell r="BI77" t="str">
            <v>AH</v>
          </cell>
          <cell r="BJ77" t="str">
            <v>CMU</v>
          </cell>
          <cell r="BK77" t="str">
            <v>Three different ventings were found. Two were Norriseal float actuators, which were found on one of the compressor tanks and on the inlet separator. The other was a Norriseal float box which was found on the flash tank of the dehyd unit.</v>
          </cell>
          <cell r="BL77" t="str">
            <v xml:space="preserve"> </v>
          </cell>
          <cell r="BM77">
            <v>0</v>
          </cell>
          <cell r="BN77">
            <v>8</v>
          </cell>
          <cell r="BO77">
            <v>830.23571768498971</v>
          </cell>
          <cell r="BP77">
            <v>244.80975289998185</v>
          </cell>
          <cell r="BQ77">
            <v>0</v>
          </cell>
          <cell r="BR77">
            <v>29.319545912143663</v>
          </cell>
          <cell r="BS77">
            <v>8.6453890587913129</v>
          </cell>
          <cell r="BT77">
            <v>0</v>
          </cell>
          <cell r="BU77">
            <v>42220.146113486873</v>
          </cell>
          <cell r="BV77">
            <v>12449.36024465949</v>
          </cell>
          <cell r="BW77" t="str">
            <v>Yes</v>
          </cell>
          <cell r="BX77">
            <v>2.3455636729714929E-3</v>
          </cell>
          <cell r="BY77">
            <v>0</v>
          </cell>
          <cell r="BZ77" t="str">
            <v xml:space="preserve">There are about 18 to 20 wells that feed into this compressor station, some of which are very close to the facility. </v>
          </cell>
          <cell r="CA77">
            <v>18.612473761842949</v>
          </cell>
          <cell r="CB77">
            <v>22.1875</v>
          </cell>
          <cell r="CC77">
            <v>10.707072150300714</v>
          </cell>
          <cell r="CD77">
            <v>2.4191743088409039E-3</v>
          </cell>
          <cell r="CE77">
            <v>3.2826447724287174E-2</v>
          </cell>
          <cell r="CF77" t="str">
            <v>Yes/Yes</v>
          </cell>
        </row>
        <row r="78">
          <cell r="A78">
            <v>297</v>
          </cell>
          <cell r="B78">
            <v>70</v>
          </cell>
          <cell r="C78">
            <v>41718</v>
          </cell>
          <cell r="D78" t="str">
            <v>STILES RANCH CDP STATION</v>
          </cell>
          <cell r="E78" t="str">
            <v>Access</v>
          </cell>
          <cell r="F78">
            <v>35.497599999999998</v>
          </cell>
          <cell r="G78">
            <v>-99.965900000000005</v>
          </cell>
          <cell r="H78" t="str">
            <v>OK</v>
          </cell>
          <cell r="I78">
            <v>11</v>
          </cell>
          <cell r="J78">
            <v>0</v>
          </cell>
          <cell r="K78" t="str">
            <v>C/D</v>
          </cell>
          <cell r="L78" t="str">
            <v>Conventional</v>
          </cell>
          <cell r="M78">
            <v>83.823999999999998</v>
          </cell>
          <cell r="N78">
            <v>8.8859999999999992</v>
          </cell>
          <cell r="O78">
            <v>3.4369999999999998</v>
          </cell>
          <cell r="P78">
            <v>2.5510000000000002</v>
          </cell>
          <cell r="Q78">
            <v>0.52</v>
          </cell>
          <cell r="R78">
            <v>0.78200000000000003</v>
          </cell>
          <cell r="S78">
            <v>0</v>
          </cell>
          <cell r="T78">
            <v>0</v>
          </cell>
          <cell r="U78">
            <v>1192.2</v>
          </cell>
          <cell r="V78">
            <v>1171.9000000000001</v>
          </cell>
          <cell r="W78" t="str">
            <v>Sample date 11/21/13</v>
          </cell>
          <cell r="X78">
            <v>83.823999999999998</v>
          </cell>
          <cell r="Y78">
            <v>8.8859999999999992</v>
          </cell>
          <cell r="Z78">
            <v>3.4369999999999998</v>
          </cell>
          <cell r="AA78">
            <v>2.5510000000000002</v>
          </cell>
          <cell r="AB78">
            <v>0.52</v>
          </cell>
          <cell r="AC78">
            <v>0.78200000000000003</v>
          </cell>
          <cell r="AD78">
            <v>0</v>
          </cell>
          <cell r="AE78">
            <v>0</v>
          </cell>
          <cell r="AF78">
            <v>1192.2</v>
          </cell>
          <cell r="AG78">
            <v>1171.9000000000001</v>
          </cell>
          <cell r="AH78" t="str">
            <v>Sample date 11/21/13</v>
          </cell>
          <cell r="AI78">
            <v>12</v>
          </cell>
          <cell r="AJ78">
            <v>15.5</v>
          </cell>
          <cell r="AK78">
            <v>20</v>
          </cell>
          <cell r="AL78">
            <v>64</v>
          </cell>
          <cell r="AM78">
            <v>420</v>
          </cell>
          <cell r="AN78">
            <v>4050</v>
          </cell>
          <cell r="AO78">
            <v>0</v>
          </cell>
          <cell r="AP78">
            <v>71</v>
          </cell>
          <cell r="AQ78">
            <v>1350</v>
          </cell>
          <cell r="AR78">
            <v>0</v>
          </cell>
          <cell r="AS78">
            <v>1350</v>
          </cell>
          <cell r="AT78">
            <v>1</v>
          </cell>
          <cell r="AU78">
            <v>0</v>
          </cell>
          <cell r="AV78">
            <v>2</v>
          </cell>
          <cell r="AW78">
            <v>0</v>
          </cell>
          <cell r="AX78">
            <v>0</v>
          </cell>
          <cell r="AY78">
            <v>0</v>
          </cell>
          <cell r="AZ78" t="str">
            <v>4-S lean burn</v>
          </cell>
          <cell r="BA78">
            <v>1</v>
          </cell>
          <cell r="BB78">
            <v>15</v>
          </cell>
          <cell r="BC78">
            <v>0</v>
          </cell>
          <cell r="BD78">
            <v>0</v>
          </cell>
          <cell r="BE78">
            <v>1983</v>
          </cell>
          <cell r="BF78">
            <v>31</v>
          </cell>
          <cell r="BG78">
            <v>0</v>
          </cell>
          <cell r="BH78">
            <v>0</v>
          </cell>
          <cell r="BI78" t="str">
            <v>AB</v>
          </cell>
          <cell r="BJ78" t="str">
            <v>CMU</v>
          </cell>
          <cell r="BK78">
            <v>0</v>
          </cell>
          <cell r="BM78">
            <v>0</v>
          </cell>
          <cell r="BN78">
            <v>17</v>
          </cell>
          <cell r="BO78">
            <v>800.2829436971117</v>
          </cell>
          <cell r="BP78">
            <v>548.90381830232707</v>
          </cell>
          <cell r="BQ78">
            <v>0</v>
          </cell>
          <cell r="BR78">
            <v>28.261771940936534</v>
          </cell>
          <cell r="BS78">
            <v>19.384387300200839</v>
          </cell>
          <cell r="BT78">
            <v>0</v>
          </cell>
          <cell r="BU78">
            <v>40696.951594948609</v>
          </cell>
          <cell r="BV78">
            <v>27913.517712289206</v>
          </cell>
          <cell r="BW78" t="str">
            <v>Yes</v>
          </cell>
          <cell r="BX78">
            <v>2.625609780319265E-3</v>
          </cell>
          <cell r="BY78">
            <v>0</v>
          </cell>
          <cell r="BZ78" t="str">
            <v>None</v>
          </cell>
          <cell r="CA78">
            <v>4.7813805508330613</v>
          </cell>
          <cell r="CB78">
            <v>5.625</v>
          </cell>
          <cell r="CC78">
            <v>23.48039139010347</v>
          </cell>
          <cell r="CD78">
            <v>3.1322888198120646E-3</v>
          </cell>
          <cell r="CE78">
            <v>8.4328252498932551E-3</v>
          </cell>
          <cell r="CF78" t="str">
            <v>Yes/No</v>
          </cell>
        </row>
        <row r="79">
          <cell r="A79">
            <v>466</v>
          </cell>
          <cell r="B79">
            <v>71</v>
          </cell>
          <cell r="C79">
            <v>41746</v>
          </cell>
          <cell r="D79" t="str">
            <v>Brighton Station</v>
          </cell>
          <cell r="E79" t="str">
            <v>Anadarko</v>
          </cell>
          <cell r="F79">
            <v>39.930755980000001</v>
          </cell>
          <cell r="G79">
            <v>-104.6804681</v>
          </cell>
          <cell r="H79" t="str">
            <v>CO</v>
          </cell>
          <cell r="I79">
            <v>2</v>
          </cell>
          <cell r="J79" t="str">
            <v>DJ</v>
          </cell>
          <cell r="K79" t="str">
            <v>C/D</v>
          </cell>
          <cell r="L79" t="str">
            <v>Shale</v>
          </cell>
          <cell r="M79">
            <v>67.707700000000003</v>
          </cell>
          <cell r="N79">
            <v>14.0441</v>
          </cell>
          <cell r="O79">
            <v>9.1396999999999995</v>
          </cell>
          <cell r="P79">
            <v>5.1669999999999998</v>
          </cell>
          <cell r="Q79">
            <v>2.5299999999999998</v>
          </cell>
          <cell r="R79">
            <v>1.31</v>
          </cell>
          <cell r="S79">
            <v>0</v>
          </cell>
          <cell r="T79">
            <v>0</v>
          </cell>
          <cell r="U79">
            <v>1352.7</v>
          </cell>
          <cell r="V79">
            <v>1329.2</v>
          </cell>
          <cell r="W79" t="str">
            <v>Sample taken from inlet to contactor.  Sample date 12/16/13</v>
          </cell>
          <cell r="X79">
            <v>67.707700000000003</v>
          </cell>
          <cell r="Y79">
            <v>14.0441</v>
          </cell>
          <cell r="Z79">
            <v>9.1396999999999995</v>
          </cell>
          <cell r="AA79">
            <v>5.1669999999999998</v>
          </cell>
          <cell r="AB79">
            <v>2.5299999999999998</v>
          </cell>
          <cell r="AC79">
            <v>1.31</v>
          </cell>
          <cell r="AD79">
            <v>0</v>
          </cell>
          <cell r="AE79">
            <v>0</v>
          </cell>
          <cell r="AF79">
            <v>1352.7</v>
          </cell>
          <cell r="AG79">
            <v>1329.2</v>
          </cell>
          <cell r="AH79" t="str">
            <v>Sample taken from inlet to contactor.  Sample date 12/16/13</v>
          </cell>
          <cell r="AI79">
            <v>0</v>
          </cell>
          <cell r="AJ79">
            <v>8.8000000000000007</v>
          </cell>
          <cell r="AK79">
            <v>20</v>
          </cell>
          <cell r="AL79">
            <v>43</v>
          </cell>
          <cell r="AM79">
            <v>1047</v>
          </cell>
          <cell r="AN79">
            <v>3550</v>
          </cell>
          <cell r="AO79">
            <v>0</v>
          </cell>
          <cell r="AP79">
            <v>55.5</v>
          </cell>
          <cell r="AQ79">
            <v>3550</v>
          </cell>
          <cell r="AR79">
            <v>0</v>
          </cell>
          <cell r="AS79">
            <v>3550</v>
          </cell>
          <cell r="AT79">
            <v>2</v>
          </cell>
          <cell r="AU79">
            <v>0</v>
          </cell>
          <cell r="AV79">
            <v>0</v>
          </cell>
          <cell r="AW79">
            <v>0</v>
          </cell>
          <cell r="AX79">
            <v>0</v>
          </cell>
          <cell r="AY79">
            <v>0</v>
          </cell>
          <cell r="AZ79" t="str">
            <v>4-S lean burn</v>
          </cell>
          <cell r="BA79">
            <v>1</v>
          </cell>
          <cell r="BB79" t="str">
            <v>Compressed air</v>
          </cell>
          <cell r="BC79" t="str">
            <v>Compressed air</v>
          </cell>
          <cell r="BD79" t="str">
            <v>Compressed air</v>
          </cell>
          <cell r="BE79">
            <v>2013</v>
          </cell>
          <cell r="BF79">
            <v>1</v>
          </cell>
          <cell r="BG79" t="str">
            <v>Wattenberg Gas Processing Plant</v>
          </cell>
          <cell r="BH79" t="str">
            <v>Wells</v>
          </cell>
          <cell r="BI79" t="str">
            <v>DM</v>
          </cell>
          <cell r="BJ79" t="str">
            <v>Aerodyne</v>
          </cell>
          <cell r="BK79" t="str">
            <v xml:space="preserve">There were no leaks detected with the IR camera nor any episodic emissions.  No changes in operation during the visit. </v>
          </cell>
          <cell r="BL79" t="str">
            <v xml:space="preserve"> </v>
          </cell>
          <cell r="BM79">
            <v>0</v>
          </cell>
          <cell r="BN79">
            <v>13</v>
          </cell>
          <cell r="BO79">
            <v>649.05781243626063</v>
          </cell>
          <cell r="BP79">
            <v>215.79150575177178</v>
          </cell>
          <cell r="BQ79">
            <v>0</v>
          </cell>
          <cell r="BR79">
            <v>22.921298043432188</v>
          </cell>
          <cell r="BS79">
            <v>7.6206176457711248</v>
          </cell>
          <cell r="BT79">
            <v>0</v>
          </cell>
          <cell r="BU79">
            <v>33006.669182542348</v>
          </cell>
          <cell r="BV79">
            <v>10973.689409910419</v>
          </cell>
          <cell r="BW79" t="str">
            <v>Yes</v>
          </cell>
          <cell r="BX79">
            <v>3.7507578616525396E-3</v>
          </cell>
          <cell r="BY79">
            <v>0</v>
          </cell>
          <cell r="BZ79" t="str">
            <v xml:space="preserve">Nearest well pad is located about 1 mi South of the station, not other wells appear to be in the immediate vicinity.  There is also an old compressor building which is now decommissioned.  Other decommissioned equipment in the yard included horizontal tanks and dehydrators. </v>
          </cell>
          <cell r="CA79">
            <v>12.408315841228633</v>
          </cell>
          <cell r="CB79">
            <v>14.200000000000001</v>
          </cell>
          <cell r="CC79">
            <v>10.512982202203554</v>
          </cell>
          <cell r="CD79">
            <v>5.5396326586969278E-3</v>
          </cell>
          <cell r="CE79">
            <v>2.1884298482858115E-2</v>
          </cell>
          <cell r="CF79" t="str">
            <v>Yes/No</v>
          </cell>
        </row>
        <row r="80">
          <cell r="A80">
            <v>440</v>
          </cell>
          <cell r="B80">
            <v>72</v>
          </cell>
          <cell r="C80">
            <v>41725</v>
          </cell>
          <cell r="D80" t="str">
            <v>Camp Houston</v>
          </cell>
          <cell r="E80" t="str">
            <v>Access</v>
          </cell>
          <cell r="F80">
            <v>36.843542999999997</v>
          </cell>
          <cell r="G80">
            <v>-99.078035</v>
          </cell>
          <cell r="H80" t="str">
            <v>OK</v>
          </cell>
          <cell r="I80">
            <v>11</v>
          </cell>
          <cell r="J80" t="str">
            <v>Mississippian Lime gas play</v>
          </cell>
          <cell r="K80" t="str">
            <v>C/D</v>
          </cell>
          <cell r="L80" t="str">
            <v>Shale</v>
          </cell>
          <cell r="M80">
            <v>92.82</v>
          </cell>
          <cell r="N80">
            <v>3.952</v>
          </cell>
          <cell r="O80">
            <v>1.5329999999999999</v>
          </cell>
          <cell r="P80">
            <v>1.512</v>
          </cell>
          <cell r="Q80">
            <v>0.183</v>
          </cell>
          <cell r="R80">
            <v>0</v>
          </cell>
          <cell r="S80">
            <v>0</v>
          </cell>
          <cell r="T80">
            <v>0</v>
          </cell>
          <cell r="U80">
            <v>1111.5999999999999</v>
          </cell>
          <cell r="V80">
            <v>1092.7</v>
          </cell>
          <cell r="W80" t="str">
            <v>Sample taken from the inlet separator.  Inlet gas composition for this compression station asssumed to be the same as outlet.  Sample date 10/8/13</v>
          </cell>
          <cell r="X80">
            <v>92.82</v>
          </cell>
          <cell r="Y80">
            <v>3.952</v>
          </cell>
          <cell r="Z80">
            <v>1.5329999999999999</v>
          </cell>
          <cell r="AA80">
            <v>1.512</v>
          </cell>
          <cell r="AB80">
            <v>0.183</v>
          </cell>
          <cell r="AC80">
            <v>0</v>
          </cell>
          <cell r="AD80">
            <v>0</v>
          </cell>
          <cell r="AE80">
            <v>0</v>
          </cell>
          <cell r="AF80">
            <v>1111.5999999999999</v>
          </cell>
          <cell r="AG80">
            <v>1092.7</v>
          </cell>
          <cell r="AH80" t="str">
            <v>Sample taken from the inlet separator.  Inlet gas composition for this compression station asssumed to be the same as outlet.  Sample date 10/8/13</v>
          </cell>
          <cell r="AI80">
            <v>11</v>
          </cell>
          <cell r="AJ80">
            <v>5.2</v>
          </cell>
          <cell r="AK80">
            <v>0</v>
          </cell>
          <cell r="AL80">
            <v>38</v>
          </cell>
          <cell r="AM80">
            <v>1023</v>
          </cell>
          <cell r="AN80">
            <v>5200</v>
          </cell>
          <cell r="AO80">
            <v>0</v>
          </cell>
          <cell r="AP80">
            <v>70</v>
          </cell>
          <cell r="AQ80">
            <v>2600</v>
          </cell>
          <cell r="AR80">
            <v>0</v>
          </cell>
          <cell r="AS80">
            <v>2600</v>
          </cell>
          <cell r="AT80">
            <v>2</v>
          </cell>
          <cell r="AU80">
            <v>2</v>
          </cell>
          <cell r="AV80">
            <v>0</v>
          </cell>
          <cell r="AW80">
            <v>0</v>
          </cell>
          <cell r="AX80">
            <v>0</v>
          </cell>
          <cell r="AY80">
            <v>0</v>
          </cell>
          <cell r="AZ80" t="str">
            <v>4-S lean burn</v>
          </cell>
          <cell r="BA80">
            <v>1</v>
          </cell>
          <cell r="BB80">
            <v>20</v>
          </cell>
          <cell r="BC80">
            <v>0</v>
          </cell>
          <cell r="BD80">
            <v>5</v>
          </cell>
          <cell r="BE80">
            <v>2010</v>
          </cell>
          <cell r="BF80">
            <v>4</v>
          </cell>
          <cell r="BG80" t="str">
            <v xml:space="preserve">Processing plant  </v>
          </cell>
          <cell r="BH80" t="str">
            <v>Wells</v>
          </cell>
          <cell r="BI80" t="str">
            <v>AM</v>
          </cell>
          <cell r="BJ80" t="str">
            <v>CMU</v>
          </cell>
          <cell r="BK80" t="str">
            <v>This is a newer facility with presumably not a lot of extraneous methane leaks.  No gases were observed emitting from the condensate tanks.  There looked to be some pneumatics in the vicinity of the inlet separator that ma may or may not be operating properly.   I was able to observe the intermittent puffs of gas but I could also hear something that sounded more continuous.  This site should be one of the lower emitting sites in the region.  Generally, all of these sites employ gas pneumatics, which qualitatively seem to emit more than those in some other regions.</v>
          </cell>
          <cell r="BL80" t="str">
            <v xml:space="preserve"> </v>
          </cell>
          <cell r="BM80">
            <v>0</v>
          </cell>
          <cell r="BN80">
            <v>21</v>
          </cell>
          <cell r="BO80">
            <v>647.46175711457033</v>
          </cell>
          <cell r="BP80">
            <v>315.10996461254626</v>
          </cell>
          <cell r="BQ80">
            <v>0</v>
          </cell>
          <cell r="BR80">
            <v>22.864933788936966</v>
          </cell>
          <cell r="BS80">
            <v>11.128021690747056</v>
          </cell>
          <cell r="BT80">
            <v>0</v>
          </cell>
          <cell r="BU80">
            <v>32925.504656069228</v>
          </cell>
          <cell r="BV80">
            <v>16024.351234675762</v>
          </cell>
          <cell r="BW80" t="str">
            <v>Yes</v>
          </cell>
          <cell r="BX80">
            <v>6.3318278184748512E-3</v>
          </cell>
          <cell r="BY80">
            <v>0</v>
          </cell>
          <cell r="BZ80" t="str">
            <v>None</v>
          </cell>
          <cell r="CA80">
            <v>9.2211671062104159</v>
          </cell>
          <cell r="CB80">
            <v>10.833333333333334</v>
          </cell>
          <cell r="CC80">
            <v>13.64376668272655</v>
          </cell>
          <cell r="CD80">
            <v>6.8216201448770232E-3</v>
          </cell>
          <cell r="CE80">
            <v>1.6263188001881188E-2</v>
          </cell>
          <cell r="CF80" t="str">
            <v>Yes/No</v>
          </cell>
        </row>
        <row r="81">
          <cell r="A81">
            <v>275</v>
          </cell>
          <cell r="B81">
            <v>73</v>
          </cell>
          <cell r="C81">
            <v>41697</v>
          </cell>
          <cell r="D81" t="str">
            <v>Sturgeon CPF-1</v>
          </cell>
          <cell r="E81" t="str">
            <v>Southwestern Energy</v>
          </cell>
          <cell r="F81">
            <v>35.318150000000003</v>
          </cell>
          <cell r="G81">
            <v>-92.545770000000005</v>
          </cell>
          <cell r="H81" t="str">
            <v>AR</v>
          </cell>
          <cell r="I81">
            <v>15</v>
          </cell>
          <cell r="J81" t="str">
            <v>Arkoma</v>
          </cell>
          <cell r="K81" t="str">
            <v>C/D</v>
          </cell>
          <cell r="L81" t="str">
            <v>Shale</v>
          </cell>
          <cell r="M81">
            <v>96.126199999999997</v>
          </cell>
          <cell r="N81">
            <v>1.1256999999999999</v>
          </cell>
          <cell r="O81">
            <v>1.6500000000000001E-2</v>
          </cell>
          <cell r="P81">
            <v>0</v>
          </cell>
          <cell r="Q81">
            <v>2.4836999999999998</v>
          </cell>
          <cell r="R81">
            <v>0.2475</v>
          </cell>
          <cell r="S81">
            <v>3.8999999999999999E-4</v>
          </cell>
          <cell r="T81">
            <v>3.9</v>
          </cell>
          <cell r="U81">
            <v>990.19010000000003</v>
          </cell>
          <cell r="V81">
            <v>973.29060000000004</v>
          </cell>
          <cell r="W81" t="str">
            <v>Sample date 1/10/2014.  Data given for inlet composition and assumed to be the same as outlet</v>
          </cell>
          <cell r="X81">
            <v>96.126199999999997</v>
          </cell>
          <cell r="Y81">
            <v>1.1256999999999999</v>
          </cell>
          <cell r="Z81">
            <v>1.6500000000000001E-2</v>
          </cell>
          <cell r="AA81">
            <v>0</v>
          </cell>
          <cell r="AB81">
            <v>2.4836999999999998</v>
          </cell>
          <cell r="AC81">
            <v>0.2475</v>
          </cell>
          <cell r="AD81">
            <v>3.8999999999999999E-4</v>
          </cell>
          <cell r="AE81">
            <v>3.9</v>
          </cell>
          <cell r="AF81">
            <v>990.19010000000003</v>
          </cell>
          <cell r="AG81">
            <v>973.29060000000004</v>
          </cell>
          <cell r="AH81" t="str">
            <v>Sample date 1/10/2014.  Data given for inlet composition and assumed to be the same as outlet</v>
          </cell>
          <cell r="AI81">
            <v>11.4</v>
          </cell>
          <cell r="AJ81">
            <v>11</v>
          </cell>
          <cell r="AK81">
            <v>11</v>
          </cell>
          <cell r="AL81">
            <v>48</v>
          </cell>
          <cell r="AM81">
            <v>1025</v>
          </cell>
          <cell r="AN81">
            <v>2680</v>
          </cell>
          <cell r="AO81">
            <v>0</v>
          </cell>
          <cell r="AP81">
            <v>30</v>
          </cell>
          <cell r="AQ81">
            <v>2680</v>
          </cell>
          <cell r="AR81">
            <v>0</v>
          </cell>
          <cell r="AS81">
            <v>2680</v>
          </cell>
          <cell r="AT81">
            <v>2</v>
          </cell>
          <cell r="AU81">
            <v>0</v>
          </cell>
          <cell r="AV81">
            <v>0</v>
          </cell>
          <cell r="AW81">
            <v>0</v>
          </cell>
          <cell r="AX81">
            <v>0</v>
          </cell>
          <cell r="AY81">
            <v>0</v>
          </cell>
          <cell r="AZ81" t="str">
            <v>4-S lean burn</v>
          </cell>
          <cell r="BA81">
            <v>1</v>
          </cell>
          <cell r="BB81">
            <v>21</v>
          </cell>
          <cell r="BC81">
            <v>0</v>
          </cell>
          <cell r="BD81">
            <v>0</v>
          </cell>
          <cell r="BE81">
            <v>2008</v>
          </cell>
          <cell r="BF81">
            <v>6</v>
          </cell>
          <cell r="BG81" t="str">
            <v>Transmission pipeline</v>
          </cell>
          <cell r="BH81" t="str">
            <v>Wells</v>
          </cell>
          <cell r="BI81" t="str">
            <v>AH</v>
          </cell>
          <cell r="BJ81" t="str">
            <v>CMU</v>
          </cell>
          <cell r="BK81" t="str">
            <v>A fairly large vapor leak was found coming from the top of one of the produced water tanks where a pipe enters through a hole. The other tank did not have this vapor from it’s pipe. There was a leak on a valve actuator after the final scrubber where gas is branched off to feed the engines and dehydration boiler. There was also leaks on some of the float valves on the tanks before compression and the dehydrator.</v>
          </cell>
          <cell r="BL81" t="str">
            <v xml:space="preserve"> </v>
          </cell>
          <cell r="BM81">
            <v>1</v>
          </cell>
          <cell r="BN81">
            <v>12</v>
          </cell>
          <cell r="BO81">
            <v>642.05236355798445</v>
          </cell>
          <cell r="BP81">
            <v>264.51193449445725</v>
          </cell>
          <cell r="BQ81">
            <v>0</v>
          </cell>
          <cell r="BR81">
            <v>22.673902544001599</v>
          </cell>
          <cell r="BS81">
            <v>9.3411661803048816</v>
          </cell>
          <cell r="BT81">
            <v>0</v>
          </cell>
          <cell r="BU81">
            <v>32650.4196633623</v>
          </cell>
          <cell r="BV81">
            <v>13451.279299639029</v>
          </cell>
          <cell r="BW81" t="str">
            <v>Yes</v>
          </cell>
          <cell r="BX81">
            <v>2.9682199693965728E-3</v>
          </cell>
          <cell r="BY81">
            <v>0</v>
          </cell>
          <cell r="BZ81" t="str">
            <v xml:space="preserve">There are an unknown number of wells upstream, and downstream goes directly into the transmission pipeline.  The facility has one inlet and one exit.   There are 4 inlets that draw from probably 12 wells, which range from a distance of a half mile to a mile away.  </v>
          </cell>
          <cell r="CA81">
            <v>9.494552928886268</v>
          </cell>
          <cell r="CB81">
            <v>11.166666666666666</v>
          </cell>
          <cell r="CC81">
            <v>13.179349615115331</v>
          </cell>
          <cell r="CD81">
            <v>3.0878365829467643E-3</v>
          </cell>
          <cell r="CE81">
            <v>1.6745353109618135E-2</v>
          </cell>
          <cell r="CF81" t="str">
            <v>Yes/Yes</v>
          </cell>
        </row>
        <row r="82">
          <cell r="A82">
            <v>715</v>
          </cell>
          <cell r="B82">
            <v>74</v>
          </cell>
          <cell r="C82">
            <v>41730</v>
          </cell>
          <cell r="D82" t="str">
            <v>South Prong</v>
          </cell>
          <cell r="E82" t="str">
            <v>Anadarko</v>
          </cell>
          <cell r="F82">
            <v>44.176653559999998</v>
          </cell>
          <cell r="G82">
            <v>-105.94076560000001</v>
          </cell>
          <cell r="H82" t="str">
            <v>WY</v>
          </cell>
          <cell r="I82">
            <v>4</v>
          </cell>
          <cell r="J82" t="str">
            <v>Powder River</v>
          </cell>
          <cell r="K82" t="str">
            <v>C/D</v>
          </cell>
          <cell r="L82" t="str">
            <v>Coal Bed Methane</v>
          </cell>
          <cell r="M82">
            <v>92.285600000000002</v>
          </cell>
          <cell r="N82">
            <v>9.2399999999999996E-2</v>
          </cell>
          <cell r="O82">
            <v>0</v>
          </cell>
          <cell r="P82">
            <v>0</v>
          </cell>
          <cell r="Q82">
            <v>4.4066999999999998</v>
          </cell>
          <cell r="R82">
            <v>3.2153</v>
          </cell>
          <cell r="S82">
            <v>0</v>
          </cell>
          <cell r="T82">
            <v>0</v>
          </cell>
          <cell r="U82">
            <v>935.9</v>
          </cell>
          <cell r="V82" t="str">
            <v>N/A</v>
          </cell>
          <cell r="W82" t="str">
            <v>Inlet gas composition is not available.  Assumed to be the same as outlet for this C/D station</v>
          </cell>
          <cell r="X82">
            <v>92.285600000000002</v>
          </cell>
          <cell r="Y82">
            <v>9.2399999999999996E-2</v>
          </cell>
          <cell r="Z82">
            <v>0</v>
          </cell>
          <cell r="AA82">
            <v>0</v>
          </cell>
          <cell r="AB82">
            <v>4.4066999999999998</v>
          </cell>
          <cell r="AC82">
            <v>3.2153</v>
          </cell>
          <cell r="AD82">
            <v>0</v>
          </cell>
          <cell r="AE82">
            <v>0</v>
          </cell>
          <cell r="AF82">
            <v>935.9</v>
          </cell>
          <cell r="AG82" t="str">
            <v>N/A</v>
          </cell>
          <cell r="AH82" t="str">
            <v>Sample obtained for discharge only.  Effective date 4/2/14</v>
          </cell>
          <cell r="AI82">
            <v>5.7017225205479454</v>
          </cell>
          <cell r="AJ82">
            <v>3</v>
          </cell>
          <cell r="AK82">
            <v>16</v>
          </cell>
          <cell r="AL82">
            <v>53</v>
          </cell>
          <cell r="AM82">
            <v>1251</v>
          </cell>
          <cell r="AN82">
            <v>3110</v>
          </cell>
          <cell r="AO82">
            <v>0</v>
          </cell>
          <cell r="AP82">
            <v>45</v>
          </cell>
          <cell r="AQ82">
            <v>1430</v>
          </cell>
          <cell r="AR82">
            <v>0</v>
          </cell>
          <cell r="AS82">
            <v>1430</v>
          </cell>
          <cell r="AT82">
            <v>1</v>
          </cell>
          <cell r="AU82">
            <v>0</v>
          </cell>
          <cell r="AV82">
            <v>1</v>
          </cell>
          <cell r="AW82">
            <v>0</v>
          </cell>
          <cell r="AX82">
            <v>0</v>
          </cell>
          <cell r="AY82">
            <v>0</v>
          </cell>
          <cell r="AZ82" t="str">
            <v>4-S lean burn</v>
          </cell>
          <cell r="BA82">
            <v>1</v>
          </cell>
          <cell r="BB82">
            <v>5</v>
          </cell>
          <cell r="BC82">
            <v>0</v>
          </cell>
          <cell r="BD82">
            <v>0</v>
          </cell>
          <cell r="BE82">
            <v>0</v>
          </cell>
          <cell r="BF82">
            <v>0</v>
          </cell>
          <cell r="BG82" t="str">
            <v>Processing plant</v>
          </cell>
          <cell r="BH82" t="str">
            <v>Booster station</v>
          </cell>
          <cell r="BI82" t="str">
            <v>DM</v>
          </cell>
          <cell r="BJ82" t="str">
            <v>CMU</v>
          </cell>
          <cell r="BK82" t="str">
            <v>There were no changes in operation nor any episodic emissions.  No IR camera onsite</v>
          </cell>
          <cell r="BL82" t="str">
            <v>This site was colocated, the site next to it is expected to have an impact on emissions</v>
          </cell>
          <cell r="BM82">
            <v>0</v>
          </cell>
          <cell r="BN82">
            <v>10</v>
          </cell>
          <cell r="BO82">
            <v>637.3643266218005</v>
          </cell>
          <cell r="BP82">
            <v>255.20947015907396</v>
          </cell>
          <cell r="BQ82">
            <v>0</v>
          </cell>
          <cell r="BR82">
            <v>22.508345809618337</v>
          </cell>
          <cell r="BS82">
            <v>9.0126522120816599</v>
          </cell>
          <cell r="BT82">
            <v>0</v>
          </cell>
          <cell r="BU82">
            <v>32412.017965850406</v>
          </cell>
          <cell r="BV82">
            <v>12978.219185397589</v>
          </cell>
          <cell r="BW82" t="str">
            <v>Yes</v>
          </cell>
          <cell r="BX82">
            <v>1.0804005988616801E-2</v>
          </cell>
          <cell r="BY82">
            <v>0</v>
          </cell>
          <cell r="BZ82" t="str">
            <v xml:space="preserve">Remote location, the site is co-located with Pearson Draw (compressor station) within 600 ft to the South.  The measurement only included the area of South Prong and no data was collected from Pearson Draw. </v>
          </cell>
          <cell r="CA82">
            <v>5.0532028374590752</v>
          </cell>
          <cell r="CB82">
            <v>5.72</v>
          </cell>
          <cell r="CC82">
            <v>17.455142972159262</v>
          </cell>
          <cell r="CD82">
            <v>1.1707141730255643E-2</v>
          </cell>
          <cell r="CE82">
            <v>8.9122327803698217E-3</v>
          </cell>
          <cell r="CF82" t="str">
            <v>No/No</v>
          </cell>
        </row>
        <row r="83">
          <cell r="A83">
            <v>544</v>
          </cell>
          <cell r="B83">
            <v>75</v>
          </cell>
          <cell r="C83">
            <v>41576</v>
          </cell>
          <cell r="D83" t="str">
            <v>Blue Forest Comp Station</v>
          </cell>
          <cell r="E83" t="str">
            <v>Anadarko</v>
          </cell>
          <cell r="F83">
            <v>41.674056</v>
          </cell>
          <cell r="G83">
            <v>-109.993056</v>
          </cell>
          <cell r="H83" t="str">
            <v>WY</v>
          </cell>
          <cell r="I83">
            <v>14</v>
          </cell>
          <cell r="J83" t="str">
            <v>GGRB</v>
          </cell>
          <cell r="K83" t="str">
            <v>C/D</v>
          </cell>
          <cell r="L83" t="str">
            <v>Conventional</v>
          </cell>
          <cell r="M83">
            <v>88.066999999999993</v>
          </cell>
          <cell r="N83">
            <v>6.117</v>
          </cell>
          <cell r="O83">
            <v>2.6960000000000002</v>
          </cell>
          <cell r="P83">
            <v>1.9660000000000002</v>
          </cell>
          <cell r="Q83">
            <v>0.61599999999999999</v>
          </cell>
          <cell r="R83">
            <v>0.53800000000000003</v>
          </cell>
          <cell r="S83">
            <v>0</v>
          </cell>
          <cell r="T83">
            <v>0</v>
          </cell>
          <cell r="U83">
            <v>1143.9110000000001</v>
          </cell>
          <cell r="V83">
            <v>1124.002</v>
          </cell>
          <cell r="W83" t="str">
            <v>Discharge sample. Sample date 3/27/14</v>
          </cell>
          <cell r="X83">
            <v>88.066999999999993</v>
          </cell>
          <cell r="Y83">
            <v>6.117</v>
          </cell>
          <cell r="Z83">
            <v>2.6960000000000002</v>
          </cell>
          <cell r="AA83">
            <v>1.9660000000000002</v>
          </cell>
          <cell r="AB83">
            <v>0.61599999999999999</v>
          </cell>
          <cell r="AC83">
            <v>0.53800000000000003</v>
          </cell>
          <cell r="AD83">
            <v>0</v>
          </cell>
          <cell r="AE83">
            <v>0</v>
          </cell>
          <cell r="AF83">
            <v>1143.9110000000001</v>
          </cell>
          <cell r="AG83">
            <v>1124.002</v>
          </cell>
          <cell r="AH83" t="str">
            <v>Discharge sample. Sample date 3/27/14</v>
          </cell>
          <cell r="AI83">
            <v>12.417232</v>
          </cell>
          <cell r="AJ83">
            <v>10</v>
          </cell>
          <cell r="AK83">
            <v>13</v>
          </cell>
          <cell r="AL83">
            <v>28</v>
          </cell>
          <cell r="AM83">
            <v>1040</v>
          </cell>
          <cell r="AN83">
            <v>3000</v>
          </cell>
          <cell r="AO83">
            <v>0</v>
          </cell>
          <cell r="AP83">
            <v>40</v>
          </cell>
          <cell r="AQ83">
            <v>3000</v>
          </cell>
          <cell r="AR83">
            <v>0</v>
          </cell>
          <cell r="AS83">
            <v>3000</v>
          </cell>
          <cell r="AT83">
            <v>3</v>
          </cell>
          <cell r="AU83">
            <v>0</v>
          </cell>
          <cell r="AV83">
            <v>0</v>
          </cell>
          <cell r="AW83">
            <v>0</v>
          </cell>
          <cell r="AX83">
            <v>0</v>
          </cell>
          <cell r="AY83">
            <v>0</v>
          </cell>
          <cell r="AZ83" t="str">
            <v>4-S rich burn</v>
          </cell>
          <cell r="BA83">
            <v>1</v>
          </cell>
          <cell r="BB83">
            <v>29</v>
          </cell>
          <cell r="BC83">
            <v>3</v>
          </cell>
          <cell r="BD83">
            <v>0</v>
          </cell>
          <cell r="BE83">
            <v>1992</v>
          </cell>
          <cell r="BF83">
            <v>22</v>
          </cell>
          <cell r="BG83" t="str">
            <v>Processing Plant</v>
          </cell>
          <cell r="BH83" t="str">
            <v>Wells</v>
          </cell>
          <cell r="BI83" t="str">
            <v>LW</v>
          </cell>
          <cell r="BJ83" t="str">
            <v>Aerodyne</v>
          </cell>
          <cell r="BK83" t="str">
            <v xml:space="preserve">Leak survey did not reveal any ‘notable’ leaks.  Other than rod packing vents and pneumatics, only leak detected was a braided fuel line hose.  </v>
          </cell>
          <cell r="BL83" t="str">
            <v xml:space="preserve"> </v>
          </cell>
          <cell r="BM83">
            <v>0</v>
          </cell>
          <cell r="BN83">
            <v>2</v>
          </cell>
          <cell r="BO83">
            <v>633.59824663250583</v>
          </cell>
          <cell r="BP83">
            <v>170.25243378721092</v>
          </cell>
          <cell r="BQ83">
            <v>0</v>
          </cell>
          <cell r="BR83">
            <v>22.375347731117422</v>
          </cell>
          <cell r="BS83">
            <v>6.0124178504354626</v>
          </cell>
          <cell r="BT83">
            <v>0</v>
          </cell>
          <cell r="BU83">
            <v>32220.500732809091</v>
          </cell>
          <cell r="BV83">
            <v>8657.8817046270669</v>
          </cell>
          <cell r="BW83" t="str">
            <v>Yes</v>
          </cell>
          <cell r="BX83">
            <v>3.2220500732809089E-3</v>
          </cell>
          <cell r="BY83">
            <v>0</v>
          </cell>
          <cell r="BZ83" t="str">
            <v>None</v>
          </cell>
          <cell r="CA83">
            <v>2.1960330313928242</v>
          </cell>
          <cell r="CB83">
            <v>12</v>
          </cell>
          <cell r="CC83">
            <v>20.1793146997246</v>
          </cell>
          <cell r="CD83">
            <v>3.6586349861820089E-3</v>
          </cell>
          <cell r="CE83">
            <v>2.1049454004385307E-2</v>
          </cell>
          <cell r="CF83" t="str">
            <v>Yes/No</v>
          </cell>
        </row>
        <row r="84">
          <cell r="A84">
            <v>226</v>
          </cell>
          <cell r="B84">
            <v>76</v>
          </cell>
          <cell r="C84">
            <v>41677</v>
          </cell>
          <cell r="D84" t="str">
            <v>Charley CPF-3</v>
          </cell>
          <cell r="E84" t="str">
            <v>Southwestern Energy</v>
          </cell>
          <cell r="F84">
            <v>35.437674999999999</v>
          </cell>
          <cell r="G84">
            <v>-91.990646999999996</v>
          </cell>
          <cell r="H84" t="str">
            <v>AR</v>
          </cell>
          <cell r="I84">
            <v>15</v>
          </cell>
          <cell r="J84" t="str">
            <v>Arkoma</v>
          </cell>
          <cell r="K84" t="str">
            <v>C/D</v>
          </cell>
          <cell r="L84" t="str">
            <v>Shale</v>
          </cell>
          <cell r="M84">
            <v>96.605999999999995</v>
          </cell>
          <cell r="N84">
            <v>1.2441</v>
          </cell>
          <cell r="O84">
            <v>2.2599999999999999E-2</v>
          </cell>
          <cell r="P84">
            <v>0</v>
          </cell>
          <cell r="Q84">
            <v>1.6857</v>
          </cell>
          <cell r="R84">
            <v>0.44159999999999999</v>
          </cell>
          <cell r="S84">
            <v>1.0000000000000001E-5</v>
          </cell>
          <cell r="T84">
            <v>0.1</v>
          </cell>
          <cell r="U84">
            <v>997.27530000000002</v>
          </cell>
          <cell r="V84">
            <v>980.23389999999995</v>
          </cell>
          <cell r="W84" t="str">
            <v>Sample date 1/9/2014.  Data given for inlet composition but assumed to be the same as outlet for this station</v>
          </cell>
          <cell r="X84">
            <v>96.605999999999995</v>
          </cell>
          <cell r="Y84">
            <v>1.2441</v>
          </cell>
          <cell r="Z84">
            <v>2.2599999999999999E-2</v>
          </cell>
          <cell r="AA84">
            <v>0</v>
          </cell>
          <cell r="AB84">
            <v>1.6857</v>
          </cell>
          <cell r="AC84">
            <v>0.44159999999999999</v>
          </cell>
          <cell r="AD84">
            <v>1.0000000000000001E-5</v>
          </cell>
          <cell r="AE84">
            <v>0.1</v>
          </cell>
          <cell r="AF84">
            <v>997.27530000000002</v>
          </cell>
          <cell r="AG84">
            <v>980.23389999999995</v>
          </cell>
          <cell r="AH84" t="str">
            <v>Sample date 1/9/2014.  Data given for inlet composition but assumed to be the same as outlet for this station</v>
          </cell>
          <cell r="AI84">
            <v>40</v>
          </cell>
          <cell r="AJ84">
            <v>28.2</v>
          </cell>
          <cell r="AK84">
            <v>34</v>
          </cell>
          <cell r="AL84">
            <v>35</v>
          </cell>
          <cell r="AM84">
            <v>946</v>
          </cell>
          <cell r="AN84">
            <v>7100</v>
          </cell>
          <cell r="AO84">
            <v>0</v>
          </cell>
          <cell r="AP84">
            <v>19</v>
          </cell>
          <cell r="AQ84">
            <v>7100</v>
          </cell>
          <cell r="AR84">
            <v>0</v>
          </cell>
          <cell r="AS84">
            <v>7100</v>
          </cell>
          <cell r="AT84">
            <v>4</v>
          </cell>
          <cell r="AU84">
            <v>0</v>
          </cell>
          <cell r="AV84">
            <v>0</v>
          </cell>
          <cell r="AW84">
            <v>0</v>
          </cell>
          <cell r="AX84">
            <v>0</v>
          </cell>
          <cell r="AY84">
            <v>0</v>
          </cell>
          <cell r="AZ84" t="str">
            <v>4-S lean burn</v>
          </cell>
          <cell r="BA84">
            <v>1</v>
          </cell>
          <cell r="BB84">
            <v>28</v>
          </cell>
          <cell r="BC84">
            <v>0</v>
          </cell>
          <cell r="BD84">
            <v>0</v>
          </cell>
          <cell r="BE84">
            <v>2011</v>
          </cell>
          <cell r="BF84">
            <v>3</v>
          </cell>
          <cell r="BG84" t="str">
            <v>Transmission pipeline</v>
          </cell>
          <cell r="BH84" t="str">
            <v>Wells</v>
          </cell>
          <cell r="BI84" t="str">
            <v>AM</v>
          </cell>
          <cell r="BJ84" t="str">
            <v>CMU</v>
          </cell>
          <cell r="BK84" t="str">
            <v xml:space="preserve">Upon arrival, the mobile lab observed high background levels of methane in the vicinity of the produced water tanks.    The IR camera showed that 2 of the 3 tanks were emitted gases at a rate that looked to be moderate.  The operator indicated that when he arrived he found that a valve on the inlet separator was frozen over and he had to vent gas to the PW tanks.    The tanks were still venting approximately 1 hour after we arrived.   This seemed to be a common occurrence and I wonder if this is more common in the winter.  .    </v>
          </cell>
          <cell r="BL84" t="str">
            <v>reviewed.  Operator constantly fixing stuff…</v>
          </cell>
          <cell r="BM84">
            <v>0</v>
          </cell>
          <cell r="BN84">
            <v>16</v>
          </cell>
          <cell r="BO84">
            <v>584.12276662921624</v>
          </cell>
          <cell r="BP84">
            <v>298.2684497486656</v>
          </cell>
          <cell r="BQ84">
            <v>0</v>
          </cell>
          <cell r="BR84">
            <v>20.628134769084649</v>
          </cell>
          <cell r="BS84">
            <v>10.533268227648096</v>
          </cell>
          <cell r="BT84">
            <v>0</v>
          </cell>
          <cell r="BU84">
            <v>29704.514067481894</v>
          </cell>
          <cell r="BV84">
            <v>15167.906247813258</v>
          </cell>
          <cell r="BW84" t="str">
            <v>Yes</v>
          </cell>
          <cell r="BX84">
            <v>1.053351562676663E-3</v>
          </cell>
          <cell r="BY84" t="str">
            <v>Slight changes in site emissions noted by CSU observer.  Check with tracer team</v>
          </cell>
          <cell r="BZ84" t="str">
            <v>The site had to well sites approximately 100 yards from the entrance.</v>
          </cell>
          <cell r="CA84">
            <v>24.816631682457267</v>
          </cell>
          <cell r="CB84">
            <v>29.583333333333332</v>
          </cell>
          <cell r="CC84">
            <v>-4.1884969133726173</v>
          </cell>
          <cell r="CD84">
            <v>1.0903583242000113E-3</v>
          </cell>
          <cell r="CE84">
            <v>4.3768596965716229E-2</v>
          </cell>
          <cell r="CF84" t="str">
            <v>Yes/Yes</v>
          </cell>
        </row>
        <row r="85">
          <cell r="A85">
            <v>423</v>
          </cell>
          <cell r="B85">
            <v>77</v>
          </cell>
          <cell r="C85">
            <v>41682</v>
          </cell>
          <cell r="D85" t="str">
            <v>Barsola</v>
          </cell>
          <cell r="E85" t="str">
            <v>Access</v>
          </cell>
          <cell r="F85">
            <v>31.524000000000001</v>
          </cell>
          <cell r="G85">
            <v>-95.049099999999996</v>
          </cell>
          <cell r="H85" t="str">
            <v>TX</v>
          </cell>
          <cell r="I85">
            <v>20</v>
          </cell>
          <cell r="J85" t="str">
            <v>Carthage (Mid-Cont South)</v>
          </cell>
          <cell r="K85" t="str">
            <v>C/D</v>
          </cell>
          <cell r="L85" t="str">
            <v>Tight Sands</v>
          </cell>
          <cell r="M85">
            <v>97.516999999999996</v>
          </cell>
          <cell r="N85">
            <v>0.22</v>
          </cell>
          <cell r="O85">
            <v>0.01</v>
          </cell>
          <cell r="P85">
            <v>0.13300000000000001</v>
          </cell>
          <cell r="Q85">
            <v>1.6559999999999999</v>
          </cell>
          <cell r="R85">
            <v>0.46400000000000002</v>
          </cell>
          <cell r="S85">
            <v>0</v>
          </cell>
          <cell r="T85">
            <v>1.5</v>
          </cell>
          <cell r="U85">
            <v>999.7</v>
          </cell>
          <cell r="V85">
            <v>0</v>
          </cell>
          <cell r="W85" t="str">
            <v>Sample date 12/18/2013.  Sample point: Meter Run.  Data given for outlet composition</v>
          </cell>
          <cell r="X85">
            <v>97.516999999999996</v>
          </cell>
          <cell r="Y85">
            <v>0.22</v>
          </cell>
          <cell r="Z85">
            <v>0.01</v>
          </cell>
          <cell r="AA85">
            <v>0.13300000000000001</v>
          </cell>
          <cell r="AB85">
            <v>1.6559999999999999</v>
          </cell>
          <cell r="AC85">
            <v>0.46400000000000002</v>
          </cell>
          <cell r="AD85">
            <v>0</v>
          </cell>
          <cell r="AE85">
            <v>1.5</v>
          </cell>
          <cell r="AF85">
            <v>999.7</v>
          </cell>
          <cell r="AG85">
            <v>0</v>
          </cell>
          <cell r="AH85" t="str">
            <v>Sample date 12/18/2013.  Sample point: Meter Run.  Data given for outlet composition</v>
          </cell>
          <cell r="AI85">
            <v>2.5</v>
          </cell>
          <cell r="AJ85">
            <v>3.6</v>
          </cell>
          <cell r="AK85">
            <v>0</v>
          </cell>
          <cell r="AL85">
            <v>220</v>
          </cell>
          <cell r="AM85">
            <v>627</v>
          </cell>
          <cell r="AN85">
            <v>1340</v>
          </cell>
          <cell r="AO85">
            <v>0</v>
          </cell>
          <cell r="AP85">
            <v>43</v>
          </cell>
          <cell r="AQ85">
            <v>1340</v>
          </cell>
          <cell r="AR85">
            <v>0</v>
          </cell>
          <cell r="AS85">
            <v>1340</v>
          </cell>
          <cell r="AT85">
            <v>1</v>
          </cell>
          <cell r="AU85">
            <v>0</v>
          </cell>
          <cell r="AV85">
            <v>0</v>
          </cell>
          <cell r="AW85">
            <v>0</v>
          </cell>
          <cell r="AX85">
            <v>0</v>
          </cell>
          <cell r="AY85">
            <v>0</v>
          </cell>
          <cell r="AZ85" t="str">
            <v>4-S lean burn</v>
          </cell>
          <cell r="BA85">
            <v>1</v>
          </cell>
          <cell r="BB85">
            <v>18</v>
          </cell>
          <cell r="BC85">
            <v>0</v>
          </cell>
          <cell r="BD85">
            <v>0</v>
          </cell>
          <cell r="BE85">
            <v>2008</v>
          </cell>
          <cell r="BF85">
            <v>6</v>
          </cell>
          <cell r="BG85" t="str">
            <v>gathering by Access, sales</v>
          </cell>
          <cell r="BH85" t="str">
            <v>gathering, wells</v>
          </cell>
          <cell r="BI85" t="str">
            <v>TG</v>
          </cell>
          <cell r="BJ85" t="str">
            <v>CMU</v>
          </cell>
          <cell r="BK85" t="str">
            <v>No major leaks were observed. One Norriseal liquid level controller on the engine/compressor skid was venting rather more than I normally see on these devices (in my admittedly limited experience). A FLIR movie was duly made. A pressure regulator controlling a flow regulator was venting gas. A FLIR movie was attempted, but does not seem to show the magnitude of the leak due to unfavorable wind direction.</v>
          </cell>
          <cell r="BL85" t="str">
            <v xml:space="preserve"> </v>
          </cell>
          <cell r="BM85">
            <v>0</v>
          </cell>
          <cell r="BN85">
            <v>6</v>
          </cell>
          <cell r="BO85">
            <v>547.57077810506735</v>
          </cell>
          <cell r="BP85">
            <v>321.65251263052795</v>
          </cell>
          <cell r="BQ85">
            <v>0</v>
          </cell>
          <cell r="BR85">
            <v>19.337311352450396</v>
          </cell>
          <cell r="BS85">
            <v>11.35906997367386</v>
          </cell>
          <cell r="BT85">
            <v>0</v>
          </cell>
          <cell r="BU85">
            <v>27845.728347528569</v>
          </cell>
          <cell r="BV85">
            <v>16357.060762090357</v>
          </cell>
          <cell r="BW85" t="str">
            <v>Yes</v>
          </cell>
          <cell r="BX85">
            <v>7.734924540980158E-3</v>
          </cell>
          <cell r="BY85">
            <v>0</v>
          </cell>
          <cell r="BZ85" t="str">
            <v>None</v>
          </cell>
          <cell r="CA85">
            <v>4.747276464443134</v>
          </cell>
          <cell r="CB85">
            <v>6.0300000000000011</v>
          </cell>
          <cell r="CC85">
            <v>14.590034888007262</v>
          </cell>
          <cell r="CD85">
            <v>7.9318729462351783E-3</v>
          </cell>
          <cell r="CE85">
            <v>8.3726765548090675E-3</v>
          </cell>
          <cell r="CF85" t="str">
            <v>Yes/Yes</v>
          </cell>
        </row>
        <row r="86">
          <cell r="A86">
            <v>305</v>
          </cell>
          <cell r="B86">
            <v>78</v>
          </cell>
          <cell r="C86">
            <v>41717</v>
          </cell>
          <cell r="D86" t="str">
            <v>New Liberty</v>
          </cell>
          <cell r="E86" t="str">
            <v>Access</v>
          </cell>
          <cell r="F86">
            <v>35.372300000000003</v>
          </cell>
          <cell r="G86">
            <v>-99.726699999999994</v>
          </cell>
          <cell r="H86" t="str">
            <v>OK</v>
          </cell>
          <cell r="I86">
            <v>11</v>
          </cell>
          <cell r="J86">
            <v>0</v>
          </cell>
          <cell r="K86" t="str">
            <v>C/D</v>
          </cell>
          <cell r="L86" t="str">
            <v>Conventional</v>
          </cell>
          <cell r="M86">
            <v>87.26</v>
          </cell>
          <cell r="N86">
            <v>5.4489999999999998</v>
          </cell>
          <cell r="O86">
            <v>2.23</v>
          </cell>
          <cell r="P86">
            <v>2.4380000000000002</v>
          </cell>
          <cell r="Q86">
            <v>0.81299999999999994</v>
          </cell>
          <cell r="R86">
            <v>1.81</v>
          </cell>
          <cell r="S86">
            <v>2.0000000000000001E-4</v>
          </cell>
          <cell r="T86">
            <v>2</v>
          </cell>
          <cell r="U86">
            <v>1132.8</v>
          </cell>
          <cell r="V86">
            <v>1113.5</v>
          </cell>
          <cell r="W86" t="str">
            <v>Sample date 1/8/14</v>
          </cell>
          <cell r="X86">
            <v>87.26</v>
          </cell>
          <cell r="Y86">
            <v>5.4489999999999998</v>
          </cell>
          <cell r="Z86">
            <v>2.23</v>
          </cell>
          <cell r="AA86">
            <v>2.4380000000000002</v>
          </cell>
          <cell r="AB86">
            <v>0.81299999999999994</v>
          </cell>
          <cell r="AC86">
            <v>1.81</v>
          </cell>
          <cell r="AD86">
            <v>2.0000000000000001E-4</v>
          </cell>
          <cell r="AE86">
            <v>2</v>
          </cell>
          <cell r="AF86">
            <v>1132.8</v>
          </cell>
          <cell r="AG86">
            <v>1113.5</v>
          </cell>
          <cell r="AH86" t="str">
            <v>Sample date 1/8/14</v>
          </cell>
          <cell r="AI86">
            <v>0.5</v>
          </cell>
          <cell r="AJ86">
            <v>0.26500000000000001</v>
          </cell>
          <cell r="AK86">
            <v>1</v>
          </cell>
          <cell r="AL86">
            <v>30</v>
          </cell>
          <cell r="AM86">
            <v>1050</v>
          </cell>
          <cell r="AN86">
            <v>1340</v>
          </cell>
          <cell r="AO86">
            <v>0</v>
          </cell>
          <cell r="AP86">
            <v>50</v>
          </cell>
          <cell r="AQ86">
            <v>1340</v>
          </cell>
          <cell r="AR86">
            <v>0</v>
          </cell>
          <cell r="AS86">
            <v>1340</v>
          </cell>
          <cell r="AT86">
            <v>1</v>
          </cell>
          <cell r="AU86">
            <v>0</v>
          </cell>
          <cell r="AV86">
            <v>0</v>
          </cell>
          <cell r="AW86">
            <v>0</v>
          </cell>
          <cell r="AX86">
            <v>0</v>
          </cell>
          <cell r="AY86">
            <v>0</v>
          </cell>
          <cell r="AZ86" t="str">
            <v>4-S rich burn</v>
          </cell>
          <cell r="BA86">
            <v>1</v>
          </cell>
          <cell r="BB86">
            <v>15</v>
          </cell>
          <cell r="BC86">
            <v>0</v>
          </cell>
          <cell r="BD86">
            <v>0</v>
          </cell>
          <cell r="BE86">
            <v>1986</v>
          </cell>
          <cell r="BF86">
            <v>28</v>
          </cell>
          <cell r="BG86">
            <v>0</v>
          </cell>
          <cell r="BH86" t="str">
            <v>wells</v>
          </cell>
          <cell r="BI86" t="str">
            <v>AB</v>
          </cell>
          <cell r="BJ86" t="str">
            <v>CMU</v>
          </cell>
          <cell r="BK86" t="str">
            <v xml:space="preserve">No anomalous emissions were observed either with the IR camera or other means.   </v>
          </cell>
          <cell r="BL86" t="str">
            <v>reviewed</v>
          </cell>
          <cell r="BM86">
            <v>0</v>
          </cell>
          <cell r="BN86">
            <v>8</v>
          </cell>
          <cell r="BO86">
            <v>538.17883183950494</v>
          </cell>
          <cell r="BP86">
            <v>24.546632508133801</v>
          </cell>
          <cell r="BQ86">
            <v>0</v>
          </cell>
          <cell r="BR86">
            <v>19.005637354485849</v>
          </cell>
          <cell r="BS86">
            <v>0.86685757247054052</v>
          </cell>
          <cell r="BT86">
            <v>0</v>
          </cell>
          <cell r="BU86">
            <v>27368.117790459622</v>
          </cell>
          <cell r="BV86">
            <v>1248.2749043575782</v>
          </cell>
          <cell r="BW86" t="str">
            <v>Yes</v>
          </cell>
          <cell r="BX86">
            <v>0.10327591619041367</v>
          </cell>
          <cell r="BY86">
            <v>0</v>
          </cell>
          <cell r="BZ86" t="str">
            <v xml:space="preserve">This site has an adjoining well site approximately 120 yards from the compressor station. </v>
          </cell>
          <cell r="CA86">
            <v>0.98089475402212822</v>
          </cell>
          <cell r="CB86">
            <v>5.583333333333333</v>
          </cell>
          <cell r="CC86">
            <v>18.024742600463721</v>
          </cell>
          <cell r="CD86">
            <v>0.11835424729591298</v>
          </cell>
          <cell r="CE86">
            <v>9.402089455292105E-3</v>
          </cell>
          <cell r="CF86" t="str">
            <v>Yes/No</v>
          </cell>
        </row>
        <row r="87">
          <cell r="A87">
            <v>420</v>
          </cell>
          <cell r="B87">
            <v>79</v>
          </cell>
          <cell r="C87">
            <v>41716</v>
          </cell>
          <cell r="D87" t="str">
            <v>Concrete</v>
          </cell>
          <cell r="E87" t="str">
            <v>Access</v>
          </cell>
          <cell r="F87">
            <v>34.937399999999997</v>
          </cell>
          <cell r="G87">
            <v>-98.2333</v>
          </cell>
          <cell r="H87" t="str">
            <v>OK</v>
          </cell>
          <cell r="I87">
            <v>11</v>
          </cell>
          <cell r="J87">
            <v>0</v>
          </cell>
          <cell r="K87" t="str">
            <v>C/D</v>
          </cell>
          <cell r="L87" t="str">
            <v>Conventional</v>
          </cell>
          <cell r="M87">
            <v>95.504000000000005</v>
          </cell>
          <cell r="N87">
            <v>2.444</v>
          </cell>
          <cell r="O87">
            <v>0.56000000000000005</v>
          </cell>
          <cell r="P87">
            <v>0.39</v>
          </cell>
          <cell r="Q87">
            <v>0.71499999999999997</v>
          </cell>
          <cell r="R87">
            <v>0.38700000000000001</v>
          </cell>
          <cell r="S87">
            <v>2.0000000000000001E-4</v>
          </cell>
          <cell r="T87">
            <v>2</v>
          </cell>
          <cell r="U87">
            <v>1043.5</v>
          </cell>
          <cell r="V87">
            <v>1025.7</v>
          </cell>
          <cell r="W87" t="str">
            <v>Delivery.  Sample date 1/9/14</v>
          </cell>
          <cell r="X87">
            <v>0</v>
          </cell>
          <cell r="Y87">
            <v>0</v>
          </cell>
          <cell r="Z87">
            <v>0</v>
          </cell>
          <cell r="AA87">
            <v>0</v>
          </cell>
          <cell r="AB87">
            <v>0</v>
          </cell>
          <cell r="AC87">
            <v>0</v>
          </cell>
          <cell r="AD87">
            <v>0</v>
          </cell>
          <cell r="AE87">
            <v>0</v>
          </cell>
          <cell r="AF87">
            <v>0</v>
          </cell>
          <cell r="AG87">
            <v>0</v>
          </cell>
          <cell r="AH87">
            <v>0</v>
          </cell>
          <cell r="AI87">
            <v>5</v>
          </cell>
          <cell r="AJ87">
            <v>5.7519999999999998</v>
          </cell>
          <cell r="AK87">
            <v>7</v>
          </cell>
          <cell r="AL87">
            <v>68.023991655076486</v>
          </cell>
          <cell r="AM87">
            <v>534.17941585535459</v>
          </cell>
          <cell r="AN87">
            <v>1380</v>
          </cell>
          <cell r="AO87">
            <v>0</v>
          </cell>
          <cell r="AP87">
            <v>45</v>
          </cell>
          <cell r="AQ87">
            <v>1380</v>
          </cell>
          <cell r="AR87">
            <v>0</v>
          </cell>
          <cell r="AS87">
            <v>1380</v>
          </cell>
          <cell r="AT87">
            <v>1</v>
          </cell>
          <cell r="AU87">
            <v>0</v>
          </cell>
          <cell r="AV87">
            <v>0</v>
          </cell>
          <cell r="AW87">
            <v>0</v>
          </cell>
          <cell r="AX87">
            <v>0</v>
          </cell>
          <cell r="AY87">
            <v>0</v>
          </cell>
          <cell r="AZ87" t="str">
            <v>4-S rich burn</v>
          </cell>
          <cell r="BA87">
            <v>1</v>
          </cell>
          <cell r="BB87">
            <v>25</v>
          </cell>
          <cell r="BC87">
            <v>1</v>
          </cell>
          <cell r="BD87">
            <v>0</v>
          </cell>
          <cell r="BE87">
            <v>2006</v>
          </cell>
          <cell r="BF87">
            <v>8</v>
          </cell>
          <cell r="BG87">
            <v>0</v>
          </cell>
          <cell r="BH87">
            <v>0</v>
          </cell>
          <cell r="BI87" t="str">
            <v>AB</v>
          </cell>
          <cell r="BJ87" t="str">
            <v>CMU</v>
          </cell>
          <cell r="BK87" t="str">
            <v xml:space="preserve">No anomalous emissions were observed either with the IR camera or other means. </v>
          </cell>
          <cell r="BL87" t="str">
            <v xml:space="preserve"> </v>
          </cell>
          <cell r="BM87">
            <v>0</v>
          </cell>
          <cell r="BN87">
            <v>26</v>
          </cell>
          <cell r="BO87">
            <v>530.71958027941184</v>
          </cell>
          <cell r="BP87">
            <v>128.82791785256401</v>
          </cell>
          <cell r="BQ87">
            <v>0</v>
          </cell>
          <cell r="BR87">
            <v>18.742215938220838</v>
          </cell>
          <cell r="BS87">
            <v>4.5495224690842191</v>
          </cell>
          <cell r="BT87">
            <v>0</v>
          </cell>
          <cell r="BU87">
            <v>26988.790951038005</v>
          </cell>
          <cell r="BV87">
            <v>6551.3123554812755</v>
          </cell>
          <cell r="BW87" t="str">
            <v>Yes</v>
          </cell>
          <cell r="BX87">
            <v>4.6920707494850491E-3</v>
          </cell>
          <cell r="BY87">
            <v>0</v>
          </cell>
          <cell r="BZ87" t="str">
            <v>None</v>
          </cell>
          <cell r="CA87">
            <v>1.0101751944406991</v>
          </cell>
          <cell r="CB87">
            <v>5.75</v>
          </cell>
          <cell r="CC87">
            <v>17.732040743780139</v>
          </cell>
          <cell r="CD87">
            <v>4.9129573101493653E-3</v>
          </cell>
          <cell r="CE87">
            <v>9.6827488420172421E-3</v>
          </cell>
          <cell r="CF87" t="str">
            <v>Yes/Missing</v>
          </cell>
        </row>
        <row r="88">
          <cell r="A88">
            <v>218</v>
          </cell>
          <cell r="B88">
            <v>80</v>
          </cell>
          <cell r="C88">
            <v>41684</v>
          </cell>
          <cell r="D88" t="str">
            <v>Griffith-Heirs (aka Shawnee Springs)</v>
          </cell>
          <cell r="E88" t="str">
            <v>Southwestern Energy</v>
          </cell>
          <cell r="F88">
            <v>31.465</v>
          </cell>
          <cell r="G88">
            <v>-94.658056000000002</v>
          </cell>
          <cell r="H88" t="str">
            <v>TX</v>
          </cell>
          <cell r="I88">
            <v>20</v>
          </cell>
          <cell r="J88" t="str">
            <v>Carthage</v>
          </cell>
          <cell r="K88" t="str">
            <v>C/D</v>
          </cell>
          <cell r="L88" t="str">
            <v>Tight Sands</v>
          </cell>
          <cell r="M88">
            <v>97.73</v>
          </cell>
          <cell r="N88">
            <v>0.35</v>
          </cell>
          <cell r="O88">
            <v>0.04</v>
          </cell>
          <cell r="P88">
            <v>0.09</v>
          </cell>
          <cell r="Q88">
            <v>1.36</v>
          </cell>
          <cell r="R88">
            <v>0.43</v>
          </cell>
          <cell r="S88">
            <v>0</v>
          </cell>
          <cell r="T88">
            <v>0</v>
          </cell>
          <cell r="U88">
            <v>997.22</v>
          </cell>
          <cell r="V88">
            <v>979.56</v>
          </cell>
          <cell r="W88" t="str">
            <v>Sample date 11/08/2013.  Data given for inlet composition</v>
          </cell>
          <cell r="X88">
            <v>97.73</v>
          </cell>
          <cell r="Y88">
            <v>0.35</v>
          </cell>
          <cell r="Z88">
            <v>0.04</v>
          </cell>
          <cell r="AA88">
            <v>0.09</v>
          </cell>
          <cell r="AB88">
            <v>1.36</v>
          </cell>
          <cell r="AC88">
            <v>0.43</v>
          </cell>
          <cell r="AD88">
            <v>0</v>
          </cell>
          <cell r="AE88">
            <v>0</v>
          </cell>
          <cell r="AF88">
            <v>997.22</v>
          </cell>
          <cell r="AG88">
            <v>979.56</v>
          </cell>
          <cell r="AH88" t="str">
            <v>Sample date 11/08/2013.  Data given for inlet composition</v>
          </cell>
          <cell r="AI88">
            <v>1.1399999999999999</v>
          </cell>
          <cell r="AJ88">
            <v>0.749</v>
          </cell>
          <cell r="AK88">
            <v>2</v>
          </cell>
          <cell r="AL88">
            <v>45</v>
          </cell>
          <cell r="AM88">
            <v>880</v>
          </cell>
          <cell r="AN88">
            <v>400</v>
          </cell>
          <cell r="AO88">
            <v>0</v>
          </cell>
          <cell r="AP88">
            <v>70</v>
          </cell>
          <cell r="AQ88">
            <v>400</v>
          </cell>
          <cell r="AR88">
            <v>0</v>
          </cell>
          <cell r="AS88">
            <v>400</v>
          </cell>
          <cell r="AT88">
            <v>1</v>
          </cell>
          <cell r="AU88">
            <v>0</v>
          </cell>
          <cell r="AV88">
            <v>0</v>
          </cell>
          <cell r="AW88">
            <v>0</v>
          </cell>
          <cell r="AX88">
            <v>0</v>
          </cell>
          <cell r="AY88">
            <v>0</v>
          </cell>
          <cell r="AZ88" t="str">
            <v>4-S lean burn</v>
          </cell>
          <cell r="BA88">
            <v>1</v>
          </cell>
          <cell r="BB88">
            <v>7</v>
          </cell>
          <cell r="BC88">
            <v>0</v>
          </cell>
          <cell r="BD88">
            <v>0</v>
          </cell>
          <cell r="BE88">
            <v>2004</v>
          </cell>
          <cell r="BF88">
            <v>10</v>
          </cell>
          <cell r="BG88" t="str">
            <v>Sold to other company</v>
          </cell>
          <cell r="BH88" t="str">
            <v>Wells</v>
          </cell>
          <cell r="BI88" t="str">
            <v>TG</v>
          </cell>
          <cell r="BJ88" t="str">
            <v>CMU</v>
          </cell>
          <cell r="BK88" t="str">
            <v>Minor emissions were observed from the produced water tank and a liquid level controller. These sources were recorded with an IR movie. Robert physically resent the diaphragm of the liquid level controller and it no longer released gas. No gas was visible escaping from the compressor packing vents.</v>
          </cell>
          <cell r="BL88" t="str">
            <v xml:space="preserve"> </v>
          </cell>
          <cell r="BM88">
            <v>0</v>
          </cell>
          <cell r="BN88">
            <v>8</v>
          </cell>
          <cell r="BO88">
            <v>438.13327646634588</v>
          </cell>
          <cell r="BP88">
            <v>146.23663872306292</v>
          </cell>
          <cell r="BQ88">
            <v>0</v>
          </cell>
          <cell r="BR88">
            <v>15.472556096251902</v>
          </cell>
          <cell r="BS88">
            <v>5.1643066562275015</v>
          </cell>
          <cell r="BT88">
            <v>0</v>
          </cell>
          <cell r="BU88">
            <v>22280.480778602738</v>
          </cell>
          <cell r="BV88">
            <v>7436.6015849676014</v>
          </cell>
          <cell r="BW88" t="str">
            <v>Yes</v>
          </cell>
          <cell r="BX88">
            <v>2.9746970331912866E-2</v>
          </cell>
          <cell r="BY88">
            <v>0</v>
          </cell>
          <cell r="BZ88" t="str">
            <v>Gas is gathered from a single onsite well and six nearby wells. The furthest well is approxi-mately 1.5 miles away to the east.</v>
          </cell>
          <cell r="CA88">
            <v>1.4394549866174484</v>
          </cell>
          <cell r="CB88">
            <v>1.8000000000000003</v>
          </cell>
          <cell r="CC88">
            <v>14.033101109634453</v>
          </cell>
          <cell r="CD88">
            <v>3.0437910909559877E-2</v>
          </cell>
          <cell r="CE88">
            <v>2.5387379707974608E-3</v>
          </cell>
          <cell r="CF88" t="str">
            <v>Yes/Yes</v>
          </cell>
        </row>
        <row r="89">
          <cell r="A89">
            <v>166</v>
          </cell>
          <cell r="B89">
            <v>81</v>
          </cell>
          <cell r="C89">
            <v>41585</v>
          </cell>
          <cell r="D89" t="str">
            <v>Big Piney Comp Station</v>
          </cell>
          <cell r="E89" t="str">
            <v>Williams</v>
          </cell>
          <cell r="F89">
            <v>42.402299999999997</v>
          </cell>
          <cell r="G89">
            <v>-110.2891</v>
          </cell>
          <cell r="H89" t="str">
            <v>WY</v>
          </cell>
          <cell r="I89">
            <v>14</v>
          </cell>
          <cell r="J89" t="str">
            <v>SWW</v>
          </cell>
          <cell r="K89" t="str">
            <v>C/D</v>
          </cell>
          <cell r="L89" t="str">
            <v>Conventional</v>
          </cell>
          <cell r="M89">
            <v>88.072900000000004</v>
          </cell>
          <cell r="N89">
            <v>6.2946</v>
          </cell>
          <cell r="O89">
            <v>2.5994000000000002</v>
          </cell>
          <cell r="P89">
            <v>1.7159</v>
          </cell>
          <cell r="Q89">
            <v>0.64229999999999998</v>
          </cell>
          <cell r="R89">
            <v>0.67490000000000006</v>
          </cell>
          <cell r="S89">
            <v>0</v>
          </cell>
          <cell r="T89">
            <v>0</v>
          </cell>
          <cell r="U89">
            <v>1133.9000000000001</v>
          </cell>
          <cell r="V89">
            <v>1115.5</v>
          </cell>
          <cell r="W89" t="str">
            <v>Date sampled  9/26/13</v>
          </cell>
          <cell r="X89">
            <v>88.072900000000004</v>
          </cell>
          <cell r="Y89">
            <v>6.2946</v>
          </cell>
          <cell r="Z89">
            <v>2.5994000000000002</v>
          </cell>
          <cell r="AA89">
            <v>1.7159</v>
          </cell>
          <cell r="AB89">
            <v>0.64229999999999998</v>
          </cell>
          <cell r="AC89">
            <v>0.67490000000000006</v>
          </cell>
          <cell r="AD89">
            <v>0</v>
          </cell>
          <cell r="AE89">
            <v>0</v>
          </cell>
          <cell r="AF89">
            <v>1133.9000000000001</v>
          </cell>
          <cell r="AG89">
            <v>1115.5</v>
          </cell>
          <cell r="AH89" t="str">
            <v>Date sampled  9/26/13</v>
          </cell>
          <cell r="AI89">
            <v>0</v>
          </cell>
          <cell r="AJ89">
            <v>37.700000000000003</v>
          </cell>
          <cell r="AL89">
            <v>50.681299734748009</v>
          </cell>
          <cell r="AM89">
            <v>628.79999999999995</v>
          </cell>
          <cell r="AN89">
            <v>0</v>
          </cell>
          <cell r="AO89">
            <v>15530</v>
          </cell>
          <cell r="AP89">
            <v>41</v>
          </cell>
          <cell r="AQ89">
            <v>0</v>
          </cell>
          <cell r="AR89">
            <v>15530</v>
          </cell>
          <cell r="AS89">
            <v>15530</v>
          </cell>
          <cell r="AT89">
            <v>0</v>
          </cell>
          <cell r="AU89">
            <v>0</v>
          </cell>
          <cell r="AV89">
            <v>0</v>
          </cell>
          <cell r="AW89">
            <v>3</v>
          </cell>
          <cell r="AX89">
            <v>0</v>
          </cell>
          <cell r="AY89">
            <v>0</v>
          </cell>
          <cell r="AZ89" t="str">
            <v>Solar Centaur</v>
          </cell>
          <cell r="BA89">
            <v>1</v>
          </cell>
          <cell r="BB89" t="str">
            <v>Compressed air</v>
          </cell>
          <cell r="BC89" t="str">
            <v>Compressed air</v>
          </cell>
          <cell r="BD89" t="str">
            <v>Compressed air</v>
          </cell>
          <cell r="BE89">
            <v>1958</v>
          </cell>
          <cell r="BF89">
            <v>56</v>
          </cell>
          <cell r="BG89" t="str">
            <v>Processing Plant</v>
          </cell>
          <cell r="BH89">
            <v>0</v>
          </cell>
          <cell r="BI89" t="str">
            <v>RA</v>
          </cell>
          <cell r="BJ89" t="str">
            <v>Aerodyne</v>
          </cell>
          <cell r="BK89" t="str">
            <v xml:space="preserve"> Unit #2 Compressor oil casing vent. Unit#3 Compressor oil casing vent &amp; pressure relief valve vent</v>
          </cell>
          <cell r="BL89" t="str">
            <v>nothing different to our notes</v>
          </cell>
          <cell r="BM89">
            <v>1</v>
          </cell>
          <cell r="BN89">
            <v>2</v>
          </cell>
          <cell r="BO89">
            <v>433.08153572745158</v>
          </cell>
          <cell r="BP89">
            <v>89.374971268844874</v>
          </cell>
          <cell r="BQ89">
            <v>0</v>
          </cell>
          <cell r="BR89">
            <v>15.294155262157149</v>
          </cell>
          <cell r="BS89">
            <v>3.1562525168396456</v>
          </cell>
          <cell r="BT89">
            <v>0</v>
          </cell>
          <cell r="BU89">
            <v>22023.583577506295</v>
          </cell>
          <cell r="BV89">
            <v>4545.0036242490896</v>
          </cell>
          <cell r="BW89" t="str">
            <v>Yes</v>
          </cell>
          <cell r="BX89">
            <v>5.841799357428725E-4</v>
          </cell>
          <cell r="BY89">
            <v>0</v>
          </cell>
          <cell r="BZ89" t="str">
            <v>None</v>
          </cell>
          <cell r="CA89">
            <v>0.48800508822990957</v>
          </cell>
          <cell r="CB89">
            <v>2.5883333333333334</v>
          </cell>
          <cell r="CC89">
            <v>14.806150173927239</v>
          </cell>
          <cell r="CD89">
            <v>6.6329135947933192E-4</v>
          </cell>
          <cell r="CE89">
            <v>0.12509953691996034</v>
          </cell>
          <cell r="CF89" t="str">
            <v>Yes/Yes</v>
          </cell>
        </row>
        <row r="90">
          <cell r="A90">
            <v>668</v>
          </cell>
          <cell r="B90">
            <v>82</v>
          </cell>
          <cell r="C90">
            <v>41731</v>
          </cell>
          <cell r="D90" t="str">
            <v>Durango</v>
          </cell>
          <cell r="E90" t="str">
            <v>Anadarko</v>
          </cell>
          <cell r="F90">
            <v>43.524543000000001</v>
          </cell>
          <cell r="G90">
            <v>-105.4326602</v>
          </cell>
          <cell r="H90" t="str">
            <v>WY</v>
          </cell>
          <cell r="I90">
            <v>4</v>
          </cell>
          <cell r="J90" t="str">
            <v>Powder River</v>
          </cell>
          <cell r="K90" t="str">
            <v>C/D</v>
          </cell>
          <cell r="L90" t="str">
            <v>Conventional</v>
          </cell>
          <cell r="M90">
            <v>70.027000000000001</v>
          </cell>
          <cell r="N90">
            <v>13.3348</v>
          </cell>
          <cell r="O90">
            <v>7.9309000000000003</v>
          </cell>
          <cell r="P90">
            <v>6.6420999999999992</v>
          </cell>
          <cell r="Q90">
            <v>1.4836</v>
          </cell>
          <cell r="R90">
            <v>0.58160000000000001</v>
          </cell>
          <cell r="S90">
            <v>2.0000000000000001E-4</v>
          </cell>
          <cell r="T90">
            <v>2</v>
          </cell>
          <cell r="U90">
            <v>1401.5</v>
          </cell>
          <cell r="V90" t="str">
            <v>N/A</v>
          </cell>
          <cell r="W90" t="str">
            <v>Gas report states that the meter is for the fuel gas.  Since the upstream to the plant are wells and there is no processing skid at the site, assumed to be similar to compressed gas composition.  Effective date 10/08/13</v>
          </cell>
          <cell r="X90">
            <v>70.027000000000001</v>
          </cell>
          <cell r="Y90">
            <v>13.3348</v>
          </cell>
          <cell r="Z90">
            <v>7.9309000000000003</v>
          </cell>
          <cell r="AA90">
            <v>6.6420999999999992</v>
          </cell>
          <cell r="AB90">
            <v>1.4836</v>
          </cell>
          <cell r="AC90">
            <v>0.58160000000000001</v>
          </cell>
          <cell r="AD90">
            <v>2.0000000000000001E-4</v>
          </cell>
          <cell r="AE90">
            <v>2</v>
          </cell>
          <cell r="AF90">
            <v>1401.5</v>
          </cell>
          <cell r="AG90" t="str">
            <v>N/A</v>
          </cell>
          <cell r="AH90" t="str">
            <v>Gas report states that the meter is for the fuel gas.  Since the upstream to the plant are wells and there is no processing skid at the site, assumed to be similar to compressed gas composition.  Effective date 10/08/13</v>
          </cell>
          <cell r="AI90">
            <v>4.4271378904109593</v>
          </cell>
          <cell r="AJ90">
            <v>6</v>
          </cell>
          <cell r="AK90">
            <v>7</v>
          </cell>
          <cell r="AL90">
            <v>2</v>
          </cell>
          <cell r="AM90">
            <v>500</v>
          </cell>
          <cell r="AN90">
            <v>3059</v>
          </cell>
          <cell r="AO90">
            <v>0</v>
          </cell>
          <cell r="AP90">
            <v>34</v>
          </cell>
          <cell r="AQ90">
            <v>3059</v>
          </cell>
          <cell r="AR90">
            <v>0</v>
          </cell>
          <cell r="AS90">
            <v>3059</v>
          </cell>
          <cell r="AT90">
            <v>3</v>
          </cell>
          <cell r="AU90">
            <v>0</v>
          </cell>
          <cell r="AV90">
            <v>0</v>
          </cell>
          <cell r="AW90">
            <v>0</v>
          </cell>
          <cell r="AX90">
            <v>0</v>
          </cell>
          <cell r="AY90">
            <v>0</v>
          </cell>
          <cell r="AZ90" t="str">
            <v>4-S rich burn</v>
          </cell>
          <cell r="BA90">
            <v>1</v>
          </cell>
          <cell r="BB90">
            <v>11</v>
          </cell>
          <cell r="BC90">
            <v>0</v>
          </cell>
          <cell r="BD90">
            <v>0</v>
          </cell>
          <cell r="BE90">
            <v>2011</v>
          </cell>
          <cell r="BF90">
            <v>3</v>
          </cell>
          <cell r="BG90" t="str">
            <v>Treating or processing or compressor station</v>
          </cell>
          <cell r="BH90" t="str">
            <v>Wells</v>
          </cell>
          <cell r="BI90" t="str">
            <v>DM</v>
          </cell>
          <cell r="BJ90" t="str">
            <v>CMU</v>
          </cell>
          <cell r="BK90" t="str">
            <v xml:space="preserve">There were no changes in operation nor any episodic emissions.  No IR camera onsite.  There was a truck loading liquids and a group of contractor onsite working on valves.  </v>
          </cell>
          <cell r="BL90" t="str">
            <v xml:space="preserve"> </v>
          </cell>
          <cell r="BM90">
            <v>0</v>
          </cell>
          <cell r="BN90">
            <v>13</v>
          </cell>
          <cell r="BO90">
            <v>368.4808071927269</v>
          </cell>
          <cell r="BP90">
            <v>123.29132268816505</v>
          </cell>
          <cell r="BQ90">
            <v>0</v>
          </cell>
          <cell r="BR90">
            <v>13.012798310286716</v>
          </cell>
          <cell r="BS90">
            <v>4.3539991343712936</v>
          </cell>
          <cell r="BT90">
            <v>0</v>
          </cell>
          <cell r="BU90">
            <v>18738.429566812873</v>
          </cell>
          <cell r="BV90">
            <v>6269.7587534946633</v>
          </cell>
          <cell r="BW90" t="str">
            <v>Yes</v>
          </cell>
          <cell r="BX90">
            <v>3.1230715944688121E-3</v>
          </cell>
          <cell r="BY90">
            <v>0</v>
          </cell>
          <cell r="BZ90" t="str">
            <v>None</v>
          </cell>
          <cell r="CA90">
            <v>2.2392216810102163</v>
          </cell>
          <cell r="CB90">
            <v>12.236000000000001</v>
          </cell>
          <cell r="CC90">
            <v>10.7735766292765</v>
          </cell>
          <cell r="CD90">
            <v>4.4598106365670558E-3</v>
          </cell>
          <cell r="CE90">
            <v>2.1463426599804884E-2</v>
          </cell>
          <cell r="CF90" t="str">
            <v>No/No</v>
          </cell>
        </row>
        <row r="91">
          <cell r="A91">
            <v>333</v>
          </cell>
          <cell r="B91">
            <v>83</v>
          </cell>
          <cell r="C91">
            <v>41569</v>
          </cell>
          <cell r="D91" t="str">
            <v>Edgecliff</v>
          </cell>
          <cell r="E91" t="str">
            <v>Access</v>
          </cell>
          <cell r="F91">
            <v>32.655999999999999</v>
          </cell>
          <cell r="G91">
            <v>-97.323999999999998</v>
          </cell>
          <cell r="H91" t="str">
            <v>TX</v>
          </cell>
          <cell r="I91">
            <v>10</v>
          </cell>
          <cell r="J91" t="str">
            <v>Barnett</v>
          </cell>
          <cell r="K91" t="str">
            <v>C/D</v>
          </cell>
          <cell r="L91" t="str">
            <v>Shale</v>
          </cell>
          <cell r="M91">
            <v>94.9221</v>
          </cell>
          <cell r="N91">
            <v>2.5910000000000002</v>
          </cell>
          <cell r="O91">
            <v>0.2</v>
          </cell>
          <cell r="P91">
            <v>0.26290000000000546</v>
          </cell>
          <cell r="Q91">
            <v>1.5369999999999999</v>
          </cell>
          <cell r="R91">
            <v>0.68700000000000006</v>
          </cell>
          <cell r="S91">
            <v>0</v>
          </cell>
          <cell r="T91">
            <v>1</v>
          </cell>
          <cell r="U91">
            <v>1016.4</v>
          </cell>
          <cell r="V91">
            <v>999.6</v>
          </cell>
          <cell r="W91" t="str">
            <v>Data given for inlet composition</v>
          </cell>
          <cell r="X91">
            <v>94.9221</v>
          </cell>
          <cell r="Y91">
            <v>2.5910000000000002</v>
          </cell>
          <cell r="Z91">
            <v>0.2</v>
          </cell>
          <cell r="AA91">
            <v>0.26290000000000546</v>
          </cell>
          <cell r="AB91">
            <v>1.5369999999999999</v>
          </cell>
          <cell r="AC91">
            <v>0.68700000000000006</v>
          </cell>
          <cell r="AD91">
            <v>0</v>
          </cell>
          <cell r="AE91">
            <v>1</v>
          </cell>
          <cell r="AF91">
            <v>1016.4</v>
          </cell>
          <cell r="AG91">
            <v>999.6</v>
          </cell>
          <cell r="AH91" t="str">
            <v>Data given for inlet composition</v>
          </cell>
          <cell r="AI91">
            <v>55</v>
          </cell>
          <cell r="AJ91">
            <v>50.6</v>
          </cell>
          <cell r="AK91">
            <v>0</v>
          </cell>
          <cell r="AL91">
            <v>143</v>
          </cell>
          <cell r="AM91">
            <v>901</v>
          </cell>
          <cell r="AN91">
            <v>7200</v>
          </cell>
          <cell r="AO91">
            <v>0</v>
          </cell>
          <cell r="AP91">
            <v>70</v>
          </cell>
          <cell r="AQ91">
            <v>6090</v>
          </cell>
          <cell r="AR91">
            <v>0</v>
          </cell>
          <cell r="AS91">
            <v>6090</v>
          </cell>
          <cell r="AT91">
            <v>5</v>
          </cell>
          <cell r="AU91">
            <v>1</v>
          </cell>
          <cell r="AV91">
            <v>0</v>
          </cell>
          <cell r="AW91">
            <v>0</v>
          </cell>
          <cell r="AX91">
            <v>0</v>
          </cell>
          <cell r="AY91">
            <v>0</v>
          </cell>
          <cell r="AZ91" t="str">
            <v>4-S rich burn (4); 4-S lean burn (2)</v>
          </cell>
          <cell r="BA91">
            <v>2</v>
          </cell>
          <cell r="BB91" t="str">
            <v>Compressed air</v>
          </cell>
          <cell r="BC91" t="str">
            <v>Compressed air</v>
          </cell>
          <cell r="BD91" t="str">
            <v>Compressed air</v>
          </cell>
          <cell r="BE91">
            <v>2008</v>
          </cell>
          <cell r="BF91">
            <v>6</v>
          </cell>
          <cell r="BG91">
            <v>0</v>
          </cell>
          <cell r="BH91" t="str">
            <v>Wells</v>
          </cell>
          <cell r="BI91" t="str">
            <v>AM</v>
          </cell>
          <cell r="BJ91" t="str">
            <v>Aerodyne</v>
          </cell>
          <cell r="BK91" t="str">
            <v xml:space="preserve">Substantial N2O background levels observed.  Station was all new and well maintained.  No extraneous leaks were found from inspection or the IR camera.   </v>
          </cell>
          <cell r="BL91" t="str">
            <v xml:space="preserve"> </v>
          </cell>
          <cell r="BM91">
            <v>0</v>
          </cell>
          <cell r="BN91">
            <v>3</v>
          </cell>
          <cell r="BO91">
            <v>335.01500570081873</v>
          </cell>
          <cell r="BP91">
            <v>48.060699676231721</v>
          </cell>
          <cell r="BQ91">
            <v>0</v>
          </cell>
          <cell r="BR91">
            <v>11.830962739462748</v>
          </cell>
          <cell r="BS91">
            <v>1.6972503840911304</v>
          </cell>
          <cell r="BT91">
            <v>0</v>
          </cell>
          <cell r="BU91">
            <v>17036.586344826359</v>
          </cell>
          <cell r="BV91">
            <v>2444.0405530912276</v>
          </cell>
          <cell r="BW91" t="str">
            <v>Yes</v>
          </cell>
          <cell r="BX91">
            <v>3.3669142973965138E-4</v>
          </cell>
          <cell r="BY91">
            <v>0</v>
          </cell>
          <cell r="BZ91" t="str">
            <v>None</v>
          </cell>
          <cell r="CA91">
            <v>12.204647278205583</v>
          </cell>
          <cell r="CB91">
            <v>25.375</v>
          </cell>
          <cell r="CC91">
            <v>-0.37368453874283425</v>
          </cell>
          <cell r="CD91">
            <v>3.5470288767278785E-4</v>
          </cell>
          <cell r="CE91">
            <v>4.0590845770637665E-2</v>
          </cell>
          <cell r="CF91" t="str">
            <v>Yes/Yes</v>
          </cell>
        </row>
        <row r="92">
          <cell r="A92">
            <v>205</v>
          </cell>
          <cell r="B92">
            <v>84</v>
          </cell>
          <cell r="C92">
            <v>41684</v>
          </cell>
          <cell r="D92" t="str">
            <v>Black Bayou</v>
          </cell>
          <cell r="E92" t="str">
            <v>Southwestern Energy</v>
          </cell>
          <cell r="F92">
            <v>31.468575000000001</v>
          </cell>
          <cell r="G92">
            <v>-94.731658400000001</v>
          </cell>
          <cell r="H92" t="str">
            <v>TX</v>
          </cell>
          <cell r="I92">
            <v>20</v>
          </cell>
          <cell r="J92" t="str">
            <v>Carthage</v>
          </cell>
          <cell r="K92" t="str">
            <v>C/D</v>
          </cell>
          <cell r="L92" t="str">
            <v>Tight Sands</v>
          </cell>
          <cell r="M92">
            <v>96.49</v>
          </cell>
          <cell r="N92">
            <v>1.1299999999999999</v>
          </cell>
          <cell r="O92">
            <v>0.21</v>
          </cell>
          <cell r="P92">
            <v>0.43000000000000005</v>
          </cell>
          <cell r="Q92">
            <v>1.45</v>
          </cell>
          <cell r="R92">
            <v>0.28999999999999998</v>
          </cell>
          <cell r="S92">
            <v>0</v>
          </cell>
          <cell r="T92">
            <v>0</v>
          </cell>
          <cell r="U92">
            <v>1017.37</v>
          </cell>
          <cell r="V92">
            <v>999.35</v>
          </cell>
          <cell r="W92" t="str">
            <v>Sample date 01/09/2014.  Data given for inlet composition</v>
          </cell>
          <cell r="X92">
            <v>96.49</v>
          </cell>
          <cell r="Y92">
            <v>1.1299999999999999</v>
          </cell>
          <cell r="Z92">
            <v>0.21</v>
          </cell>
          <cell r="AA92">
            <v>0.43000000000000005</v>
          </cell>
          <cell r="AB92">
            <v>1.45</v>
          </cell>
          <cell r="AC92">
            <v>0.28999999999999998</v>
          </cell>
          <cell r="AD92">
            <v>0</v>
          </cell>
          <cell r="AE92">
            <v>0</v>
          </cell>
          <cell r="AF92">
            <v>1017.37</v>
          </cell>
          <cell r="AG92">
            <v>999.35</v>
          </cell>
          <cell r="AH92" t="str">
            <v>Sample date 01/09/2014.  Data given for inlet composition</v>
          </cell>
          <cell r="AI92">
            <v>2.8</v>
          </cell>
          <cell r="AJ92">
            <v>2.9</v>
          </cell>
          <cell r="AK92">
            <v>3.7</v>
          </cell>
          <cell r="AL92">
            <v>77</v>
          </cell>
          <cell r="AM92">
            <v>950</v>
          </cell>
          <cell r="AN92">
            <v>635</v>
          </cell>
          <cell r="AO92">
            <v>0</v>
          </cell>
          <cell r="AP92">
            <v>50</v>
          </cell>
          <cell r="AQ92">
            <v>635</v>
          </cell>
          <cell r="AR92">
            <v>0</v>
          </cell>
          <cell r="AS92">
            <v>635</v>
          </cell>
          <cell r="AT92">
            <v>1</v>
          </cell>
          <cell r="AU92">
            <v>0</v>
          </cell>
          <cell r="AV92">
            <v>0</v>
          </cell>
          <cell r="AW92">
            <v>0</v>
          </cell>
          <cell r="AX92">
            <v>0</v>
          </cell>
          <cell r="AY92">
            <v>0</v>
          </cell>
          <cell r="AZ92" t="str">
            <v>4-S lean burn</v>
          </cell>
          <cell r="BA92">
            <v>1</v>
          </cell>
          <cell r="BB92">
            <v>21</v>
          </cell>
          <cell r="BC92">
            <v>0</v>
          </cell>
          <cell r="BD92">
            <v>0</v>
          </cell>
          <cell r="BE92">
            <v>1996</v>
          </cell>
          <cell r="BF92">
            <v>18</v>
          </cell>
          <cell r="BG92" t="str">
            <v>Sold to other company</v>
          </cell>
          <cell r="BH92" t="str">
            <v>Wells</v>
          </cell>
          <cell r="BI92" t="str">
            <v>TG</v>
          </cell>
          <cell r="BJ92" t="str">
            <v>CMU</v>
          </cell>
          <cell r="BK92" t="str">
            <v>No significant gas sources observed</v>
          </cell>
          <cell r="BM92">
            <v>0</v>
          </cell>
          <cell r="BN92">
            <v>18</v>
          </cell>
          <cell r="BO92">
            <v>323.67094762941014</v>
          </cell>
          <cell r="BP92">
            <v>132.29912386258084</v>
          </cell>
          <cell r="BQ92">
            <v>0</v>
          </cell>
          <cell r="BR92">
            <v>11.43035045024191</v>
          </cell>
          <cell r="BS92">
            <v>4.6721071541480974</v>
          </cell>
          <cell r="BT92">
            <v>0</v>
          </cell>
          <cell r="BU92">
            <v>16459.70464834835</v>
          </cell>
          <cell r="BV92">
            <v>6727.8343019732602</v>
          </cell>
          <cell r="BW92" t="str">
            <v>Yes</v>
          </cell>
          <cell r="BX92">
            <v>5.6757602235683966E-3</v>
          </cell>
          <cell r="BY92">
            <v>0</v>
          </cell>
          <cell r="BZ92" t="str">
            <v>There are several well pads surrounding the Black Bayou site with the nearest about 300 meters away.</v>
          </cell>
          <cell r="CA92">
            <v>2.2813317467991268</v>
          </cell>
          <cell r="CB92">
            <v>2.8575000000000004</v>
          </cell>
          <cell r="CC92">
            <v>9.149018703442783</v>
          </cell>
          <cell r="CD92">
            <v>5.8822263691246726E-3</v>
          </cell>
          <cell r="CE92">
            <v>4.0235391751946839E-3</v>
          </cell>
          <cell r="CF92" t="str">
            <v>Yes/Yes</v>
          </cell>
        </row>
        <row r="93">
          <cell r="A93">
            <v>78</v>
          </cell>
          <cell r="B93">
            <v>85</v>
          </cell>
          <cell r="C93">
            <v>41726</v>
          </cell>
          <cell r="D93" t="str">
            <v>Sims Mesa CDP</v>
          </cell>
          <cell r="E93" t="str">
            <v>Williams</v>
          </cell>
          <cell r="F93">
            <v>36.8048</v>
          </cell>
          <cell r="G93">
            <v>-107.5501</v>
          </cell>
          <cell r="H93" t="str">
            <v>NM</v>
          </cell>
          <cell r="I93">
            <v>13</v>
          </cell>
          <cell r="J93" t="str">
            <v>San Juan</v>
          </cell>
          <cell r="K93" t="str">
            <v>C/D</v>
          </cell>
          <cell r="L93" t="str">
            <v>Coal Bed Methane</v>
          </cell>
          <cell r="M93">
            <v>76.652900000000002</v>
          </cell>
          <cell r="N93">
            <v>1.7423</v>
          </cell>
          <cell r="O93">
            <v>0.57040000000000002</v>
          </cell>
          <cell r="P93">
            <v>0.35620000000000002</v>
          </cell>
          <cell r="Q93">
            <v>20.617599999999999</v>
          </cell>
          <cell r="R93">
            <v>6.0600000000000001E-2</v>
          </cell>
          <cell r="S93">
            <v>0</v>
          </cell>
          <cell r="T93">
            <v>0</v>
          </cell>
          <cell r="U93">
            <v>836.9</v>
          </cell>
          <cell r="V93">
            <v>823.5</v>
          </cell>
          <cell r="W93" t="str">
            <v>date sampled 4/14/14</v>
          </cell>
          <cell r="X93">
            <v>76.652900000000002</v>
          </cell>
          <cell r="Y93">
            <v>1.7423</v>
          </cell>
          <cell r="Z93">
            <v>0.57040000000000002</v>
          </cell>
          <cell r="AA93">
            <v>0.35620000000000002</v>
          </cell>
          <cell r="AB93">
            <v>20.617599999999999</v>
          </cell>
          <cell r="AC93">
            <v>6.0600000000000001E-2</v>
          </cell>
          <cell r="AD93">
            <v>0</v>
          </cell>
          <cell r="AE93">
            <v>0</v>
          </cell>
          <cell r="AF93">
            <v>836.9</v>
          </cell>
          <cell r="AG93">
            <v>823.5</v>
          </cell>
          <cell r="AH93" t="str">
            <v>date sampled 4/14/14</v>
          </cell>
          <cell r="AI93">
            <v>0</v>
          </cell>
          <cell r="AJ93">
            <v>6.5</v>
          </cell>
          <cell r="AK93">
            <v>13</v>
          </cell>
          <cell r="AL93">
            <v>79</v>
          </cell>
          <cell r="AM93">
            <v>331</v>
          </cell>
          <cell r="AN93">
            <v>1357</v>
          </cell>
          <cell r="AO93">
            <v>0</v>
          </cell>
          <cell r="AP93">
            <v>45</v>
          </cell>
          <cell r="AQ93">
            <v>1357</v>
          </cell>
          <cell r="AR93">
            <v>0</v>
          </cell>
          <cell r="AS93">
            <v>1357</v>
          </cell>
          <cell r="AT93">
            <v>1</v>
          </cell>
          <cell r="AU93">
            <v>0</v>
          </cell>
          <cell r="AV93">
            <v>0</v>
          </cell>
          <cell r="AW93">
            <v>0</v>
          </cell>
          <cell r="AX93">
            <v>0</v>
          </cell>
          <cell r="AY93">
            <v>0</v>
          </cell>
          <cell r="AZ93" t="str">
            <v>4-S lean burn</v>
          </cell>
          <cell r="BA93">
            <v>2</v>
          </cell>
          <cell r="BB93">
            <v>0</v>
          </cell>
          <cell r="BC93">
            <v>0</v>
          </cell>
          <cell r="BD93">
            <v>0</v>
          </cell>
          <cell r="BE93">
            <v>1990</v>
          </cell>
          <cell r="BF93">
            <v>24</v>
          </cell>
          <cell r="BG93" t="str">
            <v>LaJara Compression Station, from there to El Cedro where it is compressed (no dehydration) and flows to the Milagro Gas Treating Facility.</v>
          </cell>
          <cell r="BH93" t="str">
            <v xml:space="preserve">Wells </v>
          </cell>
          <cell r="BI93" t="str">
            <v>LW</v>
          </cell>
          <cell r="BJ93" t="str">
            <v>Aerodyne</v>
          </cell>
          <cell r="BK93" t="str">
            <v xml:space="preserve">Venting on produced water tank.  Also, dump lines to the produced water tank were opened at ~ 10:25 am and the lines were blown for approximately 1 minute.  Leak on suction control valve packing.  Leaks on compressor crank case vents. Venting from operating dehy and operating compressor.
</v>
          </cell>
          <cell r="BL93" t="str">
            <v xml:space="preserve"> </v>
          </cell>
          <cell r="BM93">
            <v>1</v>
          </cell>
          <cell r="BN93">
            <v>3</v>
          </cell>
          <cell r="BO93">
            <v>314.81502498820947</v>
          </cell>
          <cell r="BP93">
            <v>139.49684630937926</v>
          </cell>
          <cell r="BQ93">
            <v>0</v>
          </cell>
          <cell r="BR93">
            <v>11.117605979072829</v>
          </cell>
          <cell r="BS93">
            <v>4.9262927417426852</v>
          </cell>
          <cell r="BT93">
            <v>0</v>
          </cell>
          <cell r="BU93">
            <v>16009.352609864874</v>
          </cell>
          <cell r="BV93">
            <v>7093.8615481094666</v>
          </cell>
          <cell r="BW93" t="str">
            <v>Yes</v>
          </cell>
          <cell r="BX93">
            <v>2.4629773245945959E-3</v>
          </cell>
          <cell r="BY93" t="str">
            <v>Slight changes in site emissions noted by CSU observer.  Check with tracer team</v>
          </cell>
          <cell r="BZ93" t="str">
            <v xml:space="preserve">The nearest facility is a wellhead approximately 100 meters to the NE of the site.  All gas into the facility is coal bed methane gas and was stated to be coming directly from wellhead production sites.  The gas is produced by Conoco Phillips and Devon.  Just before entering the site (~150 to the SW) the gas is split (40/60 to 50/50) with only the Conoco gas coming into the Simms station (even though metering say’s Devon).  Gathering system is Enterprise.  </v>
          </cell>
          <cell r="CA93">
            <v>4.8052368435406176</v>
          </cell>
          <cell r="CB93">
            <v>5.4279999999999999</v>
          </cell>
          <cell r="CC93">
            <v>6.3123691355322116</v>
          </cell>
          <cell r="CD93">
            <v>3.213156090108262E-3</v>
          </cell>
          <cell r="CE93">
            <v>8.4749001162157198E-3</v>
          </cell>
          <cell r="CF93" t="str">
            <v>Yes/No</v>
          </cell>
        </row>
        <row r="94">
          <cell r="A94">
            <v>302</v>
          </cell>
          <cell r="B94">
            <v>86</v>
          </cell>
          <cell r="C94">
            <v>41717</v>
          </cell>
          <cell r="D94" t="str">
            <v>North Sayre</v>
          </cell>
          <cell r="E94" t="str">
            <v>Access</v>
          </cell>
          <cell r="F94">
            <v>35.437899999999999</v>
          </cell>
          <cell r="G94">
            <v>-99.716999999999999</v>
          </cell>
          <cell r="H94" t="str">
            <v>OK</v>
          </cell>
          <cell r="I94">
            <v>11</v>
          </cell>
          <cell r="J94">
            <v>0</v>
          </cell>
          <cell r="K94" t="str">
            <v>C/D</v>
          </cell>
          <cell r="L94" t="str">
            <v>Conventional</v>
          </cell>
          <cell r="M94">
            <v>85.257000000000005</v>
          </cell>
          <cell r="N94">
            <v>7.375</v>
          </cell>
          <cell r="O94">
            <v>3.2269999999999999</v>
          </cell>
          <cell r="P94">
            <v>2.4249999999999998</v>
          </cell>
          <cell r="Q94">
            <v>0.81499999999999995</v>
          </cell>
          <cell r="R94">
            <v>0.90100000000000002</v>
          </cell>
          <cell r="S94">
            <v>2.0000000000000001E-4</v>
          </cell>
          <cell r="T94">
            <v>2</v>
          </cell>
          <cell r="U94">
            <v>1171.4000000000001</v>
          </cell>
          <cell r="V94">
            <v>1151.5</v>
          </cell>
          <cell r="W94" t="str">
            <v>Sample date 10/21/13</v>
          </cell>
          <cell r="X94">
            <v>85.257000000000005</v>
          </cell>
          <cell r="Y94">
            <v>7.375</v>
          </cell>
          <cell r="Z94">
            <v>3.2269999999999999</v>
          </cell>
          <cell r="AA94">
            <v>2.4249999999999998</v>
          </cell>
          <cell r="AB94">
            <v>0.81499999999999995</v>
          </cell>
          <cell r="AC94">
            <v>0.90100000000000002</v>
          </cell>
          <cell r="AD94">
            <v>2.0000000000000001E-4</v>
          </cell>
          <cell r="AE94">
            <v>2</v>
          </cell>
          <cell r="AF94">
            <v>1171.4000000000001</v>
          </cell>
          <cell r="AG94">
            <v>1151.5</v>
          </cell>
          <cell r="AH94" t="str">
            <v>Sample date 10/21/13</v>
          </cell>
          <cell r="AI94">
            <v>1.5</v>
          </cell>
          <cell r="AJ94">
            <v>4.5</v>
          </cell>
          <cell r="AK94">
            <v>7</v>
          </cell>
          <cell r="AL94">
            <v>150</v>
          </cell>
          <cell r="AM94">
            <v>950</v>
          </cell>
          <cell r="AN94">
            <v>1350</v>
          </cell>
          <cell r="AO94">
            <v>0</v>
          </cell>
          <cell r="AP94">
            <v>50</v>
          </cell>
          <cell r="AQ94">
            <v>1350</v>
          </cell>
          <cell r="AR94">
            <v>0</v>
          </cell>
          <cell r="AS94">
            <v>1350</v>
          </cell>
          <cell r="AT94">
            <v>1</v>
          </cell>
          <cell r="AU94">
            <v>0</v>
          </cell>
          <cell r="AV94">
            <v>0</v>
          </cell>
          <cell r="AW94">
            <v>0</v>
          </cell>
          <cell r="AX94">
            <v>0</v>
          </cell>
          <cell r="AY94">
            <v>0</v>
          </cell>
          <cell r="AZ94" t="str">
            <v>4-S lean burn</v>
          </cell>
          <cell r="BA94">
            <v>1</v>
          </cell>
          <cell r="BB94">
            <v>30</v>
          </cell>
          <cell r="BC94">
            <v>1</v>
          </cell>
          <cell r="BD94">
            <v>0</v>
          </cell>
          <cell r="BE94">
            <v>2005</v>
          </cell>
          <cell r="BF94">
            <v>9</v>
          </cell>
          <cell r="BG94">
            <v>0</v>
          </cell>
          <cell r="BH94" t="str">
            <v>wells</v>
          </cell>
          <cell r="BI94" t="str">
            <v>AB</v>
          </cell>
          <cell r="BJ94" t="str">
            <v>CMU</v>
          </cell>
          <cell r="BK94" t="str">
            <v xml:space="preserve">No anomalous emissions were observed either with the IR camera or other means.   </v>
          </cell>
          <cell r="BL94" t="str">
            <v xml:space="preserve"> </v>
          </cell>
          <cell r="BM94">
            <v>0</v>
          </cell>
          <cell r="BN94">
            <v>15</v>
          </cell>
          <cell r="BO94">
            <v>281.26429999563913</v>
          </cell>
          <cell r="BP94">
            <v>105.82500043994089</v>
          </cell>
          <cell r="BQ94">
            <v>0</v>
          </cell>
          <cell r="BR94">
            <v>9.9327713581915731</v>
          </cell>
          <cell r="BS94">
            <v>3.7371807704239495</v>
          </cell>
          <cell r="BT94">
            <v>0</v>
          </cell>
          <cell r="BU94">
            <v>14303.190755795866</v>
          </cell>
          <cell r="BV94">
            <v>5381.5403094104877</v>
          </cell>
          <cell r="BW94" t="str">
            <v>Yes</v>
          </cell>
          <cell r="BX94">
            <v>3.1784868346213034E-3</v>
          </cell>
          <cell r="BY94">
            <v>0</v>
          </cell>
          <cell r="BZ94" t="str">
            <v xml:space="preserve">This site has an adjoining well site approximately 120 yards from the compressor station. </v>
          </cell>
          <cell r="CA94">
            <v>4.7813805508330613</v>
          </cell>
          <cell r="CB94">
            <v>5.625</v>
          </cell>
          <cell r="CC94">
            <v>5.1513908073585117</v>
          </cell>
          <cell r="CD94">
            <v>3.7281241829073314E-3</v>
          </cell>
          <cell r="CE94">
            <v>8.4328252498932551E-3</v>
          </cell>
          <cell r="CF94" t="str">
            <v>Yes/No</v>
          </cell>
        </row>
        <row r="95">
          <cell r="A95">
            <v>508</v>
          </cell>
          <cell r="B95">
            <v>87</v>
          </cell>
          <cell r="C95">
            <v>41666</v>
          </cell>
          <cell r="D95" t="str">
            <v xml:space="preserve">Briscoe Chip East Ranch CGF-B </v>
          </cell>
          <cell r="E95" t="str">
            <v>Anadarko</v>
          </cell>
          <cell r="F95">
            <v>28.311121</v>
          </cell>
          <cell r="G95">
            <v>-99.648751000000004</v>
          </cell>
          <cell r="H95" t="str">
            <v>TX</v>
          </cell>
          <cell r="I95">
            <v>16</v>
          </cell>
          <cell r="J95" t="str">
            <v>Eagle Ford</v>
          </cell>
          <cell r="K95" t="str">
            <v>C/D</v>
          </cell>
          <cell r="L95" t="str">
            <v>Shale</v>
          </cell>
          <cell r="M95">
            <v>64.739000000000004</v>
          </cell>
          <cell r="N95">
            <v>18.382000000000001</v>
          </cell>
          <cell r="O95">
            <v>9.9879999999999995</v>
          </cell>
          <cell r="P95">
            <v>5.7669999999999995</v>
          </cell>
          <cell r="Q95">
            <v>1.0680000000000001</v>
          </cell>
          <cell r="R95">
            <v>5.6000000000000001E-2</v>
          </cell>
          <cell r="S95">
            <v>0</v>
          </cell>
          <cell r="T95">
            <v>1</v>
          </cell>
          <cell r="U95">
            <v>1441.0039999999999</v>
          </cell>
          <cell r="V95">
            <v>1415.925</v>
          </cell>
          <cell r="W95" t="str">
            <v>Sample date 10/08/2013.  Data given for inlet composition but assumed to be the same as outlet</v>
          </cell>
          <cell r="X95">
            <v>64.739000000000004</v>
          </cell>
          <cell r="Y95">
            <v>18.382000000000001</v>
          </cell>
          <cell r="Z95">
            <v>9.9879999999999995</v>
          </cell>
          <cell r="AA95">
            <v>5.7669999999999995</v>
          </cell>
          <cell r="AB95">
            <v>1.0680000000000001</v>
          </cell>
          <cell r="AC95">
            <v>5.6000000000000001E-2</v>
          </cell>
          <cell r="AD95">
            <v>0</v>
          </cell>
          <cell r="AE95">
            <v>1</v>
          </cell>
          <cell r="AF95">
            <v>1441.0039999999999</v>
          </cell>
          <cell r="AG95">
            <v>1415.925</v>
          </cell>
          <cell r="AH95" t="str">
            <v>Sample date 10/08/2013.  Data given for inlet composition but assumed to be the same as outlet</v>
          </cell>
          <cell r="AI95">
            <v>0</v>
          </cell>
          <cell r="AJ95">
            <v>10</v>
          </cell>
          <cell r="AK95">
            <v>13</v>
          </cell>
          <cell r="AL95">
            <v>39</v>
          </cell>
          <cell r="AM95">
            <v>943</v>
          </cell>
          <cell r="AN95">
            <v>3030</v>
          </cell>
          <cell r="AO95">
            <v>0</v>
          </cell>
          <cell r="AP95">
            <v>70</v>
          </cell>
          <cell r="AQ95">
            <v>2400</v>
          </cell>
          <cell r="AR95">
            <v>0</v>
          </cell>
          <cell r="AS95">
            <v>2400</v>
          </cell>
          <cell r="AT95">
            <v>2</v>
          </cell>
          <cell r="AU95">
            <v>0</v>
          </cell>
          <cell r="AV95">
            <v>1</v>
          </cell>
          <cell r="AW95">
            <v>0</v>
          </cell>
          <cell r="AX95">
            <v>0</v>
          </cell>
          <cell r="AY95">
            <v>0</v>
          </cell>
          <cell r="AZ95" t="str">
            <v>4-S lean burn</v>
          </cell>
          <cell r="BA95">
            <v>2</v>
          </cell>
          <cell r="BB95">
            <v>17</v>
          </cell>
          <cell r="BC95">
            <v>0</v>
          </cell>
          <cell r="BD95">
            <v>4</v>
          </cell>
          <cell r="BE95">
            <v>2011</v>
          </cell>
          <cell r="BF95">
            <v>3</v>
          </cell>
          <cell r="BG95">
            <v>0</v>
          </cell>
          <cell r="BH95" t="str">
            <v>Gas from wells comes at high pressure and does not require compression.  Low pressure gas comes in from other facilities</v>
          </cell>
          <cell r="BI95" t="str">
            <v>DM</v>
          </cell>
          <cell r="BJ95" t="str">
            <v>Aerodyne</v>
          </cell>
          <cell r="BK95" t="str">
            <v xml:space="preserve">Leak from blowdown stack.  Site personnel tried fixing it but it seems that a seal is busted. </v>
          </cell>
          <cell r="BL95" t="str">
            <v xml:space="preserve"> </v>
          </cell>
          <cell r="BM95">
            <v>1</v>
          </cell>
          <cell r="BN95">
            <v>7</v>
          </cell>
          <cell r="BO95">
            <v>280.17617852355096</v>
          </cell>
          <cell r="BP95">
            <v>90.370288970255586</v>
          </cell>
          <cell r="BQ95">
            <v>0</v>
          </cell>
          <cell r="BR95">
            <v>9.8943446478257062</v>
          </cell>
          <cell r="BS95">
            <v>3.1914018875810677</v>
          </cell>
          <cell r="BT95">
            <v>0</v>
          </cell>
          <cell r="BU95">
            <v>14247.856292869017</v>
          </cell>
          <cell r="BV95">
            <v>4595.6187181167379</v>
          </cell>
          <cell r="BW95" t="str">
            <v>Yes</v>
          </cell>
          <cell r="BX95">
            <v>1.4247856292869017E-3</v>
          </cell>
          <cell r="BY95">
            <v>0</v>
          </cell>
          <cell r="BZ95" t="str">
            <v>Remote facility with nearby sites and wells.  Near to Maverick CDP</v>
          </cell>
          <cell r="CA95">
            <v>8.5339068817203092</v>
          </cell>
          <cell r="CB95">
            <v>10.8</v>
          </cell>
          <cell r="CC95">
            <v>1.360437766105397</v>
          </cell>
          <cell r="CD95">
            <v>2.20081500994285E-3</v>
          </cell>
          <cell r="CE95">
            <v>1.5051080889152475E-2</v>
          </cell>
          <cell r="CF95" t="str">
            <v>Yes/Yes</v>
          </cell>
        </row>
        <row r="96">
          <cell r="A96">
            <v>104</v>
          </cell>
          <cell r="B96">
            <v>88</v>
          </cell>
          <cell r="C96">
            <v>41619</v>
          </cell>
          <cell r="D96" t="str">
            <v>Prah</v>
          </cell>
          <cell r="E96" t="str">
            <v>Williams</v>
          </cell>
          <cell r="F96">
            <v>39.916379999999997</v>
          </cell>
          <cell r="G96">
            <v>-79.86542</v>
          </cell>
          <cell r="H96" t="str">
            <v>PA</v>
          </cell>
          <cell r="I96">
            <v>5</v>
          </cell>
          <cell r="J96" t="str">
            <v>LMM</v>
          </cell>
          <cell r="K96" t="str">
            <v>C/D</v>
          </cell>
          <cell r="L96" t="str">
            <v>Conventional</v>
          </cell>
          <cell r="M96">
            <v>95.219399999999993</v>
          </cell>
          <cell r="N96">
            <v>3.1871999999999998</v>
          </cell>
          <cell r="O96">
            <v>0.51780000000000004</v>
          </cell>
          <cell r="P96">
            <v>0.32679999999999998</v>
          </cell>
          <cell r="Q96">
            <v>0.1343</v>
          </cell>
          <cell r="R96">
            <v>0.61450000000000005</v>
          </cell>
          <cell r="S96">
            <v>0</v>
          </cell>
          <cell r="T96">
            <v>0</v>
          </cell>
          <cell r="U96">
            <v>1048.1765</v>
          </cell>
          <cell r="V96">
            <v>1030.8584000000001</v>
          </cell>
          <cell r="W96" t="str">
            <v>Sample date 2/13/13.  Outlet sample</v>
          </cell>
          <cell r="X96">
            <v>95.219399999999993</v>
          </cell>
          <cell r="Y96">
            <v>3.1871999999999998</v>
          </cell>
          <cell r="Z96">
            <v>0.51780000000000004</v>
          </cell>
          <cell r="AA96">
            <v>0.32679999999999998</v>
          </cell>
          <cell r="AB96">
            <v>0.1343</v>
          </cell>
          <cell r="AC96">
            <v>0.61450000000000005</v>
          </cell>
          <cell r="AD96">
            <v>0</v>
          </cell>
          <cell r="AE96">
            <v>0</v>
          </cell>
          <cell r="AF96">
            <v>1048.1765</v>
          </cell>
          <cell r="AG96">
            <v>1030.8584000000001</v>
          </cell>
          <cell r="AH96" t="str">
            <v>Sample date 2/13/13.  Outlet sample</v>
          </cell>
          <cell r="AI96">
            <v>0</v>
          </cell>
          <cell r="AJ96">
            <v>5.4</v>
          </cell>
          <cell r="AK96">
            <v>0</v>
          </cell>
          <cell r="AL96">
            <v>34</v>
          </cell>
          <cell r="AM96">
            <v>850</v>
          </cell>
          <cell r="AN96">
            <v>2750</v>
          </cell>
          <cell r="AO96">
            <v>0</v>
          </cell>
          <cell r="AP96">
            <v>29</v>
          </cell>
          <cell r="AQ96">
            <v>1375</v>
          </cell>
          <cell r="AR96">
            <v>0</v>
          </cell>
          <cell r="AS96">
            <v>1375</v>
          </cell>
          <cell r="AT96">
            <v>1</v>
          </cell>
          <cell r="AU96">
            <v>1</v>
          </cell>
          <cell r="AV96">
            <v>0</v>
          </cell>
          <cell r="AW96">
            <v>0</v>
          </cell>
          <cell r="AX96">
            <v>0</v>
          </cell>
          <cell r="AY96">
            <v>0</v>
          </cell>
          <cell r="AZ96" t="str">
            <v>4-S lean burn</v>
          </cell>
          <cell r="BA96">
            <v>1</v>
          </cell>
          <cell r="BB96">
            <v>14</v>
          </cell>
          <cell r="BC96">
            <v>1</v>
          </cell>
          <cell r="BD96">
            <v>0</v>
          </cell>
          <cell r="BE96">
            <v>0</v>
          </cell>
          <cell r="BF96" t="str">
            <v xml:space="preserve"> </v>
          </cell>
          <cell r="BG96">
            <v>0</v>
          </cell>
          <cell r="BH96">
            <v>0</v>
          </cell>
          <cell r="BI96" t="str">
            <v>DM</v>
          </cell>
          <cell r="BJ96" t="str">
            <v>CMU</v>
          </cell>
          <cell r="BK96" t="str">
            <v>Unit 2 OP at 9:32 am.  Leak in meter tubing prior to compressor running was greater than after</v>
          </cell>
          <cell r="BL96" t="str">
            <v xml:space="preserve"> </v>
          </cell>
          <cell r="BM96">
            <v>0</v>
          </cell>
          <cell r="BN96">
            <v>10</v>
          </cell>
          <cell r="BO96">
            <v>270.12880129013922</v>
          </cell>
          <cell r="BP96">
            <v>90.473413091535789</v>
          </cell>
          <cell r="BQ96">
            <v>0</v>
          </cell>
          <cell r="BR96">
            <v>9.5395242855880333</v>
          </cell>
          <cell r="BS96">
            <v>3.1950436875471731</v>
          </cell>
          <cell r="BT96">
            <v>0</v>
          </cell>
          <cell r="BU96">
            <v>13736.914971246768</v>
          </cell>
          <cell r="BV96">
            <v>4600.8629100679291</v>
          </cell>
          <cell r="BW96" t="str">
            <v>Yes</v>
          </cell>
          <cell r="BX96">
            <v>2.5438731428234756E-3</v>
          </cell>
          <cell r="BY96">
            <v>0</v>
          </cell>
          <cell r="BZ96" t="str">
            <v>The outlet metering piping is outside the fence at approximately 200 m of distance.  This section was not surveyed using IR camera due to difficult access</v>
          </cell>
          <cell r="CA96">
            <v>4.8665186968639915</v>
          </cell>
          <cell r="CB96">
            <v>5.958333333333333</v>
          </cell>
          <cell r="CC96">
            <v>4.6730055887240418</v>
          </cell>
          <cell r="CD96">
            <v>2.671591233323751E-3</v>
          </cell>
          <cell r="CE96">
            <v>8.5829816952850864E-3</v>
          </cell>
          <cell r="CF96" t="str">
            <v>Yes/Missing</v>
          </cell>
        </row>
        <row r="97">
          <cell r="A97">
            <v>30</v>
          </cell>
          <cell r="B97">
            <v>89</v>
          </cell>
          <cell r="C97">
            <v>41722</v>
          </cell>
          <cell r="D97" t="str">
            <v>32-9 CDP</v>
          </cell>
          <cell r="E97" t="str">
            <v>Williams</v>
          </cell>
          <cell r="F97">
            <v>36.895699999999998</v>
          </cell>
          <cell r="G97">
            <v>-107.8605</v>
          </cell>
          <cell r="H97" t="str">
            <v>NM</v>
          </cell>
          <cell r="I97">
            <v>13</v>
          </cell>
          <cell r="J97">
            <v>0</v>
          </cell>
          <cell r="K97" t="str">
            <v>C/D</v>
          </cell>
          <cell r="L97" t="str">
            <v>Coal Bed Methane</v>
          </cell>
          <cell r="M97">
            <v>83.883840000000006</v>
          </cell>
          <cell r="N97">
            <v>0.57100569999999995</v>
          </cell>
          <cell r="O97">
            <v>8.30008E-2</v>
          </cell>
          <cell r="P97">
            <v>2.7E-2</v>
          </cell>
          <cell r="Q97">
            <v>15.38015</v>
          </cell>
          <cell r="R97">
            <v>5.5000599999999997E-2</v>
          </cell>
          <cell r="S97">
            <v>0</v>
          </cell>
          <cell r="T97">
            <v>0</v>
          </cell>
          <cell r="U97" t="str">
            <v>many values available in additional file at G&amp;P observer's folder</v>
          </cell>
          <cell r="V97" t="str">
            <v xml:space="preserve"> </v>
          </cell>
          <cell r="W97" t="str">
            <v>Taken from Narrative document</v>
          </cell>
          <cell r="X97">
            <v>83.883840000000006</v>
          </cell>
          <cell r="Y97">
            <v>0.57100569999999995</v>
          </cell>
          <cell r="Z97">
            <v>8.30008E-2</v>
          </cell>
          <cell r="AA97">
            <v>2.7E-2</v>
          </cell>
          <cell r="AB97">
            <v>15.38015</v>
          </cell>
          <cell r="AC97">
            <v>5.5000599999999997E-2</v>
          </cell>
          <cell r="AD97">
            <v>0</v>
          </cell>
          <cell r="AE97">
            <v>0</v>
          </cell>
          <cell r="AF97" t="str">
            <v>many values available in additional file at G&amp;P observer's folder</v>
          </cell>
          <cell r="AG97" t="str">
            <v xml:space="preserve"> </v>
          </cell>
          <cell r="AH97" t="str">
            <v>Taken from Narrative document</v>
          </cell>
          <cell r="AI97">
            <v>0</v>
          </cell>
          <cell r="AJ97">
            <v>11.8</v>
          </cell>
          <cell r="AK97">
            <v>21</v>
          </cell>
          <cell r="AL97">
            <v>118</v>
          </cell>
          <cell r="AM97">
            <v>895</v>
          </cell>
          <cell r="AN97">
            <v>5000</v>
          </cell>
          <cell r="AO97">
            <v>0</v>
          </cell>
          <cell r="AP97">
            <v>60</v>
          </cell>
          <cell r="AQ97">
            <v>2000</v>
          </cell>
          <cell r="AR97">
            <v>0</v>
          </cell>
          <cell r="AS97">
            <v>2000</v>
          </cell>
          <cell r="AT97">
            <v>2</v>
          </cell>
          <cell r="AU97">
            <v>0</v>
          </cell>
          <cell r="AV97">
            <v>3</v>
          </cell>
          <cell r="AW97">
            <v>0</v>
          </cell>
          <cell r="AX97">
            <v>0</v>
          </cell>
          <cell r="AY97">
            <v>0</v>
          </cell>
          <cell r="AZ97" t="str">
            <v>4-S lean burn</v>
          </cell>
          <cell r="BA97">
            <v>4</v>
          </cell>
          <cell r="BB97">
            <v>42</v>
          </cell>
          <cell r="BC97">
            <v>1</v>
          </cell>
          <cell r="BD97">
            <v>0</v>
          </cell>
          <cell r="BE97">
            <v>1994</v>
          </cell>
          <cell r="BF97">
            <v>20</v>
          </cell>
          <cell r="BG97" t="str">
            <v>Williams Milagro Gas Processing site (primarily for CO2 removal).</v>
          </cell>
          <cell r="BH97" t="str">
            <v>Conoco Phillips Coal Bed Methane wells (number of wells unknown).  Other than wellsite separators, there is no gas treatment or dehydration until the 32-9 CDP site.  Gas flows through the Enterprise Arch Rock facility, but other than weekly pigging there is no ‘conditioning’ or compression that the Arch Rock site.</v>
          </cell>
          <cell r="BI97" t="str">
            <v>LW</v>
          </cell>
          <cell r="BJ97" t="str">
            <v>Aerodyne</v>
          </cell>
          <cell r="BK97" t="str">
            <v>Leaks/emissions, compressor stacks, dehy stacks and one small pneumatic leak (continuous bleed) in the SE corner of site (gas inlet).</v>
          </cell>
          <cell r="BL97" t="str">
            <v xml:space="preserve"> </v>
          </cell>
          <cell r="BM97">
            <v>1</v>
          </cell>
          <cell r="BN97">
            <v>5</v>
          </cell>
          <cell r="BO97">
            <v>266.2803462562083</v>
          </cell>
          <cell r="BP97">
            <v>104.51695048707496</v>
          </cell>
          <cell r="BQ97">
            <v>0</v>
          </cell>
          <cell r="BR97">
            <v>9.4036171550531247</v>
          </cell>
          <cell r="BS97">
            <v>3.6909873462776499</v>
          </cell>
          <cell r="BT97">
            <v>0</v>
          </cell>
          <cell r="BU97">
            <v>13541.208703276499</v>
          </cell>
          <cell r="BV97">
            <v>5315.0217786398161</v>
          </cell>
          <cell r="BW97" t="str">
            <v>Yes</v>
          </cell>
          <cell r="BX97">
            <v>1.1475600595997034E-3</v>
          </cell>
          <cell r="BY97">
            <v>0</v>
          </cell>
          <cell r="BZ97" t="str">
            <v xml:space="preserve">The site is “relatively” remote but does have nearby oil and gas operations.  The nearest natural gas facility is ~ 100 meters to the SE.  The site is an Enterprise operation known as Arch Rock.  All gas for 32-9 CDP flows through Arch Rock, but no compression has taken place at this site since April of 2013.  Prior to this, need for compression from Arch Rock was very limited.  The gathering lines into Arch Rock (and subsequently 32-9 CDP) are pigged weekly.  Pigging operations are located at the Arch Rock site.  Gas flows through the Enterprise Arch Rock facility, but other than weekly pigging there is no ‘conditioning’ or compression that the Arch Rock site.  One “unusual” note about this site is that 3 facilities share a common suction line: 32-9 CDP (Williams), Arch Rock (Enterprise), and Cedar Hill (Enterprise).  </v>
          </cell>
          <cell r="CA97">
            <v>7.1440102519326079</v>
          </cell>
          <cell r="CB97">
            <v>8</v>
          </cell>
          <cell r="CC97">
            <v>2.2596069031205168</v>
          </cell>
          <cell r="CD97">
            <v>1.368034724685593E-3</v>
          </cell>
          <cell r="CE97">
            <v>1.2599748001128508E-2</v>
          </cell>
          <cell r="CF97" t="str">
            <v>Yes/No</v>
          </cell>
        </row>
        <row r="98">
          <cell r="A98">
            <v>108</v>
          </cell>
          <cell r="B98">
            <v>90</v>
          </cell>
          <cell r="C98">
            <v>41619</v>
          </cell>
          <cell r="D98" t="str">
            <v>Shamrock</v>
          </cell>
          <cell r="E98" t="str">
            <v>Williams</v>
          </cell>
          <cell r="F98">
            <v>39.918329999999997</v>
          </cell>
          <cell r="G98">
            <v>-79.825000000000003</v>
          </cell>
          <cell r="H98" t="str">
            <v>PA</v>
          </cell>
          <cell r="I98">
            <v>5</v>
          </cell>
          <cell r="J98" t="str">
            <v>LMM</v>
          </cell>
          <cell r="K98" t="str">
            <v>C/D</v>
          </cell>
          <cell r="L98" t="str">
            <v>Shale</v>
          </cell>
          <cell r="M98">
            <v>97</v>
          </cell>
          <cell r="N98">
            <v>2.2000000000000002</v>
          </cell>
          <cell r="O98">
            <v>0.1</v>
          </cell>
          <cell r="P98">
            <v>0</v>
          </cell>
          <cell r="Q98">
            <v>0.4</v>
          </cell>
          <cell r="R98">
            <v>0.2</v>
          </cell>
          <cell r="S98">
            <v>0</v>
          </cell>
          <cell r="T98">
            <v>0</v>
          </cell>
          <cell r="U98">
            <v>0</v>
          </cell>
          <cell r="V98">
            <v>0</v>
          </cell>
          <cell r="W98" t="str">
            <v>Typical.  Data given for outlet composition</v>
          </cell>
          <cell r="X98">
            <v>97</v>
          </cell>
          <cell r="Y98">
            <v>2.2000000000000002</v>
          </cell>
          <cell r="Z98">
            <v>0.1</v>
          </cell>
          <cell r="AA98">
            <v>0</v>
          </cell>
          <cell r="AB98">
            <v>0.4</v>
          </cell>
          <cell r="AC98">
            <v>0.2</v>
          </cell>
          <cell r="AD98">
            <v>0</v>
          </cell>
          <cell r="AE98">
            <v>0</v>
          </cell>
          <cell r="AF98">
            <v>0</v>
          </cell>
          <cell r="AG98">
            <v>0</v>
          </cell>
          <cell r="AH98" t="str">
            <v>Typical.  Data given for outlet composition</v>
          </cell>
          <cell r="AI98">
            <v>0</v>
          </cell>
          <cell r="AJ98">
            <v>120</v>
          </cell>
          <cell r="AK98">
            <v>0</v>
          </cell>
          <cell r="AL98">
            <v>150</v>
          </cell>
          <cell r="AM98">
            <v>900</v>
          </cell>
          <cell r="AN98">
            <v>8280</v>
          </cell>
          <cell r="AO98">
            <v>15000</v>
          </cell>
          <cell r="AP98">
            <v>32</v>
          </cell>
          <cell r="AQ98">
            <v>0</v>
          </cell>
          <cell r="AR98">
            <v>15000</v>
          </cell>
          <cell r="AS98">
            <v>15000</v>
          </cell>
          <cell r="AT98">
            <v>0</v>
          </cell>
          <cell r="AU98">
            <v>0</v>
          </cell>
          <cell r="AV98">
            <v>6</v>
          </cell>
          <cell r="AW98">
            <v>1</v>
          </cell>
          <cell r="AX98">
            <v>0</v>
          </cell>
          <cell r="AY98">
            <v>0</v>
          </cell>
          <cell r="AZ98" t="str">
            <v>4-S lean burn (6); Solar turbine (1)</v>
          </cell>
          <cell r="BA98">
            <v>2</v>
          </cell>
          <cell r="BB98" t="str">
            <v>Compressed Air</v>
          </cell>
          <cell r="BC98" t="str">
            <v>Compressed Air</v>
          </cell>
          <cell r="BD98" t="str">
            <v>Compressed Air</v>
          </cell>
          <cell r="BE98">
            <v>0</v>
          </cell>
          <cell r="BF98" t="str">
            <v xml:space="preserve">  </v>
          </cell>
          <cell r="BG98">
            <v>0</v>
          </cell>
          <cell r="BH98">
            <v>0</v>
          </cell>
          <cell r="BI98" t="str">
            <v>DM</v>
          </cell>
          <cell r="BJ98" t="str">
            <v>CMU</v>
          </cell>
          <cell r="BK98" t="str">
            <v>No leaks detected with IR camera.  Only 1 dehy operating, the other one was pressurized but not operating</v>
          </cell>
          <cell r="BL98" t="str">
            <v xml:space="preserve"> </v>
          </cell>
          <cell r="BM98">
            <v>0</v>
          </cell>
          <cell r="BN98">
            <v>6</v>
          </cell>
          <cell r="BO98">
            <v>221.14128270374042</v>
          </cell>
          <cell r="BP98">
            <v>60.748769275068675</v>
          </cell>
          <cell r="BQ98">
            <v>0</v>
          </cell>
          <cell r="BR98">
            <v>7.8095435467192766</v>
          </cell>
          <cell r="BS98">
            <v>2.1453260705683084</v>
          </cell>
          <cell r="BT98">
            <v>0</v>
          </cell>
          <cell r="BU98">
            <v>11245.742707275758</v>
          </cell>
          <cell r="BV98">
            <v>3089.2695416183642</v>
          </cell>
          <cell r="BW98" t="str">
            <v>Yes</v>
          </cell>
          <cell r="BX98">
            <v>9.3714522560631313E-5</v>
          </cell>
          <cell r="BY98">
            <v>0</v>
          </cell>
          <cell r="BZ98" t="str">
            <v>None</v>
          </cell>
          <cell r="CA98">
            <v>0.47235652544335482</v>
          </cell>
          <cell r="CB98">
            <v>2.5</v>
          </cell>
          <cell r="CC98">
            <v>7.3371870212759216</v>
          </cell>
          <cell r="CD98">
            <v>9.6612909856320944E-5</v>
          </cell>
          <cell r="CE98">
            <v>0.12108804604563025</v>
          </cell>
          <cell r="CF98" t="str">
            <v>Yes/No</v>
          </cell>
        </row>
        <row r="99">
          <cell r="A99">
            <v>334</v>
          </cell>
          <cell r="B99">
            <v>91</v>
          </cell>
          <cell r="C99">
            <v>41569</v>
          </cell>
          <cell r="D99" t="str">
            <v>S&amp;B Compression Facility</v>
          </cell>
          <cell r="E99" t="str">
            <v>Access</v>
          </cell>
          <cell r="F99">
            <v>32.701388889999997</v>
          </cell>
          <cell r="G99">
            <v>-97.309444439999993</v>
          </cell>
          <cell r="H99" t="str">
            <v>TX</v>
          </cell>
          <cell r="I99">
            <v>10</v>
          </cell>
          <cell r="J99" t="str">
            <v>Barnett</v>
          </cell>
          <cell r="K99" t="str">
            <v>C/D</v>
          </cell>
          <cell r="L99" t="str">
            <v>Shale</v>
          </cell>
          <cell r="M99">
            <v>95.942800000000005</v>
          </cell>
          <cell r="N99">
            <v>1.8551</v>
          </cell>
          <cell r="O99">
            <v>8.7999999999999995E-2</v>
          </cell>
          <cell r="P99">
            <v>9.9600000000001465E-2</v>
          </cell>
          <cell r="Q99">
            <v>1.5430999999999999</v>
          </cell>
          <cell r="R99">
            <v>0.55940000000000001</v>
          </cell>
          <cell r="S99">
            <v>0</v>
          </cell>
          <cell r="T99">
            <v>1</v>
          </cell>
          <cell r="U99">
            <v>1008.9</v>
          </cell>
          <cell r="V99">
            <v>992.2</v>
          </cell>
          <cell r="W99" t="str">
            <v>typical.  Data given for inlet composition</v>
          </cell>
          <cell r="X99">
            <v>95.942800000000005</v>
          </cell>
          <cell r="Y99">
            <v>1.8551</v>
          </cell>
          <cell r="Z99">
            <v>8.7999999999999995E-2</v>
          </cell>
          <cell r="AA99">
            <v>9.9600000000001465E-2</v>
          </cell>
          <cell r="AB99">
            <v>1.5430999999999999</v>
          </cell>
          <cell r="AC99">
            <v>0.55940000000000001</v>
          </cell>
          <cell r="AD99">
            <v>0</v>
          </cell>
          <cell r="AE99">
            <v>1</v>
          </cell>
          <cell r="AF99">
            <v>1008.9</v>
          </cell>
          <cell r="AG99">
            <v>992.2</v>
          </cell>
          <cell r="AH99" t="str">
            <v>typical.  Data given for inlet composition</v>
          </cell>
          <cell r="AI99">
            <v>15</v>
          </cell>
          <cell r="AJ99">
            <v>15.4</v>
          </cell>
          <cell r="AK99">
            <v>0</v>
          </cell>
          <cell r="AL99">
            <v>146</v>
          </cell>
          <cell r="AM99">
            <v>850</v>
          </cell>
          <cell r="AN99">
            <v>2600</v>
          </cell>
          <cell r="AO99">
            <v>0</v>
          </cell>
          <cell r="AP99">
            <v>50</v>
          </cell>
          <cell r="AQ99">
            <v>2600</v>
          </cell>
          <cell r="AR99">
            <v>0</v>
          </cell>
          <cell r="AS99">
            <v>2600</v>
          </cell>
          <cell r="AT99">
            <v>2</v>
          </cell>
          <cell r="AU99">
            <v>0</v>
          </cell>
          <cell r="AV99">
            <v>0</v>
          </cell>
          <cell r="AW99">
            <v>0</v>
          </cell>
          <cell r="AX99">
            <v>0</v>
          </cell>
          <cell r="AY99">
            <v>0</v>
          </cell>
          <cell r="AZ99" t="str">
            <v>4-S lean burn</v>
          </cell>
          <cell r="BA99">
            <v>1</v>
          </cell>
          <cell r="BB99">
            <v>7</v>
          </cell>
          <cell r="BC99">
            <v>2</v>
          </cell>
          <cell r="BD99">
            <v>0</v>
          </cell>
          <cell r="BE99">
            <v>2007</v>
          </cell>
          <cell r="BF99">
            <v>7</v>
          </cell>
          <cell r="BG99">
            <v>0</v>
          </cell>
          <cell r="BH99" t="str">
            <v>Wells</v>
          </cell>
          <cell r="BI99" t="str">
            <v>AM</v>
          </cell>
          <cell r="BJ99" t="str">
            <v>Aerodyne</v>
          </cell>
          <cell r="BK99" t="str">
            <v xml:space="preserve">No extraneous leaks found.  The site was new and well maintained. </v>
          </cell>
          <cell r="BL99" t="str">
            <v xml:space="preserve"> </v>
          </cell>
          <cell r="BM99">
            <v>0</v>
          </cell>
          <cell r="BN99">
            <v>9</v>
          </cell>
          <cell r="BO99">
            <v>217.81509652995609</v>
          </cell>
          <cell r="BP99">
            <v>222.07209383039734</v>
          </cell>
          <cell r="BQ99">
            <v>0</v>
          </cell>
          <cell r="BR99">
            <v>7.6920801972665025</v>
          </cell>
          <cell r="BS99">
            <v>7.8424148855236941</v>
          </cell>
          <cell r="BT99">
            <v>0</v>
          </cell>
          <cell r="BU99">
            <v>11076.595484063764</v>
          </cell>
          <cell r="BV99">
            <v>11293.077435154119</v>
          </cell>
          <cell r="BW99" t="str">
            <v>Yes</v>
          </cell>
          <cell r="BX99">
            <v>7.192594470171275E-4</v>
          </cell>
          <cell r="BY99">
            <v>0</v>
          </cell>
          <cell r="BZ99" t="str">
            <v xml:space="preserve">The site had a well pad on the north side of the property about 100 to 200 yards from the CD systems.   But there was a large gap in between and the tracer gas team was not reading much CH4 coming from the well.   The prevailing winds were from the East and this allowed them to isolate the site.   </v>
          </cell>
          <cell r="CA99">
            <v>9.2211671062104159</v>
          </cell>
          <cell r="CB99">
            <v>10.833333333333334</v>
          </cell>
          <cell r="CC99">
            <v>-1.5290869089439134</v>
          </cell>
          <cell r="CD99">
            <v>7.4967527215916944E-4</v>
          </cell>
          <cell r="CE99">
            <v>1.6263188001881188E-2</v>
          </cell>
          <cell r="CF99" t="str">
            <v>Yes/Yes</v>
          </cell>
        </row>
        <row r="100">
          <cell r="A100">
            <v>134</v>
          </cell>
          <cell r="B100">
            <v>92</v>
          </cell>
          <cell r="C100">
            <v>41624</v>
          </cell>
          <cell r="D100" t="str">
            <v>Taylor Comp Station</v>
          </cell>
          <cell r="E100" t="str">
            <v>Williams</v>
          </cell>
          <cell r="F100">
            <v>39.857799999999997</v>
          </cell>
          <cell r="G100">
            <v>-80.689099999999996</v>
          </cell>
          <cell r="H100" t="str">
            <v>WV</v>
          </cell>
          <cell r="I100">
            <v>1</v>
          </cell>
          <cell r="J100" t="str">
            <v>OVM</v>
          </cell>
          <cell r="K100" t="str">
            <v>C/D</v>
          </cell>
          <cell r="L100" t="str">
            <v>Shale</v>
          </cell>
          <cell r="M100">
            <v>73.9803</v>
          </cell>
          <cell r="N100">
            <v>16.2713</v>
          </cell>
          <cell r="O100">
            <v>5.7739000000000003</v>
          </cell>
          <cell r="P100">
            <v>3.4169999999999998</v>
          </cell>
          <cell r="Q100">
            <v>0.15440000000000001</v>
          </cell>
          <cell r="R100">
            <v>0.40150000000000002</v>
          </cell>
          <cell r="S100">
            <v>0</v>
          </cell>
          <cell r="T100">
            <v>0</v>
          </cell>
          <cell r="U100">
            <v>1306.68</v>
          </cell>
          <cell r="V100">
            <v>1284.25</v>
          </cell>
          <cell r="W100" t="str">
            <v>Typical.  Data given for inlet composition</v>
          </cell>
          <cell r="X100">
            <v>73.9803</v>
          </cell>
          <cell r="Y100">
            <v>16.2713</v>
          </cell>
          <cell r="Z100">
            <v>5.7739000000000003</v>
          </cell>
          <cell r="AA100">
            <v>3.4169999999999998</v>
          </cell>
          <cell r="AB100">
            <v>0.15440000000000001</v>
          </cell>
          <cell r="AC100">
            <v>0.40150000000000002</v>
          </cell>
          <cell r="AD100">
            <v>0</v>
          </cell>
          <cell r="AE100">
            <v>0</v>
          </cell>
          <cell r="AF100">
            <v>1306.68</v>
          </cell>
          <cell r="AG100">
            <v>1284.25</v>
          </cell>
          <cell r="AH100" t="str">
            <v>Typical.  Data given for inlet composition</v>
          </cell>
          <cell r="AI100">
            <v>0</v>
          </cell>
          <cell r="AJ100">
            <v>0.5</v>
          </cell>
          <cell r="AK100">
            <v>5</v>
          </cell>
          <cell r="AL100">
            <v>952</v>
          </cell>
          <cell r="AM100">
            <v>952</v>
          </cell>
          <cell r="AN100">
            <v>90</v>
          </cell>
          <cell r="AO100">
            <v>0</v>
          </cell>
          <cell r="AP100">
            <v>22</v>
          </cell>
          <cell r="AQ100">
            <v>0</v>
          </cell>
          <cell r="AR100">
            <v>0</v>
          </cell>
          <cell r="AS100">
            <v>0</v>
          </cell>
          <cell r="AT100">
            <v>0</v>
          </cell>
          <cell r="AU100">
            <v>0</v>
          </cell>
          <cell r="AV100">
            <v>1</v>
          </cell>
          <cell r="AW100">
            <v>0</v>
          </cell>
          <cell r="AX100">
            <v>0</v>
          </cell>
          <cell r="AY100">
            <v>0</v>
          </cell>
          <cell r="AZ100" t="str">
            <v>4-S rich burn</v>
          </cell>
          <cell r="BA100">
            <v>1</v>
          </cell>
          <cell r="BB100">
            <v>2</v>
          </cell>
          <cell r="BC100">
            <v>1</v>
          </cell>
          <cell r="BD100">
            <v>0</v>
          </cell>
          <cell r="BE100">
            <v>2010</v>
          </cell>
          <cell r="BF100">
            <v>4</v>
          </cell>
          <cell r="BG100" t="str">
            <v>Beeler</v>
          </cell>
          <cell r="BH100" t="str">
            <v>Wells</v>
          </cell>
          <cell r="BI100" t="str">
            <v>TV</v>
          </cell>
          <cell r="BJ100" t="str">
            <v>CMU</v>
          </cell>
          <cell r="BK100" t="str">
            <v>Well pads adjacent to site.  Significant venting from Dehydrator</v>
          </cell>
          <cell r="BL100" t="str">
            <v xml:space="preserve"> </v>
          </cell>
          <cell r="BM100">
            <v>1</v>
          </cell>
          <cell r="BN100">
            <v>4</v>
          </cell>
          <cell r="BO100">
            <v>212.40634753124104</v>
          </cell>
          <cell r="BP100">
            <v>206.87365213774925</v>
          </cell>
          <cell r="BQ100">
            <v>0</v>
          </cell>
          <cell r="BR100">
            <v>7.5010717147149757</v>
          </cell>
          <cell r="BS100">
            <v>7.3056860993385282</v>
          </cell>
          <cell r="BT100">
            <v>0</v>
          </cell>
          <cell r="BU100">
            <v>10801.543269189566</v>
          </cell>
          <cell r="BV100">
            <v>10520.187983047479</v>
          </cell>
          <cell r="BW100" t="str">
            <v>Yes</v>
          </cell>
          <cell r="BX100">
            <v>2.160308653837913E-2</v>
          </cell>
          <cell r="BY100">
            <v>0</v>
          </cell>
          <cell r="BZ100" t="str">
            <v>Wellpad nearby</v>
          </cell>
          <cell r="CA100">
            <v>0</v>
          </cell>
          <cell r="CB100">
            <v>0</v>
          </cell>
          <cell r="CC100">
            <v>7.5010717147149757</v>
          </cell>
          <cell r="CD100">
            <v>2.9201134002402169E-2</v>
          </cell>
          <cell r="CE100">
            <v>0</v>
          </cell>
          <cell r="CF100" t="str">
            <v>Yes/Yes</v>
          </cell>
        </row>
        <row r="101">
          <cell r="A101">
            <v>198</v>
          </cell>
          <cell r="B101">
            <v>93</v>
          </cell>
          <cell r="C101">
            <v>41583</v>
          </cell>
          <cell r="D101" t="str">
            <v>Eight Mile Comp Station</v>
          </cell>
          <cell r="E101" t="str">
            <v>Williams</v>
          </cell>
          <cell r="F101">
            <v>41.5672</v>
          </cell>
          <cell r="G101">
            <v>-107.85509999999999</v>
          </cell>
          <cell r="H101" t="str">
            <v>WY</v>
          </cell>
          <cell r="I101">
            <v>17</v>
          </cell>
          <cell r="J101" t="str">
            <v>WAM</v>
          </cell>
          <cell r="K101" t="str">
            <v>C/D</v>
          </cell>
          <cell r="L101" t="str">
            <v>Conventional</v>
          </cell>
          <cell r="M101">
            <v>83.752300000000005</v>
          </cell>
          <cell r="N101">
            <v>7.6412000000000004</v>
          </cell>
          <cell r="O101">
            <v>3.2938000000000001</v>
          </cell>
          <cell r="P101">
            <v>2.1704000000000003</v>
          </cell>
          <cell r="Q101">
            <v>2.9712999999999998</v>
          </cell>
          <cell r="R101">
            <v>0.17100000000000001</v>
          </cell>
          <cell r="S101">
            <v>0</v>
          </cell>
          <cell r="T101">
            <v>0</v>
          </cell>
          <cell r="U101">
            <v>1148</v>
          </cell>
          <cell r="V101">
            <v>1129.3</v>
          </cell>
          <cell r="W101" t="str">
            <v>Compressor inlet.  Date sampled 5/28/2008</v>
          </cell>
          <cell r="X101">
            <v>83.752300000000005</v>
          </cell>
          <cell r="Y101">
            <v>7.6412000000000004</v>
          </cell>
          <cell r="Z101">
            <v>3.2938000000000001</v>
          </cell>
          <cell r="AA101">
            <v>2.1704000000000003</v>
          </cell>
          <cell r="AB101">
            <v>2.9712999999999998</v>
          </cell>
          <cell r="AC101">
            <v>0.17100000000000001</v>
          </cell>
          <cell r="AD101">
            <v>0</v>
          </cell>
          <cell r="AE101">
            <v>0</v>
          </cell>
          <cell r="AF101">
            <v>1148</v>
          </cell>
          <cell r="AG101">
            <v>1129.3</v>
          </cell>
          <cell r="AH101" t="str">
            <v>Compressor inlet.  Date sampled 5/28/2008</v>
          </cell>
          <cell r="AI101">
            <v>0</v>
          </cell>
          <cell r="AJ101">
            <v>135</v>
          </cell>
          <cell r="AK101">
            <v>0</v>
          </cell>
          <cell r="AL101">
            <v>250</v>
          </cell>
          <cell r="AM101">
            <v>950</v>
          </cell>
          <cell r="AN101">
            <v>0</v>
          </cell>
          <cell r="AO101">
            <v>15000</v>
          </cell>
          <cell r="AP101">
            <v>26</v>
          </cell>
          <cell r="AQ101">
            <v>0</v>
          </cell>
          <cell r="AR101">
            <v>15000</v>
          </cell>
          <cell r="AS101">
            <v>15000</v>
          </cell>
          <cell r="AT101">
            <v>0</v>
          </cell>
          <cell r="AU101">
            <v>0</v>
          </cell>
          <cell r="AV101">
            <v>0</v>
          </cell>
          <cell r="AW101">
            <v>1</v>
          </cell>
          <cell r="AX101">
            <v>0</v>
          </cell>
          <cell r="AY101">
            <v>0</v>
          </cell>
          <cell r="AZ101" t="str">
            <v>Solar Mars</v>
          </cell>
          <cell r="BA101">
            <v>1</v>
          </cell>
          <cell r="BB101">
            <v>0</v>
          </cell>
          <cell r="BC101">
            <v>0</v>
          </cell>
          <cell r="BD101">
            <v>0</v>
          </cell>
          <cell r="BE101" t="str">
            <v>unknown</v>
          </cell>
          <cell r="BF101" t="str">
            <v xml:space="preserve"> </v>
          </cell>
          <cell r="BG101" t="str">
            <v>Processing Plant</v>
          </cell>
          <cell r="BH101">
            <v>0</v>
          </cell>
          <cell r="BI101" t="str">
            <v>LW</v>
          </cell>
          <cell r="BJ101" t="str">
            <v>Aerodyne</v>
          </cell>
          <cell r="BK101" t="str">
            <v>Cent is wet seal.  Facility is very close to a Condensate Stabilization Facility (STAB plant)…tracer truck was able to drive between facilities.  Small leaks/emissions were observed from BSMW tank, comp wet seal vent, and 2 other compressor vents (could not be identified by escort), and on the generator vent.</v>
          </cell>
          <cell r="BL101" t="str">
            <v xml:space="preserve"> </v>
          </cell>
          <cell r="BM101">
            <v>0</v>
          </cell>
          <cell r="BN101">
            <v>5</v>
          </cell>
          <cell r="BO101">
            <v>198.6095510854357</v>
          </cell>
          <cell r="BP101">
            <v>115.08960853150076</v>
          </cell>
          <cell r="BQ101">
            <v>0</v>
          </cell>
          <cell r="BR101">
            <v>7.0138416447280658</v>
          </cell>
          <cell r="BS101">
            <v>4.0643578558135367</v>
          </cell>
          <cell r="BT101">
            <v>0</v>
          </cell>
          <cell r="BU101">
            <v>10099.931968408415</v>
          </cell>
          <cell r="BV101">
            <v>5852.6753123714925</v>
          </cell>
          <cell r="BW101" t="str">
            <v>Yes</v>
          </cell>
          <cell r="BX101">
            <v>7.4814310877099365E-5</v>
          </cell>
          <cell r="BY101">
            <v>0</v>
          </cell>
          <cell r="BZ101" t="str">
            <v>The facility is very close and on the day of the visit, downwind, from another Williams facility – the STAB plant.  A condensate ‘stabilization’ facility.  The tracer truck was able to drive between the facilities.</v>
          </cell>
          <cell r="CA101">
            <v>0.47235652544335482</v>
          </cell>
          <cell r="CB101">
            <v>2.5</v>
          </cell>
          <cell r="CC101">
            <v>6.5414851192847108</v>
          </cell>
          <cell r="CD101">
            <v>8.9328067261555045E-5</v>
          </cell>
          <cell r="CE101">
            <v>0.12108804604563025</v>
          </cell>
          <cell r="CF101" t="str">
            <v>Yes/No</v>
          </cell>
        </row>
        <row r="102">
          <cell r="A102">
            <v>349</v>
          </cell>
          <cell r="B102">
            <v>94</v>
          </cell>
          <cell r="C102">
            <v>41673</v>
          </cell>
          <cell r="D102" t="str">
            <v>Escondido Compressor Station</v>
          </cell>
          <cell r="E102" t="str">
            <v>Access</v>
          </cell>
          <cell r="F102">
            <v>28.390793200000001</v>
          </cell>
          <cell r="G102">
            <v>-99.243226000000007</v>
          </cell>
          <cell r="H102" t="str">
            <v>TX</v>
          </cell>
          <cell r="I102">
            <v>16</v>
          </cell>
          <cell r="J102" t="str">
            <v>Eagle Ford</v>
          </cell>
          <cell r="K102" t="str">
            <v>C/D</v>
          </cell>
          <cell r="L102" t="str">
            <v>Shale</v>
          </cell>
          <cell r="M102">
            <v>75.932000000000002</v>
          </cell>
          <cell r="N102">
            <v>13.157</v>
          </cell>
          <cell r="O102">
            <v>5.7210000000000001</v>
          </cell>
          <cell r="P102">
            <v>3.7130000000000001</v>
          </cell>
          <cell r="Q102">
            <v>1.288</v>
          </cell>
          <cell r="R102">
            <v>0.189</v>
          </cell>
          <cell r="S102">
            <v>0</v>
          </cell>
          <cell r="T102">
            <v>0</v>
          </cell>
          <cell r="U102">
            <v>1283.97</v>
          </cell>
          <cell r="V102">
            <v>1262.1500000000001</v>
          </cell>
          <cell r="W102" t="str">
            <v>Gas composition given for outlet but assumed to be the same as inlet for this C/D station</v>
          </cell>
          <cell r="X102">
            <v>75.932000000000002</v>
          </cell>
          <cell r="Y102">
            <v>13.157</v>
          </cell>
          <cell r="Z102">
            <v>5.7210000000000001</v>
          </cell>
          <cell r="AA102">
            <v>3.7130000000000001</v>
          </cell>
          <cell r="AB102">
            <v>1.288</v>
          </cell>
          <cell r="AC102">
            <v>0.189</v>
          </cell>
          <cell r="AD102">
            <v>0</v>
          </cell>
          <cell r="AE102">
            <v>0</v>
          </cell>
          <cell r="AF102">
            <v>1283.97</v>
          </cell>
          <cell r="AG102">
            <v>1262.1500000000001</v>
          </cell>
          <cell r="AH102" t="str">
            <v>Effective date 12/1/2013.  Data given for outlet composition</v>
          </cell>
          <cell r="AI102">
            <v>0.14000000000000001</v>
          </cell>
          <cell r="AJ102">
            <v>1.77E-2</v>
          </cell>
          <cell r="AK102">
            <v>0.6</v>
          </cell>
          <cell r="AL102">
            <v>64</v>
          </cell>
          <cell r="AM102">
            <v>1100</v>
          </cell>
          <cell r="AN102">
            <v>90</v>
          </cell>
          <cell r="AO102">
            <v>0</v>
          </cell>
          <cell r="AP102">
            <v>42.5</v>
          </cell>
          <cell r="AQ102">
            <v>90</v>
          </cell>
          <cell r="AR102">
            <v>0</v>
          </cell>
          <cell r="AS102">
            <v>90</v>
          </cell>
          <cell r="AT102">
            <v>1</v>
          </cell>
          <cell r="AU102">
            <v>0</v>
          </cell>
          <cell r="AV102">
            <v>0</v>
          </cell>
          <cell r="AW102">
            <v>0</v>
          </cell>
          <cell r="AX102">
            <v>0</v>
          </cell>
          <cell r="AY102">
            <v>0</v>
          </cell>
          <cell r="AZ102" t="str">
            <v>4-S lean burn</v>
          </cell>
          <cell r="BA102">
            <v>1</v>
          </cell>
          <cell r="BB102">
            <v>14</v>
          </cell>
          <cell r="BC102">
            <v>0</v>
          </cell>
          <cell r="BD102">
            <v>3</v>
          </cell>
          <cell r="BE102">
            <v>2011</v>
          </cell>
          <cell r="BF102">
            <v>3</v>
          </cell>
          <cell r="BG102" t="str">
            <v>Sales</v>
          </cell>
          <cell r="BH102" t="str">
            <v>2 wells</v>
          </cell>
          <cell r="BI102" t="str">
            <v>DM</v>
          </cell>
          <cell r="BJ102" t="str">
            <v>Aerodyne</v>
          </cell>
          <cell r="BK102" t="str">
            <v xml:space="preserve">There was a significant leak from a pipe union from the compressor (see video “day 18”), and venting from the tanks which is normal for this site (they are meant to vent because the permit allows them to) see video “day 19”. </v>
          </cell>
          <cell r="BL102" t="str">
            <v>We reviewed this site. All makes sense</v>
          </cell>
          <cell r="BM102">
            <v>1</v>
          </cell>
          <cell r="BN102">
            <v>4</v>
          </cell>
          <cell r="BO102">
            <v>183.95147974227763</v>
          </cell>
          <cell r="BP102">
            <v>102.84649426299967</v>
          </cell>
          <cell r="BQ102">
            <v>0</v>
          </cell>
          <cell r="BR102">
            <v>6.4961958887401687</v>
          </cell>
          <cell r="BS102">
            <v>3.6319956443877723</v>
          </cell>
          <cell r="BT102">
            <v>0</v>
          </cell>
          <cell r="BU102">
            <v>9354.5220797858437</v>
          </cell>
          <cell r="BV102">
            <v>5230.0737279183923</v>
          </cell>
          <cell r="BW102" t="str">
            <v>Yes</v>
          </cell>
          <cell r="BX102">
            <v>0.52850407230428498</v>
          </cell>
          <cell r="BY102">
            <v>0</v>
          </cell>
          <cell r="BZ102" t="str">
            <v>None</v>
          </cell>
          <cell r="CA102">
            <v>0.32366360696635793</v>
          </cell>
          <cell r="CB102">
            <v>0.40500000000000003</v>
          </cell>
          <cell r="CC102">
            <v>6.1725322817738109</v>
          </cell>
          <cell r="CD102">
            <v>0.69602285242622985</v>
          </cell>
          <cell r="CE102">
            <v>5.7083903033442623E-4</v>
          </cell>
          <cell r="CF102" t="str">
            <v>Yes/Yes</v>
          </cell>
        </row>
        <row r="103">
          <cell r="A103">
            <v>254</v>
          </cell>
          <cell r="B103">
            <v>95</v>
          </cell>
          <cell r="C103">
            <v>41696</v>
          </cell>
          <cell r="D103" t="str">
            <v>Phillips Mountain CPF-2</v>
          </cell>
          <cell r="E103" t="str">
            <v>Southwestern Energy</v>
          </cell>
          <cell r="F103">
            <v>35.421815000000002</v>
          </cell>
          <cell r="G103">
            <v>-92.688753000000005</v>
          </cell>
          <cell r="H103" t="str">
            <v>AR</v>
          </cell>
          <cell r="I103">
            <v>15</v>
          </cell>
          <cell r="J103" t="str">
            <v>Arkoma</v>
          </cell>
          <cell r="K103" t="str">
            <v>C/D</v>
          </cell>
          <cell r="L103" t="str">
            <v>Shale</v>
          </cell>
          <cell r="M103">
            <v>95.760499999999993</v>
          </cell>
          <cell r="N103">
            <v>0.9728</v>
          </cell>
          <cell r="O103">
            <v>1.7000000000000001E-2</v>
          </cell>
          <cell r="P103">
            <v>0</v>
          </cell>
          <cell r="Q103">
            <v>2.7183999999999999</v>
          </cell>
          <cell r="R103">
            <v>0.53100000000000003</v>
          </cell>
          <cell r="S103">
            <v>2.9999999999999997E-4</v>
          </cell>
          <cell r="T103">
            <v>2.9999999999999996</v>
          </cell>
          <cell r="U103">
            <v>983.78</v>
          </cell>
          <cell r="V103">
            <v>966.89</v>
          </cell>
          <cell r="W103" t="str">
            <v>Date sampled 2/7/14</v>
          </cell>
          <cell r="X103">
            <v>95.760499999999993</v>
          </cell>
          <cell r="Y103">
            <v>0.9728</v>
          </cell>
          <cell r="Z103">
            <v>1.7000000000000001E-2</v>
          </cell>
          <cell r="AA103">
            <v>0</v>
          </cell>
          <cell r="AB103">
            <v>2.7183999999999999</v>
          </cell>
          <cell r="AC103">
            <v>0.53100000000000003</v>
          </cell>
          <cell r="AD103">
            <v>2.9999999999999997E-4</v>
          </cell>
          <cell r="AE103">
            <v>2.9999999999999996</v>
          </cell>
          <cell r="AF103">
            <v>983.78</v>
          </cell>
          <cell r="AG103">
            <v>966.89</v>
          </cell>
          <cell r="AH103" t="str">
            <v>Date sampled 2/7/14</v>
          </cell>
          <cell r="AI103">
            <v>32</v>
          </cell>
          <cell r="AJ103">
            <v>34</v>
          </cell>
          <cell r="AK103">
            <v>32</v>
          </cell>
          <cell r="AL103">
            <v>52</v>
          </cell>
          <cell r="AM103">
            <v>1100</v>
          </cell>
          <cell r="AN103">
            <v>7100</v>
          </cell>
          <cell r="AO103">
            <v>0</v>
          </cell>
          <cell r="AP103">
            <v>34</v>
          </cell>
          <cell r="AQ103">
            <v>7100</v>
          </cell>
          <cell r="AR103">
            <v>0</v>
          </cell>
          <cell r="AS103">
            <v>7100</v>
          </cell>
          <cell r="AT103">
            <v>4</v>
          </cell>
          <cell r="AU103">
            <v>0</v>
          </cell>
          <cell r="AV103">
            <v>0</v>
          </cell>
          <cell r="AW103">
            <v>0</v>
          </cell>
          <cell r="AX103">
            <v>0</v>
          </cell>
          <cell r="AY103">
            <v>0</v>
          </cell>
          <cell r="AZ103" t="str">
            <v>4-S lean burn</v>
          </cell>
          <cell r="BA103">
            <v>2</v>
          </cell>
          <cell r="BB103">
            <v>0</v>
          </cell>
          <cell r="BC103">
            <v>0</v>
          </cell>
          <cell r="BD103">
            <v>0</v>
          </cell>
          <cell r="BE103">
            <v>2009</v>
          </cell>
          <cell r="BF103">
            <v>5</v>
          </cell>
          <cell r="BG103" t="str">
            <v>Sales</v>
          </cell>
          <cell r="BH103" t="str">
            <v>Wells ~45</v>
          </cell>
          <cell r="BI103" t="str">
            <v>AH</v>
          </cell>
          <cell r="BJ103" t="str">
            <v>CMU</v>
          </cell>
          <cell r="BK103" t="str">
            <v xml:space="preserve">There were slow leaks out of the water tanks where the pipes enter the roof. The flow rate looked to be much less in comparison to the other two sites visited previously in the day (Pike1 and Brownie1). Note that the lead went to this site before we got there knowing that we had observed this problem at his other two sites previously that day. </v>
          </cell>
          <cell r="BL103" t="str">
            <v>reviewed.  Operator constantly fixing stuff…</v>
          </cell>
          <cell r="BM103">
            <v>1</v>
          </cell>
          <cell r="BN103">
            <v>6</v>
          </cell>
          <cell r="BO103">
            <v>183.29831905135464</v>
          </cell>
          <cell r="BP103">
            <v>55.193412419984078</v>
          </cell>
          <cell r="BQ103">
            <v>0</v>
          </cell>
          <cell r="BR103">
            <v>6.4731296986719773</v>
          </cell>
          <cell r="BS103">
            <v>1.9491401719115182</v>
          </cell>
          <cell r="BT103">
            <v>0</v>
          </cell>
          <cell r="BU103">
            <v>9321.3067660876477</v>
          </cell>
          <cell r="BV103">
            <v>2806.7618475525865</v>
          </cell>
          <cell r="BW103" t="str">
            <v>Yes</v>
          </cell>
          <cell r="BX103">
            <v>2.7415608135551906E-4</v>
          </cell>
          <cell r="BY103">
            <v>0</v>
          </cell>
          <cell r="BZ103" t="str">
            <v xml:space="preserve">This site feeds from around 45 wells which range in distance from 0.5 miles to 4 miles. </v>
          </cell>
          <cell r="CA103">
            <v>24.816631682457267</v>
          </cell>
          <cell r="CB103">
            <v>29.583333333333332</v>
          </cell>
          <cell r="CC103">
            <v>-18.343501983785288</v>
          </cell>
          <cell r="CD103">
            <v>2.8629349403513877E-4</v>
          </cell>
          <cell r="CE103">
            <v>4.3768596965716229E-2</v>
          </cell>
          <cell r="CF103" t="str">
            <v>Yes/Yes</v>
          </cell>
        </row>
        <row r="104">
          <cell r="A104">
            <v>207</v>
          </cell>
          <cell r="B104">
            <v>96</v>
          </cell>
          <cell r="C104">
            <v>41680</v>
          </cell>
          <cell r="D104" t="str">
            <v>Cecil Cox</v>
          </cell>
          <cell r="E104" t="str">
            <v>Southwestern Energy</v>
          </cell>
          <cell r="F104">
            <v>31.425277999999999</v>
          </cell>
          <cell r="G104">
            <v>-94.601667000000006</v>
          </cell>
          <cell r="H104" t="str">
            <v>TX</v>
          </cell>
          <cell r="I104">
            <v>20</v>
          </cell>
          <cell r="J104" t="str">
            <v>Carthage</v>
          </cell>
          <cell r="K104" t="str">
            <v>C/D</v>
          </cell>
          <cell r="L104" t="str">
            <v>Tight Sands</v>
          </cell>
          <cell r="M104">
            <v>97.85</v>
          </cell>
          <cell r="N104">
            <v>0.4</v>
          </cell>
          <cell r="O104">
            <v>0.04</v>
          </cell>
          <cell r="P104">
            <v>0.06</v>
          </cell>
          <cell r="Q104">
            <v>1.47</v>
          </cell>
          <cell r="R104">
            <v>0.18</v>
          </cell>
          <cell r="S104">
            <v>0</v>
          </cell>
          <cell r="T104">
            <v>0</v>
          </cell>
          <cell r="U104">
            <v>998.2</v>
          </cell>
          <cell r="V104">
            <v>980.48</v>
          </cell>
          <cell r="W104" t="str">
            <v>Sample date 05/31/2013.  Data given for inlet composition</v>
          </cell>
          <cell r="X104">
            <v>97.85</v>
          </cell>
          <cell r="Y104">
            <v>0.4</v>
          </cell>
          <cell r="Z104">
            <v>0.04</v>
          </cell>
          <cell r="AA104">
            <v>0.06</v>
          </cell>
          <cell r="AB104">
            <v>1.47</v>
          </cell>
          <cell r="AC104">
            <v>0.18</v>
          </cell>
          <cell r="AD104">
            <v>0</v>
          </cell>
          <cell r="AE104">
            <v>0</v>
          </cell>
          <cell r="AF104">
            <v>998.2</v>
          </cell>
          <cell r="AG104">
            <v>980.48</v>
          </cell>
          <cell r="AH104" t="str">
            <v>Sample date 05/31/2013.  Data given for inlet composition</v>
          </cell>
          <cell r="AI104">
            <v>0.32500000000000001</v>
          </cell>
          <cell r="AJ104">
            <v>0.308</v>
          </cell>
          <cell r="AK104">
            <v>0</v>
          </cell>
          <cell r="AL104">
            <v>40</v>
          </cell>
          <cell r="AM104">
            <v>450</v>
          </cell>
          <cell r="AN104">
            <v>68</v>
          </cell>
          <cell r="AO104">
            <v>0</v>
          </cell>
          <cell r="AP104">
            <v>42</v>
          </cell>
          <cell r="AQ104">
            <v>68</v>
          </cell>
          <cell r="AR104">
            <v>0</v>
          </cell>
          <cell r="AS104">
            <v>68</v>
          </cell>
          <cell r="AT104">
            <v>1</v>
          </cell>
          <cell r="AU104">
            <v>0</v>
          </cell>
          <cell r="AV104">
            <v>0</v>
          </cell>
          <cell r="AW104">
            <v>0</v>
          </cell>
          <cell r="AX104">
            <v>0</v>
          </cell>
          <cell r="AY104">
            <v>0</v>
          </cell>
          <cell r="AZ104" t="str">
            <v>4-S lean burn</v>
          </cell>
          <cell r="BA104">
            <v>1</v>
          </cell>
          <cell r="BB104">
            <v>8</v>
          </cell>
          <cell r="BC104">
            <v>0</v>
          </cell>
          <cell r="BD104">
            <v>0</v>
          </cell>
          <cell r="BE104">
            <v>2007</v>
          </cell>
          <cell r="BF104">
            <v>7</v>
          </cell>
          <cell r="BG104" t="str">
            <v>Sold to other company</v>
          </cell>
          <cell r="BH104" t="str">
            <v>wells</v>
          </cell>
          <cell r="BI104" t="str">
            <v>TG</v>
          </cell>
          <cell r="BJ104" t="str">
            <v>CMU</v>
          </cell>
          <cell r="BK104" t="str">
            <v>No signi cant gas venting was observed due to leaks or discerned by FLIR camera. The produced water and oil tanks did not vent gas. Typical (small) venting from Norriseal liquid level regulators, of which there was six total onsite. The dehy skid did not have a flash gas recovery system. All vapor from the glycol was simply vented (very foul odor).</v>
          </cell>
          <cell r="BL104" t="str">
            <v>reviewed</v>
          </cell>
          <cell r="BM104">
            <v>0</v>
          </cell>
          <cell r="BN104">
            <v>18</v>
          </cell>
          <cell r="BO104">
            <v>149.5563714292071</v>
          </cell>
          <cell r="BP104">
            <v>33.471504299485503</v>
          </cell>
          <cell r="BQ104">
            <v>0</v>
          </cell>
          <cell r="BR104">
            <v>5.2815421032463803</v>
          </cell>
          <cell r="BS104">
            <v>1.1820369639043078</v>
          </cell>
          <cell r="BT104">
            <v>0</v>
          </cell>
          <cell r="BU104">
            <v>7605.4206286747876</v>
          </cell>
          <cell r="BV104">
            <v>1702.1332280222034</v>
          </cell>
          <cell r="BW104" t="str">
            <v>Yes</v>
          </cell>
          <cell r="BX104">
            <v>2.4692924119073985E-2</v>
          </cell>
          <cell r="BY104">
            <v>0</v>
          </cell>
          <cell r="BZ104" t="str">
            <v>This site accepted gas from one on-site well and three addition nearby wells.</v>
          </cell>
          <cell r="CA104">
            <v>0.24450160380569347</v>
          </cell>
          <cell r="CB104">
            <v>0.30600000000000005</v>
          </cell>
          <cell r="CC104">
            <v>5.0370404994406872</v>
          </cell>
          <cell r="CD104">
            <v>2.5235487091542143E-2</v>
          </cell>
          <cell r="CE104">
            <v>4.3122258860002548E-4</v>
          </cell>
          <cell r="CF104" t="str">
            <v>Yes/Yes</v>
          </cell>
        </row>
        <row r="105">
          <cell r="A105">
            <v>111</v>
          </cell>
          <cell r="B105">
            <v>97</v>
          </cell>
          <cell r="C105">
            <v>41617</v>
          </cell>
          <cell r="D105" t="str">
            <v>Union City</v>
          </cell>
          <cell r="E105" t="str">
            <v>Williams</v>
          </cell>
          <cell r="F105">
            <v>41.861229999999999</v>
          </cell>
          <cell r="G105">
            <v>-79.826768999999999</v>
          </cell>
          <cell r="H105" t="str">
            <v>PA</v>
          </cell>
          <cell r="I105">
            <v>5</v>
          </cell>
          <cell r="J105" t="str">
            <v>LMM</v>
          </cell>
          <cell r="K105" t="str">
            <v>C/D</v>
          </cell>
          <cell r="L105" t="str">
            <v>Conventional</v>
          </cell>
          <cell r="M105">
            <v>92.462999999999994</v>
          </cell>
          <cell r="N105">
            <v>3.4620000000000002</v>
          </cell>
          <cell r="O105">
            <v>0.501</v>
          </cell>
          <cell r="P105">
            <v>0.31900000000000001</v>
          </cell>
          <cell r="Q105">
            <v>7.2999999999999995E-2</v>
          </cell>
          <cell r="R105">
            <v>3.1659999999999999</v>
          </cell>
          <cell r="S105">
            <v>0</v>
          </cell>
          <cell r="T105">
            <v>0</v>
          </cell>
          <cell r="U105">
            <v>0</v>
          </cell>
          <cell r="V105">
            <v>0</v>
          </cell>
          <cell r="W105" t="str">
            <v>Typical.  Data given for inlet composition</v>
          </cell>
          <cell r="X105">
            <v>92.462999999999994</v>
          </cell>
          <cell r="Y105">
            <v>3.4620000000000002</v>
          </cell>
          <cell r="Z105">
            <v>0.501</v>
          </cell>
          <cell r="AA105">
            <v>0.31900000000000001</v>
          </cell>
          <cell r="AB105">
            <v>7.2999999999999995E-2</v>
          </cell>
          <cell r="AC105">
            <v>3.1659999999999999</v>
          </cell>
          <cell r="AD105">
            <v>0</v>
          </cell>
          <cell r="AE105">
            <v>0</v>
          </cell>
          <cell r="AF105">
            <v>0</v>
          </cell>
          <cell r="AG105">
            <v>0</v>
          </cell>
          <cell r="AH105" t="str">
            <v>Typical.  Data given for inlet composition</v>
          </cell>
          <cell r="AI105">
            <v>0</v>
          </cell>
          <cell r="AJ105" t="str">
            <v>To confirm</v>
          </cell>
          <cell r="AK105">
            <v>0</v>
          </cell>
          <cell r="AL105">
            <v>60</v>
          </cell>
          <cell r="AM105">
            <v>400</v>
          </cell>
          <cell r="AN105">
            <v>169</v>
          </cell>
          <cell r="AO105">
            <v>0</v>
          </cell>
          <cell r="AP105">
            <v>30</v>
          </cell>
          <cell r="AQ105">
            <v>169</v>
          </cell>
          <cell r="AR105">
            <v>0</v>
          </cell>
          <cell r="AS105">
            <v>169</v>
          </cell>
          <cell r="AT105">
            <v>1</v>
          </cell>
          <cell r="AU105">
            <v>0</v>
          </cell>
          <cell r="AV105">
            <v>0</v>
          </cell>
          <cell r="AW105">
            <v>0</v>
          </cell>
          <cell r="AX105">
            <v>0</v>
          </cell>
          <cell r="AY105">
            <v>0</v>
          </cell>
          <cell r="AZ105" t="str">
            <v>4-S rich burn</v>
          </cell>
          <cell r="BA105">
            <v>1</v>
          </cell>
          <cell r="BB105">
            <v>0</v>
          </cell>
          <cell r="BC105">
            <v>0</v>
          </cell>
          <cell r="BD105">
            <v>0</v>
          </cell>
          <cell r="BE105">
            <v>0</v>
          </cell>
          <cell r="BF105" t="str">
            <v xml:space="preserve"> </v>
          </cell>
          <cell r="BG105">
            <v>0</v>
          </cell>
          <cell r="BH105">
            <v>0</v>
          </cell>
          <cell r="BI105" t="str">
            <v>DM</v>
          </cell>
          <cell r="BJ105" t="str">
            <v>CMU</v>
          </cell>
          <cell r="BK105" t="str">
            <v>Small amount of gas coming out from a line heater</v>
          </cell>
          <cell r="BM105">
            <v>0</v>
          </cell>
          <cell r="BN105">
            <v>12</v>
          </cell>
          <cell r="BO105">
            <v>113.67095072473876</v>
          </cell>
          <cell r="BP105">
            <v>12.493915078514306</v>
          </cell>
          <cell r="BQ105">
            <v>0</v>
          </cell>
          <cell r="BR105">
            <v>4.0142583457431193</v>
          </cell>
          <cell r="BS105">
            <v>0.44121917301793651</v>
          </cell>
          <cell r="BT105">
            <v>0</v>
          </cell>
          <cell r="BU105">
            <v>5780.5320178700922</v>
          </cell>
          <cell r="BV105">
            <v>635.35560914582857</v>
          </cell>
          <cell r="BW105" t="str">
            <v>Yes</v>
          </cell>
          <cell r="BX105" t="e">
            <v>#VALUE!</v>
          </cell>
          <cell r="BY105">
            <v>0</v>
          </cell>
          <cell r="BZ105" t="str">
            <v>None</v>
          </cell>
          <cell r="CA105">
            <v>0.14445622682701098</v>
          </cell>
          <cell r="CB105">
            <v>0.73233333333333328</v>
          </cell>
          <cell r="CC105">
            <v>3.8698021189161085</v>
          </cell>
          <cell r="CD105" t="e">
            <v>#VALUE!</v>
          </cell>
          <cell r="CE105">
            <v>1.3846443376644714E-3</v>
          </cell>
          <cell r="CF105" t="str">
            <v>Yes/Missing</v>
          </cell>
        </row>
        <row r="106">
          <cell r="A106">
            <v>479</v>
          </cell>
          <cell r="B106">
            <v>98</v>
          </cell>
          <cell r="C106">
            <v>41745</v>
          </cell>
          <cell r="D106" t="str">
            <v>State Station</v>
          </cell>
          <cell r="E106" t="str">
            <v>Anadarko</v>
          </cell>
          <cell r="F106">
            <v>39.964690519999998</v>
          </cell>
          <cell r="G106">
            <v>-104.67804169999999</v>
          </cell>
          <cell r="H106" t="str">
            <v>CO</v>
          </cell>
          <cell r="I106">
            <v>2</v>
          </cell>
          <cell r="J106" t="str">
            <v>DJ</v>
          </cell>
          <cell r="K106" t="str">
            <v>C/D</v>
          </cell>
          <cell r="L106" t="str">
            <v>Shale</v>
          </cell>
          <cell r="M106">
            <v>67.533900000000003</v>
          </cell>
          <cell r="N106">
            <v>13.933199999999999</v>
          </cell>
          <cell r="O106">
            <v>8.0840999999999994</v>
          </cell>
          <cell r="P106">
            <v>6.9153000000000002</v>
          </cell>
          <cell r="Q106">
            <v>2.52</v>
          </cell>
          <cell r="R106">
            <v>0.98</v>
          </cell>
          <cell r="S106">
            <v>0</v>
          </cell>
          <cell r="T106">
            <v>0</v>
          </cell>
          <cell r="U106">
            <v>1409.6</v>
          </cell>
          <cell r="V106">
            <v>1385.1</v>
          </cell>
          <cell r="W106" t="str">
            <v>Sampled from inlet scrubber.  Sample date 8/16/13</v>
          </cell>
          <cell r="X106">
            <v>67.533900000000003</v>
          </cell>
          <cell r="Y106">
            <v>13.933199999999999</v>
          </cell>
          <cell r="Z106">
            <v>8.0840999999999994</v>
          </cell>
          <cell r="AA106">
            <v>6.9153000000000002</v>
          </cell>
          <cell r="AB106">
            <v>2.52</v>
          </cell>
          <cell r="AC106">
            <v>0.98</v>
          </cell>
          <cell r="AD106">
            <v>0</v>
          </cell>
          <cell r="AE106">
            <v>0</v>
          </cell>
          <cell r="AF106">
            <v>1409.6</v>
          </cell>
          <cell r="AG106">
            <v>1385.1</v>
          </cell>
          <cell r="AH106" t="str">
            <v>Sampled from inlet scrubber.  Sample date 8/16/13</v>
          </cell>
          <cell r="AI106">
            <v>1.3803456164383563</v>
          </cell>
          <cell r="AJ106">
            <v>1</v>
          </cell>
          <cell r="AK106">
            <v>3.5</v>
          </cell>
          <cell r="AL106">
            <v>13</v>
          </cell>
          <cell r="AM106">
            <v>170</v>
          </cell>
          <cell r="AN106">
            <v>1350</v>
          </cell>
          <cell r="AO106">
            <v>0</v>
          </cell>
          <cell r="AP106">
            <v>40</v>
          </cell>
          <cell r="AQ106">
            <v>750</v>
          </cell>
          <cell r="AR106">
            <v>0</v>
          </cell>
          <cell r="AS106">
            <v>750</v>
          </cell>
          <cell r="AT106">
            <v>1</v>
          </cell>
          <cell r="AU106">
            <v>1</v>
          </cell>
          <cell r="AV106">
            <v>0</v>
          </cell>
          <cell r="AW106">
            <v>0</v>
          </cell>
          <cell r="AX106">
            <v>0</v>
          </cell>
          <cell r="AY106">
            <v>0</v>
          </cell>
          <cell r="AZ106" t="str">
            <v>4-S lean burn</v>
          </cell>
          <cell r="BA106">
            <v>1</v>
          </cell>
          <cell r="BB106" t="str">
            <v>Compressed air</v>
          </cell>
          <cell r="BC106" t="str">
            <v>Compressed air</v>
          </cell>
          <cell r="BD106" t="str">
            <v>Compressed air</v>
          </cell>
          <cell r="BE106">
            <v>2011</v>
          </cell>
          <cell r="BF106">
            <v>3</v>
          </cell>
          <cell r="BG106">
            <v>0</v>
          </cell>
          <cell r="BH106" t="str">
            <v>Wells</v>
          </cell>
          <cell r="BI106" t="str">
            <v>AH</v>
          </cell>
          <cell r="BJ106" t="str">
            <v>Aerodyne</v>
          </cell>
          <cell r="BK106" t="str">
            <v xml:space="preserve">The JATCO unit had a leaky packing on one of the valves. One of the two produced water tanks has a leaky lid because there was no gasket on it while the other one had a gasket. The dehydrator unit had 2 leaky valves. Two of the compressor piston heads had leaks coming out of them. </v>
          </cell>
          <cell r="BL106" t="str">
            <v xml:space="preserve"> </v>
          </cell>
          <cell r="BM106">
            <v>1</v>
          </cell>
          <cell r="BN106">
            <v>8</v>
          </cell>
          <cell r="BO106">
            <v>59.551700646708262</v>
          </cell>
          <cell r="BP106">
            <v>15.283545610699742</v>
          </cell>
          <cell r="BQ106">
            <v>0</v>
          </cell>
          <cell r="BR106">
            <v>2.1030519213579311</v>
          </cell>
          <cell r="BS106">
            <v>0.53973420763291546</v>
          </cell>
          <cell r="BT106">
            <v>0</v>
          </cell>
          <cell r="BU106">
            <v>3028.3947667554207</v>
          </cell>
          <cell r="BV106">
            <v>777.21725899139824</v>
          </cell>
          <cell r="BW106" t="str">
            <v>Yes</v>
          </cell>
          <cell r="BX106">
            <v>3.0283947667554207E-3</v>
          </cell>
          <cell r="BY106">
            <v>0</v>
          </cell>
          <cell r="BZ106" t="str">
            <v>None</v>
          </cell>
          <cell r="CA106">
            <v>2.6906466098186663</v>
          </cell>
          <cell r="CB106">
            <v>3</v>
          </cell>
          <cell r="CC106">
            <v>-0.58759468846073526</v>
          </cell>
          <cell r="CD106">
            <v>4.4842586712087124E-3</v>
          </cell>
          <cell r="CE106">
            <v>4.745439612804987E-3</v>
          </cell>
          <cell r="CF106" t="str">
            <v>Yes/Yes</v>
          </cell>
        </row>
        <row r="107">
          <cell r="A107">
            <v>118</v>
          </cell>
          <cell r="B107">
            <v>99</v>
          </cell>
          <cell r="C107">
            <v>41625</v>
          </cell>
          <cell r="D107" t="str">
            <v>Curry Comp Station</v>
          </cell>
          <cell r="E107" t="str">
            <v>Williams</v>
          </cell>
          <cell r="F107">
            <v>39.910600000000002</v>
          </cell>
          <cell r="G107">
            <v>-80.665899999999993</v>
          </cell>
          <cell r="H107" t="str">
            <v>WV</v>
          </cell>
          <cell r="I107">
            <v>1</v>
          </cell>
          <cell r="J107" t="str">
            <v>OVM</v>
          </cell>
          <cell r="K107" t="str">
            <v>C/D</v>
          </cell>
          <cell r="L107" t="str">
            <v>Shale</v>
          </cell>
          <cell r="M107">
            <v>76.951400000000007</v>
          </cell>
          <cell r="N107">
            <v>15.094900000000001</v>
          </cell>
          <cell r="O107">
            <v>4.9038000000000004</v>
          </cell>
          <cell r="P107">
            <v>2.4064000000000001</v>
          </cell>
          <cell r="Q107">
            <v>0.1118</v>
          </cell>
          <cell r="R107">
            <v>0.52759999999999996</v>
          </cell>
          <cell r="S107">
            <v>0</v>
          </cell>
          <cell r="T107">
            <v>0</v>
          </cell>
          <cell r="U107">
            <v>1256.52</v>
          </cell>
          <cell r="V107">
            <v>1235.03</v>
          </cell>
          <cell r="W107" t="str">
            <v>Typical.  Data given for inlet composition</v>
          </cell>
          <cell r="X107">
            <v>76.951400000000007</v>
          </cell>
          <cell r="Y107">
            <v>15.094900000000001</v>
          </cell>
          <cell r="Z107">
            <v>4.9038000000000004</v>
          </cell>
          <cell r="AA107">
            <v>2.4064000000000001</v>
          </cell>
          <cell r="AB107">
            <v>0.1118</v>
          </cell>
          <cell r="AC107">
            <v>0.52759999999999996</v>
          </cell>
          <cell r="AD107">
            <v>0</v>
          </cell>
          <cell r="AE107">
            <v>0</v>
          </cell>
          <cell r="AF107">
            <v>1256.52</v>
          </cell>
          <cell r="AG107">
            <v>1235.03</v>
          </cell>
          <cell r="AH107" t="str">
            <v>Typical.  Data given for inlet composition</v>
          </cell>
          <cell r="AI107">
            <v>0</v>
          </cell>
          <cell r="AJ107">
            <v>0.7</v>
          </cell>
          <cell r="AK107">
            <v>5</v>
          </cell>
          <cell r="AL107">
            <v>895</v>
          </cell>
          <cell r="AM107">
            <v>895</v>
          </cell>
          <cell r="AN107">
            <v>415</v>
          </cell>
          <cell r="AO107">
            <v>0</v>
          </cell>
          <cell r="AP107">
            <v>30</v>
          </cell>
          <cell r="AQ107">
            <v>0</v>
          </cell>
          <cell r="AR107">
            <v>0</v>
          </cell>
          <cell r="AS107">
            <v>0</v>
          </cell>
          <cell r="AT107">
            <v>0</v>
          </cell>
          <cell r="AU107">
            <v>0</v>
          </cell>
          <cell r="AV107">
            <v>1</v>
          </cell>
          <cell r="AW107">
            <v>0</v>
          </cell>
          <cell r="AX107">
            <v>0</v>
          </cell>
          <cell r="AY107">
            <v>0</v>
          </cell>
          <cell r="AZ107" t="str">
            <v>4-S rich burn</v>
          </cell>
          <cell r="BA107">
            <v>1</v>
          </cell>
          <cell r="BB107">
            <v>8</v>
          </cell>
          <cell r="BC107">
            <v>0</v>
          </cell>
          <cell r="BD107">
            <v>0</v>
          </cell>
          <cell r="BE107">
            <v>2010</v>
          </cell>
          <cell r="BF107">
            <v>4</v>
          </cell>
          <cell r="BG107">
            <v>0</v>
          </cell>
          <cell r="BH107">
            <v>0</v>
          </cell>
          <cell r="BI107" t="str">
            <v>TV</v>
          </cell>
          <cell r="BJ107" t="str">
            <v>CMU</v>
          </cell>
          <cell r="BK107" t="str">
            <v>Site is co-located on a wellsite (chevron)</v>
          </cell>
          <cell r="BM107">
            <v>0</v>
          </cell>
          <cell r="BN107">
            <v>4</v>
          </cell>
          <cell r="BO107">
            <v>50.213449607373484</v>
          </cell>
          <cell r="BP107">
            <v>16.98836438360733</v>
          </cell>
          <cell r="BQ107">
            <v>0</v>
          </cell>
          <cell r="BR107">
            <v>1.7732741555321747</v>
          </cell>
          <cell r="BS107">
            <v>0.599939413479183</v>
          </cell>
          <cell r="BT107">
            <v>0</v>
          </cell>
          <cell r="BU107">
            <v>2553.5147839663318</v>
          </cell>
          <cell r="BV107">
            <v>863.91275541002358</v>
          </cell>
          <cell r="BW107" t="str">
            <v>Yes</v>
          </cell>
          <cell r="BX107">
            <v>3.6478782628090456E-3</v>
          </cell>
          <cell r="BY107">
            <v>0</v>
          </cell>
          <cell r="BZ107" t="str">
            <v>Site collocated with wellpad.  Chevron equipment onsite: 3 condensate tanks, heater, wellpad tree, incinirator</v>
          </cell>
          <cell r="CA107">
            <v>0</v>
          </cell>
          <cell r="CB107">
            <v>0</v>
          </cell>
          <cell r="CC107">
            <v>1.7732741555321747</v>
          </cell>
          <cell r="CD107">
            <v>4.7404962909174432E-3</v>
          </cell>
          <cell r="CE107">
            <v>0</v>
          </cell>
          <cell r="CF107" t="str">
            <v>Yes/Yes</v>
          </cell>
        </row>
        <row r="108">
          <cell r="A108">
            <v>422</v>
          </cell>
          <cell r="B108">
            <v>100</v>
          </cell>
          <cell r="C108">
            <v>41715</v>
          </cell>
          <cell r="D108" t="str">
            <v>Comanche</v>
          </cell>
          <cell r="E108" t="str">
            <v>Access</v>
          </cell>
          <cell r="F108">
            <v>34.698999999999998</v>
          </cell>
          <cell r="G108">
            <v>-98.166799999999995</v>
          </cell>
          <cell r="H108" t="str">
            <v>OK</v>
          </cell>
          <cell r="I108">
            <v>11</v>
          </cell>
          <cell r="J108">
            <v>0</v>
          </cell>
          <cell r="K108" t="str">
            <v>C/D</v>
          </cell>
          <cell r="L108" t="str">
            <v>Conventional</v>
          </cell>
          <cell r="M108">
            <v>84.253</v>
          </cell>
          <cell r="N108">
            <v>4.8810000000000002</v>
          </cell>
          <cell r="O108">
            <v>3.16</v>
          </cell>
          <cell r="P108">
            <v>2.7049999999999996</v>
          </cell>
          <cell r="Q108">
            <v>5.8000000000000003E-2</v>
          </cell>
          <cell r="R108">
            <v>4.9429999999999996</v>
          </cell>
          <cell r="S108">
            <v>2.0000000000000002E-5</v>
          </cell>
          <cell r="T108">
            <v>0.2</v>
          </cell>
          <cell r="U108">
            <v>1123.5999999999999</v>
          </cell>
          <cell r="V108">
            <v>1104.5</v>
          </cell>
          <cell r="W108" t="str">
            <v>Sample date 9/12/13</v>
          </cell>
          <cell r="X108">
            <v>84.253</v>
          </cell>
          <cell r="Y108">
            <v>4.8810000000000002</v>
          </cell>
          <cell r="Z108">
            <v>3.16</v>
          </cell>
          <cell r="AA108">
            <v>2.7049999999999996</v>
          </cell>
          <cell r="AB108">
            <v>5.8000000000000003E-2</v>
          </cell>
          <cell r="AC108">
            <v>4.9429999999999996</v>
          </cell>
          <cell r="AD108">
            <v>2.0000000000000002E-5</v>
          </cell>
          <cell r="AE108">
            <v>0.2</v>
          </cell>
          <cell r="AF108">
            <v>1123.5999999999999</v>
          </cell>
          <cell r="AG108">
            <v>1104.5</v>
          </cell>
          <cell r="AH108" t="str">
            <v>Sample date 9/12/13</v>
          </cell>
          <cell r="AI108">
            <v>6.5000000000000002E-2</v>
          </cell>
          <cell r="AJ108">
            <v>0</v>
          </cell>
          <cell r="AK108">
            <v>0.02</v>
          </cell>
          <cell r="AL108">
            <v>0</v>
          </cell>
          <cell r="AM108">
            <v>420</v>
          </cell>
          <cell r="AN108">
            <v>95</v>
          </cell>
          <cell r="AO108">
            <v>0</v>
          </cell>
          <cell r="AP108">
            <v>40</v>
          </cell>
          <cell r="AQ108">
            <v>0</v>
          </cell>
          <cell r="AR108">
            <v>0</v>
          </cell>
          <cell r="AS108">
            <v>0</v>
          </cell>
          <cell r="AT108">
            <v>0</v>
          </cell>
          <cell r="AU108">
            <v>1</v>
          </cell>
          <cell r="AV108">
            <v>0</v>
          </cell>
          <cell r="AW108">
            <v>0</v>
          </cell>
          <cell r="AX108">
            <v>0</v>
          </cell>
          <cell r="AY108">
            <v>0</v>
          </cell>
          <cell r="AZ108" t="str">
            <v>4-S rich burn</v>
          </cell>
          <cell r="BA108">
            <v>1</v>
          </cell>
          <cell r="BB108">
            <v>1</v>
          </cell>
          <cell r="BC108">
            <v>1</v>
          </cell>
          <cell r="BD108">
            <v>0</v>
          </cell>
          <cell r="BE108">
            <v>2007</v>
          </cell>
          <cell r="BF108">
            <v>7</v>
          </cell>
          <cell r="BG108">
            <v>0</v>
          </cell>
          <cell r="BH108" t="str">
            <v>wells</v>
          </cell>
          <cell r="BI108" t="str">
            <v>AB</v>
          </cell>
          <cell r="BJ108" t="str">
            <v>CMU</v>
          </cell>
          <cell r="BK108" t="str">
            <v xml:space="preserve">No anomalous emissions were observed either with the IR camera or other means.   </v>
          </cell>
          <cell r="BL108" t="str">
            <v xml:space="preserve"> </v>
          </cell>
          <cell r="BM108">
            <v>0</v>
          </cell>
          <cell r="BN108">
            <v>3</v>
          </cell>
          <cell r="BO108">
            <v>34.96210121740399</v>
          </cell>
          <cell r="BP108">
            <v>12.589045962451909</v>
          </cell>
          <cell r="BQ108">
            <v>0</v>
          </cell>
          <cell r="BR108">
            <v>1.2346769838895635</v>
          </cell>
          <cell r="BS108">
            <v>0.44457869400680544</v>
          </cell>
          <cell r="BT108">
            <v>0</v>
          </cell>
          <cell r="BU108">
            <v>1777.9348568009714</v>
          </cell>
          <cell r="BV108">
            <v>640.19331936979984</v>
          </cell>
          <cell r="BW108" t="str">
            <v>Yes</v>
          </cell>
          <cell r="BX108" t="e">
            <v>#DIV/0!</v>
          </cell>
          <cell r="BY108">
            <v>0</v>
          </cell>
          <cell r="BZ108" t="str">
            <v>None</v>
          </cell>
          <cell r="CA108">
            <v>0</v>
          </cell>
          <cell r="CB108">
            <v>0</v>
          </cell>
          <cell r="CC108">
            <v>1.2346769838895635</v>
          </cell>
          <cell r="CD108">
            <v>0</v>
          </cell>
          <cell r="CE108">
            <v>0</v>
          </cell>
          <cell r="CF108" t="str">
            <v>Yes/No</v>
          </cell>
        </row>
        <row r="109">
          <cell r="A109">
            <v>306</v>
          </cell>
          <cell r="B109">
            <v>101</v>
          </cell>
          <cell r="C109">
            <v>41719</v>
          </cell>
          <cell r="D109" t="str">
            <v>Ridley Compression Station</v>
          </cell>
          <cell r="E109" t="str">
            <v>Access</v>
          </cell>
          <cell r="F109">
            <v>35.246200000000002</v>
          </cell>
          <cell r="G109">
            <v>-99.490200000000002</v>
          </cell>
          <cell r="H109" t="str">
            <v>OK</v>
          </cell>
          <cell r="I109">
            <v>11</v>
          </cell>
          <cell r="J109">
            <v>0</v>
          </cell>
          <cell r="K109" t="str">
            <v>C/D</v>
          </cell>
          <cell r="L109" t="str">
            <v>Conventional</v>
          </cell>
          <cell r="M109">
            <v>93.438999999999993</v>
          </cell>
          <cell r="N109">
            <v>3.3250000000000002</v>
          </cell>
          <cell r="O109">
            <v>1.1080000000000001</v>
          </cell>
          <cell r="P109">
            <v>0.82600000000000007</v>
          </cell>
          <cell r="Q109">
            <v>1.038</v>
          </cell>
          <cell r="R109">
            <v>0.26400000000000001</v>
          </cell>
          <cell r="S109">
            <v>2.9999999999999997E-4</v>
          </cell>
          <cell r="T109">
            <v>3</v>
          </cell>
          <cell r="U109">
            <v>1069.0999999999999</v>
          </cell>
          <cell r="V109">
            <v>1050.9000000000001</v>
          </cell>
          <cell r="W109" t="str">
            <v>Sample date 1/22/13</v>
          </cell>
          <cell r="X109">
            <v>93.438999999999993</v>
          </cell>
          <cell r="Y109">
            <v>3.3250000000000002</v>
          </cell>
          <cell r="Z109">
            <v>1.1080000000000001</v>
          </cell>
          <cell r="AA109">
            <v>0.82600000000000007</v>
          </cell>
          <cell r="AB109">
            <v>1.038</v>
          </cell>
          <cell r="AC109">
            <v>0.26400000000000001</v>
          </cell>
          <cell r="AD109">
            <v>2.9999999999999997E-4</v>
          </cell>
          <cell r="AE109">
            <v>3</v>
          </cell>
          <cell r="AF109">
            <v>1069.0999999999999</v>
          </cell>
          <cell r="AG109">
            <v>1050.9000000000001</v>
          </cell>
          <cell r="AH109" t="str">
            <v>Sample date 1/22/13</v>
          </cell>
          <cell r="AI109">
            <v>0.25</v>
          </cell>
          <cell r="AJ109">
            <v>0</v>
          </cell>
          <cell r="AK109">
            <v>0</v>
          </cell>
          <cell r="AL109">
            <v>15</v>
          </cell>
          <cell r="AM109">
            <v>0</v>
          </cell>
          <cell r="AN109">
            <v>145</v>
          </cell>
          <cell r="AO109">
            <v>0</v>
          </cell>
          <cell r="AP109">
            <v>71</v>
          </cell>
          <cell r="AQ109">
            <v>0</v>
          </cell>
          <cell r="AR109">
            <v>0</v>
          </cell>
          <cell r="AS109">
            <v>0</v>
          </cell>
          <cell r="AT109">
            <v>0</v>
          </cell>
          <cell r="AU109">
            <v>1</v>
          </cell>
          <cell r="AV109">
            <v>0</v>
          </cell>
          <cell r="AW109">
            <v>0</v>
          </cell>
          <cell r="AX109">
            <v>0</v>
          </cell>
          <cell r="AY109">
            <v>0</v>
          </cell>
          <cell r="AZ109" t="str">
            <v>2-S lean burn</v>
          </cell>
          <cell r="BA109">
            <v>1</v>
          </cell>
          <cell r="BB109">
            <v>15</v>
          </cell>
          <cell r="BC109">
            <v>0</v>
          </cell>
          <cell r="BD109">
            <v>0</v>
          </cell>
          <cell r="BE109">
            <v>1983</v>
          </cell>
          <cell r="BF109">
            <v>31</v>
          </cell>
          <cell r="BG109">
            <v>0</v>
          </cell>
          <cell r="BH109" t="str">
            <v>wells</v>
          </cell>
          <cell r="BI109" t="str">
            <v>AB</v>
          </cell>
          <cell r="BJ109" t="str">
            <v>CMU</v>
          </cell>
          <cell r="BK109" t="str">
            <v xml:space="preserve">The dehydrator was leaking when we arrived.  MC shut it down.  The IR documents a  leaky release valve from the fuel cylinder on the dehydrator. The IR camera confirms emissions were observed only from the old Chesapeake equipment with a leaky valve on the fuel scrubber.  The leak on the dehydrator would be heard when in close proximity.  </v>
          </cell>
          <cell r="BL109" t="str">
            <v xml:space="preserve"> </v>
          </cell>
          <cell r="BM109">
            <v>1</v>
          </cell>
          <cell r="BN109">
            <v>8</v>
          </cell>
          <cell r="BO109">
            <v>17.053995265436878</v>
          </cell>
          <cell r="BP109">
            <v>3.9250469125194747</v>
          </cell>
          <cell r="BQ109">
            <v>0</v>
          </cell>
          <cell r="BR109">
            <v>0.6022571500111904</v>
          </cell>
          <cell r="BS109">
            <v>0.13861195165129797</v>
          </cell>
          <cell r="BT109">
            <v>0</v>
          </cell>
          <cell r="BU109">
            <v>867.25029601611413</v>
          </cell>
          <cell r="BV109">
            <v>199.60121037786908</v>
          </cell>
          <cell r="BW109" t="str">
            <v>Yes</v>
          </cell>
          <cell r="BX109" t="e">
            <v>#DIV/0!</v>
          </cell>
          <cell r="BY109" t="str">
            <v>Slight changes in site emissions noted by CSU observer.  Check with tracer team</v>
          </cell>
          <cell r="BZ109" t="str">
            <v xml:space="preserve">The facility is less remote and you can see numerous gas fields within a 1 mile distance.  It shares the site as it was split off from a dead oil well and old gas separator, dehydrator, glycol regenerator, 2 produce water storage tanks, and 2 crude oil tanks that belong still to Chesapeake. The Chesapeake equipment appears to be non-operational and left to rust.  The IR camera confirms emissions were observed only from the old Chesapeake equipment with a leaky valve on the fuel scrubber.  The leak on the dehydrator would be heard when in close proximity.  </v>
          </cell>
          <cell r="CA109">
            <v>0</v>
          </cell>
          <cell r="CB109">
            <v>0</v>
          </cell>
          <cell r="CC109">
            <v>0.6022571500111904</v>
          </cell>
          <cell r="CD109">
            <v>0</v>
          </cell>
          <cell r="CE109">
            <v>0</v>
          </cell>
          <cell r="CF109" t="str">
            <v>Yes/No</v>
          </cell>
        </row>
        <row r="110">
          <cell r="A110">
            <v>343</v>
          </cell>
          <cell r="B110">
            <v>102</v>
          </cell>
          <cell r="C110">
            <v>41674</v>
          </cell>
          <cell r="D110" t="str">
            <v>Dilley Treating Facility</v>
          </cell>
          <cell r="E110" t="str">
            <v>Access</v>
          </cell>
          <cell r="F110">
            <v>28.59787</v>
          </cell>
          <cell r="G110">
            <v>-99.363439999999997</v>
          </cell>
          <cell r="H110" t="str">
            <v>TX</v>
          </cell>
          <cell r="I110">
            <v>16</v>
          </cell>
          <cell r="J110" t="str">
            <v>Eagle Ford</v>
          </cell>
          <cell r="K110" t="str">
            <v>C/D/T</v>
          </cell>
          <cell r="L110" t="str">
            <v>Shale</v>
          </cell>
          <cell r="M110">
            <v>76.488</v>
          </cell>
          <cell r="N110">
            <v>13.209</v>
          </cell>
          <cell r="O110">
            <v>5.7439999999999998</v>
          </cell>
          <cell r="P110">
            <v>3.1960000000000006</v>
          </cell>
          <cell r="Q110">
            <v>1.056</v>
          </cell>
          <cell r="R110">
            <v>0.247</v>
          </cell>
          <cell r="S110">
            <v>0.06</v>
          </cell>
          <cell r="T110">
            <v>600</v>
          </cell>
          <cell r="U110">
            <v>1268</v>
          </cell>
          <cell r="V110">
            <v>1247</v>
          </cell>
          <cell r="W110" t="str">
            <v>Inlet to low Pressure Side Gas. Date sampled 01/24/14</v>
          </cell>
          <cell r="X110">
            <v>76.432000000000002</v>
          </cell>
          <cell r="Y110">
            <v>13.696999999999999</v>
          </cell>
          <cell r="Z110">
            <v>6.0069999999999997</v>
          </cell>
          <cell r="AA110">
            <v>3.2069999999999999</v>
          </cell>
          <cell r="AB110">
            <v>0.44800000000000001</v>
          </cell>
          <cell r="AC110">
            <v>0.20799999999999999</v>
          </cell>
          <cell r="AD110">
            <v>0</v>
          </cell>
          <cell r="AE110">
            <v>0</v>
          </cell>
          <cell r="AF110">
            <v>1288.49</v>
          </cell>
          <cell r="AG110">
            <v>1266.06</v>
          </cell>
          <cell r="AH110" t="str">
            <v>Effective end date 2/1/2014.  Heating values from gas analysis report.  Data given for outlet composition</v>
          </cell>
          <cell r="AI110">
            <v>20</v>
          </cell>
          <cell r="AJ110">
            <v>60.050000000000004</v>
          </cell>
          <cell r="AL110">
            <v>713.55333333333328</v>
          </cell>
          <cell r="AM110">
            <v>1000</v>
          </cell>
          <cell r="AN110">
            <v>4095</v>
          </cell>
          <cell r="AO110">
            <v>0</v>
          </cell>
          <cell r="AP110">
            <v>58.5</v>
          </cell>
          <cell r="AQ110">
            <v>4095</v>
          </cell>
          <cell r="AR110">
            <v>0</v>
          </cell>
          <cell r="AS110">
            <v>4095</v>
          </cell>
          <cell r="AT110">
            <v>3</v>
          </cell>
          <cell r="AU110">
            <v>0</v>
          </cell>
          <cell r="AV110">
            <v>0</v>
          </cell>
          <cell r="AW110">
            <v>0</v>
          </cell>
          <cell r="AX110">
            <v>0</v>
          </cell>
          <cell r="AY110">
            <v>0</v>
          </cell>
          <cell r="AZ110" t="str">
            <v>4-S lean burn</v>
          </cell>
          <cell r="BA110">
            <v>1</v>
          </cell>
          <cell r="BB110" t="str">
            <v>Compressed air</v>
          </cell>
          <cell r="BC110" t="str">
            <v>Compressed air</v>
          </cell>
          <cell r="BD110" t="str">
            <v>Compressed air</v>
          </cell>
          <cell r="BE110">
            <v>2011</v>
          </cell>
          <cell r="BF110">
            <v>3</v>
          </cell>
          <cell r="BG110" t="str">
            <v>Sales</v>
          </cell>
          <cell r="BH110" t="str">
            <v>Low pressure gas comes from wells.  There are 3 high pressure inlets: one of those bypasses the facility since it’s already treated and if anything it drops off liquids; the upstream for these 3 high pressure inlets are coming from GAA compressor facility, Light compressor, and Strait.</v>
          </cell>
          <cell r="BI110" t="str">
            <v>DM</v>
          </cell>
          <cell r="BJ110" t="str">
            <v>Aerodyne</v>
          </cell>
          <cell r="BK110" t="str">
            <v xml:space="preserve">There were no changes in engine/compressors operation throughout the day.  The only leak found was a small one coming out from a piping tread on a pig launcher, not worth of video recording. </v>
          </cell>
          <cell r="BL110" t="str">
            <v>reviewed.  Sour gas injection was going on at other side of site.  Something interesting happening from the tanks according to Aerodyne's notes</v>
          </cell>
          <cell r="BM110">
            <v>0</v>
          </cell>
          <cell r="BN110">
            <v>15</v>
          </cell>
          <cell r="BO110">
            <v>5894.1877753839444</v>
          </cell>
          <cell r="BP110">
            <v>3645.1078086258026</v>
          </cell>
          <cell r="BQ110">
            <v>0</v>
          </cell>
          <cell r="BR110">
            <v>208.15161937026585</v>
          </cell>
          <cell r="BS110">
            <v>128.72597922879007</v>
          </cell>
          <cell r="BT110">
            <v>0</v>
          </cell>
          <cell r="BU110">
            <v>299738.33189318283</v>
          </cell>
          <cell r="BV110">
            <v>185365.4100894577</v>
          </cell>
          <cell r="BW110" t="str">
            <v>Yes</v>
          </cell>
          <cell r="BX110">
            <v>4.9914792988040432E-3</v>
          </cell>
          <cell r="BY110">
            <v>0</v>
          </cell>
          <cell r="BZ110" t="str">
            <v>None</v>
          </cell>
          <cell r="CA110">
            <v>14.497453270502151</v>
          </cell>
          <cell r="CB110">
            <v>18.427500000000002</v>
          </cell>
          <cell r="CC110">
            <v>193.6541660997637</v>
          </cell>
          <cell r="CD110">
            <v>6.5258332010302827E-3</v>
          </cell>
          <cell r="CE110">
            <v>2.5568868384119245E-2</v>
          </cell>
          <cell r="CF110" t="str">
            <v>Yes/No</v>
          </cell>
        </row>
        <row r="111">
          <cell r="A111">
            <v>511</v>
          </cell>
          <cell r="B111">
            <v>103</v>
          </cell>
          <cell r="C111">
            <v>41666</v>
          </cell>
          <cell r="D111" t="str">
            <v>Maverick Mainline CDP and Basin Oil Terminal</v>
          </cell>
          <cell r="E111" t="str">
            <v>Anadarko</v>
          </cell>
          <cell r="F111">
            <v>28.3537</v>
          </cell>
          <cell r="G111">
            <v>-99.665499999999994</v>
          </cell>
          <cell r="H111" t="str">
            <v>TX</v>
          </cell>
          <cell r="I111">
            <v>16</v>
          </cell>
          <cell r="J111" t="str">
            <v>Eagle Ford</v>
          </cell>
          <cell r="K111" t="str">
            <v>C/D/T</v>
          </cell>
          <cell r="L111" t="str">
            <v>Shale</v>
          </cell>
          <cell r="M111">
            <v>74.150000000000006</v>
          </cell>
          <cell r="N111">
            <v>14.375</v>
          </cell>
          <cell r="O111">
            <v>6.2560000000000002</v>
          </cell>
          <cell r="P111">
            <v>4.1040000000000001</v>
          </cell>
          <cell r="Q111">
            <v>1.048</v>
          </cell>
          <cell r="R111">
            <v>6.7000000000000004E-2</v>
          </cell>
          <cell r="S111">
            <v>1.8E-5</v>
          </cell>
          <cell r="T111">
            <v>0.18</v>
          </cell>
          <cell r="U111">
            <v>1306</v>
          </cell>
          <cell r="V111">
            <v>1284</v>
          </cell>
          <cell r="W111" t="str">
            <v>Sample date 1/21/2014 for inlet gas only</v>
          </cell>
          <cell r="X111">
            <v>0</v>
          </cell>
          <cell r="Y111">
            <v>0</v>
          </cell>
          <cell r="Z111">
            <v>0</v>
          </cell>
          <cell r="AA111">
            <v>0</v>
          </cell>
          <cell r="AB111">
            <v>0</v>
          </cell>
          <cell r="AC111">
            <v>0</v>
          </cell>
          <cell r="AD111">
            <v>0</v>
          </cell>
          <cell r="AE111">
            <v>0</v>
          </cell>
          <cell r="AF111">
            <v>0</v>
          </cell>
          <cell r="AG111">
            <v>0</v>
          </cell>
          <cell r="AH111">
            <v>0</v>
          </cell>
          <cell r="AI111">
            <v>0</v>
          </cell>
          <cell r="AJ111">
            <v>400</v>
          </cell>
          <cell r="AK111">
            <v>0</v>
          </cell>
          <cell r="AL111">
            <v>700</v>
          </cell>
          <cell r="AM111">
            <v>1000</v>
          </cell>
          <cell r="AN111">
            <v>1500</v>
          </cell>
          <cell r="AO111">
            <v>10000</v>
          </cell>
          <cell r="AP111">
            <v>65</v>
          </cell>
          <cell r="AQ111">
            <v>0</v>
          </cell>
          <cell r="AR111">
            <v>10000</v>
          </cell>
          <cell r="AS111">
            <v>10000</v>
          </cell>
          <cell r="AT111">
            <v>0</v>
          </cell>
          <cell r="AU111">
            <v>0</v>
          </cell>
          <cell r="AV111">
            <v>1</v>
          </cell>
          <cell r="AW111">
            <v>2</v>
          </cell>
          <cell r="AX111">
            <v>0</v>
          </cell>
          <cell r="AY111">
            <v>0</v>
          </cell>
          <cell r="AZ111" t="str">
            <v>4-S lean burn; Turbines (2)</v>
          </cell>
          <cell r="BA111">
            <v>5</v>
          </cell>
          <cell r="BB111" t="str">
            <v>Compressed air</v>
          </cell>
          <cell r="BC111" t="str">
            <v>Compressed air</v>
          </cell>
          <cell r="BD111" t="str">
            <v>Compressed air</v>
          </cell>
          <cell r="BE111">
            <v>2010</v>
          </cell>
          <cell r="BF111">
            <v>4</v>
          </cell>
          <cell r="BG111" t="str">
            <v>~ 100 sales points, included Enterprise, Copano, and other Anadarko stations (fuel gas).  LNG is also piped from here</v>
          </cell>
          <cell r="BH111" t="str">
            <v>~18 gathering facilities, including Brasada Gas Plant</v>
          </cell>
          <cell r="BI111" t="str">
            <v>DM</v>
          </cell>
          <cell r="BJ111" t="str">
            <v>Aerodyne</v>
          </cell>
          <cell r="BK111" t="str">
            <v xml:space="preserve">No abnormal leaks were detected, but venting from tanks was observed during testing. </v>
          </cell>
          <cell r="BL111" t="str">
            <v>No particular notes from tracer team.</v>
          </cell>
          <cell r="BM111">
            <v>0</v>
          </cell>
          <cell r="BN111">
            <v>7</v>
          </cell>
          <cell r="BO111">
            <v>4256.4256150410911</v>
          </cell>
          <cell r="BP111">
            <v>909.61205672873052</v>
          </cell>
          <cell r="BQ111">
            <v>0</v>
          </cell>
          <cell r="BR111">
            <v>150.31449934459724</v>
          </cell>
          <cell r="BS111">
            <v>32.122699483300742</v>
          </cell>
          <cell r="BT111">
            <v>0</v>
          </cell>
          <cell r="BU111">
            <v>216452.87905622</v>
          </cell>
          <cell r="BV111">
            <v>46256.687255953068</v>
          </cell>
          <cell r="BW111" t="str">
            <v>Yes</v>
          </cell>
          <cell r="BX111">
            <v>5.4113219764055003E-4</v>
          </cell>
          <cell r="BY111">
            <v>0</v>
          </cell>
          <cell r="BZ111" t="str">
            <v xml:space="preserve">Semi-Remote facility (~14 mi from Carrizo Springs), with an adjacent facility Catarina C.S. from Access company right next to it.  There is a pipeline in between this site and the Catarina C.S. from Access site that does not belong to neither company. </v>
          </cell>
          <cell r="CA111">
            <v>0.31490435029557001</v>
          </cell>
          <cell r="CB111">
            <v>1.6666666666666665</v>
          </cell>
          <cell r="CC111">
            <v>149.99959499430167</v>
          </cell>
          <cell r="CD111">
            <v>7.2978044186183398E-4</v>
          </cell>
          <cell r="CE111">
            <v>8.0725364030420188E-2</v>
          </cell>
          <cell r="CF111" t="str">
            <v>Yes/Yes</v>
          </cell>
        </row>
        <row r="112">
          <cell r="A112">
            <v>532</v>
          </cell>
          <cell r="B112">
            <v>104</v>
          </cell>
          <cell r="C112">
            <v>41682</v>
          </cell>
          <cell r="D112" t="str">
            <v>Avalon CGF 3</v>
          </cell>
          <cell r="E112" t="str">
            <v>Anadarko</v>
          </cell>
          <cell r="F112">
            <v>31.91788</v>
          </cell>
          <cell r="G112">
            <v>-103.71052</v>
          </cell>
          <cell r="H112" t="str">
            <v>TX</v>
          </cell>
          <cell r="I112">
            <v>12</v>
          </cell>
          <cell r="J112" t="str">
            <v>Delaware</v>
          </cell>
          <cell r="K112" t="str">
            <v>C/D/T</v>
          </cell>
          <cell r="L112" t="str">
            <v>Shale</v>
          </cell>
          <cell r="M112">
            <v>76.288000000000011</v>
          </cell>
          <cell r="N112">
            <v>11.4975</v>
          </cell>
          <cell r="O112">
            <v>6.9700000000000006</v>
          </cell>
          <cell r="P112">
            <v>4.1870000000000003</v>
          </cell>
          <cell r="Q112">
            <v>0.2445</v>
          </cell>
          <cell r="R112">
            <v>0.8135</v>
          </cell>
          <cell r="S112">
            <v>0</v>
          </cell>
          <cell r="T112">
            <v>0</v>
          </cell>
          <cell r="U112">
            <v>0</v>
          </cell>
          <cell r="V112">
            <v>0</v>
          </cell>
          <cell r="W112" t="str">
            <v>No GC data available for this station.  Composition estimated based on sites 534, and 536 which are nearby and have same gas type and basin, and they both have H2S content and makes sense that this gas is being sent here since this is a C/D/T plant</v>
          </cell>
          <cell r="X112">
            <v>80.055000000000007</v>
          </cell>
          <cell r="Y112">
            <v>10.936</v>
          </cell>
          <cell r="Z112">
            <v>5.758</v>
          </cell>
          <cell r="AA112">
            <v>2.82</v>
          </cell>
          <cell r="AB112">
            <v>4.0000000000000001E-3</v>
          </cell>
          <cell r="AC112">
            <v>0.42699999999999999</v>
          </cell>
          <cell r="AD112">
            <v>0</v>
          </cell>
          <cell r="AE112">
            <v>0</v>
          </cell>
          <cell r="AF112">
            <v>1247.5250000000001</v>
          </cell>
          <cell r="AG112">
            <v>1225.6949999999999</v>
          </cell>
          <cell r="AH112" t="str">
            <v>Discharge.  Sample date 1/13/2014</v>
          </cell>
          <cell r="AI112">
            <v>0</v>
          </cell>
          <cell r="AJ112">
            <v>19</v>
          </cell>
          <cell r="AK112">
            <v>25</v>
          </cell>
          <cell r="AL112">
            <v>79</v>
          </cell>
          <cell r="AM112">
            <v>1083</v>
          </cell>
          <cell r="AN112">
            <v>4800</v>
          </cell>
          <cell r="AO112">
            <v>0</v>
          </cell>
          <cell r="AP112">
            <v>44.5</v>
          </cell>
          <cell r="AQ112">
            <v>4800</v>
          </cell>
          <cell r="AR112">
            <v>0</v>
          </cell>
          <cell r="AS112">
            <v>4800</v>
          </cell>
          <cell r="AT112">
            <v>4</v>
          </cell>
          <cell r="AU112">
            <v>0</v>
          </cell>
          <cell r="AV112">
            <v>0</v>
          </cell>
          <cell r="AW112">
            <v>0</v>
          </cell>
          <cell r="AX112">
            <v>0</v>
          </cell>
          <cell r="AY112">
            <v>0</v>
          </cell>
          <cell r="AZ112" t="str">
            <v>4-S lean burn</v>
          </cell>
          <cell r="BA112">
            <v>1</v>
          </cell>
          <cell r="BB112">
            <v>0</v>
          </cell>
          <cell r="BC112">
            <v>0</v>
          </cell>
          <cell r="BD112">
            <v>5</v>
          </cell>
          <cell r="BE112">
            <v>2013</v>
          </cell>
          <cell r="BF112">
            <v>1</v>
          </cell>
          <cell r="BG112" t="str">
            <v>Sales</v>
          </cell>
          <cell r="BH112" t="str">
            <v>Wells</v>
          </cell>
          <cell r="BI112" t="str">
            <v>DM</v>
          </cell>
          <cell r="BJ112" t="str">
            <v>Aerodyne</v>
          </cell>
          <cell r="BK112" t="str">
            <v xml:space="preserve">There were 4 engine/compressors OP at arrival.  One of those engine/compressors went NOP at 10:45 am, back OP at 10:58 am, back NOP at 11:03 am, and OP at 11:10 am and remained OP rest of day.  Typical operation for this site is all 4 engine/compressors OP.  A tank was venting VOC’s (see video “day 36”), and the knockout tank was venting VOC’s and gas from compressor’s rod-packing (see video “day 37”). </v>
          </cell>
          <cell r="BL112" t="str">
            <v xml:space="preserve"> </v>
          </cell>
          <cell r="BM112">
            <v>1</v>
          </cell>
          <cell r="BN112">
            <v>21</v>
          </cell>
          <cell r="BO112">
            <v>3481.0045815729513</v>
          </cell>
          <cell r="BP112">
            <v>2133.7441307412496</v>
          </cell>
          <cell r="BQ112">
            <v>0</v>
          </cell>
          <cell r="BR112">
            <v>122.93071892208694</v>
          </cell>
          <cell r="BS112">
            <v>75.352586829770644</v>
          </cell>
          <cell r="BT112">
            <v>0</v>
          </cell>
          <cell r="BU112">
            <v>177020.23524780519</v>
          </cell>
          <cell r="BV112">
            <v>108507.72503486973</v>
          </cell>
          <cell r="BW112" t="str">
            <v>Yes</v>
          </cell>
          <cell r="BX112">
            <v>9.316854486726589E-3</v>
          </cell>
          <cell r="BY112">
            <v>0</v>
          </cell>
          <cell r="BZ112" t="str">
            <v xml:space="preserve">Remote location, many sites/wells nearby, closest facility ~0.5 mi. </v>
          </cell>
          <cell r="CA112">
            <v>17.067813763440618</v>
          </cell>
          <cell r="CB112">
            <v>20</v>
          </cell>
          <cell r="CC112">
            <v>105.86290515864633</v>
          </cell>
          <cell r="CD112">
            <v>1.2212739207642863E-2</v>
          </cell>
          <cell r="CE112">
            <v>3.0102161778304951E-2</v>
          </cell>
          <cell r="CF112" t="str">
            <v>Yes/Yes</v>
          </cell>
        </row>
        <row r="113">
          <cell r="A113">
            <v>612</v>
          </cell>
          <cell r="B113">
            <v>105</v>
          </cell>
          <cell r="C113">
            <v>41736</v>
          </cell>
          <cell r="D113" t="str">
            <v>Willow Creek  Compression Station</v>
          </cell>
          <cell r="E113" t="str">
            <v>Anadarko</v>
          </cell>
          <cell r="F113">
            <v>39.999280599999999</v>
          </cell>
          <cell r="G113">
            <v>-109.5774722</v>
          </cell>
          <cell r="H113" t="str">
            <v>UT</v>
          </cell>
          <cell r="I113" t="str">
            <v>18/19</v>
          </cell>
          <cell r="J113" t="str">
            <v>Natural Buttes-Uintah</v>
          </cell>
          <cell r="K113" t="str">
            <v>C/D/T</v>
          </cell>
          <cell r="L113" t="str">
            <v>Shale</v>
          </cell>
          <cell r="M113">
            <v>89.804999999999993</v>
          </cell>
          <cell r="N113">
            <v>5.2527500000000007</v>
          </cell>
          <cell r="O113">
            <v>1.8085</v>
          </cell>
          <cell r="P113">
            <v>1.43025</v>
          </cell>
          <cell r="Q113">
            <v>0.89982499999999999</v>
          </cell>
          <cell r="R113">
            <v>0.80345</v>
          </cell>
          <cell r="S113">
            <v>0</v>
          </cell>
          <cell r="T113">
            <v>0</v>
          </cell>
          <cell r="U113">
            <v>0</v>
          </cell>
          <cell r="V113">
            <v>0</v>
          </cell>
          <cell r="W113" t="str">
            <v>No gas composition is available for this station.  Inlet composition estimated based on nearby stations 593, 605, 602, and 609</v>
          </cell>
          <cell r="X113">
            <v>90.807000000000002</v>
          </cell>
          <cell r="Y113">
            <v>4.843</v>
          </cell>
          <cell r="Z113">
            <v>1.552</v>
          </cell>
          <cell r="AA113">
            <v>1.2970000000000002</v>
          </cell>
          <cell r="AB113">
            <v>1.2250000000000001</v>
          </cell>
          <cell r="AC113">
            <v>0.27500000000000002</v>
          </cell>
          <cell r="AD113">
            <v>0</v>
          </cell>
          <cell r="AE113">
            <v>0</v>
          </cell>
          <cell r="AF113">
            <v>1095.9870000000001</v>
          </cell>
          <cell r="AG113">
            <v>1076.912</v>
          </cell>
          <cell r="AH113" t="str">
            <v>Discharge sample.  Sample date 3/17/14</v>
          </cell>
          <cell r="AI113">
            <v>81.112219178082185</v>
          </cell>
          <cell r="AJ113">
            <v>84.772000000000006</v>
          </cell>
          <cell r="AK113">
            <v>100</v>
          </cell>
          <cell r="AL113">
            <v>167</v>
          </cell>
          <cell r="AM113">
            <v>959</v>
          </cell>
          <cell r="AN113">
            <v>5060</v>
          </cell>
          <cell r="AO113">
            <v>0</v>
          </cell>
          <cell r="AP113">
            <v>60</v>
          </cell>
          <cell r="AQ113">
            <v>5060</v>
          </cell>
          <cell r="AR113">
            <v>0</v>
          </cell>
          <cell r="AS113">
            <v>5060</v>
          </cell>
          <cell r="AT113">
            <v>6</v>
          </cell>
          <cell r="AU113">
            <v>0</v>
          </cell>
          <cell r="AV113">
            <v>0</v>
          </cell>
          <cell r="AW113">
            <v>0</v>
          </cell>
          <cell r="AX113">
            <v>0</v>
          </cell>
          <cell r="AY113">
            <v>0</v>
          </cell>
          <cell r="AZ113" t="str">
            <v>4-S lean burn (4); Electric (2)</v>
          </cell>
          <cell r="BA113">
            <v>2</v>
          </cell>
          <cell r="BB113" t="str">
            <v>Compressed air</v>
          </cell>
          <cell r="BC113" t="str">
            <v>Compressed air</v>
          </cell>
          <cell r="BD113" t="str">
            <v>Compressed air</v>
          </cell>
          <cell r="BE113">
            <v>2012</v>
          </cell>
          <cell r="BF113">
            <v>2</v>
          </cell>
          <cell r="BG113" t="str">
            <v>Chipeta processing plant</v>
          </cell>
          <cell r="BH113" t="str">
            <v>The low pressure inlet is fed by wells nearby. The intermediate pressure line is fed by a header that carries gas from L16 compressor station and a 3rd party compressor station. The L16 compressor station is fed by wells only.</v>
          </cell>
          <cell r="BI113" t="str">
            <v>TV</v>
          </cell>
          <cell r="BJ113" t="str">
            <v>Aerodyne</v>
          </cell>
          <cell r="BK113" t="str">
            <v>A tank truck appeared between 2 and 2:40 to empty a condensate or produced water tank, it was difficult to tell which from across the yard.</v>
          </cell>
          <cell r="BL113" t="str">
            <v xml:space="preserve"> </v>
          </cell>
          <cell r="BM113">
            <v>0</v>
          </cell>
          <cell r="BN113">
            <v>11</v>
          </cell>
          <cell r="BO113">
            <v>988.9842598322241</v>
          </cell>
          <cell r="BP113">
            <v>679.78841189785214</v>
          </cell>
          <cell r="BQ113">
            <v>0</v>
          </cell>
          <cell r="BR113">
            <v>34.92570699486609</v>
          </cell>
          <cell r="BS113">
            <v>24.006540707207456</v>
          </cell>
          <cell r="BT113">
            <v>0</v>
          </cell>
          <cell r="BU113">
            <v>50293.01807260717</v>
          </cell>
          <cell r="BV113">
            <v>34569.418618378739</v>
          </cell>
          <cell r="BW113" t="str">
            <v>Yes</v>
          </cell>
          <cell r="BX113">
            <v>5.9327393564628848E-4</v>
          </cell>
          <cell r="BY113">
            <v>0</v>
          </cell>
          <cell r="BZ113" t="str">
            <v>None</v>
          </cell>
          <cell r="CA113">
            <v>17.962472651997473</v>
          </cell>
          <cell r="CB113">
            <v>20.240000000000002</v>
          </cell>
          <cell r="CC113">
            <v>16.963234342868617</v>
          </cell>
          <cell r="CD113">
            <v>6.6062461516206068E-4</v>
          </cell>
          <cell r="CE113">
            <v>3.168005376687491E-2</v>
          </cell>
          <cell r="CF113" t="str">
            <v>Yes/No</v>
          </cell>
        </row>
        <row r="114">
          <cell r="A114">
            <v>592</v>
          </cell>
          <cell r="B114">
            <v>106</v>
          </cell>
          <cell r="C114">
            <v>41738</v>
          </cell>
          <cell r="D114" t="str">
            <v>Bitter Creek Compressor</v>
          </cell>
          <cell r="E114" t="str">
            <v>Anadarko</v>
          </cell>
          <cell r="F114">
            <v>39.934302799999998</v>
          </cell>
          <cell r="G114">
            <v>-109.48531389999999</v>
          </cell>
          <cell r="H114" t="str">
            <v>UT</v>
          </cell>
          <cell r="I114" t="str">
            <v>18/19</v>
          </cell>
          <cell r="J114" t="str">
            <v>Natural Buttes-Uintah</v>
          </cell>
          <cell r="K114" t="str">
            <v>C/D/T</v>
          </cell>
          <cell r="L114" t="str">
            <v>Shale</v>
          </cell>
          <cell r="M114">
            <v>89.804999999999993</v>
          </cell>
          <cell r="N114">
            <v>5.2527500000000007</v>
          </cell>
          <cell r="O114">
            <v>1.8085</v>
          </cell>
          <cell r="P114">
            <v>1.43025</v>
          </cell>
          <cell r="Q114">
            <v>0.89982499999999999</v>
          </cell>
          <cell r="R114">
            <v>0.80345</v>
          </cell>
          <cell r="S114">
            <v>0</v>
          </cell>
          <cell r="T114">
            <v>0</v>
          </cell>
          <cell r="U114">
            <v>0</v>
          </cell>
          <cell r="V114">
            <v>0</v>
          </cell>
          <cell r="W114" t="str">
            <v>No gas composition is available for this station.  Inlet composition estimated based on nearby stations 593, 605, 602, and 609</v>
          </cell>
          <cell r="X114">
            <v>89.995999999999995</v>
          </cell>
          <cell r="Y114">
            <v>5.359</v>
          </cell>
          <cell r="Z114">
            <v>1.976</v>
          </cell>
          <cell r="AA114">
            <v>1.835</v>
          </cell>
          <cell r="AB114">
            <v>0.59</v>
          </cell>
          <cell r="AC114">
            <v>0.24399999999999999</v>
          </cell>
          <cell r="AD114">
            <v>0</v>
          </cell>
          <cell r="AE114">
            <v>0</v>
          </cell>
          <cell r="AF114">
            <v>1131.82</v>
          </cell>
          <cell r="AG114">
            <v>1112.1300000000001</v>
          </cell>
          <cell r="AH114" t="str">
            <v>Discharge sample.  Date sampled 4/12/2007</v>
          </cell>
          <cell r="AI114">
            <v>67.944904109589046</v>
          </cell>
          <cell r="AJ114">
            <v>62.4</v>
          </cell>
          <cell r="AK114">
            <v>230</v>
          </cell>
          <cell r="AL114">
            <v>159.50480769230768</v>
          </cell>
          <cell r="AM114">
            <v>939.6</v>
          </cell>
          <cell r="AN114">
            <v>13780</v>
          </cell>
          <cell r="AO114">
            <v>0</v>
          </cell>
          <cell r="AP114">
            <v>74</v>
          </cell>
          <cell r="AQ114">
            <v>13780</v>
          </cell>
          <cell r="AR114">
            <v>0</v>
          </cell>
          <cell r="AS114">
            <v>13780</v>
          </cell>
          <cell r="AT114">
            <v>5</v>
          </cell>
          <cell r="AU114">
            <v>0</v>
          </cell>
          <cell r="AV114">
            <v>0</v>
          </cell>
          <cell r="AW114">
            <v>0</v>
          </cell>
          <cell r="AX114">
            <v>0</v>
          </cell>
          <cell r="AY114">
            <v>0</v>
          </cell>
          <cell r="AZ114" t="str">
            <v>4-S lean burn (2); Electric (3)</v>
          </cell>
          <cell r="BA114">
            <v>2</v>
          </cell>
          <cell r="BB114" t="str">
            <v>Compressed air</v>
          </cell>
          <cell r="BC114" t="str">
            <v>Compressed air</v>
          </cell>
          <cell r="BD114" t="str">
            <v>Compressed air</v>
          </cell>
          <cell r="BE114">
            <v>0</v>
          </cell>
          <cell r="BF114">
            <v>0</v>
          </cell>
          <cell r="BG114" t="str">
            <v>Chipeta gas processing plant.</v>
          </cell>
          <cell r="BH114" t="str">
            <v>Two inlets: 1 low pressure from nearby wells, 1 intermediate pressure that contains the discharge from Southeast and Sage Grouse compressor stations</v>
          </cell>
          <cell r="BI114" t="str">
            <v>TV</v>
          </cell>
          <cell r="BJ114" t="str">
            <v>Aerodyne</v>
          </cell>
          <cell r="BK114" t="str">
            <v>Nothing out of the ordinary occurred while onsite. Station was operating in a typical state.</v>
          </cell>
          <cell r="BL114" t="str">
            <v xml:space="preserve"> </v>
          </cell>
          <cell r="BM114">
            <v>0</v>
          </cell>
          <cell r="BN114">
            <v>7</v>
          </cell>
          <cell r="BO114">
            <v>834.49235483750806</v>
          </cell>
          <cell r="BP114">
            <v>422.63936903475337</v>
          </cell>
          <cell r="BQ114">
            <v>0</v>
          </cell>
          <cell r="BR114">
            <v>29.469867881876063</v>
          </cell>
          <cell r="BS114">
            <v>14.925393018799912</v>
          </cell>
          <cell r="BT114">
            <v>0</v>
          </cell>
          <cell r="BU114">
            <v>42436.60974990153</v>
          </cell>
          <cell r="BV114">
            <v>21492.565947071875</v>
          </cell>
          <cell r="BW114" t="str">
            <v>Yes</v>
          </cell>
          <cell r="BX114">
            <v>6.8007387419713992E-4</v>
          </cell>
          <cell r="BY114">
            <v>0</v>
          </cell>
          <cell r="BZ114" t="str">
            <v>None</v>
          </cell>
          <cell r="CA114">
            <v>8.9812363259987364</v>
          </cell>
          <cell r="CB114">
            <v>10.120000000000001</v>
          </cell>
          <cell r="CC114">
            <v>20.488631555877326</v>
          </cell>
          <cell r="CD114">
            <v>7.5727840788056332E-4</v>
          </cell>
          <cell r="CE114">
            <v>1.5840026883437455E-2</v>
          </cell>
          <cell r="CF114" t="str">
            <v>Yes/No</v>
          </cell>
        </row>
        <row r="115">
          <cell r="A115">
            <v>496.2</v>
          </cell>
          <cell r="B115">
            <v>107</v>
          </cell>
          <cell r="C115">
            <v>41667</v>
          </cell>
          <cell r="D115" t="str">
            <v>Briscoe Catarina West CGF-B</v>
          </cell>
          <cell r="E115" t="str">
            <v>Anadarko</v>
          </cell>
          <cell r="F115">
            <v>28.290174</v>
          </cell>
          <cell r="G115">
            <v>-99.907246999999998</v>
          </cell>
          <cell r="H115" t="str">
            <v>TX</v>
          </cell>
          <cell r="I115">
            <v>16</v>
          </cell>
          <cell r="J115" t="str">
            <v>Eagle Ford</v>
          </cell>
          <cell r="K115" t="str">
            <v>C/D/T</v>
          </cell>
          <cell r="L115" t="str">
            <v>Shale</v>
          </cell>
          <cell r="M115">
            <v>74.150000000000006</v>
          </cell>
          <cell r="N115">
            <v>14.375</v>
          </cell>
          <cell r="O115">
            <v>6.2560000000000002</v>
          </cell>
          <cell r="P115">
            <v>4.1040000000000001</v>
          </cell>
          <cell r="Q115">
            <v>1.048</v>
          </cell>
          <cell r="R115">
            <v>6.7000000000000004E-2</v>
          </cell>
          <cell r="S115">
            <v>0</v>
          </cell>
          <cell r="T115">
            <v>0</v>
          </cell>
          <cell r="U115">
            <v>0</v>
          </cell>
          <cell r="V115">
            <v>0</v>
          </cell>
          <cell r="W115" t="str">
            <v>No GC data available for this site.  Composition estimated based on station 511 which is nearby and it is the downstream path for this site</v>
          </cell>
          <cell r="X115">
            <v>70.617999999999995</v>
          </cell>
          <cell r="Y115">
            <v>14.074</v>
          </cell>
          <cell r="Z115">
            <v>8.0359999999999996</v>
          </cell>
          <cell r="AA115">
            <v>6.306</v>
          </cell>
          <cell r="AB115">
            <v>0.84099999999999997</v>
          </cell>
          <cell r="AC115">
            <v>0.125</v>
          </cell>
          <cell r="AD115">
            <v>0</v>
          </cell>
          <cell r="AE115">
            <v>0</v>
          </cell>
          <cell r="AF115">
            <v>1395.904</v>
          </cell>
          <cell r="AG115">
            <v>1371.61</v>
          </cell>
          <cell r="AH115" t="str">
            <v>Discharge.  Sample date 3/21/14</v>
          </cell>
          <cell r="AI115">
            <v>0</v>
          </cell>
          <cell r="AJ115">
            <v>11</v>
          </cell>
          <cell r="AK115">
            <v>0</v>
          </cell>
          <cell r="AL115">
            <v>30</v>
          </cell>
          <cell r="AM115">
            <v>1031</v>
          </cell>
          <cell r="AN115">
            <v>4800</v>
          </cell>
          <cell r="AO115">
            <v>0</v>
          </cell>
          <cell r="AP115">
            <v>46</v>
          </cell>
          <cell r="AQ115">
            <v>3600</v>
          </cell>
          <cell r="AR115">
            <v>0</v>
          </cell>
          <cell r="AS115">
            <v>3600</v>
          </cell>
          <cell r="AT115">
            <v>3</v>
          </cell>
          <cell r="AU115">
            <v>0</v>
          </cell>
          <cell r="AV115">
            <v>1</v>
          </cell>
          <cell r="AW115">
            <v>0</v>
          </cell>
          <cell r="AX115">
            <v>0</v>
          </cell>
          <cell r="AY115">
            <v>0</v>
          </cell>
          <cell r="AZ115" t="str">
            <v>4-S lean burn</v>
          </cell>
          <cell r="BA115">
            <v>1</v>
          </cell>
          <cell r="BB115">
            <v>12</v>
          </cell>
          <cell r="BC115">
            <v>0</v>
          </cell>
          <cell r="BD115">
            <v>2</v>
          </cell>
          <cell r="BE115">
            <v>2011</v>
          </cell>
          <cell r="BF115">
            <v>3</v>
          </cell>
          <cell r="BG115" t="str">
            <v>Maverick CDP</v>
          </cell>
          <cell r="BH115" t="str">
            <v>Processing facility</v>
          </cell>
          <cell r="BI115" t="str">
            <v>DM</v>
          </cell>
          <cell r="BJ115" t="str">
            <v>Aerodyne</v>
          </cell>
          <cell r="BK115" t="str">
            <v>Video “day 05, and day 06” show venting from compressor #1 (this is not a leak, just compressor vent), and a leak from an open pipe on the ground (from engine).  The same vent/leak was found in compressor #2.  “day 07” video shows a leak from a compressor</v>
          </cell>
          <cell r="BL115" t="str">
            <v xml:space="preserve"> </v>
          </cell>
          <cell r="BM115">
            <v>1</v>
          </cell>
          <cell r="BN115">
            <v>5</v>
          </cell>
          <cell r="BO115">
            <v>692.52810366206313</v>
          </cell>
          <cell r="BP115">
            <v>370.6117107470194</v>
          </cell>
          <cell r="BQ115">
            <v>0</v>
          </cell>
          <cell r="BR115">
            <v>24.456439416249829</v>
          </cell>
          <cell r="BS115">
            <v>13.088050582940847</v>
          </cell>
          <cell r="BT115">
            <v>0</v>
          </cell>
          <cell r="BU115">
            <v>35217.272759399755</v>
          </cell>
          <cell r="BV115">
            <v>18846.79283943482</v>
          </cell>
          <cell r="BW115" t="str">
            <v>Yes</v>
          </cell>
          <cell r="BX115">
            <v>3.2015702508545233E-3</v>
          </cell>
          <cell r="BY115">
            <v>0</v>
          </cell>
          <cell r="BZ115" t="str">
            <v>Rural area, low traffic (unmanned), right across station Briscoe Catarina West CGF-C</v>
          </cell>
          <cell r="CA115">
            <v>12.800860322580464</v>
          </cell>
          <cell r="CB115">
            <v>16.200000000000003</v>
          </cell>
          <cell r="CC115">
            <v>11.655579093669365</v>
          </cell>
          <cell r="CD115">
            <v>4.3176942020964571E-3</v>
          </cell>
          <cell r="CE115">
            <v>2.2576621333728716E-2</v>
          </cell>
          <cell r="CF115" t="str">
            <v>Yes/Yes</v>
          </cell>
        </row>
        <row r="116">
          <cell r="A116">
            <v>496.1</v>
          </cell>
          <cell r="B116">
            <v>108</v>
          </cell>
          <cell r="C116">
            <v>41667</v>
          </cell>
          <cell r="D116" t="str">
            <v>Briscoe Catarina West CGF-C</v>
          </cell>
          <cell r="E116" t="str">
            <v>Anadarko</v>
          </cell>
          <cell r="F116">
            <v>28.290174</v>
          </cell>
          <cell r="G116">
            <v>-99.907246999999998</v>
          </cell>
          <cell r="H116" t="str">
            <v>TX</v>
          </cell>
          <cell r="I116">
            <v>16</v>
          </cell>
          <cell r="J116" t="str">
            <v>Eagle Ford</v>
          </cell>
          <cell r="K116" t="str">
            <v>C/D/T</v>
          </cell>
          <cell r="L116" t="str">
            <v>Shale</v>
          </cell>
          <cell r="M116">
            <v>74.150000000000006</v>
          </cell>
          <cell r="N116">
            <v>14.375</v>
          </cell>
          <cell r="O116">
            <v>6.2560000000000002</v>
          </cell>
          <cell r="P116">
            <v>4.1040000000000001</v>
          </cell>
          <cell r="Q116">
            <v>1.048</v>
          </cell>
          <cell r="R116">
            <v>6.7000000000000004E-2</v>
          </cell>
          <cell r="S116">
            <v>0</v>
          </cell>
          <cell r="T116">
            <v>0</v>
          </cell>
          <cell r="U116">
            <v>0</v>
          </cell>
          <cell r="V116">
            <v>0</v>
          </cell>
          <cell r="W116" t="str">
            <v>No GC data available for this site.  Composition estimated based on station 511 which is nearby and it is the downstream path for this site</v>
          </cell>
          <cell r="X116">
            <v>74.694000000000003</v>
          </cell>
          <cell r="Y116">
            <v>14.231</v>
          </cell>
          <cell r="Z116">
            <v>6.37</v>
          </cell>
          <cell r="AA116">
            <v>3.7559999999999998</v>
          </cell>
          <cell r="AB116">
            <v>0.872</v>
          </cell>
          <cell r="AC116">
            <v>7.6999999999999999E-2</v>
          </cell>
          <cell r="AD116">
            <v>6.9999999999999999E-4</v>
          </cell>
          <cell r="AE116">
            <v>7</v>
          </cell>
          <cell r="AF116">
            <v>1308.451</v>
          </cell>
          <cell r="AG116">
            <v>1285.6790000000001</v>
          </cell>
          <cell r="AH116" t="str">
            <v>Discharge sample.  Sample date 4/1/14</v>
          </cell>
          <cell r="AI116">
            <v>0</v>
          </cell>
          <cell r="AJ116">
            <v>12</v>
          </cell>
          <cell r="AK116">
            <v>15</v>
          </cell>
          <cell r="AL116">
            <v>34</v>
          </cell>
          <cell r="AM116">
            <v>1000</v>
          </cell>
          <cell r="AN116">
            <v>4800</v>
          </cell>
          <cell r="AO116">
            <v>0</v>
          </cell>
          <cell r="AP116">
            <v>40</v>
          </cell>
          <cell r="AQ116">
            <v>4800</v>
          </cell>
          <cell r="AR116">
            <v>0</v>
          </cell>
          <cell r="AS116">
            <v>4800</v>
          </cell>
          <cell r="AT116">
            <v>4</v>
          </cell>
          <cell r="AU116">
            <v>0</v>
          </cell>
          <cell r="AV116">
            <v>0</v>
          </cell>
          <cell r="AW116">
            <v>0</v>
          </cell>
          <cell r="AX116">
            <v>0</v>
          </cell>
          <cell r="AY116">
            <v>0</v>
          </cell>
          <cell r="AZ116" t="str">
            <v>4-S lean burn</v>
          </cell>
          <cell r="BA116">
            <v>1</v>
          </cell>
          <cell r="BB116">
            <v>26</v>
          </cell>
          <cell r="BC116">
            <v>0</v>
          </cell>
          <cell r="BD116">
            <v>1</v>
          </cell>
          <cell r="BE116">
            <v>2012</v>
          </cell>
          <cell r="BF116">
            <v>2</v>
          </cell>
          <cell r="BG116" t="str">
            <v>Maverick CDP</v>
          </cell>
          <cell r="BH116" t="str">
            <v>Processing facility</v>
          </cell>
          <cell r="BI116" t="str">
            <v>DM</v>
          </cell>
          <cell r="BJ116" t="str">
            <v>Aerodyne</v>
          </cell>
          <cell r="BK116" t="str">
            <v>No leaks were detected with IR camera, and there were no operational changes</v>
          </cell>
          <cell r="BL116" t="str">
            <v xml:space="preserve"> </v>
          </cell>
          <cell r="BM116">
            <v>0</v>
          </cell>
          <cell r="BN116">
            <v>5</v>
          </cell>
          <cell r="BO116">
            <v>492.46009122688048</v>
          </cell>
          <cell r="BP116">
            <v>137.35667172139961</v>
          </cell>
          <cell r="BQ116">
            <v>0</v>
          </cell>
          <cell r="BR116">
            <v>17.391092610283664</v>
          </cell>
          <cell r="BS116">
            <v>4.8507130650850234</v>
          </cell>
          <cell r="BT116">
            <v>0</v>
          </cell>
          <cell r="BU116">
            <v>25043.173358808475</v>
          </cell>
          <cell r="BV116">
            <v>6985.026813722433</v>
          </cell>
          <cell r="BW116" t="str">
            <v>Yes</v>
          </cell>
          <cell r="BX116">
            <v>2.0869311132340395E-3</v>
          </cell>
          <cell r="BY116">
            <v>0</v>
          </cell>
          <cell r="BZ116" t="str">
            <v>Rural area, low traffic (unmanned), right across station Briscoe Catarina West CGF-B</v>
          </cell>
          <cell r="CA116">
            <v>17.067813763440618</v>
          </cell>
          <cell r="CB116">
            <v>21.6</v>
          </cell>
          <cell r="CC116">
            <v>0.32327884684304564</v>
          </cell>
          <cell r="CD116">
            <v>2.8144721688928378E-3</v>
          </cell>
          <cell r="CE116">
            <v>3.0102161778304951E-2</v>
          </cell>
          <cell r="CF116" t="str">
            <v>Yes/No</v>
          </cell>
        </row>
        <row r="117">
          <cell r="A117">
            <v>354</v>
          </cell>
          <cell r="B117">
            <v>109</v>
          </cell>
          <cell r="C117">
            <v>41670</v>
          </cell>
          <cell r="D117" t="str">
            <v>Traylor CDP</v>
          </cell>
          <cell r="E117" t="str">
            <v>Access</v>
          </cell>
          <cell r="F117">
            <v>28.841745</v>
          </cell>
          <cell r="G117">
            <v>-99.509315000000001</v>
          </cell>
          <cell r="H117" t="str">
            <v>TX</v>
          </cell>
          <cell r="I117">
            <v>16</v>
          </cell>
          <cell r="J117" t="str">
            <v>Eagle Ford</v>
          </cell>
          <cell r="K117" t="str">
            <v>C/D/T</v>
          </cell>
          <cell r="L117" t="str">
            <v>Shale</v>
          </cell>
          <cell r="M117">
            <v>72.7</v>
          </cell>
          <cell r="N117">
            <v>14.897</v>
          </cell>
          <cell r="O117">
            <v>6.8029999999999999</v>
          </cell>
          <cell r="P117">
            <v>3.2699999999999996</v>
          </cell>
          <cell r="Q117">
            <v>1.766</v>
          </cell>
          <cell r="R117">
            <v>0.56399999999999995</v>
          </cell>
          <cell r="S117" t="str">
            <v>N/A</v>
          </cell>
          <cell r="T117" t="str">
            <v>N/A</v>
          </cell>
          <cell r="U117">
            <v>1294.3</v>
          </cell>
          <cell r="V117">
            <v>1272.3</v>
          </cell>
          <cell r="W117" t="str">
            <v>From dehy inlet.  Sample date 10/15/13</v>
          </cell>
          <cell r="X117">
            <v>76.777000000000001</v>
          </cell>
          <cell r="Y117">
            <v>13.164999999999999</v>
          </cell>
          <cell r="Z117">
            <v>5.5490000000000004</v>
          </cell>
          <cell r="AA117">
            <v>1.7530000000000001</v>
          </cell>
          <cell r="AB117">
            <v>2.0699999999999998</v>
          </cell>
          <cell r="AC117">
            <v>0.68600000000000005</v>
          </cell>
          <cell r="AD117">
            <v>1E-3</v>
          </cell>
          <cell r="AE117">
            <v>8</v>
          </cell>
          <cell r="AF117">
            <v>1215.1199999999999</v>
          </cell>
          <cell r="AG117">
            <v>1194.45</v>
          </cell>
          <cell r="AH117" t="str">
            <v>Effective end date 3/1/2014.  Inlet gas sample is not available, only discharge</v>
          </cell>
          <cell r="AI117">
            <v>2</v>
          </cell>
          <cell r="AJ117">
            <v>1.4</v>
          </cell>
          <cell r="AK117" t="str">
            <v>2 with current engines, 16 with new engines being installed</v>
          </cell>
          <cell r="AL117">
            <v>50</v>
          </cell>
          <cell r="AM117">
            <v>300</v>
          </cell>
          <cell r="AN117" t="str">
            <v>670 (current engine only)</v>
          </cell>
          <cell r="AO117">
            <v>0</v>
          </cell>
          <cell r="AP117">
            <v>55</v>
          </cell>
          <cell r="AQ117">
            <v>0</v>
          </cell>
          <cell r="AR117">
            <v>0</v>
          </cell>
          <cell r="AS117">
            <v>0</v>
          </cell>
          <cell r="AT117">
            <v>0</v>
          </cell>
          <cell r="AU117">
            <v>1</v>
          </cell>
          <cell r="AV117">
            <v>0</v>
          </cell>
          <cell r="AW117">
            <v>0</v>
          </cell>
          <cell r="AX117">
            <v>0</v>
          </cell>
          <cell r="AY117">
            <v>0</v>
          </cell>
          <cell r="AZ117" t="str">
            <v>4-S lean burn</v>
          </cell>
          <cell r="BA117">
            <v>1</v>
          </cell>
          <cell r="BB117">
            <v>0</v>
          </cell>
          <cell r="BC117">
            <v>0</v>
          </cell>
          <cell r="BD117">
            <v>1</v>
          </cell>
          <cell r="BE117">
            <v>2009</v>
          </cell>
          <cell r="BF117">
            <v>5</v>
          </cell>
          <cell r="BG117" t="str">
            <v>West TX gas</v>
          </cell>
          <cell r="BH117" t="str">
            <v>Wells</v>
          </cell>
          <cell r="BI117" t="str">
            <v>DM</v>
          </cell>
          <cell r="BJ117" t="str">
            <v>Aerodyne</v>
          </cell>
          <cell r="BK117" t="str">
            <v xml:space="preserve">Multiple operational changes in compressor from 8:32 to 10:02 am with 2 blowdowns (at 8:33 and 9:37 am).  Also there was a leak from produced water tank due to a bad sitting from pressure relief valve. </v>
          </cell>
          <cell r="BL117" t="str">
            <v>reviewed</v>
          </cell>
          <cell r="BM117">
            <v>1</v>
          </cell>
          <cell r="BN117">
            <v>14</v>
          </cell>
          <cell r="BO117">
            <v>158.32352413288586</v>
          </cell>
          <cell r="BP117">
            <v>52.712572021921623</v>
          </cell>
          <cell r="BQ117">
            <v>0</v>
          </cell>
          <cell r="BR117">
            <v>5.5911516884989076</v>
          </cell>
          <cell r="BS117">
            <v>1.8615299759125898</v>
          </cell>
          <cell r="BT117">
            <v>0</v>
          </cell>
          <cell r="BU117">
            <v>8051.2584314384267</v>
          </cell>
          <cell r="BV117">
            <v>2680.6031653141295</v>
          </cell>
          <cell r="BW117" t="str">
            <v>Yes</v>
          </cell>
          <cell r="BX117">
            <v>5.7508988795988763E-3</v>
          </cell>
          <cell r="BY117" t="str">
            <v>Blowdowns.  4 observed and measured at 48 SCFM</v>
          </cell>
          <cell r="BZ117" t="str">
            <v xml:space="preserve">Rural area, multiple other sites nearby </v>
          </cell>
          <cell r="CA117">
            <v>0</v>
          </cell>
          <cell r="CB117">
            <v>0</v>
          </cell>
          <cell r="CC117">
            <v>5.5911516884989076</v>
          </cell>
          <cell r="CD117">
            <v>7.9104523790906132E-3</v>
          </cell>
          <cell r="CE117">
            <v>0</v>
          </cell>
          <cell r="CF117" t="str">
            <v>Yes/Yes</v>
          </cell>
        </row>
        <row r="118">
          <cell r="A118">
            <v>196</v>
          </cell>
          <cell r="B118">
            <v>110</v>
          </cell>
          <cell r="C118">
            <v>41583</v>
          </cell>
          <cell r="D118" t="str">
            <v>Echo Samson Dehy</v>
          </cell>
          <cell r="E118" t="str">
            <v>Williams</v>
          </cell>
          <cell r="F118">
            <v>41.621000000000002</v>
          </cell>
          <cell r="G118">
            <v>-107.84</v>
          </cell>
          <cell r="H118" t="str">
            <v>WY</v>
          </cell>
          <cell r="I118">
            <v>17</v>
          </cell>
          <cell r="J118" t="str">
            <v>WAM</v>
          </cell>
          <cell r="K118" t="str">
            <v>D</v>
          </cell>
          <cell r="L118" t="str">
            <v>Conventional</v>
          </cell>
          <cell r="M118">
            <v>80.689400000000006</v>
          </cell>
          <cell r="N118">
            <v>8.6734000000000009</v>
          </cell>
          <cell r="O118">
            <v>4.2751000000000001</v>
          </cell>
          <cell r="P118">
            <v>3.3721000000000001</v>
          </cell>
          <cell r="Q118">
            <v>2.7887</v>
          </cell>
          <cell r="R118">
            <v>0.20130000000000001</v>
          </cell>
          <cell r="S118">
            <v>0</v>
          </cell>
          <cell r="T118">
            <v>0</v>
          </cell>
          <cell r="U118">
            <v>1206.2</v>
          </cell>
          <cell r="V118">
            <v>1186.5999999999999</v>
          </cell>
          <cell r="W118" t="str">
            <v>Date sampled 10/15/13</v>
          </cell>
          <cell r="X118">
            <v>80.689400000000006</v>
          </cell>
          <cell r="Y118">
            <v>8.6734000000000009</v>
          </cell>
          <cell r="Z118">
            <v>4.2751000000000001</v>
          </cell>
          <cell r="AA118">
            <v>3.3721000000000001</v>
          </cell>
          <cell r="AB118">
            <v>2.7887</v>
          </cell>
          <cell r="AC118">
            <v>0.20130000000000001</v>
          </cell>
          <cell r="AD118">
            <v>0</v>
          </cell>
          <cell r="AE118">
            <v>0</v>
          </cell>
          <cell r="AF118">
            <v>1206.2</v>
          </cell>
          <cell r="AG118">
            <v>1186.5999999999999</v>
          </cell>
          <cell r="AH118" t="str">
            <v>Date sampled 10/15/13</v>
          </cell>
          <cell r="AI118">
            <v>0</v>
          </cell>
          <cell r="AJ118">
            <v>8.5</v>
          </cell>
          <cell r="AK118">
            <v>0</v>
          </cell>
          <cell r="AL118">
            <v>360</v>
          </cell>
          <cell r="AM118">
            <v>360</v>
          </cell>
          <cell r="AN118">
            <v>0</v>
          </cell>
          <cell r="AO118">
            <v>0</v>
          </cell>
          <cell r="AP118">
            <v>18.5</v>
          </cell>
          <cell r="AQ118">
            <v>0</v>
          </cell>
          <cell r="AR118">
            <v>0</v>
          </cell>
          <cell r="AS118">
            <v>0</v>
          </cell>
          <cell r="AT118">
            <v>0</v>
          </cell>
          <cell r="AU118">
            <v>0</v>
          </cell>
          <cell r="AV118">
            <v>0</v>
          </cell>
          <cell r="AW118">
            <v>0</v>
          </cell>
          <cell r="AX118">
            <v>0</v>
          </cell>
          <cell r="AY118">
            <v>0</v>
          </cell>
          <cell r="AZ118" t="str">
            <v>NR</v>
          </cell>
          <cell r="BA118">
            <v>1</v>
          </cell>
          <cell r="BB118">
            <v>4</v>
          </cell>
          <cell r="BC118">
            <v>2</v>
          </cell>
          <cell r="BD118">
            <v>0</v>
          </cell>
          <cell r="BE118" t="str">
            <v>unknown</v>
          </cell>
          <cell r="BF118" t="str">
            <v xml:space="preserve"> </v>
          </cell>
          <cell r="BG118">
            <v>0</v>
          </cell>
          <cell r="BH118">
            <v>0</v>
          </cell>
          <cell r="BI118" t="str">
            <v>LW</v>
          </cell>
          <cell r="BJ118" t="str">
            <v>Aerodyne</v>
          </cell>
          <cell r="BK118" t="str">
            <v>Site was a "dual" site.  Compression onsite was owned and operated by another company…no IR camera used at compression faciltiy onsite - 2 compressors, both running. The IC camera was used at the dehy site but no significant emissions were noted: Small emissions on 1 pneumatic, Vent on dehy reboiler, Thermal oxidizer.</v>
          </cell>
          <cell r="BL118" t="str">
            <v xml:space="preserve"> </v>
          </cell>
          <cell r="BM118">
            <v>0</v>
          </cell>
          <cell r="BN118">
            <v>6</v>
          </cell>
          <cell r="BO118">
            <v>931.97523998440818</v>
          </cell>
          <cell r="BP118">
            <v>247.27511834393326</v>
          </cell>
          <cell r="BQ118">
            <v>0</v>
          </cell>
          <cell r="BR118">
            <v>32.912449146245628</v>
          </cell>
          <cell r="BS118">
            <v>8.7324527610440885</v>
          </cell>
          <cell r="BT118">
            <v>0</v>
          </cell>
          <cell r="BU118">
            <v>47393.926770593709</v>
          </cell>
          <cell r="BV118">
            <v>12574.731975903489</v>
          </cell>
          <cell r="BW118" t="str">
            <v>Yes</v>
          </cell>
          <cell r="BX118">
            <v>5.5757560906580838E-3</v>
          </cell>
          <cell r="BY118">
            <v>0</v>
          </cell>
          <cell r="BZ118" t="str">
            <v>As it turned out the Echo Samson site was a ‘dual’ site.  Compression at the facility was owned/operated/and separate from the Williams Dehydrator onsite.  It may be difficult for the tracer measurement team to distinguish/back-out emissions coming from the compressors.  There were two compressors, and both were running.  No other information was obtained as I could not enter facilities not operated/owned by Williams.</v>
          </cell>
          <cell r="CA118">
            <v>0</v>
          </cell>
          <cell r="CB118">
            <v>0</v>
          </cell>
          <cell r="CC118">
            <v>32.912449146245628</v>
          </cell>
          <cell r="CD118">
            <v>6.9101469222203702E-3</v>
          </cell>
          <cell r="CE118">
            <v>0</v>
          </cell>
          <cell r="CF118" t="str">
            <v>Yes/Yes</v>
          </cell>
        </row>
        <row r="119">
          <cell r="A119">
            <v>378</v>
          </cell>
          <cell r="B119">
            <v>111</v>
          </cell>
          <cell r="C119">
            <v>41614</v>
          </cell>
          <cell r="D119" t="str">
            <v>Mehoopany Dehy Station</v>
          </cell>
          <cell r="E119" t="str">
            <v>Access</v>
          </cell>
          <cell r="F119">
            <v>41.699995700000002</v>
          </cell>
          <cell r="G119">
            <v>-76.079927100000006</v>
          </cell>
          <cell r="H119" t="str">
            <v>PA</v>
          </cell>
          <cell r="I119">
            <v>3</v>
          </cell>
          <cell r="J119" t="str">
            <v>Marcellus North</v>
          </cell>
          <cell r="K119" t="str">
            <v>D</v>
          </cell>
          <cell r="L119" t="str">
            <v>Shale</v>
          </cell>
          <cell r="M119">
            <v>97.275199999999998</v>
          </cell>
          <cell r="N119">
            <v>2.3226</v>
          </cell>
          <cell r="O119">
            <v>9.6000000000000002E-2</v>
          </cell>
          <cell r="P119">
            <v>7.4000000000000003E-3</v>
          </cell>
          <cell r="Q119">
            <v>2.35E-2</v>
          </cell>
          <cell r="R119">
            <v>0.27160000000000001</v>
          </cell>
          <cell r="S119">
            <v>0</v>
          </cell>
          <cell r="T119">
            <v>0</v>
          </cell>
          <cell r="U119">
            <v>0</v>
          </cell>
          <cell r="V119">
            <v>0</v>
          </cell>
          <cell r="W119" t="str">
            <v>Typical.  Not sure were this fuel data come from…can not find it in G&amp;P Observer Log.  Data given for inlet composition</v>
          </cell>
          <cell r="X119">
            <v>97.275199999999998</v>
          </cell>
          <cell r="Y119">
            <v>2.3226</v>
          </cell>
          <cell r="Z119">
            <v>9.6000000000000002E-2</v>
          </cell>
          <cell r="AA119">
            <v>7.4000000000000003E-3</v>
          </cell>
          <cell r="AB119">
            <v>2.35E-2</v>
          </cell>
          <cell r="AC119">
            <v>0.27160000000000001</v>
          </cell>
          <cell r="AD119">
            <v>0</v>
          </cell>
          <cell r="AE119">
            <v>0</v>
          </cell>
          <cell r="AF119">
            <v>0</v>
          </cell>
          <cell r="AG119">
            <v>0</v>
          </cell>
          <cell r="AH119" t="str">
            <v>Typical.  Not sure were this fuel data come from…can not find it in G&amp;P Observer Log.  Data given for inlet composition</v>
          </cell>
          <cell r="AI119">
            <v>100</v>
          </cell>
          <cell r="AJ119">
            <v>4.0999999999999996</v>
          </cell>
          <cell r="AK119">
            <v>210</v>
          </cell>
          <cell r="AL119">
            <v>1106</v>
          </cell>
          <cell r="AM119">
            <v>1106</v>
          </cell>
          <cell r="AN119">
            <v>0</v>
          </cell>
          <cell r="AO119">
            <v>0</v>
          </cell>
          <cell r="AP119" t="str">
            <v>NA</v>
          </cell>
          <cell r="AQ119">
            <v>0</v>
          </cell>
          <cell r="AR119">
            <v>0</v>
          </cell>
          <cell r="AS119">
            <v>0</v>
          </cell>
          <cell r="AT119">
            <v>0</v>
          </cell>
          <cell r="AU119">
            <v>0</v>
          </cell>
          <cell r="AV119">
            <v>0</v>
          </cell>
          <cell r="AW119">
            <v>0</v>
          </cell>
          <cell r="AX119">
            <v>0</v>
          </cell>
          <cell r="AY119">
            <v>0</v>
          </cell>
          <cell r="AZ119" t="str">
            <v>None</v>
          </cell>
          <cell r="BA119">
            <v>3</v>
          </cell>
          <cell r="BB119">
            <v>4</v>
          </cell>
          <cell r="BC119">
            <v>0</v>
          </cell>
          <cell r="BD119">
            <v>12</v>
          </cell>
          <cell r="BE119" t="str">
            <v>Unknown</v>
          </cell>
          <cell r="BF119" t="str">
            <v xml:space="preserve"> </v>
          </cell>
          <cell r="BG119" t="str">
            <v>two outlets: one goes to some ancillary Access pipeline, the other is a sales point into a primary pipeline</v>
          </cell>
          <cell r="BH119" t="str">
            <v xml:space="preserve"> </v>
          </cell>
          <cell r="BI119" t="str">
            <v>TG</v>
          </cell>
          <cell r="BJ119" t="str">
            <v>CMU</v>
          </cell>
          <cell r="BK119" t="str">
            <v>A FLIR camera operator had been through the site recently and tagged leaks.  Some tags were attached to continuously venting devices that I did not count.  There were nine tags indicating actual leaks.</v>
          </cell>
          <cell r="BL119" t="str">
            <v xml:space="preserve"> </v>
          </cell>
          <cell r="BM119">
            <v>1</v>
          </cell>
          <cell r="BN119">
            <v>9</v>
          </cell>
          <cell r="BO119">
            <v>259.201166006758</v>
          </cell>
          <cell r="BP119">
            <v>112.26292384947034</v>
          </cell>
          <cell r="BQ119">
            <v>0</v>
          </cell>
          <cell r="BR119">
            <v>9.1536178525383516</v>
          </cell>
          <cell r="BS119">
            <v>3.964534264093059</v>
          </cell>
          <cell r="BT119">
            <v>0</v>
          </cell>
          <cell r="BU119">
            <v>13181.209707655225</v>
          </cell>
          <cell r="BV119">
            <v>5708.9293402940048</v>
          </cell>
          <cell r="BW119" t="str">
            <v>Yes</v>
          </cell>
          <cell r="BX119">
            <v>3.2149291969890796E-3</v>
          </cell>
          <cell r="BY119">
            <v>0</v>
          </cell>
          <cell r="BZ119" t="str">
            <v>None</v>
          </cell>
          <cell r="CA119">
            <v>0</v>
          </cell>
          <cell r="CB119">
            <v>0</v>
          </cell>
          <cell r="CC119">
            <v>9.1536178525383516</v>
          </cell>
          <cell r="CD119">
            <v>3.3049833842429314E-3</v>
          </cell>
          <cell r="CE119">
            <v>0</v>
          </cell>
          <cell r="CF119" t="str">
            <v>Yes/Yes</v>
          </cell>
        </row>
        <row r="120">
          <cell r="A120">
            <v>116</v>
          </cell>
          <cell r="B120">
            <v>112</v>
          </cell>
          <cell r="C120">
            <v>41625</v>
          </cell>
          <cell r="D120" t="str">
            <v>Caveney Station</v>
          </cell>
          <cell r="E120" t="str">
            <v>Williams</v>
          </cell>
          <cell r="F120">
            <v>39.891500000000001</v>
          </cell>
          <cell r="G120">
            <v>-80.6815</v>
          </cell>
          <cell r="H120" t="str">
            <v>WV</v>
          </cell>
          <cell r="I120">
            <v>1</v>
          </cell>
          <cell r="J120" t="str">
            <v>OVM</v>
          </cell>
          <cell r="K120" t="str">
            <v>D</v>
          </cell>
          <cell r="L120" t="str">
            <v>Shale</v>
          </cell>
          <cell r="M120">
            <v>76.0642</v>
          </cell>
          <cell r="N120">
            <v>15.926399999999999</v>
          </cell>
          <cell r="O120">
            <v>5.1470000000000002</v>
          </cell>
          <cell r="P120">
            <v>2.0383</v>
          </cell>
          <cell r="Q120">
            <v>4.1200000000000001E-2</v>
          </cell>
          <cell r="R120">
            <v>0.50439999999999996</v>
          </cell>
          <cell r="S120">
            <v>0</v>
          </cell>
          <cell r="T120">
            <v>0</v>
          </cell>
          <cell r="U120">
            <v>1271.0299</v>
          </cell>
          <cell r="V120">
            <v>1249.8429000000001</v>
          </cell>
          <cell r="W120" t="str">
            <v>Typical.  Data given for inlet composition</v>
          </cell>
          <cell r="X120">
            <v>76.0642</v>
          </cell>
          <cell r="Y120">
            <v>15.926399999999999</v>
          </cell>
          <cell r="Z120">
            <v>5.1470000000000002</v>
          </cell>
          <cell r="AA120">
            <v>2.0383</v>
          </cell>
          <cell r="AB120">
            <v>4.1200000000000001E-2</v>
          </cell>
          <cell r="AC120">
            <v>0.50439999999999996</v>
          </cell>
          <cell r="AD120">
            <v>0</v>
          </cell>
          <cell r="AE120">
            <v>0</v>
          </cell>
          <cell r="AF120">
            <v>1271.0299</v>
          </cell>
          <cell r="AG120">
            <v>1249.8429000000001</v>
          </cell>
          <cell r="AH120">
            <v>0</v>
          </cell>
          <cell r="AI120">
            <v>0</v>
          </cell>
          <cell r="AJ120">
            <v>0.62</v>
          </cell>
          <cell r="AK120">
            <v>5</v>
          </cell>
          <cell r="AL120">
            <v>900</v>
          </cell>
          <cell r="AM120">
            <v>900</v>
          </cell>
          <cell r="AN120">
            <v>0</v>
          </cell>
          <cell r="AO120">
            <v>0</v>
          </cell>
          <cell r="AP120">
            <v>34</v>
          </cell>
          <cell r="AQ120">
            <v>0</v>
          </cell>
          <cell r="AR120">
            <v>0</v>
          </cell>
          <cell r="AS120">
            <v>0</v>
          </cell>
          <cell r="AT120">
            <v>0</v>
          </cell>
          <cell r="AU120">
            <v>0</v>
          </cell>
          <cell r="AV120">
            <v>0</v>
          </cell>
          <cell r="AW120">
            <v>0</v>
          </cell>
          <cell r="AX120">
            <v>0</v>
          </cell>
          <cell r="AY120">
            <v>0</v>
          </cell>
          <cell r="AZ120" t="str">
            <v>None</v>
          </cell>
          <cell r="BA120">
            <v>1</v>
          </cell>
          <cell r="BB120">
            <v>0</v>
          </cell>
          <cell r="BC120">
            <v>2</v>
          </cell>
          <cell r="BD120">
            <v>0</v>
          </cell>
          <cell r="BE120">
            <v>2010</v>
          </cell>
          <cell r="BF120">
            <v>4</v>
          </cell>
          <cell r="BG120" t="str">
            <v>Beeler</v>
          </cell>
          <cell r="BH120">
            <v>0</v>
          </cell>
          <cell r="BI120" t="str">
            <v>TV</v>
          </cell>
          <cell r="BJ120" t="str">
            <v>CMU</v>
          </cell>
          <cell r="BK120" t="str">
            <v>Venting from dehydrator</v>
          </cell>
          <cell r="BM120">
            <v>1</v>
          </cell>
          <cell r="BN120">
            <v>6</v>
          </cell>
          <cell r="BO120">
            <v>191.83307804384751</v>
          </cell>
          <cell r="BP120">
            <v>56.947197386159637</v>
          </cell>
          <cell r="BQ120">
            <v>0</v>
          </cell>
          <cell r="BR120">
            <v>6.7745323639622947</v>
          </cell>
          <cell r="BS120">
            <v>2.0110746053989024</v>
          </cell>
          <cell r="BT120">
            <v>0</v>
          </cell>
          <cell r="BU120">
            <v>9755.326604105705</v>
          </cell>
          <cell r="BV120">
            <v>2895.9474317744193</v>
          </cell>
          <cell r="BW120" t="str">
            <v>Yes</v>
          </cell>
          <cell r="BX120">
            <v>1.5734397748557588E-2</v>
          </cell>
          <cell r="BY120">
            <v>0</v>
          </cell>
          <cell r="BZ120" t="str">
            <v>Chevron collocated equipment onsite: wellpad tree with methanol, incinerator, 3 condensate tanks, heater</v>
          </cell>
          <cell r="CA120">
            <v>0</v>
          </cell>
          <cell r="CB120">
            <v>0</v>
          </cell>
          <cell r="CC120">
            <v>6.7745323639622947</v>
          </cell>
          <cell r="CD120">
            <v>2.0685680975488587E-2</v>
          </cell>
          <cell r="CE120">
            <v>0</v>
          </cell>
          <cell r="CF120" t="str">
            <v>Yes/Yes</v>
          </cell>
        </row>
        <row r="121">
          <cell r="A121">
            <v>458</v>
          </cell>
          <cell r="B121">
            <v>113</v>
          </cell>
          <cell r="C121">
            <v>41618</v>
          </cell>
          <cell r="D121" t="str">
            <v>Beaver Creek CDP</v>
          </cell>
          <cell r="E121" t="str">
            <v>Access</v>
          </cell>
          <cell r="F121">
            <v>40.752795999999996</v>
          </cell>
          <cell r="G121">
            <v>-80.494510000000005</v>
          </cell>
          <cell r="H121" t="str">
            <v>PA</v>
          </cell>
          <cell r="I121">
            <v>5</v>
          </cell>
          <cell r="J121" t="str">
            <v>Utica</v>
          </cell>
          <cell r="K121" t="str">
            <v>D</v>
          </cell>
          <cell r="L121" t="str">
            <v>Shale</v>
          </cell>
          <cell r="M121">
            <v>97.929000000000002</v>
          </cell>
          <cell r="N121">
            <v>1.37</v>
          </cell>
          <cell r="O121">
            <v>5.3999999999999999E-2</v>
          </cell>
          <cell r="P121">
            <v>0</v>
          </cell>
          <cell r="Q121">
            <v>0.42</v>
          </cell>
          <cell r="R121">
            <v>0.22700000000000001</v>
          </cell>
          <cell r="S121">
            <v>0</v>
          </cell>
          <cell r="T121">
            <v>0</v>
          </cell>
          <cell r="U121">
            <v>1013.6</v>
          </cell>
          <cell r="V121">
            <v>995.9</v>
          </cell>
          <cell r="W121" t="str">
            <v>Sample date 10/23/13.  Inlet sample</v>
          </cell>
          <cell r="X121">
            <v>97.929000000000002</v>
          </cell>
          <cell r="Y121">
            <v>1.37</v>
          </cell>
          <cell r="Z121">
            <v>5.3999999999999999E-2</v>
          </cell>
          <cell r="AA121">
            <v>0</v>
          </cell>
          <cell r="AB121">
            <v>0.42</v>
          </cell>
          <cell r="AC121">
            <v>0.22700000000000001</v>
          </cell>
          <cell r="AD121">
            <v>0</v>
          </cell>
          <cell r="AE121">
            <v>0</v>
          </cell>
          <cell r="AF121">
            <v>1013.6</v>
          </cell>
          <cell r="AG121">
            <v>995.9</v>
          </cell>
          <cell r="AH121" t="str">
            <v>Sample date 10/23/13.  Inlet sample</v>
          </cell>
          <cell r="AI121">
            <v>12</v>
          </cell>
          <cell r="AJ121">
            <v>5</v>
          </cell>
          <cell r="AK121">
            <v>10</v>
          </cell>
          <cell r="AL121">
            <v>620</v>
          </cell>
          <cell r="AM121">
            <v>620</v>
          </cell>
          <cell r="AN121">
            <v>0</v>
          </cell>
          <cell r="AO121">
            <v>0</v>
          </cell>
          <cell r="AP121">
            <v>25.5</v>
          </cell>
          <cell r="AQ121">
            <v>0</v>
          </cell>
          <cell r="AR121">
            <v>0</v>
          </cell>
          <cell r="AS121">
            <v>0</v>
          </cell>
          <cell r="AT121">
            <v>0</v>
          </cell>
          <cell r="AU121">
            <v>0</v>
          </cell>
          <cell r="AV121">
            <v>0</v>
          </cell>
          <cell r="AW121">
            <v>0</v>
          </cell>
          <cell r="AX121">
            <v>0</v>
          </cell>
          <cell r="AY121">
            <v>0</v>
          </cell>
          <cell r="AZ121" t="str">
            <v>None</v>
          </cell>
          <cell r="BA121">
            <v>1</v>
          </cell>
          <cell r="BB121">
            <v>0</v>
          </cell>
          <cell r="BC121">
            <v>19</v>
          </cell>
          <cell r="BD121">
            <v>0</v>
          </cell>
          <cell r="BE121">
            <v>2011</v>
          </cell>
          <cell r="BF121">
            <v>3</v>
          </cell>
          <cell r="BG121">
            <v>0</v>
          </cell>
          <cell r="BH121">
            <v>0</v>
          </cell>
          <cell r="BI121" t="str">
            <v>DM</v>
          </cell>
          <cell r="BJ121" t="str">
            <v>CMU</v>
          </cell>
          <cell r="BK121" t="str">
            <v>Leak on coalescing filter top connection, and a level control (normal op), and venting from condensate/water tank (normal op, this was determined to be the major source of gas from the site.)</v>
          </cell>
          <cell r="BL121" t="str">
            <v xml:space="preserve"> </v>
          </cell>
          <cell r="BM121">
            <v>1</v>
          </cell>
          <cell r="BN121">
            <v>12</v>
          </cell>
          <cell r="BO121">
            <v>84.850231548732793</v>
          </cell>
          <cell r="BP121">
            <v>66.74977454626169</v>
          </cell>
          <cell r="BQ121">
            <v>0</v>
          </cell>
          <cell r="BR121">
            <v>2.9964625787070851</v>
          </cell>
          <cell r="BS121">
            <v>2.3572499204098518</v>
          </cell>
          <cell r="BT121">
            <v>0</v>
          </cell>
          <cell r="BU121">
            <v>4314.9061133382029</v>
          </cell>
          <cell r="BV121">
            <v>3394.4398853901866</v>
          </cell>
          <cell r="BW121" t="str">
            <v>Yes</v>
          </cell>
          <cell r="BX121">
            <v>8.6298122266764059E-4</v>
          </cell>
          <cell r="BY121">
            <v>0</v>
          </cell>
          <cell r="BZ121" t="str">
            <v xml:space="preserve">Other sites/wells nearby </v>
          </cell>
          <cell r="CA121">
            <v>0</v>
          </cell>
          <cell r="CB121">
            <v>0</v>
          </cell>
          <cell r="CC121">
            <v>2.9964625787070851</v>
          </cell>
          <cell r="CD121">
            <v>8.8123152760432612E-4</v>
          </cell>
          <cell r="CE121">
            <v>0</v>
          </cell>
          <cell r="CF121" t="str">
            <v>Yes/Missing</v>
          </cell>
        </row>
        <row r="122">
          <cell r="A122">
            <v>12</v>
          </cell>
          <cell r="B122">
            <v>114</v>
          </cell>
          <cell r="C122">
            <v>41612</v>
          </cell>
          <cell r="D122" t="str">
            <v>Sickler Dehy Station</v>
          </cell>
          <cell r="E122" t="str">
            <v>Williams</v>
          </cell>
          <cell r="F122">
            <v>41.608609999999999</v>
          </cell>
          <cell r="G122">
            <v>-75.973330000000004</v>
          </cell>
          <cell r="H122" t="str">
            <v>PA</v>
          </cell>
          <cell r="I122">
            <v>3</v>
          </cell>
          <cell r="J122" t="str">
            <v>ABA</v>
          </cell>
          <cell r="K122" t="str">
            <v>D</v>
          </cell>
          <cell r="L122" t="str">
            <v>Shale</v>
          </cell>
          <cell r="M122">
            <v>97.357500000000002</v>
          </cell>
          <cell r="N122">
            <v>2.1911999999999998</v>
          </cell>
          <cell r="O122">
            <v>8.6800000000000002E-2</v>
          </cell>
          <cell r="P122">
            <v>5.8999999999999999E-3</v>
          </cell>
          <cell r="Q122">
            <v>1.84E-2</v>
          </cell>
          <cell r="R122">
            <v>0.3402</v>
          </cell>
          <cell r="S122">
            <v>0</v>
          </cell>
          <cell r="T122">
            <v>0</v>
          </cell>
          <cell r="U122">
            <v>1023.37</v>
          </cell>
          <cell r="V122">
            <v>1005.8</v>
          </cell>
          <cell r="W122" t="str">
            <v>Typical.  Date sample 9/24/2013.  Data given for inlet composition</v>
          </cell>
          <cell r="X122">
            <v>97.357500000000002</v>
          </cell>
          <cell r="Y122">
            <v>2.1911999999999998</v>
          </cell>
          <cell r="Z122">
            <v>8.6800000000000002E-2</v>
          </cell>
          <cell r="AA122">
            <v>5.8999999999999999E-3</v>
          </cell>
          <cell r="AB122">
            <v>1.84E-2</v>
          </cell>
          <cell r="AC122">
            <v>0.3402</v>
          </cell>
          <cell r="AD122">
            <v>0</v>
          </cell>
          <cell r="AE122">
            <v>0</v>
          </cell>
          <cell r="AF122">
            <v>1023.37</v>
          </cell>
          <cell r="AG122">
            <v>1005.8</v>
          </cell>
          <cell r="AH122" t="str">
            <v>Typical.  Date sample 9/24/2013.  Data given for inlet composition</v>
          </cell>
          <cell r="AI122">
            <v>0</v>
          </cell>
          <cell r="AJ122" t="str">
            <v>NA</v>
          </cell>
          <cell r="AK122">
            <v>0</v>
          </cell>
          <cell r="AL122">
            <v>800</v>
          </cell>
          <cell r="AM122">
            <v>800</v>
          </cell>
          <cell r="AN122">
            <v>0</v>
          </cell>
          <cell r="AO122">
            <v>0</v>
          </cell>
          <cell r="AP122">
            <v>35</v>
          </cell>
          <cell r="AQ122">
            <v>0</v>
          </cell>
          <cell r="AR122">
            <v>0</v>
          </cell>
          <cell r="AS122">
            <v>0</v>
          </cell>
          <cell r="AT122">
            <v>0</v>
          </cell>
          <cell r="AU122">
            <v>0</v>
          </cell>
          <cell r="AV122">
            <v>0</v>
          </cell>
          <cell r="AW122">
            <v>0</v>
          </cell>
          <cell r="AX122">
            <v>0</v>
          </cell>
          <cell r="AY122">
            <v>0</v>
          </cell>
          <cell r="AZ122" t="str">
            <v>None</v>
          </cell>
          <cell r="BA122">
            <v>2</v>
          </cell>
          <cell r="BB122">
            <v>15</v>
          </cell>
          <cell r="BC122">
            <v>0</v>
          </cell>
          <cell r="BD122">
            <v>6</v>
          </cell>
          <cell r="BE122" t="str">
            <v>Unknown</v>
          </cell>
          <cell r="BF122" t="str">
            <v xml:space="preserve"> </v>
          </cell>
          <cell r="BG122">
            <v>0</v>
          </cell>
          <cell r="BH122">
            <v>0</v>
          </cell>
          <cell r="BI122" t="str">
            <v>TG</v>
          </cell>
          <cell r="BJ122" t="str">
            <v>CMU</v>
          </cell>
          <cell r="BK122" t="str">
            <v>Largest emission source was noted to be from produced water tank.   There was a leak in a valve on the dry gas header that had been previously identified. There was a leak discovered at the access door to the pig launcher on the outlet.  Site has 4 inlets and 1 outlet</v>
          </cell>
          <cell r="BL122" t="str">
            <v xml:space="preserve"> </v>
          </cell>
          <cell r="BM122">
            <v>1</v>
          </cell>
          <cell r="BN122">
            <v>3</v>
          </cell>
          <cell r="BO122">
            <v>46.450644550944048</v>
          </cell>
          <cell r="BP122">
            <v>13.858209026704431</v>
          </cell>
          <cell r="BQ122">
            <v>0</v>
          </cell>
          <cell r="BR122">
            <v>1.6403917303842259</v>
          </cell>
          <cell r="BS122">
            <v>0.48939883838231829</v>
          </cell>
          <cell r="BT122">
            <v>0</v>
          </cell>
          <cell r="BU122">
            <v>2362.164091753285</v>
          </cell>
          <cell r="BV122">
            <v>704.73432727053842</v>
          </cell>
          <cell r="BW122" t="str">
            <v>Yes</v>
          </cell>
          <cell r="BX122" t="e">
            <v>#VALUE!</v>
          </cell>
          <cell r="BY122">
            <v>0</v>
          </cell>
          <cell r="BZ122" t="str">
            <v>None</v>
          </cell>
          <cell r="CA122">
            <v>0</v>
          </cell>
          <cell r="CB122">
            <v>0</v>
          </cell>
          <cell r="CC122">
            <v>1.6403917303842259</v>
          </cell>
          <cell r="CD122" t="e">
            <v>#VALUE!</v>
          </cell>
          <cell r="CE122">
            <v>0</v>
          </cell>
          <cell r="CF122" t="str">
            <v>Yes/Yes</v>
          </cell>
        </row>
        <row r="123">
          <cell r="A123">
            <v>67</v>
          </cell>
          <cell r="B123">
            <v>115</v>
          </cell>
          <cell r="C123">
            <v>41724</v>
          </cell>
          <cell r="D123" t="str">
            <v>Milagro Gas Treating Plant</v>
          </cell>
          <cell r="E123" t="str">
            <v>Williams</v>
          </cell>
          <cell r="F123">
            <v>36.735965999999998</v>
          </cell>
          <cell r="G123">
            <v>-107.942329</v>
          </cell>
          <cell r="H123" t="str">
            <v>NM</v>
          </cell>
          <cell r="I123">
            <v>13</v>
          </cell>
          <cell r="J123" t="str">
            <v>San Juan</v>
          </cell>
          <cell r="K123" t="str">
            <v>D/T</v>
          </cell>
          <cell r="L123" t="str">
            <v>Coal Bed Methane</v>
          </cell>
          <cell r="M123">
            <v>88.441400000000002</v>
          </cell>
          <cell r="N123">
            <v>0.86119999999999997</v>
          </cell>
          <cell r="O123">
            <v>0.17100000000000001</v>
          </cell>
          <cell r="P123">
            <v>8.3400000000000002E-2</v>
          </cell>
          <cell r="Q123">
            <v>9.4172999999999991</v>
          </cell>
          <cell r="R123">
            <v>0.8518</v>
          </cell>
          <cell r="S123">
            <v>0</v>
          </cell>
          <cell r="T123">
            <v>0</v>
          </cell>
          <cell r="U123">
            <v>920.1</v>
          </cell>
          <cell r="V123">
            <v>905.2</v>
          </cell>
          <cell r="W123" t="str">
            <v>Date sampled 2/6/14.  Inlet composition only</v>
          </cell>
          <cell r="X123" t="str">
            <v xml:space="preserve"> </v>
          </cell>
          <cell r="Y123">
            <v>0</v>
          </cell>
          <cell r="Z123">
            <v>0</v>
          </cell>
          <cell r="AA123">
            <v>0</v>
          </cell>
          <cell r="AB123">
            <v>0</v>
          </cell>
          <cell r="AC123">
            <v>0</v>
          </cell>
          <cell r="AD123">
            <v>0</v>
          </cell>
          <cell r="AE123">
            <v>0</v>
          </cell>
          <cell r="AF123">
            <v>0</v>
          </cell>
          <cell r="AG123">
            <v>0</v>
          </cell>
          <cell r="AH123">
            <v>0</v>
          </cell>
          <cell r="AI123">
            <v>0</v>
          </cell>
          <cell r="AJ123">
            <v>320</v>
          </cell>
          <cell r="AK123">
            <v>650</v>
          </cell>
          <cell r="AL123">
            <v>900</v>
          </cell>
          <cell r="AM123">
            <v>880</v>
          </cell>
          <cell r="AN123">
            <v>0</v>
          </cell>
          <cell r="AO123">
            <v>0</v>
          </cell>
          <cell r="AP123">
            <v>45</v>
          </cell>
          <cell r="AQ123">
            <v>0</v>
          </cell>
          <cell r="AR123">
            <v>0</v>
          </cell>
          <cell r="AS123">
            <v>0</v>
          </cell>
          <cell r="AT123">
            <v>0</v>
          </cell>
          <cell r="AU123">
            <v>0</v>
          </cell>
          <cell r="AV123">
            <v>0</v>
          </cell>
          <cell r="AW123">
            <v>0</v>
          </cell>
          <cell r="AX123">
            <v>0</v>
          </cell>
          <cell r="AY123">
            <v>0</v>
          </cell>
          <cell r="AZ123" t="str">
            <v>Turbines (2), not for compression</v>
          </cell>
          <cell r="BA123">
            <v>5</v>
          </cell>
          <cell r="BB123" t="str">
            <v>Compressed air</v>
          </cell>
          <cell r="BC123" t="str">
            <v>Compressed air</v>
          </cell>
          <cell r="BD123" t="str">
            <v>Compressed air</v>
          </cell>
          <cell r="BE123">
            <v>1990</v>
          </cell>
          <cell r="BF123">
            <v>24</v>
          </cell>
          <cell r="BG123">
            <v>0</v>
          </cell>
          <cell r="BH123">
            <v>0</v>
          </cell>
          <cell r="BI123" t="str">
            <v>LW</v>
          </cell>
          <cell r="BJ123" t="str">
            <v>Aerodyne</v>
          </cell>
          <cell r="BK123" t="str">
            <v>The Milagro Plant is an Amine Gas Treating Plant with Dehydration.  There is no gas compression onsite.</v>
          </cell>
          <cell r="BL123" t="str">
            <v xml:space="preserve"> </v>
          </cell>
          <cell r="BM123">
            <v>0</v>
          </cell>
          <cell r="BN123">
            <v>8</v>
          </cell>
          <cell r="BO123">
            <v>3490.1435849793738</v>
          </cell>
          <cell r="BP123">
            <v>1218.7942841872416</v>
          </cell>
          <cell r="BQ123">
            <v>0</v>
          </cell>
          <cell r="BR123">
            <v>123.25346031258383</v>
          </cell>
          <cell r="BS123">
            <v>43.041384767602324</v>
          </cell>
          <cell r="BT123">
            <v>0</v>
          </cell>
          <cell r="BU123">
            <v>177484.98285012072</v>
          </cell>
          <cell r="BV123">
            <v>61979.594065347344</v>
          </cell>
          <cell r="BW123" t="str">
            <v>Yes</v>
          </cell>
          <cell r="BX123">
            <v>5.5464057140662722E-4</v>
          </cell>
          <cell r="BY123">
            <v>0</v>
          </cell>
          <cell r="BZ123" t="str">
            <v>None</v>
          </cell>
          <cell r="CA123" t="str">
            <v>NA</v>
          </cell>
          <cell r="CB123" t="str">
            <v>NA</v>
          </cell>
          <cell r="CC123" t="e">
            <v>#VALUE!</v>
          </cell>
          <cell r="CD123">
            <v>6.2712776076207215E-4</v>
          </cell>
          <cell r="CE123" t="str">
            <v>NA</v>
          </cell>
          <cell r="CF123" t="str">
            <v>No/No</v>
          </cell>
        </row>
        <row r="124">
          <cell r="A124">
            <v>139</v>
          </cell>
          <cell r="B124">
            <v>116</v>
          </cell>
          <cell r="C124">
            <v>41740</v>
          </cell>
          <cell r="D124" t="str">
            <v>Parachute Gas Processing Plant</v>
          </cell>
          <cell r="E124" t="str">
            <v>Williams</v>
          </cell>
          <cell r="F124">
            <v>39.484000000000002</v>
          </cell>
          <cell r="G124">
            <v>-108.1114</v>
          </cell>
          <cell r="H124" t="str">
            <v>CO</v>
          </cell>
          <cell r="I124" t="str">
            <v>18/19</v>
          </cell>
          <cell r="J124" t="str">
            <v>Piceance</v>
          </cell>
          <cell r="K124" t="str">
            <v>P</v>
          </cell>
          <cell r="L124" t="str">
            <v>Shale</v>
          </cell>
          <cell r="M124">
            <v>89.28</v>
          </cell>
          <cell r="N124">
            <v>5.1079999999999997</v>
          </cell>
          <cell r="O124">
            <v>1.282</v>
          </cell>
          <cell r="P124">
            <v>0.97599999999999987</v>
          </cell>
          <cell r="Q124">
            <v>3.097</v>
          </cell>
          <cell r="R124">
            <v>6.7000000000000004E-2</v>
          </cell>
          <cell r="S124">
            <v>0</v>
          </cell>
          <cell r="T124">
            <v>0</v>
          </cell>
          <cell r="U124">
            <v>1067.31</v>
          </cell>
          <cell r="V124">
            <v>0</v>
          </cell>
          <cell r="W124" t="str">
            <v>Inlet chromatograph.  Obtained during site visit</v>
          </cell>
          <cell r="X124">
            <v>91.54</v>
          </cell>
          <cell r="Y124">
            <v>5.16</v>
          </cell>
          <cell r="Z124">
            <v>1.1870000000000001</v>
          </cell>
          <cell r="AA124">
            <v>0.53400000000000003</v>
          </cell>
          <cell r="AB124">
            <v>1.512</v>
          </cell>
          <cell r="AC124">
            <v>6.8000000000000005E-2</v>
          </cell>
          <cell r="AD124">
            <v>0</v>
          </cell>
          <cell r="AE124">
            <v>0</v>
          </cell>
          <cell r="AF124">
            <v>1069.46</v>
          </cell>
          <cell r="AG124">
            <v>0</v>
          </cell>
          <cell r="AH124" t="str">
            <v>Refrig. Outlet chromatograph.  Obtained during site visit</v>
          </cell>
          <cell r="AI124">
            <v>0</v>
          </cell>
          <cell r="AJ124">
            <v>627</v>
          </cell>
          <cell r="AK124">
            <v>900</v>
          </cell>
          <cell r="AL124">
            <v>747</v>
          </cell>
          <cell r="AM124">
            <v>1211.3157894736842</v>
          </cell>
          <cell r="AN124">
            <v>45065</v>
          </cell>
          <cell r="AO124">
            <v>0</v>
          </cell>
          <cell r="AP124">
            <v>47</v>
          </cell>
          <cell r="AQ124">
            <v>43800</v>
          </cell>
          <cell r="AR124">
            <v>0</v>
          </cell>
          <cell r="AS124">
            <v>43800</v>
          </cell>
          <cell r="AT124">
            <v>11</v>
          </cell>
          <cell r="AU124">
            <v>9</v>
          </cell>
          <cell r="AV124">
            <v>0</v>
          </cell>
          <cell r="AW124">
            <v>0</v>
          </cell>
          <cell r="AX124">
            <v>0</v>
          </cell>
          <cell r="AY124">
            <v>0</v>
          </cell>
          <cell r="AZ124" t="str">
            <v>4-S lean burn (8 OP, 1 NOP or NOD); 2-S lean burn (8 NOP or NOD); Electric compressors (3 OP)</v>
          </cell>
          <cell r="BA124">
            <v>5</v>
          </cell>
          <cell r="BB124" t="str">
            <v>Compressed air</v>
          </cell>
          <cell r="BC124" t="str">
            <v>Compressed air</v>
          </cell>
          <cell r="BD124" t="str">
            <v>Compressed air</v>
          </cell>
          <cell r="BE124">
            <v>0</v>
          </cell>
          <cell r="BF124">
            <v>0</v>
          </cell>
          <cell r="BG124">
            <v>0</v>
          </cell>
          <cell r="BH124">
            <v>0</v>
          </cell>
          <cell r="BI124" t="str">
            <v>TV</v>
          </cell>
          <cell r="BJ124" t="str">
            <v>Aerodyne</v>
          </cell>
          <cell r="BK124" t="str">
            <v>There was a truck on site doing unloading activites.  Notes from Tim's email conversation with John @ ARI:  Here is John's reply:
"Good to hear from you.  The field notes say Parachute 3 start 17:49 UTC and end 19:11 UTC.  I vaguely remember a servicing truck come by, stopping, and doing something on the tanks in front us us.  Unfortunately, I don't have any notes on when it came or left.  I sort of remember it coming after we set-up and being there when I sent to check the flows and and airmars around 18:24.  Sorry I can't help more.  Hope all is going well at CSU."
According to my conversion we started plant 3 at 11:49 Colorado Time, finished at 1:11, and John noted the truck at 12:24.  Tim</v>
          </cell>
          <cell r="BL124" t="str">
            <v xml:space="preserve"> </v>
          </cell>
          <cell r="BM124">
            <v>0</v>
          </cell>
          <cell r="BN124">
            <v>14</v>
          </cell>
          <cell r="BO124">
            <v>14848.362785594154</v>
          </cell>
          <cell r="BP124">
            <v>7122.5456691876689</v>
          </cell>
          <cell r="BQ124">
            <v>0</v>
          </cell>
          <cell r="BR124">
            <v>524.3658459145862</v>
          </cell>
          <cell r="BS124">
            <v>251.53074037983347</v>
          </cell>
          <cell r="BT124">
            <v>0</v>
          </cell>
          <cell r="BU124">
            <v>755086.81811700412</v>
          </cell>
          <cell r="BV124">
            <v>362204.2661469602</v>
          </cell>
          <cell r="BW124" t="str">
            <v>Yes</v>
          </cell>
          <cell r="BX124">
            <v>1.2042851963588582E-3</v>
          </cell>
          <cell r="BY124">
            <v>0</v>
          </cell>
          <cell r="BZ124" t="str">
            <v>None</v>
          </cell>
          <cell r="CA124">
            <v>94.342282869237053</v>
          </cell>
          <cell r="CB124">
            <v>115.2</v>
          </cell>
          <cell r="CC124">
            <v>430.02356304534914</v>
          </cell>
          <cell r="CD124">
            <v>1.3488857486098323E-3</v>
          </cell>
          <cell r="CE124">
            <v>0.16638959745081605</v>
          </cell>
          <cell r="CF124" t="str">
            <v xml:space="preserve">FLIR not allowed </v>
          </cell>
        </row>
        <row r="125">
          <cell r="A125">
            <v>18</v>
          </cell>
          <cell r="B125">
            <v>117</v>
          </cell>
          <cell r="C125">
            <v>41690</v>
          </cell>
          <cell r="D125" t="str">
            <v>Larose Gas Plant</v>
          </cell>
          <cell r="E125" t="str">
            <v>Williams</v>
          </cell>
          <cell r="F125">
            <v>29.542553000000002</v>
          </cell>
          <cell r="G125">
            <v>-90.397625000000005</v>
          </cell>
          <cell r="H125" t="str">
            <v>LA</v>
          </cell>
          <cell r="I125" t="str">
            <v>LA/TX/AL Plants</v>
          </cell>
          <cell r="J125">
            <v>0</v>
          </cell>
          <cell r="K125" t="str">
            <v>P</v>
          </cell>
          <cell r="L125" t="str">
            <v>Offshore</v>
          </cell>
          <cell r="M125">
            <v>86.486000000000004</v>
          </cell>
          <cell r="N125">
            <v>6.2686000000000002</v>
          </cell>
          <cell r="O125">
            <v>3.9853000000000001</v>
          </cell>
          <cell r="P125">
            <v>2.8054000000000001</v>
          </cell>
          <cell r="Q125">
            <v>0.68079999999999996</v>
          </cell>
          <cell r="R125">
            <v>0.29549999999999998</v>
          </cell>
          <cell r="S125">
            <v>0</v>
          </cell>
          <cell r="T125">
            <v>0</v>
          </cell>
          <cell r="U125">
            <v>0</v>
          </cell>
          <cell r="V125">
            <v>0</v>
          </cell>
          <cell r="W125" t="str">
            <v>Offshore inlet</v>
          </cell>
          <cell r="X125">
            <v>98.576999999999998</v>
          </cell>
          <cell r="Y125">
            <v>0.45129999999999998</v>
          </cell>
          <cell r="Z125">
            <v>2.2599999999999999E-2</v>
          </cell>
          <cell r="AA125">
            <v>0</v>
          </cell>
          <cell r="AB125">
            <v>0.61609999999999998</v>
          </cell>
          <cell r="AC125">
            <v>0.33329999999999999</v>
          </cell>
          <cell r="AD125">
            <v>0</v>
          </cell>
          <cell r="AE125">
            <v>0</v>
          </cell>
          <cell r="AF125">
            <v>0</v>
          </cell>
          <cell r="AG125">
            <v>0</v>
          </cell>
          <cell r="AH125" t="str">
            <v>Outlet composition</v>
          </cell>
          <cell r="AI125">
            <v>0</v>
          </cell>
          <cell r="AJ125">
            <v>197</v>
          </cell>
          <cell r="AK125">
            <v>600</v>
          </cell>
          <cell r="AL125">
            <v>731</v>
          </cell>
          <cell r="AM125">
            <v>778</v>
          </cell>
          <cell r="AN125">
            <v>14677</v>
          </cell>
          <cell r="AO125">
            <v>48000</v>
          </cell>
          <cell r="AP125">
            <v>77.5</v>
          </cell>
          <cell r="AQ125">
            <v>4773</v>
          </cell>
          <cell r="AR125">
            <v>16000</v>
          </cell>
          <cell r="AS125">
            <v>20773</v>
          </cell>
          <cell r="AT125">
            <v>3</v>
          </cell>
          <cell r="AU125">
            <v>7</v>
          </cell>
          <cell r="AV125">
            <v>0</v>
          </cell>
          <cell r="AW125">
            <v>1</v>
          </cell>
          <cell r="AX125">
            <v>2</v>
          </cell>
          <cell r="AY125">
            <v>0</v>
          </cell>
          <cell r="AZ125" t="str">
            <v>4-S lean burn; Solar turbines</v>
          </cell>
          <cell r="BA125">
            <v>1</v>
          </cell>
          <cell r="BB125" t="str">
            <v>Compressed air</v>
          </cell>
          <cell r="BC125" t="str">
            <v>Compressed air</v>
          </cell>
          <cell r="BD125" t="str">
            <v>Compressed air</v>
          </cell>
          <cell r="BE125">
            <v>1997</v>
          </cell>
          <cell r="BF125">
            <v>17</v>
          </cell>
          <cell r="BG125" t="str">
            <v>Transmission</v>
          </cell>
          <cell r="BH125" t="str">
            <v>Offshore wells from gulf platform</v>
          </cell>
          <cell r="BI125" t="str">
            <v>AM</v>
          </cell>
          <cell r="BJ125" t="str">
            <v>CMU</v>
          </cell>
          <cell r="BK125" t="str">
            <v>Nothing unusual was observed.   There was a lot of hot work going on in relation to construction of the methanol extraction unit.</v>
          </cell>
          <cell r="BL125" t="str">
            <v xml:space="preserve"> </v>
          </cell>
          <cell r="BM125">
            <v>0</v>
          </cell>
          <cell r="BN125">
            <v>16</v>
          </cell>
          <cell r="BO125">
            <v>11052.830022475366</v>
          </cell>
          <cell r="BP125">
            <v>4702.571166226664</v>
          </cell>
          <cell r="BQ125">
            <v>0</v>
          </cell>
          <cell r="BR125">
            <v>390.32765081066242</v>
          </cell>
          <cell r="BS125">
            <v>166.0700067178023</v>
          </cell>
          <cell r="BT125">
            <v>0</v>
          </cell>
          <cell r="BU125">
            <v>562071.81716735393</v>
          </cell>
          <cell r="BV125">
            <v>239140.80967363532</v>
          </cell>
          <cell r="BW125" t="str">
            <v>Yes</v>
          </cell>
          <cell r="BX125">
            <v>2.8531564323215934E-3</v>
          </cell>
          <cell r="BY125">
            <v>0</v>
          </cell>
          <cell r="BZ125" t="str">
            <v>None</v>
          </cell>
          <cell r="CA125">
            <v>17.291284978057497</v>
          </cell>
          <cell r="CB125">
            <v>21.758666666666667</v>
          </cell>
          <cell r="CC125">
            <v>373.03636583260493</v>
          </cell>
          <cell r="CD125">
            <v>3.2989806816381769E-3</v>
          </cell>
          <cell r="CE125">
            <v>0.15963701280483422</v>
          </cell>
          <cell r="CF125" t="str">
            <v xml:space="preserve">FLIR not allowed </v>
          </cell>
        </row>
        <row r="126">
          <cell r="A126">
            <v>190</v>
          </cell>
          <cell r="B126">
            <v>118</v>
          </cell>
          <cell r="C126">
            <v>41586</v>
          </cell>
          <cell r="D126" t="str">
            <v>Opal Processing Plant</v>
          </cell>
          <cell r="E126" t="str">
            <v>Williams</v>
          </cell>
          <cell r="F126">
            <v>41.776699999999998</v>
          </cell>
          <cell r="G126">
            <v>-110.3425</v>
          </cell>
          <cell r="H126" t="str">
            <v>WY</v>
          </cell>
          <cell r="I126">
            <v>14</v>
          </cell>
          <cell r="J126" t="str">
            <v>SWW</v>
          </cell>
          <cell r="K126" t="str">
            <v>P</v>
          </cell>
          <cell r="L126" t="str">
            <v>Conventional</v>
          </cell>
          <cell r="M126">
            <v>87.513550000000009</v>
          </cell>
          <cell r="N126">
            <v>7.3769500000000008</v>
          </cell>
          <cell r="O126">
            <v>2.3582000000000001</v>
          </cell>
          <cell r="P126">
            <v>1.3776999999999999</v>
          </cell>
          <cell r="Q126">
            <v>0.75695000000000001</v>
          </cell>
          <cell r="R126">
            <v>0.61665000000000003</v>
          </cell>
          <cell r="S126">
            <v>0</v>
          </cell>
          <cell r="T126">
            <v>0</v>
          </cell>
          <cell r="U126">
            <v>1129.95</v>
          </cell>
          <cell r="V126">
            <v>1111.5999999999999</v>
          </cell>
          <cell r="W126" t="str">
            <v>AVG Jonah &amp; Moxa inlets.  Date sampled 9/11/13</v>
          </cell>
          <cell r="X126">
            <v>0</v>
          </cell>
          <cell r="Y126">
            <v>0</v>
          </cell>
          <cell r="Z126">
            <v>0</v>
          </cell>
          <cell r="AA126">
            <v>0</v>
          </cell>
          <cell r="AB126">
            <v>0</v>
          </cell>
          <cell r="AC126">
            <v>0</v>
          </cell>
          <cell r="AD126">
            <v>0</v>
          </cell>
          <cell r="AE126">
            <v>0</v>
          </cell>
          <cell r="AF126">
            <v>0</v>
          </cell>
          <cell r="AG126">
            <v>0</v>
          </cell>
          <cell r="AH126">
            <v>0</v>
          </cell>
          <cell r="AI126">
            <v>0</v>
          </cell>
          <cell r="AJ126">
            <v>972.4</v>
          </cell>
          <cell r="AK126">
            <v>1450</v>
          </cell>
          <cell r="AL126">
            <v>280.39999999999998</v>
          </cell>
          <cell r="AM126">
            <v>712</v>
          </cell>
          <cell r="AN126">
            <v>0</v>
          </cell>
          <cell r="AO126">
            <v>126310</v>
          </cell>
          <cell r="AP126">
            <v>41</v>
          </cell>
          <cell r="AQ126">
            <v>0</v>
          </cell>
          <cell r="AR126">
            <v>85665</v>
          </cell>
          <cell r="AS126">
            <v>85665</v>
          </cell>
          <cell r="AT126">
            <v>1</v>
          </cell>
          <cell r="AU126">
            <v>1</v>
          </cell>
          <cell r="AV126">
            <v>0</v>
          </cell>
          <cell r="AW126">
            <v>8</v>
          </cell>
          <cell r="AX126">
            <v>3</v>
          </cell>
          <cell r="AY126">
            <v>0</v>
          </cell>
          <cell r="AZ126" t="str">
            <v>NR</v>
          </cell>
          <cell r="BA126">
            <v>1</v>
          </cell>
          <cell r="BB126" t="str">
            <v>Compressed air</v>
          </cell>
          <cell r="BC126" t="str">
            <v>Compressed air</v>
          </cell>
          <cell r="BD126" t="str">
            <v>Compressed air</v>
          </cell>
          <cell r="BE126">
            <v>1958</v>
          </cell>
          <cell r="BF126">
            <v>56</v>
          </cell>
          <cell r="BG126" t="str">
            <v xml:space="preserve">output lines include 2X for Kern River, Ruby, Questar, and NW Pipeline </v>
          </cell>
          <cell r="BH126" t="str">
            <v>Inlets from Moxa and Big Piney go through the inlet booster.  Inlets from Jonah and Pinedale go directly to TXP-5.  TXP-1, 2 &amp; 3 get a blend of everything from all inlets.</v>
          </cell>
          <cell r="BI126" t="str">
            <v>RA</v>
          </cell>
          <cell r="BJ126" t="str">
            <v>Aerodyne</v>
          </cell>
          <cell r="BK126" t="str">
            <v>No IR camera allowed on site</v>
          </cell>
          <cell r="BM126">
            <v>0</v>
          </cell>
          <cell r="BN126">
            <v>16</v>
          </cell>
          <cell r="BO126">
            <v>6845.5135638810025</v>
          </cell>
          <cell r="BP126">
            <v>2638.0657680422919</v>
          </cell>
          <cell r="BQ126">
            <v>0</v>
          </cell>
          <cell r="BR126">
            <v>241.74742781250009</v>
          </cell>
          <cell r="BS126">
            <v>93.162566675693995</v>
          </cell>
          <cell r="BT126">
            <v>0</v>
          </cell>
          <cell r="BU126">
            <v>348116.29605000012</v>
          </cell>
          <cell r="BV126">
            <v>134154.09601299936</v>
          </cell>
          <cell r="BW126" t="str">
            <v>Yes</v>
          </cell>
          <cell r="BX126">
            <v>3.579970136260799E-4</v>
          </cell>
          <cell r="BY126">
            <v>0</v>
          </cell>
          <cell r="BZ126" t="str">
            <v>None</v>
          </cell>
          <cell r="CA126">
            <v>2.6392281779097839</v>
          </cell>
          <cell r="CB126">
            <v>14.2775</v>
          </cell>
          <cell r="CC126">
            <v>239.10819963459031</v>
          </cell>
          <cell r="CD126">
            <v>4.0907609578868625E-4</v>
          </cell>
          <cell r="CE126">
            <v>0.67656307453719888</v>
          </cell>
          <cell r="CF126" t="str">
            <v xml:space="preserve">FLIR not allowed </v>
          </cell>
        </row>
        <row r="127">
          <cell r="A127">
            <v>53</v>
          </cell>
          <cell r="B127">
            <v>119</v>
          </cell>
          <cell r="C127">
            <v>41730</v>
          </cell>
          <cell r="D127" t="str">
            <v>Ignacio Gas Processing Plant</v>
          </cell>
          <cell r="E127" t="str">
            <v>Williams</v>
          </cell>
          <cell r="F127">
            <v>37.14528</v>
          </cell>
          <cell r="G127">
            <v>-107.78440000000001</v>
          </cell>
          <cell r="H127" t="str">
            <v>CO</v>
          </cell>
          <cell r="I127">
            <v>13</v>
          </cell>
          <cell r="J127">
            <v>0</v>
          </cell>
          <cell r="K127" t="str">
            <v>P</v>
          </cell>
          <cell r="L127" t="str">
            <v>Coal Bed Methane and Conventional</v>
          </cell>
          <cell r="M127">
            <v>89.5</v>
          </cell>
          <cell r="N127">
            <v>3.6449999999999996</v>
          </cell>
          <cell r="O127">
            <v>1.4649999999999999</v>
          </cell>
          <cell r="P127">
            <v>1.0900000000000001</v>
          </cell>
          <cell r="Q127">
            <v>4.125</v>
          </cell>
          <cell r="R127">
            <v>0.16500000000000001</v>
          </cell>
          <cell r="U127">
            <v>1047.8150000000001</v>
          </cell>
          <cell r="V127">
            <v>0</v>
          </cell>
          <cell r="W127" t="str">
            <v>AVG:  Trunk S.  From day of site visit.  Trunk C.  From day of site visit</v>
          </cell>
          <cell r="X127">
            <v>96.56</v>
          </cell>
          <cell r="Y127">
            <v>2.085</v>
          </cell>
          <cell r="Z127">
            <v>0.33500000000000002</v>
          </cell>
          <cell r="AA127">
            <v>0.16</v>
          </cell>
          <cell r="AB127">
            <v>0.44500000000000001</v>
          </cell>
          <cell r="AC127">
            <v>0.45500000000000002</v>
          </cell>
          <cell r="AF127">
            <v>1026.42</v>
          </cell>
          <cell r="AG127">
            <v>0</v>
          </cell>
          <cell r="AH127" t="str">
            <v>AVG:  Turbo Expander Outlet.  24" M/L</v>
          </cell>
          <cell r="AI127">
            <v>0</v>
          </cell>
          <cell r="AJ127">
            <v>429</v>
          </cell>
          <cell r="AL127">
            <v>322</v>
          </cell>
          <cell r="AM127">
            <v>790</v>
          </cell>
          <cell r="AN127">
            <v>50000</v>
          </cell>
          <cell r="AO127">
            <v>10000</v>
          </cell>
          <cell r="AP127">
            <v>45</v>
          </cell>
          <cell r="AQ127">
            <v>35714.285714285717</v>
          </cell>
          <cell r="AR127">
            <v>6666.666666666667</v>
          </cell>
          <cell r="AS127">
            <v>42380.952380952382</v>
          </cell>
          <cell r="AT127">
            <v>5</v>
          </cell>
          <cell r="AU127">
            <v>0</v>
          </cell>
          <cell r="AV127">
            <v>2</v>
          </cell>
          <cell r="AW127">
            <v>2</v>
          </cell>
          <cell r="AX127">
            <v>0</v>
          </cell>
          <cell r="AY127">
            <v>1</v>
          </cell>
          <cell r="AZ127" t="str">
            <v>NR</v>
          </cell>
          <cell r="BA127">
            <v>2</v>
          </cell>
          <cell r="BB127">
            <v>0</v>
          </cell>
          <cell r="BC127">
            <v>0</v>
          </cell>
          <cell r="BD127">
            <v>0</v>
          </cell>
          <cell r="BE127">
            <v>1954</v>
          </cell>
          <cell r="BF127">
            <v>60</v>
          </cell>
          <cell r="BG127" t="str">
            <v>Gas discharged from the Ignacio Gas Processing Plant is sold/delivered to 1 of 2 transmission companies: El Paso Natural Gas Company and/or Northwestern.</v>
          </cell>
          <cell r="BH127" t="str">
            <v>S Trunk Gas is coming from the La Jara compressor station (primary inputs to La Jara are the Rosa gathering line and Trunk N gathering line).  C Trunk is a gathering line – no upstream booster compressors, all wellhead connects (may be wellhead compression).</v>
          </cell>
          <cell r="BI127" t="str">
            <v>LW</v>
          </cell>
          <cell r="BJ127" t="str">
            <v>Aerodyne</v>
          </cell>
          <cell r="BK127" t="str">
            <v>No IR camera allowed onsite.  No noted leaks or emissions</v>
          </cell>
          <cell r="BL127" t="str">
            <v>reviewed</v>
          </cell>
          <cell r="BM127">
            <v>0</v>
          </cell>
          <cell r="BN127">
            <v>10</v>
          </cell>
          <cell r="BO127">
            <v>6559.0813856223695</v>
          </cell>
          <cell r="BP127">
            <v>3462.1213042336362</v>
          </cell>
          <cell r="BQ127">
            <v>0</v>
          </cell>
          <cell r="BR127">
            <v>231.632154255508</v>
          </cell>
          <cell r="BS127">
            <v>122.26386117900455</v>
          </cell>
          <cell r="BT127">
            <v>0</v>
          </cell>
          <cell r="BU127">
            <v>333550.3021279315</v>
          </cell>
          <cell r="BV127">
            <v>176059.96009776654</v>
          </cell>
          <cell r="BW127" t="str">
            <v>Yes</v>
          </cell>
          <cell r="BX127">
            <v>7.7750653176674009E-4</v>
          </cell>
          <cell r="BY127">
            <v>0</v>
          </cell>
          <cell r="BZ127" t="str">
            <v>It is approximately 1 to 2 miles South of the BP Florida Gas Processing Plant and is directly east (across the street) from a TransWestern Pipeline, Transmission Compression Site (2 turbines), and a Northwest Pipeline Transmission Compression site (2 turbines – NOD during onsite visit).</v>
          </cell>
          <cell r="CA127">
            <v>116.32033671726218</v>
          </cell>
          <cell r="CB127">
            <v>143.96825396825398</v>
          </cell>
          <cell r="CC127">
            <v>115.31181753824582</v>
          </cell>
          <cell r="CD127">
            <v>8.6872238186227948E-4</v>
          </cell>
          <cell r="CE127">
            <v>0.24887396128808426</v>
          </cell>
          <cell r="CF127" t="str">
            <v xml:space="preserve">FLIR not allowed </v>
          </cell>
        </row>
        <row r="128">
          <cell r="A128">
            <v>56</v>
          </cell>
          <cell r="B128">
            <v>120</v>
          </cell>
          <cell r="C128">
            <v>41731</v>
          </cell>
          <cell r="D128" t="str">
            <v>Kutz Processing Plant</v>
          </cell>
          <cell r="E128" t="str">
            <v>Williams</v>
          </cell>
          <cell r="F128">
            <v>36.667200000000001</v>
          </cell>
          <cell r="G128">
            <v>-107.9611</v>
          </cell>
          <cell r="H128" t="str">
            <v>NM</v>
          </cell>
          <cell r="I128">
            <v>13</v>
          </cell>
          <cell r="J128" t="str">
            <v>San Juan</v>
          </cell>
          <cell r="K128" t="str">
            <v>P</v>
          </cell>
          <cell r="L128" t="str">
            <v>Conventional</v>
          </cell>
          <cell r="M128">
            <v>87.082499999999996</v>
          </cell>
          <cell r="N128">
            <v>6.7004999999999999</v>
          </cell>
          <cell r="O128">
            <v>2.5135000000000001</v>
          </cell>
          <cell r="P128">
            <v>1.7309000000000001</v>
          </cell>
          <cell r="Q128">
            <v>1.6404999999999998</v>
          </cell>
          <cell r="R128">
            <v>0.33210000000000001</v>
          </cell>
          <cell r="S128">
            <v>0</v>
          </cell>
          <cell r="T128">
            <v>0</v>
          </cell>
          <cell r="U128">
            <v>0</v>
          </cell>
          <cell r="V128">
            <v>0</v>
          </cell>
          <cell r="W128" t="str">
            <v>AVG:  K1 Inlet, K2 Inlet</v>
          </cell>
          <cell r="X128">
            <v>93.991</v>
          </cell>
          <cell r="Y128">
            <v>5.2702999999999998</v>
          </cell>
          <cell r="Z128">
            <v>0.17480000000000001</v>
          </cell>
          <cell r="AA128">
            <v>1.6E-2</v>
          </cell>
          <cell r="AB128">
            <v>0.24610000000000001</v>
          </cell>
          <cell r="AC128">
            <v>0.30130000000000001</v>
          </cell>
          <cell r="AD128">
            <v>0</v>
          </cell>
          <cell r="AE128">
            <v>0</v>
          </cell>
          <cell r="AF128">
            <v>0</v>
          </cell>
          <cell r="AG128">
            <v>0</v>
          </cell>
          <cell r="AH128" t="str">
            <v>Residue</v>
          </cell>
          <cell r="AI128">
            <v>158.39557178082191</v>
          </cell>
          <cell r="AJ128">
            <v>136</v>
          </cell>
          <cell r="AK128">
            <v>215</v>
          </cell>
          <cell r="AL128">
            <v>560</v>
          </cell>
          <cell r="AM128">
            <v>453</v>
          </cell>
          <cell r="AN128">
            <v>0</v>
          </cell>
          <cell r="AO128">
            <v>25623</v>
          </cell>
          <cell r="AP128">
            <v>45</v>
          </cell>
          <cell r="AQ128">
            <v>0</v>
          </cell>
          <cell r="AR128">
            <v>21931</v>
          </cell>
          <cell r="AS128">
            <v>21931</v>
          </cell>
          <cell r="AT128">
            <v>0</v>
          </cell>
          <cell r="AU128">
            <v>0</v>
          </cell>
          <cell r="AV128">
            <v>0</v>
          </cell>
          <cell r="AW128">
            <v>8</v>
          </cell>
          <cell r="AX128">
            <v>0</v>
          </cell>
          <cell r="AY128">
            <v>1</v>
          </cell>
          <cell r="AZ128" t="str">
            <v>Turbines (9)</v>
          </cell>
          <cell r="BA128">
            <v>1</v>
          </cell>
          <cell r="BB128" t="str">
            <v>Compressed air</v>
          </cell>
          <cell r="BC128" t="str">
            <v>Compressed air</v>
          </cell>
          <cell r="BD128" t="str">
            <v>Compressed air</v>
          </cell>
          <cell r="BE128">
            <v>1948</v>
          </cell>
          <cell r="BF128">
            <v>66</v>
          </cell>
          <cell r="BG128" t="str">
            <v>New Mexcio Gas and El Paso Natural Gas Transmission</v>
          </cell>
          <cell r="BH128" t="str">
            <v>Chaco and Keblah gathering compressor stations (dehydration on the Chaco line), and gathering wells (100’s of wells) on the gathering line into Station “Y”.</v>
          </cell>
          <cell r="BI128" t="str">
            <v>LW</v>
          </cell>
          <cell r="BJ128" t="str">
            <v>Aerodyne</v>
          </cell>
          <cell r="BK128" t="str">
            <v>No IR camera allowed onsite.  No noted leaks or emissions</v>
          </cell>
          <cell r="BL128" t="str">
            <v xml:space="preserve"> </v>
          </cell>
          <cell r="BM128">
            <v>0</v>
          </cell>
          <cell r="BN128">
            <v>5</v>
          </cell>
          <cell r="BO128">
            <v>5074.5283873860581</v>
          </cell>
          <cell r="BP128">
            <v>2914.4941496795886</v>
          </cell>
          <cell r="BQ128">
            <v>0</v>
          </cell>
          <cell r="BR128">
            <v>179.2055736307089</v>
          </cell>
          <cell r="BS128">
            <v>102.92455890777167</v>
          </cell>
          <cell r="BT128">
            <v>0</v>
          </cell>
          <cell r="BU128">
            <v>258056.02602822083</v>
          </cell>
          <cell r="BV128">
            <v>148211.36482719122</v>
          </cell>
          <cell r="BW128" t="str">
            <v>Yes</v>
          </cell>
          <cell r="BX128">
            <v>1.8974707796192709E-3</v>
          </cell>
          <cell r="BY128">
            <v>0</v>
          </cell>
          <cell r="BZ128" t="str">
            <v xml:space="preserve">Area is primarily an industrial park, but there are a few private residences.  Other natural gas facilities include New Mexico Gas Company, Keblah Compressor station (Williams site, 1 turbine OP).  There is dehydrator (permitted for 140 MM, typical operating is 60-80 MM) directly across from the Kutz Plant. </v>
          </cell>
          <cell r="CA128">
            <v>0.72722409474110827</v>
          </cell>
          <cell r="CB128">
            <v>3.6551666666666667</v>
          </cell>
          <cell r="CD128">
            <v>2.1789346649662917E-3</v>
          </cell>
          <cell r="CE128">
            <v>0.18642305107747059</v>
          </cell>
          <cell r="CF128" t="str">
            <v xml:space="preserve">FLIR not allowed </v>
          </cell>
        </row>
        <row r="129">
          <cell r="A129">
            <v>676</v>
          </cell>
          <cell r="B129">
            <v>121</v>
          </cell>
          <cell r="C129">
            <v>41729</v>
          </cell>
          <cell r="D129" t="str">
            <v>Hilight Gas Plant</v>
          </cell>
          <cell r="E129" t="str">
            <v>Anadarko</v>
          </cell>
          <cell r="F129">
            <v>43.842500000000001</v>
          </cell>
          <cell r="G129">
            <v>-105.36202</v>
          </cell>
          <cell r="H129" t="str">
            <v>WY</v>
          </cell>
          <cell r="I129">
            <v>4</v>
          </cell>
          <cell r="J129" t="str">
            <v>Powder River</v>
          </cell>
          <cell r="K129" t="str">
            <v>P</v>
          </cell>
          <cell r="L129" t="str">
            <v>Conventional</v>
          </cell>
          <cell r="M129">
            <v>61.874499999999998</v>
          </cell>
          <cell r="N129">
            <v>15.007099999999999</v>
          </cell>
          <cell r="O129">
            <v>10.908799999999999</v>
          </cell>
          <cell r="P129">
            <v>9.4468999999999994</v>
          </cell>
          <cell r="Q129">
            <v>1.4779</v>
          </cell>
          <cell r="R129">
            <v>1.2847999999999999</v>
          </cell>
          <cell r="S129">
            <v>1.4300000000000001E-3</v>
          </cell>
          <cell r="T129">
            <v>14.3</v>
          </cell>
          <cell r="U129">
            <v>1535.9</v>
          </cell>
          <cell r="V129">
            <v>0</v>
          </cell>
          <cell r="W129" t="str">
            <v>Low pressure inlet.  Effective date 11/20/13</v>
          </cell>
          <cell r="X129">
            <v>79.649799999999999</v>
          </cell>
          <cell r="Y129">
            <v>13.832100000000001</v>
          </cell>
          <cell r="Z129">
            <v>3.4</v>
          </cell>
          <cell r="AA129">
            <v>0.58979999999999999</v>
          </cell>
          <cell r="AB129">
            <v>1.7875000000000001</v>
          </cell>
          <cell r="AC129">
            <v>0.74629999999999996</v>
          </cell>
          <cell r="AD129">
            <v>0</v>
          </cell>
          <cell r="AE129">
            <v>0</v>
          </cell>
          <cell r="AF129">
            <v>0</v>
          </cell>
          <cell r="AG129">
            <v>0</v>
          </cell>
          <cell r="AH129" t="str">
            <v>Obtained from onsite monitor at the outlet pipeline (sales)</v>
          </cell>
          <cell r="AI129">
            <v>27.476231863013702</v>
          </cell>
          <cell r="AJ129">
            <v>41.9</v>
          </cell>
          <cell r="AK129">
            <v>50</v>
          </cell>
          <cell r="AL129">
            <v>3.1</v>
          </cell>
          <cell r="AM129">
            <v>1013</v>
          </cell>
          <cell r="AN129">
            <v>13938</v>
          </cell>
          <cell r="AO129">
            <v>0</v>
          </cell>
          <cell r="AP129">
            <v>25</v>
          </cell>
          <cell r="AQ129">
            <v>12258</v>
          </cell>
          <cell r="AR129">
            <v>0</v>
          </cell>
          <cell r="AS129">
            <v>12258</v>
          </cell>
          <cell r="AT129">
            <v>8</v>
          </cell>
          <cell r="AU129">
            <v>0</v>
          </cell>
          <cell r="AV129">
            <v>1</v>
          </cell>
          <cell r="AW129">
            <v>0</v>
          </cell>
          <cell r="AX129">
            <v>0</v>
          </cell>
          <cell r="AY129">
            <v>0</v>
          </cell>
          <cell r="AZ129" t="str">
            <v>4-S lean burn (12 OP); 2-S engines (2 OP); Generators (6) not included in horsepower</v>
          </cell>
          <cell r="BA129">
            <v>1</v>
          </cell>
          <cell r="BB129" t="str">
            <v>Compressed air</v>
          </cell>
          <cell r="BC129" t="str">
            <v>Compressed air</v>
          </cell>
          <cell r="BD129" t="str">
            <v>Compressed air</v>
          </cell>
          <cell r="BE129">
            <v>1950</v>
          </cell>
          <cell r="BF129">
            <v>64</v>
          </cell>
          <cell r="BG129" t="str">
            <v>The "residue" gas goes to sales via high pressure line (transmission).  The liquids are shipped via trucks and/or train.</v>
          </cell>
          <cell r="BH129" t="str">
            <v>Low pressure gas comes from 3 main lines and enter the plant throgh a 24" pipe line and goes to the booster compressors at Hilight.  The high pressur gas comes from the Porcupine booster, Moore booster and DCP sites and go directly into the process area.</v>
          </cell>
          <cell r="BI129" t="str">
            <v>DM</v>
          </cell>
          <cell r="BJ129" t="str">
            <v>CMU</v>
          </cell>
          <cell r="BK129" t="str">
            <v>Only one of the Waukesha engines (the ones used to boost the low pressure inlet) went NOP around 4:25 pm without releasing gas to atmosphere.  No IR camera used</v>
          </cell>
          <cell r="BL129" t="str">
            <v xml:space="preserve"> </v>
          </cell>
          <cell r="BM129">
            <v>0</v>
          </cell>
          <cell r="BN129">
            <v>12</v>
          </cell>
          <cell r="BO129">
            <v>4082.3559009159399</v>
          </cell>
          <cell r="BP129">
            <v>2503.5714837648998</v>
          </cell>
          <cell r="BQ129">
            <v>0</v>
          </cell>
          <cell r="BR129">
            <v>144.16727528943736</v>
          </cell>
          <cell r="BS129">
            <v>88.412938035544258</v>
          </cell>
          <cell r="BT129">
            <v>0</v>
          </cell>
          <cell r="BU129">
            <v>207600.87641678978</v>
          </cell>
          <cell r="BV129">
            <v>127314.63077118374</v>
          </cell>
          <cell r="BW129" t="str">
            <v>Yes</v>
          </cell>
          <cell r="BX129">
            <v>4.9546748548159854E-3</v>
          </cell>
          <cell r="BY129">
            <v>0</v>
          </cell>
          <cell r="BZ129" t="str">
            <v>Remote location.  Coal mine nearby approximately 4 mi distance.</v>
          </cell>
          <cell r="CA129">
            <v>46.242821795052599</v>
          </cell>
          <cell r="CB129">
            <v>49.032000000000004</v>
          </cell>
          <cell r="CC129">
            <v>97.92445349438475</v>
          </cell>
          <cell r="CD129">
            <v>8.0076200289553607E-3</v>
          </cell>
          <cell r="CE129">
            <v>7.7418068663805156E-2</v>
          </cell>
          <cell r="CF129" t="str">
            <v xml:space="preserve">FLIR not allowed </v>
          </cell>
        </row>
        <row r="130">
          <cell r="A130">
            <v>482</v>
          </cell>
          <cell r="B130">
            <v>122</v>
          </cell>
          <cell r="C130">
            <v>41744</v>
          </cell>
          <cell r="D130" t="str">
            <v>Wattenberg Gas Processing Plant</v>
          </cell>
          <cell r="E130" t="str">
            <v>Anadarko</v>
          </cell>
          <cell r="F130">
            <v>39.747500000000002</v>
          </cell>
          <cell r="G130">
            <v>-104.681377</v>
          </cell>
          <cell r="H130" t="str">
            <v>CO</v>
          </cell>
          <cell r="I130">
            <v>2</v>
          </cell>
          <cell r="J130" t="str">
            <v>DJ</v>
          </cell>
          <cell r="K130" t="str">
            <v>P</v>
          </cell>
          <cell r="L130" t="str">
            <v>Shale</v>
          </cell>
          <cell r="M130">
            <v>75.507000000000005</v>
          </cell>
          <cell r="N130">
            <v>13.253</v>
          </cell>
          <cell r="O130">
            <v>5.7059999999999995</v>
          </cell>
          <cell r="P130">
            <v>2.6495000000000002</v>
          </cell>
          <cell r="Q130">
            <v>2.4725000000000001</v>
          </cell>
          <cell r="R130">
            <v>0.41249999999999998</v>
          </cell>
          <cell r="U130">
            <v>1239.6095</v>
          </cell>
          <cell r="V130">
            <v>1219.386</v>
          </cell>
          <cell r="W130" t="str">
            <v>AVG:  Inlet from Anadarko pipeline.  Effective date 3/1/14.  Additional (older) composition available in folder.  Inlet from Box Elder pipeline owned by CIG.  Effective date 3/1/14.  Additional (oder) composition available in folder</v>
          </cell>
          <cell r="X130">
            <v>0</v>
          </cell>
          <cell r="Y130">
            <v>0</v>
          </cell>
          <cell r="Z130">
            <v>0</v>
          </cell>
          <cell r="AA130">
            <v>0</v>
          </cell>
          <cell r="AB130">
            <v>0</v>
          </cell>
          <cell r="AC130">
            <v>0</v>
          </cell>
          <cell r="AD130">
            <v>0</v>
          </cell>
          <cell r="AE130">
            <v>0</v>
          </cell>
          <cell r="AF130">
            <v>0</v>
          </cell>
          <cell r="AG130">
            <v>0</v>
          </cell>
          <cell r="AH130">
            <v>0</v>
          </cell>
          <cell r="AI130">
            <v>75.468065506849314</v>
          </cell>
          <cell r="AJ130">
            <v>205</v>
          </cell>
          <cell r="AK130">
            <v>440</v>
          </cell>
          <cell r="AL130">
            <v>470</v>
          </cell>
          <cell r="AM130">
            <v>774.87804878048769</v>
          </cell>
          <cell r="AN130">
            <v>9828</v>
          </cell>
          <cell r="AO130">
            <v>0</v>
          </cell>
          <cell r="AP130">
            <v>45</v>
          </cell>
          <cell r="AQ130">
            <v>9828</v>
          </cell>
          <cell r="AR130">
            <v>0</v>
          </cell>
          <cell r="AS130">
            <v>9828</v>
          </cell>
          <cell r="AT130">
            <v>10</v>
          </cell>
          <cell r="AU130">
            <v>0</v>
          </cell>
          <cell r="AV130">
            <v>0</v>
          </cell>
          <cell r="AW130">
            <v>0</v>
          </cell>
          <cell r="AX130">
            <v>0</v>
          </cell>
          <cell r="AY130">
            <v>0</v>
          </cell>
          <cell r="AZ130" t="str">
            <v>4-S lean burn (5); Electric</v>
          </cell>
          <cell r="BA130">
            <v>1</v>
          </cell>
          <cell r="BB130">
            <v>8</v>
          </cell>
          <cell r="BC130">
            <v>0</v>
          </cell>
          <cell r="BD130">
            <v>0</v>
          </cell>
          <cell r="BE130">
            <v>1974</v>
          </cell>
          <cell r="BF130">
            <v>40</v>
          </cell>
          <cell r="BG130" t="str">
            <v>Residual gas is sold into two pipelines owned by Excel Energy and CIG.  Liquid ethane is sold into a pipeline.  Liquid propane is trucked off site.  Liquids C4+ are also stored and sold off.</v>
          </cell>
          <cell r="BH130" t="str">
            <v>Gathering sites from Weld and Larimer counties</v>
          </cell>
          <cell r="BI130" t="str">
            <v>TG</v>
          </cell>
          <cell r="BJ130" t="str">
            <v>Aerodyne</v>
          </cell>
          <cell r="BK130" t="str">
            <v>All components operated continuously.  No IR camera was used on site.  It was estimated that 6 - 8 pneumatic valves are gas actuated, the rest are air actuated.</v>
          </cell>
          <cell r="BL130" t="str">
            <v>reviewed</v>
          </cell>
          <cell r="BM130">
            <v>0</v>
          </cell>
          <cell r="BN130">
            <v>22</v>
          </cell>
          <cell r="BO130">
            <v>3842.0650867014842</v>
          </cell>
          <cell r="BP130">
            <v>3618.6543728114589</v>
          </cell>
          <cell r="BQ130">
            <v>0</v>
          </cell>
          <cell r="BR130">
            <v>135.68147130683849</v>
          </cell>
          <cell r="BS130">
            <v>127.79178342226024</v>
          </cell>
          <cell r="BT130">
            <v>0</v>
          </cell>
          <cell r="BU130">
            <v>195381.31868184742</v>
          </cell>
          <cell r="BV130">
            <v>184020.16812805476</v>
          </cell>
          <cell r="BW130" t="str">
            <v>Yes</v>
          </cell>
          <cell r="BX130">
            <v>9.5307960332608496E-4</v>
          </cell>
          <cell r="BY130">
            <v>0</v>
          </cell>
          <cell r="BZ130" t="str">
            <v>An electrical power generation plant with two large turbines was located about 500 yards immediately south of the plant. A large Kinder-Morgan compression station with  ve reciprocating compressors was located about 1/2 mile west.</v>
          </cell>
          <cell r="CA130">
            <v>34.124458923406763</v>
          </cell>
          <cell r="CB130">
            <v>39.311999999999998</v>
          </cell>
          <cell r="CC130">
            <v>101.55701238343173</v>
          </cell>
          <cell r="CD130">
            <v>1.2622400616182404E-3</v>
          </cell>
          <cell r="CE130">
            <v>6.0184625714034046E-2</v>
          </cell>
          <cell r="CF130" t="str">
            <v xml:space="preserve">FLIR not allowed </v>
          </cell>
        </row>
        <row r="131">
          <cell r="A131">
            <v>1194</v>
          </cell>
          <cell r="B131">
            <v>123</v>
          </cell>
          <cell r="C131">
            <v>41718</v>
          </cell>
          <cell r="D131" t="str">
            <v>Mewbourn NG Processing Plant</v>
          </cell>
          <cell r="E131" t="str">
            <v>DCP</v>
          </cell>
          <cell r="F131">
            <v>40.267400000000002</v>
          </cell>
          <cell r="G131">
            <v>-104.73560000000001</v>
          </cell>
          <cell r="H131" t="str">
            <v>CO</v>
          </cell>
          <cell r="I131">
            <v>2</v>
          </cell>
          <cell r="J131" t="str">
            <v>DJ</v>
          </cell>
          <cell r="K131" t="str">
            <v>P</v>
          </cell>
          <cell r="L131" t="str">
            <v>Shale</v>
          </cell>
          <cell r="M131">
            <v>68.97</v>
          </cell>
          <cell r="N131">
            <v>14.36</v>
          </cell>
          <cell r="O131">
            <v>6.13</v>
          </cell>
          <cell r="P131">
            <v>0</v>
          </cell>
          <cell r="Q131">
            <v>2.58</v>
          </cell>
          <cell r="R131">
            <v>0.24</v>
          </cell>
          <cell r="S131">
            <v>0</v>
          </cell>
          <cell r="T131">
            <v>0</v>
          </cell>
          <cell r="U131">
            <v>1406</v>
          </cell>
          <cell r="V131">
            <v>0</v>
          </cell>
          <cell r="W131" t="str">
            <v>Data obtained from site monitors during measurements.  Operator said he did not trust this data too much</v>
          </cell>
          <cell r="X131">
            <v>94.03</v>
          </cell>
          <cell r="Y131">
            <v>5.12</v>
          </cell>
          <cell r="Z131">
            <v>0.19</v>
          </cell>
          <cell r="AA131">
            <v>0</v>
          </cell>
          <cell r="AB131">
            <v>0</v>
          </cell>
          <cell r="AC131">
            <v>0.32</v>
          </cell>
          <cell r="AD131">
            <v>0</v>
          </cell>
          <cell r="AE131">
            <v>0</v>
          </cell>
          <cell r="AF131">
            <v>888</v>
          </cell>
          <cell r="AG131">
            <v>0</v>
          </cell>
          <cell r="AH131" t="str">
            <v>Data obtained from site monitors during measurements.  Operator said he did not trust this data too much</v>
          </cell>
          <cell r="AI131">
            <v>0</v>
          </cell>
          <cell r="AJ131">
            <v>155</v>
          </cell>
          <cell r="AK131">
            <v>160</v>
          </cell>
          <cell r="AL131">
            <v>95</v>
          </cell>
          <cell r="AM131">
            <v>790</v>
          </cell>
          <cell r="AN131">
            <v>22400</v>
          </cell>
          <cell r="AO131">
            <v>0</v>
          </cell>
          <cell r="AP131">
            <v>40</v>
          </cell>
          <cell r="AQ131">
            <v>19200</v>
          </cell>
          <cell r="AR131">
            <v>0</v>
          </cell>
          <cell r="AS131">
            <v>19200</v>
          </cell>
          <cell r="AT131">
            <v>8</v>
          </cell>
          <cell r="AU131">
            <v>1</v>
          </cell>
          <cell r="AV131">
            <v>0</v>
          </cell>
          <cell r="AW131">
            <v>0</v>
          </cell>
          <cell r="AX131">
            <v>0</v>
          </cell>
          <cell r="AY131">
            <v>0</v>
          </cell>
          <cell r="AZ131" t="str">
            <v xml:space="preserve">4-S lean burn; Electric (2) </v>
          </cell>
          <cell r="BA131">
            <v>1</v>
          </cell>
          <cell r="BB131" t="str">
            <v>Compressed air</v>
          </cell>
          <cell r="BC131" t="str">
            <v>Compressed air</v>
          </cell>
          <cell r="BD131" t="str">
            <v>Compressed air</v>
          </cell>
          <cell r="BE131">
            <v>2009</v>
          </cell>
          <cell r="BF131">
            <v>5</v>
          </cell>
          <cell r="BG131" t="str">
            <v>Sales</v>
          </cell>
          <cell r="BH131" t="str">
            <v>Wells (1 booster compression station fed with wells)</v>
          </cell>
          <cell r="BI131" t="str">
            <v>DM</v>
          </cell>
          <cell r="BJ131" t="str">
            <v>Aerodyne</v>
          </cell>
          <cell r="BK131" t="str">
            <v>No IR camera onsite.  No changes in operation and no episodic emissions noted</v>
          </cell>
          <cell r="BL131" t="str">
            <v xml:space="preserve"> </v>
          </cell>
          <cell r="BM131">
            <v>0</v>
          </cell>
          <cell r="BN131">
            <v>19</v>
          </cell>
          <cell r="BO131">
            <v>3142.3027547846737</v>
          </cell>
          <cell r="BP131">
            <v>1610.4164418026767</v>
          </cell>
          <cell r="BQ131">
            <v>0</v>
          </cell>
          <cell r="BR131">
            <v>110.96955711043175</v>
          </cell>
          <cell r="BS131">
            <v>56.871413500207531</v>
          </cell>
          <cell r="BT131">
            <v>0</v>
          </cell>
          <cell r="BU131">
            <v>159796.16223902171</v>
          </cell>
          <cell r="BV131">
            <v>81894.835440298848</v>
          </cell>
          <cell r="BW131" t="str">
            <v>Yes</v>
          </cell>
          <cell r="BX131">
            <v>1.0309429821872369E-3</v>
          </cell>
          <cell r="BY131">
            <v>0</v>
          </cell>
          <cell r="BZ131" t="str">
            <v>None</v>
          </cell>
          <cell r="CA131">
            <v>63.704758742950808</v>
          </cell>
          <cell r="CB131">
            <v>76.8</v>
          </cell>
          <cell r="CC131">
            <v>47.264798367480942</v>
          </cell>
          <cell r="CD131">
            <v>1.4947701641108261E-3</v>
          </cell>
          <cell r="CE131">
            <v>0.1123548088997675</v>
          </cell>
          <cell r="CF131" t="str">
            <v xml:space="preserve">FLIR not allowed </v>
          </cell>
        </row>
        <row r="132">
          <cell r="A132">
            <v>547</v>
          </cell>
          <cell r="B132">
            <v>124</v>
          </cell>
          <cell r="C132">
            <v>41577</v>
          </cell>
          <cell r="D132" t="str">
            <v>Granger Processing Plant</v>
          </cell>
          <cell r="E132" t="str">
            <v>Anadarko</v>
          </cell>
          <cell r="F132">
            <v>41.540139000000003</v>
          </cell>
          <cell r="G132">
            <v>-109.956639</v>
          </cell>
          <cell r="H132" t="str">
            <v>WY</v>
          </cell>
          <cell r="I132">
            <v>14</v>
          </cell>
          <cell r="J132" t="str">
            <v>GGRB</v>
          </cell>
          <cell r="K132" t="str">
            <v>P</v>
          </cell>
          <cell r="L132" t="str">
            <v>Conventional</v>
          </cell>
          <cell r="M132">
            <v>88.066999999999993</v>
          </cell>
          <cell r="N132">
            <v>6.117</v>
          </cell>
          <cell r="O132">
            <v>2.6960000000000002</v>
          </cell>
          <cell r="P132">
            <v>1.9660000000000002</v>
          </cell>
          <cell r="Q132">
            <v>0.61599999999999999</v>
          </cell>
          <cell r="R132">
            <v>0.53800000000000003</v>
          </cell>
          <cell r="S132">
            <v>0</v>
          </cell>
          <cell r="T132">
            <v>0</v>
          </cell>
          <cell r="U132">
            <v>0</v>
          </cell>
          <cell r="V132">
            <v>0</v>
          </cell>
          <cell r="W132" t="str">
            <v>No gas composition available for this station.  Set to be the same as station 544 which is the closest one</v>
          </cell>
          <cell r="X132">
            <v>0</v>
          </cell>
          <cell r="Y132">
            <v>0</v>
          </cell>
          <cell r="Z132">
            <v>0</v>
          </cell>
          <cell r="AA132">
            <v>0</v>
          </cell>
          <cell r="AB132">
            <v>0</v>
          </cell>
          <cell r="AC132">
            <v>0</v>
          </cell>
          <cell r="AD132">
            <v>0</v>
          </cell>
          <cell r="AE132">
            <v>0</v>
          </cell>
          <cell r="AF132">
            <v>0</v>
          </cell>
          <cell r="AG132">
            <v>0</v>
          </cell>
          <cell r="AH132">
            <v>0</v>
          </cell>
          <cell r="AI132">
            <v>150.30590517808218</v>
          </cell>
          <cell r="AJ132">
            <v>205</v>
          </cell>
          <cell r="AK132">
            <v>205</v>
          </cell>
          <cell r="AL132">
            <v>300</v>
          </cell>
          <cell r="AM132">
            <v>851</v>
          </cell>
          <cell r="AN132">
            <v>11436</v>
          </cell>
          <cell r="AO132">
            <v>0</v>
          </cell>
          <cell r="AP132" t="str">
            <v>NA</v>
          </cell>
          <cell r="AQ132">
            <v>11436</v>
          </cell>
          <cell r="AR132">
            <v>0</v>
          </cell>
          <cell r="AS132">
            <v>11436</v>
          </cell>
          <cell r="AT132">
            <v>6</v>
          </cell>
          <cell r="AU132">
            <v>0</v>
          </cell>
          <cell r="AV132">
            <v>0</v>
          </cell>
          <cell r="AW132">
            <v>0</v>
          </cell>
          <cell r="AX132">
            <v>0</v>
          </cell>
          <cell r="AY132">
            <v>0</v>
          </cell>
          <cell r="AZ132" t="str">
            <v>4-S rich burn (3); 4-S lean burn (5)</v>
          </cell>
          <cell r="BA132">
            <v>1</v>
          </cell>
          <cell r="BB132" t="str">
            <v>Compressed air</v>
          </cell>
          <cell r="BC132" t="str">
            <v>Compressed air</v>
          </cell>
          <cell r="BD132" t="str">
            <v>Compressed air</v>
          </cell>
          <cell r="BE132">
            <v>1986</v>
          </cell>
          <cell r="BF132">
            <v>28</v>
          </cell>
          <cell r="BG132" t="str">
            <v>Transmission</v>
          </cell>
          <cell r="BH132" t="str">
            <v>Comp Stations</v>
          </cell>
          <cell r="BI132" t="str">
            <v>LW</v>
          </cell>
          <cell r="BJ132" t="str">
            <v>Aerodyne</v>
          </cell>
          <cell r="BK132" t="str">
            <v>Numerous mitigation techniques employed onsite.  During onsite 7 trucks entered and loaded liquds, 1 compressor came online at 12:45 pm. An onsite IC camera survey was conducted throughout the facility and no ‘notable’ emissions/leaks were detected.</v>
          </cell>
          <cell r="BL132" t="str">
            <v xml:space="preserve"> </v>
          </cell>
          <cell r="BM132">
            <v>0</v>
          </cell>
          <cell r="BN132">
            <v>3</v>
          </cell>
          <cell r="BO132">
            <v>2756.9721972698826</v>
          </cell>
          <cell r="BP132">
            <v>233.11476044294378</v>
          </cell>
          <cell r="BQ132">
            <v>0</v>
          </cell>
          <cell r="BR132">
            <v>97.361714504106487</v>
          </cell>
          <cell r="BS132">
            <v>8.2323836183094059</v>
          </cell>
          <cell r="BT132">
            <v>0</v>
          </cell>
          <cell r="BU132">
            <v>140200.86888591334</v>
          </cell>
          <cell r="BV132">
            <v>11854.632410365544</v>
          </cell>
          <cell r="BW132" t="str">
            <v>Yes</v>
          </cell>
          <cell r="BX132">
            <v>6.8390667749226018E-4</v>
          </cell>
          <cell r="BY132">
            <v>0</v>
          </cell>
          <cell r="BZ132" t="str">
            <v>None</v>
          </cell>
          <cell r="CA132">
            <v>35.894306088610421</v>
          </cell>
          <cell r="CB132">
            <v>45.744</v>
          </cell>
          <cell r="CC132">
            <v>61.467408415496067</v>
          </cell>
          <cell r="CD132">
            <v>7.765754226807546E-4</v>
          </cell>
          <cell r="CE132">
            <v>7.1149938302554575E-2</v>
          </cell>
          <cell r="CF132" t="str">
            <v xml:space="preserve">FLIR not allowed </v>
          </cell>
        </row>
        <row r="133">
          <cell r="A133">
            <v>119</v>
          </cell>
          <cell r="B133">
            <v>125</v>
          </cell>
          <cell r="C133">
            <v>41626</v>
          </cell>
          <cell r="D133" t="str">
            <v>Fort Beeler</v>
          </cell>
          <cell r="E133" t="str">
            <v>Williams</v>
          </cell>
          <cell r="F133">
            <v>39.878500000000003</v>
          </cell>
          <cell r="G133">
            <v>-80.590699999999998</v>
          </cell>
          <cell r="H133" t="str">
            <v>WV</v>
          </cell>
          <cell r="I133">
            <v>1</v>
          </cell>
          <cell r="J133" t="str">
            <v>OVM</v>
          </cell>
          <cell r="K133" t="str">
            <v>P</v>
          </cell>
          <cell r="L133" t="str">
            <v>Shale</v>
          </cell>
          <cell r="M133">
            <v>80.601599999999991</v>
          </cell>
          <cell r="N133">
            <v>12.994250000000001</v>
          </cell>
          <cell r="O133">
            <v>3.88</v>
          </cell>
          <cell r="P133">
            <v>1.97905</v>
          </cell>
          <cell r="Q133">
            <v>0.16515000000000002</v>
          </cell>
          <cell r="R133">
            <v>0.38</v>
          </cell>
          <cell r="S133">
            <v>0</v>
          </cell>
          <cell r="T133">
            <v>0</v>
          </cell>
          <cell r="U133">
            <v>0</v>
          </cell>
          <cell r="V133">
            <v>0</v>
          </cell>
          <cell r="W133" t="str">
            <v xml:space="preserve">Average from the two inlets </v>
          </cell>
          <cell r="X133">
            <v>85.429199999999994</v>
          </cell>
          <cell r="Y133">
            <v>13.660450000000001</v>
          </cell>
          <cell r="Z133">
            <v>0.29285</v>
          </cell>
          <cell r="AA133">
            <v>0.37514999999999998</v>
          </cell>
          <cell r="AB133">
            <v>0.17444999999999999</v>
          </cell>
          <cell r="AC133">
            <v>0.38055</v>
          </cell>
          <cell r="AD133">
            <v>0</v>
          </cell>
          <cell r="AE133">
            <v>0</v>
          </cell>
          <cell r="AF133">
            <v>0</v>
          </cell>
          <cell r="AG133">
            <v>0</v>
          </cell>
          <cell r="AH133" t="str">
            <v>Average from the two outlets</v>
          </cell>
          <cell r="AI133">
            <v>0</v>
          </cell>
          <cell r="AJ133">
            <v>337</v>
          </cell>
          <cell r="AK133">
            <v>520</v>
          </cell>
          <cell r="AL133">
            <v>970</v>
          </cell>
          <cell r="AM133">
            <v>908</v>
          </cell>
          <cell r="AN133">
            <v>9900</v>
          </cell>
          <cell r="AO133">
            <v>0</v>
          </cell>
          <cell r="AP133">
            <v>27</v>
          </cell>
          <cell r="AQ133" t="str">
            <v>NA</v>
          </cell>
          <cell r="AR133" t="str">
            <v>NA</v>
          </cell>
          <cell r="AS133">
            <v>0</v>
          </cell>
          <cell r="AT133">
            <v>0</v>
          </cell>
          <cell r="AU133">
            <v>0</v>
          </cell>
          <cell r="AV133">
            <v>0</v>
          </cell>
          <cell r="AW133">
            <v>0</v>
          </cell>
          <cell r="AX133">
            <v>0</v>
          </cell>
          <cell r="AY133">
            <v>0</v>
          </cell>
          <cell r="AZ133" t="str">
            <v>4-S lean burn (3); Electric (6)</v>
          </cell>
          <cell r="BA133" t="str">
            <v>9 absorbent desiccant units</v>
          </cell>
          <cell r="BB133" t="str">
            <v>Compressed Air</v>
          </cell>
          <cell r="BC133" t="str">
            <v>Compressed Air</v>
          </cell>
          <cell r="BD133" t="str">
            <v>Compressed Air</v>
          </cell>
          <cell r="BE133">
            <v>2013</v>
          </cell>
          <cell r="BF133">
            <v>1</v>
          </cell>
          <cell r="BG133">
            <v>0</v>
          </cell>
          <cell r="BH133">
            <v>0</v>
          </cell>
          <cell r="BI133" t="str">
            <v>TV</v>
          </cell>
          <cell r="BJ133" t="str">
            <v>CMU</v>
          </cell>
          <cell r="BK133" t="str">
            <v xml:space="preserve">No IR camera onsite.   </v>
          </cell>
          <cell r="BM133">
            <v>0</v>
          </cell>
          <cell r="BN133">
            <v>14</v>
          </cell>
          <cell r="BO133">
            <v>2282.6805495202079</v>
          </cell>
          <cell r="BP133">
            <v>1678.0730028267633</v>
          </cell>
          <cell r="BQ133">
            <v>0</v>
          </cell>
          <cell r="BR133">
            <v>80.612235475767321</v>
          </cell>
          <cell r="BS133">
            <v>59.260686335559214</v>
          </cell>
          <cell r="BT133">
            <v>0</v>
          </cell>
          <cell r="BU133">
            <v>116081.61908510495</v>
          </cell>
          <cell r="BV133">
            <v>85335.388323205261</v>
          </cell>
          <cell r="BW133" t="str">
            <v>Yes</v>
          </cell>
          <cell r="BX133">
            <v>3.4445584298250728E-4</v>
          </cell>
          <cell r="BY133">
            <v>0</v>
          </cell>
          <cell r="BZ133" t="str">
            <v>None</v>
          </cell>
          <cell r="CA133" t="str">
            <v>NA</v>
          </cell>
          <cell r="CB133" t="str">
            <v>NA</v>
          </cell>
          <cell r="CD133">
            <v>4.2735608596170216E-4</v>
          </cell>
          <cell r="CE133" t="str">
            <v>NA</v>
          </cell>
          <cell r="CF133" t="str">
            <v xml:space="preserve">FLIR not allowed </v>
          </cell>
        </row>
        <row r="134">
          <cell r="A134">
            <v>197</v>
          </cell>
          <cell r="B134">
            <v>126</v>
          </cell>
          <cell r="C134">
            <v>41582</v>
          </cell>
          <cell r="D134" t="str">
            <v>Echo Springs Processing Plant</v>
          </cell>
          <cell r="E134" t="str">
            <v>Williams</v>
          </cell>
          <cell r="F134">
            <v>41.647199999999998</v>
          </cell>
          <cell r="G134">
            <v>-107.8236</v>
          </cell>
          <cell r="H134" t="str">
            <v>WY</v>
          </cell>
          <cell r="I134">
            <v>17</v>
          </cell>
          <cell r="J134" t="str">
            <v>WAM</v>
          </cell>
          <cell r="K134" t="str">
            <v>P</v>
          </cell>
          <cell r="L134" t="str">
            <v>Conventional</v>
          </cell>
          <cell r="M134">
            <v>83.238900000000001</v>
          </cell>
          <cell r="N134">
            <v>7.9028999999999998</v>
          </cell>
          <cell r="O134">
            <v>3.4352</v>
          </cell>
          <cell r="P134">
            <v>2.2097999999999995</v>
          </cell>
          <cell r="Q134">
            <v>3.0097999999999998</v>
          </cell>
          <cell r="R134">
            <v>0.2034</v>
          </cell>
          <cell r="S134">
            <v>0</v>
          </cell>
          <cell r="T134">
            <v>0</v>
          </cell>
          <cell r="U134">
            <v>1152.3</v>
          </cell>
          <cell r="V134">
            <v>1133.5</v>
          </cell>
          <cell r="W134" t="str">
            <v>Echo Springs TXP 3 Inlet.  Date sampled 8/24/2007</v>
          </cell>
          <cell r="X134" t="str">
            <v xml:space="preserve"> </v>
          </cell>
          <cell r="Y134">
            <v>0</v>
          </cell>
          <cell r="Z134">
            <v>0</v>
          </cell>
          <cell r="AA134">
            <v>0</v>
          </cell>
          <cell r="AB134">
            <v>0</v>
          </cell>
          <cell r="AC134">
            <v>0</v>
          </cell>
          <cell r="AD134">
            <v>0</v>
          </cell>
          <cell r="AE134">
            <v>0</v>
          </cell>
          <cell r="AF134">
            <v>0</v>
          </cell>
          <cell r="AG134">
            <v>0</v>
          </cell>
          <cell r="AH134">
            <v>0</v>
          </cell>
          <cell r="AI134">
            <v>0</v>
          </cell>
          <cell r="AJ134">
            <v>614</v>
          </cell>
          <cell r="AK134">
            <v>715</v>
          </cell>
          <cell r="AL134">
            <v>88</v>
          </cell>
          <cell r="AM134">
            <v>666</v>
          </cell>
          <cell r="AN134">
            <v>11364</v>
          </cell>
          <cell r="AO134">
            <v>71300</v>
          </cell>
          <cell r="AP134">
            <v>22</v>
          </cell>
          <cell r="AQ134">
            <v>11364</v>
          </cell>
          <cell r="AR134">
            <v>71300</v>
          </cell>
          <cell r="AS134">
            <v>82664</v>
          </cell>
          <cell r="AT134">
            <v>7</v>
          </cell>
          <cell r="AU134">
            <v>0</v>
          </cell>
          <cell r="AV134">
            <v>0</v>
          </cell>
          <cell r="AW134">
            <v>7</v>
          </cell>
          <cell r="AX134">
            <v>0</v>
          </cell>
          <cell r="AY134">
            <v>0</v>
          </cell>
          <cell r="AZ134" t="str">
            <v>4-S lean burn; Solar turbines</v>
          </cell>
          <cell r="BA134">
            <v>0</v>
          </cell>
          <cell r="BB134" t="str">
            <v>Compressed air</v>
          </cell>
          <cell r="BC134" t="str">
            <v>Compressed air</v>
          </cell>
          <cell r="BD134" t="str">
            <v>Compressed air</v>
          </cell>
          <cell r="BE134">
            <v>1993</v>
          </cell>
          <cell r="BF134">
            <v>21</v>
          </cell>
          <cell r="BG134" t="str">
            <v>The liquids separated in the cryogenic process are piped to two custody transfer points; MAPCo (mid America pipeline company) and OPPEL (subsidiary of Williams).</v>
          </cell>
          <cell r="BH134" t="str">
            <v xml:space="preserve"> </v>
          </cell>
          <cell r="BI134" t="str">
            <v>LW</v>
          </cell>
          <cell r="BJ134" t="str">
            <v>Aerodyne</v>
          </cell>
          <cell r="BK134" t="str">
            <v>10:55am, blow down 12" pig receiver, 11:07 am blow down 12" pig barrel.  Pig both 12" recievers 2-3 times per week. Total plant blow down annually – plant volume ~ 4.5 MMscf. Each Train (4) are also blown down once a year (total volume will again = ~ 4.5 MMscf). Precompression Centrifugals are wet seal. Centrifugals for plant 1 are wet seal. Centrifugals for plant 2 are wet seal. Other centrifugals are dry seal</v>
          </cell>
          <cell r="BL134" t="str">
            <v xml:space="preserve"> </v>
          </cell>
          <cell r="BM134">
            <v>1</v>
          </cell>
          <cell r="BN134">
            <v>6</v>
          </cell>
          <cell r="BO134">
            <v>1850.8898409537271</v>
          </cell>
          <cell r="BP134">
            <v>639.81819529242648</v>
          </cell>
          <cell r="BQ134">
            <v>0</v>
          </cell>
          <cell r="BR134">
            <v>65.363665419599926</v>
          </cell>
          <cell r="BS134">
            <v>22.595003506484719</v>
          </cell>
          <cell r="BT134">
            <v>0</v>
          </cell>
          <cell r="BU134">
            <v>94123.678204223892</v>
          </cell>
          <cell r="BV134">
            <v>32536.805049337996</v>
          </cell>
          <cell r="BW134" t="str">
            <v>Yes</v>
          </cell>
          <cell r="BX134">
            <v>1.5329589284075553E-4</v>
          </cell>
          <cell r="BY134" t="str">
            <v>Blowdown noted by CSU observer.  Check with tracer team</v>
          </cell>
          <cell r="BZ134" t="str">
            <v>None</v>
          </cell>
          <cell r="CA134">
            <v>42.113899579512385</v>
          </cell>
          <cell r="CB134">
            <v>57.339333333333336</v>
          </cell>
          <cell r="CC134">
            <v>23.249765840087541</v>
          </cell>
          <cell r="CD134">
            <v>1.8416376578829792E-4</v>
          </cell>
          <cell r="CE134">
            <v>0.63287451464139333</v>
          </cell>
          <cell r="CF134" t="str">
            <v xml:space="preserve">FLIR not allowed </v>
          </cell>
        </row>
        <row r="135">
          <cell r="A135">
            <v>140</v>
          </cell>
          <cell r="B135">
            <v>127</v>
          </cell>
          <cell r="C135">
            <v>41739</v>
          </cell>
          <cell r="D135" t="str">
            <v>Willow Creek Gas Plant</v>
          </cell>
          <cell r="E135" t="str">
            <v>Williams</v>
          </cell>
          <cell r="F135">
            <v>39.836300000000001</v>
          </cell>
          <cell r="G135">
            <v>-108.241</v>
          </cell>
          <cell r="H135" t="str">
            <v>CO</v>
          </cell>
          <cell r="I135" t="str">
            <v>18/19</v>
          </cell>
          <cell r="J135" t="str">
            <v>Piceance</v>
          </cell>
          <cell r="K135" t="str">
            <v>P</v>
          </cell>
          <cell r="L135" t="str">
            <v>Shale</v>
          </cell>
          <cell r="M135">
            <v>90.838999999999999</v>
          </cell>
          <cell r="N135">
            <v>5.4924999999999997</v>
          </cell>
          <cell r="O135">
            <v>1.4205000000000001</v>
          </cell>
          <cell r="P135">
            <v>1.2045000000000001</v>
          </cell>
          <cell r="Q135">
            <v>0.97</v>
          </cell>
          <cell r="R135">
            <v>7.3499999999999996E-2</v>
          </cell>
          <cell r="U135">
            <v>1100.8499999999999</v>
          </cell>
          <cell r="V135">
            <v>0</v>
          </cell>
          <cell r="W135" t="str">
            <v>AVG:  Stream 1, plant inlet gas.  Obtained during site visit.  Stream 2, treated inlet gas.  Obtained during site visit</v>
          </cell>
          <cell r="X135">
            <v>94.277000000000001</v>
          </cell>
          <cell r="Y135">
            <v>5.5209999999999999</v>
          </cell>
          <cell r="Z135">
            <v>8.3000000000000004E-2</v>
          </cell>
          <cell r="AA135">
            <v>4.0999999999999995E-2</v>
          </cell>
          <cell r="AB135">
            <v>0</v>
          </cell>
          <cell r="AC135">
            <v>7.6999999999999999E-2</v>
          </cell>
          <cell r="AD135">
            <v>0</v>
          </cell>
          <cell r="AE135">
            <v>0</v>
          </cell>
          <cell r="AF135">
            <v>1056.4000000000001</v>
          </cell>
          <cell r="AG135">
            <v>0</v>
          </cell>
          <cell r="AH135" t="str">
            <v>Stream 3, residue gas.  Obtained during site visit</v>
          </cell>
          <cell r="AI135">
            <v>0</v>
          </cell>
          <cell r="AJ135">
            <v>485</v>
          </cell>
          <cell r="AK135">
            <v>450</v>
          </cell>
          <cell r="AL135">
            <v>1082</v>
          </cell>
          <cell r="AM135">
            <v>1196</v>
          </cell>
          <cell r="AN135">
            <v>0</v>
          </cell>
          <cell r="AO135">
            <v>44916</v>
          </cell>
          <cell r="AP135">
            <v>47</v>
          </cell>
          <cell r="AQ135">
            <v>0</v>
          </cell>
          <cell r="AR135">
            <v>44916</v>
          </cell>
          <cell r="AS135">
            <v>44916</v>
          </cell>
          <cell r="AT135">
            <v>0</v>
          </cell>
          <cell r="AU135">
            <v>0</v>
          </cell>
          <cell r="AV135">
            <v>0</v>
          </cell>
          <cell r="AW135">
            <v>3</v>
          </cell>
          <cell r="AX135">
            <v>0</v>
          </cell>
          <cell r="AY135">
            <v>0</v>
          </cell>
          <cell r="AZ135" t="str">
            <v xml:space="preserve">Solar Titan </v>
          </cell>
          <cell r="BA135">
            <v>0</v>
          </cell>
          <cell r="BB135" t="str">
            <v>Compressed air</v>
          </cell>
          <cell r="BC135" t="str">
            <v>Compressed air</v>
          </cell>
          <cell r="BD135" t="str">
            <v>Compressed air</v>
          </cell>
          <cell r="BE135">
            <v>0</v>
          </cell>
          <cell r="BF135">
            <v>0</v>
          </cell>
          <cell r="BG135" t="str">
            <v>Greasewood Compressor station, where it enters Transmission Lines, sales, etc.</v>
          </cell>
          <cell r="BH135" t="str">
            <v>Ryan Gulch Compressor Station, which is fed by wells, and part of the outlet from the Parachute Plant</v>
          </cell>
          <cell r="BI135" t="str">
            <v>TV</v>
          </cell>
          <cell r="BJ135" t="str">
            <v>Aerodyne</v>
          </cell>
          <cell r="BK135" t="str">
            <v>Nothing out of the ordinary occurred while onsite. Station was operating in a typical state.</v>
          </cell>
          <cell r="BL135" t="str">
            <v xml:space="preserve"> </v>
          </cell>
          <cell r="BM135">
            <v>0</v>
          </cell>
          <cell r="BN135">
            <v>8</v>
          </cell>
          <cell r="BO135">
            <v>1432.201827932518</v>
          </cell>
          <cell r="BP135">
            <v>534.76645466566004</v>
          </cell>
          <cell r="BQ135">
            <v>0</v>
          </cell>
          <cell r="BR135">
            <v>50.577813451114459</v>
          </cell>
          <cell r="BS135">
            <v>18.885130193583315</v>
          </cell>
          <cell r="BT135">
            <v>0</v>
          </cell>
          <cell r="BU135">
            <v>72832.051369604829</v>
          </cell>
          <cell r="BV135">
            <v>27194.587478759975</v>
          </cell>
          <cell r="BW135" t="str">
            <v>Yes</v>
          </cell>
          <cell r="BX135">
            <v>1.5016917808165944E-4</v>
          </cell>
          <cell r="BY135">
            <v>0</v>
          </cell>
          <cell r="BZ135" t="str">
            <v>None</v>
          </cell>
          <cell r="CA135">
            <v>1.192134730100511</v>
          </cell>
          <cell r="CB135">
            <v>7.4859999999999998</v>
          </cell>
          <cell r="CC135">
            <v>49.385678721013946</v>
          </cell>
          <cell r="CD135">
            <v>1.6531355263891E-4</v>
          </cell>
          <cell r="CE135">
            <v>0.30560235185809143</v>
          </cell>
          <cell r="CF135" t="str">
            <v xml:space="preserve">FLIR not allowed </v>
          </cell>
        </row>
        <row r="136">
          <cell r="A136">
            <v>201</v>
          </cell>
          <cell r="B136">
            <v>128</v>
          </cell>
          <cell r="C136">
            <v>41687</v>
          </cell>
          <cell r="D136" t="str">
            <v>Markham Gas Processing Plant</v>
          </cell>
          <cell r="E136" t="str">
            <v>Williams</v>
          </cell>
          <cell r="F136">
            <v>29.0093</v>
          </cell>
          <cell r="G136">
            <v>-96.053100000000001</v>
          </cell>
          <cell r="H136" t="str">
            <v>TX</v>
          </cell>
          <cell r="I136" t="str">
            <v>LA/TX/AL Plants</v>
          </cell>
          <cell r="J136">
            <v>0</v>
          </cell>
          <cell r="K136" t="str">
            <v>P</v>
          </cell>
          <cell r="L136" t="str">
            <v>Offshore &amp; onshore shale</v>
          </cell>
          <cell r="M136">
            <v>84.540150000000011</v>
          </cell>
          <cell r="N136">
            <v>8.5070499999999996</v>
          </cell>
          <cell r="O136">
            <v>3.5416499999999997</v>
          </cell>
          <cell r="P136">
            <v>2.2157499999999999</v>
          </cell>
          <cell r="Q136">
            <v>0.93320000000000003</v>
          </cell>
          <cell r="R136">
            <v>0.18864999999999998</v>
          </cell>
          <cell r="T136">
            <v>0</v>
          </cell>
          <cell r="U136">
            <v>0</v>
          </cell>
          <cell r="V136">
            <v>0</v>
          </cell>
          <cell r="W136" t="str">
            <v>AVG:  Offshore inlet, Shale gas inlet</v>
          </cell>
          <cell r="X136">
            <v>92.41</v>
          </cell>
          <cell r="Y136">
            <v>5.9950000000000001</v>
          </cell>
          <cell r="Z136">
            <v>0.2601</v>
          </cell>
          <cell r="AA136">
            <v>9.9499999999999991E-2</v>
          </cell>
          <cell r="AB136">
            <v>1.0096000000000001</v>
          </cell>
          <cell r="AC136">
            <v>0</v>
          </cell>
          <cell r="AD136">
            <v>0</v>
          </cell>
          <cell r="AE136">
            <v>0</v>
          </cell>
          <cell r="AF136">
            <v>0</v>
          </cell>
          <cell r="AG136">
            <v>0</v>
          </cell>
          <cell r="AH136" t="str">
            <v>Outlet composition</v>
          </cell>
          <cell r="AI136">
            <v>0</v>
          </cell>
          <cell r="AJ136">
            <v>266</v>
          </cell>
          <cell r="AK136">
            <v>500</v>
          </cell>
          <cell r="AL136">
            <v>903</v>
          </cell>
          <cell r="AM136">
            <v>640</v>
          </cell>
          <cell r="AN136">
            <v>2120</v>
          </cell>
          <cell r="AO136">
            <v>27000</v>
          </cell>
          <cell r="AP136">
            <v>72</v>
          </cell>
          <cell r="AQ136">
            <v>2120</v>
          </cell>
          <cell r="AR136">
            <v>24000</v>
          </cell>
          <cell r="AS136">
            <v>26120</v>
          </cell>
          <cell r="AT136">
            <v>2</v>
          </cell>
          <cell r="AU136">
            <v>0</v>
          </cell>
          <cell r="AV136">
            <v>0</v>
          </cell>
          <cell r="AW136">
            <v>2</v>
          </cell>
          <cell r="AX136">
            <v>2</v>
          </cell>
          <cell r="AY136">
            <v>0</v>
          </cell>
          <cell r="AZ136" t="str">
            <v>4-S lean burn; Solar turbines</v>
          </cell>
          <cell r="BA136">
            <v>1</v>
          </cell>
          <cell r="BB136" t="str">
            <v>Compressed air</v>
          </cell>
          <cell r="BC136" t="str">
            <v>Compressed air</v>
          </cell>
          <cell r="BD136" t="str">
            <v>Compressed air</v>
          </cell>
          <cell r="BE136">
            <v>2001</v>
          </cell>
          <cell r="BF136">
            <v>13</v>
          </cell>
          <cell r="BG136" t="str">
            <v>Compression station</v>
          </cell>
          <cell r="BH136" t="str">
            <v>Offshore wells from gulf platform to water slug and dehydration facility prior entering processing plant</v>
          </cell>
          <cell r="BI136" t="str">
            <v>AM</v>
          </cell>
          <cell r="BJ136" t="str">
            <v>CMU</v>
          </cell>
          <cell r="BK136" t="str">
            <v>Nothing unusual was observed.   The recip engines were fired up at noon using a gas starter, but it is unclear if the tracer team was able to catch this.  No IR camera on site</v>
          </cell>
          <cell r="BL136" t="str">
            <v xml:space="preserve"> </v>
          </cell>
          <cell r="BM136">
            <v>0</v>
          </cell>
          <cell r="BN136">
            <v>6</v>
          </cell>
          <cell r="BO136">
            <v>1344.5960323893428</v>
          </cell>
          <cell r="BP136">
            <v>537.75810906305799</v>
          </cell>
          <cell r="BQ136">
            <v>0</v>
          </cell>
          <cell r="BR136">
            <v>47.484038888198626</v>
          </cell>
          <cell r="BS136">
            <v>18.990779645406896</v>
          </cell>
          <cell r="BT136">
            <v>0</v>
          </cell>
          <cell r="BU136">
            <v>68377.01599900602</v>
          </cell>
          <cell r="BV136">
            <v>27346.72268938593</v>
          </cell>
          <cell r="BW136" t="str">
            <v>Yes</v>
          </cell>
          <cell r="BX136">
            <v>2.5705645112408278E-4</v>
          </cell>
          <cell r="BY136" t="str">
            <v>Slight changes in site emissions noted by CSU observer.  Check with tracer team</v>
          </cell>
          <cell r="BZ136" t="str">
            <v>None</v>
          </cell>
          <cell r="CA136">
            <v>8.3058523683006289</v>
          </cell>
          <cell r="CB136">
            <v>12.48</v>
          </cell>
          <cell r="CC136">
            <v>39.178186519897999</v>
          </cell>
          <cell r="CD136">
            <v>3.0406434235577149E-4</v>
          </cell>
          <cell r="CE136">
            <v>0.20375994110550186</v>
          </cell>
          <cell r="CF136" t="str">
            <v xml:space="preserve">FLIR not allowed </v>
          </cell>
        </row>
        <row r="137">
          <cell r="A137">
            <v>20</v>
          </cell>
          <cell r="B137">
            <v>129</v>
          </cell>
          <cell r="C137">
            <v>41691</v>
          </cell>
          <cell r="D137" t="str">
            <v>Mobile Gas Plant</v>
          </cell>
          <cell r="E137" t="str">
            <v>Williams</v>
          </cell>
          <cell r="F137">
            <v>30.399100000000001</v>
          </cell>
          <cell r="G137">
            <v>-88.178399999999996</v>
          </cell>
          <cell r="H137" t="str">
            <v>AL</v>
          </cell>
          <cell r="I137" t="str">
            <v>LA/TX/AL Plants</v>
          </cell>
          <cell r="J137">
            <v>0</v>
          </cell>
          <cell r="K137" t="str">
            <v>P</v>
          </cell>
          <cell r="L137" t="str">
            <v>Offshore Shale</v>
          </cell>
          <cell r="M137">
            <v>91.07</v>
          </cell>
          <cell r="N137">
            <v>4.2949999999999999</v>
          </cell>
          <cell r="O137">
            <v>2.0369999999999999</v>
          </cell>
          <cell r="P137">
            <v>1.5110000000000001</v>
          </cell>
          <cell r="Q137">
            <v>0.85349999999999993</v>
          </cell>
          <cell r="R137">
            <v>0.22899999999999998</v>
          </cell>
          <cell r="S137">
            <v>0</v>
          </cell>
          <cell r="T137">
            <v>0</v>
          </cell>
          <cell r="U137">
            <v>0</v>
          </cell>
          <cell r="V137">
            <v>0</v>
          </cell>
          <cell r="W137" t="str">
            <v>AVG of 2 Offshore inlets</v>
          </cell>
          <cell r="X137">
            <v>98.77</v>
          </cell>
          <cell r="Y137">
            <v>0.38100000000000001</v>
          </cell>
          <cell r="Z137">
            <v>6.8000000000000005E-2</v>
          </cell>
          <cell r="AA137">
            <v>0.09</v>
          </cell>
          <cell r="AB137">
            <v>0.42799999999999999</v>
          </cell>
          <cell r="AC137">
            <v>0.26</v>
          </cell>
          <cell r="AD137">
            <v>0</v>
          </cell>
          <cell r="AE137">
            <v>0</v>
          </cell>
          <cell r="AF137">
            <v>0</v>
          </cell>
          <cell r="AG137">
            <v>0</v>
          </cell>
          <cell r="AH137" t="str">
            <v>Outlet composition</v>
          </cell>
          <cell r="AI137">
            <v>0</v>
          </cell>
          <cell r="AJ137">
            <v>210.3</v>
          </cell>
          <cell r="AK137">
            <v>600</v>
          </cell>
          <cell r="AL137">
            <v>983</v>
          </cell>
          <cell r="AM137">
            <v>951</v>
          </cell>
          <cell r="AN137">
            <v>0</v>
          </cell>
          <cell r="AO137">
            <v>45000</v>
          </cell>
          <cell r="AP137">
            <v>58.5</v>
          </cell>
          <cell r="AQ137">
            <v>0</v>
          </cell>
          <cell r="AR137">
            <v>15000</v>
          </cell>
          <cell r="AS137">
            <v>15000</v>
          </cell>
          <cell r="AT137">
            <v>0</v>
          </cell>
          <cell r="AU137">
            <v>0</v>
          </cell>
          <cell r="AV137">
            <v>0</v>
          </cell>
          <cell r="AW137">
            <v>1</v>
          </cell>
          <cell r="AX137">
            <v>2</v>
          </cell>
          <cell r="AY137">
            <v>0</v>
          </cell>
          <cell r="AZ137" t="str">
            <v>Solar Mars</v>
          </cell>
          <cell r="BA137">
            <v>1</v>
          </cell>
          <cell r="BB137">
            <v>5</v>
          </cell>
          <cell r="BC137">
            <v>2</v>
          </cell>
          <cell r="BD137">
            <v>0</v>
          </cell>
          <cell r="BE137">
            <v>1999</v>
          </cell>
          <cell r="BF137">
            <v>15</v>
          </cell>
          <cell r="BG137" t="str">
            <v>3 transmission customers, 1 local distribution</v>
          </cell>
          <cell r="BH137" t="str">
            <v>Offshore wells from gulf platform.  Onshore from Exxon treatment facility that process the sour gas from the Mobile Bay</v>
          </cell>
          <cell r="BI137" t="str">
            <v>AM</v>
          </cell>
          <cell r="BJ137" t="str">
            <v>CMU</v>
          </cell>
          <cell r="BK137" t="str">
            <v>Nothing unusual was observed.    The overall site emissions looked to be quite low.</v>
          </cell>
          <cell r="BL137" t="str">
            <v xml:space="preserve"> </v>
          </cell>
          <cell r="BM137">
            <v>0</v>
          </cell>
          <cell r="BN137">
            <v>7</v>
          </cell>
          <cell r="BO137">
            <v>964.70523304388632</v>
          </cell>
          <cell r="BP137">
            <v>590.19258473270247</v>
          </cell>
          <cell r="BQ137">
            <v>0</v>
          </cell>
          <cell r="BR137">
            <v>34.068299844752453</v>
          </cell>
          <cell r="BS137">
            <v>20.842488725163239</v>
          </cell>
          <cell r="BT137">
            <v>0</v>
          </cell>
          <cell r="BU137">
            <v>49058.351776443531</v>
          </cell>
          <cell r="BV137">
            <v>30013.183764235066</v>
          </cell>
          <cell r="BW137" t="str">
            <v>Yes</v>
          </cell>
          <cell r="BX137">
            <v>2.332779447286901E-4</v>
          </cell>
          <cell r="BY137">
            <v>0</v>
          </cell>
          <cell r="BZ137" t="str">
            <v xml:space="preserve">There are a lot of processing plants and gas treatment facilities in the near vicinity (DCP, Williams, Exxon and others).   </v>
          </cell>
          <cell r="CA137">
            <v>0.47235652544335482</v>
          </cell>
          <cell r="CB137">
            <v>2.5</v>
          </cell>
          <cell r="CC137">
            <v>33.5959433193091</v>
          </cell>
          <cell r="CD137">
            <v>2.5615234954286822E-4</v>
          </cell>
          <cell r="CE137">
            <v>0.12108804604563025</v>
          </cell>
          <cell r="CF137" t="str">
            <v xml:space="preserve">FLIR not allowed </v>
          </cell>
        </row>
        <row r="138">
          <cell r="A138">
            <v>484</v>
          </cell>
          <cell r="B138">
            <v>130</v>
          </cell>
          <cell r="C138">
            <v>41669</v>
          </cell>
          <cell r="D138" t="str">
            <v>Brasada Gas Plant</v>
          </cell>
          <cell r="E138" t="str">
            <v>Anadarko</v>
          </cell>
          <cell r="F138">
            <v>28.414180000000002</v>
          </cell>
          <cell r="G138">
            <v>-99.260689999999997</v>
          </cell>
          <cell r="H138" t="str">
            <v>TX</v>
          </cell>
          <cell r="I138">
            <v>16</v>
          </cell>
          <cell r="J138" t="str">
            <v>Eagle Ford</v>
          </cell>
          <cell r="K138" t="str">
            <v>P</v>
          </cell>
          <cell r="L138" t="str">
            <v>Shale</v>
          </cell>
          <cell r="M138">
            <v>75.668000000000006</v>
          </cell>
          <cell r="N138">
            <v>13.34</v>
          </cell>
          <cell r="O138">
            <v>5.7510000000000003</v>
          </cell>
          <cell r="P138">
            <v>4.0709999999999997</v>
          </cell>
          <cell r="Q138">
            <v>1.087</v>
          </cell>
          <cell r="R138">
            <v>8.3000000000000004E-2</v>
          </cell>
          <cell r="S138">
            <v>0</v>
          </cell>
          <cell r="T138">
            <v>0</v>
          </cell>
          <cell r="U138">
            <v>0</v>
          </cell>
          <cell r="V138">
            <v>0</v>
          </cell>
          <cell r="W138" t="str">
            <v>Inlet conditions; from November 2013</v>
          </cell>
          <cell r="X138">
            <v>0</v>
          </cell>
          <cell r="Y138">
            <v>0</v>
          </cell>
          <cell r="Z138">
            <v>0</v>
          </cell>
          <cell r="AA138">
            <v>0</v>
          </cell>
          <cell r="AB138">
            <v>0</v>
          </cell>
          <cell r="AC138">
            <v>0</v>
          </cell>
          <cell r="AD138">
            <v>0</v>
          </cell>
          <cell r="AE138">
            <v>0</v>
          </cell>
          <cell r="AF138">
            <v>0</v>
          </cell>
          <cell r="AG138">
            <v>0</v>
          </cell>
          <cell r="AH138">
            <v>0</v>
          </cell>
          <cell r="AI138">
            <v>0</v>
          </cell>
          <cell r="AJ138">
            <v>193</v>
          </cell>
          <cell r="AK138">
            <v>200</v>
          </cell>
          <cell r="AL138">
            <v>975</v>
          </cell>
          <cell r="AM138">
            <v>1005</v>
          </cell>
          <cell r="AN138">
            <v>24000</v>
          </cell>
          <cell r="AO138">
            <v>0</v>
          </cell>
          <cell r="AP138">
            <v>47.5</v>
          </cell>
          <cell r="AQ138">
            <v>19200</v>
          </cell>
          <cell r="AR138">
            <v>0</v>
          </cell>
          <cell r="AS138">
            <v>19200</v>
          </cell>
          <cell r="AT138">
            <v>4</v>
          </cell>
          <cell r="AU138">
            <v>1</v>
          </cell>
          <cell r="AV138">
            <v>0</v>
          </cell>
          <cell r="AW138">
            <v>0</v>
          </cell>
          <cell r="AX138">
            <v>0</v>
          </cell>
          <cell r="AY138">
            <v>0</v>
          </cell>
          <cell r="AZ138" t="str">
            <v>Electric</v>
          </cell>
          <cell r="BA138">
            <v>2</v>
          </cell>
          <cell r="BB138" t="str">
            <v>Compressed air</v>
          </cell>
          <cell r="BC138" t="str">
            <v>Compressed air</v>
          </cell>
          <cell r="BD138" t="str">
            <v>Compressed air</v>
          </cell>
          <cell r="BE138">
            <v>2013</v>
          </cell>
          <cell r="BF138">
            <v>1</v>
          </cell>
          <cell r="BG138" t="str">
            <v>The methane, or residue gas, is recompressed in the plant using 5 electric reciprocating compressors and sold to a gas pipeline.  The heavier HC’s are pumped to two different liquid pipelines.  The plant also has a fuel gas system that supplies the Maverick Basin with clean, dry, low-BTU fuel.</v>
          </cell>
          <cell r="BH138" t="str">
            <v>The natural gas and natural gas liquids that feed the plant come primarily from the Eagle Ford Shale in South Texas (and are compressed in the field)</v>
          </cell>
          <cell r="BI138" t="str">
            <v>DM</v>
          </cell>
          <cell r="BJ138" t="str">
            <v>Aerodyne</v>
          </cell>
          <cell r="BK138" t="str">
            <v>There was venting from a valve at the top of a rail from inlet piping (IR videos: “day 12” and “day 13”), as well as venting from the recovery compressors (video “day 10”), and a leak in one of the main compressors (video "day 11").  There were no changes in operation during day.</v>
          </cell>
          <cell r="BL138" t="str">
            <v xml:space="preserve"> </v>
          </cell>
          <cell r="BM138">
            <v>0</v>
          </cell>
          <cell r="BN138">
            <v>18</v>
          </cell>
          <cell r="BO138">
            <v>346.67660894854367</v>
          </cell>
          <cell r="BP138">
            <v>177.34432825896653</v>
          </cell>
          <cell r="BQ138">
            <v>0</v>
          </cell>
          <cell r="BR138">
            <v>12.242789049205548</v>
          </cell>
          <cell r="BS138">
            <v>6.2628661522123448</v>
          </cell>
          <cell r="BT138">
            <v>0</v>
          </cell>
          <cell r="BU138">
            <v>17629.616230855991</v>
          </cell>
          <cell r="BV138">
            <v>9018.5272591857756</v>
          </cell>
          <cell r="BW138" t="str">
            <v>Yes</v>
          </cell>
          <cell r="BX138">
            <v>9.134516181790669E-5</v>
          </cell>
          <cell r="BY138">
            <v>0</v>
          </cell>
          <cell r="BZ138" t="str">
            <v>Remote location, adjacent facilities nearby  (closest ~1 mile)</v>
          </cell>
          <cell r="CA138">
            <v>0</v>
          </cell>
          <cell r="CB138">
            <v>0</v>
          </cell>
          <cell r="CC138">
            <v>12.242789049205548</v>
          </cell>
          <cell r="CD138">
            <v>1.20718350977833E-4</v>
          </cell>
          <cell r="CE138">
            <v>0</v>
          </cell>
          <cell r="CF138" t="str">
            <v>Yes/Yes</v>
          </cell>
        </row>
        <row r="139">
          <cell r="A139">
            <v>701</v>
          </cell>
          <cell r="B139">
            <v>131</v>
          </cell>
          <cell r="C139">
            <v>41732</v>
          </cell>
          <cell r="D139" t="str">
            <v>Newcastle Gas Plant</v>
          </cell>
          <cell r="E139" t="str">
            <v>Anadarko</v>
          </cell>
          <cell r="F139">
            <v>43.638016999999998</v>
          </cell>
          <cell r="G139">
            <v>-104.5565335</v>
          </cell>
          <cell r="H139" t="str">
            <v>WY</v>
          </cell>
          <cell r="I139">
            <v>4</v>
          </cell>
          <cell r="J139" t="str">
            <v>Powder River</v>
          </cell>
          <cell r="K139" t="str">
            <v>P</v>
          </cell>
          <cell r="L139" t="str">
            <v>Conventional</v>
          </cell>
          <cell r="M139">
            <v>58.8964</v>
          </cell>
          <cell r="N139">
            <v>12.0726</v>
          </cell>
          <cell r="O139">
            <v>13.948700000000001</v>
          </cell>
          <cell r="P139">
            <v>12.617699999999999</v>
          </cell>
          <cell r="Q139">
            <v>1.0389999999999999</v>
          </cell>
          <cell r="R139">
            <v>1.4256</v>
          </cell>
          <cell r="S139">
            <v>1.5E-3</v>
          </cell>
          <cell r="T139">
            <v>15</v>
          </cell>
          <cell r="U139">
            <v>1643.8</v>
          </cell>
          <cell r="V139" t="str">
            <v>N/A</v>
          </cell>
          <cell r="W139" t="str">
            <v>Gas composition from Finn Shirley inlet only.  Effective date 12/17/13</v>
          </cell>
          <cell r="X139" t="str">
            <v>N/A</v>
          </cell>
          <cell r="Y139" t="str">
            <v>N/A</v>
          </cell>
          <cell r="Z139" t="str">
            <v>N/A</v>
          </cell>
          <cell r="AA139" t="str">
            <v>N/A</v>
          </cell>
          <cell r="AB139" t="str">
            <v>N/A</v>
          </cell>
          <cell r="AC139" t="str">
            <v>N/A</v>
          </cell>
          <cell r="AD139" t="str">
            <v>N/A</v>
          </cell>
          <cell r="AE139" t="str">
            <v>N/A</v>
          </cell>
          <cell r="AF139" t="str">
            <v>N/A</v>
          </cell>
          <cell r="AG139" t="str">
            <v>N/A</v>
          </cell>
          <cell r="AH139" t="str">
            <v>N/A</v>
          </cell>
          <cell r="AI139">
            <v>1.7112679178082193</v>
          </cell>
          <cell r="AJ139">
            <v>2</v>
          </cell>
          <cell r="AK139">
            <v>3</v>
          </cell>
          <cell r="AL139">
            <v>2</v>
          </cell>
          <cell r="AM139">
            <v>360</v>
          </cell>
          <cell r="AN139">
            <v>1570</v>
          </cell>
          <cell r="AO139">
            <v>0</v>
          </cell>
          <cell r="AP139">
            <v>32.5</v>
          </cell>
          <cell r="AQ139">
            <v>1170</v>
          </cell>
          <cell r="AR139">
            <v>0</v>
          </cell>
          <cell r="AS139">
            <v>1170</v>
          </cell>
          <cell r="AT139">
            <v>2</v>
          </cell>
          <cell r="AU139">
            <v>0</v>
          </cell>
          <cell r="AV139">
            <v>1</v>
          </cell>
          <cell r="AW139">
            <v>0</v>
          </cell>
          <cell r="AX139">
            <v>0</v>
          </cell>
          <cell r="AY139">
            <v>0</v>
          </cell>
          <cell r="AZ139" t="str">
            <v>4-S rich burn</v>
          </cell>
          <cell r="BA139">
            <v>1</v>
          </cell>
          <cell r="BB139">
            <v>0</v>
          </cell>
          <cell r="BC139">
            <v>0</v>
          </cell>
          <cell r="BD139">
            <v>0</v>
          </cell>
          <cell r="BE139">
            <v>1982</v>
          </cell>
          <cell r="BF139">
            <v>32</v>
          </cell>
          <cell r="BG139" t="str">
            <v>Compressor station</v>
          </cell>
          <cell r="BH139" t="str">
            <v>Wells ~ 415, and Boggy booster station</v>
          </cell>
          <cell r="BI139" t="str">
            <v>DM</v>
          </cell>
          <cell r="BJ139" t="str">
            <v>CMU</v>
          </cell>
          <cell r="BK139" t="str">
            <v>There were no changes in operation nor any episodic emissions.  No IR camera onsite.</v>
          </cell>
          <cell r="BL139" t="str">
            <v xml:space="preserve"> </v>
          </cell>
          <cell r="BM139">
            <v>0</v>
          </cell>
          <cell r="BN139">
            <v>29</v>
          </cell>
          <cell r="BO139">
            <v>81.037776797882771</v>
          </cell>
          <cell r="BP139">
            <v>30.873494841850746</v>
          </cell>
          <cell r="BQ139">
            <v>0</v>
          </cell>
          <cell r="BR139">
            <v>2.861826788262896</v>
          </cell>
          <cell r="BS139">
            <v>1.0902889748082674</v>
          </cell>
          <cell r="BT139">
            <v>0</v>
          </cell>
          <cell r="BU139">
            <v>4121.0305750985708</v>
          </cell>
          <cell r="BV139">
            <v>1570.0161237239051</v>
          </cell>
          <cell r="BW139" t="str">
            <v>Yes</v>
          </cell>
          <cell r="BX139">
            <v>2.0605152875492853E-3</v>
          </cell>
          <cell r="BY139">
            <v>0</v>
          </cell>
          <cell r="BZ139" t="str">
            <v xml:space="preserve">Rural location.  Many wells nearby. </v>
          </cell>
          <cell r="CA139">
            <v>0.8840803945736273</v>
          </cell>
          <cell r="CB139">
            <v>4.68</v>
          </cell>
          <cell r="CC139">
            <v>1.9777463936892687</v>
          </cell>
          <cell r="CD139">
            <v>3.4985419950103662E-3</v>
          </cell>
          <cell r="CE139">
            <v>8.474102773378343E-3</v>
          </cell>
          <cell r="CF139" t="str">
            <v>No/No</v>
          </cell>
        </row>
      </sheetData>
      <sheetData sheetId="1">
        <row r="2">
          <cell r="A2" t="str">
            <v>Site_ID</v>
          </cell>
          <cell r="B2" t="str">
            <v>Random_ID</v>
          </cell>
          <cell r="C2" t="str">
            <v>Date</v>
          </cell>
          <cell r="D2" t="str">
            <v>FacilityName</v>
          </cell>
          <cell r="E2" t="str">
            <v>Company</v>
          </cell>
          <cell r="F2" t="str">
            <v>Lat</v>
          </cell>
          <cell r="G2" t="str">
            <v>Long</v>
          </cell>
          <cell r="H2" t="str">
            <v>State</v>
          </cell>
          <cell r="I2" t="str">
            <v>Cluster</v>
          </cell>
          <cell r="J2" t="str">
            <v>Basin</v>
          </cell>
          <cell r="K2" t="str">
            <v>Site Type</v>
          </cell>
          <cell r="L2" t="str">
            <v>Gas Type</v>
          </cell>
          <cell r="M2" t="str">
            <v>InletGas_CH4</v>
          </cell>
          <cell r="N2" t="str">
            <v>InletGas_C2H6</v>
          </cell>
          <cell r="O2" t="str">
            <v>InletGas_C3H8</v>
          </cell>
          <cell r="P2" t="str">
            <v>InletGas_C4plus</v>
          </cell>
          <cell r="Q2" t="str">
            <v>InletGas_CO2</v>
          </cell>
          <cell r="R2" t="str">
            <v>InletGas_N2</v>
          </cell>
          <cell r="S2" t="str">
            <v>InletGas_H2S</v>
          </cell>
          <cell r="T2" t="str">
            <v>InletGas_H2S (ppm)</v>
          </cell>
          <cell r="U2" t="str">
            <v>InletGas_DryHeatValue</v>
          </cell>
          <cell r="V2" t="str">
            <v>InletGas_WetHeatValue</v>
          </cell>
          <cell r="W2" t="str">
            <v>NotesGasInlet</v>
          </cell>
          <cell r="X2" t="str">
            <v>OutletGas_CH4</v>
          </cell>
          <cell r="Y2" t="str">
            <v>OutletGas_C2H6</v>
          </cell>
          <cell r="Z2" t="str">
            <v>OutletGas_C3H8</v>
          </cell>
          <cell r="AA2" t="str">
            <v>OutletGas_C4plus</v>
          </cell>
          <cell r="AB2" t="str">
            <v>OutletGas_CO2</v>
          </cell>
          <cell r="AC2" t="str">
            <v>OutletGas_N2</v>
          </cell>
          <cell r="AD2" t="str">
            <v>OutletGas_H2S</v>
          </cell>
          <cell r="AE2" t="str">
            <v>OutletGas_H2S (ppm)</v>
          </cell>
          <cell r="AF2" t="str">
            <v>OutletGas_DryHeatValue</v>
          </cell>
          <cell r="AG2" t="str">
            <v>OutletGas_WetHeatValue</v>
          </cell>
          <cell r="AH2" t="str">
            <v>NotesGasOutlet</v>
          </cell>
          <cell r="AI2" t="str">
            <v>Annualized throughput</v>
          </cell>
          <cell r="AJ2" t="str">
            <v>ActualFacilityThroughput_MMscfd</v>
          </cell>
          <cell r="AK2" t="str">
            <v>PotentialFacilityThroughput_MMscfd</v>
          </cell>
          <cell r="AL2" t="str">
            <v>InletPressure_psig</v>
          </cell>
          <cell r="AM2" t="str">
            <v>OutletPressure_psig</v>
          </cell>
          <cell r="AN2" t="str">
            <v>RecipsHP (total)</v>
          </cell>
          <cell r="AO2" t="str">
            <v>TurbinesHP (total)</v>
          </cell>
          <cell r="AP2" t="str">
            <v>Ambient Temp. (F)</v>
          </cell>
          <cell r="AQ2" t="str">
            <v>RecipsHP (OP)</v>
          </cell>
          <cell r="AR2" t="str">
            <v>TurbinesHP (OP)</v>
          </cell>
          <cell r="AS2" t="str">
            <v>Pin X HP (psi*HP)</v>
          </cell>
          <cell r="AT2" t="str">
            <v>NumberRecip_OP</v>
          </cell>
          <cell r="AU2" t="str">
            <v>NumberRecip_NOP</v>
          </cell>
          <cell r="AV2" t="str">
            <v>NumberRecip_NOD</v>
          </cell>
          <cell r="AW2" t="str">
            <v>NumberCent_OP</v>
          </cell>
          <cell r="AX2" t="str">
            <v>NumberCent_NOP</v>
          </cell>
          <cell r="AY2" t="str">
            <v>NumberCent_NOD</v>
          </cell>
          <cell r="AZ2" t="str">
            <v>NotesInlets/Outlets/Compressors</v>
          </cell>
          <cell r="BA2" t="str">
            <v>GasPneumatics_NumberDehys</v>
          </cell>
          <cell r="BB2" t="str">
            <v>GasPneumatics_Intermittent</v>
          </cell>
          <cell r="BC2" t="str">
            <v>GasPneumatics_LowBleed</v>
          </cell>
          <cell r="BD2" t="str">
            <v>GasPneumatics_HighBleed</v>
          </cell>
          <cell r="BE2" t="str">
            <v>FacilityYearBuilt</v>
          </cell>
          <cell r="BF2" t="str">
            <v>ApproximateAge_years</v>
          </cell>
          <cell r="BG2" t="str">
            <v>DownstreamPath</v>
          </cell>
          <cell r="BH2" t="str">
            <v>UpstreamPath</v>
          </cell>
          <cell r="BI2" t="str">
            <v>OnsiteObserver</v>
          </cell>
          <cell r="BJ2" t="str">
            <v>TracerTeam</v>
          </cell>
          <cell r="BK2" t="str">
            <v>OnsiteComments</v>
          </cell>
          <cell r="BL2" t="str">
            <v>Collocated</v>
          </cell>
          <cell r="BM2" t="str">
            <v>PotentialLargeEmissionSite(0 - no; 1 - yes)</v>
          </cell>
          <cell r="BN2" t="str">
            <v>Combustion (AP42 method) - scfm</v>
          </cell>
          <cell r="BO2" t="str">
            <v>Combustion (GHG-Inventory method) - scfm</v>
          </cell>
          <cell r="BP2" t="str">
            <v>Combustion (Subpart-C) - scfm</v>
          </cell>
          <cell r="BQ2" t="str">
            <v># plumes</v>
          </cell>
          <cell r="BR2" t="str">
            <v>FLER_SD_Mean_slpm</v>
          </cell>
          <cell r="BS2" t="str">
            <v>FLER_SD_Sample_slpm</v>
          </cell>
          <cell r="BT2" t="str">
            <v>FLER_Ave_scfm</v>
          </cell>
          <cell r="BU2" t="str">
            <v>FLER_SD_Mean_scfm</v>
          </cell>
          <cell r="BV2" t="str">
            <v>FLER_SD_Sample_scfm</v>
          </cell>
          <cell r="BW2" t="str">
            <v>FLER_Ave_scfd</v>
          </cell>
          <cell r="BX2" t="str">
            <v>FLER_SD_Mean_scfd</v>
          </cell>
          <cell r="BY2" t="str">
            <v>2 Stroke</v>
          </cell>
          <cell r="BZ2" t="str">
            <v>CH4_EmissionsGasThroughput_percent</v>
          </cell>
          <cell r="CA2" t="str">
            <v>Rich Burn</v>
          </cell>
          <cell r="CB2" t="str">
            <v>Total HP</v>
          </cell>
          <cell r="CC2" t="str">
            <v>% methane</v>
          </cell>
          <cell r="CD2" t="str">
            <v>COV</v>
          </cell>
          <cell r="CG2" t="str">
            <v>GHGRP - C + AP42</v>
          </cell>
          <cell r="CH2" t="str">
            <v>FLER_Ave_scfm</v>
          </cell>
          <cell r="CI2" t="str">
            <v>Ratio: Measured/GHGRP</v>
          </cell>
          <cell r="CJ2" t="str">
            <v>Ratio: Measured/GHGRPmod</v>
          </cell>
          <cell r="CK2" t="str">
            <v>Plot GHGRP</v>
          </cell>
          <cell r="CL2" t="str">
            <v>Ratio: AP-42/WAFLER</v>
          </cell>
          <cell r="CM2" t="str">
            <v>Wind (m/s)</v>
          </cell>
          <cell r="CN2" t="str">
            <v>Adjusted wind</v>
          </cell>
          <cell r="CO2" t="str">
            <v>Distance (km)</v>
          </cell>
          <cell r="CP2" t="str">
            <v>Climate stability</v>
          </cell>
          <cell r="CQ2" t="str">
            <v>% Recovery</v>
          </cell>
          <cell r="CR2" t="str">
            <v>Ratio: Measured/Adjusted (low)</v>
          </cell>
          <cell r="CS2" t="str">
            <v>"Worst Case"</v>
          </cell>
          <cell r="CT2" t="str">
            <v>Measured - Predicted</v>
          </cell>
          <cell r="CU2" t="str">
            <v>Residual</v>
          </cell>
          <cell r="CV2" t="str">
            <v>CH4 Throughput</v>
          </cell>
        </row>
        <row r="3">
          <cell r="A3">
            <v>16</v>
          </cell>
          <cell r="B3">
            <v>11</v>
          </cell>
          <cell r="C3">
            <v>41612</v>
          </cell>
          <cell r="D3" t="str">
            <v>Wilcox</v>
          </cell>
          <cell r="E3" t="str">
            <v>Williams</v>
          </cell>
          <cell r="F3">
            <v>41.59028</v>
          </cell>
          <cell r="G3">
            <v>-75.893609999999995</v>
          </cell>
          <cell r="H3" t="str">
            <v>PA</v>
          </cell>
          <cell r="I3">
            <v>3</v>
          </cell>
          <cell r="J3" t="str">
            <v>ABA</v>
          </cell>
          <cell r="K3" t="str">
            <v>C</v>
          </cell>
          <cell r="L3" t="str">
            <v>Shale</v>
          </cell>
          <cell r="M3">
            <v>97.720200000000006</v>
          </cell>
          <cell r="N3">
            <v>1.9464999999999999</v>
          </cell>
          <cell r="O3">
            <v>5.91E-2</v>
          </cell>
          <cell r="P3">
            <v>3.3999999999999998E-3</v>
          </cell>
          <cell r="Q3">
            <v>0</v>
          </cell>
          <cell r="R3">
            <v>0.27039999999999997</v>
          </cell>
          <cell r="S3">
            <v>0</v>
          </cell>
          <cell r="T3">
            <v>0</v>
          </cell>
          <cell r="U3">
            <v>1021.93</v>
          </cell>
          <cell r="V3">
            <v>1004.38</v>
          </cell>
          <cell r="W3" t="str">
            <v>Typical.  Data given for inlet composition</v>
          </cell>
          <cell r="X3">
            <v>97.720200000000006</v>
          </cell>
          <cell r="Y3">
            <v>1.9464999999999999</v>
          </cell>
          <cell r="Z3">
            <v>5.91E-2</v>
          </cell>
          <cell r="AA3">
            <v>3.3999999999999998E-3</v>
          </cell>
          <cell r="AB3">
            <v>0</v>
          </cell>
          <cell r="AC3">
            <v>0.27039999999999997</v>
          </cell>
          <cell r="AD3">
            <v>0</v>
          </cell>
          <cell r="AE3">
            <v>0</v>
          </cell>
          <cell r="AF3">
            <v>1021.93</v>
          </cell>
          <cell r="AG3">
            <v>1004.38</v>
          </cell>
          <cell r="AH3" t="str">
            <v>Typical.  Data given for inlet composition</v>
          </cell>
          <cell r="AI3">
            <v>0</v>
          </cell>
          <cell r="AJ3">
            <v>607</v>
          </cell>
          <cell r="AK3">
            <v>750</v>
          </cell>
          <cell r="AL3">
            <v>942</v>
          </cell>
          <cell r="AM3">
            <v>1364</v>
          </cell>
          <cell r="AN3">
            <v>4155</v>
          </cell>
          <cell r="AO3">
            <v>15400</v>
          </cell>
          <cell r="AP3">
            <v>35</v>
          </cell>
          <cell r="AQ3">
            <v>0</v>
          </cell>
          <cell r="AR3">
            <v>15400</v>
          </cell>
          <cell r="AS3">
            <v>15400</v>
          </cell>
          <cell r="AT3">
            <v>0</v>
          </cell>
          <cell r="AU3">
            <v>3</v>
          </cell>
          <cell r="AV3">
            <v>0</v>
          </cell>
          <cell r="AW3">
            <v>2</v>
          </cell>
          <cell r="AX3">
            <v>0</v>
          </cell>
          <cell r="AY3">
            <v>0</v>
          </cell>
          <cell r="AZ3" t="str">
            <v>4-S lean burn (3); Solar Taurus (2)</v>
          </cell>
          <cell r="BA3">
            <v>0</v>
          </cell>
          <cell r="BB3" t="str">
            <v>Compressed Air</v>
          </cell>
          <cell r="BC3" t="str">
            <v>Compressed Air</v>
          </cell>
          <cell r="BD3" t="str">
            <v>Compressed Air</v>
          </cell>
          <cell r="BE3">
            <v>2012</v>
          </cell>
          <cell r="BF3">
            <v>2</v>
          </cell>
          <cell r="BG3" t="str">
            <v>Sales</v>
          </cell>
          <cell r="BH3" t="str">
            <v>White Comp Sta</v>
          </cell>
          <cell r="BI3" t="str">
            <v>TG</v>
          </cell>
          <cell r="BJ3" t="str">
            <v>CMU</v>
          </cell>
          <cell r="BK3" t="str">
            <v xml:space="preserve">Centrifugals are dry seal.   Leak on fitting below pig launcher.  Venting from producer wate tanks.  Leak on coalescing filter joint </v>
          </cell>
          <cell r="BL3" t="str">
            <v>None</v>
          </cell>
          <cell r="BM3">
            <v>1</v>
          </cell>
          <cell r="BN3">
            <v>0.47486320893088557</v>
          </cell>
          <cell r="BO3">
            <v>2.5666666666666664</v>
          </cell>
          <cell r="BP3">
            <v>0.12173063144291052</v>
          </cell>
          <cell r="BQ3">
            <v>7</v>
          </cell>
          <cell r="BT3">
            <v>18.925161586505531</v>
          </cell>
          <cell r="BU3">
            <v>15.549370203137899</v>
          </cell>
          <cell r="BV3">
            <v>5.425162371629102</v>
          </cell>
          <cell r="BW3">
            <v>27252.232684567967</v>
          </cell>
          <cell r="BX3">
            <v>22391.093092518575</v>
          </cell>
          <cell r="BY3">
            <v>0</v>
          </cell>
          <cell r="BZ3">
            <v>4.5944026115904333E-5</v>
          </cell>
          <cell r="CA3">
            <v>0</v>
          </cell>
          <cell r="CB3">
            <v>15400</v>
          </cell>
          <cell r="CC3">
            <v>97.720200000000006</v>
          </cell>
          <cell r="CD3">
            <v>0.28666399210548776</v>
          </cell>
          <cell r="CE3">
            <v>1</v>
          </cell>
          <cell r="CF3">
            <v>18.925161586505531</v>
          </cell>
          <cell r="CG3">
            <v>0</v>
          </cell>
          <cell r="CH3">
            <v>0</v>
          </cell>
          <cell r="CI3">
            <v>0</v>
          </cell>
          <cell r="CJ3">
            <v>0</v>
          </cell>
          <cell r="CL3">
            <v>2.5091632996649488E-2</v>
          </cell>
          <cell r="CM3">
            <v>2.4733879765971345</v>
          </cell>
          <cell r="CN3">
            <v>3.6985776962917458</v>
          </cell>
          <cell r="CO3">
            <v>0.99395867095063217</v>
          </cell>
          <cell r="CP3" t="str">
            <v>B</v>
          </cell>
          <cell r="CQ3">
            <v>0.1</v>
          </cell>
          <cell r="CR3">
            <v>0.97791623622916557</v>
          </cell>
          <cell r="CS3">
            <v>19.35253847454333</v>
          </cell>
          <cell r="CT3">
            <v>18.925161586505531</v>
          </cell>
          <cell r="CU3">
            <v>24.68202296877347</v>
          </cell>
          <cell r="CV3">
            <v>593.16161399999999</v>
          </cell>
        </row>
        <row r="4">
          <cell r="A4">
            <v>186</v>
          </cell>
          <cell r="B4">
            <v>30</v>
          </cell>
          <cell r="C4">
            <v>41584</v>
          </cell>
          <cell r="D4" t="str">
            <v>Moxa North Comp Station</v>
          </cell>
          <cell r="E4" t="str">
            <v>Williams</v>
          </cell>
          <cell r="F4">
            <v>41.768900000000002</v>
          </cell>
          <cell r="G4">
            <v>-110.13930000000001</v>
          </cell>
          <cell r="H4" t="str">
            <v>WY</v>
          </cell>
          <cell r="I4">
            <v>14</v>
          </cell>
          <cell r="J4" t="str">
            <v>SWW</v>
          </cell>
          <cell r="K4" t="str">
            <v>C</v>
          </cell>
          <cell r="L4" t="str">
            <v>Conventional</v>
          </cell>
          <cell r="M4">
            <v>82.715366666666668</v>
          </cell>
          <cell r="N4">
            <v>10.762333333333336</v>
          </cell>
          <cell r="O4">
            <v>3.5387666666666662</v>
          </cell>
          <cell r="P4">
            <v>1.7816333333333334</v>
          </cell>
          <cell r="Q4">
            <v>0.72956666666666659</v>
          </cell>
          <cell r="R4">
            <v>0.47233333333333333</v>
          </cell>
          <cell r="S4">
            <v>0</v>
          </cell>
          <cell r="T4">
            <v>0</v>
          </cell>
          <cell r="U4">
            <v>0</v>
          </cell>
          <cell r="V4">
            <v>0</v>
          </cell>
          <cell r="W4" t="str">
            <v>No gas composition available for this station.  Estimated based on proximity to stations 168,175, and moxa inlet stream from processing station 190</v>
          </cell>
          <cell r="X4">
            <v>0</v>
          </cell>
          <cell r="Y4">
            <v>0</v>
          </cell>
          <cell r="Z4">
            <v>0</v>
          </cell>
          <cell r="AA4">
            <v>0</v>
          </cell>
          <cell r="AB4">
            <v>0</v>
          </cell>
          <cell r="AC4">
            <v>0</v>
          </cell>
          <cell r="AD4">
            <v>0</v>
          </cell>
          <cell r="AE4">
            <v>0</v>
          </cell>
          <cell r="AF4">
            <v>0</v>
          </cell>
          <cell r="AG4">
            <v>0</v>
          </cell>
          <cell r="AH4">
            <v>0</v>
          </cell>
          <cell r="AI4">
            <v>0</v>
          </cell>
          <cell r="AJ4">
            <v>64.900000000000006</v>
          </cell>
          <cell r="AK4">
            <v>0</v>
          </cell>
          <cell r="AL4">
            <v>114</v>
          </cell>
          <cell r="AM4">
            <v>349</v>
          </cell>
          <cell r="AN4">
            <v>0</v>
          </cell>
          <cell r="AO4">
            <v>7700</v>
          </cell>
          <cell r="AP4">
            <v>38</v>
          </cell>
          <cell r="AQ4">
            <v>0</v>
          </cell>
          <cell r="AR4">
            <v>7700</v>
          </cell>
          <cell r="AS4">
            <v>7700</v>
          </cell>
          <cell r="AT4">
            <v>0</v>
          </cell>
          <cell r="AU4">
            <v>0</v>
          </cell>
          <cell r="AV4">
            <v>0</v>
          </cell>
          <cell r="AW4">
            <v>1</v>
          </cell>
          <cell r="AX4">
            <v>0</v>
          </cell>
          <cell r="AY4">
            <v>0</v>
          </cell>
          <cell r="AZ4" t="str">
            <v>Solar Taurus 60</v>
          </cell>
          <cell r="BA4">
            <v>0</v>
          </cell>
          <cell r="BB4" t="str">
            <v>Compressed air</v>
          </cell>
          <cell r="BC4" t="str">
            <v>Compressed air</v>
          </cell>
          <cell r="BD4" t="str">
            <v>Compressed air</v>
          </cell>
          <cell r="BE4">
            <v>0</v>
          </cell>
          <cell r="BF4" t="str">
            <v xml:space="preserve"> </v>
          </cell>
          <cell r="BG4">
            <v>0</v>
          </cell>
          <cell r="BH4">
            <v>0</v>
          </cell>
          <cell r="BI4" t="str">
            <v>RA</v>
          </cell>
          <cell r="BJ4" t="str">
            <v>Aerodyne</v>
          </cell>
          <cell r="BK4" t="str">
            <v>Cent is wet seal.   compressor oil casing vent</v>
          </cell>
          <cell r="BL4" t="str">
            <v>None</v>
          </cell>
          <cell r="BM4">
            <v>1</v>
          </cell>
          <cell r="BN4">
            <v>0.23743160446544279</v>
          </cell>
          <cell r="BO4">
            <v>1.2833333333333332</v>
          </cell>
          <cell r="BP4">
            <v>6.086531572145526E-2</v>
          </cell>
          <cell r="BQ4">
            <v>2</v>
          </cell>
          <cell r="BT4">
            <v>2.9348402078360256</v>
          </cell>
          <cell r="BU4">
            <v>1.474029649938583</v>
          </cell>
          <cell r="BV4">
            <v>0.36365633621677196</v>
          </cell>
          <cell r="BW4">
            <v>4226.1698992838774</v>
          </cell>
          <cell r="BX4">
            <v>2122.6026959115597</v>
          </cell>
          <cell r="BY4">
            <v>0</v>
          </cell>
          <cell r="BZ4">
            <v>7.8725613982628197E-5</v>
          </cell>
          <cell r="CA4">
            <v>0</v>
          </cell>
          <cell r="CB4">
            <v>7700</v>
          </cell>
          <cell r="CC4">
            <v>82.715366666666668</v>
          </cell>
          <cell r="CD4">
            <v>0.12391009747168151</v>
          </cell>
          <cell r="CE4">
            <v>1</v>
          </cell>
          <cell r="CF4">
            <v>2.9348402078360256</v>
          </cell>
          <cell r="CG4">
            <v>0.2408631450267375</v>
          </cell>
          <cell r="CH4">
            <v>2.9348402078360256</v>
          </cell>
          <cell r="CI4">
            <v>45.645158682873351</v>
          </cell>
          <cell r="CJ4">
            <v>12.18467942661065</v>
          </cell>
          <cell r="CL4">
            <v>8.0901032986906818E-2</v>
          </cell>
          <cell r="CM4">
            <v>8.3635358333333336</v>
          </cell>
          <cell r="CN4">
            <v>12.506403115075006</v>
          </cell>
          <cell r="CO4">
            <v>0.32537325</v>
          </cell>
          <cell r="CP4" t="str">
            <v>C</v>
          </cell>
          <cell r="CQ4">
            <v>0.1</v>
          </cell>
          <cell r="CR4">
            <v>0.93213069733603793</v>
          </cell>
          <cell r="CS4">
            <v>3.148528651854924</v>
          </cell>
          <cell r="CT4">
            <v>2.9348402078360256</v>
          </cell>
          <cell r="CU4">
            <v>5.7251183589449708</v>
          </cell>
          <cell r="CV4">
            <v>53.682272966666673</v>
          </cell>
        </row>
        <row r="5">
          <cell r="A5">
            <v>514</v>
          </cell>
          <cell r="B5" t="e">
            <v>#N/A</v>
          </cell>
          <cell r="C5">
            <v>41668</v>
          </cell>
          <cell r="D5" t="str">
            <v>Stumberg Ranch Mega CGF (Superstation)</v>
          </cell>
          <cell r="E5" t="str">
            <v>Anadarko</v>
          </cell>
          <cell r="F5">
            <v>28.346803000000001</v>
          </cell>
          <cell r="G5">
            <v>-99.678995</v>
          </cell>
          <cell r="H5" t="str">
            <v>TX</v>
          </cell>
          <cell r="I5">
            <v>16</v>
          </cell>
          <cell r="J5" t="str">
            <v>Eagle Ford</v>
          </cell>
          <cell r="K5" t="str">
            <v>C</v>
          </cell>
          <cell r="L5" t="str">
            <v>Shale</v>
          </cell>
          <cell r="M5">
            <v>73.728999999999999</v>
          </cell>
          <cell r="N5">
            <v>13.881</v>
          </cell>
          <cell r="O5">
            <v>6.2009999999999996</v>
          </cell>
          <cell r="P5">
            <v>4.9119999999999999</v>
          </cell>
          <cell r="Q5">
            <v>1.1759999999999999</v>
          </cell>
          <cell r="R5">
            <v>0.10100000000000001</v>
          </cell>
          <cell r="S5">
            <v>0</v>
          </cell>
          <cell r="T5">
            <v>3</v>
          </cell>
          <cell r="U5">
            <v>1332.1179999999999</v>
          </cell>
          <cell r="V5">
            <v>1308.934</v>
          </cell>
          <cell r="W5" t="str">
            <v>Sample date 8/08/2013   Stumberg field gas meter has not been validated yet so the Cat Ranch Mega was included.  These are both on an intermediate pressure loop system..  Data given for inlet composition but assumed to be the same as outlet</v>
          </cell>
          <cell r="X5">
            <v>73.728999999999999</v>
          </cell>
          <cell r="Y5">
            <v>13.881</v>
          </cell>
          <cell r="Z5">
            <v>6.2009999999999996</v>
          </cell>
          <cell r="AA5">
            <v>4.9119999999999999</v>
          </cell>
          <cell r="AB5">
            <v>1.1759999999999999</v>
          </cell>
          <cell r="AC5">
            <v>0.10100000000000001</v>
          </cell>
          <cell r="AD5">
            <v>0</v>
          </cell>
          <cell r="AE5">
            <v>3</v>
          </cell>
          <cell r="AF5">
            <v>1332.1179999999999</v>
          </cell>
          <cell r="AG5">
            <v>1308.934</v>
          </cell>
          <cell r="AH5" t="str">
            <v>Sample date 8/08/2013   Stumberg field gas meter has not been validated yet so the Cat Ranch Mega was included.  These are both on an intermediate pressure loop system..  Data given for inlet composition but assumed to be the same as outlet</v>
          </cell>
          <cell r="AI5">
            <v>0</v>
          </cell>
          <cell r="AJ5">
            <v>63</v>
          </cell>
          <cell r="AK5">
            <v>130</v>
          </cell>
          <cell r="AL5">
            <v>130</v>
          </cell>
          <cell r="AM5">
            <v>844</v>
          </cell>
          <cell r="AN5">
            <v>26400</v>
          </cell>
          <cell r="AO5">
            <v>0</v>
          </cell>
          <cell r="AP5">
            <v>60</v>
          </cell>
          <cell r="AQ5">
            <v>6600</v>
          </cell>
          <cell r="AR5">
            <v>0</v>
          </cell>
          <cell r="AS5">
            <v>6600</v>
          </cell>
          <cell r="AT5">
            <v>2</v>
          </cell>
          <cell r="AU5">
            <v>0</v>
          </cell>
          <cell r="AV5">
            <v>6</v>
          </cell>
          <cell r="AW5">
            <v>0</v>
          </cell>
          <cell r="AX5">
            <v>0</v>
          </cell>
          <cell r="AY5">
            <v>0</v>
          </cell>
          <cell r="AZ5" t="str">
            <v>4-S lean burn</v>
          </cell>
          <cell r="BA5">
            <v>0</v>
          </cell>
          <cell r="BB5" t="str">
            <v>Compressed air</v>
          </cell>
          <cell r="BC5" t="str">
            <v>Compressed air</v>
          </cell>
          <cell r="BD5" t="str">
            <v>Compressed air</v>
          </cell>
          <cell r="BE5">
            <v>2013</v>
          </cell>
          <cell r="BF5">
            <v>1</v>
          </cell>
          <cell r="BG5" t="str">
            <v>To intermediate pressure common, low pressure West common, high pressure to Maverick CDP</v>
          </cell>
          <cell r="BH5" t="str">
            <v>Intermediate pressure from Catarina North CGF-B, Low pressure from Catarina North CGF-B and Catarina Ranch Mega, High pressure from Catarina Ranch Mega</v>
          </cell>
          <cell r="BI5" t="str">
            <v>DM</v>
          </cell>
          <cell r="BJ5" t="str">
            <v>Aerodyne</v>
          </cell>
          <cell r="BK5" t="str">
            <v>Leak from a connection to a compressor in unit #4 (see video).  There were only 2 engine/compressors running from arrival without changes.  The flare was in standby but did not flare during testing.</v>
          </cell>
          <cell r="BL5" t="str">
            <v>Remote facility, with other station next to it</v>
          </cell>
          <cell r="BM5">
            <v>0</v>
          </cell>
          <cell r="BN5">
            <v>21.824684690413928</v>
          </cell>
          <cell r="BO5">
            <v>29.700000000000003</v>
          </cell>
          <cell r="BP5">
            <v>3.8491759894789243E-2</v>
          </cell>
          <cell r="BQ5">
            <v>0</v>
          </cell>
          <cell r="BT5">
            <v>0</v>
          </cell>
          <cell r="BU5">
            <v>0</v>
          </cell>
          <cell r="BV5">
            <v>0</v>
          </cell>
          <cell r="BW5">
            <v>0</v>
          </cell>
          <cell r="BX5">
            <v>0</v>
          </cell>
          <cell r="BY5">
            <v>0</v>
          </cell>
          <cell r="BZ5">
            <v>0</v>
          </cell>
          <cell r="CA5">
            <v>0</v>
          </cell>
          <cell r="CB5">
            <v>6600</v>
          </cell>
          <cell r="CC5">
            <v>73.728999999999999</v>
          </cell>
          <cell r="CE5">
            <v>0</v>
          </cell>
          <cell r="CF5">
            <v>0</v>
          </cell>
          <cell r="CG5">
            <v>0</v>
          </cell>
          <cell r="CH5">
            <v>0</v>
          </cell>
          <cell r="CI5">
            <v>0</v>
          </cell>
          <cell r="CJ5">
            <v>0</v>
          </cell>
          <cell r="CL5" t="e">
            <v>#DIV/0!</v>
          </cell>
          <cell r="CM5" t="e">
            <v>#N/A</v>
          </cell>
          <cell r="CN5" t="e">
            <v>#N/A</v>
          </cell>
          <cell r="CO5" t="e">
            <v>#N/A</v>
          </cell>
          <cell r="CP5" t="e">
            <v>#N/A</v>
          </cell>
          <cell r="CQ5" t="e">
            <v>#N/A</v>
          </cell>
          <cell r="CR5">
            <v>-1</v>
          </cell>
          <cell r="CS5" t="str">
            <v/>
          </cell>
          <cell r="CT5">
            <v>0</v>
          </cell>
          <cell r="CU5" t="str">
            <v/>
          </cell>
        </row>
        <row r="6">
          <cell r="A6">
            <v>80</v>
          </cell>
          <cell r="B6">
            <v>12</v>
          </cell>
          <cell r="C6">
            <v>41723</v>
          </cell>
          <cell r="D6" t="str">
            <v>Thompson CS</v>
          </cell>
          <cell r="E6" t="str">
            <v>Williams</v>
          </cell>
          <cell r="F6">
            <v>36.834400000000002</v>
          </cell>
          <cell r="G6">
            <v>-108.0977</v>
          </cell>
          <cell r="H6" t="str">
            <v>NM</v>
          </cell>
          <cell r="I6">
            <v>13</v>
          </cell>
          <cell r="J6" t="str">
            <v>San Juan</v>
          </cell>
          <cell r="K6" t="str">
            <v>C</v>
          </cell>
          <cell r="L6" t="str">
            <v>Conventional</v>
          </cell>
          <cell r="M6">
            <v>86.693100000000001</v>
          </cell>
          <cell r="N6">
            <v>6.3650000000000002</v>
          </cell>
          <cell r="O6">
            <v>2.7149999999999999</v>
          </cell>
          <cell r="P6">
            <v>2.0255999999999998</v>
          </cell>
          <cell r="Q6">
            <v>1.8322000000000001</v>
          </cell>
          <cell r="R6">
            <v>0.36909999999999998</v>
          </cell>
          <cell r="S6">
            <v>0</v>
          </cell>
          <cell r="T6">
            <v>0</v>
          </cell>
          <cell r="U6">
            <v>1137</v>
          </cell>
          <cell r="V6">
            <v>1118.5</v>
          </cell>
          <cell r="W6" t="str">
            <v>Date sampled 4/1/14</v>
          </cell>
          <cell r="X6">
            <v>86.693100000000001</v>
          </cell>
          <cell r="Y6">
            <v>6.3650000000000002</v>
          </cell>
          <cell r="Z6">
            <v>2.7149999999999999</v>
          </cell>
          <cell r="AA6">
            <v>2.0255999999999998</v>
          </cell>
          <cell r="AB6">
            <v>1.8322000000000001</v>
          </cell>
          <cell r="AC6">
            <v>0.36909999999999998</v>
          </cell>
          <cell r="AD6">
            <v>0</v>
          </cell>
          <cell r="AE6">
            <v>0</v>
          </cell>
          <cell r="AF6">
            <v>1137</v>
          </cell>
          <cell r="AG6">
            <v>1118.5</v>
          </cell>
          <cell r="AH6" t="str">
            <v>Date sampled 4/1/14</v>
          </cell>
          <cell r="AI6">
            <v>0</v>
          </cell>
          <cell r="AJ6">
            <v>59</v>
          </cell>
          <cell r="AK6">
            <v>0</v>
          </cell>
          <cell r="AL6">
            <v>193.5593220338983</v>
          </cell>
          <cell r="AM6">
            <v>390</v>
          </cell>
          <cell r="AN6">
            <v>0</v>
          </cell>
          <cell r="AO6">
            <v>5840</v>
          </cell>
          <cell r="AP6">
            <v>60</v>
          </cell>
          <cell r="AQ6">
            <v>0</v>
          </cell>
          <cell r="AR6">
            <v>4500</v>
          </cell>
          <cell r="AS6">
            <v>4500</v>
          </cell>
          <cell r="AT6">
            <v>0</v>
          </cell>
          <cell r="AU6">
            <v>0</v>
          </cell>
          <cell r="AV6">
            <v>0</v>
          </cell>
          <cell r="AW6">
            <v>2</v>
          </cell>
          <cell r="AX6">
            <v>0</v>
          </cell>
          <cell r="AY6">
            <v>1</v>
          </cell>
          <cell r="AZ6" t="str">
            <v>Solar turbines</v>
          </cell>
          <cell r="BA6">
            <v>0</v>
          </cell>
          <cell r="BB6" t="str">
            <v>Pending</v>
          </cell>
          <cell r="BC6">
            <v>1</v>
          </cell>
          <cell r="BD6">
            <v>0</v>
          </cell>
          <cell r="BE6">
            <v>1990</v>
          </cell>
          <cell r="BF6">
            <v>24</v>
          </cell>
          <cell r="BG6" t="str">
            <v xml:space="preserve">Chaco compressor (C/D) and then to Kutz Processing Plant. </v>
          </cell>
          <cell r="BH6" t="str">
            <v>Gathering from compressor stations (fed from wells) and low pressure line directly from wells ~100</v>
          </cell>
          <cell r="BI6" t="str">
            <v>LW</v>
          </cell>
          <cell r="BJ6" t="str">
            <v>Aerodyne</v>
          </cell>
          <cell r="BK6" t="str">
            <v>A truck came onsite and loaded condensate.  During the loading and for some time afterwards the vent stacks on the both condensate tanks were venting.  The dump valve on the low pressure slug catcher is a continuously bleed pneumatic.  Other observed leaks include a small leak from a pneumatic on the “2nd cut” fuel gas line, and from the Compressor unit #5 Lube Oil vent.</v>
          </cell>
          <cell r="BL6" t="str">
            <v xml:space="preserve">Oil and gas operations also surround the area although none are visible. </v>
          </cell>
          <cell r="BM6">
            <v>1</v>
          </cell>
          <cell r="BN6">
            <v>0.12316880915203231</v>
          </cell>
          <cell r="BO6">
            <v>0.75</v>
          </cell>
          <cell r="BP6">
            <v>3.1574181006577967E-2</v>
          </cell>
          <cell r="BQ6">
            <v>3</v>
          </cell>
          <cell r="BT6">
            <v>17.128088617743174</v>
          </cell>
          <cell r="BU6">
            <v>15.118726170234545</v>
          </cell>
          <cell r="BV6">
            <v>2.6864653805259908</v>
          </cell>
          <cell r="BW6">
            <v>24664.44760955017</v>
          </cell>
          <cell r="BX6">
            <v>21770.965685137744</v>
          </cell>
          <cell r="BY6">
            <v>0</v>
          </cell>
          <cell r="BZ6">
            <v>4.8220848592059806E-4</v>
          </cell>
          <cell r="CA6">
            <v>0</v>
          </cell>
          <cell r="CB6">
            <v>4500</v>
          </cell>
          <cell r="CC6">
            <v>86.693100000000001</v>
          </cell>
          <cell r="CD6">
            <v>0.15684560259356972</v>
          </cell>
          <cell r="CE6">
            <v>1</v>
          </cell>
          <cell r="CF6">
            <v>17.128088617743174</v>
          </cell>
          <cell r="CG6">
            <v>0.13808620114990433</v>
          </cell>
          <cell r="CH6">
            <v>17.128088617743174</v>
          </cell>
          <cell r="CI6">
            <v>368.41275764327747</v>
          </cell>
          <cell r="CJ6">
            <v>124.03910365489145</v>
          </cell>
          <cell r="CL6">
            <v>7.1910422640177373E-3</v>
          </cell>
          <cell r="CM6">
            <v>2.5463512222222224</v>
          </cell>
          <cell r="CN6">
            <v>3.8076831967111655</v>
          </cell>
          <cell r="CO6">
            <v>0.6025963333333334</v>
          </cell>
          <cell r="CP6" t="str">
            <v>B</v>
          </cell>
          <cell r="CQ6">
            <v>0.1</v>
          </cell>
          <cell r="CR6">
            <v>0.99356967860402068</v>
          </cell>
          <cell r="CS6">
            <v>17.238940545980004</v>
          </cell>
          <cell r="CT6">
            <v>17.128088617743174</v>
          </cell>
          <cell r="CU6">
            <v>5.8909560100134142</v>
          </cell>
          <cell r="CV6">
            <v>51.148929000000003</v>
          </cell>
        </row>
        <row r="7">
          <cell r="A7">
            <v>357</v>
          </cell>
          <cell r="B7">
            <v>1</v>
          </cell>
          <cell r="C7">
            <v>41676</v>
          </cell>
          <cell r="D7" t="str">
            <v>Light Compressor Station</v>
          </cell>
          <cell r="E7" t="str">
            <v>Access</v>
          </cell>
          <cell r="F7">
            <v>28.483722</v>
          </cell>
          <cell r="G7">
            <v>-99.476656000000006</v>
          </cell>
          <cell r="H7" t="str">
            <v>TX</v>
          </cell>
          <cell r="I7">
            <v>16</v>
          </cell>
          <cell r="J7" t="str">
            <v>Eagle Ford</v>
          </cell>
          <cell r="K7" t="str">
            <v>C</v>
          </cell>
          <cell r="L7" t="str">
            <v>Shale</v>
          </cell>
          <cell r="M7">
            <v>77.087000000000003</v>
          </cell>
          <cell r="N7">
            <v>12.855</v>
          </cell>
          <cell r="O7">
            <v>5.3040000000000003</v>
          </cell>
          <cell r="P7">
            <v>3.33</v>
          </cell>
          <cell r="Q7">
            <v>1.0129999999999999</v>
          </cell>
          <cell r="R7">
            <v>0.191</v>
          </cell>
          <cell r="S7">
            <v>0.22</v>
          </cell>
          <cell r="T7">
            <v>2200</v>
          </cell>
          <cell r="U7">
            <v>1265</v>
          </cell>
          <cell r="V7">
            <v>1244</v>
          </cell>
          <cell r="W7" t="str">
            <v>Upstream of Inlet Separator.  Date sampled 5/13/14</v>
          </cell>
          <cell r="X7">
            <v>77.087000000000003</v>
          </cell>
          <cell r="Y7">
            <v>12.855</v>
          </cell>
          <cell r="Z7">
            <v>5.3040000000000003</v>
          </cell>
          <cell r="AA7">
            <v>3.33</v>
          </cell>
          <cell r="AB7">
            <v>1.0129999999999999</v>
          </cell>
          <cell r="AC7">
            <v>0.191</v>
          </cell>
          <cell r="AD7">
            <v>0.22</v>
          </cell>
          <cell r="AE7">
            <v>2200</v>
          </cell>
          <cell r="AF7">
            <v>1265</v>
          </cell>
          <cell r="AG7">
            <v>1244</v>
          </cell>
          <cell r="AH7" t="str">
            <v>Upstream of Inlet Separator.  Date sampled 5/13/14</v>
          </cell>
          <cell r="AI7">
            <v>30</v>
          </cell>
          <cell r="AJ7">
            <v>37</v>
          </cell>
          <cell r="AK7">
            <v>60</v>
          </cell>
          <cell r="AL7">
            <v>43</v>
          </cell>
          <cell r="AM7">
            <v>1025</v>
          </cell>
          <cell r="AN7">
            <v>13800</v>
          </cell>
          <cell r="AO7">
            <v>0</v>
          </cell>
          <cell r="AP7">
            <v>40.5</v>
          </cell>
          <cell r="AQ7">
            <v>6900</v>
          </cell>
          <cell r="AR7">
            <v>0</v>
          </cell>
          <cell r="AS7">
            <v>6900</v>
          </cell>
          <cell r="AT7">
            <v>5</v>
          </cell>
          <cell r="AU7">
            <v>2</v>
          </cell>
          <cell r="AV7">
            <v>3</v>
          </cell>
          <cell r="AW7">
            <v>0</v>
          </cell>
          <cell r="AX7">
            <v>0</v>
          </cell>
          <cell r="AY7">
            <v>0</v>
          </cell>
          <cell r="AZ7" t="str">
            <v>4-S ultra lean burn</v>
          </cell>
          <cell r="BA7">
            <v>1</v>
          </cell>
          <cell r="BB7">
            <v>59</v>
          </cell>
          <cell r="BC7">
            <v>0</v>
          </cell>
          <cell r="BD7">
            <v>11</v>
          </cell>
          <cell r="BE7">
            <v>2012</v>
          </cell>
          <cell r="BF7">
            <v>2</v>
          </cell>
          <cell r="BG7" t="str">
            <v>Dilley Treating facility</v>
          </cell>
          <cell r="BH7" t="str">
            <v>Wells</v>
          </cell>
          <cell r="BI7" t="str">
            <v>DM</v>
          </cell>
          <cell r="BJ7" t="str">
            <v>Aerodyne</v>
          </cell>
          <cell r="BK7" t="str">
            <v>There were several changes in operation for engine/compressors with two blowdowns (at 10:00 and 11:20 am).  There were also intermittent emissions from gas-operated pumps that are used to pump liquids from below the engine/compressors and they were being used this day with approximately 30 min run times for each (6 total) throughout the day (see video “day 23”).  Also a leaking compressor was recorded (video “day 25”).  There was also gas venting from a produced water tank (video “IR26”).</v>
          </cell>
          <cell r="BL7" t="str">
            <v>None</v>
          </cell>
          <cell r="BM7">
            <v>1</v>
          </cell>
          <cell r="BN7">
            <v>24.41762653339887</v>
          </cell>
          <cell r="BO7">
            <v>31.050000000000004</v>
          </cell>
          <cell r="BP7">
            <v>4.3064879564424917E-2</v>
          </cell>
          <cell r="BQ7">
            <v>6</v>
          </cell>
          <cell r="BT7">
            <v>220.78409522180044</v>
          </cell>
          <cell r="BU7">
            <v>351.81299245275011</v>
          </cell>
          <cell r="BV7">
            <v>73.008511212925512</v>
          </cell>
          <cell r="BW7">
            <v>317929.09711939265</v>
          </cell>
          <cell r="BX7">
            <v>506610.70913196018</v>
          </cell>
          <cell r="BY7">
            <v>0</v>
          </cell>
          <cell r="BZ7">
            <v>1.1146728113072405E-2</v>
          </cell>
          <cell r="CA7">
            <v>0</v>
          </cell>
          <cell r="CB7">
            <v>6900</v>
          </cell>
          <cell r="CC7">
            <v>77.087000000000003</v>
          </cell>
          <cell r="CD7">
            <v>0.33067830877754539</v>
          </cell>
          <cell r="CE7">
            <v>1</v>
          </cell>
          <cell r="CF7">
            <v>220.78409522180044</v>
          </cell>
          <cell r="CG7">
            <v>0</v>
          </cell>
          <cell r="CH7">
            <v>0</v>
          </cell>
          <cell r="CI7">
            <v>0</v>
          </cell>
          <cell r="CJ7">
            <v>0</v>
          </cell>
          <cell r="CL7">
            <v>0.11059504312966403</v>
          </cell>
          <cell r="CM7">
            <v>3.2787649999999999</v>
          </cell>
          <cell r="CN7">
            <v>4.9028972466607952</v>
          </cell>
          <cell r="CO7">
            <v>2.9495041666666659</v>
          </cell>
          <cell r="CP7" t="str">
            <v>B</v>
          </cell>
          <cell r="CQ7">
            <v>0.8</v>
          </cell>
          <cell r="CR7">
            <v>0.97835965436581773</v>
          </cell>
          <cell r="CS7">
            <v>225.66762052848023</v>
          </cell>
          <cell r="CT7" t="str">
            <v/>
          </cell>
          <cell r="CU7">
            <v>149.25617648493173</v>
          </cell>
          <cell r="CV7">
            <v>28.522190000000002</v>
          </cell>
        </row>
        <row r="8">
          <cell r="A8">
            <v>593</v>
          </cell>
          <cell r="B8">
            <v>6</v>
          </cell>
          <cell r="C8">
            <v>41738</v>
          </cell>
          <cell r="D8" t="str">
            <v>Blue Feather</v>
          </cell>
          <cell r="E8" t="str">
            <v>Anadarko</v>
          </cell>
          <cell r="F8">
            <v>40.0373667</v>
          </cell>
          <cell r="G8">
            <v>-109.5160389</v>
          </cell>
          <cell r="H8" t="str">
            <v>UT</v>
          </cell>
          <cell r="I8" t="str">
            <v>18/19</v>
          </cell>
          <cell r="J8" t="str">
            <v>Natural Buttes-Uintah</v>
          </cell>
          <cell r="K8" t="str">
            <v>C</v>
          </cell>
          <cell r="L8" t="str">
            <v>Shale</v>
          </cell>
          <cell r="M8">
            <v>90.677999999999997</v>
          </cell>
          <cell r="N8">
            <v>5.09</v>
          </cell>
          <cell r="O8">
            <v>1.7909999999999999</v>
          </cell>
          <cell r="P8">
            <v>1.4150000000000003</v>
          </cell>
          <cell r="Q8">
            <v>0.87790000000000001</v>
          </cell>
          <cell r="R8">
            <v>0.14799999999999999</v>
          </cell>
          <cell r="S8">
            <v>0</v>
          </cell>
          <cell r="T8">
            <v>0</v>
          </cell>
          <cell r="U8">
            <v>1111.1199999999999</v>
          </cell>
          <cell r="V8">
            <v>0</v>
          </cell>
          <cell r="W8" t="str">
            <v>N/A but similar to Chipeta plant inlet</v>
          </cell>
          <cell r="X8">
            <v>90.677999999999997</v>
          </cell>
          <cell r="Y8">
            <v>5.09</v>
          </cell>
          <cell r="Z8">
            <v>1.7909999999999999</v>
          </cell>
          <cell r="AA8">
            <v>1.4150000000000003</v>
          </cell>
          <cell r="AB8">
            <v>0.87790000000000001</v>
          </cell>
          <cell r="AC8">
            <v>0.14799999999999999</v>
          </cell>
          <cell r="AD8">
            <v>0</v>
          </cell>
          <cell r="AE8">
            <v>0</v>
          </cell>
          <cell r="AF8">
            <v>1111.1199999999999</v>
          </cell>
          <cell r="AG8">
            <v>0</v>
          </cell>
          <cell r="AH8" t="str">
            <v>N/A but similar to Chipeta plant inlet</v>
          </cell>
          <cell r="AI8">
            <v>29.188739726027396</v>
          </cell>
          <cell r="AJ8">
            <v>36</v>
          </cell>
          <cell r="AK8">
            <v>40</v>
          </cell>
          <cell r="AL8">
            <v>57.4</v>
          </cell>
          <cell r="AM8">
            <v>394</v>
          </cell>
          <cell r="AN8">
            <v>6195</v>
          </cell>
          <cell r="AO8">
            <v>0</v>
          </cell>
          <cell r="AP8">
            <v>45</v>
          </cell>
          <cell r="AQ8">
            <v>6195</v>
          </cell>
          <cell r="AR8">
            <v>0</v>
          </cell>
          <cell r="AS8">
            <v>6195</v>
          </cell>
          <cell r="AT8">
            <v>4</v>
          </cell>
          <cell r="AU8">
            <v>0</v>
          </cell>
          <cell r="AV8">
            <v>0</v>
          </cell>
          <cell r="AW8">
            <v>0</v>
          </cell>
          <cell r="AX8">
            <v>0</v>
          </cell>
          <cell r="AY8">
            <v>0</v>
          </cell>
          <cell r="AZ8" t="str">
            <v>4-S lean burn</v>
          </cell>
          <cell r="BA8">
            <v>0</v>
          </cell>
          <cell r="BB8" t="str">
            <v>Compressed air</v>
          </cell>
          <cell r="BC8" t="str">
            <v>Compressed air</v>
          </cell>
          <cell r="BD8" t="str">
            <v>Compressed air</v>
          </cell>
          <cell r="BE8" t="str">
            <v>unsure, 2 units added in 2012 (4 total)</v>
          </cell>
          <cell r="BF8">
            <v>4</v>
          </cell>
          <cell r="BG8" t="str">
            <v>Cottonwood compressor station, from there it goes to Chipeta processing plant.</v>
          </cell>
          <cell r="BH8" t="str">
            <v>wells</v>
          </cell>
          <cell r="BI8" t="str">
            <v>TV</v>
          </cell>
          <cell r="BJ8" t="str">
            <v>Aerodyne</v>
          </cell>
          <cell r="BK8" t="str">
            <v>Nothing out of the ordinary occurred while onsite. Station was operating in a typical state.</v>
          </cell>
          <cell r="BL8" t="str">
            <v>None</v>
          </cell>
          <cell r="BM8">
            <v>0</v>
          </cell>
          <cell r="BN8">
            <v>21.813246687183366</v>
          </cell>
          <cell r="BO8">
            <v>24.78</v>
          </cell>
          <cell r="BP8">
            <v>3.8471586917251568E-2</v>
          </cell>
          <cell r="BQ8">
            <v>12</v>
          </cell>
          <cell r="BT8">
            <v>38.014271229835245</v>
          </cell>
          <cell r="BU8">
            <v>104.59142114608177</v>
          </cell>
          <cell r="BV8">
            <v>20.514744598326441</v>
          </cell>
          <cell r="BW8">
            <v>54740.550570962754</v>
          </cell>
          <cell r="BX8">
            <v>150611.64645035774</v>
          </cell>
          <cell r="BY8">
            <v>0</v>
          </cell>
          <cell r="BZ8">
            <v>1.676890589992512E-3</v>
          </cell>
          <cell r="CA8">
            <v>0</v>
          </cell>
          <cell r="CB8">
            <v>6195</v>
          </cell>
          <cell r="CC8">
            <v>90.677999999999997</v>
          </cell>
          <cell r="CD8">
            <v>0.53965902632445006</v>
          </cell>
          <cell r="CE8">
            <v>1</v>
          </cell>
          <cell r="CF8">
            <v>38.014271229835245</v>
          </cell>
          <cell r="CG8">
            <v>0</v>
          </cell>
          <cell r="CH8">
            <v>0</v>
          </cell>
          <cell r="CI8">
            <v>0</v>
          </cell>
          <cell r="CJ8">
            <v>0</v>
          </cell>
          <cell r="CL8">
            <v>0.5738173054877187</v>
          </cell>
          <cell r="CM8">
            <v>1.9090658333333339</v>
          </cell>
          <cell r="CN8">
            <v>2.8547192671460748</v>
          </cell>
          <cell r="CO8">
            <v>0.92195775000000024</v>
          </cell>
          <cell r="CP8" t="str">
            <v>A</v>
          </cell>
          <cell r="CQ8">
            <v>0.1</v>
          </cell>
          <cell r="CR8">
            <v>0.65944113718135433</v>
          </cell>
          <cell r="CS8">
            <v>57.646193248300278</v>
          </cell>
          <cell r="CT8">
            <v>38.014271229835245</v>
          </cell>
          <cell r="CU8">
            <v>24.318225264312382</v>
          </cell>
          <cell r="CV8">
            <v>32.644079999999995</v>
          </cell>
        </row>
        <row r="9">
          <cell r="A9">
            <v>464</v>
          </cell>
          <cell r="B9">
            <v>16</v>
          </cell>
          <cell r="C9">
            <v>41743</v>
          </cell>
          <cell r="D9" t="str">
            <v>100 Lateral Station</v>
          </cell>
          <cell r="E9" t="str">
            <v>Anadarko</v>
          </cell>
          <cell r="F9">
            <v>40.052470540000002</v>
          </cell>
          <cell r="G9">
            <v>-104.96159040000001</v>
          </cell>
          <cell r="H9" t="str">
            <v>CO</v>
          </cell>
          <cell r="I9">
            <v>2</v>
          </cell>
          <cell r="J9" t="str">
            <v>DJ</v>
          </cell>
          <cell r="K9" t="str">
            <v>C</v>
          </cell>
          <cell r="L9" t="str">
            <v>Shale</v>
          </cell>
          <cell r="M9">
            <v>77.316000000000003</v>
          </cell>
          <cell r="N9">
            <v>11.5068</v>
          </cell>
          <cell r="O9">
            <v>4.5166000000000004</v>
          </cell>
          <cell r="P9">
            <v>3.7399999999999998</v>
          </cell>
          <cell r="Q9">
            <v>2.5</v>
          </cell>
          <cell r="R9">
            <v>0.4</v>
          </cell>
          <cell r="S9">
            <v>2.0000000000000001E-4</v>
          </cell>
          <cell r="T9">
            <v>2</v>
          </cell>
          <cell r="U9">
            <v>1245.0999999999999</v>
          </cell>
          <cell r="V9">
            <v>1223.5</v>
          </cell>
          <cell r="W9" t="str">
            <v>Sample taken from discharge.  Sample date 10/17/13</v>
          </cell>
          <cell r="X9">
            <v>77.316000000000003</v>
          </cell>
          <cell r="Y9">
            <v>11.5068</v>
          </cell>
          <cell r="Z9">
            <v>4.5166000000000004</v>
          </cell>
          <cell r="AA9">
            <v>3.7399999999999998</v>
          </cell>
          <cell r="AB9">
            <v>2.5</v>
          </cell>
          <cell r="AC9">
            <v>0.4</v>
          </cell>
          <cell r="AD9">
            <v>2.0000000000000001E-4</v>
          </cell>
          <cell r="AE9">
            <v>2</v>
          </cell>
          <cell r="AF9">
            <v>1245.0999999999999</v>
          </cell>
          <cell r="AG9">
            <v>1223.5</v>
          </cell>
          <cell r="AH9" t="str">
            <v>Sample taken from discharge.  Sample date 10/17/13</v>
          </cell>
          <cell r="AI9">
            <v>18.710756520547946</v>
          </cell>
          <cell r="AJ9">
            <v>20.2</v>
          </cell>
          <cell r="AK9">
            <v>25</v>
          </cell>
          <cell r="AL9">
            <v>53</v>
          </cell>
          <cell r="AM9">
            <v>207</v>
          </cell>
          <cell r="AN9">
            <v>2400</v>
          </cell>
          <cell r="AO9">
            <v>0</v>
          </cell>
          <cell r="AP9">
            <v>34</v>
          </cell>
          <cell r="AQ9">
            <v>2400</v>
          </cell>
          <cell r="AR9">
            <v>0</v>
          </cell>
          <cell r="AS9">
            <v>2400</v>
          </cell>
          <cell r="AT9">
            <v>2</v>
          </cell>
          <cell r="AU9">
            <v>0</v>
          </cell>
          <cell r="AV9">
            <v>0</v>
          </cell>
          <cell r="AW9">
            <v>0</v>
          </cell>
          <cell r="AX9">
            <v>0</v>
          </cell>
          <cell r="AY9">
            <v>0</v>
          </cell>
          <cell r="AZ9" t="str">
            <v>4-S lean burn</v>
          </cell>
          <cell r="BA9">
            <v>0</v>
          </cell>
          <cell r="BB9" t="str">
            <v>Compressed air</v>
          </cell>
          <cell r="BC9" t="str">
            <v>Compressed air</v>
          </cell>
          <cell r="BD9" t="str">
            <v>Compressed air</v>
          </cell>
          <cell r="BE9">
            <v>1990</v>
          </cell>
          <cell r="BF9">
            <v>24</v>
          </cell>
          <cell r="BG9" t="str">
            <v>Frederick station (C/D)</v>
          </cell>
          <cell r="BH9" t="str">
            <v>Wells</v>
          </cell>
          <cell r="BI9" t="str">
            <v>DM</v>
          </cell>
          <cell r="BJ9" t="str">
            <v>Aerodyne</v>
          </cell>
          <cell r="BK9" t="str">
            <v xml:space="preserve">No leaks were detected using the IR camera.  There were no changes in operation nor any episodic emissions. </v>
          </cell>
          <cell r="BL9" t="str">
            <v>None</v>
          </cell>
          <cell r="BM9">
            <v>0</v>
          </cell>
          <cell r="BN9">
            <v>8.5339068817203092</v>
          </cell>
          <cell r="BO9">
            <v>9.6</v>
          </cell>
          <cell r="BP9">
            <v>1.5051080889152475E-2</v>
          </cell>
          <cell r="BQ9">
            <v>8</v>
          </cell>
          <cell r="BT9">
            <v>8.0322869338446434</v>
          </cell>
          <cell r="BU9">
            <v>57.838599425681039</v>
          </cell>
          <cell r="BV9">
            <v>7.095804030157348</v>
          </cell>
          <cell r="BW9">
            <v>11566.493184736286</v>
          </cell>
          <cell r="BX9">
            <v>83287.583172980696</v>
          </cell>
          <cell r="BY9">
            <v>0</v>
          </cell>
          <cell r="BZ9">
            <v>7.4059531340433713E-4</v>
          </cell>
          <cell r="CA9">
            <v>0</v>
          </cell>
          <cell r="CB9">
            <v>2400</v>
          </cell>
          <cell r="CC9">
            <v>77.316000000000003</v>
          </cell>
          <cell r="CD9">
            <v>0.88341017802273047</v>
          </cell>
          <cell r="CE9">
            <v>1</v>
          </cell>
          <cell r="CF9">
            <v>8.0322869338446434</v>
          </cell>
          <cell r="CG9">
            <v>0</v>
          </cell>
          <cell r="CH9">
            <v>0</v>
          </cell>
          <cell r="CI9">
            <v>0</v>
          </cell>
          <cell r="CJ9">
            <v>0</v>
          </cell>
          <cell r="CL9">
            <v>1.0624504517837943</v>
          </cell>
          <cell r="CM9">
            <v>2.33</v>
          </cell>
          <cell r="CN9">
            <v>3.4841626602454441</v>
          </cell>
          <cell r="CO9">
            <v>0.66333626875000007</v>
          </cell>
          <cell r="CP9" t="str">
            <v>B</v>
          </cell>
          <cell r="CQ9">
            <v>0.1</v>
          </cell>
          <cell r="CR9">
            <v>0.51119376146459528</v>
          </cell>
          <cell r="CS9">
            <v>15.712803127392922</v>
          </cell>
          <cell r="CT9">
            <v>8.0322869338446434</v>
          </cell>
          <cell r="CU9">
            <v>14.365287719238207</v>
          </cell>
          <cell r="CV9">
            <v>15.617832000000002</v>
          </cell>
        </row>
        <row r="10">
          <cell r="A10">
            <v>602</v>
          </cell>
          <cell r="B10">
            <v>2</v>
          </cell>
          <cell r="C10">
            <v>41737</v>
          </cell>
          <cell r="D10" t="str">
            <v>L-16</v>
          </cell>
          <cell r="E10" t="str">
            <v>Anadarko</v>
          </cell>
          <cell r="F10">
            <v>40.024761099999999</v>
          </cell>
          <cell r="G10">
            <v>-109.6542389</v>
          </cell>
          <cell r="H10" t="str">
            <v>UT</v>
          </cell>
          <cell r="I10" t="str">
            <v>18/19</v>
          </cell>
          <cell r="J10" t="str">
            <v>Natural Buttes-Uintah</v>
          </cell>
          <cell r="K10" t="str">
            <v>C</v>
          </cell>
          <cell r="L10" t="str">
            <v>Shale</v>
          </cell>
          <cell r="M10">
            <v>90.741</v>
          </cell>
          <cell r="N10">
            <v>5.0620000000000003</v>
          </cell>
          <cell r="O10">
            <v>1.7789999999999999</v>
          </cell>
          <cell r="P10">
            <v>1.395</v>
          </cell>
          <cell r="Q10">
            <v>0.87809999999999999</v>
          </cell>
          <cell r="R10">
            <v>0.14510000000000001</v>
          </cell>
          <cell r="S10">
            <v>0</v>
          </cell>
          <cell r="T10">
            <v>0</v>
          </cell>
          <cell r="U10">
            <v>1110.17</v>
          </cell>
          <cell r="V10">
            <v>0</v>
          </cell>
          <cell r="W10" t="str">
            <v>N/A but similar to Chipeta plant inlet</v>
          </cell>
          <cell r="X10">
            <v>90.741</v>
          </cell>
          <cell r="Y10">
            <v>5.0620000000000003</v>
          </cell>
          <cell r="Z10">
            <v>1.7789999999999999</v>
          </cell>
          <cell r="AA10">
            <v>1.395</v>
          </cell>
          <cell r="AB10">
            <v>0.87809999999999999</v>
          </cell>
          <cell r="AC10">
            <v>0.14510000000000001</v>
          </cell>
          <cell r="AD10">
            <v>0</v>
          </cell>
          <cell r="AE10">
            <v>0</v>
          </cell>
          <cell r="AF10">
            <v>1110.17</v>
          </cell>
          <cell r="AG10">
            <v>0</v>
          </cell>
          <cell r="AH10" t="str">
            <v>N/A but similar to Chipeta plant inlet</v>
          </cell>
          <cell r="AI10">
            <v>24.498328767123287</v>
          </cell>
          <cell r="AJ10">
            <v>20</v>
          </cell>
          <cell r="AK10">
            <v>30</v>
          </cell>
          <cell r="AL10">
            <v>53</v>
          </cell>
          <cell r="AM10">
            <v>352</v>
          </cell>
          <cell r="AN10">
            <v>4305</v>
          </cell>
          <cell r="AO10">
            <v>0</v>
          </cell>
          <cell r="AP10">
            <v>48</v>
          </cell>
          <cell r="AQ10">
            <v>3040</v>
          </cell>
          <cell r="AR10">
            <v>0</v>
          </cell>
          <cell r="AS10">
            <v>3040</v>
          </cell>
          <cell r="AT10">
            <v>2</v>
          </cell>
          <cell r="AU10">
            <v>1</v>
          </cell>
          <cell r="AV10">
            <v>0</v>
          </cell>
          <cell r="AW10">
            <v>0</v>
          </cell>
          <cell r="AX10">
            <v>0</v>
          </cell>
          <cell r="AY10">
            <v>0</v>
          </cell>
          <cell r="AZ10" t="str">
            <v>4-S lean burn</v>
          </cell>
          <cell r="BA10">
            <v>0</v>
          </cell>
          <cell r="BB10" t="str">
            <v>Compressed air</v>
          </cell>
          <cell r="BC10" t="str">
            <v>Compressed air</v>
          </cell>
          <cell r="BD10" t="str">
            <v>Compressed air</v>
          </cell>
          <cell r="BE10">
            <v>2004</v>
          </cell>
          <cell r="BF10">
            <v>10</v>
          </cell>
          <cell r="BG10" t="str">
            <v>Willow Creek Compressor Station, and then to Chipeta Processing Plant.</v>
          </cell>
          <cell r="BH10" t="str">
            <v>wells</v>
          </cell>
          <cell r="BI10" t="str">
            <v>TV</v>
          </cell>
          <cell r="BJ10" t="str">
            <v>Aerodyne</v>
          </cell>
          <cell r="BK10" t="str">
            <v>One of the CAT 3516 engines was shut down. They were attempting to run the station using one 3516, and one 3606 since Sunday. This is not the typical operating scenario at this station. Usually they run all 3 engines, but use a high recycle rate.  2 operators were onsite adjusting pockets on the compressor of the running 3516. At 9:48am they stalled the engine. At 9:55 it was restarted.</v>
          </cell>
          <cell r="BL10" t="str">
            <v>None</v>
          </cell>
          <cell r="BM10">
            <v>0</v>
          </cell>
          <cell r="BN10">
            <v>10.713637037810793</v>
          </cell>
          <cell r="BO10">
            <v>12.16</v>
          </cell>
          <cell r="BP10">
            <v>1.8895427370846134E-2</v>
          </cell>
          <cell r="BQ10">
            <v>4</v>
          </cell>
          <cell r="BT10">
            <v>81.611085794669407</v>
          </cell>
          <cell r="BU10">
            <v>377.48180402734693</v>
          </cell>
          <cell r="BV10">
            <v>51.888890125050985</v>
          </cell>
          <cell r="BW10">
            <v>117519.96354432395</v>
          </cell>
          <cell r="BX10">
            <v>543573.79779937956</v>
          </cell>
          <cell r="BY10">
            <v>0</v>
          </cell>
          <cell r="BZ10">
            <v>6.4755713263201821E-3</v>
          </cell>
          <cell r="CA10">
            <v>0</v>
          </cell>
          <cell r="CB10">
            <v>3040</v>
          </cell>
          <cell r="CC10">
            <v>90.741</v>
          </cell>
          <cell r="CD10">
            <v>0.63580688358443838</v>
          </cell>
          <cell r="CE10">
            <v>1</v>
          </cell>
          <cell r="CF10">
            <v>81.611085794669407</v>
          </cell>
          <cell r="CG10">
            <v>0</v>
          </cell>
          <cell r="CH10">
            <v>0</v>
          </cell>
          <cell r="CI10">
            <v>0</v>
          </cell>
          <cell r="CJ10">
            <v>0</v>
          </cell>
          <cell r="CL10">
            <v>0.13127673689780239</v>
          </cell>
          <cell r="CM10">
            <v>1.3081457142857147</v>
          </cell>
          <cell r="CN10">
            <v>1.9561340995169065</v>
          </cell>
          <cell r="CO10">
            <v>0.53666349999999996</v>
          </cell>
          <cell r="CP10" t="str">
            <v>A</v>
          </cell>
          <cell r="CQ10">
            <v>0.1</v>
          </cell>
          <cell r="CR10">
            <v>0.89433514090773647</v>
          </cell>
          <cell r="CS10">
            <v>91.253359128699117</v>
          </cell>
          <cell r="CT10" t="str">
            <v/>
          </cell>
          <cell r="CU10">
            <v>18.93966081781603</v>
          </cell>
          <cell r="CV10">
            <v>18.148200000000003</v>
          </cell>
        </row>
        <row r="11">
          <cell r="A11">
            <v>609</v>
          </cell>
          <cell r="B11">
            <v>5</v>
          </cell>
          <cell r="C11">
            <v>41738</v>
          </cell>
          <cell r="D11" t="str">
            <v>South Compressor Station</v>
          </cell>
          <cell r="E11" t="str">
            <v>Anadarko</v>
          </cell>
          <cell r="F11">
            <v>39.949102799999999</v>
          </cell>
          <cell r="G11">
            <v>-109.55305559999999</v>
          </cell>
          <cell r="H11" t="str">
            <v>UT</v>
          </cell>
          <cell r="I11" t="str">
            <v>18/19</v>
          </cell>
          <cell r="J11" t="str">
            <v>Natural Buttes-Uintah</v>
          </cell>
          <cell r="K11" t="str">
            <v>C</v>
          </cell>
          <cell r="L11" t="str">
            <v>Shale</v>
          </cell>
          <cell r="M11">
            <v>87.06</v>
          </cell>
          <cell r="N11">
            <v>5.7969999999999997</v>
          </cell>
          <cell r="O11">
            <v>1.885</v>
          </cell>
          <cell r="P11">
            <v>1.5160000000000002</v>
          </cell>
          <cell r="Q11">
            <v>0.96519999999999995</v>
          </cell>
          <cell r="R11">
            <v>2.7755999999999998</v>
          </cell>
          <cell r="S11">
            <v>0</v>
          </cell>
          <cell r="T11">
            <v>0</v>
          </cell>
          <cell r="U11">
            <v>1089.81</v>
          </cell>
          <cell r="V11">
            <v>0</v>
          </cell>
          <cell r="W11" t="str">
            <v>N/A but similar to Chipeta plant inlet</v>
          </cell>
          <cell r="X11">
            <v>87.06</v>
          </cell>
          <cell r="Y11">
            <v>5.7969999999999997</v>
          </cell>
          <cell r="Z11">
            <v>1.885</v>
          </cell>
          <cell r="AA11">
            <v>1.5160000000000002</v>
          </cell>
          <cell r="AB11">
            <v>0.96519999999999995</v>
          </cell>
          <cell r="AC11">
            <v>2.7755999999999998</v>
          </cell>
          <cell r="AD11">
            <v>0</v>
          </cell>
          <cell r="AE11">
            <v>0</v>
          </cell>
          <cell r="AF11">
            <v>1089.81</v>
          </cell>
          <cell r="AG11">
            <v>0</v>
          </cell>
          <cell r="AH11" t="str">
            <v>N/A but similar to Chipeta plant inlet</v>
          </cell>
          <cell r="AI11">
            <v>29.753452054794522</v>
          </cell>
          <cell r="AJ11">
            <v>20</v>
          </cell>
          <cell r="AK11">
            <v>30</v>
          </cell>
          <cell r="AL11">
            <v>52</v>
          </cell>
          <cell r="AM11">
            <v>412</v>
          </cell>
          <cell r="AN11">
            <v>5060</v>
          </cell>
          <cell r="AO11">
            <v>0</v>
          </cell>
          <cell r="AP11">
            <v>48</v>
          </cell>
          <cell r="AQ11">
            <v>3795</v>
          </cell>
          <cell r="AR11">
            <v>0</v>
          </cell>
          <cell r="AS11">
            <v>3795</v>
          </cell>
          <cell r="AT11">
            <v>3</v>
          </cell>
          <cell r="AU11">
            <v>0</v>
          </cell>
          <cell r="AV11">
            <v>1</v>
          </cell>
          <cell r="AW11">
            <v>0</v>
          </cell>
          <cell r="AX11">
            <v>0</v>
          </cell>
          <cell r="AY11">
            <v>0</v>
          </cell>
          <cell r="AZ11" t="str">
            <v>4-S lean burn</v>
          </cell>
          <cell r="BA11">
            <v>0</v>
          </cell>
          <cell r="BB11">
            <v>0</v>
          </cell>
          <cell r="BC11">
            <v>8</v>
          </cell>
          <cell r="BD11">
            <v>0</v>
          </cell>
          <cell r="BE11">
            <v>2012</v>
          </cell>
          <cell r="BF11">
            <v>2</v>
          </cell>
          <cell r="BG11" t="str">
            <v>Natural Buttes (101) station. From there it goes to Chipeta Processing Plant</v>
          </cell>
          <cell r="BH11" t="str">
            <v>wells</v>
          </cell>
          <cell r="BI11" t="str">
            <v>TV</v>
          </cell>
          <cell r="BJ11" t="str">
            <v>Aerodyne</v>
          </cell>
          <cell r="BK11" t="str">
            <v xml:space="preserve">There was an engine swing in progress, so 1 of the 4 engines onsite was not operating. There was a methanol tank with what appeared to be natural gas pneumatic pumps injecting into the lines. The odor was strong enough that you would not stay down wind within 50 ft. The recirculating and inlet valve controller stems were leaking on all of the units. 2 of them were leaking more than a typical rod packing vent, the others were leaking slightly.  </v>
          </cell>
          <cell r="BL11" t="str">
            <v>None</v>
          </cell>
          <cell r="BM11">
            <v>1</v>
          </cell>
          <cell r="BN11">
            <v>13.471854488998106</v>
          </cell>
          <cell r="BO11">
            <v>15.18</v>
          </cell>
          <cell r="BP11">
            <v>2.3760040325156179E-2</v>
          </cell>
          <cell r="BQ11">
            <v>7</v>
          </cell>
          <cell r="BT11">
            <v>53.956400975188828</v>
          </cell>
          <cell r="BU11">
            <v>99.138114143177432</v>
          </cell>
          <cell r="BV11">
            <v>15.281438570663081</v>
          </cell>
          <cell r="BW11">
            <v>77697.217404271913</v>
          </cell>
          <cell r="BX11">
            <v>142758.88436617551</v>
          </cell>
          <cell r="BY11">
            <v>0</v>
          </cell>
          <cell r="BZ11">
            <v>4.4622798876792968E-3</v>
          </cell>
          <cell r="CA11">
            <v>0</v>
          </cell>
          <cell r="CB11">
            <v>3795</v>
          </cell>
          <cell r="CC11">
            <v>87.06</v>
          </cell>
          <cell r="CD11">
            <v>0.28321827057534948</v>
          </cell>
          <cell r="CE11">
            <v>1</v>
          </cell>
          <cell r="CF11">
            <v>53.956400975188828</v>
          </cell>
          <cell r="CG11">
            <v>0</v>
          </cell>
          <cell r="CH11">
            <v>0</v>
          </cell>
          <cell r="CI11">
            <v>0</v>
          </cell>
          <cell r="CJ11">
            <v>0</v>
          </cell>
          <cell r="CL11">
            <v>0.24968037610946234</v>
          </cell>
          <cell r="CM11">
            <v>1.7382523076923078</v>
          </cell>
          <cell r="CN11">
            <v>2.5992934697626664</v>
          </cell>
          <cell r="CO11">
            <v>0.76915621428571423</v>
          </cell>
          <cell r="CP11" t="str">
            <v>A</v>
          </cell>
          <cell r="CQ11">
            <v>0.3</v>
          </cell>
          <cell r="CR11">
            <v>0.85122591531671998</v>
          </cell>
          <cell r="CS11">
            <v>63.386699117487503</v>
          </cell>
          <cell r="CT11" t="str">
            <v/>
          </cell>
          <cell r="CU11">
            <v>20.602502064831608</v>
          </cell>
          <cell r="CV11">
            <v>17.411999999999999</v>
          </cell>
        </row>
        <row r="12">
          <cell r="A12">
            <v>345</v>
          </cell>
          <cell r="B12">
            <v>10</v>
          </cell>
          <cell r="C12">
            <v>41676</v>
          </cell>
          <cell r="D12" t="str">
            <v>Fox Creek Compressor Station</v>
          </cell>
          <cell r="E12" t="str">
            <v>Access</v>
          </cell>
          <cell r="F12">
            <v>28.597999999999999</v>
          </cell>
          <cell r="G12">
            <v>-99.647000000000006</v>
          </cell>
          <cell r="H12" t="str">
            <v>TX</v>
          </cell>
          <cell r="I12">
            <v>16</v>
          </cell>
          <cell r="J12" t="str">
            <v>Eagle Ford</v>
          </cell>
          <cell r="K12" t="str">
            <v>C</v>
          </cell>
          <cell r="L12" t="str">
            <v>Shale</v>
          </cell>
          <cell r="M12">
            <v>70.313999999999993</v>
          </cell>
          <cell r="N12">
            <v>14.817</v>
          </cell>
          <cell r="O12">
            <v>7.2850000000000001</v>
          </cell>
          <cell r="P12">
            <v>4.8540000000000001</v>
          </cell>
          <cell r="Q12">
            <v>1.9510000000000001</v>
          </cell>
          <cell r="R12">
            <v>0.379</v>
          </cell>
          <cell r="S12">
            <v>0.4</v>
          </cell>
          <cell r="T12">
            <v>4000</v>
          </cell>
          <cell r="U12">
            <v>1346.5</v>
          </cell>
          <cell r="V12">
            <v>1323.07</v>
          </cell>
          <cell r="W12" t="str">
            <v>Gas composition given for outlet but assumed to be the same as inlet for this compression station</v>
          </cell>
          <cell r="X12">
            <v>70.313999999999993</v>
          </cell>
          <cell r="Y12">
            <v>14.817</v>
          </cell>
          <cell r="Z12">
            <v>7.2850000000000001</v>
          </cell>
          <cell r="AA12">
            <v>4.8540000000000001</v>
          </cell>
          <cell r="AB12">
            <v>1.9510000000000001</v>
          </cell>
          <cell r="AC12">
            <v>0.379</v>
          </cell>
          <cell r="AD12">
            <v>0.4</v>
          </cell>
          <cell r="AE12">
            <v>4000</v>
          </cell>
          <cell r="AF12">
            <v>1346.5</v>
          </cell>
          <cell r="AG12">
            <v>1323.07</v>
          </cell>
          <cell r="AH12" t="str">
            <v>Effective sample date 2/1/2014.  Data given for outlet composition</v>
          </cell>
          <cell r="AI12">
            <v>12</v>
          </cell>
          <cell r="AJ12">
            <v>14.7</v>
          </cell>
          <cell r="AK12">
            <v>23</v>
          </cell>
          <cell r="AL12">
            <v>72</v>
          </cell>
          <cell r="AM12">
            <v>471</v>
          </cell>
          <cell r="AN12">
            <v>4110</v>
          </cell>
          <cell r="AO12">
            <v>0</v>
          </cell>
          <cell r="AP12">
            <v>38</v>
          </cell>
          <cell r="AQ12">
            <v>4110</v>
          </cell>
          <cell r="AR12">
            <v>0</v>
          </cell>
          <cell r="AS12">
            <v>4110</v>
          </cell>
          <cell r="AT12">
            <v>3</v>
          </cell>
          <cell r="AU12">
            <v>0</v>
          </cell>
          <cell r="AV12">
            <v>0</v>
          </cell>
          <cell r="AW12">
            <v>0</v>
          </cell>
          <cell r="AX12">
            <v>0</v>
          </cell>
          <cell r="AY12">
            <v>0</v>
          </cell>
          <cell r="AZ12" t="str">
            <v>4-S lean burn</v>
          </cell>
          <cell r="BA12">
            <v>0</v>
          </cell>
          <cell r="BB12">
            <v>34</v>
          </cell>
          <cell r="BC12">
            <v>0</v>
          </cell>
          <cell r="BD12">
            <v>6</v>
          </cell>
          <cell r="BE12">
            <v>2011</v>
          </cell>
          <cell r="BF12">
            <v>3</v>
          </cell>
          <cell r="BG12" t="str">
            <v>Sales</v>
          </cell>
          <cell r="BH12" t="str">
            <v>Wells</v>
          </cell>
          <cell r="BI12" t="str">
            <v>DM</v>
          </cell>
          <cell r="BJ12" t="str">
            <v>Aerodyne</v>
          </cell>
          <cell r="BK12" t="str">
            <v xml:space="preserve">No leaks observed nor changes in operation. </v>
          </cell>
          <cell r="BL12" t="str">
            <v>Remote location with a well site next to it on the west side (this well feeds this site).  2 other wells nearby.</v>
          </cell>
          <cell r="BM12">
            <v>0</v>
          </cell>
          <cell r="BN12">
            <v>14.548515196119345</v>
          </cell>
          <cell r="BO12">
            <v>18.495000000000001</v>
          </cell>
          <cell r="BP12">
            <v>2.5658925281091767E-2</v>
          </cell>
          <cell r="BQ12">
            <v>5</v>
          </cell>
          <cell r="BT12">
            <v>24.936563812081463</v>
          </cell>
          <cell r="BU12">
            <v>35.281760117014976</v>
          </cell>
          <cell r="BV12">
            <v>5.6515747208160283</v>
          </cell>
          <cell r="BW12">
            <v>35908.651889397304</v>
          </cell>
          <cell r="BX12">
            <v>50805.734568501561</v>
          </cell>
          <cell r="BY12">
            <v>0</v>
          </cell>
          <cell r="BZ12">
            <v>3.4740811711079993E-3</v>
          </cell>
          <cell r="CA12">
            <v>0</v>
          </cell>
          <cell r="CB12">
            <v>4110</v>
          </cell>
          <cell r="CC12">
            <v>70.313999999999993</v>
          </cell>
          <cell r="CD12">
            <v>0.22663807104320879</v>
          </cell>
          <cell r="CE12">
            <v>1</v>
          </cell>
          <cell r="CF12">
            <v>24.936563812081463</v>
          </cell>
          <cell r="CG12">
            <v>0</v>
          </cell>
          <cell r="CH12">
            <v>0</v>
          </cell>
          <cell r="CI12">
            <v>0</v>
          </cell>
          <cell r="CJ12">
            <v>0</v>
          </cell>
          <cell r="CL12">
            <v>0.58342100803282149</v>
          </cell>
          <cell r="CM12">
            <v>3.9614324999999999</v>
          </cell>
          <cell r="CN12">
            <v>5.9237232607651329</v>
          </cell>
          <cell r="CO12">
            <v>1.9998840000000002</v>
          </cell>
          <cell r="CP12" t="str">
            <v>C</v>
          </cell>
          <cell r="CQ12">
            <v>0.3</v>
          </cell>
          <cell r="CR12">
            <v>0.71002823001785575</v>
          </cell>
          <cell r="CS12">
            <v>35.120524449365007</v>
          </cell>
          <cell r="CT12">
            <v>24.936563812081463</v>
          </cell>
          <cell r="CU12">
            <v>20.043959425089998</v>
          </cell>
          <cell r="CV12">
            <v>10.336157999999998</v>
          </cell>
        </row>
        <row r="13">
          <cell r="A13">
            <v>488</v>
          </cell>
          <cell r="B13">
            <v>9</v>
          </cell>
          <cell r="C13">
            <v>41668</v>
          </cell>
          <cell r="D13" t="str">
            <v>Briscoe Catarina North CGF-B</v>
          </cell>
          <cell r="E13" t="str">
            <v>Anadarko</v>
          </cell>
          <cell r="F13">
            <v>28.326141</v>
          </cell>
          <cell r="G13">
            <v>-99.802420999999995</v>
          </cell>
          <cell r="H13" t="str">
            <v>TX</v>
          </cell>
          <cell r="I13">
            <v>16</v>
          </cell>
          <cell r="J13" t="str">
            <v>Eagle Ford</v>
          </cell>
          <cell r="K13" t="str">
            <v>C</v>
          </cell>
          <cell r="L13" t="str">
            <v>Shale</v>
          </cell>
          <cell r="M13">
            <v>76.343999999999994</v>
          </cell>
          <cell r="N13">
            <v>13.977</v>
          </cell>
          <cell r="O13">
            <v>5.5190000000000001</v>
          </cell>
          <cell r="P13">
            <v>2.8730000000000002</v>
          </cell>
          <cell r="Q13">
            <v>1.24</v>
          </cell>
          <cell r="R13">
            <v>4.7E-2</v>
          </cell>
          <cell r="S13">
            <v>0</v>
          </cell>
          <cell r="T13">
            <v>0</v>
          </cell>
          <cell r="U13">
            <v>1262.3119999999999</v>
          </cell>
          <cell r="V13">
            <v>1262.3119999999999</v>
          </cell>
          <cell r="W13" t="str">
            <v>Sample date 12/01/2013.  Data given for inlet composition and assumed to be same as outlet</v>
          </cell>
          <cell r="X13">
            <v>76.343999999999994</v>
          </cell>
          <cell r="Y13">
            <v>13.977</v>
          </cell>
          <cell r="Z13">
            <v>5.5190000000000001</v>
          </cell>
          <cell r="AA13">
            <v>2.8730000000000002</v>
          </cell>
          <cell r="AB13">
            <v>1.24</v>
          </cell>
          <cell r="AC13">
            <v>4.7E-2</v>
          </cell>
          <cell r="AD13">
            <v>0</v>
          </cell>
          <cell r="AE13">
            <v>0</v>
          </cell>
          <cell r="AF13">
            <v>1262.3119999999999</v>
          </cell>
          <cell r="AG13">
            <v>1262.3119999999999</v>
          </cell>
          <cell r="AH13" t="str">
            <v>Sample date 12/01/2013.  Data given for inlet composition and assumed to be same as outlet</v>
          </cell>
          <cell r="AI13">
            <v>0</v>
          </cell>
          <cell r="AJ13">
            <v>10.5</v>
          </cell>
          <cell r="AK13">
            <v>0</v>
          </cell>
          <cell r="AL13">
            <v>27</v>
          </cell>
          <cell r="AM13">
            <v>940</v>
          </cell>
          <cell r="AN13">
            <v>4800</v>
          </cell>
          <cell r="AO13">
            <v>0</v>
          </cell>
          <cell r="AP13">
            <v>50</v>
          </cell>
          <cell r="AQ13">
            <v>3600</v>
          </cell>
          <cell r="AR13">
            <v>0</v>
          </cell>
          <cell r="AS13">
            <v>3600</v>
          </cell>
          <cell r="AT13">
            <v>3</v>
          </cell>
          <cell r="AU13">
            <v>0</v>
          </cell>
          <cell r="AV13">
            <v>1</v>
          </cell>
          <cell r="AW13">
            <v>0</v>
          </cell>
          <cell r="AX13">
            <v>0</v>
          </cell>
          <cell r="AY13">
            <v>0</v>
          </cell>
          <cell r="AZ13" t="str">
            <v>4-S lean burn</v>
          </cell>
          <cell r="BA13">
            <v>0</v>
          </cell>
          <cell r="BB13">
            <v>32</v>
          </cell>
          <cell r="BC13">
            <v>0</v>
          </cell>
          <cell r="BD13">
            <v>6</v>
          </cell>
          <cell r="BE13">
            <v>2011</v>
          </cell>
          <cell r="BF13">
            <v>3</v>
          </cell>
          <cell r="BG13" t="str">
            <v>Maverick CDP</v>
          </cell>
          <cell r="BH13" t="str">
            <v>Processing facility</v>
          </cell>
          <cell r="BI13" t="str">
            <v>DM</v>
          </cell>
          <cell r="BJ13" t="str">
            <v>Aerodyne</v>
          </cell>
          <cell r="BK13" t="str">
            <v>No leaks detected with IR camera.  Heard one pneumatic releasing gas during ~ 1 sec. (couldn’t see where)</v>
          </cell>
          <cell r="BL13" t="str">
            <v>Remote facility with another facility right next to it</v>
          </cell>
          <cell r="BM13">
            <v>0</v>
          </cell>
          <cell r="BN13">
            <v>12.800860322580464</v>
          </cell>
          <cell r="BO13">
            <v>16.200000000000003</v>
          </cell>
          <cell r="BP13">
            <v>2.2576621333728716E-2</v>
          </cell>
          <cell r="BQ13">
            <v>10</v>
          </cell>
          <cell r="BT13">
            <v>25.617391333115943</v>
          </cell>
          <cell r="BU13">
            <v>55.984771343621787</v>
          </cell>
          <cell r="BV13">
            <v>8.4120023085002291</v>
          </cell>
          <cell r="BW13">
            <v>36889.043519686958</v>
          </cell>
          <cell r="BX13">
            <v>80618.070734815381</v>
          </cell>
          <cell r="BY13">
            <v>0</v>
          </cell>
          <cell r="BZ13">
            <v>4.6018576967020155E-3</v>
          </cell>
          <cell r="CA13">
            <v>0</v>
          </cell>
          <cell r="CB13">
            <v>3600</v>
          </cell>
          <cell r="CC13">
            <v>76.343999999999994</v>
          </cell>
          <cell r="CD13">
            <v>0.32837076184357311</v>
          </cell>
          <cell r="CE13">
            <v>1</v>
          </cell>
          <cell r="CF13">
            <v>25.617391333115943</v>
          </cell>
          <cell r="CG13">
            <v>0</v>
          </cell>
          <cell r="CH13">
            <v>0</v>
          </cell>
          <cell r="CI13">
            <v>0</v>
          </cell>
          <cell r="CJ13">
            <v>0</v>
          </cell>
          <cell r="CL13">
            <v>0.49969413966177817</v>
          </cell>
          <cell r="CM13">
            <v>2.3876452941176467</v>
          </cell>
          <cell r="CN13">
            <v>3.5703624805474057</v>
          </cell>
          <cell r="CO13">
            <v>0.54574414999999998</v>
          </cell>
          <cell r="CP13" t="str">
            <v>B</v>
          </cell>
          <cell r="CQ13">
            <v>0.1</v>
          </cell>
          <cell r="CR13">
            <v>0.68978612441074594</v>
          </cell>
          <cell r="CS13">
            <v>37.138165623438361</v>
          </cell>
          <cell r="CT13">
            <v>25.617391333115943</v>
          </cell>
          <cell r="CU13">
            <v>26.162802084897951</v>
          </cell>
          <cell r="CV13">
            <v>8.016119999999999</v>
          </cell>
        </row>
        <row r="14">
          <cell r="A14">
            <v>168</v>
          </cell>
          <cell r="B14">
            <v>24</v>
          </cell>
          <cell r="C14">
            <v>41584</v>
          </cell>
          <cell r="D14" t="str">
            <v>Cow Hollow</v>
          </cell>
          <cell r="E14" t="str">
            <v>Williams</v>
          </cell>
          <cell r="F14">
            <v>41.930999999999997</v>
          </cell>
          <cell r="G14">
            <v>-110.17400000000001</v>
          </cell>
          <cell r="H14" t="str">
            <v>WY</v>
          </cell>
          <cell r="I14">
            <v>14</v>
          </cell>
          <cell r="J14" t="str">
            <v>SWW</v>
          </cell>
          <cell r="K14" t="str">
            <v>C</v>
          </cell>
          <cell r="L14" t="str">
            <v>Conventional</v>
          </cell>
          <cell r="M14">
            <v>81.0715</v>
          </cell>
          <cell r="N14">
            <v>11.849500000000001</v>
          </cell>
          <cell r="O14">
            <v>4.3022999999999998</v>
          </cell>
          <cell r="P14">
            <v>2.1461999999999999</v>
          </cell>
          <cell r="Q14">
            <v>0.63049999999999995</v>
          </cell>
          <cell r="R14">
            <v>0</v>
          </cell>
          <cell r="S14">
            <v>0</v>
          </cell>
          <cell r="T14">
            <v>0</v>
          </cell>
          <cell r="U14">
            <v>1219.4000000000001</v>
          </cell>
          <cell r="V14">
            <v>1199.5</v>
          </cell>
          <cell r="W14" t="str">
            <v>Compressor gas.  Date sampled 4/21/2008</v>
          </cell>
          <cell r="X14">
            <v>81.0715</v>
          </cell>
          <cell r="Y14">
            <v>11.849500000000001</v>
          </cell>
          <cell r="Z14">
            <v>4.3022999999999998</v>
          </cell>
          <cell r="AA14">
            <v>2.1461999999999999</v>
          </cell>
          <cell r="AB14">
            <v>0.63049999999999995</v>
          </cell>
          <cell r="AC14">
            <v>0</v>
          </cell>
          <cell r="AD14">
            <v>0</v>
          </cell>
          <cell r="AE14">
            <v>0</v>
          </cell>
          <cell r="AF14">
            <v>1219.4000000000001</v>
          </cell>
          <cell r="AG14">
            <v>1199.5</v>
          </cell>
          <cell r="AH14" t="str">
            <v>Compressor gas.  Date sampled 4/21/2008</v>
          </cell>
          <cell r="AI14">
            <v>0</v>
          </cell>
          <cell r="AJ14">
            <v>6.8</v>
          </cell>
          <cell r="AK14">
            <v>0</v>
          </cell>
          <cell r="AL14">
            <v>169</v>
          </cell>
          <cell r="AM14">
            <v>650</v>
          </cell>
          <cell r="AN14">
            <v>1480</v>
          </cell>
          <cell r="AO14">
            <v>0</v>
          </cell>
          <cell r="AP14">
            <v>40</v>
          </cell>
          <cell r="AQ14">
            <v>1480</v>
          </cell>
          <cell r="AR14">
            <v>0</v>
          </cell>
          <cell r="AS14">
            <v>1480</v>
          </cell>
          <cell r="AT14">
            <v>1</v>
          </cell>
          <cell r="AU14">
            <v>0</v>
          </cell>
          <cell r="AV14">
            <v>0</v>
          </cell>
          <cell r="AW14">
            <v>0</v>
          </cell>
          <cell r="AX14">
            <v>0</v>
          </cell>
          <cell r="AY14">
            <v>0</v>
          </cell>
          <cell r="AZ14" t="str">
            <v>4-S lean burn</v>
          </cell>
          <cell r="BA14">
            <v>0</v>
          </cell>
          <cell r="BB14">
            <v>4</v>
          </cell>
          <cell r="BC14">
            <v>0</v>
          </cell>
          <cell r="BD14">
            <v>0</v>
          </cell>
          <cell r="BE14">
            <v>0</v>
          </cell>
          <cell r="BF14" t="str">
            <v xml:space="preserve"> </v>
          </cell>
          <cell r="BG14">
            <v>0</v>
          </cell>
          <cell r="BH14">
            <v>0</v>
          </cell>
          <cell r="BI14" t="str">
            <v>RA</v>
          </cell>
          <cell r="BJ14" t="str">
            <v>Aerodyne</v>
          </cell>
          <cell r="BK14" t="str">
            <v xml:space="preserve">Rod packing vents to Atm.  Leak found on level flow valve from inlet separator. Emissions from condensate tank vent. </v>
          </cell>
          <cell r="BL14" t="str">
            <v>None</v>
          </cell>
          <cell r="BM14">
            <v>1</v>
          </cell>
          <cell r="BN14">
            <v>5.2221669097799372</v>
          </cell>
          <cell r="BO14">
            <v>5.92</v>
          </cell>
          <cell r="BP14">
            <v>9.2102313354406832E-3</v>
          </cell>
          <cell r="BQ14">
            <v>7</v>
          </cell>
          <cell r="BT14">
            <v>5.3220781499550327</v>
          </cell>
          <cell r="BU14">
            <v>13.716817741657765</v>
          </cell>
          <cell r="BV14">
            <v>1.3164023151441751</v>
          </cell>
          <cell r="BW14">
            <v>7663.7925359352466</v>
          </cell>
          <cell r="BX14">
            <v>19752.21754798718</v>
          </cell>
          <cell r="BY14">
            <v>0</v>
          </cell>
          <cell r="BZ14">
            <v>1.3901658586656528E-3</v>
          </cell>
          <cell r="CA14">
            <v>0</v>
          </cell>
          <cell r="CB14">
            <v>1480</v>
          </cell>
          <cell r="CC14">
            <v>81.0715</v>
          </cell>
          <cell r="CD14">
            <v>0.2473474229526858</v>
          </cell>
          <cell r="CE14">
            <v>1</v>
          </cell>
          <cell r="CF14">
            <v>5.3220781499550327</v>
          </cell>
          <cell r="CG14">
            <v>0</v>
          </cell>
          <cell r="CH14">
            <v>0</v>
          </cell>
          <cell r="CI14">
            <v>0</v>
          </cell>
          <cell r="CJ14">
            <v>0</v>
          </cell>
          <cell r="CL14">
            <v>0.98122702497783887</v>
          </cell>
          <cell r="CM14">
            <v>5.9446891666666657</v>
          </cell>
          <cell r="CN14">
            <v>8.8893837001139921</v>
          </cell>
          <cell r="CO14">
            <v>0.58852892857142869</v>
          </cell>
          <cell r="CP14" t="str">
            <v>C</v>
          </cell>
          <cell r="CQ14">
            <v>0.1</v>
          </cell>
          <cell r="CR14">
            <v>0.53103802485196172</v>
          </cell>
          <cell r="CS14">
            <v>10.022028368756978</v>
          </cell>
          <cell r="CT14">
            <v>5.3220781499550327</v>
          </cell>
          <cell r="CU14">
            <v>18.600771410147392</v>
          </cell>
          <cell r="CV14">
            <v>5.5128619999999993</v>
          </cell>
        </row>
        <row r="15">
          <cell r="A15">
            <v>175</v>
          </cell>
          <cell r="B15">
            <v>7</v>
          </cell>
          <cell r="C15">
            <v>41584</v>
          </cell>
          <cell r="D15" t="str">
            <v>Hamsfork Compressor</v>
          </cell>
          <cell r="E15" t="str">
            <v>Williams</v>
          </cell>
          <cell r="F15">
            <v>41.87</v>
          </cell>
          <cell r="G15">
            <v>-110.227</v>
          </cell>
          <cell r="H15" t="str">
            <v>WY</v>
          </cell>
          <cell r="I15">
            <v>14</v>
          </cell>
          <cell r="J15" t="str">
            <v>SWW</v>
          </cell>
          <cell r="K15" t="str">
            <v>C</v>
          </cell>
          <cell r="L15" t="str">
            <v>Conventional</v>
          </cell>
          <cell r="M15">
            <v>82.738500000000002</v>
          </cell>
          <cell r="N15">
            <v>10.777699999999999</v>
          </cell>
          <cell r="O15">
            <v>3.2898999999999998</v>
          </cell>
          <cell r="P15">
            <v>1.6476999999999999</v>
          </cell>
          <cell r="Q15">
            <v>0.79110000000000003</v>
          </cell>
          <cell r="R15">
            <v>0.75509999999999999</v>
          </cell>
          <cell r="S15">
            <v>0</v>
          </cell>
          <cell r="T15">
            <v>0</v>
          </cell>
          <cell r="U15">
            <v>1174</v>
          </cell>
          <cell r="V15">
            <v>1154.9000000000001</v>
          </cell>
          <cell r="W15" t="str">
            <v>Compressor gas.  Date sampled 4/21/2008</v>
          </cell>
          <cell r="X15">
            <v>82.738500000000002</v>
          </cell>
          <cell r="Y15">
            <v>10.777699999999999</v>
          </cell>
          <cell r="Z15">
            <v>3.2898999999999998</v>
          </cell>
          <cell r="AA15">
            <v>1.6476999999999999</v>
          </cell>
          <cell r="AB15">
            <v>0.79110000000000003</v>
          </cell>
          <cell r="AC15">
            <v>0.75509999999999999</v>
          </cell>
          <cell r="AD15">
            <v>0</v>
          </cell>
          <cell r="AE15">
            <v>0</v>
          </cell>
          <cell r="AF15">
            <v>1174</v>
          </cell>
          <cell r="AG15">
            <v>1154.9000000000001</v>
          </cell>
          <cell r="AH15" t="str">
            <v>Compressor gas.  Date sampled 4/21/2008</v>
          </cell>
          <cell r="AI15">
            <v>0</v>
          </cell>
          <cell r="AJ15">
            <v>6.4</v>
          </cell>
          <cell r="AK15">
            <v>0</v>
          </cell>
          <cell r="AL15">
            <v>164</v>
          </cell>
          <cell r="AM15">
            <v>640</v>
          </cell>
          <cell r="AN15">
            <v>1480</v>
          </cell>
          <cell r="AO15">
            <v>0</v>
          </cell>
          <cell r="AP15">
            <v>34</v>
          </cell>
          <cell r="AQ15">
            <v>1480</v>
          </cell>
          <cell r="AR15">
            <v>0</v>
          </cell>
          <cell r="AS15">
            <v>1480</v>
          </cell>
          <cell r="AT15">
            <v>1</v>
          </cell>
          <cell r="AU15">
            <v>0</v>
          </cell>
          <cell r="AV15">
            <v>0</v>
          </cell>
          <cell r="AW15">
            <v>0</v>
          </cell>
          <cell r="AX15">
            <v>0</v>
          </cell>
          <cell r="AY15">
            <v>0</v>
          </cell>
          <cell r="AZ15" t="str">
            <v>4-S lean burn</v>
          </cell>
          <cell r="BA15">
            <v>0</v>
          </cell>
          <cell r="BB15">
            <v>4</v>
          </cell>
          <cell r="BC15">
            <v>0</v>
          </cell>
          <cell r="BD15">
            <v>0</v>
          </cell>
          <cell r="BE15">
            <v>0</v>
          </cell>
          <cell r="BF15" t="str">
            <v xml:space="preserve"> </v>
          </cell>
          <cell r="BG15">
            <v>0</v>
          </cell>
          <cell r="BH15">
            <v>0</v>
          </cell>
          <cell r="BI15" t="str">
            <v>RA</v>
          </cell>
          <cell r="BJ15" t="str">
            <v>Aerodyne</v>
          </cell>
          <cell r="BK15" t="str">
            <v>Rod packing is routed back to fuel lines. IR camera shows leak for compressor pressure relief valve and  leak from blowcse filter pressure relief valve</v>
          </cell>
          <cell r="BL15" t="str">
            <v>None</v>
          </cell>
          <cell r="BM15">
            <v>1</v>
          </cell>
          <cell r="BN15">
            <v>5.2221669097799372</v>
          </cell>
          <cell r="BO15">
            <v>5.92</v>
          </cell>
          <cell r="BP15">
            <v>9.2102313354406832E-3</v>
          </cell>
          <cell r="BQ15">
            <v>4</v>
          </cell>
          <cell r="BT15">
            <v>37.905202088096324</v>
          </cell>
          <cell r="BU15">
            <v>75.430989064965161</v>
          </cell>
          <cell r="BV15">
            <v>7.2391082617632243</v>
          </cell>
          <cell r="BW15">
            <v>54583.491006858705</v>
          </cell>
          <cell r="BX15">
            <v>108620.62425354983</v>
          </cell>
          <cell r="BY15">
            <v>0</v>
          </cell>
          <cell r="BZ15">
            <v>1.0307982946054946E-2</v>
          </cell>
          <cell r="CA15">
            <v>0</v>
          </cell>
          <cell r="CB15">
            <v>1480</v>
          </cell>
          <cell r="CC15">
            <v>82.738500000000002</v>
          </cell>
          <cell r="CD15">
            <v>0.19097928154923569</v>
          </cell>
          <cell r="CE15">
            <v>1</v>
          </cell>
          <cell r="CF15">
            <v>37.905202088096324</v>
          </cell>
          <cell r="CG15">
            <v>0</v>
          </cell>
          <cell r="CH15">
            <v>0</v>
          </cell>
          <cell r="CI15">
            <v>0</v>
          </cell>
          <cell r="CJ15">
            <v>0</v>
          </cell>
          <cell r="CL15">
            <v>0.13776913516099934</v>
          </cell>
          <cell r="CM15">
            <v>6.4212658333333339</v>
          </cell>
          <cell r="CN15">
            <v>9.6020320377724655</v>
          </cell>
          <cell r="CO15">
            <v>1.7829674999999998</v>
          </cell>
          <cell r="CP15" t="str">
            <v>C</v>
          </cell>
          <cell r="CQ15">
            <v>0.3</v>
          </cell>
          <cell r="CR15">
            <v>0.91204394602875527</v>
          </cell>
          <cell r="CS15">
            <v>41.560718924942279</v>
          </cell>
          <cell r="CT15">
            <v>37.905202088096324</v>
          </cell>
          <cell r="CU15">
            <v>18.087485855635435</v>
          </cell>
          <cell r="CV15">
            <v>5.2952640000000004</v>
          </cell>
        </row>
        <row r="16">
          <cell r="A16">
            <v>605</v>
          </cell>
          <cell r="B16">
            <v>8</v>
          </cell>
          <cell r="C16">
            <v>41736</v>
          </cell>
          <cell r="D16" t="str">
            <v>North Compressor Station</v>
          </cell>
          <cell r="E16" t="str">
            <v>Anadarko</v>
          </cell>
          <cell r="F16">
            <v>40.035558299999998</v>
          </cell>
          <cell r="G16">
            <v>-109.652725</v>
          </cell>
          <cell r="H16" t="str">
            <v>UT</v>
          </cell>
          <cell r="I16" t="str">
            <v>18/19</v>
          </cell>
          <cell r="J16" t="str">
            <v>Natural Buttes-Uintah</v>
          </cell>
          <cell r="K16" t="str">
            <v>C</v>
          </cell>
          <cell r="L16" t="str">
            <v>Shale</v>
          </cell>
          <cell r="M16">
            <v>90.741</v>
          </cell>
          <cell r="N16">
            <v>5.0620000000000003</v>
          </cell>
          <cell r="O16">
            <v>1.7789999999999999</v>
          </cell>
          <cell r="P16">
            <v>1.395</v>
          </cell>
          <cell r="Q16">
            <v>0.87809999999999999</v>
          </cell>
          <cell r="R16">
            <v>0.14510000000000001</v>
          </cell>
          <cell r="S16">
            <v>0</v>
          </cell>
          <cell r="T16">
            <v>0</v>
          </cell>
          <cell r="U16">
            <v>1110.17</v>
          </cell>
          <cell r="V16">
            <v>0</v>
          </cell>
          <cell r="W16" t="str">
            <v>N/A but similar to Chipeta plant inlet</v>
          </cell>
          <cell r="X16">
            <v>90.741</v>
          </cell>
          <cell r="Y16">
            <v>5.0620000000000003</v>
          </cell>
          <cell r="Z16">
            <v>1.7789999999999999</v>
          </cell>
          <cell r="AA16">
            <v>1.395</v>
          </cell>
          <cell r="AB16">
            <v>0.87809999999999999</v>
          </cell>
          <cell r="AC16">
            <v>0.14510000000000001</v>
          </cell>
          <cell r="AD16">
            <v>0</v>
          </cell>
          <cell r="AE16">
            <v>0</v>
          </cell>
          <cell r="AF16">
            <v>1110.17</v>
          </cell>
          <cell r="AG16">
            <v>0</v>
          </cell>
          <cell r="AH16" t="str">
            <v>N/A but similar to Chipeta plant inlet</v>
          </cell>
          <cell r="AI16">
            <v>21.32304109589041</v>
          </cell>
          <cell r="AJ16">
            <v>6.3170000000000002</v>
          </cell>
          <cell r="AK16">
            <v>28</v>
          </cell>
          <cell r="AL16">
            <v>52.9</v>
          </cell>
          <cell r="AM16">
            <v>344</v>
          </cell>
          <cell r="AN16">
            <v>3795</v>
          </cell>
          <cell r="AO16">
            <v>0</v>
          </cell>
          <cell r="AP16">
            <v>54.5</v>
          </cell>
          <cell r="AQ16">
            <v>3795</v>
          </cell>
          <cell r="AR16">
            <v>0</v>
          </cell>
          <cell r="AS16">
            <v>3795</v>
          </cell>
          <cell r="AT16">
            <v>3</v>
          </cell>
          <cell r="AU16">
            <v>0</v>
          </cell>
          <cell r="AV16">
            <v>0</v>
          </cell>
          <cell r="AW16">
            <v>0</v>
          </cell>
          <cell r="AX16">
            <v>0</v>
          </cell>
          <cell r="AY16">
            <v>0</v>
          </cell>
          <cell r="AZ16" t="str">
            <v>4-S lean burn</v>
          </cell>
          <cell r="BA16">
            <v>0</v>
          </cell>
          <cell r="BB16" t="str">
            <v>Compressed air</v>
          </cell>
          <cell r="BC16" t="str">
            <v>Compressed air</v>
          </cell>
          <cell r="BD16" t="str">
            <v>Compressed air</v>
          </cell>
          <cell r="BE16">
            <v>2004</v>
          </cell>
          <cell r="BF16">
            <v>10</v>
          </cell>
          <cell r="BG16" t="str">
            <v>Cottonwood compressor station, from there it goes to Chipeta processing plant.</v>
          </cell>
          <cell r="BH16" t="str">
            <v>wells</v>
          </cell>
          <cell r="BI16" t="str">
            <v>TV</v>
          </cell>
          <cell r="BJ16" t="str">
            <v>Aerodyne</v>
          </cell>
          <cell r="BK16">
            <v>0</v>
          </cell>
          <cell r="BL16" t="str">
            <v>None</v>
          </cell>
          <cell r="BM16">
            <v>0</v>
          </cell>
          <cell r="BN16">
            <v>13.471854488998106</v>
          </cell>
          <cell r="BO16">
            <v>15.18</v>
          </cell>
          <cell r="BP16">
            <v>2.3760040325156179E-2</v>
          </cell>
          <cell r="BQ16">
            <v>7</v>
          </cell>
          <cell r="BT16">
            <v>35.984832972733201</v>
          </cell>
          <cell r="BU16">
            <v>173.28287881607275</v>
          </cell>
          <cell r="BV16">
            <v>26.710329229696203</v>
          </cell>
          <cell r="BW16">
            <v>51818.159480735805</v>
          </cell>
          <cell r="BX16">
            <v>249527.34549514478</v>
          </cell>
          <cell r="BY16">
            <v>0</v>
          </cell>
          <cell r="BZ16">
            <v>9.0399815760543369E-3</v>
          </cell>
          <cell r="CA16">
            <v>0</v>
          </cell>
          <cell r="CB16">
            <v>3795</v>
          </cell>
          <cell r="CC16">
            <v>90.741</v>
          </cell>
          <cell r="CD16">
            <v>0.74226631119659303</v>
          </cell>
          <cell r="CE16">
            <v>1</v>
          </cell>
          <cell r="CF16">
            <v>35.984832972733201</v>
          </cell>
          <cell r="CG16">
            <v>0</v>
          </cell>
          <cell r="CH16">
            <v>0</v>
          </cell>
          <cell r="CI16">
            <v>0</v>
          </cell>
          <cell r="CJ16">
            <v>0</v>
          </cell>
          <cell r="CL16">
            <v>0.37437590718306624</v>
          </cell>
          <cell r="CM16">
            <v>3.7202758823529414</v>
          </cell>
          <cell r="CN16">
            <v>5.5631100064831722</v>
          </cell>
          <cell r="CO16">
            <v>0.37413913571428575</v>
          </cell>
          <cell r="CP16" t="str">
            <v>C</v>
          </cell>
          <cell r="CQ16">
            <v>0.1</v>
          </cell>
          <cell r="CR16">
            <v>0.74797766485164463</v>
          </cell>
          <cell r="CS16">
            <v>48.109502012831499</v>
          </cell>
          <cell r="CT16" t="str">
            <v/>
          </cell>
          <cell r="CU16">
            <v>46.729644290805133</v>
          </cell>
          <cell r="CV16">
            <v>5.7321089700000005</v>
          </cell>
        </row>
        <row r="17">
          <cell r="A17">
            <v>505</v>
          </cell>
          <cell r="B17">
            <v>13</v>
          </cell>
          <cell r="C17">
            <v>41667</v>
          </cell>
          <cell r="D17" t="str">
            <v>Briscoe Friday Ranch CGF-A</v>
          </cell>
          <cell r="E17" t="str">
            <v>Anadarko</v>
          </cell>
          <cell r="F17">
            <v>28.2896</v>
          </cell>
          <cell r="G17">
            <v>-99.746399999999994</v>
          </cell>
          <cell r="H17" t="str">
            <v>TX</v>
          </cell>
          <cell r="I17">
            <v>16</v>
          </cell>
          <cell r="J17" t="str">
            <v>Eagle Ford</v>
          </cell>
          <cell r="K17" t="str">
            <v>C</v>
          </cell>
          <cell r="L17" t="str">
            <v>Shale</v>
          </cell>
          <cell r="M17">
            <v>73.453000000000003</v>
          </cell>
          <cell r="N17">
            <v>14.334</v>
          </cell>
          <cell r="O17">
            <v>5.99</v>
          </cell>
          <cell r="P17">
            <v>4.5179999999999998</v>
          </cell>
          <cell r="Q17">
            <v>1.0469999999999999</v>
          </cell>
          <cell r="R17">
            <v>0.65800000000000003</v>
          </cell>
          <cell r="S17">
            <v>0</v>
          </cell>
          <cell r="T17">
            <v>3</v>
          </cell>
          <cell r="U17">
            <v>1319.3420000000001</v>
          </cell>
          <cell r="V17">
            <v>1296.3800000000001</v>
          </cell>
          <cell r="W17" t="str">
            <v>Sample date 1/30/2012;  Test date 8/31/2013.  Data given for inlet composition but assumed to be the same as outlet</v>
          </cell>
          <cell r="X17">
            <v>73.453000000000003</v>
          </cell>
          <cell r="Y17">
            <v>14.334</v>
          </cell>
          <cell r="Z17">
            <v>5.99</v>
          </cell>
          <cell r="AA17">
            <v>4.5179999999999998</v>
          </cell>
          <cell r="AB17">
            <v>1.0469999999999999</v>
          </cell>
          <cell r="AC17">
            <v>0.65800000000000003</v>
          </cell>
          <cell r="AD17">
            <v>0</v>
          </cell>
          <cell r="AE17">
            <v>3</v>
          </cell>
          <cell r="AF17">
            <v>1319.3420000000001</v>
          </cell>
          <cell r="AG17">
            <v>1296.3800000000001</v>
          </cell>
          <cell r="AH17" t="str">
            <v>Sample date 1/30/2012;  Test date 8/31/2013.  Data given for inlet composition but assumed to be the same as outlet</v>
          </cell>
          <cell r="AI17">
            <v>0</v>
          </cell>
          <cell r="AJ17">
            <v>6.3</v>
          </cell>
          <cell r="AK17">
            <v>18</v>
          </cell>
          <cell r="AL17">
            <v>28</v>
          </cell>
          <cell r="AM17">
            <v>955</v>
          </cell>
          <cell r="AN17">
            <v>4800</v>
          </cell>
          <cell r="AO17">
            <v>0</v>
          </cell>
          <cell r="AP17">
            <v>41.5</v>
          </cell>
          <cell r="AQ17">
            <v>2400</v>
          </cell>
          <cell r="AR17">
            <v>0</v>
          </cell>
          <cell r="AS17">
            <v>2400</v>
          </cell>
          <cell r="AT17">
            <v>2</v>
          </cell>
          <cell r="AU17">
            <v>0</v>
          </cell>
          <cell r="AV17">
            <v>2</v>
          </cell>
          <cell r="AW17">
            <v>0</v>
          </cell>
          <cell r="AX17">
            <v>0</v>
          </cell>
          <cell r="AY17">
            <v>0</v>
          </cell>
          <cell r="AZ17" t="str">
            <v>4-S lean burn</v>
          </cell>
          <cell r="BA17">
            <v>0</v>
          </cell>
          <cell r="BB17">
            <v>18</v>
          </cell>
          <cell r="BC17">
            <v>0</v>
          </cell>
          <cell r="BD17">
            <v>4</v>
          </cell>
          <cell r="BE17">
            <v>2011</v>
          </cell>
          <cell r="BF17">
            <v>3</v>
          </cell>
          <cell r="BG17" t="str">
            <v>Maverick CDP</v>
          </cell>
          <cell r="BH17" t="str">
            <v>Processing facility</v>
          </cell>
          <cell r="BI17" t="str">
            <v>DM</v>
          </cell>
          <cell r="BJ17" t="str">
            <v>Aerodyne</v>
          </cell>
          <cell r="BK17" t="str">
            <v xml:space="preserve">The blowdown stack was venting vapors from NGL’s that ended up flooding compressor #4 (which was being serviced at time of testing for this reason).  The gas coming out of the blowdown stack was not natural gas but vapors from NGL’s.  There were only 2 compressors running without changes in site operation. </v>
          </cell>
          <cell r="BL17" t="str">
            <v>Remote facility, with an adjacent station</v>
          </cell>
          <cell r="BM17">
            <v>0</v>
          </cell>
          <cell r="BN17">
            <v>8.5339068817203092</v>
          </cell>
          <cell r="BO17">
            <v>10.8</v>
          </cell>
          <cell r="BP17">
            <v>1.5051080889152475E-2</v>
          </cell>
          <cell r="BQ17">
            <v>10</v>
          </cell>
          <cell r="BT17">
            <v>15.50699138452805</v>
          </cell>
          <cell r="BU17">
            <v>22.570384174494848</v>
          </cell>
          <cell r="BV17">
            <v>2.7689989829952451</v>
          </cell>
          <cell r="BW17">
            <v>22330.067593720392</v>
          </cell>
          <cell r="BX17">
            <v>32501.353211272581</v>
          </cell>
          <cell r="BY17">
            <v>0</v>
          </cell>
          <cell r="BZ17">
            <v>4.8254736683408595E-3</v>
          </cell>
          <cell r="CA17">
            <v>0</v>
          </cell>
          <cell r="CB17">
            <v>2400</v>
          </cell>
          <cell r="CC17">
            <v>73.453000000000003</v>
          </cell>
          <cell r="CD17">
            <v>0.17856455287374356</v>
          </cell>
          <cell r="CE17">
            <v>1</v>
          </cell>
          <cell r="CF17">
            <v>15.50699138452805</v>
          </cell>
          <cell r="CG17">
            <v>0</v>
          </cell>
          <cell r="CH17">
            <v>0</v>
          </cell>
          <cell r="CI17">
            <v>0</v>
          </cell>
          <cell r="CJ17">
            <v>0</v>
          </cell>
          <cell r="CL17">
            <v>0.55032640891481577</v>
          </cell>
          <cell r="CM17">
            <v>3.4118662499999997</v>
          </cell>
          <cell r="CN17">
            <v>5.1019300386273159</v>
          </cell>
          <cell r="CO17">
            <v>0.81012785000000009</v>
          </cell>
          <cell r="CP17" t="str">
            <v>C</v>
          </cell>
          <cell r="CQ17">
            <v>0.3</v>
          </cell>
          <cell r="CR17">
            <v>0.72190256692893007</v>
          </cell>
          <cell r="CS17">
            <v>21.480726201732267</v>
          </cell>
          <cell r="CT17">
            <v>15.50699138452805</v>
          </cell>
          <cell r="CU17">
            <v>22.378149392674874</v>
          </cell>
          <cell r="CV17">
            <v>4.6275389999999996</v>
          </cell>
        </row>
        <row r="18">
          <cell r="A18">
            <v>406</v>
          </cell>
          <cell r="B18">
            <v>17</v>
          </cell>
          <cell r="C18">
            <v>41715</v>
          </cell>
          <cell r="D18" t="str">
            <v>DYER COMPRESSOR STATION</v>
          </cell>
          <cell r="E18" t="str">
            <v>Access</v>
          </cell>
          <cell r="F18">
            <v>34.582900000000002</v>
          </cell>
          <cell r="G18">
            <v>-97.996200000000002</v>
          </cell>
          <cell r="H18" t="str">
            <v>OK</v>
          </cell>
          <cell r="I18">
            <v>11</v>
          </cell>
          <cell r="J18">
            <v>0</v>
          </cell>
          <cell r="K18" t="str">
            <v>C</v>
          </cell>
          <cell r="L18" t="str">
            <v>Conventional</v>
          </cell>
          <cell r="M18">
            <v>85.287000000000006</v>
          </cell>
          <cell r="N18">
            <v>7.694</v>
          </cell>
          <cell r="O18">
            <v>3.5449999999999999</v>
          </cell>
          <cell r="P18">
            <v>2.7679999999999998</v>
          </cell>
          <cell r="Q18">
            <v>0.27700000000000002</v>
          </cell>
          <cell r="R18">
            <v>0.42899999999999999</v>
          </cell>
          <cell r="S18">
            <v>2.9999999999999997E-4</v>
          </cell>
          <cell r="T18">
            <v>3</v>
          </cell>
          <cell r="U18">
            <v>1198.5</v>
          </cell>
          <cell r="V18">
            <v>1178.0999999999999</v>
          </cell>
          <cell r="W18" t="str">
            <v>Discharge sample.  Date of sample 1/22/14</v>
          </cell>
          <cell r="X18">
            <v>85.287000000000006</v>
          </cell>
          <cell r="Y18">
            <v>7.694</v>
          </cell>
          <cell r="Z18">
            <v>3.5449999999999999</v>
          </cell>
          <cell r="AA18">
            <v>2.7679999999999998</v>
          </cell>
          <cell r="AB18">
            <v>0.27700000000000002</v>
          </cell>
          <cell r="AC18">
            <v>0.42899999999999999</v>
          </cell>
          <cell r="AD18">
            <v>2.9999999999999997E-4</v>
          </cell>
          <cell r="AE18">
            <v>3</v>
          </cell>
          <cell r="AF18">
            <v>1198.5</v>
          </cell>
          <cell r="AG18">
            <v>1178.0999999999999</v>
          </cell>
          <cell r="AH18" t="str">
            <v>Discharge sample.  Date of sample 1/22/14</v>
          </cell>
          <cell r="AI18">
            <v>3.5</v>
          </cell>
          <cell r="AJ18">
            <v>6.15</v>
          </cell>
          <cell r="AK18">
            <v>6</v>
          </cell>
          <cell r="AL18">
            <v>31</v>
          </cell>
          <cell r="AM18">
            <v>431</v>
          </cell>
          <cell r="AN18">
            <v>1350</v>
          </cell>
          <cell r="AO18">
            <v>0</v>
          </cell>
          <cell r="AP18">
            <v>40</v>
          </cell>
          <cell r="AQ18">
            <v>1350</v>
          </cell>
          <cell r="AR18">
            <v>0</v>
          </cell>
          <cell r="AS18">
            <v>1350</v>
          </cell>
          <cell r="AT18">
            <v>1</v>
          </cell>
          <cell r="AU18">
            <v>0</v>
          </cell>
          <cell r="AV18">
            <v>0</v>
          </cell>
          <cell r="AW18">
            <v>0</v>
          </cell>
          <cell r="AX18">
            <v>0</v>
          </cell>
          <cell r="AY18">
            <v>0</v>
          </cell>
          <cell r="AZ18" t="str">
            <v>4-S lean burn</v>
          </cell>
          <cell r="BA18">
            <v>0</v>
          </cell>
          <cell r="BB18">
            <v>1</v>
          </cell>
          <cell r="BC18">
            <v>1</v>
          </cell>
          <cell r="BD18">
            <v>0</v>
          </cell>
          <cell r="BE18">
            <v>1998</v>
          </cell>
          <cell r="BF18">
            <v>16</v>
          </cell>
          <cell r="BG18">
            <v>0</v>
          </cell>
          <cell r="BH18" t="str">
            <v>wells</v>
          </cell>
          <cell r="BI18" t="str">
            <v>AB</v>
          </cell>
          <cell r="BJ18" t="str">
            <v>CMU</v>
          </cell>
          <cell r="BK18" t="str">
            <v xml:space="preserve">No anomalous emissions were observed either with the IR camera or other means.   </v>
          </cell>
          <cell r="BL18" t="str">
            <v>None</v>
          </cell>
          <cell r="BM18">
            <v>0</v>
          </cell>
          <cell r="BN18">
            <v>4.7813805508330613</v>
          </cell>
          <cell r="BO18">
            <v>5.625</v>
          </cell>
          <cell r="BP18">
            <v>8.4328252498932551E-3</v>
          </cell>
          <cell r="BQ18">
            <v>16</v>
          </cell>
          <cell r="BT18">
            <v>7.9233284519960465</v>
          </cell>
          <cell r="BU18">
            <v>28.322944753113074</v>
          </cell>
          <cell r="BV18">
            <v>2.6009077908747904</v>
          </cell>
          <cell r="BW18">
            <v>11409.592970874308</v>
          </cell>
          <cell r="BX18">
            <v>40785.040444482831</v>
          </cell>
          <cell r="BY18">
            <v>0</v>
          </cell>
          <cell r="BZ18">
            <v>2.1752651274494997E-3</v>
          </cell>
          <cell r="CA18">
            <v>0</v>
          </cell>
          <cell r="CB18">
            <v>1350</v>
          </cell>
          <cell r="CC18">
            <v>85.287000000000006</v>
          </cell>
          <cell r="CD18">
            <v>0.32825949430628099</v>
          </cell>
          <cell r="CE18">
            <v>1</v>
          </cell>
          <cell r="CF18">
            <v>7.9233284519960465</v>
          </cell>
          <cell r="CG18">
            <v>0</v>
          </cell>
          <cell r="CH18">
            <v>0</v>
          </cell>
          <cell r="CI18">
            <v>0</v>
          </cell>
          <cell r="CJ18">
            <v>0</v>
          </cell>
          <cell r="CL18">
            <v>0.60345605761534915</v>
          </cell>
          <cell r="CM18">
            <v>3.7852913923606382</v>
          </cell>
          <cell r="CN18">
            <v>5.6603308701336577</v>
          </cell>
          <cell r="CO18">
            <v>1.637190870133215</v>
          </cell>
          <cell r="CP18" t="str">
            <v>C</v>
          </cell>
          <cell r="CQ18">
            <v>0.3</v>
          </cell>
          <cell r="CR18">
            <v>0.7030276107397686</v>
          </cell>
          <cell r="CS18">
            <v>11.27029483757919</v>
          </cell>
          <cell r="CT18">
            <v>7.9233284519960465</v>
          </cell>
          <cell r="CU18">
            <v>14.424276287959572</v>
          </cell>
          <cell r="CV18">
            <v>5.2451505000000003</v>
          </cell>
        </row>
        <row r="19">
          <cell r="A19">
            <v>553</v>
          </cell>
          <cell r="B19">
            <v>27</v>
          </cell>
          <cell r="C19">
            <v>41689</v>
          </cell>
          <cell r="D19" t="str">
            <v>Central</v>
          </cell>
          <cell r="E19" t="str">
            <v>Anadarko</v>
          </cell>
          <cell r="F19">
            <v>37.165769509999997</v>
          </cell>
          <cell r="G19">
            <v>-101.4296193</v>
          </cell>
          <cell r="H19" t="str">
            <v>KS</v>
          </cell>
          <cell r="I19">
            <v>7</v>
          </cell>
          <cell r="J19" t="str">
            <v>Hugoton</v>
          </cell>
          <cell r="K19" t="str">
            <v>C</v>
          </cell>
          <cell r="L19" t="str">
            <v>Conventional</v>
          </cell>
          <cell r="M19">
            <v>75.427999999999997</v>
          </cell>
          <cell r="N19">
            <v>6.3579999999999997</v>
          </cell>
          <cell r="O19">
            <v>3.681</v>
          </cell>
          <cell r="P19">
            <v>2.468</v>
          </cell>
          <cell r="Q19">
            <v>9.2999999999999999E-2</v>
          </cell>
          <cell r="R19">
            <v>11.622</v>
          </cell>
          <cell r="S19">
            <v>0</v>
          </cell>
          <cell r="T19">
            <v>1</v>
          </cell>
          <cell r="U19">
            <v>1064.2190000000001</v>
          </cell>
          <cell r="V19">
            <v>1045.6980000000001</v>
          </cell>
          <cell r="W19" t="str">
            <v>Helium = 0.352%/  Sample date 06/11/2013.  Data given for outlet composition</v>
          </cell>
          <cell r="X19">
            <v>75.427999999999997</v>
          </cell>
          <cell r="Y19">
            <v>6.3579999999999997</v>
          </cell>
          <cell r="Z19">
            <v>3.681</v>
          </cell>
          <cell r="AA19">
            <v>2.468</v>
          </cell>
          <cell r="AB19">
            <v>9.2999999999999999E-2</v>
          </cell>
          <cell r="AC19">
            <v>11.622</v>
          </cell>
          <cell r="AD19">
            <v>0</v>
          </cell>
          <cell r="AE19">
            <v>1</v>
          </cell>
          <cell r="AF19">
            <v>1064.2190000000001</v>
          </cell>
          <cell r="AG19">
            <v>1045.6980000000001</v>
          </cell>
          <cell r="AH19" t="str">
            <v>Helium = 0.352%/  Sample date 06/11/2013.  Data given for outlet composition</v>
          </cell>
          <cell r="AI19">
            <v>5.1922707123287672</v>
          </cell>
          <cell r="AJ19">
            <v>4.5</v>
          </cell>
          <cell r="AK19">
            <v>8</v>
          </cell>
          <cell r="AL19">
            <v>-7</v>
          </cell>
          <cell r="AM19">
            <v>42</v>
          </cell>
          <cell r="AN19">
            <v>2250</v>
          </cell>
          <cell r="AO19">
            <v>0</v>
          </cell>
          <cell r="AP19">
            <v>40</v>
          </cell>
          <cell r="AQ19">
            <v>1500</v>
          </cell>
          <cell r="AR19">
            <v>0</v>
          </cell>
          <cell r="AS19">
            <v>1500</v>
          </cell>
          <cell r="AT19">
            <v>2</v>
          </cell>
          <cell r="AU19">
            <v>0</v>
          </cell>
          <cell r="AV19">
            <v>1</v>
          </cell>
          <cell r="AW19">
            <v>0</v>
          </cell>
          <cell r="AX19">
            <v>0</v>
          </cell>
          <cell r="AY19">
            <v>0</v>
          </cell>
          <cell r="AZ19" t="str">
            <v>4-S rich burn</v>
          </cell>
          <cell r="BA19">
            <v>0</v>
          </cell>
          <cell r="BB19">
            <v>0</v>
          </cell>
          <cell r="BC19">
            <v>0</v>
          </cell>
          <cell r="BD19">
            <v>0</v>
          </cell>
          <cell r="BE19">
            <v>1996</v>
          </cell>
          <cell r="BF19">
            <v>18</v>
          </cell>
          <cell r="BG19" t="str">
            <v xml:space="preserve">Hugoton Booster Station, which then feeds into the DCP processing plant in Liberal, KS. </v>
          </cell>
          <cell r="BH19" t="str">
            <v>~70 wells</v>
          </cell>
          <cell r="BI19" t="str">
            <v>TV</v>
          </cell>
          <cell r="BJ19" t="str">
            <v>Aerodyne</v>
          </cell>
          <cell r="BK19" t="str">
            <v>No leaks were observed at this site</v>
          </cell>
          <cell r="BL19" t="str">
            <v xml:space="preserve">~70 wells feed the compressors at this station. </v>
          </cell>
          <cell r="BM19">
            <v>0</v>
          </cell>
          <cell r="BN19">
            <v>1.0980165156964121</v>
          </cell>
          <cell r="BO19">
            <v>6.25</v>
          </cell>
          <cell r="BP19">
            <v>1.0524727002192653E-2</v>
          </cell>
          <cell r="BQ19">
            <v>8</v>
          </cell>
          <cell r="BT19">
            <v>4.5033991223641499</v>
          </cell>
          <cell r="BU19">
            <v>11.048450920874572</v>
          </cell>
          <cell r="BV19">
            <v>1.133461597809807</v>
          </cell>
          <cell r="BW19">
            <v>6484.8947362043764</v>
          </cell>
          <cell r="BX19">
            <v>15909.769326059382</v>
          </cell>
          <cell r="BY19">
            <v>0</v>
          </cell>
          <cell r="BZ19">
            <v>1.9105474348471766E-3</v>
          </cell>
          <cell r="CA19">
            <v>1</v>
          </cell>
          <cell r="CB19">
            <v>1500</v>
          </cell>
          <cell r="CC19">
            <v>75.427999999999997</v>
          </cell>
          <cell r="CD19">
            <v>0.25169023819829089</v>
          </cell>
          <cell r="CE19">
            <v>1</v>
          </cell>
          <cell r="CF19">
            <v>4.5033991223641499</v>
          </cell>
          <cell r="CG19">
            <v>0</v>
          </cell>
          <cell r="CH19">
            <v>0</v>
          </cell>
          <cell r="CI19">
            <v>0</v>
          </cell>
          <cell r="CJ19">
            <v>0</v>
          </cell>
          <cell r="CL19">
            <v>0.24381949853025381</v>
          </cell>
          <cell r="CM19">
            <v>5.0941080000000012</v>
          </cell>
          <cell r="CN19">
            <v>7.617468189209271</v>
          </cell>
          <cell r="CO19">
            <v>0.46769212500000001</v>
          </cell>
          <cell r="CP19" t="str">
            <v>C</v>
          </cell>
          <cell r="CQ19">
            <v>0.1</v>
          </cell>
          <cell r="CR19">
            <v>0.82005019534189272</v>
          </cell>
          <cell r="CS19">
            <v>5.491613986490921</v>
          </cell>
          <cell r="CT19">
            <v>4.5033991223641499</v>
          </cell>
          <cell r="CU19">
            <v>4.1331934492565638</v>
          </cell>
          <cell r="CV19">
            <v>3.3942599999999996</v>
          </cell>
        </row>
        <row r="20">
          <cell r="A20">
            <v>563</v>
          </cell>
          <cell r="B20">
            <v>26</v>
          </cell>
          <cell r="C20">
            <v>41689</v>
          </cell>
          <cell r="D20" t="str">
            <v>McAtee</v>
          </cell>
          <cell r="E20" t="str">
            <v>Anadarko</v>
          </cell>
          <cell r="F20">
            <v>37.078921540000003</v>
          </cell>
          <cell r="G20">
            <v>-101.521074</v>
          </cell>
          <cell r="H20" t="str">
            <v>KS</v>
          </cell>
          <cell r="I20">
            <v>7</v>
          </cell>
          <cell r="J20" t="str">
            <v>Hugoton</v>
          </cell>
          <cell r="K20" t="str">
            <v>C</v>
          </cell>
          <cell r="L20" t="str">
            <v>Conventional</v>
          </cell>
          <cell r="M20">
            <v>73.372</v>
          </cell>
          <cell r="N20">
            <v>6.7030000000000003</v>
          </cell>
          <cell r="O20">
            <v>4.3070000000000004</v>
          </cell>
          <cell r="P20">
            <v>2.891</v>
          </cell>
          <cell r="Q20">
            <v>0.16</v>
          </cell>
          <cell r="R20">
            <v>12.239000000000001</v>
          </cell>
          <cell r="S20">
            <v>0</v>
          </cell>
          <cell r="T20">
            <v>1</v>
          </cell>
          <cell r="U20">
            <v>1080.5820000000001</v>
          </cell>
          <cell r="V20">
            <v>1061.7750000000001</v>
          </cell>
          <cell r="W20" t="str">
            <v>Helium = 0.328%/  Sample date 10/31/2013.  Data given for outlet composition</v>
          </cell>
          <cell r="X20">
            <v>73.372</v>
          </cell>
          <cell r="Y20">
            <v>6.7030000000000003</v>
          </cell>
          <cell r="Z20">
            <v>4.3070000000000004</v>
          </cell>
          <cell r="AA20">
            <v>2.891</v>
          </cell>
          <cell r="AB20">
            <v>0.16</v>
          </cell>
          <cell r="AC20">
            <v>12.239000000000001</v>
          </cell>
          <cell r="AD20">
            <v>0</v>
          </cell>
          <cell r="AE20">
            <v>1</v>
          </cell>
          <cell r="AF20">
            <v>1080.5820000000001</v>
          </cell>
          <cell r="AG20">
            <v>1061.7750000000001</v>
          </cell>
          <cell r="AH20" t="str">
            <v>Helium = 0.328%/  Sample date 10/31/2013.  Data given for outlet composition</v>
          </cell>
          <cell r="AI20">
            <v>4.0323303561643842</v>
          </cell>
          <cell r="AJ20">
            <v>3.8</v>
          </cell>
          <cell r="AK20">
            <v>5</v>
          </cell>
          <cell r="AL20">
            <v>-5.4</v>
          </cell>
          <cell r="AM20">
            <v>71</v>
          </cell>
          <cell r="AN20">
            <v>1500</v>
          </cell>
          <cell r="AO20">
            <v>0</v>
          </cell>
          <cell r="AP20">
            <v>63</v>
          </cell>
          <cell r="AQ20">
            <v>1500</v>
          </cell>
          <cell r="AR20">
            <v>0</v>
          </cell>
          <cell r="AS20">
            <v>1500</v>
          </cell>
          <cell r="AT20">
            <v>2</v>
          </cell>
          <cell r="AU20">
            <v>0</v>
          </cell>
          <cell r="AV20">
            <v>0</v>
          </cell>
          <cell r="AW20">
            <v>0</v>
          </cell>
          <cell r="AX20">
            <v>0</v>
          </cell>
          <cell r="AY20">
            <v>0</v>
          </cell>
          <cell r="AZ20" t="str">
            <v>4-S rich burn</v>
          </cell>
          <cell r="BA20">
            <v>0</v>
          </cell>
          <cell r="BB20">
            <v>0</v>
          </cell>
          <cell r="BC20">
            <v>0</v>
          </cell>
          <cell r="BD20">
            <v>0</v>
          </cell>
          <cell r="BE20">
            <v>1996</v>
          </cell>
          <cell r="BF20">
            <v>18</v>
          </cell>
          <cell r="BG20" t="str">
            <v xml:space="preserve">Hug Booster Station, then the Hugoton Booster Station, which then feeds into the DCP processing plant in Liberal, KS. </v>
          </cell>
          <cell r="BH20" t="str">
            <v>~ 50 wells</v>
          </cell>
          <cell r="BI20" t="str">
            <v>TV</v>
          </cell>
          <cell r="BJ20" t="str">
            <v>Aerodyne</v>
          </cell>
          <cell r="BK20" t="str">
            <v>No Leaks were observed at this site.</v>
          </cell>
          <cell r="BL20" t="str">
            <v xml:space="preserve">There is a lot of retired equipment at this site (retired 1998). It has been cut and capped. No leaks from retired equipment were observed with the FLIR camera. </v>
          </cell>
          <cell r="BM20">
            <v>0</v>
          </cell>
          <cell r="BN20">
            <v>1.0980165156964121</v>
          </cell>
          <cell r="BO20">
            <v>6.25</v>
          </cell>
          <cell r="BP20">
            <v>1.0524727002192653E-2</v>
          </cell>
          <cell r="BQ20">
            <v>9</v>
          </cell>
          <cell r="BT20">
            <v>4.7273730475735123</v>
          </cell>
          <cell r="BU20">
            <v>10.722199653665326</v>
          </cell>
          <cell r="BV20">
            <v>1.0999914502509496</v>
          </cell>
          <cell r="BW20">
            <v>6807.4171885058586</v>
          </cell>
          <cell r="BX20">
            <v>15439.967501278072</v>
          </cell>
          <cell r="BY20">
            <v>0</v>
          </cell>
          <cell r="BZ20">
            <v>2.4415656870776241E-3</v>
          </cell>
          <cell r="CA20">
            <v>1</v>
          </cell>
          <cell r="CB20">
            <v>1500</v>
          </cell>
          <cell r="CC20">
            <v>73.372</v>
          </cell>
          <cell r="CD20">
            <v>0.23268556113115682</v>
          </cell>
          <cell r="CE20">
            <v>1</v>
          </cell>
          <cell r="CF20">
            <v>4.7273730475735123</v>
          </cell>
          <cell r="CG20">
            <v>0</v>
          </cell>
          <cell r="CH20">
            <v>0</v>
          </cell>
          <cell r="CI20">
            <v>0</v>
          </cell>
          <cell r="CJ20">
            <v>0</v>
          </cell>
          <cell r="CL20">
            <v>0.23226779537950937</v>
          </cell>
          <cell r="CM20">
            <v>5.695537777777778</v>
          </cell>
          <cell r="CN20">
            <v>8.5168154743994187</v>
          </cell>
          <cell r="CO20">
            <v>0.63101683333333325</v>
          </cell>
          <cell r="CP20" t="str">
            <v>C</v>
          </cell>
          <cell r="CQ20">
            <v>0.1</v>
          </cell>
          <cell r="CR20">
            <v>0.82710179960598396</v>
          </cell>
          <cell r="CS20">
            <v>5.7155879117002835</v>
          </cell>
          <cell r="CT20">
            <v>4.7273730475735123</v>
          </cell>
          <cell r="CU20">
            <v>4.9322826603009817</v>
          </cell>
          <cell r="CV20">
            <v>2.7881360000000002</v>
          </cell>
        </row>
        <row r="21">
          <cell r="A21">
            <v>541</v>
          </cell>
          <cell r="B21">
            <v>18</v>
          </cell>
          <cell r="C21">
            <v>41688</v>
          </cell>
          <cell r="D21" t="str">
            <v>Santa Fe</v>
          </cell>
          <cell r="E21" t="str">
            <v>Anadarko</v>
          </cell>
          <cell r="F21">
            <v>37.155126629999998</v>
          </cell>
          <cell r="G21">
            <v>-100.88718780000001</v>
          </cell>
          <cell r="H21" t="str">
            <v>KS</v>
          </cell>
          <cell r="I21">
            <v>7</v>
          </cell>
          <cell r="J21" t="str">
            <v>Hugoton</v>
          </cell>
          <cell r="K21" t="str">
            <v>C</v>
          </cell>
          <cell r="L21" t="str">
            <v>Conventional</v>
          </cell>
          <cell r="M21">
            <v>80.73</v>
          </cell>
          <cell r="N21">
            <v>5.39</v>
          </cell>
          <cell r="O21">
            <v>2.9609999999999999</v>
          </cell>
          <cell r="P21">
            <v>2.8460000000000001</v>
          </cell>
          <cell r="Q21">
            <v>0.17799999999999999</v>
          </cell>
          <cell r="R21">
            <v>7.6269999999999998</v>
          </cell>
          <cell r="S21">
            <v>0</v>
          </cell>
          <cell r="T21">
            <v>0</v>
          </cell>
          <cell r="U21">
            <v>1102.723</v>
          </cell>
          <cell r="V21">
            <v>1083.5309999999999</v>
          </cell>
          <cell r="W21" t="str">
            <v>Discharge sample.  Sample date 6/17/14</v>
          </cell>
          <cell r="X21">
            <v>80.73</v>
          </cell>
          <cell r="Y21">
            <v>5.39</v>
          </cell>
          <cell r="Z21">
            <v>2.9609999999999999</v>
          </cell>
          <cell r="AA21">
            <v>2.8460000000000001</v>
          </cell>
          <cell r="AB21">
            <v>0.17799999999999999</v>
          </cell>
          <cell r="AC21">
            <v>7.6269999999999998</v>
          </cell>
          <cell r="AD21">
            <v>0</v>
          </cell>
          <cell r="AE21">
            <v>0</v>
          </cell>
          <cell r="AF21">
            <v>1102.723</v>
          </cell>
          <cell r="AG21">
            <v>1083.5309999999999</v>
          </cell>
          <cell r="AH21" t="str">
            <v>Discharge sample.  Sample date 6/17/14</v>
          </cell>
          <cell r="AI21">
            <v>3.298364602739726</v>
          </cell>
          <cell r="AJ21">
            <v>3.3</v>
          </cell>
          <cell r="AK21">
            <v>6</v>
          </cell>
          <cell r="AL21">
            <v>2</v>
          </cell>
          <cell r="AM21">
            <v>210</v>
          </cell>
          <cell r="AN21">
            <v>1200</v>
          </cell>
          <cell r="AO21">
            <v>0</v>
          </cell>
          <cell r="AP21">
            <v>75</v>
          </cell>
          <cell r="AQ21">
            <v>1200</v>
          </cell>
          <cell r="AR21">
            <v>0</v>
          </cell>
          <cell r="AS21">
            <v>1200</v>
          </cell>
          <cell r="AT21">
            <v>1</v>
          </cell>
          <cell r="AU21">
            <v>0</v>
          </cell>
          <cell r="AV21">
            <v>0</v>
          </cell>
          <cell r="AW21">
            <v>0</v>
          </cell>
          <cell r="AX21">
            <v>0</v>
          </cell>
          <cell r="AY21">
            <v>0</v>
          </cell>
          <cell r="AZ21" t="str">
            <v>4-S lean burn</v>
          </cell>
          <cell r="BA21">
            <v>0</v>
          </cell>
          <cell r="BB21">
            <v>3</v>
          </cell>
          <cell r="BC21">
            <v>4</v>
          </cell>
          <cell r="BD21">
            <v>0</v>
          </cell>
          <cell r="BE21">
            <v>1997</v>
          </cell>
          <cell r="BF21">
            <v>17</v>
          </cell>
          <cell r="BG21" t="str">
            <v xml:space="preserve">DCP processing plant in Liberal, KS. </v>
          </cell>
          <cell r="BH21" t="str">
            <v>~50 wells</v>
          </cell>
          <cell r="BI21" t="str">
            <v>TV</v>
          </cell>
          <cell r="BJ21" t="str">
            <v>Aerodyne</v>
          </cell>
          <cell r="BK21" t="str">
            <v>The vents from both the condensate tank and the produced water tank were leaking. The produced water tank seemed to be leaking more but it was very difficult to film the leak due to the vent location on top of the tanks, and very high winds.</v>
          </cell>
          <cell r="BL21" t="str">
            <v>None</v>
          </cell>
          <cell r="BM21">
            <v>1</v>
          </cell>
          <cell r="BN21">
            <v>4.2669534408601546</v>
          </cell>
          <cell r="BO21">
            <v>5</v>
          </cell>
          <cell r="BP21">
            <v>7.5255404445762376E-3</v>
          </cell>
          <cell r="BQ21">
            <v>5</v>
          </cell>
          <cell r="BT21">
            <v>7.2406928357220206</v>
          </cell>
          <cell r="BU21">
            <v>19.492112880724072</v>
          </cell>
          <cell r="BV21">
            <v>1.690938314551951</v>
          </cell>
          <cell r="BW21">
            <v>10426.59768343971</v>
          </cell>
          <cell r="BX21">
            <v>28068.642548242664</v>
          </cell>
          <cell r="BY21">
            <v>0</v>
          </cell>
          <cell r="BZ21">
            <v>3.9137557978295443E-3</v>
          </cell>
          <cell r="CA21">
            <v>0</v>
          </cell>
          <cell r="CB21">
            <v>1200</v>
          </cell>
          <cell r="CC21">
            <v>80.73</v>
          </cell>
          <cell r="CD21">
            <v>0.23353266778694054</v>
          </cell>
          <cell r="CE21">
            <v>1</v>
          </cell>
          <cell r="CF21">
            <v>7.2406928357220206</v>
          </cell>
          <cell r="CG21">
            <v>0</v>
          </cell>
          <cell r="CH21">
            <v>0</v>
          </cell>
          <cell r="CI21">
            <v>0</v>
          </cell>
          <cell r="CJ21">
            <v>0</v>
          </cell>
          <cell r="CL21">
            <v>0.58930181650699265</v>
          </cell>
          <cell r="CM21">
            <v>5.7201483333333343</v>
          </cell>
          <cell r="CN21">
            <v>8.5536168386545981</v>
          </cell>
          <cell r="CO21">
            <v>1.9175609999999998</v>
          </cell>
          <cell r="CP21" t="str">
            <v>C</v>
          </cell>
          <cell r="CQ21">
            <v>0.3</v>
          </cell>
          <cell r="CR21">
            <v>0.70795895235526041</v>
          </cell>
          <cell r="CS21">
            <v>10.227560244324128</v>
          </cell>
          <cell r="CT21">
            <v>7.2406928357220206</v>
          </cell>
          <cell r="CU21">
            <v>8.0641335573805346</v>
          </cell>
          <cell r="CV21">
            <v>2.6640899999999998</v>
          </cell>
        </row>
        <row r="22">
          <cell r="A22">
            <v>566</v>
          </cell>
          <cell r="B22">
            <v>15</v>
          </cell>
          <cell r="C22">
            <v>41689</v>
          </cell>
          <cell r="D22" t="str">
            <v>South Breech</v>
          </cell>
          <cell r="E22" t="str">
            <v>Anadarko</v>
          </cell>
          <cell r="F22">
            <v>37.056960660000001</v>
          </cell>
          <cell r="G22">
            <v>-101.4307191</v>
          </cell>
          <cell r="H22" t="str">
            <v>KS</v>
          </cell>
          <cell r="I22">
            <v>7</v>
          </cell>
          <cell r="J22" t="str">
            <v>Hugoton</v>
          </cell>
          <cell r="K22" t="str">
            <v>C</v>
          </cell>
          <cell r="L22" t="str">
            <v>Conventional</v>
          </cell>
          <cell r="M22">
            <v>73.760999999999996</v>
          </cell>
          <cell r="N22">
            <v>6.7910000000000004</v>
          </cell>
          <cell r="O22">
            <v>4.3150000000000004</v>
          </cell>
          <cell r="P22">
            <v>2.9480000000000004</v>
          </cell>
          <cell r="Q22">
            <v>0.109</v>
          </cell>
          <cell r="R22">
            <v>11.718</v>
          </cell>
          <cell r="S22">
            <v>0</v>
          </cell>
          <cell r="T22">
            <v>0</v>
          </cell>
          <cell r="U22">
            <v>1088.18</v>
          </cell>
          <cell r="V22">
            <v>1069.242</v>
          </cell>
          <cell r="W22" t="str">
            <v>Helium = 0.357%/  Sample date 6/18/2013.  Data given for outlet composition</v>
          </cell>
          <cell r="X22">
            <v>73.760999999999996</v>
          </cell>
          <cell r="Y22">
            <v>6.7910000000000004</v>
          </cell>
          <cell r="Z22">
            <v>4.3150000000000004</v>
          </cell>
          <cell r="AA22">
            <v>2.9480000000000004</v>
          </cell>
          <cell r="AB22">
            <v>0.109</v>
          </cell>
          <cell r="AC22">
            <v>11.718</v>
          </cell>
          <cell r="AD22">
            <v>0</v>
          </cell>
          <cell r="AE22">
            <v>0</v>
          </cell>
          <cell r="AF22">
            <v>1088.18</v>
          </cell>
          <cell r="AG22">
            <v>1069.242</v>
          </cell>
          <cell r="AH22" t="str">
            <v>Helium = 0.357%/  Sample date 6/18/2013.  Data given for outlet composition</v>
          </cell>
          <cell r="AI22">
            <v>3.1512827945205477</v>
          </cell>
          <cell r="AJ22">
            <v>2.8</v>
          </cell>
          <cell r="AK22">
            <v>7</v>
          </cell>
          <cell r="AL22">
            <v>-6</v>
          </cell>
          <cell r="AM22">
            <v>50</v>
          </cell>
          <cell r="AN22">
            <v>2400</v>
          </cell>
          <cell r="AO22">
            <v>0</v>
          </cell>
          <cell r="AP22">
            <v>52</v>
          </cell>
          <cell r="AQ22">
            <v>2400</v>
          </cell>
          <cell r="AR22">
            <v>0</v>
          </cell>
          <cell r="AS22">
            <v>2400</v>
          </cell>
          <cell r="AT22">
            <v>2</v>
          </cell>
          <cell r="AU22">
            <v>0</v>
          </cell>
          <cell r="AV22">
            <v>0</v>
          </cell>
          <cell r="AW22">
            <v>0</v>
          </cell>
          <cell r="AX22">
            <v>0</v>
          </cell>
          <cell r="AY22">
            <v>0</v>
          </cell>
          <cell r="AZ22" t="str">
            <v>4-S rich burn</v>
          </cell>
          <cell r="BA22">
            <v>0</v>
          </cell>
          <cell r="BB22">
            <v>0</v>
          </cell>
          <cell r="BC22">
            <v>1</v>
          </cell>
          <cell r="BD22">
            <v>0</v>
          </cell>
          <cell r="BE22">
            <v>1996</v>
          </cell>
          <cell r="BF22">
            <v>18</v>
          </cell>
          <cell r="BG22" t="str">
            <v>Hugoton Booster Station, which then feeds into the DCP processing plant in Liberal, KS</v>
          </cell>
          <cell r="BH22" t="str">
            <v>~60 wells</v>
          </cell>
          <cell r="BI22" t="str">
            <v>TV</v>
          </cell>
          <cell r="BJ22" t="str">
            <v>Aerodyne</v>
          </cell>
          <cell r="BK22" t="str">
            <v xml:space="preserve">One small leak was observed on the compressor engine. It was an intentional leak to let water out of the fuel line. </v>
          </cell>
          <cell r="BL22" t="str">
            <v xml:space="preserve">There appears to be another natural gas facility located ~ 1 mile North of this facility. </v>
          </cell>
          <cell r="BM22">
            <v>0</v>
          </cell>
          <cell r="BN22">
            <v>1.7568264251142593</v>
          </cell>
          <cell r="BO22">
            <v>10</v>
          </cell>
          <cell r="BP22">
            <v>1.6839563203508247E-2</v>
          </cell>
          <cell r="BQ22">
            <v>17</v>
          </cell>
          <cell r="BT22">
            <v>11.660332712056508</v>
          </cell>
          <cell r="BU22">
            <v>17.130009927254935</v>
          </cell>
          <cell r="BV22">
            <v>2.2229158668422899</v>
          </cell>
          <cell r="BW22">
            <v>16790.879105361371</v>
          </cell>
          <cell r="BX22">
            <v>24667.214295247104</v>
          </cell>
          <cell r="BY22">
            <v>0</v>
          </cell>
          <cell r="BZ22">
            <v>8.12996371745104E-3</v>
          </cell>
          <cell r="CA22">
            <v>1</v>
          </cell>
          <cell r="CB22">
            <v>2400</v>
          </cell>
          <cell r="CC22">
            <v>73.760999999999996</v>
          </cell>
          <cell r="CD22">
            <v>0.19063914570326518</v>
          </cell>
          <cell r="CE22">
            <v>1</v>
          </cell>
          <cell r="CF22">
            <v>11.660332712056508</v>
          </cell>
          <cell r="CG22">
            <v>0</v>
          </cell>
          <cell r="CH22">
            <v>0</v>
          </cell>
          <cell r="CI22">
            <v>0</v>
          </cell>
          <cell r="CJ22">
            <v>0</v>
          </cell>
          <cell r="CL22">
            <v>0.15066692079015398</v>
          </cell>
          <cell r="CM22">
            <v>9.0798652631578953</v>
          </cell>
          <cell r="CN22">
            <v>13.577565454916057</v>
          </cell>
          <cell r="CO22">
            <v>1.1816926176470586</v>
          </cell>
          <cell r="CP22" t="str">
            <v>C</v>
          </cell>
          <cell r="CQ22">
            <v>0.1</v>
          </cell>
          <cell r="CR22">
            <v>0.88059158030899709</v>
          </cell>
          <cell r="CS22">
            <v>13.241476494659342</v>
          </cell>
          <cell r="CT22">
            <v>11.660332712056508</v>
          </cell>
          <cell r="CU22">
            <v>3.8187074755497603</v>
          </cell>
          <cell r="CV22">
            <v>2.0653079999999999</v>
          </cell>
        </row>
        <row r="23">
          <cell r="A23">
            <v>621</v>
          </cell>
          <cell r="B23">
            <v>23</v>
          </cell>
          <cell r="C23">
            <v>41688</v>
          </cell>
          <cell r="D23" t="str">
            <v>East Woods</v>
          </cell>
          <cell r="E23" t="str">
            <v>Anadarko</v>
          </cell>
          <cell r="F23">
            <v>37.169393579999998</v>
          </cell>
          <cell r="G23">
            <v>-101.0048065</v>
          </cell>
          <cell r="H23" t="str">
            <v>KS</v>
          </cell>
          <cell r="I23">
            <v>7</v>
          </cell>
          <cell r="J23" t="str">
            <v>Hugoton</v>
          </cell>
          <cell r="K23" t="str">
            <v>C</v>
          </cell>
          <cell r="L23" t="str">
            <v>Conventional</v>
          </cell>
          <cell r="M23">
            <v>77.230999999999995</v>
          </cell>
          <cell r="N23">
            <v>5.1459999999999999</v>
          </cell>
          <cell r="O23">
            <v>2.8279999999999998</v>
          </cell>
          <cell r="P23">
            <v>2.605</v>
          </cell>
          <cell r="Q23">
            <v>0.152</v>
          </cell>
          <cell r="R23">
            <v>11.664999999999999</v>
          </cell>
          <cell r="S23">
            <v>0</v>
          </cell>
          <cell r="T23">
            <v>0</v>
          </cell>
          <cell r="U23">
            <v>1048.0139999999999</v>
          </cell>
          <cell r="V23">
            <v>1029.7750000000001</v>
          </cell>
          <cell r="W23" t="str">
            <v>Discharge sample.  Sample date 6/17/14</v>
          </cell>
          <cell r="X23">
            <v>77.230999999999995</v>
          </cell>
          <cell r="Y23">
            <v>5.1459999999999999</v>
          </cell>
          <cell r="Z23">
            <v>2.8279999999999998</v>
          </cell>
          <cell r="AA23">
            <v>2.605</v>
          </cell>
          <cell r="AB23">
            <v>0.152</v>
          </cell>
          <cell r="AC23">
            <v>11.664999999999999</v>
          </cell>
          <cell r="AD23">
            <v>0</v>
          </cell>
          <cell r="AE23">
            <v>0</v>
          </cell>
          <cell r="AF23">
            <v>1048.0139999999999</v>
          </cell>
          <cell r="AG23">
            <v>1029.7750000000001</v>
          </cell>
          <cell r="AH23" t="str">
            <v>Discharge sample.  Sample date 6/17/14</v>
          </cell>
          <cell r="AI23">
            <v>3.4995627397260267</v>
          </cell>
          <cell r="AJ23">
            <v>2.8</v>
          </cell>
          <cell r="AK23">
            <v>8</v>
          </cell>
          <cell r="AL23">
            <v>12.717857142857143</v>
          </cell>
          <cell r="AM23">
            <v>226</v>
          </cell>
          <cell r="AN23">
            <v>1900</v>
          </cell>
          <cell r="AO23">
            <v>0</v>
          </cell>
          <cell r="AP23">
            <v>70.5</v>
          </cell>
          <cell r="AQ23">
            <v>1900</v>
          </cell>
          <cell r="AR23">
            <v>0</v>
          </cell>
          <cell r="AS23">
            <v>1900</v>
          </cell>
          <cell r="AT23">
            <v>2</v>
          </cell>
          <cell r="AU23">
            <v>0</v>
          </cell>
          <cell r="AV23">
            <v>0</v>
          </cell>
          <cell r="AW23">
            <v>0</v>
          </cell>
          <cell r="AX23">
            <v>0</v>
          </cell>
          <cell r="AY23">
            <v>0</v>
          </cell>
          <cell r="AZ23" t="str">
            <v>4-S rich burn</v>
          </cell>
          <cell r="BA23">
            <v>0</v>
          </cell>
          <cell r="BB23">
            <v>2</v>
          </cell>
          <cell r="BC23">
            <v>1</v>
          </cell>
          <cell r="BD23">
            <v>0</v>
          </cell>
          <cell r="BE23">
            <v>1997</v>
          </cell>
          <cell r="BF23">
            <v>17</v>
          </cell>
          <cell r="BG23" t="str">
            <v>DCP processing plant in Liberal, KS</v>
          </cell>
          <cell r="BH23" t="str">
            <v>~30 wells, and Wide Awake station</v>
          </cell>
          <cell r="BI23" t="str">
            <v>TV</v>
          </cell>
          <cell r="BJ23" t="str">
            <v>Aerodyne</v>
          </cell>
          <cell r="BK23" t="str">
            <v>Several “small” leaks were observed with the FLIR camera.  -the rod packing on 2 cylinders of the recip compressor. -the valve stem packing on the discharge valve of unit 1 ( non-operational unit on a common discharge header). - overpressure relief valve . -occasional venting from the condensate tank. -one continuous bleed controller</v>
          </cell>
          <cell r="BL23" t="str">
            <v>There looks to be a meter run, and a tank battery on the same block, but they are not part of this site.</v>
          </cell>
          <cell r="BM23">
            <v>1</v>
          </cell>
          <cell r="BN23">
            <v>1.3908209198821222</v>
          </cell>
          <cell r="BO23">
            <v>7.916666666666667</v>
          </cell>
          <cell r="BP23">
            <v>1.333132086944403E-2</v>
          </cell>
          <cell r="BQ23">
            <v>4</v>
          </cell>
          <cell r="BT23">
            <v>6.1761596645173178</v>
          </cell>
          <cell r="BU23">
            <v>6.8361859473186621</v>
          </cell>
          <cell r="BV23">
            <v>0.78931518507747012</v>
          </cell>
          <cell r="BW23">
            <v>8893.6699169049389</v>
          </cell>
          <cell r="BX23">
            <v>9844.1077641388729</v>
          </cell>
          <cell r="BY23">
            <v>0</v>
          </cell>
          <cell r="BZ23">
            <v>4.1127405894121625E-3</v>
          </cell>
          <cell r="CA23">
            <v>1</v>
          </cell>
          <cell r="CB23">
            <v>1900</v>
          </cell>
          <cell r="CC23">
            <v>77.230999999999995</v>
          </cell>
          <cell r="CD23">
            <v>0.12780032057982055</v>
          </cell>
          <cell r="CE23">
            <v>1</v>
          </cell>
          <cell r="CF23">
            <v>6.1761596645173178</v>
          </cell>
          <cell r="CG23">
            <v>0</v>
          </cell>
          <cell r="CH23">
            <v>0</v>
          </cell>
          <cell r="CI23">
            <v>0</v>
          </cell>
          <cell r="CJ23">
            <v>0</v>
          </cell>
          <cell r="CL23">
            <v>0.22519186605108893</v>
          </cell>
          <cell r="CM23">
            <v>4.4636459999999989</v>
          </cell>
          <cell r="CN23">
            <v>6.6747076059029746</v>
          </cell>
          <cell r="CO23">
            <v>0.15946803749999999</v>
          </cell>
          <cell r="CP23" t="str">
            <v>C</v>
          </cell>
          <cell r="CQ23">
            <v>0.1</v>
          </cell>
          <cell r="CR23">
            <v>0.83148143055902568</v>
          </cell>
          <cell r="CS23">
            <v>7.4278984924112281</v>
          </cell>
          <cell r="CT23">
            <v>6.1761596645173178</v>
          </cell>
          <cell r="CU23">
            <v>7.9457192524311093</v>
          </cell>
          <cell r="CV23">
            <v>2.1624679999999996</v>
          </cell>
        </row>
        <row r="24">
          <cell r="A24">
            <v>683</v>
          </cell>
          <cell r="B24">
            <v>20</v>
          </cell>
          <cell r="C24">
            <v>41730</v>
          </cell>
          <cell r="D24" t="str">
            <v>Jeff Pod Compressor Station</v>
          </cell>
          <cell r="E24" t="str">
            <v>Anadarko</v>
          </cell>
          <cell r="F24">
            <v>44.147261999999998</v>
          </cell>
          <cell r="G24">
            <v>-106.124617</v>
          </cell>
          <cell r="H24" t="str">
            <v>WY</v>
          </cell>
          <cell r="I24">
            <v>4</v>
          </cell>
          <cell r="J24" t="str">
            <v>Powder River</v>
          </cell>
          <cell r="K24" t="str">
            <v>C</v>
          </cell>
          <cell r="L24" t="str">
            <v>Coal Bed Methane</v>
          </cell>
          <cell r="M24">
            <v>81.823599999999999</v>
          </cell>
          <cell r="N24">
            <v>0.37659999999999999</v>
          </cell>
          <cell r="O24">
            <v>0</v>
          </cell>
          <cell r="P24">
            <v>0</v>
          </cell>
          <cell r="Q24">
            <v>16.8736</v>
          </cell>
          <cell r="R24">
            <v>0.92620000000000002</v>
          </cell>
          <cell r="S24">
            <v>1E-4</v>
          </cell>
          <cell r="T24">
            <v>1</v>
          </cell>
          <cell r="U24">
            <v>835</v>
          </cell>
          <cell r="V24" t="str">
            <v>N/A</v>
          </cell>
          <cell r="W24" t="str">
            <v>Inlet gas composition is not available.  Assumed to be the same as outlet for this compression station</v>
          </cell>
          <cell r="X24">
            <v>81.823599999999999</v>
          </cell>
          <cell r="Y24">
            <v>0.37659999999999999</v>
          </cell>
          <cell r="Z24">
            <v>0</v>
          </cell>
          <cell r="AA24">
            <v>0</v>
          </cell>
          <cell r="AB24">
            <v>16.8736</v>
          </cell>
          <cell r="AC24">
            <v>0.92620000000000002</v>
          </cell>
          <cell r="AD24">
            <v>1E-4</v>
          </cell>
          <cell r="AE24">
            <v>1</v>
          </cell>
          <cell r="AF24">
            <v>835</v>
          </cell>
          <cell r="AG24" t="str">
            <v>N/A</v>
          </cell>
          <cell r="AH24" t="str">
            <v>Sample obtained for discharge only.  Effective date 3/11/14</v>
          </cell>
          <cell r="AI24">
            <v>3.4678709863013695</v>
          </cell>
          <cell r="AJ24">
            <v>2.2000000000000002</v>
          </cell>
          <cell r="AK24">
            <v>0</v>
          </cell>
          <cell r="AL24">
            <v>1.6</v>
          </cell>
          <cell r="AM24">
            <v>68</v>
          </cell>
          <cell r="AN24">
            <v>1637</v>
          </cell>
          <cell r="AO24">
            <v>0</v>
          </cell>
          <cell r="AP24">
            <v>45</v>
          </cell>
          <cell r="AQ24">
            <v>1000</v>
          </cell>
          <cell r="AR24">
            <v>0</v>
          </cell>
          <cell r="AS24">
            <v>1000</v>
          </cell>
          <cell r="AT24">
            <v>1</v>
          </cell>
          <cell r="AU24">
            <v>0</v>
          </cell>
          <cell r="AV24">
            <v>1</v>
          </cell>
          <cell r="AW24">
            <v>0</v>
          </cell>
          <cell r="AX24">
            <v>0</v>
          </cell>
          <cell r="AY24">
            <v>0</v>
          </cell>
          <cell r="AZ24" t="str">
            <v>4-S lean burn</v>
          </cell>
          <cell r="BA24">
            <v>0</v>
          </cell>
          <cell r="BB24">
            <v>1</v>
          </cell>
          <cell r="BC24">
            <v>0</v>
          </cell>
          <cell r="BD24">
            <v>0</v>
          </cell>
          <cell r="BE24">
            <v>2009</v>
          </cell>
          <cell r="BF24">
            <v>5</v>
          </cell>
          <cell r="BG24" t="str">
            <v>"CCF" station (C/D)</v>
          </cell>
          <cell r="BH24" t="str">
            <v>Wells</v>
          </cell>
          <cell r="BI24" t="str">
            <v>DM</v>
          </cell>
          <cell r="BJ24" t="str">
            <v>CMU</v>
          </cell>
          <cell r="BK24" t="str">
            <v>There were no changes in operation throughout the day, no episodic emissions either.  No IR camera onsite</v>
          </cell>
          <cell r="BL24" t="str">
            <v>Rural area, several booster stations and producers nearby.  The inlet scrubber which is inside the facility belongs to another company.</v>
          </cell>
          <cell r="BM24">
            <v>0</v>
          </cell>
          <cell r="BN24">
            <v>3.5720051259663039</v>
          </cell>
          <cell r="BO24">
            <v>4</v>
          </cell>
          <cell r="BP24">
            <v>6.299874000564254E-3</v>
          </cell>
          <cell r="BQ24">
            <v>13</v>
          </cell>
          <cell r="BT24">
            <v>7.1955635926637358</v>
          </cell>
          <cell r="BU24">
            <v>26.686218221613707</v>
          </cell>
          <cell r="BV24">
            <v>2.1181317238756003</v>
          </cell>
          <cell r="BW24">
            <v>10361.611573435781</v>
          </cell>
          <cell r="BX24">
            <v>38428.154239123738</v>
          </cell>
          <cell r="BY24">
            <v>0</v>
          </cell>
          <cell r="BZ24">
            <v>5.7560696944045598E-3</v>
          </cell>
          <cell r="CA24">
            <v>0</v>
          </cell>
          <cell r="CB24">
            <v>1000</v>
          </cell>
          <cell r="CC24">
            <v>81.823599999999999</v>
          </cell>
          <cell r="CD24">
            <v>0.29436634067623968</v>
          </cell>
          <cell r="CE24">
            <v>1</v>
          </cell>
          <cell r="CF24">
            <v>7.1955635926637358</v>
          </cell>
          <cell r="CG24">
            <v>0</v>
          </cell>
          <cell r="CH24">
            <v>0</v>
          </cell>
          <cell r="CI24">
            <v>0</v>
          </cell>
          <cell r="CJ24">
            <v>0</v>
          </cell>
          <cell r="CL24">
            <v>0.49641769959592258</v>
          </cell>
          <cell r="CM24">
            <v>4.2302948040933499</v>
          </cell>
          <cell r="CN24">
            <v>6.3257661795074531</v>
          </cell>
          <cell r="CO24">
            <v>0.57499999999999996</v>
          </cell>
          <cell r="CP24" t="str">
            <v>C</v>
          </cell>
          <cell r="CQ24">
            <v>0.1</v>
          </cell>
          <cell r="CR24">
            <v>0.69119203569509591</v>
          </cell>
          <cell r="CS24">
            <v>10.410368206033409</v>
          </cell>
          <cell r="CT24">
            <v>7.1955635926637358</v>
          </cell>
          <cell r="CU24">
            <v>4.0529719258681789</v>
          </cell>
          <cell r="CV24">
            <v>1.8001192000000001</v>
          </cell>
        </row>
        <row r="25">
          <cell r="A25">
            <v>75</v>
          </cell>
          <cell r="B25">
            <v>19</v>
          </cell>
          <cell r="C25">
            <v>41723</v>
          </cell>
          <cell r="D25" t="str">
            <v>Reid CS</v>
          </cell>
          <cell r="E25" t="str">
            <v>Williams</v>
          </cell>
          <cell r="F25">
            <v>36.895425799999998</v>
          </cell>
          <cell r="G25">
            <v>-108.1426393</v>
          </cell>
          <cell r="H25" t="str">
            <v>NM</v>
          </cell>
          <cell r="I25">
            <v>13</v>
          </cell>
          <cell r="J25" t="str">
            <v>San Juan</v>
          </cell>
          <cell r="K25" t="str">
            <v>C</v>
          </cell>
          <cell r="L25" t="str">
            <v>Conventional</v>
          </cell>
          <cell r="M25">
            <v>86.1464</v>
          </cell>
          <cell r="N25">
            <v>6.6462000000000003</v>
          </cell>
          <cell r="O25">
            <v>2.8694000000000002</v>
          </cell>
          <cell r="P25">
            <v>2.3492000000000002</v>
          </cell>
          <cell r="Q25">
            <v>1.4646999999999999</v>
          </cell>
          <cell r="R25">
            <v>0.52410000000000001</v>
          </cell>
          <cell r="S25">
            <v>0</v>
          </cell>
          <cell r="T25">
            <v>0</v>
          </cell>
          <cell r="U25">
            <v>1156</v>
          </cell>
          <cell r="V25">
            <v>1137.0999999999999</v>
          </cell>
          <cell r="W25" t="str">
            <v>Inlet sample.  Date sampled 4/23/14</v>
          </cell>
          <cell r="X25">
            <v>86.1464</v>
          </cell>
          <cell r="Y25">
            <v>6.6462000000000003</v>
          </cell>
          <cell r="Z25">
            <v>2.8694000000000002</v>
          </cell>
          <cell r="AA25">
            <v>2.3492000000000002</v>
          </cell>
          <cell r="AB25">
            <v>1.4646999999999999</v>
          </cell>
          <cell r="AC25">
            <v>0.52410000000000001</v>
          </cell>
          <cell r="AD25">
            <v>0</v>
          </cell>
          <cell r="AE25">
            <v>0</v>
          </cell>
          <cell r="AF25">
            <v>1156</v>
          </cell>
          <cell r="AG25">
            <v>1137.0999999999999</v>
          </cell>
          <cell r="AH25" t="str">
            <v>Inlet sample.  Date sampled 4/23/14</v>
          </cell>
          <cell r="AI25">
            <v>0</v>
          </cell>
          <cell r="AJ25">
            <v>2</v>
          </cell>
          <cell r="AK25">
            <v>0</v>
          </cell>
          <cell r="AL25">
            <v>40</v>
          </cell>
          <cell r="AM25">
            <v>230</v>
          </cell>
          <cell r="AN25">
            <v>716</v>
          </cell>
          <cell r="AO25">
            <v>0</v>
          </cell>
          <cell r="AP25">
            <v>60</v>
          </cell>
          <cell r="AQ25">
            <v>716</v>
          </cell>
          <cell r="AR25">
            <v>0</v>
          </cell>
          <cell r="AS25">
            <v>716</v>
          </cell>
          <cell r="AT25">
            <v>1</v>
          </cell>
          <cell r="AU25">
            <v>0</v>
          </cell>
          <cell r="AV25">
            <v>0</v>
          </cell>
          <cell r="AW25">
            <v>0</v>
          </cell>
          <cell r="AX25">
            <v>0</v>
          </cell>
          <cell r="AY25">
            <v>0</v>
          </cell>
          <cell r="AZ25" t="str">
            <v>4-S lean burn</v>
          </cell>
          <cell r="BA25">
            <v>0</v>
          </cell>
          <cell r="BB25">
            <v>6</v>
          </cell>
          <cell r="BC25">
            <v>1</v>
          </cell>
          <cell r="BD25">
            <v>0</v>
          </cell>
          <cell r="BE25">
            <v>1990</v>
          </cell>
          <cell r="BF25">
            <v>24</v>
          </cell>
          <cell r="BG25" t="str">
            <v>Thompson CS</v>
          </cell>
          <cell r="BH25" t="str">
            <v>Wells ~ 100</v>
          </cell>
          <cell r="BI25" t="str">
            <v>LW</v>
          </cell>
          <cell r="BJ25" t="str">
            <v>Aerodyne</v>
          </cell>
          <cell r="BK25" t="str">
            <v>Leak found on 1 pressure regulator on meter run, the condensate tank adjacent to Reid was venting, and the gas separator adjacent to Reid is venting.</v>
          </cell>
          <cell r="BL25" t="str">
            <v>Adjacent/on the same site as the Reid compressor is 1 gas well head and a separator and a condensate tank owned and maintained by another party (Enervest/Energen).  The condensate tank is venting and potentially inline with the prevailing winds.  The gas separator adjacent to Reid is venting.</v>
          </cell>
          <cell r="BM25">
            <v>1</v>
          </cell>
          <cell r="BN25">
            <v>2.5698552362133684</v>
          </cell>
          <cell r="BO25">
            <v>2.8639999999999999</v>
          </cell>
          <cell r="BP25">
            <v>4.5324022830047937E-3</v>
          </cell>
          <cell r="BQ25">
            <v>2</v>
          </cell>
          <cell r="BT25">
            <v>7.2185123332451395</v>
          </cell>
          <cell r="BU25">
            <v>79.704663246084536</v>
          </cell>
          <cell r="BV25">
            <v>5.3659664877951458</v>
          </cell>
          <cell r="BW25">
            <v>10394.657759873</v>
          </cell>
          <cell r="BX25">
            <v>114774.71507436174</v>
          </cell>
          <cell r="BY25">
            <v>0</v>
          </cell>
          <cell r="BZ25">
            <v>6.0331353137641269E-3</v>
          </cell>
          <cell r="CA25">
            <v>0</v>
          </cell>
          <cell r="CB25">
            <v>716</v>
          </cell>
          <cell r="CC25">
            <v>86.1464</v>
          </cell>
          <cell r="CD25">
            <v>0.74336182305625198</v>
          </cell>
          <cell r="CE25">
            <v>1</v>
          </cell>
          <cell r="CF25">
            <v>7.2185123332451395</v>
          </cell>
          <cell r="CG25">
            <v>0</v>
          </cell>
          <cell r="CH25">
            <v>0</v>
          </cell>
          <cell r="CI25">
            <v>0</v>
          </cell>
          <cell r="CJ25">
            <v>0</v>
          </cell>
          <cell r="CL25">
            <v>0.35600898323298558</v>
          </cell>
          <cell r="CM25">
            <v>2.09019675</v>
          </cell>
          <cell r="CN25">
            <v>3.1255731626250562</v>
          </cell>
          <cell r="CO25">
            <v>0.97565099999999993</v>
          </cell>
          <cell r="CP25" t="str">
            <v>B</v>
          </cell>
          <cell r="CQ25">
            <v>0.5</v>
          </cell>
          <cell r="CR25">
            <v>0.8488931978754769</v>
          </cell>
          <cell r="CS25">
            <v>8.5034399513518242</v>
          </cell>
          <cell r="CT25">
            <v>7.2185123332451395</v>
          </cell>
          <cell r="CU25">
            <v>7.1935025632749188</v>
          </cell>
          <cell r="CV25">
            <v>1.722928</v>
          </cell>
        </row>
        <row r="26">
          <cell r="A26">
            <v>633</v>
          </cell>
          <cell r="B26">
            <v>34</v>
          </cell>
          <cell r="C26">
            <v>41688</v>
          </cell>
          <cell r="D26" t="str">
            <v>Wideawake Booster Station</v>
          </cell>
          <cell r="E26" t="str">
            <v>Anadarko</v>
          </cell>
          <cell r="F26">
            <v>37.06824846</v>
          </cell>
          <cell r="G26">
            <v>-101.0038241</v>
          </cell>
          <cell r="H26" t="str">
            <v>KS</v>
          </cell>
          <cell r="I26">
            <v>7</v>
          </cell>
          <cell r="J26" t="str">
            <v>Hugoton</v>
          </cell>
          <cell r="K26" t="str">
            <v>C</v>
          </cell>
          <cell r="L26" t="str">
            <v>Conventional</v>
          </cell>
          <cell r="M26">
            <v>80.962000000000003</v>
          </cell>
          <cell r="N26">
            <v>5.069</v>
          </cell>
          <cell r="O26">
            <v>2.4910000000000001</v>
          </cell>
          <cell r="P26">
            <v>2.4169999999999998</v>
          </cell>
          <cell r="Q26">
            <v>0.17399999999999999</v>
          </cell>
          <cell r="R26">
            <v>8.5519999999999996</v>
          </cell>
          <cell r="S26">
            <v>0</v>
          </cell>
          <cell r="T26">
            <v>12.3</v>
          </cell>
          <cell r="U26">
            <v>1070.232</v>
          </cell>
          <cell r="V26">
            <v>1051.606</v>
          </cell>
          <cell r="W26" t="str">
            <v>Helium = 0.335%/  Sample date 12/12/2013.  Data given for outlet composition</v>
          </cell>
          <cell r="X26">
            <v>80.962000000000003</v>
          </cell>
          <cell r="Y26">
            <v>5.069</v>
          </cell>
          <cell r="Z26">
            <v>2.4910000000000001</v>
          </cell>
          <cell r="AA26">
            <v>2.4169999999999998</v>
          </cell>
          <cell r="AB26">
            <v>0.17399999999999999</v>
          </cell>
          <cell r="AC26">
            <v>8.5519999999999996</v>
          </cell>
          <cell r="AD26">
            <v>0</v>
          </cell>
          <cell r="AE26">
            <v>12.3</v>
          </cell>
          <cell r="AF26">
            <v>1070.232</v>
          </cell>
          <cell r="AG26">
            <v>1051.606</v>
          </cell>
          <cell r="AH26" t="str">
            <v>Helium = 0.335%/  Sample date 12/12/2013.  Data given for outlet composition</v>
          </cell>
          <cell r="AI26">
            <v>1.4926847123287672</v>
          </cell>
          <cell r="AJ26">
            <v>1.67</v>
          </cell>
          <cell r="AK26">
            <v>2.5</v>
          </cell>
          <cell r="AL26">
            <v>-10</v>
          </cell>
          <cell r="AM26">
            <v>40</v>
          </cell>
          <cell r="AN26">
            <v>1000</v>
          </cell>
          <cell r="AO26">
            <v>0</v>
          </cell>
          <cell r="AP26">
            <v>57</v>
          </cell>
          <cell r="AQ26">
            <v>1000</v>
          </cell>
          <cell r="AR26">
            <v>0</v>
          </cell>
          <cell r="AS26">
            <v>1000</v>
          </cell>
          <cell r="AT26">
            <v>1</v>
          </cell>
          <cell r="AU26">
            <v>0</v>
          </cell>
          <cell r="AV26">
            <v>0</v>
          </cell>
          <cell r="AW26">
            <v>0</v>
          </cell>
          <cell r="AX26">
            <v>0</v>
          </cell>
          <cell r="AY26">
            <v>0</v>
          </cell>
          <cell r="AZ26" t="str">
            <v>4-S rich burn</v>
          </cell>
          <cell r="BA26">
            <v>0</v>
          </cell>
          <cell r="BB26">
            <v>1</v>
          </cell>
          <cell r="BC26">
            <v>0</v>
          </cell>
          <cell r="BD26">
            <v>0</v>
          </cell>
          <cell r="BE26">
            <v>1997</v>
          </cell>
          <cell r="BF26">
            <v>17</v>
          </cell>
          <cell r="BG26" t="str">
            <v xml:space="preserve">East Woods compressor station.  The outlet at East Woods Compressor Station feed the DCP processing plant in Liberal, KS. </v>
          </cell>
          <cell r="BH26" t="str">
            <v>~30-40 wells</v>
          </cell>
          <cell r="BI26" t="str">
            <v>TV</v>
          </cell>
          <cell r="BJ26" t="str">
            <v>Aerodyne</v>
          </cell>
          <cell r="BK26" t="str">
            <v>The only fugitive methane observed with the FLIR camera was in the engine exhaust.</v>
          </cell>
          <cell r="BL26" t="str">
            <v>None</v>
          </cell>
          <cell r="BM26">
            <v>0</v>
          </cell>
          <cell r="BN26">
            <v>0.73201101046427475</v>
          </cell>
          <cell r="BO26">
            <v>4.166666666666667</v>
          </cell>
          <cell r="BP26">
            <v>7.0164846681284344E-3</v>
          </cell>
          <cell r="BQ26">
            <v>3</v>
          </cell>
          <cell r="BT26">
            <v>0.78837678970671099</v>
          </cell>
          <cell r="BU26">
            <v>0.86502367576869188</v>
          </cell>
          <cell r="BV26">
            <v>7.2458240618297712E-2</v>
          </cell>
          <cell r="BW26">
            <v>1135.2625771776638</v>
          </cell>
          <cell r="BX26">
            <v>1245.6340931069162</v>
          </cell>
          <cell r="BY26">
            <v>0</v>
          </cell>
          <cell r="BZ26">
            <v>8.3965063907238805E-4</v>
          </cell>
          <cell r="CA26">
            <v>1</v>
          </cell>
          <cell r="CB26">
            <v>1000</v>
          </cell>
          <cell r="CC26">
            <v>80.962000000000003</v>
          </cell>
          <cell r="CD26">
            <v>9.1908135252501993E-2</v>
          </cell>
          <cell r="CE26">
            <v>1</v>
          </cell>
          <cell r="CF26">
            <v>0.78837678970671099</v>
          </cell>
          <cell r="CG26">
            <v>0</v>
          </cell>
          <cell r="CH26">
            <v>0</v>
          </cell>
          <cell r="CI26">
            <v>0</v>
          </cell>
          <cell r="CJ26">
            <v>0</v>
          </cell>
          <cell r="CL26">
            <v>0.92850400978521297</v>
          </cell>
          <cell r="CM26">
            <v>6.9985733333333329</v>
          </cell>
          <cell r="CN26">
            <v>10.465308104287335</v>
          </cell>
          <cell r="CO26">
            <v>0.34271066666666661</v>
          </cell>
          <cell r="CP26" t="str">
            <v>C</v>
          </cell>
          <cell r="CQ26">
            <v>0.1</v>
          </cell>
          <cell r="CR26">
            <v>0.54476508814213198</v>
          </cell>
          <cell r="CS26">
            <v>1.4471866991245583</v>
          </cell>
          <cell r="CT26">
            <v>0.78837678970671099</v>
          </cell>
          <cell r="CU26">
            <v>2.9414374049578718</v>
          </cell>
          <cell r="CV26">
            <v>1.3520653999999999</v>
          </cell>
        </row>
        <row r="27">
          <cell r="A27">
            <v>558</v>
          </cell>
          <cell r="B27">
            <v>33</v>
          </cell>
          <cell r="C27">
            <v>41689</v>
          </cell>
          <cell r="D27" t="str">
            <v>North Compressor Station (Hugs Satellite Booster D)</v>
          </cell>
          <cell r="E27" t="str">
            <v>Anadarko</v>
          </cell>
          <cell r="F27">
            <v>37.185136999999997</v>
          </cell>
          <cell r="G27">
            <v>-101.464803</v>
          </cell>
          <cell r="H27" t="str">
            <v>KS</v>
          </cell>
          <cell r="I27">
            <v>7</v>
          </cell>
          <cell r="J27" t="str">
            <v>Hugoton</v>
          </cell>
          <cell r="K27" t="str">
            <v>C</v>
          </cell>
          <cell r="L27" t="str">
            <v>Conventional</v>
          </cell>
          <cell r="M27">
            <v>74.725999999999999</v>
          </cell>
          <cell r="N27">
            <v>6.4589999999999996</v>
          </cell>
          <cell r="O27">
            <v>3.8260000000000001</v>
          </cell>
          <cell r="P27">
            <v>2.4670000000000001</v>
          </cell>
          <cell r="Q27">
            <v>0.121</v>
          </cell>
          <cell r="R27">
            <v>12.04</v>
          </cell>
          <cell r="S27">
            <v>1E-4</v>
          </cell>
          <cell r="T27">
            <v>1</v>
          </cell>
          <cell r="U27">
            <v>1060.9580000000001</v>
          </cell>
          <cell r="V27">
            <v>1042.4929999999999</v>
          </cell>
          <cell r="W27" t="str">
            <v>Discharge sample.  Sample date 6/11/13</v>
          </cell>
          <cell r="X27">
            <v>74.725999999999999</v>
          </cell>
          <cell r="Y27">
            <v>6.4589999999999996</v>
          </cell>
          <cell r="Z27">
            <v>3.8260000000000001</v>
          </cell>
          <cell r="AA27">
            <v>2.4670000000000001</v>
          </cell>
          <cell r="AB27">
            <v>0.121</v>
          </cell>
          <cell r="AC27">
            <v>12.04</v>
          </cell>
          <cell r="AD27">
            <v>1E-4</v>
          </cell>
          <cell r="AE27">
            <v>1</v>
          </cell>
          <cell r="AF27">
            <v>1060.9580000000001</v>
          </cell>
          <cell r="AG27">
            <v>1042.4929999999999</v>
          </cell>
          <cell r="AH27" t="str">
            <v>Discharge sample.  Sample date 6/11/13</v>
          </cell>
          <cell r="AI27">
            <v>1.2059244657534245</v>
          </cell>
          <cell r="AJ27">
            <v>1.2</v>
          </cell>
          <cell r="AK27">
            <v>2.5</v>
          </cell>
          <cell r="AL27">
            <v>-5.7</v>
          </cell>
          <cell r="AM27">
            <v>52</v>
          </cell>
          <cell r="AN27">
            <v>650</v>
          </cell>
          <cell r="AO27">
            <v>0</v>
          </cell>
          <cell r="AP27">
            <v>51.5</v>
          </cell>
          <cell r="AQ27">
            <v>650</v>
          </cell>
          <cell r="AR27">
            <v>0</v>
          </cell>
          <cell r="AS27">
            <v>650</v>
          </cell>
          <cell r="AT27">
            <v>1</v>
          </cell>
          <cell r="AU27">
            <v>0</v>
          </cell>
          <cell r="AV27">
            <v>0</v>
          </cell>
          <cell r="AW27">
            <v>0</v>
          </cell>
          <cell r="AX27">
            <v>0</v>
          </cell>
          <cell r="AY27">
            <v>0</v>
          </cell>
          <cell r="AZ27" t="str">
            <v>4-S rich burn</v>
          </cell>
          <cell r="BA27">
            <v>0</v>
          </cell>
          <cell r="BB27">
            <v>0</v>
          </cell>
          <cell r="BC27">
            <v>0</v>
          </cell>
          <cell r="BD27">
            <v>0</v>
          </cell>
          <cell r="BE27">
            <v>1996</v>
          </cell>
          <cell r="BF27">
            <v>18</v>
          </cell>
          <cell r="BG27" t="str">
            <v>Hugoton Booster Station, which then feeds into the DCP processing plant in Liberal, KS</v>
          </cell>
          <cell r="BH27" t="str">
            <v>~40 wells</v>
          </cell>
          <cell r="BI27" t="str">
            <v>TV</v>
          </cell>
          <cell r="BJ27" t="str">
            <v>Aerodyne</v>
          </cell>
          <cell r="BK27" t="str">
            <v>One small leak was observed on the compressor engine intake manifold, after the carburetor.</v>
          </cell>
          <cell r="BL27" t="str">
            <v xml:space="preserve">~40 wells feed the compressor at this station. </v>
          </cell>
          <cell r="BM27">
            <v>0</v>
          </cell>
          <cell r="BN27">
            <v>0.49115577476312638</v>
          </cell>
          <cell r="BO27">
            <v>2.7083333333333335</v>
          </cell>
          <cell r="BP27">
            <v>4.7078348740990789E-3</v>
          </cell>
          <cell r="BQ27">
            <v>5</v>
          </cell>
          <cell r="BT27">
            <v>1.0642349267025881</v>
          </cell>
          <cell r="BU27">
            <v>5.7960177451923123</v>
          </cell>
          <cell r="BV27">
            <v>0.39768601354044664</v>
          </cell>
          <cell r="BW27">
            <v>1532.4982944517269</v>
          </cell>
          <cell r="BX27">
            <v>8346.2655530769298</v>
          </cell>
          <cell r="BY27">
            <v>0</v>
          </cell>
          <cell r="BZ27">
            <v>1.7090195006331205E-3</v>
          </cell>
          <cell r="CA27">
            <v>1</v>
          </cell>
          <cell r="CB27">
            <v>650</v>
          </cell>
          <cell r="CC27">
            <v>74.725999999999999</v>
          </cell>
          <cell r="CD27">
            <v>0.37368254279403507</v>
          </cell>
          <cell r="CE27">
            <v>1</v>
          </cell>
          <cell r="CF27">
            <v>1.0642349267025881</v>
          </cell>
          <cell r="CG27">
            <v>0</v>
          </cell>
          <cell r="CH27">
            <v>0</v>
          </cell>
          <cell r="CI27">
            <v>0</v>
          </cell>
          <cell r="CJ27">
            <v>0</v>
          </cell>
          <cell r="CL27">
            <v>0.46151067066076956</v>
          </cell>
          <cell r="CM27">
            <v>6.4023090000000007</v>
          </cell>
          <cell r="CN27">
            <v>9.5736849601516525</v>
          </cell>
          <cell r="CO27">
            <v>1.0326218</v>
          </cell>
          <cell r="CP27" t="str">
            <v>C</v>
          </cell>
          <cell r="CQ27">
            <v>0.3</v>
          </cell>
          <cell r="CR27">
            <v>0.7558250666210492</v>
          </cell>
          <cell r="CS27">
            <v>1.4080439690367765</v>
          </cell>
          <cell r="CT27">
            <v>1.0642349267025881</v>
          </cell>
          <cell r="CU27">
            <v>2.9548565894641374</v>
          </cell>
          <cell r="CV27">
            <v>0.89671200000000006</v>
          </cell>
        </row>
        <row r="28">
          <cell r="A28">
            <v>415</v>
          </cell>
          <cell r="B28">
            <v>31</v>
          </cell>
          <cell r="C28">
            <v>41716</v>
          </cell>
          <cell r="D28" t="str">
            <v>West Cement</v>
          </cell>
          <cell r="E28" t="str">
            <v>Access</v>
          </cell>
          <cell r="F28">
            <v>34.9756</v>
          </cell>
          <cell r="G28">
            <v>-98.296800000000005</v>
          </cell>
          <cell r="H28" t="str">
            <v>OK</v>
          </cell>
          <cell r="I28">
            <v>11</v>
          </cell>
          <cell r="J28">
            <v>0</v>
          </cell>
          <cell r="K28" t="str">
            <v>C</v>
          </cell>
          <cell r="L28" t="str">
            <v>Conventional</v>
          </cell>
          <cell r="M28">
            <v>90.757000000000005</v>
          </cell>
          <cell r="N28">
            <v>3.8039999999999998</v>
          </cell>
          <cell r="O28">
            <v>2.004</v>
          </cell>
          <cell r="P28">
            <v>2.056</v>
          </cell>
          <cell r="Q28">
            <v>0.312</v>
          </cell>
          <cell r="R28">
            <v>1.0669999999999999</v>
          </cell>
          <cell r="S28">
            <v>5.0000000000000002E-5</v>
          </cell>
          <cell r="T28">
            <v>0.5</v>
          </cell>
          <cell r="U28">
            <v>1122.8</v>
          </cell>
          <cell r="V28">
            <v>1103.7</v>
          </cell>
          <cell r="W28" t="str">
            <v>Sample date 2/18/14</v>
          </cell>
          <cell r="X28">
            <v>90.757000000000005</v>
          </cell>
          <cell r="Y28">
            <v>3.8039999999999998</v>
          </cell>
          <cell r="Z28">
            <v>2.004</v>
          </cell>
          <cell r="AA28">
            <v>2.056</v>
          </cell>
          <cell r="AB28">
            <v>0.312</v>
          </cell>
          <cell r="AC28">
            <v>1.0669999999999999</v>
          </cell>
          <cell r="AD28">
            <v>5.0000000000000002E-5</v>
          </cell>
          <cell r="AE28">
            <v>0.5</v>
          </cell>
          <cell r="AF28">
            <v>1122.8</v>
          </cell>
          <cell r="AG28">
            <v>1103.7</v>
          </cell>
          <cell r="AH28" t="str">
            <v>Sample date 2/18/14</v>
          </cell>
          <cell r="AI28">
            <v>1</v>
          </cell>
          <cell r="AJ28">
            <v>0.97299999999999998</v>
          </cell>
          <cell r="AK28">
            <v>0</v>
          </cell>
          <cell r="AL28">
            <v>21</v>
          </cell>
          <cell r="AM28">
            <v>71</v>
          </cell>
          <cell r="AN28">
            <v>145</v>
          </cell>
          <cell r="AO28">
            <v>0</v>
          </cell>
          <cell r="AP28">
            <v>71</v>
          </cell>
          <cell r="AQ28">
            <v>145</v>
          </cell>
          <cell r="AR28">
            <v>0</v>
          </cell>
          <cell r="AS28">
            <v>145</v>
          </cell>
          <cell r="AT28">
            <v>1</v>
          </cell>
          <cell r="AU28">
            <v>0</v>
          </cell>
          <cell r="AV28">
            <v>0</v>
          </cell>
          <cell r="AW28">
            <v>0</v>
          </cell>
          <cell r="AX28">
            <v>0</v>
          </cell>
          <cell r="AY28">
            <v>0</v>
          </cell>
          <cell r="AZ28" t="str">
            <v>4-S rich burn</v>
          </cell>
          <cell r="BA28">
            <v>0</v>
          </cell>
          <cell r="BB28">
            <v>15</v>
          </cell>
          <cell r="BC28">
            <v>0</v>
          </cell>
          <cell r="BD28">
            <v>0</v>
          </cell>
          <cell r="BE28">
            <v>1983</v>
          </cell>
          <cell r="BF28">
            <v>31</v>
          </cell>
          <cell r="BG28">
            <v>0</v>
          </cell>
          <cell r="BH28">
            <v>0</v>
          </cell>
          <cell r="BI28" t="str">
            <v>AB</v>
          </cell>
          <cell r="BJ28" t="str">
            <v>CMU</v>
          </cell>
          <cell r="BK28">
            <v>0</v>
          </cell>
          <cell r="BL28" t="str">
            <v>None</v>
          </cell>
          <cell r="BM28">
            <v>0</v>
          </cell>
          <cell r="BN28">
            <v>0.12130468173407984</v>
          </cell>
          <cell r="BO28">
            <v>0.60416666666666663</v>
          </cell>
          <cell r="BP28">
            <v>1.1627317450041406E-3</v>
          </cell>
          <cell r="BQ28">
            <v>11</v>
          </cell>
          <cell r="BT28">
            <v>2.3346797813988305</v>
          </cell>
          <cell r="BU28">
            <v>80.735966452580371</v>
          </cell>
          <cell r="BV28">
            <v>2.7530038152848766</v>
          </cell>
          <cell r="BW28">
            <v>3361.9388852143156</v>
          </cell>
          <cell r="BX28">
            <v>116259.79169171573</v>
          </cell>
          <cell r="BY28">
            <v>0</v>
          </cell>
          <cell r="BZ28">
            <v>3.8071224234565259E-3</v>
          </cell>
          <cell r="CA28">
            <v>1</v>
          </cell>
          <cell r="CB28">
            <v>145</v>
          </cell>
          <cell r="CC28">
            <v>90.757000000000005</v>
          </cell>
          <cell r="CD28">
            <v>1.1791783340991655</v>
          </cell>
          <cell r="CE28">
            <v>1</v>
          </cell>
          <cell r="CF28">
            <v>2.3346797813988305</v>
          </cell>
          <cell r="CG28">
            <v>0</v>
          </cell>
          <cell r="CH28">
            <v>0</v>
          </cell>
          <cell r="CI28">
            <v>0</v>
          </cell>
          <cell r="CJ28">
            <v>0</v>
          </cell>
          <cell r="CL28">
            <v>5.1957738573210142E-2</v>
          </cell>
          <cell r="CM28">
            <v>6.326783824425827</v>
          </cell>
          <cell r="CN28">
            <v>9.4607484809052931</v>
          </cell>
          <cell r="CO28">
            <v>1</v>
          </cell>
          <cell r="CP28" t="str">
            <v>C</v>
          </cell>
          <cell r="CQ28">
            <v>0.3</v>
          </cell>
          <cell r="CR28">
            <v>0.96490596759169822</v>
          </cell>
          <cell r="CS28">
            <v>2.4195930586126861</v>
          </cell>
          <cell r="CT28">
            <v>2.3346797813988305</v>
          </cell>
          <cell r="CU28">
            <v>3.1772242925928089</v>
          </cell>
          <cell r="CV28">
            <v>0.88306561000000006</v>
          </cell>
        </row>
        <row r="29">
          <cell r="A29">
            <v>301</v>
          </cell>
          <cell r="B29">
            <v>21</v>
          </cell>
          <cell r="C29">
            <v>41722</v>
          </cell>
          <cell r="D29" t="str">
            <v>Mary Ann CDP Compressor Station</v>
          </cell>
          <cell r="E29" t="str">
            <v>Access</v>
          </cell>
          <cell r="F29">
            <v>35.262726000000001</v>
          </cell>
          <cell r="G29">
            <v>-99.063751999999994</v>
          </cell>
          <cell r="H29" t="str">
            <v>OK</v>
          </cell>
          <cell r="I29">
            <v>11</v>
          </cell>
          <cell r="J29" t="str">
            <v>Anadarko</v>
          </cell>
          <cell r="K29" t="str">
            <v>C</v>
          </cell>
          <cell r="L29" t="str">
            <v>Conventional</v>
          </cell>
          <cell r="M29">
            <v>90.14</v>
          </cell>
          <cell r="N29">
            <v>4.3620000000000001</v>
          </cell>
          <cell r="O29">
            <v>1.9379999999999999</v>
          </cell>
          <cell r="P29">
            <v>1.5350000000000001</v>
          </cell>
          <cell r="Q29">
            <v>0.108</v>
          </cell>
          <cell r="R29">
            <v>1.917</v>
          </cell>
          <cell r="S29">
            <v>2.0000000000000001E-4</v>
          </cell>
          <cell r="T29">
            <v>2</v>
          </cell>
          <cell r="U29">
            <v>1102.2</v>
          </cell>
          <cell r="V29">
            <v>1083.4000000000001</v>
          </cell>
          <cell r="W29" t="str">
            <v>Notes not available regarding where was the sample taken (inlet or outlet) but for this compression station asssumed to be the same in and out.  Sample date 11/12/13</v>
          </cell>
          <cell r="X29">
            <v>90.14</v>
          </cell>
          <cell r="Y29">
            <v>4.3620000000000001</v>
          </cell>
          <cell r="Z29">
            <v>1.9379999999999999</v>
          </cell>
          <cell r="AA29">
            <v>1.5350000000000001</v>
          </cell>
          <cell r="AB29">
            <v>0.108</v>
          </cell>
          <cell r="AC29">
            <v>1.917</v>
          </cell>
          <cell r="AD29">
            <v>2.0000000000000001E-4</v>
          </cell>
          <cell r="AE29">
            <v>2</v>
          </cell>
          <cell r="AF29">
            <v>1102.2</v>
          </cell>
          <cell r="AG29">
            <v>1083.4000000000001</v>
          </cell>
          <cell r="AH29" t="str">
            <v>Notes not available regarding where was the sample taken (inlet or outlet) but for this compression station asssumed to be the same in and out.  Sample date 11/12/13</v>
          </cell>
          <cell r="AI29">
            <v>0.5</v>
          </cell>
          <cell r="AJ29">
            <v>0.69</v>
          </cell>
          <cell r="AK29">
            <v>1</v>
          </cell>
          <cell r="AL29">
            <v>26</v>
          </cell>
          <cell r="AM29">
            <v>472</v>
          </cell>
          <cell r="AN29" t="str">
            <v>N/A</v>
          </cell>
          <cell r="AO29">
            <v>0</v>
          </cell>
          <cell r="AP29">
            <v>35</v>
          </cell>
          <cell r="AQ29" t="str">
            <v>N/A</v>
          </cell>
          <cell r="AR29">
            <v>0</v>
          </cell>
          <cell r="AS29">
            <v>0</v>
          </cell>
          <cell r="AT29">
            <v>1</v>
          </cell>
          <cell r="AU29">
            <v>0</v>
          </cell>
          <cell r="AV29">
            <v>0</v>
          </cell>
          <cell r="AW29">
            <v>0</v>
          </cell>
          <cell r="AX29">
            <v>0</v>
          </cell>
          <cell r="AY29">
            <v>0</v>
          </cell>
          <cell r="AZ29" t="str">
            <v xml:space="preserve">2-S engine </v>
          </cell>
          <cell r="BA29">
            <v>0</v>
          </cell>
          <cell r="BB29">
            <v>6</v>
          </cell>
          <cell r="BC29">
            <v>0</v>
          </cell>
          <cell r="BD29">
            <v>0</v>
          </cell>
          <cell r="BE29" t="str">
            <v>Unknown</v>
          </cell>
          <cell r="BF29">
            <v>0</v>
          </cell>
          <cell r="BG29" t="str">
            <v>Processing plant owned by Enogex</v>
          </cell>
          <cell r="BH29" t="str">
            <v>Wells</v>
          </cell>
          <cell r="BI29" t="str">
            <v>AM</v>
          </cell>
          <cell r="BJ29" t="str">
            <v>CMU</v>
          </cell>
          <cell r="BK29" t="str">
            <v>This is an old, small, marginally maintained site.   Very little equipment on site, so probably not a lot of opportunities for leaks, but I also get the impression that it if there were an anomalous leak, it would go unnoticed.   We did not observe any venting from the produced water tanks that I could see.   There was a methanol pump that was emitting methane periodically (approx. 0.5 to 1 Hz).</v>
          </cell>
          <cell r="BL29" t="str">
            <v>None</v>
          </cell>
          <cell r="BM29">
            <v>0</v>
          </cell>
          <cell r="BN29">
            <v>0</v>
          </cell>
          <cell r="BO29" t="str">
            <v>NA</v>
          </cell>
          <cell r="BP29" t="str">
            <v>NA</v>
          </cell>
          <cell r="BQ29">
            <v>42</v>
          </cell>
          <cell r="BT29">
            <v>6.8136156061776818</v>
          </cell>
          <cell r="BU29" t="e">
            <v>#VALUE!</v>
          </cell>
          <cell r="BV29">
            <v>1.6050703206605363</v>
          </cell>
          <cell r="BW29">
            <v>9811.6064728958627</v>
          </cell>
          <cell r="BX29" t="e">
            <v>#VALUE!</v>
          </cell>
          <cell r="BY29">
            <v>1</v>
          </cell>
          <cell r="BZ29">
            <v>1.5775149241109423E-2</v>
          </cell>
          <cell r="CA29">
            <v>0</v>
          </cell>
          <cell r="CB29" t="e">
            <v>#VALUE!</v>
          </cell>
          <cell r="CC29">
            <v>90.14</v>
          </cell>
          <cell r="CD29">
            <v>0.23556807625092202</v>
          </cell>
          <cell r="CE29">
            <v>1</v>
          </cell>
          <cell r="CF29">
            <v>6.8136156061776818</v>
          </cell>
          <cell r="CG29">
            <v>0</v>
          </cell>
          <cell r="CH29">
            <v>0</v>
          </cell>
          <cell r="CI29">
            <v>0</v>
          </cell>
          <cell r="CJ29">
            <v>0</v>
          </cell>
          <cell r="CL29">
            <v>0</v>
          </cell>
          <cell r="CM29">
            <v>4.1712255246981274</v>
          </cell>
          <cell r="CN29">
            <v>6.2374370045561909</v>
          </cell>
          <cell r="CO29">
            <v>1.0794921864475977</v>
          </cell>
          <cell r="CP29" t="str">
            <v>C</v>
          </cell>
          <cell r="CQ29">
            <v>1</v>
          </cell>
          <cell r="CR29">
            <v>1</v>
          </cell>
          <cell r="CS29">
            <v>6.8136156061776818</v>
          </cell>
          <cell r="CT29" t="str">
            <v/>
          </cell>
          <cell r="CU29">
            <v>7.4753267076632017</v>
          </cell>
          <cell r="CV29">
            <v>0.62196599999999991</v>
          </cell>
        </row>
        <row r="30">
          <cell r="A30">
            <v>222</v>
          </cell>
          <cell r="B30">
            <v>29</v>
          </cell>
          <cell r="C30">
            <v>41681</v>
          </cell>
          <cell r="D30" t="str">
            <v>Timberstar Tuppen #1-2H</v>
          </cell>
          <cell r="E30" t="str">
            <v>Southwestern Energy</v>
          </cell>
          <cell r="F30">
            <v>31.521799999999999</v>
          </cell>
          <cell r="G30">
            <v>-94.893500000000003</v>
          </cell>
          <cell r="H30" t="str">
            <v>TX</v>
          </cell>
          <cell r="I30">
            <v>20</v>
          </cell>
          <cell r="J30" t="str">
            <v>Carthage</v>
          </cell>
          <cell r="K30" t="str">
            <v>C</v>
          </cell>
          <cell r="L30" t="str">
            <v>Tight Sands</v>
          </cell>
          <cell r="M30">
            <v>95.353333333333339</v>
          </cell>
          <cell r="N30">
            <v>1.6633333333333333</v>
          </cell>
          <cell r="O30">
            <v>0.77333333333333343</v>
          </cell>
          <cell r="P30">
            <v>0.77333333333333343</v>
          </cell>
          <cell r="Q30">
            <v>0.9966666666666667</v>
          </cell>
          <cell r="R30">
            <v>0.44</v>
          </cell>
          <cell r="S30">
            <v>0</v>
          </cell>
          <cell r="T30">
            <v>0</v>
          </cell>
          <cell r="U30">
            <v>1040.6433333333332</v>
          </cell>
          <cell r="V30">
            <v>1022.1700000000001</v>
          </cell>
          <cell r="W30" t="str">
            <v>AVG From: inlet from Timberstar Tuppen 2-H, inlet from Timberstar Tuppen 1-H, inlet from Timberstar-Davis (Pettet) 2- 1-H</v>
          </cell>
          <cell r="X30">
            <v>96.79</v>
          </cell>
          <cell r="Y30">
            <v>0.75</v>
          </cell>
          <cell r="Z30">
            <v>0.3</v>
          </cell>
          <cell r="AA30">
            <v>0.49</v>
          </cell>
          <cell r="AB30">
            <v>1.24</v>
          </cell>
          <cell r="AC30">
            <v>0.43</v>
          </cell>
          <cell r="AD30">
            <v>0</v>
          </cell>
          <cell r="AE30">
            <v>0</v>
          </cell>
          <cell r="AF30">
            <v>1017.05</v>
          </cell>
          <cell r="AG30">
            <v>999</v>
          </cell>
          <cell r="AH30" t="str">
            <v>TUPPIN SWN / XTO LP CM</v>
          </cell>
          <cell r="AI30">
            <v>0.79200000000000004</v>
          </cell>
          <cell r="AJ30">
            <v>0.66200000000000003</v>
          </cell>
          <cell r="AK30">
            <v>0</v>
          </cell>
          <cell r="AL30">
            <v>103</v>
          </cell>
          <cell r="AM30">
            <v>803</v>
          </cell>
          <cell r="AN30">
            <v>335</v>
          </cell>
          <cell r="AO30">
            <v>0</v>
          </cell>
          <cell r="AP30">
            <v>34</v>
          </cell>
          <cell r="AQ30">
            <v>335</v>
          </cell>
          <cell r="AR30">
            <v>0</v>
          </cell>
          <cell r="AS30">
            <v>335</v>
          </cell>
          <cell r="AT30">
            <v>1</v>
          </cell>
          <cell r="AU30">
            <v>0</v>
          </cell>
          <cell r="AV30">
            <v>0</v>
          </cell>
          <cell r="AW30">
            <v>0</v>
          </cell>
          <cell r="AX30">
            <v>0</v>
          </cell>
          <cell r="AY30">
            <v>0</v>
          </cell>
          <cell r="AZ30" t="str">
            <v>4-S lean burn</v>
          </cell>
          <cell r="BA30">
            <v>0</v>
          </cell>
          <cell r="BB30">
            <v>10</v>
          </cell>
          <cell r="BC30">
            <v>0</v>
          </cell>
          <cell r="BD30">
            <v>0</v>
          </cell>
          <cell r="BE30">
            <v>2008</v>
          </cell>
          <cell r="BF30">
            <v>6</v>
          </cell>
          <cell r="BG30" t="str">
            <v>Sold to other company (gathering)</v>
          </cell>
          <cell r="BH30" t="str">
            <v>This site has a well onsite.  This site drew gas from three wells: Timberstar Tuppen 1H, Timberstar Tuppen 2H, and Timberstar Tuppen (Pettet) 3-2H. The 1H well was on site. The 2H well was on the other side of the access road, approximately 200 meters away from the site. The 3-2H well was about half a mile away to the southwest.</v>
          </cell>
          <cell r="BI30" t="str">
            <v>TG</v>
          </cell>
          <cell r="BJ30" t="str">
            <v>CMU</v>
          </cell>
          <cell r="BK30" t="str">
            <v>The rod packing vent of the compressor appeared to produce the largest gas source. A FLIR movie was created which features the tubing leading from the vent. The tube terminates in a puddle of oil causing gas bubbles to form.</v>
          </cell>
          <cell r="BL30" t="str">
            <v xml:space="preserve">The landscape was heavily timbered rolling hills with numerous clearcuts and cattle pastures. Six sites were observed driving in. The closest was approximately one-half mile north and the furthest about 5 miles north.  This site accepted gas from one on-site well and two additional nearby wells.  </v>
          </cell>
          <cell r="BM30">
            <v>1</v>
          </cell>
          <cell r="BN30">
            <v>1.2057162168816002</v>
          </cell>
          <cell r="BO30">
            <v>1.5075000000000003</v>
          </cell>
          <cell r="BP30">
            <v>2.1264975773897412E-3</v>
          </cell>
          <cell r="BQ30">
            <v>36</v>
          </cell>
          <cell r="BT30">
            <v>4.296998516273435</v>
          </cell>
          <cell r="BU30">
            <v>26.240167782506056</v>
          </cell>
          <cell r="BV30">
            <v>1.2100381244792215</v>
          </cell>
          <cell r="BW30">
            <v>6187.6778634337461</v>
          </cell>
          <cell r="BX30">
            <v>37785.841606808724</v>
          </cell>
          <cell r="BY30">
            <v>0</v>
          </cell>
          <cell r="BZ30">
            <v>9.6569329610929951E-3</v>
          </cell>
          <cell r="CA30">
            <v>0</v>
          </cell>
          <cell r="CB30">
            <v>335</v>
          </cell>
          <cell r="CC30">
            <v>96.79</v>
          </cell>
          <cell r="CD30">
            <v>0.28160077782121862</v>
          </cell>
          <cell r="CE30">
            <v>1</v>
          </cell>
          <cell r="CF30">
            <v>4.296998516273435</v>
          </cell>
          <cell r="CG30">
            <v>0</v>
          </cell>
          <cell r="CH30">
            <v>0</v>
          </cell>
          <cell r="CI30">
            <v>0</v>
          </cell>
          <cell r="CJ30">
            <v>0</v>
          </cell>
          <cell r="CL30">
            <v>0.28059498096528451</v>
          </cell>
          <cell r="CM30">
            <v>4.3234479610281795</v>
          </cell>
          <cell r="CN30">
            <v>6.4650626391968595</v>
          </cell>
          <cell r="CO30">
            <v>0.76397823585251023</v>
          </cell>
          <cell r="CP30" t="str">
            <v>C</v>
          </cell>
          <cell r="CQ30">
            <v>0.1</v>
          </cell>
          <cell r="CR30">
            <v>0.79838057578188604</v>
          </cell>
          <cell r="CS30">
            <v>5.382143111466875</v>
          </cell>
          <cell r="CT30">
            <v>4.296998516273435</v>
          </cell>
          <cell r="CU30">
            <v>9.8373219226478614</v>
          </cell>
          <cell r="CV30">
            <v>0.64074980000000015</v>
          </cell>
        </row>
        <row r="31">
          <cell r="A31">
            <v>457</v>
          </cell>
          <cell r="B31">
            <v>22</v>
          </cell>
          <cell r="C31">
            <v>41684</v>
          </cell>
          <cell r="D31" t="str">
            <v>Sand Springs CF</v>
          </cell>
          <cell r="E31" t="str">
            <v>Access</v>
          </cell>
          <cell r="F31">
            <v>31.436299999999999</v>
          </cell>
          <cell r="G31">
            <v>-103.9199</v>
          </cell>
          <cell r="H31" t="str">
            <v>TX</v>
          </cell>
          <cell r="I31">
            <v>12</v>
          </cell>
          <cell r="J31" t="str">
            <v>Permian</v>
          </cell>
          <cell r="K31" t="str">
            <v>C</v>
          </cell>
          <cell r="L31" t="str">
            <v>Shale/Conventional (multiple zones)</v>
          </cell>
          <cell r="M31">
            <v>95.8035</v>
          </cell>
          <cell r="N31">
            <v>0.50690000000000002</v>
          </cell>
          <cell r="O31">
            <v>2.5999999999999999E-2</v>
          </cell>
          <cell r="P31">
            <v>0</v>
          </cell>
          <cell r="Q31">
            <v>3.2502</v>
          </cell>
          <cell r="R31">
            <v>0.41310000000000002</v>
          </cell>
          <cell r="S31">
            <v>2.9999999999999997E-4</v>
          </cell>
          <cell r="T31">
            <v>2.9999999999999996</v>
          </cell>
          <cell r="U31">
            <v>981.55</v>
          </cell>
          <cell r="V31">
            <v>964.79</v>
          </cell>
          <cell r="W31" t="str">
            <v>Sample date 11/11/13</v>
          </cell>
          <cell r="X31">
            <v>95.8035</v>
          </cell>
          <cell r="Y31">
            <v>0.50690000000000002</v>
          </cell>
          <cell r="Z31">
            <v>2.5999999999999999E-2</v>
          </cell>
          <cell r="AA31">
            <v>0</v>
          </cell>
          <cell r="AB31">
            <v>3.2502</v>
          </cell>
          <cell r="AC31">
            <v>0.41310000000000002</v>
          </cell>
          <cell r="AD31">
            <v>2.9999999999999997E-4</v>
          </cell>
          <cell r="AE31">
            <v>2.9999999999999996</v>
          </cell>
          <cell r="AF31">
            <v>981.55</v>
          </cell>
          <cell r="AG31">
            <v>964.79</v>
          </cell>
          <cell r="AH31" t="str">
            <v>Sample date 11/11/13</v>
          </cell>
          <cell r="AI31">
            <v>1.5</v>
          </cell>
          <cell r="AJ31">
            <v>0.6</v>
          </cell>
          <cell r="AK31">
            <v>0</v>
          </cell>
          <cell r="AL31">
            <v>98</v>
          </cell>
          <cell r="AM31">
            <v>477</v>
          </cell>
          <cell r="AN31">
            <v>180</v>
          </cell>
          <cell r="AO31">
            <v>0</v>
          </cell>
          <cell r="AP31">
            <v>68</v>
          </cell>
          <cell r="AQ31">
            <v>90</v>
          </cell>
          <cell r="AR31">
            <v>0</v>
          </cell>
          <cell r="AS31">
            <v>90</v>
          </cell>
          <cell r="AT31">
            <v>1</v>
          </cell>
          <cell r="AU31">
            <v>1</v>
          </cell>
          <cell r="AV31">
            <v>0</v>
          </cell>
          <cell r="AW31">
            <v>0</v>
          </cell>
          <cell r="AX31">
            <v>0</v>
          </cell>
          <cell r="AY31">
            <v>0</v>
          </cell>
          <cell r="AZ31" t="str">
            <v>4-S lean burn</v>
          </cell>
          <cell r="BA31">
            <v>0</v>
          </cell>
          <cell r="BB31">
            <v>5</v>
          </cell>
          <cell r="BC31">
            <v>0</v>
          </cell>
          <cell r="BD31">
            <v>3</v>
          </cell>
          <cell r="BE31">
            <v>0</v>
          </cell>
          <cell r="BF31">
            <v>0</v>
          </cell>
          <cell r="BG31" t="str">
            <v>Sales</v>
          </cell>
          <cell r="BH31" t="str">
            <v>Wells</v>
          </cell>
          <cell r="BI31" t="str">
            <v>DM</v>
          </cell>
          <cell r="BJ31" t="str">
            <v>Aerodyne</v>
          </cell>
          <cell r="BK31" t="str">
            <v>There was very slight venting from tanks (normal for those tanks which are atmospheric).</v>
          </cell>
          <cell r="BL31" t="str">
            <v>Remote location, not many gas sites nearby, closest site ~1.2 mi away.  There is a wellhead on site (inside the fence) and no emissions were observed with the IR camera (coming from the wellhead).</v>
          </cell>
          <cell r="BM31">
            <v>0</v>
          </cell>
          <cell r="BN31">
            <v>0.32366360696635793</v>
          </cell>
          <cell r="BO31">
            <v>0.375</v>
          </cell>
          <cell r="BP31">
            <v>5.7083903033442623E-4</v>
          </cell>
          <cell r="BQ31">
            <v>16</v>
          </cell>
          <cell r="BT31">
            <v>6.642771856195246</v>
          </cell>
          <cell r="BU31">
            <v>338.75439547315528</v>
          </cell>
          <cell r="BV31">
            <v>8.0936005954279047</v>
          </cell>
          <cell r="BW31">
            <v>9565.5914729211545</v>
          </cell>
          <cell r="BX31">
            <v>487806.32948134362</v>
          </cell>
          <cell r="BY31">
            <v>0</v>
          </cell>
          <cell r="BZ31">
            <v>1.6640991670313288E-2</v>
          </cell>
          <cell r="CA31">
            <v>0</v>
          </cell>
          <cell r="CB31">
            <v>90</v>
          </cell>
          <cell r="CC31">
            <v>95.8035</v>
          </cell>
          <cell r="CD31">
            <v>1.2184071304329942</v>
          </cell>
          <cell r="CE31">
            <v>1</v>
          </cell>
          <cell r="CF31">
            <v>6.642771856195246</v>
          </cell>
          <cell r="CG31">
            <v>0</v>
          </cell>
          <cell r="CH31">
            <v>0</v>
          </cell>
          <cell r="CI31">
            <v>0</v>
          </cell>
          <cell r="CJ31">
            <v>0</v>
          </cell>
          <cell r="CL31">
            <v>4.8724179299413944E-2</v>
          </cell>
          <cell r="CM31">
            <v>4.1651515000000003</v>
          </cell>
          <cell r="CN31">
            <v>6.2283542191267394</v>
          </cell>
          <cell r="CO31">
            <v>0.96864221875000012</v>
          </cell>
          <cell r="CP31" t="str">
            <v>C</v>
          </cell>
          <cell r="CQ31">
            <v>0.3</v>
          </cell>
          <cell r="CR31">
            <v>0.96701798946682183</v>
          </cell>
          <cell r="CS31">
            <v>6.8693363810716965</v>
          </cell>
          <cell r="CT31" t="str">
            <v/>
          </cell>
          <cell r="CU31">
            <v>7.1862156496892409</v>
          </cell>
          <cell r="CV31">
            <v>0.57482099999999992</v>
          </cell>
        </row>
        <row r="32">
          <cell r="A32">
            <v>430</v>
          </cell>
          <cell r="B32">
            <v>3</v>
          </cell>
          <cell r="C32">
            <v>41683</v>
          </cell>
          <cell r="D32" t="str">
            <v>Overton Comressor Station</v>
          </cell>
          <cell r="E32" t="str">
            <v>Access</v>
          </cell>
          <cell r="F32">
            <v>32.216949999999997</v>
          </cell>
          <cell r="G32">
            <v>-95.042500000000004</v>
          </cell>
          <cell r="H32" t="str">
            <v>TX</v>
          </cell>
          <cell r="I32">
            <v>20</v>
          </cell>
          <cell r="J32" t="str">
            <v>Carthage (Mid-Cont South)</v>
          </cell>
          <cell r="K32" t="str">
            <v>C</v>
          </cell>
          <cell r="L32" t="str">
            <v>Tight Sands</v>
          </cell>
          <cell r="M32">
            <v>91.198999999999998</v>
          </cell>
          <cell r="N32">
            <v>4.0999999999999996</v>
          </cell>
          <cell r="O32">
            <v>0.97899999999999998</v>
          </cell>
          <cell r="P32">
            <v>0.95100000000000018</v>
          </cell>
          <cell r="Q32">
            <v>1.5369999999999999</v>
          </cell>
          <cell r="R32">
            <v>1.234</v>
          </cell>
          <cell r="S32">
            <v>0</v>
          </cell>
          <cell r="T32">
            <v>2.5</v>
          </cell>
          <cell r="U32">
            <v>1059.9000000000001</v>
          </cell>
          <cell r="V32">
            <v>0</v>
          </cell>
          <cell r="W32" t="str">
            <v>Sample date 12/18/2013.  Data given for outlet composition</v>
          </cell>
          <cell r="X32">
            <v>91.198999999999998</v>
          </cell>
          <cell r="Y32">
            <v>4.0999999999999996</v>
          </cell>
          <cell r="Z32">
            <v>0.97899999999999998</v>
          </cell>
          <cell r="AA32">
            <v>0.95100000000000018</v>
          </cell>
          <cell r="AB32">
            <v>1.5369999999999999</v>
          </cell>
          <cell r="AC32">
            <v>1.234</v>
          </cell>
          <cell r="AD32">
            <v>0</v>
          </cell>
          <cell r="AE32">
            <v>2.5</v>
          </cell>
          <cell r="AF32">
            <v>1059.9000000000001</v>
          </cell>
          <cell r="AG32">
            <v>0</v>
          </cell>
          <cell r="AH32" t="str">
            <v>Sample date 12/18/2013.  Data given for outlet composition</v>
          </cell>
          <cell r="AI32">
            <v>0.28499999999999998</v>
          </cell>
          <cell r="AJ32">
            <v>0.58099999999999996</v>
          </cell>
          <cell r="AK32">
            <v>0</v>
          </cell>
          <cell r="AL32">
            <v>68</v>
          </cell>
          <cell r="AM32">
            <v>580</v>
          </cell>
          <cell r="AN32">
            <v>145</v>
          </cell>
          <cell r="AO32">
            <v>0</v>
          </cell>
          <cell r="AP32">
            <v>42.5</v>
          </cell>
          <cell r="AQ32">
            <v>145</v>
          </cell>
          <cell r="AR32">
            <v>0</v>
          </cell>
          <cell r="AS32">
            <v>145</v>
          </cell>
          <cell r="AT32">
            <v>1</v>
          </cell>
          <cell r="AU32">
            <v>0</v>
          </cell>
          <cell r="AV32">
            <v>0</v>
          </cell>
          <cell r="AW32">
            <v>0</v>
          </cell>
          <cell r="AX32">
            <v>0</v>
          </cell>
          <cell r="AY32">
            <v>0</v>
          </cell>
          <cell r="AZ32" t="str">
            <v>4-S lean burn</v>
          </cell>
          <cell r="BA32">
            <v>0</v>
          </cell>
          <cell r="BB32">
            <v>8</v>
          </cell>
          <cell r="BC32">
            <v>0</v>
          </cell>
          <cell r="BD32">
            <v>0</v>
          </cell>
          <cell r="BE32">
            <v>2010</v>
          </cell>
          <cell r="BF32">
            <v>4</v>
          </cell>
          <cell r="BG32" t="str">
            <v>Sold to other company</v>
          </cell>
          <cell r="BH32" t="str">
            <v>Wells</v>
          </cell>
          <cell r="BI32" t="str">
            <v>TG</v>
          </cell>
          <cell r="BJ32" t="str">
            <v>CMU</v>
          </cell>
          <cell r="BK32" t="str">
            <v>Significant gas emissions from produced water tanks. See IR movie. Also, crew was swabbing onsite while we were onsite, resulting in further emissions from extracted water.</v>
          </cell>
          <cell r="BL32" t="str">
            <v>There are several well pads surrounding the Overton site with the nearest about 300 meters away.  There are components from two companies on the site. Access has a liquid separator and engine/compressor. Chesapeake has an onsite well and an associated  lter and separator. There are two produced water tanks and one produced oil tank. The inlet and outlet pipelines have pig receiver/launcher. The name of the onsite well is J. Jordan SVY, A-12.</v>
          </cell>
          <cell r="BM32">
            <v>1</v>
          </cell>
          <cell r="BN32">
            <v>0.52165197913263672</v>
          </cell>
          <cell r="BO32">
            <v>0.65250000000000008</v>
          </cell>
          <cell r="BP32">
            <v>9.2002716255664861E-4</v>
          </cell>
          <cell r="BQ32">
            <v>27</v>
          </cell>
          <cell r="BT32">
            <v>64.454878132980113</v>
          </cell>
          <cell r="BU32">
            <v>461.81089792006719</v>
          </cell>
          <cell r="BV32">
            <v>14.007624850141797</v>
          </cell>
          <cell r="BW32">
            <v>92815.024511491371</v>
          </cell>
          <cell r="BX32">
            <v>665007.69300489675</v>
          </cell>
          <cell r="BY32">
            <v>0</v>
          </cell>
          <cell r="BZ32">
            <v>0.17516691244536925</v>
          </cell>
          <cell r="CA32">
            <v>0</v>
          </cell>
          <cell r="CB32">
            <v>145</v>
          </cell>
          <cell r="CC32">
            <v>91.198999999999998</v>
          </cell>
          <cell r="CD32">
            <v>0.21732451066375394</v>
          </cell>
          <cell r="CE32">
            <v>1</v>
          </cell>
          <cell r="CF32">
            <v>64.454878132980113</v>
          </cell>
          <cell r="CG32">
            <v>0</v>
          </cell>
          <cell r="CH32">
            <v>0</v>
          </cell>
          <cell r="CI32">
            <v>0</v>
          </cell>
          <cell r="CJ32">
            <v>0</v>
          </cell>
          <cell r="CL32">
            <v>8.0932893559489821E-3</v>
          </cell>
          <cell r="CM32">
            <v>3.0490640806987153</v>
          </cell>
          <cell r="CN32">
            <v>4.5594142569382257</v>
          </cell>
          <cell r="CO32">
            <v>0.50275140720195799</v>
          </cell>
          <cell r="CP32" t="str">
            <v>B</v>
          </cell>
          <cell r="CQ32">
            <v>0.1</v>
          </cell>
          <cell r="CR32">
            <v>0.99276871199526062</v>
          </cell>
          <cell r="CS32">
            <v>64.924364914199487</v>
          </cell>
          <cell r="CT32" t="str">
            <v/>
          </cell>
          <cell r="CU32">
            <v>28.638662016758012</v>
          </cell>
          <cell r="CV32">
            <v>0.5298661899999999</v>
          </cell>
        </row>
        <row r="33">
          <cell r="A33">
            <v>203</v>
          </cell>
          <cell r="B33">
            <v>25</v>
          </cell>
          <cell r="C33">
            <v>41680</v>
          </cell>
          <cell r="D33" t="str">
            <v>Acheron #1H</v>
          </cell>
          <cell r="E33" t="str">
            <v>Southwestern Energy</v>
          </cell>
          <cell r="F33">
            <v>31.659700000000001</v>
          </cell>
          <cell r="G33">
            <v>-94.277799999999999</v>
          </cell>
          <cell r="H33" t="str">
            <v>TX</v>
          </cell>
          <cell r="I33">
            <v>20</v>
          </cell>
          <cell r="J33" t="str">
            <v>Carthage</v>
          </cell>
          <cell r="K33" t="str">
            <v>C</v>
          </cell>
          <cell r="L33" t="str">
            <v>Tight Sands</v>
          </cell>
          <cell r="M33">
            <v>97.49</v>
          </cell>
          <cell r="N33">
            <v>0.54</v>
          </cell>
          <cell r="O33">
            <v>0.12</v>
          </cell>
          <cell r="P33">
            <v>0.27</v>
          </cell>
          <cell r="Q33">
            <v>1.4</v>
          </cell>
          <cell r="R33">
            <v>0.18</v>
          </cell>
          <cell r="S33">
            <v>0</v>
          </cell>
          <cell r="T33">
            <v>0</v>
          </cell>
          <cell r="U33">
            <v>1007.72</v>
          </cell>
          <cell r="V33">
            <v>989.83</v>
          </cell>
          <cell r="W33" t="str">
            <v>Sample date 05/07/2013.  Data given for inlet composition</v>
          </cell>
          <cell r="X33">
            <v>97.49</v>
          </cell>
          <cell r="Y33">
            <v>0.54</v>
          </cell>
          <cell r="Z33">
            <v>0.12</v>
          </cell>
          <cell r="AA33">
            <v>0.27</v>
          </cell>
          <cell r="AB33">
            <v>1.4</v>
          </cell>
          <cell r="AC33">
            <v>0.18</v>
          </cell>
          <cell r="AD33">
            <v>0</v>
          </cell>
          <cell r="AE33">
            <v>0</v>
          </cell>
          <cell r="AF33">
            <v>1007.72</v>
          </cell>
          <cell r="AG33">
            <v>989.83</v>
          </cell>
          <cell r="AH33" t="str">
            <v>Sample date 05/07/2013.  Data given for inlet composition</v>
          </cell>
          <cell r="AI33">
            <v>0.4</v>
          </cell>
          <cell r="AJ33">
            <v>0.32900000000000001</v>
          </cell>
          <cell r="AK33">
            <v>0</v>
          </cell>
          <cell r="AL33">
            <v>86</v>
          </cell>
          <cell r="AM33">
            <v>1000</v>
          </cell>
          <cell r="AN33">
            <v>80</v>
          </cell>
          <cell r="AO33">
            <v>0</v>
          </cell>
          <cell r="AP33">
            <v>42</v>
          </cell>
          <cell r="AQ33">
            <v>80</v>
          </cell>
          <cell r="AR33">
            <v>0</v>
          </cell>
          <cell r="AS33">
            <v>80</v>
          </cell>
          <cell r="AT33">
            <v>1</v>
          </cell>
          <cell r="AU33">
            <v>0</v>
          </cell>
          <cell r="AV33">
            <v>0</v>
          </cell>
          <cell r="AW33">
            <v>0</v>
          </cell>
          <cell r="AX33">
            <v>0</v>
          </cell>
          <cell r="AY33">
            <v>0</v>
          </cell>
          <cell r="AZ33" t="str">
            <v>4-S lean burn</v>
          </cell>
          <cell r="BA33">
            <v>0</v>
          </cell>
          <cell r="BB33">
            <v>4</v>
          </cell>
          <cell r="BC33">
            <v>0</v>
          </cell>
          <cell r="BD33">
            <v>0</v>
          </cell>
          <cell r="BE33">
            <v>2008</v>
          </cell>
          <cell r="BF33">
            <v>6</v>
          </cell>
          <cell r="BG33" t="str">
            <v>Sold to other company</v>
          </cell>
          <cell r="BH33" t="str">
            <v>onsite well</v>
          </cell>
          <cell r="BI33" t="str">
            <v>TG</v>
          </cell>
          <cell r="BJ33" t="str">
            <v>CMU</v>
          </cell>
          <cell r="BK33" t="str">
            <v>No significant gas venting was observed due to leaks or discerned by FLIR camera. The produced water and oil tanks did not vent gas. Typical (small) venting from Norriseal liquid level regulator, of which there was two. Two other gas-actuated flow regulators were present.</v>
          </cell>
          <cell r="BL33" t="str">
            <v>A second facility abutted  this one to the southwest. The adjacent site was owned by Cabot and named Donatill OUB #1. Paul said the adjacent site produced oil and gas, but I did not see any compression or water separators. I suspect the Donatill site was oil only. Based solely on a visual inspection while driving in, the Acheron site seemed to be located in a dense cluster of pads. Satellite photos might tell a better story.  The target facility was comprised of a single well and compressor.</v>
          </cell>
          <cell r="BM33">
            <v>0</v>
          </cell>
          <cell r="BN33">
            <v>0.28767798954640705</v>
          </cell>
          <cell r="BO33">
            <v>0.36000000000000004</v>
          </cell>
          <cell r="BP33">
            <v>5.0737191660320735E-4</v>
          </cell>
          <cell r="BQ33">
            <v>6</v>
          </cell>
          <cell r="BT33">
            <v>5.0220499946312787</v>
          </cell>
          <cell r="BU33">
            <v>54.339590370453479</v>
          </cell>
          <cell r="BV33">
            <v>1.2239947999950005</v>
          </cell>
          <cell r="BW33">
            <v>7231.7519922690417</v>
          </cell>
          <cell r="BX33">
            <v>78249.010133453005</v>
          </cell>
          <cell r="BY33">
            <v>0</v>
          </cell>
          <cell r="BZ33">
            <v>2.2546937219245746E-2</v>
          </cell>
          <cell r="CA33">
            <v>0</v>
          </cell>
          <cell r="CB33">
            <v>80</v>
          </cell>
          <cell r="CC33">
            <v>97.49</v>
          </cell>
          <cell r="CD33">
            <v>0.24372413681733304</v>
          </cell>
          <cell r="CE33">
            <v>1</v>
          </cell>
          <cell r="CF33">
            <v>5.0220499946312787</v>
          </cell>
          <cell r="CG33">
            <v>0</v>
          </cell>
          <cell r="CH33">
            <v>0</v>
          </cell>
          <cell r="CI33">
            <v>0</v>
          </cell>
          <cell r="CJ33">
            <v>0</v>
          </cell>
          <cell r="CL33">
            <v>5.7282980028861404E-2</v>
          </cell>
          <cell r="CM33">
            <v>4.7317718144511911</v>
          </cell>
          <cell r="CN33">
            <v>7.0756492157565125</v>
          </cell>
          <cell r="CO33">
            <v>1.0818218193301987</v>
          </cell>
          <cell r="CP33" t="str">
            <v>C</v>
          </cell>
          <cell r="CQ33">
            <v>0.3</v>
          </cell>
          <cell r="CR33">
            <v>0.96144778405118214</v>
          </cell>
          <cell r="CS33">
            <v>5.2234245873137635</v>
          </cell>
          <cell r="CT33" t="str">
            <v/>
          </cell>
          <cell r="CU33">
            <v>8.8482529626187958</v>
          </cell>
          <cell r="CV33">
            <v>0.32074210000000003</v>
          </cell>
        </row>
        <row r="34">
          <cell r="A34">
            <v>426</v>
          </cell>
          <cell r="B34">
            <v>14</v>
          </cell>
          <cell r="C34">
            <v>41682</v>
          </cell>
          <cell r="D34" t="str">
            <v>Decker Switch</v>
          </cell>
          <cell r="E34" t="str">
            <v>Access</v>
          </cell>
          <cell r="F34">
            <v>31.566299999999998</v>
          </cell>
          <cell r="G34">
            <v>-95.266099999999994</v>
          </cell>
          <cell r="H34" t="str">
            <v>TX</v>
          </cell>
          <cell r="I34">
            <v>20</v>
          </cell>
          <cell r="J34" t="str">
            <v>Carthage (Mid-Cont South)</v>
          </cell>
          <cell r="K34" t="str">
            <v>C</v>
          </cell>
          <cell r="L34" t="str">
            <v>Tight Sands</v>
          </cell>
          <cell r="M34">
            <v>96.921999999999997</v>
          </cell>
          <cell r="N34">
            <v>0.25900000000000001</v>
          </cell>
          <cell r="O34">
            <v>1.7999999999999999E-2</v>
          </cell>
          <cell r="P34">
            <v>4.4999999999999998E-2</v>
          </cell>
          <cell r="Q34">
            <v>2.1920000000000002</v>
          </cell>
          <cell r="R34">
            <v>0.56399999999999995</v>
          </cell>
          <cell r="S34">
            <v>0</v>
          </cell>
          <cell r="T34">
            <v>1.3</v>
          </cell>
          <cell r="U34">
            <v>990.2</v>
          </cell>
          <cell r="V34">
            <v>973.8</v>
          </cell>
          <cell r="W34" t="str">
            <v>Sample date 10/11/2013.  Sample point: Meter Run.  Data given for outlet composition</v>
          </cell>
          <cell r="X34">
            <v>96.921999999999997</v>
          </cell>
          <cell r="Y34">
            <v>0.25900000000000001</v>
          </cell>
          <cell r="Z34">
            <v>1.7999999999999999E-2</v>
          </cell>
          <cell r="AA34">
            <v>4.4999999999999998E-2</v>
          </cell>
          <cell r="AB34">
            <v>2.1920000000000002</v>
          </cell>
          <cell r="AC34">
            <v>0.56399999999999995</v>
          </cell>
          <cell r="AD34">
            <v>0</v>
          </cell>
          <cell r="AE34">
            <v>1.3</v>
          </cell>
          <cell r="AF34">
            <v>990.2</v>
          </cell>
          <cell r="AG34">
            <v>973.8</v>
          </cell>
          <cell r="AH34" t="str">
            <v>Sample date 10/11/2013.  Sample point: Meter Run.  Data given for outlet composition</v>
          </cell>
          <cell r="AI34">
            <v>5</v>
          </cell>
          <cell r="AJ34">
            <v>0.22500000000000001</v>
          </cell>
          <cell r="AK34">
            <v>0</v>
          </cell>
          <cell r="AL34">
            <v>30</v>
          </cell>
          <cell r="AM34">
            <v>816</v>
          </cell>
          <cell r="AN34">
            <v>1875</v>
          </cell>
          <cell r="AO34">
            <v>0</v>
          </cell>
          <cell r="AP34">
            <v>42.5</v>
          </cell>
          <cell r="AQ34">
            <v>1875</v>
          </cell>
          <cell r="AR34">
            <v>0</v>
          </cell>
          <cell r="AS34">
            <v>1875</v>
          </cell>
          <cell r="AT34">
            <v>1</v>
          </cell>
          <cell r="AU34">
            <v>0</v>
          </cell>
          <cell r="AV34">
            <v>0</v>
          </cell>
          <cell r="AW34">
            <v>0</v>
          </cell>
          <cell r="AX34">
            <v>0</v>
          </cell>
          <cell r="AY34">
            <v>0</v>
          </cell>
          <cell r="AZ34" t="str">
            <v>4-S lean burn</v>
          </cell>
          <cell r="BA34">
            <v>1</v>
          </cell>
          <cell r="BB34">
            <v>18</v>
          </cell>
          <cell r="BC34">
            <v>0</v>
          </cell>
          <cell r="BD34">
            <v>0</v>
          </cell>
          <cell r="BE34">
            <v>2005</v>
          </cell>
          <cell r="BF34">
            <v>9</v>
          </cell>
          <cell r="BG34" t="str">
            <v>Sold to other company</v>
          </cell>
          <cell r="BH34" t="str">
            <v>wells, gathering</v>
          </cell>
          <cell r="BI34" t="str">
            <v>TG</v>
          </cell>
          <cell r="BJ34" t="str">
            <v>CMU</v>
          </cell>
          <cell r="BK34" t="str">
            <v>No leaks found onsite, other than normal vent from gas-driven pumps and pneumatics</v>
          </cell>
          <cell r="BL34" t="str">
            <v>A gas well was present on site and had a small dedicated liquid separator.</v>
          </cell>
          <cell r="BM34">
            <v>0</v>
          </cell>
          <cell r="BN34">
            <v>6.5311743480322164</v>
          </cell>
          <cell r="BO34">
            <v>8.4375000000000018</v>
          </cell>
          <cell r="BP34">
            <v>1.151890157413746E-2</v>
          </cell>
          <cell r="BQ34">
            <v>13</v>
          </cell>
          <cell r="BT34">
            <v>12.792739574081214</v>
          </cell>
          <cell r="BU34">
            <v>16.755842678894734</v>
          </cell>
          <cell r="BV34">
            <v>1.7983400145016899</v>
          </cell>
          <cell r="BW34">
            <v>18421.544986676949</v>
          </cell>
          <cell r="BX34">
            <v>24128.413457608418</v>
          </cell>
          <cell r="BY34">
            <v>0</v>
          </cell>
          <cell r="BZ34">
            <v>8.4473631656507064E-2</v>
          </cell>
          <cell r="CA34">
            <v>0</v>
          </cell>
          <cell r="CB34">
            <v>1875</v>
          </cell>
          <cell r="CC34">
            <v>96.921999999999997</v>
          </cell>
          <cell r="CD34">
            <v>0.14057505072214749</v>
          </cell>
          <cell r="CE34">
            <v>1</v>
          </cell>
          <cell r="CF34">
            <v>12.792739574081214</v>
          </cell>
          <cell r="CG34">
            <v>0</v>
          </cell>
          <cell r="CH34">
            <v>0</v>
          </cell>
          <cell r="CI34">
            <v>0</v>
          </cell>
          <cell r="CJ34">
            <v>0</v>
          </cell>
          <cell r="CL34">
            <v>0.51053758346372746</v>
          </cell>
          <cell r="CM34">
            <v>2.5920457148858187</v>
          </cell>
          <cell r="CN34">
            <v>3.8760124006241963</v>
          </cell>
          <cell r="CO34">
            <v>0.9309046596143643</v>
          </cell>
          <cell r="CP34" t="str">
            <v>B</v>
          </cell>
          <cell r="CQ34">
            <v>0.1</v>
          </cell>
          <cell r="CR34">
            <v>0.68517374621783944</v>
          </cell>
          <cell r="CS34">
            <v>18.670796487310209</v>
          </cell>
          <cell r="CT34" t="str">
            <v/>
          </cell>
          <cell r="CU34">
            <v>7.0045812117667623</v>
          </cell>
          <cell r="CV34">
            <v>0.2180745</v>
          </cell>
        </row>
        <row r="35">
          <cell r="A35">
            <v>316</v>
          </cell>
          <cell r="B35">
            <v>32</v>
          </cell>
          <cell r="C35">
            <v>41722</v>
          </cell>
          <cell r="D35" t="str">
            <v>Bessie Compression Facility</v>
          </cell>
          <cell r="E35" t="str">
            <v>Access</v>
          </cell>
          <cell r="F35">
            <v>35.393999999999998</v>
          </cell>
          <cell r="G35">
            <v>-98.995999999999995</v>
          </cell>
          <cell r="H35" t="str">
            <v>OK</v>
          </cell>
          <cell r="I35">
            <v>11</v>
          </cell>
          <cell r="J35" t="str">
            <v>Anadarko</v>
          </cell>
          <cell r="K35" t="str">
            <v>C</v>
          </cell>
          <cell r="L35" t="str">
            <v>Conventional</v>
          </cell>
          <cell r="M35">
            <v>77.703000000000003</v>
          </cell>
          <cell r="N35">
            <v>10.256</v>
          </cell>
          <cell r="O35">
            <v>6.0090000000000003</v>
          </cell>
          <cell r="P35">
            <v>4.7810000000000006</v>
          </cell>
          <cell r="Q35">
            <v>0.42399999999999999</v>
          </cell>
          <cell r="R35">
            <v>0.82699999999999996</v>
          </cell>
          <cell r="S35">
            <v>2.0000000000000001E-4</v>
          </cell>
          <cell r="T35">
            <v>2</v>
          </cell>
          <cell r="U35">
            <v>1300.5999999999999</v>
          </cell>
          <cell r="V35">
            <v>1278.5</v>
          </cell>
          <cell r="W35" t="str">
            <v>Notes not available regarding where was the sample taken (inlet or outlet) but for this compression station asssumed to be the same in and out.  Sample date 4/24/13</v>
          </cell>
          <cell r="X35">
            <v>77.703000000000003</v>
          </cell>
          <cell r="Y35">
            <v>10.256</v>
          </cell>
          <cell r="Z35">
            <v>6.0090000000000003</v>
          </cell>
          <cell r="AA35">
            <v>4.7810000000000006</v>
          </cell>
          <cell r="AB35">
            <v>0.42399999999999999</v>
          </cell>
          <cell r="AC35">
            <v>0.82699999999999996</v>
          </cell>
          <cell r="AD35">
            <v>2.0000000000000001E-4</v>
          </cell>
          <cell r="AE35">
            <v>2</v>
          </cell>
          <cell r="AF35">
            <v>1300.5999999999999</v>
          </cell>
          <cell r="AG35">
            <v>1278.5</v>
          </cell>
          <cell r="AH35" t="str">
            <v>Notes not available regarding where was the sample taken (inlet or outlet) but for this compression station asssumed to be the same in and out.  Sample date 4/24/13</v>
          </cell>
          <cell r="AI35">
            <v>0</v>
          </cell>
          <cell r="AJ35">
            <v>0</v>
          </cell>
          <cell r="AK35">
            <v>1</v>
          </cell>
          <cell r="AL35">
            <v>20</v>
          </cell>
          <cell r="AM35">
            <v>20</v>
          </cell>
          <cell r="AN35" t="str">
            <v>N/A</v>
          </cell>
          <cell r="AO35">
            <v>0</v>
          </cell>
          <cell r="AP35">
            <v>60</v>
          </cell>
          <cell r="AQ35">
            <v>0</v>
          </cell>
          <cell r="AR35">
            <v>0</v>
          </cell>
          <cell r="AS35">
            <v>0</v>
          </cell>
          <cell r="AT35">
            <v>0</v>
          </cell>
          <cell r="AU35">
            <v>1</v>
          </cell>
          <cell r="AV35">
            <v>0</v>
          </cell>
          <cell r="AW35">
            <v>0</v>
          </cell>
          <cell r="AX35">
            <v>0</v>
          </cell>
          <cell r="AY35">
            <v>0</v>
          </cell>
          <cell r="AZ35" t="str">
            <v>4-S rich burn</v>
          </cell>
          <cell r="BA35">
            <v>0</v>
          </cell>
          <cell r="BB35">
            <v>5</v>
          </cell>
          <cell r="BC35">
            <v>0</v>
          </cell>
          <cell r="BD35">
            <v>0</v>
          </cell>
          <cell r="BE35" t="str">
            <v>Unknown</v>
          </cell>
          <cell r="BF35">
            <v>0</v>
          </cell>
          <cell r="BG35" t="str">
            <v>Back into the same natural gas pipeline as the nearby well</v>
          </cell>
          <cell r="BH35" t="str">
            <v>A well and this is “flash gas” from that wells</v>
          </cell>
          <cell r="BI35" t="str">
            <v>AM</v>
          </cell>
          <cell r="BJ35" t="str">
            <v>CMU</v>
          </cell>
          <cell r="BK35" t="str">
            <v>This is an old, small, marginally maintained site.   Very little equipment on site, but we found a substantial leak.   The throughput was zero, but it was pressurized to 20 psi.  IR video available</v>
          </cell>
          <cell r="BL35" t="str">
            <v>The site is collocated with a well owned by Chesapeake.   The well has another compressor that is used to pressurize the gas in the well and push out the liquids.  That compressor was running, but it was not part of this facility.  We knew that there was an adjacent well with a compressor, so we came by here to evaluate if we could distinguish 2 separate plumes.   We found that this site was not up and running.  It was pressurized at 20 psi, but the compressor was not running.   The compressor was surrounded by a pool of oil and we determined that something must have failed or somebody was working on the engine and left something disconnected.   We found a fairly substantial leak coming from a ½ inch tube (which was disconnected) in the compressor/engine area.    We captured this sizable leak on the IR camera.</v>
          </cell>
          <cell r="BM35">
            <v>1</v>
          </cell>
          <cell r="BN35">
            <v>0</v>
          </cell>
          <cell r="BO35" t="str">
            <v>NA</v>
          </cell>
          <cell r="BP35" t="str">
            <v>NA</v>
          </cell>
          <cell r="BQ35">
            <v>13</v>
          </cell>
          <cell r="BT35">
            <v>1.4063506728581756</v>
          </cell>
          <cell r="BU35" t="e">
            <v>#VALUE!</v>
          </cell>
          <cell r="BV35">
            <v>0.82453478581336137</v>
          </cell>
          <cell r="BW35">
            <v>2025.144968915773</v>
          </cell>
          <cell r="BX35" t="e">
            <v>#VALUE!</v>
          </cell>
          <cell r="BY35">
            <v>0</v>
          </cell>
          <cell r="BZ35" t="e">
            <v>#DIV/0!</v>
          </cell>
          <cell r="CA35">
            <v>1</v>
          </cell>
          <cell r="CB35">
            <v>0</v>
          </cell>
          <cell r="CC35">
            <v>77.703000000000003</v>
          </cell>
          <cell r="CD35">
            <v>0.58629387515251119</v>
          </cell>
          <cell r="CE35">
            <v>1</v>
          </cell>
          <cell r="CF35">
            <v>1.4063506728581756</v>
          </cell>
          <cell r="CG35">
            <v>0</v>
          </cell>
          <cell r="CH35">
            <v>0</v>
          </cell>
          <cell r="CI35">
            <v>0</v>
          </cell>
          <cell r="CJ35">
            <v>0</v>
          </cell>
          <cell r="CL35">
            <v>0</v>
          </cell>
          <cell r="CM35">
            <v>5.3169911392077971</v>
          </cell>
          <cell r="CN35">
            <v>7.950756219778409</v>
          </cell>
          <cell r="CO35">
            <v>0.17931418978822708</v>
          </cell>
          <cell r="CP35" t="str">
            <v>C</v>
          </cell>
          <cell r="CQ35">
            <v>1</v>
          </cell>
          <cell r="CR35">
            <v>1</v>
          </cell>
          <cell r="CS35">
            <v>1.4063506728581756</v>
          </cell>
          <cell r="CT35" t="str">
            <v/>
          </cell>
          <cell r="CU35" t="str">
            <v/>
          </cell>
          <cell r="CV35">
            <v>0</v>
          </cell>
        </row>
        <row r="36">
          <cell r="A36">
            <v>449</v>
          </cell>
          <cell r="B36">
            <v>4</v>
          </cell>
          <cell r="C36">
            <v>41683</v>
          </cell>
          <cell r="D36" t="str">
            <v>University South Loving  C.S.</v>
          </cell>
          <cell r="E36" t="str">
            <v>Access</v>
          </cell>
          <cell r="F36">
            <v>31.678488999999999</v>
          </cell>
          <cell r="G36">
            <v>-103.388925</v>
          </cell>
          <cell r="H36" t="str">
            <v>TX</v>
          </cell>
          <cell r="I36">
            <v>12</v>
          </cell>
          <cell r="J36" t="str">
            <v>Permian</v>
          </cell>
          <cell r="K36" t="str">
            <v>C</v>
          </cell>
          <cell r="L36" t="str">
            <v>Shale/Conventional (multiple zones)</v>
          </cell>
          <cell r="M36">
            <v>96.263999999999996</v>
          </cell>
          <cell r="N36">
            <v>1.8673999999999999</v>
          </cell>
          <cell r="O36">
            <v>0.44400000000000001</v>
          </cell>
          <cell r="P36">
            <v>0.38419999999999999</v>
          </cell>
          <cell r="Q36">
            <v>0.76549999999999996</v>
          </cell>
          <cell r="R36">
            <v>0.27479999999999999</v>
          </cell>
          <cell r="S36">
            <v>1E-4</v>
          </cell>
          <cell r="T36">
            <v>1</v>
          </cell>
          <cell r="U36">
            <v>1036.6600000000001</v>
          </cell>
          <cell r="V36">
            <v>1019.82</v>
          </cell>
          <cell r="W36" t="str">
            <v>Sample date 5/27/14</v>
          </cell>
          <cell r="X36">
            <v>96.263999999999996</v>
          </cell>
          <cell r="Y36">
            <v>1.8673999999999999</v>
          </cell>
          <cell r="Z36">
            <v>0.44400000000000001</v>
          </cell>
          <cell r="AA36">
            <v>0.38419999999999999</v>
          </cell>
          <cell r="AB36">
            <v>0.76549999999999996</v>
          </cell>
          <cell r="AC36">
            <v>0.27479999999999999</v>
          </cell>
          <cell r="AD36">
            <v>1E-4</v>
          </cell>
          <cell r="AE36">
            <v>1</v>
          </cell>
          <cell r="AF36">
            <v>1036.6600000000001</v>
          </cell>
          <cell r="AG36">
            <v>1019.82</v>
          </cell>
          <cell r="AH36" t="str">
            <v>Sample date 5/27/14</v>
          </cell>
          <cell r="AI36">
            <v>7</v>
          </cell>
          <cell r="AJ36">
            <v>0</v>
          </cell>
          <cell r="AK36" t="str">
            <v xml:space="preserve"> </v>
          </cell>
          <cell r="AL36">
            <v>54</v>
          </cell>
          <cell r="AM36">
            <v>875</v>
          </cell>
          <cell r="AN36">
            <v>3600</v>
          </cell>
          <cell r="AO36">
            <v>0</v>
          </cell>
          <cell r="AP36">
            <v>53</v>
          </cell>
          <cell r="AQ36">
            <v>2400</v>
          </cell>
          <cell r="AR36">
            <v>0</v>
          </cell>
          <cell r="AS36">
            <v>2400</v>
          </cell>
          <cell r="AT36">
            <v>2</v>
          </cell>
          <cell r="AU36">
            <v>0</v>
          </cell>
          <cell r="AV36">
            <v>1</v>
          </cell>
          <cell r="AW36">
            <v>0</v>
          </cell>
          <cell r="AX36">
            <v>0</v>
          </cell>
          <cell r="AY36">
            <v>0</v>
          </cell>
          <cell r="AZ36" t="str">
            <v>4-S lean burn</v>
          </cell>
          <cell r="BA36">
            <v>0</v>
          </cell>
          <cell r="BB36">
            <v>9</v>
          </cell>
          <cell r="BC36">
            <v>1</v>
          </cell>
          <cell r="BD36">
            <v>3</v>
          </cell>
          <cell r="BE36">
            <v>0</v>
          </cell>
          <cell r="BF36">
            <v>0</v>
          </cell>
          <cell r="BG36" t="str">
            <v>Sales</v>
          </cell>
          <cell r="BH36" t="str">
            <v>Wells</v>
          </cell>
          <cell r="BI36" t="str">
            <v>DM</v>
          </cell>
          <cell r="BJ36" t="str">
            <v>Aerodyne</v>
          </cell>
          <cell r="BK36" t="str">
            <v xml:space="preserve">At some point during the day the station stopped flowing gas to the sales point while engines were still OP.  Normal venting from atmospheric tanks. </v>
          </cell>
          <cell r="BL36" t="str">
            <v xml:space="preserve">Remote facility, many sites/wells nearby, closest site ~ 0.5 mi. </v>
          </cell>
          <cell r="BM36">
            <v>0</v>
          </cell>
          <cell r="BN36">
            <v>8.5339068817203092</v>
          </cell>
          <cell r="BO36">
            <v>10</v>
          </cell>
          <cell r="BP36">
            <v>1.5051080889152475E-2</v>
          </cell>
          <cell r="BQ36">
            <v>9</v>
          </cell>
          <cell r="BT36">
            <v>56.042377230950443</v>
          </cell>
          <cell r="BU36">
            <v>395.74813382854376</v>
          </cell>
          <cell r="BV36">
            <v>48.551507658067131</v>
          </cell>
          <cell r="BW36">
            <v>80701.023212568631</v>
          </cell>
          <cell r="BX36">
            <v>569877.31271310302</v>
          </cell>
          <cell r="BY36">
            <v>0</v>
          </cell>
          <cell r="BZ36" t="e">
            <v>#DIV/0!</v>
          </cell>
          <cell r="CA36">
            <v>0</v>
          </cell>
          <cell r="CB36">
            <v>2400</v>
          </cell>
          <cell r="CC36">
            <v>96.263999999999996</v>
          </cell>
          <cell r="CD36">
            <v>0.8663356205962951</v>
          </cell>
          <cell r="CE36">
            <v>1</v>
          </cell>
          <cell r="CF36">
            <v>56.042377230950443</v>
          </cell>
          <cell r="CG36">
            <v>0</v>
          </cell>
          <cell r="CH36">
            <v>0</v>
          </cell>
          <cell r="CI36">
            <v>0</v>
          </cell>
          <cell r="CJ36">
            <v>0</v>
          </cell>
          <cell r="CL36">
            <v>0.1522759615737232</v>
          </cell>
          <cell r="CM36">
            <v>4.3938949999999997</v>
          </cell>
          <cell r="CN36">
            <v>6.5704055330640143</v>
          </cell>
          <cell r="CO36">
            <v>2.1336111111111111</v>
          </cell>
          <cell r="CP36" t="str">
            <v>C</v>
          </cell>
          <cell r="CQ36">
            <v>0.5</v>
          </cell>
          <cell r="CR36">
            <v>0.92924886757440683</v>
          </cell>
          <cell r="CS36">
            <v>60.309330671810599</v>
          </cell>
          <cell r="CT36" t="str">
            <v/>
          </cell>
          <cell r="CU36" t="str">
            <v/>
          </cell>
          <cell r="CV36">
            <v>0</v>
          </cell>
        </row>
        <row r="37">
          <cell r="A37">
            <v>454</v>
          </cell>
          <cell r="B37">
            <v>28</v>
          </cell>
          <cell r="C37">
            <v>41683</v>
          </cell>
          <cell r="D37" t="str">
            <v>Mitchell C.S.</v>
          </cell>
          <cell r="E37" t="str">
            <v>Access</v>
          </cell>
          <cell r="F37">
            <v>31.7758</v>
          </cell>
          <cell r="G37">
            <v>-103.3468</v>
          </cell>
          <cell r="H37" t="str">
            <v>TX</v>
          </cell>
          <cell r="I37">
            <v>12</v>
          </cell>
          <cell r="J37" t="str">
            <v>Permian</v>
          </cell>
          <cell r="K37" t="str">
            <v>C</v>
          </cell>
          <cell r="L37" t="str">
            <v>Shale/Conventional (multiple zones)</v>
          </cell>
          <cell r="M37">
            <v>95.585800000000006</v>
          </cell>
          <cell r="N37">
            <v>2.6116000000000001</v>
          </cell>
          <cell r="O37">
            <v>0.51319999999999999</v>
          </cell>
          <cell r="P37">
            <v>0.47299999999999998</v>
          </cell>
          <cell r="Q37">
            <v>0.53069999999999995</v>
          </cell>
          <cell r="R37">
            <v>0.28570000000000001</v>
          </cell>
          <cell r="S37">
            <v>0</v>
          </cell>
          <cell r="T37">
            <v>0</v>
          </cell>
          <cell r="U37">
            <v>1047.8</v>
          </cell>
          <cell r="V37">
            <v>1030.78</v>
          </cell>
          <cell r="W37" t="str">
            <v>Sample date 4/15/14</v>
          </cell>
          <cell r="X37">
            <v>95.585800000000006</v>
          </cell>
          <cell r="Y37">
            <v>2.6116000000000001</v>
          </cell>
          <cell r="Z37">
            <v>0.51319999999999999</v>
          </cell>
          <cell r="AA37">
            <v>0.47299999999999998</v>
          </cell>
          <cell r="AB37">
            <v>0.53069999999999995</v>
          </cell>
          <cell r="AC37">
            <v>0.28570000000000001</v>
          </cell>
          <cell r="AD37">
            <v>0</v>
          </cell>
          <cell r="AE37">
            <v>0</v>
          </cell>
          <cell r="AF37">
            <v>1047.8</v>
          </cell>
          <cell r="AG37">
            <v>1030.78</v>
          </cell>
          <cell r="AH37" t="str">
            <v>Sample date 4/15/14</v>
          </cell>
          <cell r="AI37">
            <v>1</v>
          </cell>
          <cell r="AJ37">
            <v>0</v>
          </cell>
          <cell r="AK37">
            <v>0</v>
          </cell>
          <cell r="AL37">
            <v>70</v>
          </cell>
          <cell r="AM37">
            <v>0</v>
          </cell>
          <cell r="AN37">
            <v>90</v>
          </cell>
          <cell r="AO37">
            <v>0</v>
          </cell>
          <cell r="AP37">
            <v>76.5</v>
          </cell>
          <cell r="AQ37">
            <v>0</v>
          </cell>
          <cell r="AR37">
            <v>0</v>
          </cell>
          <cell r="AS37">
            <v>0</v>
          </cell>
          <cell r="AT37">
            <v>0</v>
          </cell>
          <cell r="AU37">
            <v>1</v>
          </cell>
          <cell r="AV37">
            <v>0</v>
          </cell>
          <cell r="AW37">
            <v>0</v>
          </cell>
          <cell r="AX37">
            <v>0</v>
          </cell>
          <cell r="AY37">
            <v>0</v>
          </cell>
          <cell r="AZ37" t="str">
            <v>4-S lean burn</v>
          </cell>
          <cell r="BA37">
            <v>0</v>
          </cell>
          <cell r="BB37">
            <v>5</v>
          </cell>
          <cell r="BC37">
            <v>0</v>
          </cell>
          <cell r="BD37">
            <v>3</v>
          </cell>
          <cell r="BE37">
            <v>0</v>
          </cell>
          <cell r="BF37">
            <v>0</v>
          </cell>
          <cell r="BG37" t="str">
            <v>Sales</v>
          </cell>
          <cell r="BH37" t="str">
            <v>Wells</v>
          </cell>
          <cell r="BI37" t="str">
            <v>DM</v>
          </cell>
          <cell r="BJ37" t="str">
            <v>Aerodyne</v>
          </cell>
          <cell r="BK37" t="str">
            <v xml:space="preserve">Very small venting (normal) from tank (see video “day 39”).  Venting from engine fuel purge (video “day 40”). </v>
          </cell>
          <cell r="BL37" t="str">
            <v xml:space="preserve">Remote facility, close to Ranch Road 1211, many sites/wells nearby, closest facility ~0.5 mi. </v>
          </cell>
          <cell r="BM37">
            <v>0</v>
          </cell>
          <cell r="BN37">
            <v>0</v>
          </cell>
          <cell r="BO37">
            <v>0</v>
          </cell>
          <cell r="BP37">
            <v>0</v>
          </cell>
          <cell r="BQ37">
            <v>8</v>
          </cell>
          <cell r="BT37">
            <v>4.3636018251857838</v>
          </cell>
          <cell r="BU37" t="e">
            <v>#DIV/0!</v>
          </cell>
          <cell r="BV37">
            <v>5.4872881482891378</v>
          </cell>
          <cell r="BW37">
            <v>6283.5866282675288</v>
          </cell>
          <cell r="BX37" t="e">
            <v>#DIV/0!</v>
          </cell>
          <cell r="BY37">
            <v>0</v>
          </cell>
          <cell r="BZ37" t="e">
            <v>#DIV/0!</v>
          </cell>
          <cell r="CA37">
            <v>0</v>
          </cell>
          <cell r="CB37">
            <v>0</v>
          </cell>
          <cell r="CC37">
            <v>95.585800000000006</v>
          </cell>
          <cell r="CD37">
            <v>1.257513487279631</v>
          </cell>
          <cell r="CE37">
            <v>1</v>
          </cell>
          <cell r="CF37">
            <v>4.3636018251857838</v>
          </cell>
          <cell r="CG37">
            <v>0</v>
          </cell>
          <cell r="CH37">
            <v>0</v>
          </cell>
          <cell r="CI37">
            <v>0</v>
          </cell>
          <cell r="CJ37">
            <v>0</v>
          </cell>
          <cell r="CL37">
            <v>0</v>
          </cell>
          <cell r="CM37">
            <v>1.5435615714285711</v>
          </cell>
          <cell r="CN37">
            <v>2.3081629145756257</v>
          </cell>
          <cell r="CO37">
            <v>0.65015837499999996</v>
          </cell>
          <cell r="CP37" t="str">
            <v>A</v>
          </cell>
          <cell r="CQ37">
            <v>1</v>
          </cell>
          <cell r="CR37">
            <v>1</v>
          </cell>
          <cell r="CS37">
            <v>4.3636018251857838</v>
          </cell>
          <cell r="CT37">
            <v>4.3636018251857838</v>
          </cell>
          <cell r="CU37" t="str">
            <v/>
          </cell>
          <cell r="CV37">
            <v>0</v>
          </cell>
        </row>
        <row r="38">
          <cell r="A38">
            <v>368</v>
          </cell>
          <cell r="B38">
            <v>64</v>
          </cell>
          <cell r="C38">
            <v>41613</v>
          </cell>
          <cell r="D38" t="str">
            <v>Cherry Comp Station</v>
          </cell>
          <cell r="E38" t="str">
            <v>Access</v>
          </cell>
          <cell r="F38">
            <v>41.526646999999997</v>
          </cell>
          <cell r="G38">
            <v>-76.342254999999994</v>
          </cell>
          <cell r="H38" t="str">
            <v>PA</v>
          </cell>
          <cell r="I38">
            <v>3</v>
          </cell>
          <cell r="J38" t="str">
            <v>Marcellus North</v>
          </cell>
          <cell r="K38" t="str">
            <v>C/D</v>
          </cell>
          <cell r="L38" t="str">
            <v>Shale</v>
          </cell>
          <cell r="M38">
            <v>97.212000000000003</v>
          </cell>
          <cell r="N38">
            <v>2.3889999999999998</v>
          </cell>
          <cell r="O38">
            <v>9.7000000000000003E-2</v>
          </cell>
          <cell r="P38">
            <v>6.0000000000000001E-3</v>
          </cell>
          <cell r="Q38">
            <v>0.03</v>
          </cell>
          <cell r="R38">
            <v>0.26600000000000001</v>
          </cell>
          <cell r="S38">
            <v>0</v>
          </cell>
          <cell r="T38">
            <v>0</v>
          </cell>
          <cell r="U38">
            <v>0</v>
          </cell>
          <cell r="V38">
            <v>0</v>
          </cell>
          <cell r="W38" t="str">
            <v>Typical.  Not sure were this fuel data came from…can not find it in G&amp;P Observer Log.  Data given for inlet composition</v>
          </cell>
          <cell r="X38">
            <v>97.212000000000003</v>
          </cell>
          <cell r="Y38">
            <v>2.3889999999999998</v>
          </cell>
          <cell r="Z38">
            <v>9.7000000000000003E-2</v>
          </cell>
          <cell r="AA38">
            <v>6.0000000000000001E-3</v>
          </cell>
          <cell r="AB38">
            <v>0.03</v>
          </cell>
          <cell r="AC38">
            <v>0.26600000000000001</v>
          </cell>
          <cell r="AD38">
            <v>0</v>
          </cell>
          <cell r="AE38">
            <v>0</v>
          </cell>
          <cell r="AF38">
            <v>0</v>
          </cell>
          <cell r="AG38">
            <v>0</v>
          </cell>
          <cell r="AH38" t="str">
            <v>Typical.  Not sure were this fuel data came from…can not find it in G&amp;P Observer Log.  Data given for inlet composition</v>
          </cell>
          <cell r="AI38">
            <v>300</v>
          </cell>
          <cell r="AJ38">
            <v>511</v>
          </cell>
          <cell r="AK38">
            <v>630</v>
          </cell>
          <cell r="AL38">
            <v>939</v>
          </cell>
          <cell r="AM38">
            <v>1088</v>
          </cell>
          <cell r="AN38">
            <v>17750</v>
          </cell>
          <cell r="AO38">
            <v>0</v>
          </cell>
          <cell r="AP38">
            <v>32</v>
          </cell>
          <cell r="AQ38">
            <v>14200</v>
          </cell>
          <cell r="AR38">
            <v>0</v>
          </cell>
          <cell r="AS38">
            <v>14200</v>
          </cell>
          <cell r="AT38">
            <v>4</v>
          </cell>
          <cell r="AU38">
            <v>1</v>
          </cell>
          <cell r="AV38">
            <v>0</v>
          </cell>
          <cell r="AW38">
            <v>0</v>
          </cell>
          <cell r="AX38">
            <v>0</v>
          </cell>
          <cell r="AY38">
            <v>0</v>
          </cell>
          <cell r="AZ38" t="str">
            <v>4-S lean burn</v>
          </cell>
          <cell r="BA38">
            <v>5</v>
          </cell>
          <cell r="BB38" t="str">
            <v>Compressed air</v>
          </cell>
          <cell r="BC38" t="str">
            <v>Compressed air</v>
          </cell>
          <cell r="BD38" t="str">
            <v>Compressed air</v>
          </cell>
          <cell r="BE38">
            <v>0</v>
          </cell>
          <cell r="BF38" t="str">
            <v xml:space="preserve"> </v>
          </cell>
          <cell r="BG38" t="str">
            <v>Sales</v>
          </cell>
          <cell r="BH38" t="str">
            <v>Wells</v>
          </cell>
          <cell r="BI38" t="str">
            <v>TG</v>
          </cell>
          <cell r="BJ38" t="str">
            <v>CMU</v>
          </cell>
          <cell r="BK38" t="str">
            <v>Rod packing is vented.  Upon arrival, units 2 - 5 were OP.  Unit 1 was started multiple times over 2 hours (starting at 10 am).  During troubleshooting, gas was vented for ~ 2 to 3 minutes (vol unknown). No FLIR movies since I was instructed to not take the camera out in the rain.</v>
          </cell>
          <cell r="BL38" t="str">
            <v>None</v>
          </cell>
          <cell r="BM38">
            <v>1</v>
          </cell>
          <cell r="BN38">
            <v>46.585162367426619</v>
          </cell>
          <cell r="BO38">
            <v>61.533333333333331</v>
          </cell>
          <cell r="BP38">
            <v>8.2161319164182997E-2</v>
          </cell>
          <cell r="BQ38">
            <v>9</v>
          </cell>
          <cell r="BT38">
            <v>39.020690061379938</v>
          </cell>
          <cell r="BU38">
            <v>56.945649386195392</v>
          </cell>
          <cell r="BV38">
            <v>16.322784676688556</v>
          </cell>
          <cell r="BW38">
            <v>56189.793688387115</v>
          </cell>
          <cell r="BX38">
            <v>82001.735116121359</v>
          </cell>
          <cell r="BY38">
            <v>0</v>
          </cell>
          <cell r="BZ38">
            <v>1.1311407780503031E-4</v>
          </cell>
          <cell r="CA38">
            <v>0</v>
          </cell>
          <cell r="CB38">
            <v>14200</v>
          </cell>
          <cell r="CC38">
            <v>97.212000000000003</v>
          </cell>
          <cell r="CD38">
            <v>0.41831102041026574</v>
          </cell>
          <cell r="CE38">
            <v>1</v>
          </cell>
          <cell r="CF38">
            <v>39.020690061379938</v>
          </cell>
          <cell r="CG38">
            <v>0</v>
          </cell>
          <cell r="CH38">
            <v>0</v>
          </cell>
          <cell r="CI38">
            <v>0</v>
          </cell>
          <cell r="CJ38">
            <v>0</v>
          </cell>
          <cell r="CL38">
            <v>1.1938579839092465</v>
          </cell>
          <cell r="CM38">
            <v>2.3952907485581569</v>
          </cell>
          <cell r="CN38">
            <v>3.5817951015269052</v>
          </cell>
          <cell r="CO38">
            <v>1.1723818661301695</v>
          </cell>
          <cell r="CP38" t="str">
            <v>B</v>
          </cell>
          <cell r="CQ38">
            <v>0.3</v>
          </cell>
          <cell r="CR38">
            <v>0.54475114631210531</v>
          </cell>
          <cell r="CS38">
            <v>71.630303718578574</v>
          </cell>
          <cell r="CT38">
            <v>39.020690061379938</v>
          </cell>
          <cell r="CU38">
            <v>99.327296023747223</v>
          </cell>
          <cell r="CV38">
            <v>496.75331999999997</v>
          </cell>
        </row>
        <row r="39">
          <cell r="A39">
            <v>377</v>
          </cell>
          <cell r="B39">
            <v>46</v>
          </cell>
          <cell r="C39">
            <v>41611</v>
          </cell>
          <cell r="D39" t="str">
            <v>Auburn Comp Station</v>
          </cell>
          <cell r="E39" t="str">
            <v>Access</v>
          </cell>
          <cell r="F39">
            <v>41.703000000000003</v>
          </cell>
          <cell r="G39">
            <v>-76.061999999999998</v>
          </cell>
          <cell r="H39" t="str">
            <v>PA</v>
          </cell>
          <cell r="I39">
            <v>3</v>
          </cell>
          <cell r="J39" t="str">
            <v>Marcellus North</v>
          </cell>
          <cell r="K39" t="str">
            <v>C/D</v>
          </cell>
          <cell r="L39" t="str">
            <v>Shale</v>
          </cell>
          <cell r="M39">
            <v>97.522999999999996</v>
          </cell>
          <cell r="N39">
            <v>2.1379999999999999</v>
          </cell>
          <cell r="O39">
            <v>7.1999999999999995E-2</v>
          </cell>
          <cell r="P39">
            <v>3.0000000000000001E-3</v>
          </cell>
          <cell r="Q39">
            <v>3.1E-2</v>
          </cell>
          <cell r="R39">
            <v>0.23100000000000001</v>
          </cell>
          <cell r="S39">
            <v>0</v>
          </cell>
          <cell r="T39">
            <v>0</v>
          </cell>
          <cell r="U39">
            <v>1029.26</v>
          </cell>
          <cell r="V39">
            <v>1011.35</v>
          </cell>
          <cell r="W39" t="str">
            <v>Fuel available only, assumed to be the same as the compressed gas (it also looks similar to other gases from same cluster).  Analysis report date Nov. 2013</v>
          </cell>
          <cell r="X39">
            <v>97.522999999999996</v>
          </cell>
          <cell r="Y39">
            <v>2.1379999999999999</v>
          </cell>
          <cell r="Z39">
            <v>7.1999999999999995E-2</v>
          </cell>
          <cell r="AA39">
            <v>3.0000000000000001E-3</v>
          </cell>
          <cell r="AB39">
            <v>3.1E-2</v>
          </cell>
          <cell r="AC39">
            <v>0.23100000000000001</v>
          </cell>
          <cell r="AD39">
            <v>0</v>
          </cell>
          <cell r="AE39">
            <v>0</v>
          </cell>
          <cell r="AF39">
            <v>1029.26</v>
          </cell>
          <cell r="AG39">
            <v>1011.35</v>
          </cell>
          <cell r="AH39" t="str">
            <v>Fuel available only, assumed to be the same as the compressed gas (it also looks similar to other gases from same cluster).  Analysis report date Nov. 2013</v>
          </cell>
          <cell r="AI39">
            <v>150</v>
          </cell>
          <cell r="AJ39">
            <v>291.5</v>
          </cell>
          <cell r="AK39">
            <v>369</v>
          </cell>
          <cell r="AL39">
            <v>1053</v>
          </cell>
          <cell r="AM39">
            <v>1059</v>
          </cell>
          <cell r="AN39">
            <v>10650</v>
          </cell>
          <cell r="AO39">
            <v>0</v>
          </cell>
          <cell r="AP39">
            <v>34</v>
          </cell>
          <cell r="AQ39">
            <v>7100</v>
          </cell>
          <cell r="AR39">
            <v>0</v>
          </cell>
          <cell r="AS39">
            <v>7100</v>
          </cell>
          <cell r="AT39">
            <v>2</v>
          </cell>
          <cell r="AU39">
            <v>1</v>
          </cell>
          <cell r="AV39">
            <v>0</v>
          </cell>
          <cell r="AW39">
            <v>0</v>
          </cell>
          <cell r="AX39">
            <v>0</v>
          </cell>
          <cell r="AY39">
            <v>0</v>
          </cell>
          <cell r="AZ39" t="str">
            <v>4-S lean burn</v>
          </cell>
          <cell r="BA39">
            <v>3</v>
          </cell>
          <cell r="BB39">
            <v>3</v>
          </cell>
          <cell r="BC39">
            <v>0</v>
          </cell>
          <cell r="BD39">
            <v>0</v>
          </cell>
          <cell r="BE39">
            <v>2012</v>
          </cell>
          <cell r="BF39">
            <v>2</v>
          </cell>
          <cell r="BG39" t="str">
            <v xml:space="preserve"> Gas sold into a Tennessee gas pipeline.</v>
          </cell>
          <cell r="BH39" t="str">
            <v xml:space="preserve"> </v>
          </cell>
          <cell r="BI39" t="str">
            <v>TG</v>
          </cell>
          <cell r="BJ39" t="str">
            <v>CMU</v>
          </cell>
          <cell r="BK39" t="str">
            <v>Compressor operating status change during onsite:  Upon arrival, 2 units operating, 3rd unit started and ideled for 30 minutes…when it came online another compressor went offline - exact times known by tracer team.  All the 3 compressor's packing vents emitting gas.  Bypass leak on middle glycol dehy tower skid</v>
          </cell>
          <cell r="BL39" t="str">
            <v>None</v>
          </cell>
          <cell r="BM39">
            <v>1</v>
          </cell>
          <cell r="BN39">
            <v>23.29258118371331</v>
          </cell>
          <cell r="BO39">
            <v>30.766666666666666</v>
          </cell>
          <cell r="BP39">
            <v>4.1080659582091499E-2</v>
          </cell>
          <cell r="BQ39">
            <v>6</v>
          </cell>
          <cell r="BT39">
            <v>94.403439990395711</v>
          </cell>
          <cell r="BU39">
            <v>418.45678121907144</v>
          </cell>
          <cell r="BV39">
            <v>84.814345312158792</v>
          </cell>
          <cell r="BW39">
            <v>135940.95358616981</v>
          </cell>
          <cell r="BX39">
            <v>602577.76495546289</v>
          </cell>
          <cell r="BY39">
            <v>0</v>
          </cell>
          <cell r="BZ39">
            <v>4.7819463615002554E-4</v>
          </cell>
          <cell r="CA39">
            <v>0</v>
          </cell>
          <cell r="CB39">
            <v>7100</v>
          </cell>
          <cell r="CC39">
            <v>97.522999999999996</v>
          </cell>
          <cell r="CD39">
            <v>0.89842430869878809</v>
          </cell>
          <cell r="CE39">
            <v>1</v>
          </cell>
          <cell r="CF39">
            <v>94.403439990395711</v>
          </cell>
          <cell r="CG39">
            <v>0</v>
          </cell>
          <cell r="CH39">
            <v>0</v>
          </cell>
          <cell r="CI39">
            <v>0</v>
          </cell>
          <cell r="CJ39">
            <v>0</v>
          </cell>
          <cell r="CL39">
            <v>0.24673445359706192</v>
          </cell>
          <cell r="CM39">
            <v>1.232557963143988</v>
          </cell>
          <cell r="CN39">
            <v>1.8431040479718725</v>
          </cell>
          <cell r="CO39">
            <v>1.93472122109726</v>
          </cell>
          <cell r="CP39" t="str">
            <v>A</v>
          </cell>
          <cell r="CQ39">
            <v>0.5</v>
          </cell>
          <cell r="CR39">
            <v>0.89018085639714317</v>
          </cell>
          <cell r="CS39">
            <v>106.04973058225237</v>
          </cell>
          <cell r="CT39" t="str">
            <v/>
          </cell>
          <cell r="CU39">
            <v>81.649137123469018</v>
          </cell>
          <cell r="CV39">
            <v>284.27954499999998</v>
          </cell>
        </row>
        <row r="40">
          <cell r="A40">
            <v>4</v>
          </cell>
          <cell r="B40">
            <v>41</v>
          </cell>
          <cell r="C40">
            <v>41610</v>
          </cell>
          <cell r="D40" t="str">
            <v>Dunbar Station  NY</v>
          </cell>
          <cell r="E40" t="str">
            <v>Williams</v>
          </cell>
          <cell r="F40">
            <v>42.113100000000003</v>
          </cell>
          <cell r="G40">
            <v>-75.717200000000005</v>
          </cell>
          <cell r="H40" t="str">
            <v>NY</v>
          </cell>
          <cell r="I40">
            <v>3</v>
          </cell>
          <cell r="J40" t="str">
            <v>ABA</v>
          </cell>
          <cell r="K40" t="str">
            <v>C/D</v>
          </cell>
          <cell r="L40" t="str">
            <v>Shale</v>
          </cell>
          <cell r="M40">
            <v>97.732399999999998</v>
          </cell>
          <cell r="N40">
            <v>1.8988</v>
          </cell>
          <cell r="O40">
            <v>5.3499999999999999E-2</v>
          </cell>
          <cell r="P40">
            <v>2.8999999999999998E-3</v>
          </cell>
          <cell r="Q40">
            <v>3.9199999999999999E-2</v>
          </cell>
          <cell r="R40">
            <v>0.2732</v>
          </cell>
          <cell r="S40">
            <v>0</v>
          </cell>
          <cell r="T40">
            <v>0</v>
          </cell>
          <cell r="U40">
            <v>1021.03</v>
          </cell>
          <cell r="V40">
            <v>1003.5</v>
          </cell>
          <cell r="W40" t="str">
            <v>Typical.  Date sample 10/21/2013.  Data given for inlet composition</v>
          </cell>
          <cell r="X40">
            <v>97.732399999999998</v>
          </cell>
          <cell r="Y40">
            <v>1.8988</v>
          </cell>
          <cell r="Z40">
            <v>5.3499999999999999E-2</v>
          </cell>
          <cell r="AA40">
            <v>2.8999999999999998E-3</v>
          </cell>
          <cell r="AB40">
            <v>3.9199999999999999E-2</v>
          </cell>
          <cell r="AC40">
            <v>0.2732</v>
          </cell>
          <cell r="AD40">
            <v>0</v>
          </cell>
          <cell r="AE40">
            <v>0</v>
          </cell>
          <cell r="AF40">
            <v>1021.03</v>
          </cell>
          <cell r="AG40">
            <v>1003.5</v>
          </cell>
          <cell r="AH40" t="str">
            <v>Typical.  Date sample 10/21/2013.  Data given for inlet composition</v>
          </cell>
          <cell r="AI40">
            <v>0</v>
          </cell>
          <cell r="AJ40">
            <v>206</v>
          </cell>
          <cell r="AK40">
            <v>230</v>
          </cell>
          <cell r="AL40">
            <v>1000</v>
          </cell>
          <cell r="AM40">
            <v>931</v>
          </cell>
          <cell r="AN40">
            <v>10060</v>
          </cell>
          <cell r="AO40">
            <v>0</v>
          </cell>
          <cell r="AP40">
            <v>42</v>
          </cell>
          <cell r="AQ40">
            <v>5325</v>
          </cell>
          <cell r="AR40">
            <v>0</v>
          </cell>
          <cell r="AS40">
            <v>5325</v>
          </cell>
          <cell r="AT40">
            <v>3</v>
          </cell>
          <cell r="AU40">
            <v>1</v>
          </cell>
          <cell r="AV40">
            <v>0</v>
          </cell>
          <cell r="AW40">
            <v>0</v>
          </cell>
          <cell r="AX40">
            <v>0</v>
          </cell>
          <cell r="AY40">
            <v>0</v>
          </cell>
          <cell r="AZ40" t="str">
            <v>4-S lean burn</v>
          </cell>
          <cell r="BA40">
            <v>3</v>
          </cell>
          <cell r="BB40" t="str">
            <v>Compressed Air</v>
          </cell>
          <cell r="BC40" t="str">
            <v>Compressed Air</v>
          </cell>
          <cell r="BD40" t="str">
            <v>Compressed Air</v>
          </cell>
          <cell r="BE40">
            <v>2010</v>
          </cell>
          <cell r="BF40">
            <v>4</v>
          </cell>
          <cell r="BG40" t="str">
            <v>Sales</v>
          </cell>
          <cell r="BH40">
            <v>0</v>
          </cell>
          <cell r="BI40" t="str">
            <v>TG</v>
          </cell>
          <cell r="BJ40" t="str">
            <v>CMU</v>
          </cell>
          <cell r="BK40" t="str">
            <v>Visable emission from top of process water tank. Vented a section of sales pipe at 11:48 am from a section being replaced, length of vented pipe was 15 feet with a diameter of 16 inches, pressure was 930 psi, the venting appeared to occur over about 10 minutes</v>
          </cell>
          <cell r="BL40" t="str">
            <v>None</v>
          </cell>
          <cell r="BM40">
            <v>1</v>
          </cell>
          <cell r="BN40">
            <v>18.612473761842949</v>
          </cell>
          <cell r="BO40">
            <v>23.074999999999999</v>
          </cell>
          <cell r="BP40">
            <v>3.2826447724287174E-2</v>
          </cell>
          <cell r="BQ40">
            <v>8</v>
          </cell>
          <cell r="BT40">
            <v>138.24690703357135</v>
          </cell>
          <cell r="BU40">
            <v>339.880019834932</v>
          </cell>
          <cell r="BV40">
            <v>61.579701477783509</v>
          </cell>
          <cell r="BW40">
            <v>199075.54612834274</v>
          </cell>
          <cell r="BX40">
            <v>489427.22856230207</v>
          </cell>
          <cell r="BY40">
            <v>0</v>
          </cell>
          <cell r="BZ40">
            <v>9.8880836473277142E-4</v>
          </cell>
          <cell r="CA40">
            <v>0</v>
          </cell>
          <cell r="CB40">
            <v>5325</v>
          </cell>
          <cell r="CC40">
            <v>97.732399999999998</v>
          </cell>
          <cell r="CD40">
            <v>0.44543276084165651</v>
          </cell>
          <cell r="CE40">
            <v>1</v>
          </cell>
          <cell r="CF40">
            <v>138.24690703357135</v>
          </cell>
          <cell r="CG40">
            <v>18.627128069527462</v>
          </cell>
          <cell r="CH40">
            <v>138.24690703357135</v>
          </cell>
          <cell r="CI40">
            <v>2911.6408499252511</v>
          </cell>
          <cell r="CJ40">
            <v>7.4218047203815907</v>
          </cell>
          <cell r="CL40">
            <v>0.13463211699429317</v>
          </cell>
          <cell r="CM40">
            <v>0.5890813933827499</v>
          </cell>
          <cell r="CN40">
            <v>0.8808821436349934</v>
          </cell>
          <cell r="CO40">
            <v>0.80934379991369965</v>
          </cell>
          <cell r="CP40" t="str">
            <v>A</v>
          </cell>
          <cell r="CQ40">
            <v>0.1</v>
          </cell>
          <cell r="CR40">
            <v>0.89192627023222992</v>
          </cell>
          <cell r="CS40">
            <v>154.99813341922999</v>
          </cell>
          <cell r="CT40" t="str">
            <v/>
          </cell>
          <cell r="CU40">
            <v>246.49821911308251</v>
          </cell>
          <cell r="CV40">
            <v>201.328744</v>
          </cell>
        </row>
        <row r="41">
          <cell r="A41">
            <v>198</v>
          </cell>
          <cell r="B41">
            <v>93</v>
          </cell>
          <cell r="C41">
            <v>41583</v>
          </cell>
          <cell r="D41" t="str">
            <v>Eight Mile Comp Station</v>
          </cell>
          <cell r="E41" t="str">
            <v>Williams</v>
          </cell>
          <cell r="F41">
            <v>41.5672</v>
          </cell>
          <cell r="G41">
            <v>-107.85509999999999</v>
          </cell>
          <cell r="H41" t="str">
            <v>WY</v>
          </cell>
          <cell r="I41">
            <v>17</v>
          </cell>
          <cell r="J41" t="str">
            <v>WAM</v>
          </cell>
          <cell r="K41" t="str">
            <v>C/D</v>
          </cell>
          <cell r="L41" t="str">
            <v>Conventional</v>
          </cell>
          <cell r="M41">
            <v>83.752300000000005</v>
          </cell>
          <cell r="N41">
            <v>7.6412000000000004</v>
          </cell>
          <cell r="O41">
            <v>3.2938000000000001</v>
          </cell>
          <cell r="P41">
            <v>2.1704000000000003</v>
          </cell>
          <cell r="Q41">
            <v>2.9712999999999998</v>
          </cell>
          <cell r="R41">
            <v>0.17100000000000001</v>
          </cell>
          <cell r="S41">
            <v>0</v>
          </cell>
          <cell r="T41">
            <v>0</v>
          </cell>
          <cell r="U41">
            <v>1148</v>
          </cell>
          <cell r="V41">
            <v>1129.3</v>
          </cell>
          <cell r="W41" t="str">
            <v>Compressor inlet.  Date sampled 5/28/2008</v>
          </cell>
          <cell r="X41">
            <v>83.752300000000005</v>
          </cell>
          <cell r="Y41">
            <v>7.6412000000000004</v>
          </cell>
          <cell r="Z41">
            <v>3.2938000000000001</v>
          </cell>
          <cell r="AA41">
            <v>2.1704000000000003</v>
          </cell>
          <cell r="AB41">
            <v>2.9712999999999998</v>
          </cell>
          <cell r="AC41">
            <v>0.17100000000000001</v>
          </cell>
          <cell r="AD41">
            <v>0</v>
          </cell>
          <cell r="AE41">
            <v>0</v>
          </cell>
          <cell r="AF41">
            <v>1148</v>
          </cell>
          <cell r="AG41">
            <v>1129.3</v>
          </cell>
          <cell r="AH41" t="str">
            <v>Compressor inlet.  Date sampled 5/28/2008</v>
          </cell>
          <cell r="AI41">
            <v>0</v>
          </cell>
          <cell r="AJ41">
            <v>135</v>
          </cell>
          <cell r="AK41">
            <v>0</v>
          </cell>
          <cell r="AL41">
            <v>250</v>
          </cell>
          <cell r="AM41">
            <v>950</v>
          </cell>
          <cell r="AN41">
            <v>0</v>
          </cell>
          <cell r="AO41">
            <v>15000</v>
          </cell>
          <cell r="AP41">
            <v>26</v>
          </cell>
          <cell r="AQ41">
            <v>0</v>
          </cell>
          <cell r="AR41">
            <v>15000</v>
          </cell>
          <cell r="AS41">
            <v>15000</v>
          </cell>
          <cell r="AT41">
            <v>0</v>
          </cell>
          <cell r="AU41">
            <v>0</v>
          </cell>
          <cell r="AV41">
            <v>0</v>
          </cell>
          <cell r="AW41">
            <v>1</v>
          </cell>
          <cell r="AX41">
            <v>0</v>
          </cell>
          <cell r="AY41">
            <v>0</v>
          </cell>
          <cell r="AZ41" t="str">
            <v>Solar Mars</v>
          </cell>
          <cell r="BA41">
            <v>1</v>
          </cell>
          <cell r="BB41">
            <v>0</v>
          </cell>
          <cell r="BC41">
            <v>0</v>
          </cell>
          <cell r="BD41">
            <v>0</v>
          </cell>
          <cell r="BE41" t="str">
            <v>unknown</v>
          </cell>
          <cell r="BF41" t="str">
            <v xml:space="preserve"> </v>
          </cell>
          <cell r="BG41" t="str">
            <v>Processing Plant</v>
          </cell>
          <cell r="BH41">
            <v>0</v>
          </cell>
          <cell r="BI41" t="str">
            <v>LW</v>
          </cell>
          <cell r="BJ41" t="str">
            <v>Aerodyne</v>
          </cell>
          <cell r="BK41" t="str">
            <v>Cent is wet seal.  Facility is very close to a Condensate Stabilization Facility (STAB plant)…tracer truck was able to drive between facilities.  Small leaks/emissions were observed from BSMW tank, comp wet seal vent, and 2 other compressor vents (could not be identified by escort), and on the generator vent.</v>
          </cell>
          <cell r="BL41" t="str">
            <v>The facility is very close and on the day of the visit, downwind, from another Williams facility – the STAB plant.  A condensate ‘stabilization’ facility.  The tracer truck was able to drive between the facilities.</v>
          </cell>
          <cell r="BM41">
            <v>0</v>
          </cell>
          <cell r="BN41">
            <v>0.47235652544335482</v>
          </cell>
          <cell r="BO41">
            <v>2.5</v>
          </cell>
          <cell r="BP41">
            <v>0.12108804604563025</v>
          </cell>
          <cell r="BQ41">
            <v>5</v>
          </cell>
          <cell r="BT41">
            <v>7.0138416447280658</v>
          </cell>
          <cell r="BU41">
            <v>11.679958611236614</v>
          </cell>
          <cell r="BV41">
            <v>4.0643578558135367</v>
          </cell>
          <cell r="BW41">
            <v>10099.931968408415</v>
          </cell>
          <cell r="BX41">
            <v>16819.140400180724</v>
          </cell>
          <cell r="BY41">
            <v>0</v>
          </cell>
          <cell r="BZ41">
            <v>8.9328067261555045E-5</v>
          </cell>
          <cell r="CA41">
            <v>0</v>
          </cell>
          <cell r="CB41">
            <v>15000</v>
          </cell>
          <cell r="CC41">
            <v>83.752300000000005</v>
          </cell>
          <cell r="CD41">
            <v>0.5794767064449623</v>
          </cell>
          <cell r="CE41">
            <v>1</v>
          </cell>
          <cell r="CF41">
            <v>7.0138416447280658</v>
          </cell>
          <cell r="CG41">
            <v>0.44919753742837454</v>
          </cell>
          <cell r="CH41">
            <v>7.0138416447280658</v>
          </cell>
          <cell r="CI41">
            <v>71.62165945201744</v>
          </cell>
          <cell r="CJ41">
            <v>15.614158717079871</v>
          </cell>
          <cell r="CL41">
            <v>6.7346334486807283E-2</v>
          </cell>
          <cell r="CM41">
            <v>3.7611927999999994</v>
          </cell>
          <cell r="CN41">
            <v>5.6242950694180296</v>
          </cell>
          <cell r="CO41">
            <v>0.71504709999999982</v>
          </cell>
          <cell r="CP41" t="str">
            <v>C</v>
          </cell>
          <cell r="CQ41">
            <v>0.1</v>
          </cell>
          <cell r="CR41">
            <v>0.94285212865481316</v>
          </cell>
          <cell r="CS41">
            <v>7.4389625176270853</v>
          </cell>
          <cell r="CT41">
            <v>7.0138416447280658</v>
          </cell>
          <cell r="CU41">
            <v>12.462613133353223</v>
          </cell>
          <cell r="CV41">
            <v>113.06560500000001</v>
          </cell>
        </row>
        <row r="42">
          <cell r="A42">
            <v>108</v>
          </cell>
          <cell r="B42">
            <v>90</v>
          </cell>
          <cell r="C42">
            <v>41619</v>
          </cell>
          <cell r="D42" t="str">
            <v>Shamrock</v>
          </cell>
          <cell r="E42" t="str">
            <v>Williams</v>
          </cell>
          <cell r="F42">
            <v>39.918329999999997</v>
          </cell>
          <cell r="G42">
            <v>-79.825000000000003</v>
          </cell>
          <cell r="H42" t="str">
            <v>PA</v>
          </cell>
          <cell r="I42">
            <v>5</v>
          </cell>
          <cell r="J42" t="str">
            <v>LMM</v>
          </cell>
          <cell r="K42" t="str">
            <v>C/D</v>
          </cell>
          <cell r="L42" t="str">
            <v>Shale</v>
          </cell>
          <cell r="M42">
            <v>97</v>
          </cell>
          <cell r="N42">
            <v>2.2000000000000002</v>
          </cell>
          <cell r="O42">
            <v>0.1</v>
          </cell>
          <cell r="P42">
            <v>0</v>
          </cell>
          <cell r="Q42">
            <v>0.4</v>
          </cell>
          <cell r="R42">
            <v>0.2</v>
          </cell>
          <cell r="S42">
            <v>0</v>
          </cell>
          <cell r="T42">
            <v>0</v>
          </cell>
          <cell r="U42">
            <v>0</v>
          </cell>
          <cell r="V42">
            <v>0</v>
          </cell>
          <cell r="W42" t="str">
            <v>Typical.  Data given for outlet composition</v>
          </cell>
          <cell r="X42">
            <v>97</v>
          </cell>
          <cell r="Y42">
            <v>2.2000000000000002</v>
          </cell>
          <cell r="Z42">
            <v>0.1</v>
          </cell>
          <cell r="AA42">
            <v>0</v>
          </cell>
          <cell r="AB42">
            <v>0.4</v>
          </cell>
          <cell r="AC42">
            <v>0.2</v>
          </cell>
          <cell r="AD42">
            <v>0</v>
          </cell>
          <cell r="AE42">
            <v>0</v>
          </cell>
          <cell r="AF42">
            <v>0</v>
          </cell>
          <cell r="AG42">
            <v>0</v>
          </cell>
          <cell r="AH42" t="str">
            <v>Typical.  Data given for outlet composition</v>
          </cell>
          <cell r="AI42">
            <v>0</v>
          </cell>
          <cell r="AJ42">
            <v>120</v>
          </cell>
          <cell r="AK42">
            <v>0</v>
          </cell>
          <cell r="AL42">
            <v>150</v>
          </cell>
          <cell r="AM42">
            <v>900</v>
          </cell>
          <cell r="AN42">
            <v>8280</v>
          </cell>
          <cell r="AO42">
            <v>15000</v>
          </cell>
          <cell r="AP42">
            <v>32</v>
          </cell>
          <cell r="AQ42">
            <v>0</v>
          </cell>
          <cell r="AR42">
            <v>15000</v>
          </cell>
          <cell r="AS42">
            <v>15000</v>
          </cell>
          <cell r="AT42">
            <v>0</v>
          </cell>
          <cell r="AU42">
            <v>0</v>
          </cell>
          <cell r="AV42">
            <v>6</v>
          </cell>
          <cell r="AW42">
            <v>1</v>
          </cell>
          <cell r="AX42">
            <v>0</v>
          </cell>
          <cell r="AY42">
            <v>0</v>
          </cell>
          <cell r="AZ42" t="str">
            <v>4-S lean burn (6); Solar turbine (1)</v>
          </cell>
          <cell r="BA42">
            <v>2</v>
          </cell>
          <cell r="BB42" t="str">
            <v>Compressed Air</v>
          </cell>
          <cell r="BC42" t="str">
            <v>Compressed Air</v>
          </cell>
          <cell r="BD42" t="str">
            <v>Compressed Air</v>
          </cell>
          <cell r="BE42">
            <v>0</v>
          </cell>
          <cell r="BF42" t="str">
            <v xml:space="preserve">  </v>
          </cell>
          <cell r="BG42">
            <v>0</v>
          </cell>
          <cell r="BH42">
            <v>0</v>
          </cell>
          <cell r="BI42" t="str">
            <v>DM</v>
          </cell>
          <cell r="BJ42" t="str">
            <v>CMU</v>
          </cell>
          <cell r="BK42" t="str">
            <v>No leaks detected with IR camera.  Only 1 dehy operating, the other one was pressurized but not operating</v>
          </cell>
          <cell r="BL42" t="str">
            <v>None</v>
          </cell>
          <cell r="BM42">
            <v>0</v>
          </cell>
          <cell r="BN42">
            <v>0.47235652544335482</v>
          </cell>
          <cell r="BO42">
            <v>2.5</v>
          </cell>
          <cell r="BP42">
            <v>0.12108804604563025</v>
          </cell>
          <cell r="BQ42">
            <v>6</v>
          </cell>
          <cell r="BT42">
            <v>7.8095435467192766</v>
          </cell>
          <cell r="BU42">
            <v>6.1651361914412819</v>
          </cell>
          <cell r="BV42">
            <v>2.1453260705683084</v>
          </cell>
          <cell r="BW42">
            <v>11245.742707275758</v>
          </cell>
          <cell r="BX42">
            <v>8877.7961156754463</v>
          </cell>
          <cell r="BY42">
            <v>0</v>
          </cell>
          <cell r="BZ42">
            <v>9.6612909856320957E-5</v>
          </cell>
          <cell r="CA42">
            <v>0</v>
          </cell>
          <cell r="CB42">
            <v>15000</v>
          </cell>
          <cell r="CC42">
            <v>97</v>
          </cell>
          <cell r="CD42">
            <v>0.27470569281472818</v>
          </cell>
          <cell r="CE42">
            <v>1</v>
          </cell>
          <cell r="CF42">
            <v>7.8095435467192766</v>
          </cell>
          <cell r="CG42">
            <v>0.42446797731962455</v>
          </cell>
          <cell r="CH42">
            <v>7.8095435467192766</v>
          </cell>
          <cell r="CI42">
            <v>106.68848514578133</v>
          </cell>
          <cell r="CJ42">
            <v>18.398428065254702</v>
          </cell>
          <cell r="CL42">
            <v>6.0484524174500287E-2</v>
          </cell>
          <cell r="CM42">
            <v>1.5604557808963444</v>
          </cell>
          <cell r="CN42">
            <v>2.3334256501129564</v>
          </cell>
          <cell r="CO42">
            <v>0.997995500442868</v>
          </cell>
          <cell r="CP42" t="str">
            <v>A</v>
          </cell>
          <cell r="CQ42">
            <v>0.1</v>
          </cell>
          <cell r="CR42">
            <v>0.94837423224118156</v>
          </cell>
          <cell r="CS42">
            <v>8.2346644196182961</v>
          </cell>
          <cell r="CT42">
            <v>7.8095435467192766</v>
          </cell>
          <cell r="CU42">
            <v>11.648597453990503</v>
          </cell>
          <cell r="CV42">
            <v>116.39999999999999</v>
          </cell>
        </row>
        <row r="43">
          <cell r="A43">
            <v>264</v>
          </cell>
          <cell r="B43">
            <v>39</v>
          </cell>
          <cell r="C43">
            <v>41694</v>
          </cell>
          <cell r="D43" t="str">
            <v>S.E. Rainbow CPF-2</v>
          </cell>
          <cell r="E43" t="str">
            <v>Southwestern Energy</v>
          </cell>
          <cell r="F43">
            <v>35.434761999999999</v>
          </cell>
          <cell r="G43">
            <v>-92.480791999999994</v>
          </cell>
          <cell r="H43" t="str">
            <v>AR</v>
          </cell>
          <cell r="I43">
            <v>15</v>
          </cell>
          <cell r="J43" t="str">
            <v>Arkoma</v>
          </cell>
          <cell r="K43" t="str">
            <v>C/D</v>
          </cell>
          <cell r="L43" t="str">
            <v>Shale</v>
          </cell>
          <cell r="M43">
            <v>96.753799999999998</v>
          </cell>
          <cell r="N43">
            <v>1.1172</v>
          </cell>
          <cell r="O43">
            <v>1.8100000000000002E-2</v>
          </cell>
          <cell r="P43">
            <v>0</v>
          </cell>
          <cell r="Q43">
            <v>1.7319</v>
          </cell>
          <cell r="R43">
            <v>0.37869999999999998</v>
          </cell>
          <cell r="S43">
            <v>2.5000000000000001E-4</v>
          </cell>
          <cell r="T43">
            <v>2.5</v>
          </cell>
          <cell r="U43">
            <v>996.4117</v>
          </cell>
          <cell r="V43">
            <v>979.38229999999999</v>
          </cell>
          <cell r="W43" t="str">
            <v>Date sampled 1/9/2014.  Data given for inlet composition from Rainbow 1</v>
          </cell>
          <cell r="X43">
            <v>96.753799999999998</v>
          </cell>
          <cell r="Y43">
            <v>1.1172</v>
          </cell>
          <cell r="Z43">
            <v>1.8100000000000002E-2</v>
          </cell>
          <cell r="AA43">
            <v>0</v>
          </cell>
          <cell r="AB43">
            <v>1.7319</v>
          </cell>
          <cell r="AC43">
            <v>0.37869999999999998</v>
          </cell>
          <cell r="AD43">
            <v>2.5000000000000001E-4</v>
          </cell>
          <cell r="AE43">
            <v>2.5</v>
          </cell>
          <cell r="AF43">
            <v>996.4117</v>
          </cell>
          <cell r="AG43">
            <v>979.38229999999999</v>
          </cell>
          <cell r="AH43" t="str">
            <v>Date sampled 1/9/2014.  Data given for inlet composition from Rainbow 1</v>
          </cell>
          <cell r="AI43">
            <v>69.7</v>
          </cell>
          <cell r="AJ43">
            <v>65</v>
          </cell>
          <cell r="AK43">
            <v>72</v>
          </cell>
          <cell r="AL43">
            <v>37</v>
          </cell>
          <cell r="AM43">
            <v>1150</v>
          </cell>
          <cell r="AN43">
            <v>15540</v>
          </cell>
          <cell r="AO43">
            <v>0</v>
          </cell>
          <cell r="AP43">
            <v>32.5</v>
          </cell>
          <cell r="AQ43">
            <v>15540</v>
          </cell>
          <cell r="AR43">
            <v>0</v>
          </cell>
          <cell r="AS43">
            <v>15540</v>
          </cell>
          <cell r="AT43">
            <v>9</v>
          </cell>
          <cell r="AU43">
            <v>0</v>
          </cell>
          <cell r="AV43">
            <v>0</v>
          </cell>
          <cell r="AW43">
            <v>0</v>
          </cell>
          <cell r="AX43">
            <v>0</v>
          </cell>
          <cell r="AY43">
            <v>0</v>
          </cell>
          <cell r="AZ43" t="str">
            <v>4-S lean burn</v>
          </cell>
          <cell r="BA43">
            <v>3</v>
          </cell>
          <cell r="BB43">
            <v>0</v>
          </cell>
          <cell r="BC43">
            <v>0</v>
          </cell>
          <cell r="BD43">
            <v>0</v>
          </cell>
          <cell r="BE43">
            <v>0</v>
          </cell>
          <cell r="BF43">
            <v>0</v>
          </cell>
          <cell r="BG43" t="str">
            <v>Sales</v>
          </cell>
          <cell r="BH43">
            <v>0</v>
          </cell>
          <cell r="BI43" t="str">
            <v>AH</v>
          </cell>
          <cell r="BJ43" t="str">
            <v>CMU</v>
          </cell>
          <cell r="BK43" t="str">
            <v>The technician had two leaky valves on the inlet separators to fix, which took him around an hour to fix. The work was completed at around 3pm. Everything else was in working order.  During inspection of the lines, 3 additional leaks were found. One was a leaky seal around one of the float boxes attached to one of the dehyd boilers. The other was a leaky relief valve between the coalescer and dehyd. The third was a continuous venting on top of one of the produced water tanks.  There was also a leak on a bagged valve on the discharge manifold. The technician was notified and intends to fix them as soon as possible but was not able to fix them that day. However, later around 4pm he realized the water tank leak was due to a vent valve that was stuck open and he adjusted it so that it closed properly (4:15 pm). This leak could have an effect on the measurements that day.</v>
          </cell>
          <cell r="BL43" t="str">
            <v>There are a large number of nearby wells that feed into the site, some of which are closer than a mile and others that are many miles away. During the testing a large herd of cows gathered right next to the facility fence.</v>
          </cell>
          <cell r="BM43">
            <v>1</v>
          </cell>
          <cell r="BN43">
            <v>54.405295914241066</v>
          </cell>
          <cell r="BO43">
            <v>64.75</v>
          </cell>
          <cell r="BP43">
            <v>9.5953532298028693E-2</v>
          </cell>
          <cell r="BQ43">
            <v>18</v>
          </cell>
          <cell r="BT43">
            <v>169.6868747558992</v>
          </cell>
          <cell r="BU43">
            <v>178.79144729476758</v>
          </cell>
          <cell r="BV43">
            <v>55.383095180553497</v>
          </cell>
          <cell r="BW43">
            <v>244349.09964849486</v>
          </cell>
          <cell r="BX43">
            <v>257459.6841044653</v>
          </cell>
          <cell r="BY43">
            <v>0</v>
          </cell>
          <cell r="BZ43">
            <v>3.8853429195226975E-3</v>
          </cell>
          <cell r="CA43">
            <v>0</v>
          </cell>
          <cell r="CB43">
            <v>15540</v>
          </cell>
          <cell r="CC43">
            <v>96.753799999999998</v>
          </cell>
          <cell r="CD43">
            <v>0.32638408397953061</v>
          </cell>
          <cell r="CE43">
            <v>1</v>
          </cell>
          <cell r="CF43">
            <v>169.6868747558992</v>
          </cell>
          <cell r="CG43">
            <v>54.411228169591084</v>
          </cell>
          <cell r="CH43">
            <v>169.6868747558992</v>
          </cell>
          <cell r="CI43">
            <v>1665.4616769716547</v>
          </cell>
          <cell r="CJ43">
            <v>3.118600341587813</v>
          </cell>
          <cell r="CL43">
            <v>0.32062170979638277</v>
          </cell>
          <cell r="CM43">
            <v>4.1122282243062109</v>
          </cell>
          <cell r="CN43">
            <v>6.1492154633197966</v>
          </cell>
          <cell r="CO43">
            <v>0.71986911646784302</v>
          </cell>
          <cell r="CP43" t="str">
            <v>C</v>
          </cell>
          <cell r="CQ43">
            <v>0.1</v>
          </cell>
          <cell r="CR43">
            <v>0.77606037585060117</v>
          </cell>
          <cell r="CS43">
            <v>218.65164107871615</v>
          </cell>
          <cell r="CT43" t="str">
            <v/>
          </cell>
          <cell r="CU43">
            <v>190.66864481401768</v>
          </cell>
          <cell r="CV43">
            <v>62.889969999999998</v>
          </cell>
        </row>
        <row r="44">
          <cell r="A44">
            <v>322</v>
          </cell>
          <cell r="B44">
            <v>55</v>
          </cell>
          <cell r="C44">
            <v>41571</v>
          </cell>
          <cell r="D44" t="str">
            <v>Cleburne Comp Station</v>
          </cell>
          <cell r="E44" t="str">
            <v>Access</v>
          </cell>
          <cell r="F44">
            <v>32.416111110000003</v>
          </cell>
          <cell r="G44">
            <v>-97.431111110000003</v>
          </cell>
          <cell r="H44" t="str">
            <v>TX</v>
          </cell>
          <cell r="I44">
            <v>10</v>
          </cell>
          <cell r="J44" t="str">
            <v>Barnett</v>
          </cell>
          <cell r="K44" t="str">
            <v>C/D</v>
          </cell>
          <cell r="L44" t="str">
            <v>Shale</v>
          </cell>
          <cell r="M44">
            <v>95.486999999999995</v>
          </cell>
          <cell r="N44">
            <v>1.534</v>
          </cell>
          <cell r="O44">
            <v>5.8000000000000003E-2</v>
          </cell>
          <cell r="P44">
            <v>3.0000000000000001E-3</v>
          </cell>
          <cell r="Q44">
            <v>1.9419999999999999</v>
          </cell>
          <cell r="R44">
            <v>0.97599999999999998</v>
          </cell>
          <cell r="S44">
            <v>1E-4</v>
          </cell>
          <cell r="T44">
            <v>1</v>
          </cell>
          <cell r="U44">
            <v>997.5</v>
          </cell>
          <cell r="V44">
            <v>980.2</v>
          </cell>
          <cell r="W44" t="str">
            <v>Sample date 9/4/13.  Taken prior to dehydrator</v>
          </cell>
          <cell r="X44">
            <v>95.486999999999995</v>
          </cell>
          <cell r="Y44">
            <v>1.534</v>
          </cell>
          <cell r="Z44">
            <v>5.8000000000000003E-2</v>
          </cell>
          <cell r="AA44">
            <v>3.0000000000000001E-3</v>
          </cell>
          <cell r="AB44">
            <v>1.9419999999999999</v>
          </cell>
          <cell r="AC44">
            <v>0.97599999999999998</v>
          </cell>
          <cell r="AD44">
            <v>1E-4</v>
          </cell>
          <cell r="AE44">
            <v>1</v>
          </cell>
          <cell r="AF44">
            <v>997.5</v>
          </cell>
          <cell r="AG44">
            <v>980.2</v>
          </cell>
          <cell r="AH44" t="str">
            <v>Sample date 9/4/13.  Taken prior to dehydrator</v>
          </cell>
          <cell r="AI44">
            <v>65</v>
          </cell>
          <cell r="AJ44">
            <v>60.3</v>
          </cell>
          <cell r="AK44">
            <v>0</v>
          </cell>
          <cell r="AL44">
            <v>97.346600331674978</v>
          </cell>
          <cell r="AM44">
            <v>850.3</v>
          </cell>
          <cell r="AN44">
            <v>13210</v>
          </cell>
          <cell r="AO44">
            <v>0</v>
          </cell>
          <cell r="AP44" t="str">
            <v>NA</v>
          </cell>
          <cell r="AQ44">
            <v>13210</v>
          </cell>
          <cell r="AR44">
            <v>0</v>
          </cell>
          <cell r="AS44">
            <v>13210</v>
          </cell>
          <cell r="AT44">
            <v>9</v>
          </cell>
          <cell r="AU44">
            <v>0</v>
          </cell>
          <cell r="AV44">
            <v>0</v>
          </cell>
          <cell r="AW44">
            <v>0</v>
          </cell>
          <cell r="AX44">
            <v>0</v>
          </cell>
          <cell r="AY44">
            <v>0</v>
          </cell>
          <cell r="AZ44" t="str">
            <v>4-S lean burn (6);  4-S rich burn (3)</v>
          </cell>
          <cell r="BA44">
            <v>1</v>
          </cell>
          <cell r="BB44">
            <v>49</v>
          </cell>
          <cell r="BC44">
            <v>0</v>
          </cell>
          <cell r="BD44">
            <v>0</v>
          </cell>
          <cell r="BE44">
            <v>2003</v>
          </cell>
          <cell r="BF44">
            <v>11</v>
          </cell>
          <cell r="BG44" t="str">
            <v>3 Customers</v>
          </cell>
          <cell r="BH44" t="str">
            <v>Wells</v>
          </cell>
          <cell r="BI44" t="str">
            <v>AM</v>
          </cell>
          <cell r="BJ44" t="str">
            <v>Aerodyne</v>
          </cell>
          <cell r="BK44" t="str">
            <v>7 different inlets at 2 different pressures (60, 120 psi).  Low pressure gas to 4-3 stage compressors, High pressure gas to 5-2 stage compressors.  Large amount gas from rod packing.  Venting observed from produced water tank.    At 3:30 p.m., a truck came by the empty the produced water tank and the tank on the truck (which essentially works like a shop vac) had an exit of gas coming out of for approximately 1 hour.   We did not measure any gas with the LEL monitor, but it must have contained some methane.</v>
          </cell>
          <cell r="BL44" t="str">
            <v xml:space="preserve">The site had 3 sales points that went to three different customers.  One of them was Atmos and they owned the final system of valves and odorized at the outlet.  </v>
          </cell>
          <cell r="BM44">
            <v>1</v>
          </cell>
          <cell r="BN44">
            <v>36.398696207478565</v>
          </cell>
          <cell r="BO44">
            <v>55.041666666666664</v>
          </cell>
          <cell r="BP44">
            <v>8.4847356048724246E-2</v>
          </cell>
          <cell r="BQ44">
            <v>11</v>
          </cell>
          <cell r="BT44">
            <v>57.680181799291908</v>
          </cell>
          <cell r="BU44">
            <v>97.699903530807006</v>
          </cell>
          <cell r="BV44">
            <v>28.458584290853981</v>
          </cell>
          <cell r="BW44">
            <v>83059.461790980349</v>
          </cell>
          <cell r="BX44">
            <v>140687.86108436208</v>
          </cell>
          <cell r="BY44">
            <v>0</v>
          </cell>
          <cell r="BZ44">
            <v>1.4425389605878531E-3</v>
          </cell>
          <cell r="CA44">
            <v>0</v>
          </cell>
          <cell r="CB44">
            <v>13210</v>
          </cell>
          <cell r="CC44">
            <v>95.486999999999995</v>
          </cell>
          <cell r="CD44">
            <v>0.49338582860020291</v>
          </cell>
          <cell r="CE44">
            <v>1</v>
          </cell>
          <cell r="CF44">
            <v>57.680181799291908</v>
          </cell>
          <cell r="CG44">
            <v>56.938301982127342</v>
          </cell>
          <cell r="CH44">
            <v>57.680181799291908</v>
          </cell>
          <cell r="CI44">
            <v>2.7966890289779638</v>
          </cell>
          <cell r="CJ44">
            <v>1.0130295388400841</v>
          </cell>
          <cell r="CK44">
            <v>57.680181799291908</v>
          </cell>
          <cell r="CL44">
            <v>0.63104336831208463</v>
          </cell>
          <cell r="CM44">
            <v>2.1373916923076921</v>
          </cell>
          <cell r="CN44">
            <v>3.1961460620846696</v>
          </cell>
          <cell r="CO44">
            <v>0.58037827272727283</v>
          </cell>
          <cell r="CP44" t="str">
            <v>B</v>
          </cell>
          <cell r="CQ44">
            <v>0.1</v>
          </cell>
          <cell r="CR44">
            <v>0.63777990082658176</v>
          </cell>
          <cell r="CS44">
            <v>90.439008386022621</v>
          </cell>
          <cell r="CT44" t="str">
            <v/>
          </cell>
          <cell r="CU44">
            <v>43.548094725750232</v>
          </cell>
          <cell r="CV44">
            <v>57.578660999999997</v>
          </cell>
        </row>
        <row r="45">
          <cell r="A45">
            <v>333</v>
          </cell>
          <cell r="B45">
            <v>83</v>
          </cell>
          <cell r="C45">
            <v>41569</v>
          </cell>
          <cell r="D45" t="str">
            <v>Edgecliff</v>
          </cell>
          <cell r="E45" t="str">
            <v>Access</v>
          </cell>
          <cell r="F45">
            <v>32.655999999999999</v>
          </cell>
          <cell r="G45">
            <v>-97.323999999999998</v>
          </cell>
          <cell r="H45" t="str">
            <v>TX</v>
          </cell>
          <cell r="I45">
            <v>10</v>
          </cell>
          <cell r="J45" t="str">
            <v>Barnett</v>
          </cell>
          <cell r="K45" t="str">
            <v>C/D</v>
          </cell>
          <cell r="L45" t="str">
            <v>Shale</v>
          </cell>
          <cell r="M45">
            <v>94.9221</v>
          </cell>
          <cell r="N45">
            <v>2.5910000000000002</v>
          </cell>
          <cell r="O45">
            <v>0.2</v>
          </cell>
          <cell r="P45">
            <v>0.26290000000000546</v>
          </cell>
          <cell r="Q45">
            <v>1.5369999999999999</v>
          </cell>
          <cell r="R45">
            <v>0.68700000000000006</v>
          </cell>
          <cell r="S45">
            <v>0</v>
          </cell>
          <cell r="T45">
            <v>1</v>
          </cell>
          <cell r="U45">
            <v>1016.4</v>
          </cell>
          <cell r="V45">
            <v>999.6</v>
          </cell>
          <cell r="W45" t="str">
            <v>Data given for inlet composition</v>
          </cell>
          <cell r="X45">
            <v>94.9221</v>
          </cell>
          <cell r="Y45">
            <v>2.5910000000000002</v>
          </cell>
          <cell r="Z45">
            <v>0.2</v>
          </cell>
          <cell r="AA45">
            <v>0.26290000000000546</v>
          </cell>
          <cell r="AB45">
            <v>1.5369999999999999</v>
          </cell>
          <cell r="AC45">
            <v>0.68700000000000006</v>
          </cell>
          <cell r="AD45">
            <v>0</v>
          </cell>
          <cell r="AE45">
            <v>1</v>
          </cell>
          <cell r="AF45">
            <v>1016.4</v>
          </cell>
          <cell r="AG45">
            <v>999.6</v>
          </cell>
          <cell r="AH45" t="str">
            <v>Data given for inlet composition</v>
          </cell>
          <cell r="AI45">
            <v>55</v>
          </cell>
          <cell r="AJ45">
            <v>50.6</v>
          </cell>
          <cell r="AK45">
            <v>0</v>
          </cell>
          <cell r="AL45">
            <v>143</v>
          </cell>
          <cell r="AM45">
            <v>901</v>
          </cell>
          <cell r="AN45">
            <v>7200</v>
          </cell>
          <cell r="AO45">
            <v>0</v>
          </cell>
          <cell r="AP45">
            <v>70</v>
          </cell>
          <cell r="AQ45">
            <v>6090</v>
          </cell>
          <cell r="AR45">
            <v>0</v>
          </cell>
          <cell r="AS45">
            <v>6090</v>
          </cell>
          <cell r="AT45">
            <v>5</v>
          </cell>
          <cell r="AU45">
            <v>1</v>
          </cell>
          <cell r="AV45">
            <v>0</v>
          </cell>
          <cell r="AW45">
            <v>0</v>
          </cell>
          <cell r="AX45">
            <v>0</v>
          </cell>
          <cell r="AY45">
            <v>0</v>
          </cell>
          <cell r="AZ45" t="str">
            <v>4-S rich burn (4); 4-S lean burn (2)</v>
          </cell>
          <cell r="BA45">
            <v>2</v>
          </cell>
          <cell r="BB45" t="str">
            <v>Compressed air</v>
          </cell>
          <cell r="BC45" t="str">
            <v>Compressed air</v>
          </cell>
          <cell r="BD45" t="str">
            <v>Compressed air</v>
          </cell>
          <cell r="BE45">
            <v>2008</v>
          </cell>
          <cell r="BF45">
            <v>6</v>
          </cell>
          <cell r="BG45">
            <v>0</v>
          </cell>
          <cell r="BH45" t="str">
            <v>Wells</v>
          </cell>
          <cell r="BI45" t="str">
            <v>AM</v>
          </cell>
          <cell r="BJ45" t="str">
            <v>Aerodyne</v>
          </cell>
          <cell r="BK45" t="str">
            <v xml:space="preserve">Substantial N2O background levels observed.  Station was all new and well maintained.  No extraneous leaks were found from inspection or the IR camera.   </v>
          </cell>
          <cell r="BL45" t="str">
            <v>None</v>
          </cell>
          <cell r="BM45">
            <v>0</v>
          </cell>
          <cell r="BN45">
            <v>12.204647278205583</v>
          </cell>
          <cell r="BO45">
            <v>25.375</v>
          </cell>
          <cell r="BP45">
            <v>4.0590845770637665E-2</v>
          </cell>
          <cell r="BQ45">
            <v>3</v>
          </cell>
          <cell r="BT45">
            <v>11.830962739462748</v>
          </cell>
          <cell r="BU45">
            <v>8.4242620021287937</v>
          </cell>
          <cell r="BV45">
            <v>1.6972503840911304</v>
          </cell>
          <cell r="BW45">
            <v>17036.586344826359</v>
          </cell>
          <cell r="BX45">
            <v>12130.937283065463</v>
          </cell>
          <cell r="BY45">
            <v>0</v>
          </cell>
          <cell r="BZ45">
            <v>3.5470288767278779E-4</v>
          </cell>
          <cell r="CA45">
            <v>1</v>
          </cell>
          <cell r="CB45">
            <v>6090</v>
          </cell>
          <cell r="CC45">
            <v>94.9221</v>
          </cell>
          <cell r="CD45">
            <v>0.1434583492034735</v>
          </cell>
          <cell r="CE45">
            <v>1</v>
          </cell>
          <cell r="CF45">
            <v>11.830962739462748</v>
          </cell>
          <cell r="CG45">
            <v>12.216483099865496</v>
          </cell>
          <cell r="CH45">
            <v>11.830962739462748</v>
          </cell>
          <cell r="CI45">
            <v>225.66688518081591</v>
          </cell>
          <cell r="CJ45">
            <v>0.96844260682462768</v>
          </cell>
          <cell r="CL45">
            <v>1.031585302647974</v>
          </cell>
          <cell r="CM45">
            <v>2.2489367857142852</v>
          </cell>
          <cell r="CN45">
            <v>3.3629448815614258</v>
          </cell>
          <cell r="CO45">
            <v>0.1768575</v>
          </cell>
          <cell r="CP45" t="str">
            <v>B</v>
          </cell>
          <cell r="CQ45">
            <v>0.1</v>
          </cell>
          <cell r="CR45">
            <v>0.51855741390905197</v>
          </cell>
          <cell r="CS45">
            <v>22.815145289847774</v>
          </cell>
          <cell r="CT45">
            <v>11.830962739462748</v>
          </cell>
          <cell r="CU45">
            <v>42.472254220497497</v>
          </cell>
          <cell r="CV45">
            <v>48.030582600000002</v>
          </cell>
        </row>
        <row r="46">
          <cell r="A46">
            <v>87</v>
          </cell>
          <cell r="B46">
            <v>57</v>
          </cell>
          <cell r="C46">
            <v>41729</v>
          </cell>
          <cell r="D46" t="str">
            <v>Trunk M CDP</v>
          </cell>
          <cell r="E46" t="str">
            <v>Williams</v>
          </cell>
          <cell r="F46">
            <v>36.787605999999997</v>
          </cell>
          <cell r="G46">
            <v>-107.481549</v>
          </cell>
          <cell r="H46" t="str">
            <v>NM</v>
          </cell>
          <cell r="I46">
            <v>13</v>
          </cell>
          <cell r="J46" t="str">
            <v>San Juan</v>
          </cell>
          <cell r="K46" t="str">
            <v>C/D</v>
          </cell>
          <cell r="L46" t="str">
            <v>Coal Bed Methane and Conventional</v>
          </cell>
          <cell r="M46">
            <v>92.5154</v>
          </cell>
          <cell r="N46">
            <v>1.6559999999999999</v>
          </cell>
          <cell r="O46">
            <v>0.4219</v>
          </cell>
          <cell r="P46">
            <v>0.27179999999999999</v>
          </cell>
          <cell r="Q46">
            <v>5.0330000000000004</v>
          </cell>
          <cell r="R46">
            <v>0.1019</v>
          </cell>
          <cell r="S46">
            <v>0</v>
          </cell>
          <cell r="T46">
            <v>0</v>
          </cell>
          <cell r="U46">
            <v>989</v>
          </cell>
          <cell r="V46">
            <v>973</v>
          </cell>
          <cell r="W46" t="str">
            <v>Date sampled 4/3/14</v>
          </cell>
          <cell r="X46">
            <v>92.5154</v>
          </cell>
          <cell r="Y46">
            <v>1.6559999999999999</v>
          </cell>
          <cell r="Z46">
            <v>0.4219</v>
          </cell>
          <cell r="AA46">
            <v>0.27179999999999999</v>
          </cell>
          <cell r="AB46">
            <v>5.0330000000000004</v>
          </cell>
          <cell r="AC46">
            <v>0.1019</v>
          </cell>
          <cell r="AD46">
            <v>0</v>
          </cell>
          <cell r="AE46">
            <v>0</v>
          </cell>
          <cell r="AF46">
            <v>989</v>
          </cell>
          <cell r="AG46">
            <v>973</v>
          </cell>
          <cell r="AH46" t="str">
            <v>Date sampled 4/3/14</v>
          </cell>
          <cell r="AI46">
            <v>0</v>
          </cell>
          <cell r="AJ46">
            <v>47.6</v>
          </cell>
          <cell r="AK46">
            <v>50</v>
          </cell>
          <cell r="AL46">
            <v>198.9075630252101</v>
          </cell>
          <cell r="AM46">
            <v>247.73949579831933</v>
          </cell>
          <cell r="AN46">
            <v>2714</v>
          </cell>
          <cell r="AO46">
            <v>0</v>
          </cell>
          <cell r="AP46">
            <v>45</v>
          </cell>
          <cell r="AQ46">
            <v>2714</v>
          </cell>
          <cell r="AR46">
            <v>0</v>
          </cell>
          <cell r="AS46">
            <v>2714</v>
          </cell>
          <cell r="AT46">
            <v>2</v>
          </cell>
          <cell r="AU46">
            <v>0</v>
          </cell>
          <cell r="AV46">
            <v>0</v>
          </cell>
          <cell r="AW46">
            <v>0</v>
          </cell>
          <cell r="AX46">
            <v>0</v>
          </cell>
          <cell r="AY46">
            <v>0</v>
          </cell>
          <cell r="AZ46" t="str">
            <v>4-S lean burn</v>
          </cell>
          <cell r="BA46">
            <v>2</v>
          </cell>
          <cell r="BB46">
            <v>0</v>
          </cell>
          <cell r="BC46">
            <v>0</v>
          </cell>
          <cell r="BD46">
            <v>0</v>
          </cell>
          <cell r="BE46">
            <v>1990</v>
          </cell>
          <cell r="BF46">
            <v>24</v>
          </cell>
          <cell r="BG46" t="str">
            <v xml:space="preserve">To Trunk S – La Jara – Ignacio; or to Trunk D to El Cedro (compression) to Milagro Gas Treating Facility. </v>
          </cell>
          <cell r="BH46" t="str">
            <v>Coal bed (with a small amount of conventional) well gas enters the site via the 30-5 line.  Conventional gas from 4 different inlet gathering lines comes on site</v>
          </cell>
          <cell r="BI46" t="str">
            <v>LW</v>
          </cell>
          <cell r="BJ46" t="str">
            <v>Aerodyne</v>
          </cell>
          <cell r="BK46" t="str">
            <v>Leak survey found 1 1” connector leaking on a fuel gas line (to compressors); leak on unit #1 (Worthington), and leaks on 3 of the 4 crank case vents on the Ariel compressor.  Produced water tank is also venting.</v>
          </cell>
          <cell r="BL46" t="str">
            <v>The nearest facility is a wellhead approximately 100 meters to the NE of the site.</v>
          </cell>
          <cell r="BM46">
            <v>1</v>
          </cell>
          <cell r="BN46">
            <v>9.6104736870812353</v>
          </cell>
          <cell r="BO46">
            <v>10.856</v>
          </cell>
          <cell r="BP46">
            <v>1.694980023243144E-2</v>
          </cell>
          <cell r="BQ46">
            <v>8</v>
          </cell>
          <cell r="BT46">
            <v>52.903606954777501</v>
          </cell>
          <cell r="BU46">
            <v>115.60826168660549</v>
          </cell>
          <cell r="BV46">
            <v>15.051201262269471</v>
          </cell>
          <cell r="BW46">
            <v>76181.194014879598</v>
          </cell>
          <cell r="BX46">
            <v>166475.89682871191</v>
          </cell>
          <cell r="BY46">
            <v>0</v>
          </cell>
          <cell r="BZ46">
            <v>1.7299230748755742E-3</v>
          </cell>
          <cell r="CA46">
            <v>0</v>
          </cell>
          <cell r="CB46">
            <v>2714</v>
          </cell>
          <cell r="CC46">
            <v>92.5154</v>
          </cell>
          <cell r="CD46">
            <v>0.28450236436875426</v>
          </cell>
          <cell r="CE46">
            <v>1</v>
          </cell>
          <cell r="CF46">
            <v>52.903606954777501</v>
          </cell>
          <cell r="CG46">
            <v>0</v>
          </cell>
          <cell r="CH46">
            <v>0</v>
          </cell>
          <cell r="CI46">
            <v>0</v>
          </cell>
          <cell r="CJ46">
            <v>0</v>
          </cell>
          <cell r="CL46">
            <v>0.18166008407132539</v>
          </cell>
          <cell r="CM46">
            <v>7.2</v>
          </cell>
          <cell r="CN46">
            <v>10.766511224792788</v>
          </cell>
          <cell r="CO46">
            <v>1.2624237500000002</v>
          </cell>
          <cell r="CP46" t="str">
            <v>C</v>
          </cell>
          <cell r="CQ46">
            <v>0.1</v>
          </cell>
          <cell r="CR46">
            <v>0.85948009613124965</v>
          </cell>
          <cell r="CS46">
            <v>61.553033273150618</v>
          </cell>
          <cell r="CT46">
            <v>52.903606954777501</v>
          </cell>
          <cell r="CU46">
            <v>20.807324684111681</v>
          </cell>
          <cell r="CV46">
            <v>44.037330400000002</v>
          </cell>
        </row>
        <row r="47">
          <cell r="A47">
            <v>257</v>
          </cell>
          <cell r="B47">
            <v>48</v>
          </cell>
          <cell r="C47">
            <v>41695</v>
          </cell>
          <cell r="D47" t="str">
            <v>Puma North CPF-1</v>
          </cell>
          <cell r="E47" t="str">
            <v>Southwestern Energy</v>
          </cell>
          <cell r="F47">
            <v>35.507922000000001</v>
          </cell>
          <cell r="G47">
            <v>-91.873872000000006</v>
          </cell>
          <cell r="H47" t="str">
            <v>AR</v>
          </cell>
          <cell r="I47">
            <v>15</v>
          </cell>
          <cell r="J47" t="str">
            <v>Arkoma</v>
          </cell>
          <cell r="K47" t="str">
            <v>C/D</v>
          </cell>
          <cell r="L47" t="str">
            <v>Shale</v>
          </cell>
          <cell r="M47">
            <v>97.716399999999993</v>
          </cell>
          <cell r="N47">
            <v>1.3555999999999999</v>
          </cell>
          <cell r="O47">
            <v>2.4799999999999999E-2</v>
          </cell>
          <cell r="P47">
            <v>0</v>
          </cell>
          <cell r="Q47">
            <v>0.72130000000000005</v>
          </cell>
          <cell r="R47">
            <v>0.18160000000000001</v>
          </cell>
          <cell r="S47">
            <v>2.9999999999999997E-4</v>
          </cell>
          <cell r="T47">
            <v>2.9999999999999996</v>
          </cell>
          <cell r="U47">
            <v>1010.4068</v>
          </cell>
          <cell r="V47">
            <v>993.22529999999995</v>
          </cell>
          <cell r="W47" t="str">
            <v xml:space="preserve">Date sampled 2/6/14  </v>
          </cell>
          <cell r="X47">
            <v>97.716399999999993</v>
          </cell>
          <cell r="Y47">
            <v>1.3555999999999999</v>
          </cell>
          <cell r="Z47">
            <v>2.4799999999999999E-2</v>
          </cell>
          <cell r="AA47">
            <v>0</v>
          </cell>
          <cell r="AB47">
            <v>0.72130000000000005</v>
          </cell>
          <cell r="AC47">
            <v>0.18160000000000001</v>
          </cell>
          <cell r="AD47">
            <v>2.9999999999999997E-4</v>
          </cell>
          <cell r="AE47">
            <v>2.9999999999999996</v>
          </cell>
          <cell r="AF47">
            <v>1010.4068</v>
          </cell>
          <cell r="AG47">
            <v>993.22529999999995</v>
          </cell>
          <cell r="AH47" t="str">
            <v xml:space="preserve">Date sampled 2/6/14  </v>
          </cell>
          <cell r="AI47">
            <v>29.7</v>
          </cell>
          <cell r="AJ47">
            <v>47</v>
          </cell>
          <cell r="AK47">
            <v>56</v>
          </cell>
          <cell r="AL47">
            <v>34</v>
          </cell>
          <cell r="AM47">
            <v>1110</v>
          </cell>
          <cell r="AN47">
            <v>11990</v>
          </cell>
          <cell r="AO47">
            <v>0</v>
          </cell>
          <cell r="AP47">
            <v>35</v>
          </cell>
          <cell r="AQ47">
            <v>11990</v>
          </cell>
          <cell r="AR47">
            <v>0</v>
          </cell>
          <cell r="AS47">
            <v>11990</v>
          </cell>
          <cell r="AT47">
            <v>7</v>
          </cell>
          <cell r="AU47">
            <v>0</v>
          </cell>
          <cell r="AV47">
            <v>0</v>
          </cell>
          <cell r="AW47">
            <v>0</v>
          </cell>
          <cell r="AX47">
            <v>0</v>
          </cell>
          <cell r="AY47">
            <v>0</v>
          </cell>
          <cell r="AZ47" t="str">
            <v>4-S lean burn</v>
          </cell>
          <cell r="BA47">
            <v>2</v>
          </cell>
          <cell r="BB47">
            <v>0</v>
          </cell>
          <cell r="BC47">
            <v>0</v>
          </cell>
          <cell r="BD47">
            <v>0</v>
          </cell>
          <cell r="BE47">
            <v>2009</v>
          </cell>
          <cell r="BF47">
            <v>5</v>
          </cell>
          <cell r="BG47" t="str">
            <v>Sales</v>
          </cell>
          <cell r="BH47" t="str">
            <v>Wells ~ 50</v>
          </cell>
          <cell r="BI47" t="str">
            <v>AH</v>
          </cell>
          <cell r="BJ47" t="str">
            <v>CMU</v>
          </cell>
          <cell r="BK47" t="str">
            <v xml:space="preserve">At about 10:30am some technicians arrived and stop gas flow on one of the engines to perform some maintenance. They finished around 11:45am and turned that compressor back on.  There were a number of vents found. One was a Norriseal float box on the inlet separator. Another was a Norriseal float box on the flash tank evaporator on the dehyd unit. Five float actuators on the separator tanks prior to the various compression stages of the Ariel compressors were found to be leaking continuously. </v>
          </cell>
          <cell r="BL47" t="str">
            <v xml:space="preserve">There are 3 inlets originating from different pipelines. This station draws from about 50 wells with the closest being a quarter mile and the furthest being 3 miles.  </v>
          </cell>
          <cell r="BM47">
            <v>1</v>
          </cell>
          <cell r="BN47">
            <v>41.996085610629152</v>
          </cell>
          <cell r="BO47">
            <v>49.958333333333336</v>
          </cell>
          <cell r="BP47">
            <v>7.4067656269754437E-2</v>
          </cell>
          <cell r="BQ47">
            <v>11</v>
          </cell>
          <cell r="BT47">
            <v>85.354428110898979</v>
          </cell>
          <cell r="BU47">
            <v>231.31237589952318</v>
          </cell>
          <cell r="BV47">
            <v>62.952527390756771</v>
          </cell>
          <cell r="BW47">
            <v>122910.37647969453</v>
          </cell>
          <cell r="BX47">
            <v>333089.82129531342</v>
          </cell>
          <cell r="BY47">
            <v>0</v>
          </cell>
          <cell r="BZ47">
            <v>2.6762287529882296E-3</v>
          </cell>
          <cell r="CA47">
            <v>0</v>
          </cell>
          <cell r="CB47">
            <v>11990</v>
          </cell>
          <cell r="CC47">
            <v>97.716399999999993</v>
          </cell>
          <cell r="CD47">
            <v>0.73754260656475901</v>
          </cell>
          <cell r="CE47">
            <v>1</v>
          </cell>
          <cell r="CF47">
            <v>85.354428110898979</v>
          </cell>
          <cell r="CG47">
            <v>0</v>
          </cell>
          <cell r="CH47">
            <v>0</v>
          </cell>
          <cell r="CI47">
            <v>0</v>
          </cell>
          <cell r="CJ47">
            <v>0</v>
          </cell>
          <cell r="CL47">
            <v>0.49201999872888419</v>
          </cell>
          <cell r="CM47">
            <v>3.7633600619485783</v>
          </cell>
          <cell r="CN47">
            <v>5.6275358819314238</v>
          </cell>
          <cell r="CO47">
            <v>0.99950116603642847</v>
          </cell>
          <cell r="CP47" t="str">
            <v>C</v>
          </cell>
          <cell r="CQ47">
            <v>0.1</v>
          </cell>
          <cell r="CR47">
            <v>0.69308811006855731</v>
          </cell>
          <cell r="CS47">
            <v>123.15090516046521</v>
          </cell>
          <cell r="CT47" t="str">
            <v/>
          </cell>
          <cell r="CU47">
            <v>46.482252262888693</v>
          </cell>
          <cell r="CV47">
            <v>45.926707999999998</v>
          </cell>
        </row>
        <row r="48">
          <cell r="A48">
            <v>255</v>
          </cell>
          <cell r="B48">
            <v>44</v>
          </cell>
          <cell r="C48">
            <v>41696</v>
          </cell>
          <cell r="D48" t="str">
            <v>Pike CPF-1</v>
          </cell>
          <cell r="E48" t="str">
            <v>Southwestern Energy</v>
          </cell>
          <cell r="F48">
            <v>35.327455999999998</v>
          </cell>
          <cell r="G48">
            <v>-92.674700000000001</v>
          </cell>
          <cell r="H48" t="str">
            <v>AR</v>
          </cell>
          <cell r="I48">
            <v>15</v>
          </cell>
          <cell r="J48" t="str">
            <v>Arkoma</v>
          </cell>
          <cell r="K48" t="str">
            <v>C/D</v>
          </cell>
          <cell r="L48" t="str">
            <v>Shale</v>
          </cell>
          <cell r="M48">
            <v>94.687200000000004</v>
          </cell>
          <cell r="N48">
            <v>1.0710999999999999</v>
          </cell>
          <cell r="O48">
            <v>1.9300000000000001E-2</v>
          </cell>
          <cell r="P48">
            <v>8.9999999999999998E-4</v>
          </cell>
          <cell r="Q48">
            <v>3.9123999999999999</v>
          </cell>
          <cell r="R48">
            <v>0.30880000000000002</v>
          </cell>
          <cell r="S48">
            <v>2.9999999999999997E-4</v>
          </cell>
          <cell r="T48">
            <v>2.9999999999999996</v>
          </cell>
          <cell r="U48">
            <v>974.82</v>
          </cell>
          <cell r="V48">
            <v>958.09</v>
          </cell>
          <cell r="W48" t="str">
            <v>Date sampled 1/6/2014.  Data given for inlet composition</v>
          </cell>
          <cell r="X48">
            <v>94.687200000000004</v>
          </cell>
          <cell r="Y48">
            <v>1.0710999999999999</v>
          </cell>
          <cell r="Z48">
            <v>1.9300000000000001E-2</v>
          </cell>
          <cell r="AA48">
            <v>8.9999999999999998E-4</v>
          </cell>
          <cell r="AB48">
            <v>3.9123999999999999</v>
          </cell>
          <cell r="AC48">
            <v>0.30880000000000002</v>
          </cell>
          <cell r="AD48">
            <v>2.9999999999999997E-4</v>
          </cell>
          <cell r="AE48">
            <v>2.9999999999999996</v>
          </cell>
          <cell r="AF48">
            <v>974.82</v>
          </cell>
          <cell r="AG48">
            <v>958.09</v>
          </cell>
          <cell r="AH48" t="str">
            <v>Date sampled 1/6/2014.  Data given for inlet composition</v>
          </cell>
          <cell r="AI48">
            <v>40</v>
          </cell>
          <cell r="AJ48">
            <v>44</v>
          </cell>
          <cell r="AK48">
            <v>48</v>
          </cell>
          <cell r="AL48">
            <v>37</v>
          </cell>
          <cell r="AM48">
            <v>1100</v>
          </cell>
          <cell r="AN48">
            <v>10650</v>
          </cell>
          <cell r="AO48">
            <v>0</v>
          </cell>
          <cell r="AP48">
            <v>33</v>
          </cell>
          <cell r="AQ48">
            <v>10650</v>
          </cell>
          <cell r="AR48">
            <v>0</v>
          </cell>
          <cell r="AS48">
            <v>10650</v>
          </cell>
          <cell r="AT48">
            <v>6</v>
          </cell>
          <cell r="AU48">
            <v>0</v>
          </cell>
          <cell r="AV48">
            <v>0</v>
          </cell>
          <cell r="AW48">
            <v>0</v>
          </cell>
          <cell r="AX48">
            <v>0</v>
          </cell>
          <cell r="AY48">
            <v>0</v>
          </cell>
          <cell r="AZ48" t="str">
            <v>4-S lean burn</v>
          </cell>
          <cell r="BA48">
            <v>2</v>
          </cell>
          <cell r="BB48">
            <v>0</v>
          </cell>
          <cell r="BC48">
            <v>0</v>
          </cell>
          <cell r="BD48">
            <v>0</v>
          </cell>
          <cell r="BE48">
            <v>2010</v>
          </cell>
          <cell r="BF48">
            <v>4</v>
          </cell>
          <cell r="BG48" t="str">
            <v>Sales</v>
          </cell>
          <cell r="BH48" t="str">
            <v>Wells ~ 60</v>
          </cell>
          <cell r="BI48" t="str">
            <v>AH</v>
          </cell>
          <cell r="BJ48" t="str">
            <v>CMU</v>
          </cell>
          <cell r="BK48" t="str">
            <v>There were 2 large gas vapor leaks emanating from the top of the produced water tanks. This is where the pipes enter the top of the tanks. There was also a number of float actuator vents.</v>
          </cell>
          <cell r="BL48" t="str">
            <v xml:space="preserve">There are 3 inlets that draw from close to 60 wells. The nearest one is ½ mile away and the furthest is around 6 miles away. </v>
          </cell>
          <cell r="BM48">
            <v>1</v>
          </cell>
          <cell r="BN48">
            <v>37.224947523685898</v>
          </cell>
          <cell r="BO48">
            <v>44.375</v>
          </cell>
          <cell r="BP48">
            <v>6.5652895448574347E-2</v>
          </cell>
          <cell r="BQ48">
            <v>15</v>
          </cell>
          <cell r="BT48">
            <v>102.98874419456585</v>
          </cell>
          <cell r="BU48">
            <v>290.4532769989022</v>
          </cell>
          <cell r="BV48">
            <v>74.42232316834793</v>
          </cell>
          <cell r="BW48">
            <v>148303.79164017481</v>
          </cell>
          <cell r="BX48">
            <v>418252.7188784192</v>
          </cell>
          <cell r="BY48">
            <v>0</v>
          </cell>
          <cell r="BZ48">
            <v>3.5596582421857253E-3</v>
          </cell>
          <cell r="CA48">
            <v>0</v>
          </cell>
          <cell r="CB48">
            <v>10650</v>
          </cell>
          <cell r="CC48">
            <v>94.687200000000004</v>
          </cell>
          <cell r="CD48">
            <v>0.72262579518155523</v>
          </cell>
          <cell r="CE48">
            <v>1</v>
          </cell>
          <cell r="CF48">
            <v>102.98874419456585</v>
          </cell>
          <cell r="CG48">
            <v>37.216667207689625</v>
          </cell>
          <cell r="CH48">
            <v>102.98874419456585</v>
          </cell>
          <cell r="CI48">
            <v>1795.0865235228182</v>
          </cell>
          <cell r="CJ48">
            <v>2.7672747701945366</v>
          </cell>
          <cell r="CL48">
            <v>0.36144675629174294</v>
          </cell>
          <cell r="CM48">
            <v>2.3292934848765596</v>
          </cell>
          <cell r="CN48">
            <v>3.4831061737166928</v>
          </cell>
          <cell r="CO48">
            <v>0.79253810813754266</v>
          </cell>
          <cell r="CP48" t="str">
            <v>B</v>
          </cell>
          <cell r="CQ48">
            <v>0.1</v>
          </cell>
          <cell r="CR48">
            <v>0.75454495589417792</v>
          </cell>
          <cell r="CS48">
            <v>136.49119696588315</v>
          </cell>
          <cell r="CT48" t="str">
            <v/>
          </cell>
          <cell r="CU48">
            <v>164.0606951380972</v>
          </cell>
          <cell r="CV48">
            <v>41.662368000000001</v>
          </cell>
        </row>
        <row r="49">
          <cell r="A49">
            <v>28</v>
          </cell>
          <cell r="B49">
            <v>36</v>
          </cell>
          <cell r="C49">
            <v>41725</v>
          </cell>
          <cell r="D49" t="str">
            <v>32-8 #2 CDP Compressor Station</v>
          </cell>
          <cell r="E49" t="str">
            <v>Williams</v>
          </cell>
          <cell r="F49">
            <v>36.956899999999997</v>
          </cell>
          <cell r="G49">
            <v>-107.6631</v>
          </cell>
          <cell r="H49" t="str">
            <v>NM</v>
          </cell>
          <cell r="I49">
            <v>13</v>
          </cell>
          <cell r="J49" t="str">
            <v>San Juan</v>
          </cell>
          <cell r="K49" t="str">
            <v>C/D</v>
          </cell>
          <cell r="L49" t="str">
            <v>Coal Bed Methane and Conventional</v>
          </cell>
          <cell r="M49">
            <v>92.729900000000001</v>
          </cell>
          <cell r="N49">
            <v>0.63500000000000001</v>
          </cell>
          <cell r="O49">
            <v>9.0999999999999998E-2</v>
          </cell>
          <cell r="P49">
            <v>6.7000000000000004E-2</v>
          </cell>
          <cell r="Q49">
            <v>6.2710999999999997</v>
          </cell>
          <cell r="R49">
            <v>0.20599999999999999</v>
          </cell>
          <cell r="S49">
            <v>0</v>
          </cell>
          <cell r="T49">
            <v>0</v>
          </cell>
          <cell r="U49" t="str">
            <v>many values available in additional file at G&amp;P observer's folder</v>
          </cell>
          <cell r="V49" t="str">
            <v xml:space="preserve"> </v>
          </cell>
          <cell r="W49" t="str">
            <v>From Trunk N gas which is a trunk line that connects numerous wells – middle Mesa wells.  Values from onsite visit date</v>
          </cell>
          <cell r="X49">
            <v>86.66301</v>
          </cell>
          <cell r="Y49">
            <v>0.40699999999999997</v>
          </cell>
          <cell r="Z49">
            <v>3.4000000000000002E-2</v>
          </cell>
          <cell r="AA49">
            <v>2.4E-2</v>
          </cell>
          <cell r="AB49">
            <v>12.827999999999999</v>
          </cell>
          <cell r="AC49">
            <v>4.3999999999999997E-2</v>
          </cell>
          <cell r="AD49">
            <v>0</v>
          </cell>
          <cell r="AE49">
            <v>0</v>
          </cell>
          <cell r="AF49">
            <v>0</v>
          </cell>
          <cell r="AG49">
            <v>0</v>
          </cell>
          <cell r="AH49" t="str">
            <v>Combined streams.  Values from onsite visit date</v>
          </cell>
          <cell r="AI49">
            <v>0</v>
          </cell>
          <cell r="AJ49">
            <v>42.5</v>
          </cell>
          <cell r="AK49">
            <v>72</v>
          </cell>
          <cell r="AL49">
            <v>91</v>
          </cell>
          <cell r="AM49">
            <v>900</v>
          </cell>
          <cell r="AN49">
            <v>14927</v>
          </cell>
          <cell r="AO49">
            <v>0</v>
          </cell>
          <cell r="AP49">
            <v>39</v>
          </cell>
          <cell r="AQ49">
            <v>8142</v>
          </cell>
          <cell r="AR49">
            <v>0</v>
          </cell>
          <cell r="AS49">
            <v>8142</v>
          </cell>
          <cell r="AT49">
            <v>6</v>
          </cell>
          <cell r="AU49">
            <v>0</v>
          </cell>
          <cell r="AV49">
            <v>5</v>
          </cell>
          <cell r="AW49">
            <v>0</v>
          </cell>
          <cell r="AX49">
            <v>0</v>
          </cell>
          <cell r="AY49">
            <v>0</v>
          </cell>
          <cell r="AZ49" t="str">
            <v>4-S lean burn</v>
          </cell>
          <cell r="BA49">
            <v>5</v>
          </cell>
          <cell r="BB49">
            <v>0</v>
          </cell>
          <cell r="BC49">
            <v>0</v>
          </cell>
          <cell r="BD49">
            <v>0</v>
          </cell>
          <cell r="BE49">
            <v>1990</v>
          </cell>
          <cell r="BF49">
            <v>24</v>
          </cell>
          <cell r="BG49" t="str">
            <v>Milagro Gas Treating Facility</v>
          </cell>
          <cell r="BH49" t="str">
            <v>The Conoco Phillips gas (Coal Bed Methane) is coming directly from producer wellheads.  Trunk N brings gas from wells (middle Mesa)</v>
          </cell>
          <cell r="BI49" t="str">
            <v>LW</v>
          </cell>
          <cell r="BJ49" t="str">
            <v>Aerodyne</v>
          </cell>
          <cell r="BK49" t="str">
            <v>Few leaks observed.  Venting was observed from operating compressors, operating dehys and a small amount of venting from the Conoco Phillips condensate tank. No IR videos recorded</v>
          </cell>
          <cell r="BL49" t="str">
            <v>Just outside fence are Conoco facilities (valve nest and pigging facilities).  Conoco Phillips has some piping/valves and a condensate tank that they used when pigging (once every two weeks).  Small amount of venting from the Conoco Phillips condensate tank.</v>
          </cell>
          <cell r="BM49">
            <v>1</v>
          </cell>
          <cell r="BN49">
            <v>28.831421061243706</v>
          </cell>
          <cell r="BO49">
            <v>32.567999999999998</v>
          </cell>
          <cell r="BP49">
            <v>5.0849400697294315E-2</v>
          </cell>
          <cell r="BQ49">
            <v>5</v>
          </cell>
          <cell r="BT49">
            <v>297.79297353283545</v>
          </cell>
          <cell r="BU49">
            <v>365.42478536318731</v>
          </cell>
          <cell r="BV49">
            <v>82.402600945175152</v>
          </cell>
          <cell r="BW49">
            <v>428821.88188728306</v>
          </cell>
          <cell r="BX49">
            <v>526211.69092298974</v>
          </cell>
          <cell r="BY49">
            <v>0</v>
          </cell>
          <cell r="BZ49">
            <v>1.0880985132780208E-2</v>
          </cell>
          <cell r="CA49">
            <v>0</v>
          </cell>
          <cell r="CB49">
            <v>8142</v>
          </cell>
          <cell r="CC49">
            <v>92.729900000000001</v>
          </cell>
          <cell r="CD49">
            <v>0.27671103171979045</v>
          </cell>
          <cell r="CE49">
            <v>1</v>
          </cell>
          <cell r="CF49">
            <v>297.79297353283545</v>
          </cell>
          <cell r="CG49">
            <v>28.873554806555312</v>
          </cell>
          <cell r="CH49">
            <v>297.79297353283545</v>
          </cell>
          <cell r="CI49">
            <v>3202.6553877229744</v>
          </cell>
          <cell r="CJ49">
            <v>10.313692772779955</v>
          </cell>
          <cell r="CL49">
            <v>9.68169957779903E-2</v>
          </cell>
          <cell r="CM49">
            <v>5.07</v>
          </cell>
          <cell r="CN49">
            <v>7.5814183207915891</v>
          </cell>
          <cell r="CO49">
            <v>0.47637660000000004</v>
          </cell>
          <cell r="CP49" t="str">
            <v>C</v>
          </cell>
          <cell r="CQ49">
            <v>0.1</v>
          </cell>
          <cell r="CR49">
            <v>0.9198487101791738</v>
          </cell>
          <cell r="CS49">
            <v>323.7412524879548</v>
          </cell>
          <cell r="CT49" t="str">
            <v/>
          </cell>
          <cell r="CU49">
            <v>145.37879909181493</v>
          </cell>
          <cell r="CV49">
            <v>39.410207499999999</v>
          </cell>
        </row>
        <row r="50">
          <cell r="A50">
            <v>467</v>
          </cell>
          <cell r="B50">
            <v>65</v>
          </cell>
          <cell r="C50">
            <v>41745</v>
          </cell>
          <cell r="D50" t="str">
            <v>Dougan Station</v>
          </cell>
          <cell r="E50" t="str">
            <v>Anadarko</v>
          </cell>
          <cell r="F50">
            <v>40.057061949999998</v>
          </cell>
          <cell r="G50">
            <v>-104.74676959999999</v>
          </cell>
          <cell r="H50" t="str">
            <v>CO</v>
          </cell>
          <cell r="I50">
            <v>2</v>
          </cell>
          <cell r="J50" t="str">
            <v>DJ</v>
          </cell>
          <cell r="K50" t="str">
            <v>C/D</v>
          </cell>
          <cell r="L50" t="str">
            <v>Shale</v>
          </cell>
          <cell r="M50">
            <v>70.242800000000003</v>
          </cell>
          <cell r="N50">
            <v>14.744400000000001</v>
          </cell>
          <cell r="O50">
            <v>7.1687000000000003</v>
          </cell>
          <cell r="P50">
            <v>4.5435999999999996</v>
          </cell>
          <cell r="Q50">
            <v>2.64</v>
          </cell>
          <cell r="R50">
            <v>0.62</v>
          </cell>
          <cell r="S50">
            <v>0</v>
          </cell>
          <cell r="T50">
            <v>0</v>
          </cell>
          <cell r="U50">
            <v>1323.5</v>
          </cell>
          <cell r="V50">
            <v>1300.5</v>
          </cell>
          <cell r="W50" t="str">
            <v>Sampled from inlet scrubber.  Sample date 9/12/13</v>
          </cell>
          <cell r="X50">
            <v>70.242800000000003</v>
          </cell>
          <cell r="Y50">
            <v>14.744400000000001</v>
          </cell>
          <cell r="Z50">
            <v>7.1687000000000003</v>
          </cell>
          <cell r="AA50">
            <v>4.5435999999999996</v>
          </cell>
          <cell r="AB50">
            <v>2.64</v>
          </cell>
          <cell r="AC50">
            <v>0.62</v>
          </cell>
          <cell r="AD50">
            <v>0</v>
          </cell>
          <cell r="AE50">
            <v>0</v>
          </cell>
          <cell r="AF50">
            <v>1323.5</v>
          </cell>
          <cell r="AG50">
            <v>1300.5</v>
          </cell>
          <cell r="AH50" t="str">
            <v>Sampled from inlet scrubber.  Sample date 9/12/13</v>
          </cell>
          <cell r="AI50">
            <v>12.572007123287669</v>
          </cell>
          <cell r="AJ50">
            <v>38</v>
          </cell>
          <cell r="AK50">
            <v>40</v>
          </cell>
          <cell r="AL50">
            <v>139.5</v>
          </cell>
          <cell r="AM50">
            <v>1102</v>
          </cell>
          <cell r="AN50">
            <v>7050</v>
          </cell>
          <cell r="AO50">
            <v>0</v>
          </cell>
          <cell r="AP50">
            <v>37</v>
          </cell>
          <cell r="AQ50">
            <v>7050</v>
          </cell>
          <cell r="AR50">
            <v>0</v>
          </cell>
          <cell r="AS50">
            <v>7050</v>
          </cell>
          <cell r="AT50">
            <v>3</v>
          </cell>
          <cell r="AU50">
            <v>0</v>
          </cell>
          <cell r="AV50">
            <v>0</v>
          </cell>
          <cell r="AW50">
            <v>0</v>
          </cell>
          <cell r="AX50">
            <v>0</v>
          </cell>
          <cell r="AY50">
            <v>0</v>
          </cell>
          <cell r="AZ50" t="str">
            <v>4-S lean burn</v>
          </cell>
          <cell r="BA50">
            <v>1</v>
          </cell>
          <cell r="BB50" t="str">
            <v>Compressed air</v>
          </cell>
          <cell r="BC50" t="str">
            <v>Compressed air</v>
          </cell>
          <cell r="BD50" t="str">
            <v>Compressed air</v>
          </cell>
          <cell r="BE50">
            <v>2009</v>
          </cell>
          <cell r="BF50">
            <v>5</v>
          </cell>
          <cell r="BG50" t="str">
            <v>Treatment plant</v>
          </cell>
          <cell r="BH50" t="str">
            <v>Wells</v>
          </cell>
          <cell r="BI50" t="str">
            <v>AH</v>
          </cell>
          <cell r="BJ50" t="str">
            <v>Aerodyne</v>
          </cell>
          <cell r="BK50" t="str">
            <v>The flare to the produced water and condensate tanks was not turned on. They said it was because the elevation of the site was not high enough to require it, but normally they do flare it. Two slow leaks were observed coming from valves packings on a pipe that supplies gas to fuel the engines. Also there were two slow leaks from the small black tanks on top of the crank case of the compressors.</v>
          </cell>
          <cell r="BL50" t="str">
            <v>None</v>
          </cell>
          <cell r="BM50">
            <v>0</v>
          </cell>
          <cell r="BN50">
            <v>24.134543314338714</v>
          </cell>
          <cell r="BO50">
            <v>28.2</v>
          </cell>
          <cell r="BP50">
            <v>4.2565611352632905E-2</v>
          </cell>
          <cell r="BQ50">
            <v>8</v>
          </cell>
          <cell r="BT50">
            <v>31.532547719397506</v>
          </cell>
          <cell r="BU50">
            <v>125.25913563115566</v>
          </cell>
          <cell r="BV50">
            <v>25.842757251516808</v>
          </cell>
          <cell r="BW50">
            <v>45406.868715932411</v>
          </cell>
          <cell r="BX50">
            <v>180373.15530886414</v>
          </cell>
          <cell r="BY50">
            <v>0</v>
          </cell>
          <cell r="BZ50">
            <v>1.701124667279344E-3</v>
          </cell>
          <cell r="CA50">
            <v>0</v>
          </cell>
          <cell r="CB50">
            <v>7050</v>
          </cell>
          <cell r="CC50">
            <v>70.242800000000003</v>
          </cell>
          <cell r="CD50">
            <v>0.81955817466723191</v>
          </cell>
          <cell r="CE50">
            <v>1</v>
          </cell>
          <cell r="CF50">
            <v>31.532547719397506</v>
          </cell>
          <cell r="CG50">
            <v>0</v>
          </cell>
          <cell r="CH50">
            <v>0</v>
          </cell>
          <cell r="CI50">
            <v>0</v>
          </cell>
          <cell r="CJ50">
            <v>0</v>
          </cell>
          <cell r="CL50">
            <v>0.76538513567339028</v>
          </cell>
          <cell r="CM50">
            <v>11.13</v>
          </cell>
          <cell r="CN50">
            <v>16.643231934992187</v>
          </cell>
          <cell r="CO50">
            <v>1.45194</v>
          </cell>
          <cell r="CP50" t="str">
            <v>C</v>
          </cell>
          <cell r="CQ50">
            <v>0.1</v>
          </cell>
          <cell r="CR50">
            <v>0.59212008178277598</v>
          </cell>
          <cell r="CS50">
            <v>53.253636702302344</v>
          </cell>
          <cell r="CT50" t="str">
            <v/>
          </cell>
          <cell r="CU50">
            <v>43.228192843635703</v>
          </cell>
          <cell r="CV50">
            <v>26.692264000000002</v>
          </cell>
        </row>
        <row r="51">
          <cell r="A51">
            <v>166</v>
          </cell>
          <cell r="B51">
            <v>81</v>
          </cell>
          <cell r="C51">
            <v>41585</v>
          </cell>
          <cell r="D51" t="str">
            <v>Big Piney Comp Station</v>
          </cell>
          <cell r="E51" t="str">
            <v>Williams</v>
          </cell>
          <cell r="F51">
            <v>42.402299999999997</v>
          </cell>
          <cell r="G51">
            <v>-110.2891</v>
          </cell>
          <cell r="H51" t="str">
            <v>WY</v>
          </cell>
          <cell r="I51">
            <v>14</v>
          </cell>
          <cell r="J51" t="str">
            <v>SWW</v>
          </cell>
          <cell r="K51" t="str">
            <v>C/D</v>
          </cell>
          <cell r="L51" t="str">
            <v>Conventional</v>
          </cell>
          <cell r="M51">
            <v>88.072900000000004</v>
          </cell>
          <cell r="N51">
            <v>6.2946</v>
          </cell>
          <cell r="O51">
            <v>2.5994000000000002</v>
          </cell>
          <cell r="P51">
            <v>1.7159</v>
          </cell>
          <cell r="Q51">
            <v>0.64229999999999998</v>
          </cell>
          <cell r="R51">
            <v>0.67490000000000006</v>
          </cell>
          <cell r="S51">
            <v>0</v>
          </cell>
          <cell r="T51">
            <v>0</v>
          </cell>
          <cell r="U51">
            <v>1133.9000000000001</v>
          </cell>
          <cell r="V51">
            <v>1115.5</v>
          </cell>
          <cell r="W51" t="str">
            <v>Date sampled  9/26/13</v>
          </cell>
          <cell r="X51">
            <v>88.072900000000004</v>
          </cell>
          <cell r="Y51">
            <v>6.2946</v>
          </cell>
          <cell r="Z51">
            <v>2.5994000000000002</v>
          </cell>
          <cell r="AA51">
            <v>1.7159</v>
          </cell>
          <cell r="AB51">
            <v>0.64229999999999998</v>
          </cell>
          <cell r="AC51">
            <v>0.67490000000000006</v>
          </cell>
          <cell r="AD51">
            <v>0</v>
          </cell>
          <cell r="AE51">
            <v>0</v>
          </cell>
          <cell r="AF51">
            <v>1133.9000000000001</v>
          </cell>
          <cell r="AG51">
            <v>1115.5</v>
          </cell>
          <cell r="AH51" t="str">
            <v>Date sampled  9/26/13</v>
          </cell>
          <cell r="AI51">
            <v>0</v>
          </cell>
          <cell r="AJ51">
            <v>37.700000000000003</v>
          </cell>
          <cell r="AK51">
            <v>0</v>
          </cell>
          <cell r="AL51">
            <v>50.681299734748009</v>
          </cell>
          <cell r="AM51">
            <v>628.79999999999995</v>
          </cell>
          <cell r="AN51">
            <v>0</v>
          </cell>
          <cell r="AO51">
            <v>15530</v>
          </cell>
          <cell r="AP51">
            <v>41</v>
          </cell>
          <cell r="AQ51">
            <v>0</v>
          </cell>
          <cell r="AR51">
            <v>15530</v>
          </cell>
          <cell r="AS51">
            <v>15530</v>
          </cell>
          <cell r="AT51">
            <v>0</v>
          </cell>
          <cell r="AU51">
            <v>0</v>
          </cell>
          <cell r="AV51">
            <v>0</v>
          </cell>
          <cell r="AW51">
            <v>3</v>
          </cell>
          <cell r="AX51">
            <v>0</v>
          </cell>
          <cell r="AY51">
            <v>0</v>
          </cell>
          <cell r="AZ51" t="str">
            <v>Solar Centaur</v>
          </cell>
          <cell r="BA51">
            <v>1</v>
          </cell>
          <cell r="BB51" t="str">
            <v>Compressed air</v>
          </cell>
          <cell r="BC51" t="str">
            <v>Compressed air</v>
          </cell>
          <cell r="BD51" t="str">
            <v>Compressed air</v>
          </cell>
          <cell r="BE51">
            <v>1958</v>
          </cell>
          <cell r="BF51">
            <v>56</v>
          </cell>
          <cell r="BG51" t="str">
            <v>Processing Plant</v>
          </cell>
          <cell r="BH51">
            <v>0</v>
          </cell>
          <cell r="BI51" t="str">
            <v>RA</v>
          </cell>
          <cell r="BJ51" t="str">
            <v>Aerodyne</v>
          </cell>
          <cell r="BK51" t="str">
            <v xml:space="preserve"> Unit #2 Compressor oil casing vent. Unit#3 Compressor oil casing vent &amp; pressure relief valve vent</v>
          </cell>
          <cell r="BL51" t="str">
            <v>None</v>
          </cell>
          <cell r="BM51">
            <v>1</v>
          </cell>
          <cell r="BN51">
            <v>0.48800508822990957</v>
          </cell>
          <cell r="BO51">
            <v>2.5883333333333334</v>
          </cell>
          <cell r="BP51">
            <v>0.12509953691996034</v>
          </cell>
          <cell r="BQ51">
            <v>2</v>
          </cell>
          <cell r="BT51">
            <v>15.294155262157149</v>
          </cell>
          <cell r="BU51">
            <v>8.9236779965040007</v>
          </cell>
          <cell r="BV51">
            <v>3.1562525168396456</v>
          </cell>
          <cell r="BW51">
            <v>22023.583577506295</v>
          </cell>
          <cell r="BX51">
            <v>12850.09631496576</v>
          </cell>
          <cell r="BY51">
            <v>0</v>
          </cell>
          <cell r="BZ51">
            <v>6.6329135947933182E-4</v>
          </cell>
          <cell r="CA51">
            <v>0</v>
          </cell>
          <cell r="CB51">
            <v>15530</v>
          </cell>
          <cell r="CC51">
            <v>88.072900000000004</v>
          </cell>
          <cell r="CD51">
            <v>0.20636984931421934</v>
          </cell>
          <cell r="CE51">
            <v>1</v>
          </cell>
          <cell r="CF51">
            <v>15.294155262157149</v>
          </cell>
          <cell r="CG51">
            <v>0.48061825742759923</v>
          </cell>
          <cell r="CH51">
            <v>15.294155262157149</v>
          </cell>
          <cell r="CI51">
            <v>129.92781974505917</v>
          </cell>
          <cell r="CJ51">
            <v>31.821835782967682</v>
          </cell>
          <cell r="CL51">
            <v>3.1907946523689168E-2</v>
          </cell>
          <cell r="CM51">
            <v>3.43</v>
          </cell>
          <cell r="CN51">
            <v>5.1290463195887872</v>
          </cell>
          <cell r="CO51">
            <v>0.16094524999999998</v>
          </cell>
          <cell r="CP51" t="str">
            <v>C</v>
          </cell>
          <cell r="CQ51">
            <v>0.1</v>
          </cell>
          <cell r="CR51">
            <v>0.97208450173200533</v>
          </cell>
          <cell r="CS51">
            <v>15.733359841564068</v>
          </cell>
          <cell r="CT51">
            <v>15.294155262157149</v>
          </cell>
          <cell r="CU51">
            <v>6.5948529421661197</v>
          </cell>
          <cell r="CV51">
            <v>33.203483300000009</v>
          </cell>
        </row>
        <row r="52">
          <cell r="A52">
            <v>279</v>
          </cell>
          <cell r="B52">
            <v>47</v>
          </cell>
          <cell r="C52">
            <v>41675</v>
          </cell>
          <cell r="D52" t="str">
            <v>West Cutthroat CPF-1</v>
          </cell>
          <cell r="E52" t="str">
            <v>Southwestern Energy</v>
          </cell>
          <cell r="F52">
            <v>35.458309999999997</v>
          </cell>
          <cell r="G52">
            <v>-92.181663999999998</v>
          </cell>
          <cell r="H52" t="str">
            <v>AR</v>
          </cell>
          <cell r="I52">
            <v>15</v>
          </cell>
          <cell r="J52" t="str">
            <v>Arkoma</v>
          </cell>
          <cell r="K52" t="str">
            <v>C/D</v>
          </cell>
          <cell r="L52" t="str">
            <v>Shale</v>
          </cell>
          <cell r="M52">
            <v>96.745400000000004</v>
          </cell>
          <cell r="N52">
            <v>1.3232999999999999</v>
          </cell>
          <cell r="O52">
            <v>2.2800000000000001E-2</v>
          </cell>
          <cell r="P52">
            <v>0</v>
          </cell>
          <cell r="Q52">
            <v>1.6214999999999999</v>
          </cell>
          <cell r="R52">
            <v>0.28689999999999999</v>
          </cell>
          <cell r="S52">
            <v>5.0000000000000002E-5</v>
          </cell>
          <cell r="T52">
            <v>0.5</v>
          </cell>
          <cell r="U52">
            <v>1000.0881000000001</v>
          </cell>
          <cell r="V52">
            <v>983.00390000000004</v>
          </cell>
          <cell r="W52" t="str">
            <v>Sample date 1/3/2014.  Data given for inlet composition</v>
          </cell>
          <cell r="X52">
            <v>96.745400000000004</v>
          </cell>
          <cell r="Y52">
            <v>1.3232999999999999</v>
          </cell>
          <cell r="Z52">
            <v>2.2800000000000001E-2</v>
          </cell>
          <cell r="AA52">
            <v>0</v>
          </cell>
          <cell r="AB52">
            <v>1.6214999999999999</v>
          </cell>
          <cell r="AC52">
            <v>0.28689999999999999</v>
          </cell>
          <cell r="AD52">
            <v>5.0000000000000002E-5</v>
          </cell>
          <cell r="AE52">
            <v>0.5</v>
          </cell>
          <cell r="AF52">
            <v>1000.0881000000001</v>
          </cell>
          <cell r="AG52">
            <v>983.00390000000004</v>
          </cell>
          <cell r="AH52">
            <v>0</v>
          </cell>
          <cell r="AI52">
            <v>43.4</v>
          </cell>
          <cell r="AJ52">
            <v>37.5</v>
          </cell>
          <cell r="AK52">
            <v>40</v>
          </cell>
          <cell r="AL52">
            <v>47</v>
          </cell>
          <cell r="AM52">
            <v>1148</v>
          </cell>
          <cell r="AN52">
            <v>9780</v>
          </cell>
          <cell r="AO52">
            <v>0</v>
          </cell>
          <cell r="AP52">
            <v>27.5</v>
          </cell>
          <cell r="AQ52">
            <v>9780</v>
          </cell>
          <cell r="AR52">
            <v>0</v>
          </cell>
          <cell r="AS52">
            <v>9780</v>
          </cell>
          <cell r="AT52">
            <v>6</v>
          </cell>
          <cell r="AU52">
            <v>0</v>
          </cell>
          <cell r="AV52">
            <v>0</v>
          </cell>
          <cell r="AW52">
            <v>0</v>
          </cell>
          <cell r="AX52">
            <v>0</v>
          </cell>
          <cell r="AY52">
            <v>0</v>
          </cell>
          <cell r="AZ52" t="str">
            <v>4-S lean burn</v>
          </cell>
          <cell r="BA52">
            <v>1</v>
          </cell>
          <cell r="BB52">
            <v>38</v>
          </cell>
          <cell r="BC52">
            <v>0</v>
          </cell>
          <cell r="BD52">
            <v>0</v>
          </cell>
          <cell r="BE52">
            <v>2009</v>
          </cell>
          <cell r="BF52">
            <v>5</v>
          </cell>
          <cell r="BG52" t="str">
            <v>Transmission pipeline</v>
          </cell>
          <cell r="BH52" t="str">
            <v>Wells ~25</v>
          </cell>
          <cell r="BI52" t="str">
            <v>AM</v>
          </cell>
          <cell r="BJ52" t="str">
            <v>CMU</v>
          </cell>
          <cell r="BK52" t="str">
            <v xml:space="preserve">No anomalous emissions were observed either with the IR camera or other means.   </v>
          </cell>
          <cell r="BL52" t="str">
            <v>The facility was 2 miles from the sales point</v>
          </cell>
          <cell r="BM52">
            <v>0</v>
          </cell>
          <cell r="BN52">
            <v>34.348187294940345</v>
          </cell>
          <cell r="BO52">
            <v>40.75</v>
          </cell>
          <cell r="BP52">
            <v>6.0579210968340388E-2</v>
          </cell>
          <cell r="BQ52">
            <v>13</v>
          </cell>
          <cell r="BT52">
            <v>92.256646122625057</v>
          </cell>
          <cell r="BU52">
            <v>197.90015082439913</v>
          </cell>
          <cell r="BV52">
            <v>48.708856198811922</v>
          </cell>
          <cell r="BW52">
            <v>132849.57041658007</v>
          </cell>
          <cell r="BX52">
            <v>284976.21718713478</v>
          </cell>
          <cell r="BY52">
            <v>0</v>
          </cell>
          <cell r="BZ52">
            <v>3.6618332355944595E-3</v>
          </cell>
          <cell r="CA52">
            <v>0</v>
          </cell>
          <cell r="CB52">
            <v>9780</v>
          </cell>
          <cell r="CC52">
            <v>96.745400000000004</v>
          </cell>
          <cell r="CD52">
            <v>0.52797124376350535</v>
          </cell>
          <cell r="CE52">
            <v>1</v>
          </cell>
          <cell r="CF52">
            <v>92.256646122625057</v>
          </cell>
          <cell r="CG52">
            <v>34.352894122659102</v>
          </cell>
          <cell r="CH52">
            <v>92.256646122625057</v>
          </cell>
          <cell r="CI52">
            <v>1413.1144725258735</v>
          </cell>
          <cell r="CJ52">
            <v>2.6855567333924495</v>
          </cell>
          <cell r="CL52">
            <v>0.37231125060936704</v>
          </cell>
          <cell r="CM52">
            <v>2.8934112062663089</v>
          </cell>
          <cell r="CN52">
            <v>4.3266589208621467</v>
          </cell>
          <cell r="CO52">
            <v>0.81132657276500142</v>
          </cell>
          <cell r="CP52" t="str">
            <v>B</v>
          </cell>
          <cell r="CQ52">
            <v>0.1</v>
          </cell>
          <cell r="CR52">
            <v>0.7490187149548162</v>
          </cell>
          <cell r="CS52">
            <v>123.17001468807138</v>
          </cell>
          <cell r="CT52" t="str">
            <v/>
          </cell>
          <cell r="CU52">
            <v>44.018434529644551</v>
          </cell>
          <cell r="CV52">
            <v>36.279525</v>
          </cell>
        </row>
        <row r="53">
          <cell r="A53">
            <v>438</v>
          </cell>
          <cell r="B53">
            <v>42</v>
          </cell>
          <cell r="C53">
            <v>41724</v>
          </cell>
          <cell r="D53" t="str">
            <v>North Alva #2</v>
          </cell>
          <cell r="E53" t="str">
            <v>Access</v>
          </cell>
          <cell r="F53">
            <v>36.876714</v>
          </cell>
          <cell r="G53">
            <v>-98.593862000000001</v>
          </cell>
          <cell r="H53" t="str">
            <v>OK</v>
          </cell>
          <cell r="I53">
            <v>11</v>
          </cell>
          <cell r="J53" t="str">
            <v>Mississippian Lime gas play</v>
          </cell>
          <cell r="K53" t="str">
            <v>C/D</v>
          </cell>
          <cell r="L53" t="str">
            <v>Shale</v>
          </cell>
          <cell r="M53">
            <v>88.177999999999997</v>
          </cell>
          <cell r="N53">
            <v>5.4640000000000004</v>
          </cell>
          <cell r="O53">
            <v>2.4140000000000001</v>
          </cell>
          <cell r="P53">
            <v>2.3449999999999998</v>
          </cell>
          <cell r="Q53">
            <v>0.20899999999999999</v>
          </cell>
          <cell r="R53">
            <v>1.39</v>
          </cell>
          <cell r="S53">
            <v>0</v>
          </cell>
          <cell r="T53">
            <v>0</v>
          </cell>
          <cell r="U53">
            <v>1145.3</v>
          </cell>
          <cell r="V53">
            <v>1125.7</v>
          </cell>
          <cell r="W53" t="str">
            <v>Sample taken from the inlet separator.  Inlet gas composition for this compression station asssumed to be the same as outlet.  Sample date 10/1/13</v>
          </cell>
          <cell r="X53">
            <v>88.177999999999997</v>
          </cell>
          <cell r="Y53">
            <v>5.4640000000000004</v>
          </cell>
          <cell r="Z53">
            <v>2.4140000000000001</v>
          </cell>
          <cell r="AA53">
            <v>2.3449999999999998</v>
          </cell>
          <cell r="AB53">
            <v>0.20899999999999999</v>
          </cell>
          <cell r="AC53">
            <v>1.39</v>
          </cell>
          <cell r="AD53">
            <v>0</v>
          </cell>
          <cell r="AE53">
            <v>0</v>
          </cell>
          <cell r="AF53">
            <v>1145.3</v>
          </cell>
          <cell r="AG53">
            <v>1125.7</v>
          </cell>
          <cell r="AH53" t="str">
            <v>Sample taken from the inlet separator.  Inlet gas composition for this compression station asssumed to be the same as outlet.  Sample date 10/1/13</v>
          </cell>
          <cell r="AI53">
            <v>20</v>
          </cell>
          <cell r="AJ53">
            <v>35</v>
          </cell>
          <cell r="AK53">
            <v>0</v>
          </cell>
          <cell r="AL53">
            <v>30</v>
          </cell>
          <cell r="AM53">
            <v>1080</v>
          </cell>
          <cell r="AN53">
            <v>8875</v>
          </cell>
          <cell r="AO53">
            <v>0</v>
          </cell>
          <cell r="AP53">
            <v>46</v>
          </cell>
          <cell r="AQ53">
            <v>8875</v>
          </cell>
          <cell r="AR53">
            <v>0</v>
          </cell>
          <cell r="AS53">
            <v>8875</v>
          </cell>
          <cell r="AT53">
            <v>5</v>
          </cell>
          <cell r="AU53">
            <v>0</v>
          </cell>
          <cell r="AV53">
            <v>0</v>
          </cell>
          <cell r="AW53">
            <v>0</v>
          </cell>
          <cell r="AX53">
            <v>0</v>
          </cell>
          <cell r="AY53">
            <v>0</v>
          </cell>
          <cell r="AZ53" t="str">
            <v>4-S lean burn</v>
          </cell>
          <cell r="BA53">
            <v>1</v>
          </cell>
          <cell r="BB53">
            <v>25</v>
          </cell>
          <cell r="BC53">
            <v>4</v>
          </cell>
          <cell r="BD53">
            <v>0</v>
          </cell>
          <cell r="BE53">
            <v>2012</v>
          </cell>
          <cell r="BF53">
            <v>2</v>
          </cell>
          <cell r="BG53" t="str">
            <v>Unknown but probably a processing plant</v>
          </cell>
          <cell r="BH53" t="str">
            <v>Wells</v>
          </cell>
          <cell r="BI53" t="str">
            <v>AM</v>
          </cell>
          <cell r="BJ53" t="str">
            <v>CMU</v>
          </cell>
          <cell r="BK53" t="str">
            <v xml:space="preserve">Unlike the conventional gas sites south of Clinton, which were small, old and poorly maintained, this is site is brand new and much larger.  Upon arrival, the mobile lab found moderately high background levels in the vicinity of the condensate  tanks as well as some other areas on site    An IR camera scan found a moderately substantial venting coming from a vent on the top of the condensate tank.  The flow rate of gas discharging from the tanks looks to be much higher than that which would be observed from off gassing.  This is a modern facility with presumably not a lot of extraneous methane leaks.  However, the condensate tanks were venting moderately when we arrived, so this will likely be a moderately high emission site.     </v>
          </cell>
          <cell r="BL53" t="str">
            <v>None</v>
          </cell>
          <cell r="BM53">
            <v>1</v>
          </cell>
          <cell r="BN53">
            <v>31.020789603071584</v>
          </cell>
          <cell r="BO53">
            <v>36.979166666666664</v>
          </cell>
          <cell r="BP53">
            <v>5.4710746207145278E-2</v>
          </cell>
          <cell r="BQ53">
            <v>16</v>
          </cell>
          <cell r="BT53">
            <v>126.94361767160889</v>
          </cell>
          <cell r="BU53">
            <v>247.92697850523746</v>
          </cell>
          <cell r="BV53">
            <v>57.990934433388901</v>
          </cell>
          <cell r="BW53">
            <v>182798.8094471168</v>
          </cell>
          <cell r="BX53">
            <v>357014.84904754197</v>
          </cell>
          <cell r="BY53">
            <v>0</v>
          </cell>
          <cell r="BZ53">
            <v>5.9230455749285302E-3</v>
          </cell>
          <cell r="CA53">
            <v>0</v>
          </cell>
          <cell r="CB53">
            <v>8875</v>
          </cell>
          <cell r="CC53">
            <v>88.177999999999997</v>
          </cell>
          <cell r="CD53">
            <v>0.456824340577767</v>
          </cell>
          <cell r="CE53">
            <v>1</v>
          </cell>
          <cell r="CF53">
            <v>126.94361767160889</v>
          </cell>
          <cell r="CG53">
            <v>0</v>
          </cell>
          <cell r="CH53">
            <v>0</v>
          </cell>
          <cell r="CI53">
            <v>0</v>
          </cell>
          <cell r="CJ53">
            <v>0</v>
          </cell>
          <cell r="CL53">
            <v>0.24436667374108895</v>
          </cell>
          <cell r="CM53">
            <v>10.192055146116678</v>
          </cell>
          <cell r="CN53">
            <v>15.240677240885043</v>
          </cell>
          <cell r="CO53">
            <v>1.8123384772194751</v>
          </cell>
          <cell r="CP53" t="str">
            <v>C</v>
          </cell>
          <cell r="CQ53">
            <v>0.3</v>
          </cell>
          <cell r="CR53">
            <v>0.853929638279325</v>
          </cell>
          <cell r="CS53">
            <v>148.65817039375901</v>
          </cell>
          <cell r="CT53" t="str">
            <v/>
          </cell>
          <cell r="CU53">
            <v>150.85514534048204</v>
          </cell>
          <cell r="CV53">
            <v>30.862300000000001</v>
          </cell>
        </row>
        <row r="54">
          <cell r="A54">
            <v>254</v>
          </cell>
          <cell r="B54">
            <v>95</v>
          </cell>
          <cell r="C54">
            <v>41696</v>
          </cell>
          <cell r="D54" t="str">
            <v>Phillips Mountain CPF-2</v>
          </cell>
          <cell r="E54" t="str">
            <v>Southwestern Energy</v>
          </cell>
          <cell r="F54">
            <v>35.421815000000002</v>
          </cell>
          <cell r="G54">
            <v>-92.688753000000005</v>
          </cell>
          <cell r="H54" t="str">
            <v>AR</v>
          </cell>
          <cell r="I54">
            <v>15</v>
          </cell>
          <cell r="J54" t="str">
            <v>Arkoma</v>
          </cell>
          <cell r="K54" t="str">
            <v>C/D</v>
          </cell>
          <cell r="L54" t="str">
            <v>Shale</v>
          </cell>
          <cell r="M54">
            <v>95.760499999999993</v>
          </cell>
          <cell r="N54">
            <v>0.9728</v>
          </cell>
          <cell r="O54">
            <v>1.7000000000000001E-2</v>
          </cell>
          <cell r="P54">
            <v>0</v>
          </cell>
          <cell r="Q54">
            <v>2.7183999999999999</v>
          </cell>
          <cell r="R54">
            <v>0.53100000000000003</v>
          </cell>
          <cell r="S54">
            <v>2.9999999999999997E-4</v>
          </cell>
          <cell r="T54">
            <v>2.9999999999999996</v>
          </cell>
          <cell r="U54">
            <v>983.78</v>
          </cell>
          <cell r="V54">
            <v>966.89</v>
          </cell>
          <cell r="W54" t="str">
            <v>Date sampled 2/7/14</v>
          </cell>
          <cell r="X54">
            <v>95.760499999999993</v>
          </cell>
          <cell r="Y54">
            <v>0.9728</v>
          </cell>
          <cell r="Z54">
            <v>1.7000000000000001E-2</v>
          </cell>
          <cell r="AA54">
            <v>0</v>
          </cell>
          <cell r="AB54">
            <v>2.7183999999999999</v>
          </cell>
          <cell r="AC54">
            <v>0.53100000000000003</v>
          </cell>
          <cell r="AD54">
            <v>2.9999999999999997E-4</v>
          </cell>
          <cell r="AE54">
            <v>2.9999999999999996</v>
          </cell>
          <cell r="AF54">
            <v>983.78</v>
          </cell>
          <cell r="AG54">
            <v>966.89</v>
          </cell>
          <cell r="AH54" t="str">
            <v>Date sampled 2/7/14</v>
          </cell>
          <cell r="AI54">
            <v>32</v>
          </cell>
          <cell r="AJ54">
            <v>34</v>
          </cell>
          <cell r="AK54">
            <v>32</v>
          </cell>
          <cell r="AL54">
            <v>52</v>
          </cell>
          <cell r="AM54">
            <v>1100</v>
          </cell>
          <cell r="AN54">
            <v>7100</v>
          </cell>
          <cell r="AO54">
            <v>0</v>
          </cell>
          <cell r="AP54">
            <v>34</v>
          </cell>
          <cell r="AQ54">
            <v>7100</v>
          </cell>
          <cell r="AR54">
            <v>0</v>
          </cell>
          <cell r="AS54">
            <v>7100</v>
          </cell>
          <cell r="AT54">
            <v>4</v>
          </cell>
          <cell r="AU54">
            <v>0</v>
          </cell>
          <cell r="AV54">
            <v>0</v>
          </cell>
          <cell r="AW54">
            <v>0</v>
          </cell>
          <cell r="AX54">
            <v>0</v>
          </cell>
          <cell r="AY54">
            <v>0</v>
          </cell>
          <cell r="AZ54" t="str">
            <v>4-S lean burn</v>
          </cell>
          <cell r="BA54">
            <v>2</v>
          </cell>
          <cell r="BB54">
            <v>0</v>
          </cell>
          <cell r="BC54">
            <v>0</v>
          </cell>
          <cell r="BD54">
            <v>0</v>
          </cell>
          <cell r="BE54">
            <v>2009</v>
          </cell>
          <cell r="BF54">
            <v>5</v>
          </cell>
          <cell r="BG54" t="str">
            <v>Sales</v>
          </cell>
          <cell r="BH54" t="str">
            <v>Wells ~45</v>
          </cell>
          <cell r="BI54" t="str">
            <v>AH</v>
          </cell>
          <cell r="BJ54" t="str">
            <v>CMU</v>
          </cell>
          <cell r="BK54" t="str">
            <v xml:space="preserve">There were slow leaks out of the water tanks where the pipes enter the roof. The flow rate looked to be much less in comparison to the other two sites visited previously in the day (Pike1 and Brownie1). Note that the lead went to this site before we got there knowing that we had observed this problem at his other two sites previously that day. </v>
          </cell>
          <cell r="BL54" t="str">
            <v xml:space="preserve">This site feeds from around 45 wells which range in distance from 0.5 miles to 4 miles. </v>
          </cell>
          <cell r="BM54">
            <v>1</v>
          </cell>
          <cell r="BN54">
            <v>24.816631682457267</v>
          </cell>
          <cell r="BO54">
            <v>29.583333333333332</v>
          </cell>
          <cell r="BP54">
            <v>4.3768596965716229E-2</v>
          </cell>
          <cell r="BQ54">
            <v>6</v>
          </cell>
          <cell r="BT54">
            <v>6.4731296986719773</v>
          </cell>
          <cell r="BU54">
            <v>9.316692459122196</v>
          </cell>
          <cell r="BV54">
            <v>1.9491401719115182</v>
          </cell>
          <cell r="BW54">
            <v>9321.3067660876477</v>
          </cell>
          <cell r="BX54">
            <v>13416.037141135961</v>
          </cell>
          <cell r="BY54">
            <v>0</v>
          </cell>
          <cell r="BZ54">
            <v>2.8629349403513877E-4</v>
          </cell>
          <cell r="CA54">
            <v>0</v>
          </cell>
          <cell r="CB54">
            <v>7100</v>
          </cell>
          <cell r="CC54">
            <v>95.760499999999993</v>
          </cell>
          <cell r="CD54">
            <v>0.3011124854043018</v>
          </cell>
          <cell r="CE54">
            <v>1</v>
          </cell>
          <cell r="CF54">
            <v>6.4731296986719773</v>
          </cell>
          <cell r="CG54">
            <v>24.81836547609165</v>
          </cell>
          <cell r="CH54">
            <v>6.4731296986719773</v>
          </cell>
          <cell r="CI54">
            <v>142.25911239612438</v>
          </cell>
          <cell r="CJ54">
            <v>0.2608201456662308</v>
          </cell>
          <cell r="CL54">
            <v>3.8337918190560325</v>
          </cell>
          <cell r="CM54">
            <v>2.2531787717005067</v>
          </cell>
          <cell r="CN54">
            <v>3.3692881301358795</v>
          </cell>
          <cell r="CO54">
            <v>0.32571298935623566</v>
          </cell>
          <cell r="CP54" t="str">
            <v>B</v>
          </cell>
          <cell r="CQ54">
            <v>0.1</v>
          </cell>
          <cell r="CR54">
            <v>0.22469826542652765</v>
          </cell>
          <cell r="CS54">
            <v>28.808098212883515</v>
          </cell>
          <cell r="CT54">
            <v>6.4731296986719773</v>
          </cell>
          <cell r="CU54">
            <v>41.662158804932382</v>
          </cell>
          <cell r="CV54">
            <v>32.558569999999996</v>
          </cell>
        </row>
        <row r="55">
          <cell r="A55">
            <v>261</v>
          </cell>
          <cell r="B55">
            <v>37</v>
          </cell>
          <cell r="C55">
            <v>41696</v>
          </cell>
          <cell r="D55" t="str">
            <v xml:space="preserve"> South Brownie CPF-1</v>
          </cell>
          <cell r="E55" t="str">
            <v>Southwestern Energy</v>
          </cell>
          <cell r="F55">
            <v>35.324781000000002</v>
          </cell>
          <cell r="G55">
            <v>-92.750882000000004</v>
          </cell>
          <cell r="H55" t="str">
            <v>AR</v>
          </cell>
          <cell r="I55">
            <v>15</v>
          </cell>
          <cell r="J55" t="str">
            <v>Arkoma</v>
          </cell>
          <cell r="K55" t="str">
            <v>C/D</v>
          </cell>
          <cell r="L55" t="str">
            <v>Shale</v>
          </cell>
          <cell r="M55">
            <v>95.249799999999993</v>
          </cell>
          <cell r="N55">
            <v>0.97089999999999999</v>
          </cell>
          <cell r="O55">
            <v>1.6E-2</v>
          </cell>
          <cell r="P55">
            <v>8.9999999999999998E-4</v>
          </cell>
          <cell r="Q55">
            <v>3.4287999999999998</v>
          </cell>
          <cell r="R55">
            <v>0.33329999999999999</v>
          </cell>
          <cell r="S55">
            <v>2.9999999999999997E-4</v>
          </cell>
          <cell r="T55">
            <v>2.9999999999999996</v>
          </cell>
          <cell r="U55">
            <v>978.62</v>
          </cell>
          <cell r="V55">
            <v>961.82</v>
          </cell>
          <cell r="W55" t="str">
            <v>Date sampled 1/3/2014.  Data given for inlet composition</v>
          </cell>
          <cell r="X55">
            <v>95.249799999999993</v>
          </cell>
          <cell r="Y55">
            <v>0.97089999999999999</v>
          </cell>
          <cell r="Z55">
            <v>1.6E-2</v>
          </cell>
          <cell r="AA55">
            <v>8.9999999999999998E-4</v>
          </cell>
          <cell r="AB55">
            <v>3.4287999999999998</v>
          </cell>
          <cell r="AC55">
            <v>0.33329999999999999</v>
          </cell>
          <cell r="AD55">
            <v>2.9999999999999997E-4</v>
          </cell>
          <cell r="AE55">
            <v>2.9999999999999996</v>
          </cell>
          <cell r="AF55">
            <v>978.62</v>
          </cell>
          <cell r="AG55">
            <v>961.82</v>
          </cell>
          <cell r="AH55" t="str">
            <v>Date sampled 1/3/2014.  Data given for inlet composition</v>
          </cell>
          <cell r="AI55">
            <v>16</v>
          </cell>
          <cell r="AJ55">
            <v>32</v>
          </cell>
          <cell r="AK55">
            <v>40</v>
          </cell>
          <cell r="AL55">
            <v>37</v>
          </cell>
          <cell r="AM55">
            <v>1100</v>
          </cell>
          <cell r="AN55">
            <v>8875</v>
          </cell>
          <cell r="AO55">
            <v>0</v>
          </cell>
          <cell r="AP55">
            <v>29</v>
          </cell>
          <cell r="AQ55">
            <v>7100</v>
          </cell>
          <cell r="AR55">
            <v>0</v>
          </cell>
          <cell r="AS55">
            <v>7100</v>
          </cell>
          <cell r="AT55">
            <v>4</v>
          </cell>
          <cell r="AU55">
            <v>1</v>
          </cell>
          <cell r="AV55">
            <v>0</v>
          </cell>
          <cell r="AW55">
            <v>0</v>
          </cell>
          <cell r="AX55">
            <v>0</v>
          </cell>
          <cell r="AY55">
            <v>0</v>
          </cell>
          <cell r="AZ55" t="str">
            <v>4-S lean burn</v>
          </cell>
          <cell r="BA55">
            <v>2</v>
          </cell>
          <cell r="BB55">
            <v>0</v>
          </cell>
          <cell r="BC55">
            <v>0</v>
          </cell>
          <cell r="BD55">
            <v>0</v>
          </cell>
          <cell r="BE55">
            <v>2007</v>
          </cell>
          <cell r="BF55">
            <v>7</v>
          </cell>
          <cell r="BG55" t="str">
            <v>Sales</v>
          </cell>
          <cell r="BH55" t="str">
            <v>Wells ~ 55</v>
          </cell>
          <cell r="BI55" t="str">
            <v>AH</v>
          </cell>
          <cell r="BJ55" t="str">
            <v>CMU</v>
          </cell>
          <cell r="BK55" t="str">
            <v>There was a large vapor plume escaping from the produced water tanks where pipes enter the top of the tank. There was a large hole that these pipes entered through and there was no seal between the hole and the pipe. When the technician was notified he said it was not normal and probably due to a float dump that was stuck open. He spent some time trying to fix it but was not able to find the cause of the problem. Additionally, there were some other small leaks coming from float valve actuators on the inlet separator, compression stages, and dehyd unit.</v>
          </cell>
          <cell r="BL55" t="str">
            <v xml:space="preserve">This station has 2 inlets which draws from around 55 wells according to the technician. The closest well is about a half mile away and the furthest well is about 6 miles away. </v>
          </cell>
          <cell r="BM55">
            <v>1</v>
          </cell>
          <cell r="BN55">
            <v>24.816631682457267</v>
          </cell>
          <cell r="BO55">
            <v>29.583333333333332</v>
          </cell>
          <cell r="BP55">
            <v>4.3768596965716229E-2</v>
          </cell>
          <cell r="BQ55">
            <v>8</v>
          </cell>
          <cell r="BT55">
            <v>208.08931248525855</v>
          </cell>
          <cell r="BU55">
            <v>276.53450458775274</v>
          </cell>
          <cell r="BV55">
            <v>57.853633591166442</v>
          </cell>
          <cell r="BW55">
            <v>299648.60997877229</v>
          </cell>
          <cell r="BX55">
            <v>398209.68660636392</v>
          </cell>
          <cell r="BY55">
            <v>0</v>
          </cell>
          <cell r="BZ55">
            <v>9.8310117835802638E-3</v>
          </cell>
          <cell r="CA55">
            <v>0</v>
          </cell>
          <cell r="CB55">
            <v>7100</v>
          </cell>
          <cell r="CC55">
            <v>95.249799999999993</v>
          </cell>
          <cell r="CD55">
            <v>0.27802308970223977</v>
          </cell>
          <cell r="CE55">
            <v>1</v>
          </cell>
          <cell r="CF55">
            <v>208.08931248525855</v>
          </cell>
          <cell r="CG55">
            <v>0</v>
          </cell>
          <cell r="CH55">
            <v>0</v>
          </cell>
          <cell r="CI55">
            <v>0</v>
          </cell>
          <cell r="CJ55">
            <v>0</v>
          </cell>
          <cell r="CL55">
            <v>0.11925952076090081</v>
          </cell>
          <cell r="CM55">
            <v>3.539520393816276</v>
          </cell>
          <cell r="CN55">
            <v>5.292817507000823</v>
          </cell>
          <cell r="CO55">
            <v>1.1210017129639414</v>
          </cell>
          <cell r="CP55" t="str">
            <v>C</v>
          </cell>
          <cell r="CQ55">
            <v>0.1</v>
          </cell>
          <cell r="CR55">
            <v>0.90307024755666743</v>
          </cell>
          <cell r="CS55">
            <v>230.42428099947008</v>
          </cell>
          <cell r="CT55" t="str">
            <v/>
          </cell>
          <cell r="CU55">
            <v>148.03294804824026</v>
          </cell>
          <cell r="CV55">
            <v>30.479935999999999</v>
          </cell>
        </row>
        <row r="56">
          <cell r="A56">
            <v>283</v>
          </cell>
          <cell r="B56">
            <v>52</v>
          </cell>
          <cell r="C56">
            <v>41694</v>
          </cell>
          <cell r="D56" t="str">
            <v>Yellowstone CPF-3</v>
          </cell>
          <cell r="E56" t="str">
            <v>Southwestern Energy</v>
          </cell>
          <cell r="F56">
            <v>35.477290000000004</v>
          </cell>
          <cell r="G56">
            <v>-92.312259999999995</v>
          </cell>
          <cell r="H56" t="str">
            <v>AR</v>
          </cell>
          <cell r="I56">
            <v>15</v>
          </cell>
          <cell r="J56" t="str">
            <v>Arkoma</v>
          </cell>
          <cell r="K56" t="str">
            <v>C/D</v>
          </cell>
          <cell r="L56" t="str">
            <v>Shale</v>
          </cell>
          <cell r="M56">
            <v>96.331500000000005</v>
          </cell>
          <cell r="N56">
            <v>1.3246</v>
          </cell>
          <cell r="O56">
            <v>2.18E-2</v>
          </cell>
          <cell r="P56">
            <v>0</v>
          </cell>
          <cell r="Q56">
            <v>1.9858</v>
          </cell>
          <cell r="R56">
            <v>0.33600000000000002</v>
          </cell>
          <cell r="S56">
            <v>2.9999999999999997E-4</v>
          </cell>
          <cell r="T56">
            <v>2.9999999999999996</v>
          </cell>
          <cell r="U56">
            <v>995.91039999999998</v>
          </cell>
          <cell r="V56">
            <v>978.90629999999999</v>
          </cell>
          <cell r="W56" t="str">
            <v>Date sampled 1/8/2014.  Data given for inlet composition</v>
          </cell>
          <cell r="X56">
            <v>96.331500000000005</v>
          </cell>
          <cell r="Y56">
            <v>1.3246</v>
          </cell>
          <cell r="Z56">
            <v>2.18E-2</v>
          </cell>
          <cell r="AA56">
            <v>0</v>
          </cell>
          <cell r="AB56">
            <v>1.9858</v>
          </cell>
          <cell r="AC56">
            <v>0.33600000000000002</v>
          </cell>
          <cell r="AD56">
            <v>2.9999999999999997E-4</v>
          </cell>
          <cell r="AE56">
            <v>2.9999999999999996</v>
          </cell>
          <cell r="AF56">
            <v>995.91039999999998</v>
          </cell>
          <cell r="AG56">
            <v>978.90629999999999</v>
          </cell>
          <cell r="AH56" t="str">
            <v>Date sampled 1/8/2014.  Data given for inlet composition</v>
          </cell>
          <cell r="AI56">
            <v>32</v>
          </cell>
          <cell r="AJ56">
            <v>30</v>
          </cell>
          <cell r="AK56">
            <v>30</v>
          </cell>
          <cell r="AL56">
            <v>45</v>
          </cell>
          <cell r="AM56">
            <v>1200</v>
          </cell>
          <cell r="AN56">
            <v>7100</v>
          </cell>
          <cell r="AO56">
            <v>0</v>
          </cell>
          <cell r="AP56">
            <v>32</v>
          </cell>
          <cell r="AQ56">
            <v>7100</v>
          </cell>
          <cell r="AR56">
            <v>0</v>
          </cell>
          <cell r="AS56">
            <v>7100</v>
          </cell>
          <cell r="AT56">
            <v>4</v>
          </cell>
          <cell r="AU56">
            <v>0</v>
          </cell>
          <cell r="AV56">
            <v>0</v>
          </cell>
          <cell r="AW56">
            <v>0</v>
          </cell>
          <cell r="AX56">
            <v>0</v>
          </cell>
          <cell r="AY56">
            <v>0</v>
          </cell>
          <cell r="AZ56" t="str">
            <v>4-S lean burn</v>
          </cell>
          <cell r="BA56">
            <v>1</v>
          </cell>
          <cell r="BB56">
            <v>0</v>
          </cell>
          <cell r="BC56">
            <v>0</v>
          </cell>
          <cell r="BD56">
            <v>0</v>
          </cell>
          <cell r="BE56">
            <v>2009</v>
          </cell>
          <cell r="BF56">
            <v>5</v>
          </cell>
          <cell r="BG56" t="str">
            <v>Sales</v>
          </cell>
          <cell r="BH56" t="str">
            <v>Wells</v>
          </cell>
          <cell r="BI56" t="str">
            <v>AH</v>
          </cell>
          <cell r="BJ56" t="str">
            <v>CMU</v>
          </cell>
          <cell r="BK56" t="str">
            <v xml:space="preserve">No anomalous emissions were observed either with the IR camera or other means.   </v>
          </cell>
          <cell r="BL56" t="str">
            <v xml:space="preserve">Upstream of the facility are numerous wells. Some of these wells are very close (less than a mile) and others are many miles away. </v>
          </cell>
          <cell r="BM56">
            <v>0</v>
          </cell>
          <cell r="BN56">
            <v>24.816631682457267</v>
          </cell>
          <cell r="BO56">
            <v>29.583333333333332</v>
          </cell>
          <cell r="BP56">
            <v>4.3768596965716229E-2</v>
          </cell>
          <cell r="BQ56">
            <v>12</v>
          </cell>
          <cell r="BT56">
            <v>66.042680520810663</v>
          </cell>
          <cell r="BU56">
            <v>133.07675631364367</v>
          </cell>
          <cell r="BV56">
            <v>27.840915949160948</v>
          </cell>
          <cell r="BW56">
            <v>95101.45994996735</v>
          </cell>
          <cell r="BX56">
            <v>191630.52909164689</v>
          </cell>
          <cell r="BY56">
            <v>0</v>
          </cell>
          <cell r="BZ56">
            <v>3.2907705838681133E-3</v>
          </cell>
          <cell r="CA56">
            <v>0</v>
          </cell>
          <cell r="CB56">
            <v>7100</v>
          </cell>
          <cell r="CC56">
            <v>96.331500000000005</v>
          </cell>
          <cell r="CD56">
            <v>0.42155944806613377</v>
          </cell>
          <cell r="CE56">
            <v>1</v>
          </cell>
          <cell r="CF56">
            <v>66.042680520810663</v>
          </cell>
          <cell r="CG56">
            <v>0</v>
          </cell>
          <cell r="CH56">
            <v>0</v>
          </cell>
          <cell r="CI56">
            <v>0</v>
          </cell>
          <cell r="CJ56">
            <v>0</v>
          </cell>
          <cell r="CL56">
            <v>0.3757665722643907</v>
          </cell>
          <cell r="CM56">
            <v>4.334966106410862</v>
          </cell>
          <cell r="CN56">
            <v>6.4822862838567827</v>
          </cell>
          <cell r="CO56">
            <v>0.51747373787073381</v>
          </cell>
          <cell r="CP56" t="str">
            <v>C</v>
          </cell>
          <cell r="CQ56">
            <v>0.1</v>
          </cell>
          <cell r="CR56">
            <v>0.74727808718513589</v>
          </cell>
          <cell r="CS56">
            <v>88.377649035022202</v>
          </cell>
          <cell r="CT56" t="str">
            <v/>
          </cell>
          <cell r="CU56">
            <v>41.965297238186587</v>
          </cell>
          <cell r="CV56">
            <v>28.899450000000002</v>
          </cell>
        </row>
        <row r="57">
          <cell r="A57">
            <v>285</v>
          </cell>
          <cell r="B57">
            <v>49</v>
          </cell>
          <cell r="C57">
            <v>41675</v>
          </cell>
          <cell r="D57" t="str">
            <v xml:space="preserve"> Yogi CPF-2</v>
          </cell>
          <cell r="E57" t="str">
            <v>Southwestern Energy</v>
          </cell>
          <cell r="F57">
            <v>35.458309999999997</v>
          </cell>
          <cell r="G57">
            <v>-92.181663999999998</v>
          </cell>
          <cell r="H57" t="str">
            <v>AR</v>
          </cell>
          <cell r="I57">
            <v>15</v>
          </cell>
          <cell r="J57" t="str">
            <v>Arkoma</v>
          </cell>
          <cell r="K57" t="str">
            <v>C/D</v>
          </cell>
          <cell r="L57" t="str">
            <v>Shale</v>
          </cell>
          <cell r="M57">
            <v>96.957599999999999</v>
          </cell>
          <cell r="N57">
            <v>1.3206</v>
          </cell>
          <cell r="O57">
            <v>2.2499999999999999E-2</v>
          </cell>
          <cell r="P57">
            <v>0</v>
          </cell>
          <cell r="Q57">
            <v>1.4508000000000001</v>
          </cell>
          <cell r="R57">
            <v>0.2482</v>
          </cell>
          <cell r="S57">
            <v>2.9999999999999997E-4</v>
          </cell>
          <cell r="T57">
            <v>2.9999999999999996</v>
          </cell>
          <cell r="U57">
            <v>1002.1745</v>
          </cell>
          <cell r="V57">
            <v>985.05089999999996</v>
          </cell>
          <cell r="W57" t="str">
            <v>Sample date 1/7/2014.  Data given for inlet composition and assumed to be the same as outlet</v>
          </cell>
          <cell r="X57">
            <v>96.957599999999999</v>
          </cell>
          <cell r="Y57">
            <v>1.3206</v>
          </cell>
          <cell r="Z57">
            <v>2.2499999999999999E-2</v>
          </cell>
          <cell r="AA57">
            <v>0</v>
          </cell>
          <cell r="AB57">
            <v>1.4508000000000001</v>
          </cell>
          <cell r="AC57">
            <v>0.2482</v>
          </cell>
          <cell r="AD57">
            <v>2.9999999999999997E-4</v>
          </cell>
          <cell r="AE57">
            <v>2.9999999999999996</v>
          </cell>
          <cell r="AF57">
            <v>1002.1745</v>
          </cell>
          <cell r="AG57">
            <v>985.05089999999996</v>
          </cell>
          <cell r="AH57" t="str">
            <v>Sample date 1/7/2014.  Data given for inlet composition and assumed to be the same as outlet</v>
          </cell>
          <cell r="AI57">
            <v>64</v>
          </cell>
          <cell r="AJ57">
            <v>29.6</v>
          </cell>
          <cell r="AK57">
            <v>40</v>
          </cell>
          <cell r="AL57">
            <v>33</v>
          </cell>
          <cell r="AM57">
            <v>1086</v>
          </cell>
          <cell r="AN57">
            <v>14200</v>
          </cell>
          <cell r="AO57">
            <v>0</v>
          </cell>
          <cell r="AP57">
            <v>30</v>
          </cell>
          <cell r="AQ57">
            <v>10650</v>
          </cell>
          <cell r="AR57">
            <v>0</v>
          </cell>
          <cell r="AS57">
            <v>10650</v>
          </cell>
          <cell r="AT57">
            <v>6</v>
          </cell>
          <cell r="AU57">
            <v>2</v>
          </cell>
          <cell r="AV57">
            <v>0</v>
          </cell>
          <cell r="AW57">
            <v>0</v>
          </cell>
          <cell r="AX57">
            <v>0</v>
          </cell>
          <cell r="AY57">
            <v>0</v>
          </cell>
          <cell r="AZ57" t="str">
            <v>4-S lean burn</v>
          </cell>
          <cell r="BA57">
            <v>3</v>
          </cell>
          <cell r="BB57">
            <v>43</v>
          </cell>
          <cell r="BC57">
            <v>0</v>
          </cell>
          <cell r="BD57">
            <v>0</v>
          </cell>
          <cell r="BE57">
            <v>2010</v>
          </cell>
          <cell r="BF57">
            <v>4</v>
          </cell>
          <cell r="BG57" t="str">
            <v>Transmission pipeline</v>
          </cell>
          <cell r="BH57" t="str">
            <v>Wells ~25</v>
          </cell>
          <cell r="BI57" t="str">
            <v>AM</v>
          </cell>
          <cell r="BJ57" t="str">
            <v>CMU</v>
          </cell>
          <cell r="BK57" t="str">
            <v xml:space="preserve">Venting of gas was observed from PW tanks with IR camera and high background levels observed in this area by mobile lab.   </v>
          </cell>
          <cell r="BL57" t="str">
            <v>Upstream of the facility are approximately 20 wells (unknown quantity because many of the gathering systems are tied together), downstream is a sales point at a transmission line about 10 miles away.</v>
          </cell>
          <cell r="BM57">
            <v>1</v>
          </cell>
          <cell r="BN57">
            <v>37.224947523685898</v>
          </cell>
          <cell r="BO57">
            <v>44.375</v>
          </cell>
          <cell r="BP57">
            <v>6.5652895448574347E-2</v>
          </cell>
          <cell r="BQ57">
            <v>22</v>
          </cell>
          <cell r="BT57">
            <v>80.78962150387504</v>
          </cell>
          <cell r="BU57">
            <v>64.656933032313077</v>
          </cell>
          <cell r="BV57">
            <v>16.566930195878705</v>
          </cell>
          <cell r="BW57">
            <v>116337.05496558006</v>
          </cell>
          <cell r="BX57">
            <v>93105.983566530835</v>
          </cell>
          <cell r="BY57">
            <v>0</v>
          </cell>
          <cell r="BZ57">
            <v>4.0536336615173297E-3</v>
          </cell>
          <cell r="CA57">
            <v>0</v>
          </cell>
          <cell r="CB57">
            <v>10650</v>
          </cell>
          <cell r="CC57">
            <v>96.957599999999999</v>
          </cell>
          <cell r="CD57">
            <v>0.20506260442232768</v>
          </cell>
          <cell r="CE57">
            <v>1</v>
          </cell>
          <cell r="CF57">
            <v>80.78962150387504</v>
          </cell>
          <cell r="CG57">
            <v>37.235461673372271</v>
          </cell>
          <cell r="CH57">
            <v>80.78962150387504</v>
          </cell>
          <cell r="CI57">
            <v>1060.6899789894035</v>
          </cell>
          <cell r="CJ57">
            <v>2.1696957113774449</v>
          </cell>
          <cell r="CL57">
            <v>0.46076397971366184</v>
          </cell>
          <cell r="CM57">
            <v>4.2810232637989012</v>
          </cell>
          <cell r="CN57">
            <v>6.4016229199013788</v>
          </cell>
          <cell r="CO57">
            <v>0.6521284068991049</v>
          </cell>
          <cell r="CP57" t="str">
            <v>C</v>
          </cell>
          <cell r="CQ57">
            <v>0.1</v>
          </cell>
          <cell r="CR57">
            <v>0.70686985091678245</v>
          </cell>
          <cell r="CS57">
            <v>114.29207427519235</v>
          </cell>
          <cell r="CT57" t="str">
            <v/>
          </cell>
          <cell r="CU57">
            <v>143.345360995661</v>
          </cell>
          <cell r="CV57">
            <v>28.699449600000001</v>
          </cell>
        </row>
        <row r="58">
          <cell r="A58">
            <v>246</v>
          </cell>
          <cell r="B58">
            <v>62</v>
          </cell>
          <cell r="C58">
            <v>41673</v>
          </cell>
          <cell r="D58" t="str">
            <v>New Quitman CPF-2</v>
          </cell>
          <cell r="E58" t="str">
            <v>Southwestern Energy</v>
          </cell>
          <cell r="F58">
            <v>35.348219999999998</v>
          </cell>
          <cell r="G58">
            <v>-92.276139999999998</v>
          </cell>
          <cell r="H58" t="str">
            <v>AR</v>
          </cell>
          <cell r="I58">
            <v>15</v>
          </cell>
          <cell r="J58" t="str">
            <v>Arkoma</v>
          </cell>
          <cell r="K58" t="str">
            <v>C/D</v>
          </cell>
          <cell r="L58" t="str">
            <v>Shale</v>
          </cell>
          <cell r="M58">
            <v>95.088300000000004</v>
          </cell>
          <cell r="N58">
            <v>1.3028</v>
          </cell>
          <cell r="O58">
            <v>2.4799999999999999E-2</v>
          </cell>
          <cell r="P58">
            <v>0</v>
          </cell>
          <cell r="Q58">
            <v>3.3852000000000002</v>
          </cell>
          <cell r="R58">
            <v>0.19850000000000001</v>
          </cell>
          <cell r="S58">
            <v>4.0000000000000002E-4</v>
          </cell>
          <cell r="T58">
            <v>4</v>
          </cell>
          <cell r="U58">
            <v>983.05820000000006</v>
          </cell>
          <cell r="V58">
            <v>966.31380000000001</v>
          </cell>
          <cell r="W58" t="str">
            <v>Sample date 1/2/2014.  Data given for inlet composition</v>
          </cell>
          <cell r="X58">
            <v>95.088300000000004</v>
          </cell>
          <cell r="Y58">
            <v>1.3028</v>
          </cell>
          <cell r="Z58">
            <v>2.4799999999999999E-2</v>
          </cell>
          <cell r="AA58">
            <v>0</v>
          </cell>
          <cell r="AB58">
            <v>3.3852000000000002</v>
          </cell>
          <cell r="AC58">
            <v>0.19850000000000001</v>
          </cell>
          <cell r="AD58">
            <v>4.0000000000000002E-4</v>
          </cell>
          <cell r="AE58">
            <v>4</v>
          </cell>
          <cell r="AF58">
            <v>983.05820000000006</v>
          </cell>
          <cell r="AG58">
            <v>966.31380000000001</v>
          </cell>
          <cell r="AH58">
            <v>0</v>
          </cell>
          <cell r="AI58">
            <v>27.4</v>
          </cell>
          <cell r="AJ58">
            <v>29</v>
          </cell>
          <cell r="AK58">
            <v>30</v>
          </cell>
          <cell r="AL58">
            <v>51</v>
          </cell>
          <cell r="AM58">
            <v>980</v>
          </cell>
          <cell r="AN58">
            <v>6230</v>
          </cell>
          <cell r="AO58">
            <v>0</v>
          </cell>
          <cell r="AP58">
            <v>30</v>
          </cell>
          <cell r="AQ58">
            <v>6230</v>
          </cell>
          <cell r="AR58">
            <v>0</v>
          </cell>
          <cell r="AS58">
            <v>6230</v>
          </cell>
          <cell r="AT58">
            <v>4</v>
          </cell>
          <cell r="AU58">
            <v>0</v>
          </cell>
          <cell r="AV58">
            <v>0</v>
          </cell>
          <cell r="AW58">
            <v>0</v>
          </cell>
          <cell r="AX58">
            <v>0</v>
          </cell>
          <cell r="AY58">
            <v>0</v>
          </cell>
          <cell r="AZ58" t="str">
            <v>4-S lean burn</v>
          </cell>
          <cell r="BA58">
            <v>1</v>
          </cell>
          <cell r="BB58">
            <v>24</v>
          </cell>
          <cell r="BC58">
            <v>0</v>
          </cell>
          <cell r="BD58">
            <v>0</v>
          </cell>
          <cell r="BE58">
            <v>2006</v>
          </cell>
          <cell r="BF58">
            <v>8</v>
          </cell>
          <cell r="BG58" t="str">
            <v>Transmission pipeline</v>
          </cell>
          <cell r="BH58" t="str">
            <v>wells ~75 to 100</v>
          </cell>
          <cell r="BI58" t="str">
            <v>AM</v>
          </cell>
          <cell r="BJ58" t="str">
            <v>CMU</v>
          </cell>
          <cell r="BK58" t="str">
            <v xml:space="preserve">No anomalous emissions were observed either with the IR camera or other means.   Two engines were started with gas starters, but these emission occurred prior to the tracer team being deployed.   </v>
          </cell>
          <cell r="BL58" t="str">
            <v>The facility was located directly adjacent to a major transmission pipeline</v>
          </cell>
          <cell r="BM58">
            <v>0</v>
          </cell>
          <cell r="BN58">
            <v>21.930524672583541</v>
          </cell>
          <cell r="BO58">
            <v>25.958333333333332</v>
          </cell>
          <cell r="BP58">
            <v>3.8678427754542138E-2</v>
          </cell>
          <cell r="BQ58">
            <v>15</v>
          </cell>
          <cell r="BT58">
            <v>41.16654561239568</v>
          </cell>
          <cell r="BU58">
            <v>104.22137012259746</v>
          </cell>
          <cell r="BV58">
            <v>20.497041680794172</v>
          </cell>
          <cell r="BW58">
            <v>59279.825681849776</v>
          </cell>
          <cell r="BX58">
            <v>150078.77297654035</v>
          </cell>
          <cell r="BY58">
            <v>0</v>
          </cell>
          <cell r="BZ58">
            <v>2.149719702701368E-3</v>
          </cell>
          <cell r="CA58">
            <v>0</v>
          </cell>
          <cell r="CB58">
            <v>6230</v>
          </cell>
          <cell r="CC58">
            <v>95.088300000000004</v>
          </cell>
          <cell r="CD58">
            <v>0.49790531063219201</v>
          </cell>
          <cell r="CE58">
            <v>1</v>
          </cell>
          <cell r="CF58">
            <v>41.16654561239568</v>
          </cell>
          <cell r="CG58">
            <v>21.952186371494349</v>
          </cell>
          <cell r="CH58">
            <v>41.16654561239568</v>
          </cell>
          <cell r="CI58">
            <v>682.24161743490936</v>
          </cell>
          <cell r="CJ58">
            <v>1.8752822573450734</v>
          </cell>
          <cell r="CL58">
            <v>0.5327268622213478</v>
          </cell>
          <cell r="CM58">
            <v>2.6424358323826564</v>
          </cell>
          <cell r="CN58">
            <v>3.9513632014086868</v>
          </cell>
          <cell r="CO58">
            <v>0.99742527866071051</v>
          </cell>
          <cell r="CP58" t="str">
            <v>B</v>
          </cell>
          <cell r="CQ58">
            <v>0.1</v>
          </cell>
          <cell r="CR58">
            <v>0.67592495680010301</v>
          </cell>
          <cell r="CS58">
            <v>60.90401781772087</v>
          </cell>
          <cell r="CT58">
            <v>41.16654561239568</v>
          </cell>
          <cell r="CU58">
            <v>37.153654604757357</v>
          </cell>
          <cell r="CV58">
            <v>27.575607000000002</v>
          </cell>
        </row>
        <row r="59">
          <cell r="A59">
            <v>226</v>
          </cell>
          <cell r="B59">
            <v>76</v>
          </cell>
          <cell r="C59">
            <v>41677</v>
          </cell>
          <cell r="D59" t="str">
            <v>Charley CPF-3</v>
          </cell>
          <cell r="E59" t="str">
            <v>Southwestern Energy</v>
          </cell>
          <cell r="F59">
            <v>35.437674999999999</v>
          </cell>
          <cell r="G59">
            <v>-91.990646999999996</v>
          </cell>
          <cell r="H59" t="str">
            <v>AR</v>
          </cell>
          <cell r="I59">
            <v>15</v>
          </cell>
          <cell r="J59" t="str">
            <v>Arkoma</v>
          </cell>
          <cell r="K59" t="str">
            <v>C/D</v>
          </cell>
          <cell r="L59" t="str">
            <v>Shale</v>
          </cell>
          <cell r="M59">
            <v>96.605999999999995</v>
          </cell>
          <cell r="N59">
            <v>1.2441</v>
          </cell>
          <cell r="O59">
            <v>2.2599999999999999E-2</v>
          </cell>
          <cell r="P59">
            <v>0</v>
          </cell>
          <cell r="Q59">
            <v>1.6857</v>
          </cell>
          <cell r="R59">
            <v>0.44159999999999999</v>
          </cell>
          <cell r="S59">
            <v>1.0000000000000001E-5</v>
          </cell>
          <cell r="T59">
            <v>0.1</v>
          </cell>
          <cell r="U59">
            <v>997.27530000000002</v>
          </cell>
          <cell r="V59">
            <v>980.23389999999995</v>
          </cell>
          <cell r="W59" t="str">
            <v>Sample date 1/9/2014.  Data given for inlet composition but assumed to be the same as outlet for this station</v>
          </cell>
          <cell r="X59">
            <v>96.605999999999995</v>
          </cell>
          <cell r="Y59">
            <v>1.2441</v>
          </cell>
          <cell r="Z59">
            <v>2.2599999999999999E-2</v>
          </cell>
          <cell r="AA59">
            <v>0</v>
          </cell>
          <cell r="AB59">
            <v>1.6857</v>
          </cell>
          <cell r="AC59">
            <v>0.44159999999999999</v>
          </cell>
          <cell r="AD59">
            <v>1.0000000000000001E-5</v>
          </cell>
          <cell r="AE59">
            <v>0.1</v>
          </cell>
          <cell r="AF59">
            <v>997.27530000000002</v>
          </cell>
          <cell r="AG59">
            <v>980.23389999999995</v>
          </cell>
          <cell r="AH59" t="str">
            <v>Sample date 1/9/2014.  Data given for inlet composition but assumed to be the same as outlet for this station</v>
          </cell>
          <cell r="AI59">
            <v>40</v>
          </cell>
          <cell r="AJ59">
            <v>28.2</v>
          </cell>
          <cell r="AK59">
            <v>34</v>
          </cell>
          <cell r="AL59">
            <v>35</v>
          </cell>
          <cell r="AM59">
            <v>946</v>
          </cell>
          <cell r="AN59">
            <v>7100</v>
          </cell>
          <cell r="AO59">
            <v>0</v>
          </cell>
          <cell r="AP59">
            <v>19</v>
          </cell>
          <cell r="AQ59">
            <v>7100</v>
          </cell>
          <cell r="AR59">
            <v>0</v>
          </cell>
          <cell r="AS59">
            <v>7100</v>
          </cell>
          <cell r="AT59">
            <v>4</v>
          </cell>
          <cell r="AU59">
            <v>0</v>
          </cell>
          <cell r="AV59">
            <v>0</v>
          </cell>
          <cell r="AW59">
            <v>0</v>
          </cell>
          <cell r="AX59">
            <v>0</v>
          </cell>
          <cell r="AY59">
            <v>0</v>
          </cell>
          <cell r="AZ59" t="str">
            <v>4-S lean burn</v>
          </cell>
          <cell r="BA59">
            <v>1</v>
          </cell>
          <cell r="BB59">
            <v>28</v>
          </cell>
          <cell r="BC59">
            <v>0</v>
          </cell>
          <cell r="BD59">
            <v>0</v>
          </cell>
          <cell r="BE59">
            <v>2011</v>
          </cell>
          <cell r="BF59">
            <v>3</v>
          </cell>
          <cell r="BG59" t="str">
            <v>Transmission pipeline</v>
          </cell>
          <cell r="BH59" t="str">
            <v>Wells</v>
          </cell>
          <cell r="BI59" t="str">
            <v>AM</v>
          </cell>
          <cell r="BJ59" t="str">
            <v>CMU</v>
          </cell>
          <cell r="BK59" t="str">
            <v xml:space="preserve">Upon arrival, the mobile lab observed high background levels of methane in the vicinity of the produced water tanks.    The IR camera showed that 2 of the 3 tanks were emitted gases at a rate that looked to be moderate.  The operator indicated that when he arrived he found that a valve on the inlet separator was frozen over and he had to vent gas to the PW tanks.    The tanks were still venting approximately 1 hour after we arrived.   This seemed to be a common occurrence and I wonder if this is more common in the winter.  .    </v>
          </cell>
          <cell r="BL59" t="str">
            <v>The site had to well sites approximately 100 yards from the entrance.</v>
          </cell>
          <cell r="BM59">
            <v>0</v>
          </cell>
          <cell r="BN59">
            <v>24.816631682457267</v>
          </cell>
          <cell r="BO59">
            <v>29.583333333333332</v>
          </cell>
          <cell r="BP59">
            <v>4.3768596965716229E-2</v>
          </cell>
          <cell r="BQ59">
            <v>16</v>
          </cell>
          <cell r="BT59">
            <v>20.628134769084649</v>
          </cell>
          <cell r="BU59">
            <v>50.347954488157406</v>
          </cell>
          <cell r="BV59">
            <v>10.533268227648096</v>
          </cell>
          <cell r="BW59">
            <v>29704.514067481898</v>
          </cell>
          <cell r="BX59">
            <v>72501.05446294666</v>
          </cell>
          <cell r="BY59">
            <v>0</v>
          </cell>
          <cell r="BZ59">
            <v>1.0903583242000115E-3</v>
          </cell>
          <cell r="CA59">
            <v>0</v>
          </cell>
          <cell r="CB59">
            <v>7100</v>
          </cell>
          <cell r="CC59">
            <v>96.605999999999995</v>
          </cell>
          <cell r="CD59">
            <v>0.51062630458640823</v>
          </cell>
          <cell r="CE59">
            <v>1</v>
          </cell>
          <cell r="CF59">
            <v>20.628134769084649</v>
          </cell>
          <cell r="CG59">
            <v>0</v>
          </cell>
          <cell r="CH59">
            <v>0</v>
          </cell>
          <cell r="CI59">
            <v>0</v>
          </cell>
          <cell r="CJ59">
            <v>0</v>
          </cell>
          <cell r="CL59">
            <v>1.203047777235289</v>
          </cell>
          <cell r="CM59">
            <v>4.0868479880010824</v>
          </cell>
          <cell r="CN59">
            <v>6.1112631578938164</v>
          </cell>
          <cell r="CO59">
            <v>1.1134268823282378</v>
          </cell>
          <cell r="CP59" t="str">
            <v>C</v>
          </cell>
          <cell r="CQ59">
            <v>0.1</v>
          </cell>
          <cell r="CR59">
            <v>0.48013605146406518</v>
          </cell>
          <cell r="CS59">
            <v>42.963103283296192</v>
          </cell>
          <cell r="CT59">
            <v>20.628134769084649</v>
          </cell>
          <cell r="CU59">
            <v>36.116074942586927</v>
          </cell>
          <cell r="CV59">
            <v>27.242891999999998</v>
          </cell>
        </row>
        <row r="60">
          <cell r="A60">
            <v>296</v>
          </cell>
          <cell r="B60">
            <v>50</v>
          </cell>
          <cell r="C60">
            <v>41718</v>
          </cell>
          <cell r="D60" t="str">
            <v>Miller 1&amp;2</v>
          </cell>
          <cell r="E60" t="str">
            <v>Access</v>
          </cell>
          <cell r="F60">
            <v>35.454722220000001</v>
          </cell>
          <cell r="G60">
            <v>-100.03027779999999</v>
          </cell>
          <cell r="H60" t="str">
            <v>TX</v>
          </cell>
          <cell r="I60">
            <v>11</v>
          </cell>
          <cell r="J60">
            <v>0</v>
          </cell>
          <cell r="K60" t="str">
            <v>C/D</v>
          </cell>
          <cell r="L60" t="str">
            <v>Conventional</v>
          </cell>
          <cell r="M60">
            <v>78.831000000000003</v>
          </cell>
          <cell r="N60">
            <v>10.465</v>
          </cell>
          <cell r="O60">
            <v>5.2320000000000002</v>
          </cell>
          <cell r="P60">
            <v>4.0339999999999998</v>
          </cell>
          <cell r="Q60">
            <v>0.53</v>
          </cell>
          <cell r="R60">
            <v>0.90800000000000003</v>
          </cell>
          <cell r="S60">
            <v>2.0000000000000001E-4</v>
          </cell>
          <cell r="T60">
            <v>2</v>
          </cell>
          <cell r="U60">
            <v>1268.2</v>
          </cell>
          <cell r="V60">
            <v>1246.5999999999999</v>
          </cell>
          <cell r="W60" t="str">
            <v>Sample date 1/7/13</v>
          </cell>
          <cell r="X60">
            <v>78.831000000000003</v>
          </cell>
          <cell r="Y60">
            <v>10.465</v>
          </cell>
          <cell r="Z60">
            <v>5.2320000000000002</v>
          </cell>
          <cell r="AA60">
            <v>4.0339999999999998</v>
          </cell>
          <cell r="AB60">
            <v>0.53</v>
          </cell>
          <cell r="AC60">
            <v>0.90800000000000003</v>
          </cell>
          <cell r="AD60">
            <v>2.0000000000000001E-4</v>
          </cell>
          <cell r="AE60">
            <v>2</v>
          </cell>
          <cell r="AF60">
            <v>1268.2</v>
          </cell>
          <cell r="AG60">
            <v>1246.5999999999999</v>
          </cell>
          <cell r="AH60" t="str">
            <v>Sample date 1/7/13</v>
          </cell>
          <cell r="AI60">
            <v>17</v>
          </cell>
          <cell r="AJ60">
            <v>28</v>
          </cell>
          <cell r="AK60">
            <v>30</v>
          </cell>
          <cell r="AL60">
            <v>58</v>
          </cell>
          <cell r="AM60">
            <v>450</v>
          </cell>
          <cell r="AN60">
            <v>4050</v>
          </cell>
          <cell r="AO60">
            <v>0</v>
          </cell>
          <cell r="AP60">
            <v>41</v>
          </cell>
          <cell r="AQ60">
            <v>4050</v>
          </cell>
          <cell r="AR60">
            <v>0</v>
          </cell>
          <cell r="AS60">
            <v>4050</v>
          </cell>
          <cell r="AT60">
            <v>3</v>
          </cell>
          <cell r="AU60">
            <v>0</v>
          </cell>
          <cell r="AV60">
            <v>0</v>
          </cell>
          <cell r="AW60">
            <v>0</v>
          </cell>
          <cell r="AX60">
            <v>0</v>
          </cell>
          <cell r="AY60">
            <v>0</v>
          </cell>
          <cell r="AZ60" t="str">
            <v>4-S lean burn</v>
          </cell>
          <cell r="BA60">
            <v>1</v>
          </cell>
          <cell r="BB60">
            <v>30</v>
          </cell>
          <cell r="BC60">
            <v>3</v>
          </cell>
          <cell r="BD60">
            <v>0</v>
          </cell>
          <cell r="BE60">
            <v>2005</v>
          </cell>
          <cell r="BF60">
            <v>9</v>
          </cell>
          <cell r="BG60">
            <v>0</v>
          </cell>
          <cell r="BH60" t="str">
            <v>wells</v>
          </cell>
          <cell r="BI60" t="str">
            <v>AB</v>
          </cell>
          <cell r="BJ60" t="str">
            <v>CMU</v>
          </cell>
          <cell r="BK60" t="str">
            <v>No anomalous emissions were observed either with the IR camera or other means.   There may have been leakage from the piping for the condensate tanks but too windy to confirm initial siting.</v>
          </cell>
          <cell r="BL60" t="str">
            <v xml:space="preserve">Numerous natural gas wells in the surrounding areas – just about as far as you can see.  This site has an adjoining well site approximately 50 yards from the compressor station. </v>
          </cell>
          <cell r="BM60">
            <v>0</v>
          </cell>
          <cell r="BN60">
            <v>14.344141652499184</v>
          </cell>
          <cell r="BO60">
            <v>16.875</v>
          </cell>
          <cell r="BP60">
            <v>2.529847574967976E-2</v>
          </cell>
          <cell r="BQ60">
            <v>26</v>
          </cell>
          <cell r="BT60">
            <v>80.308764146689313</v>
          </cell>
          <cell r="BU60">
            <v>223.33344527721363</v>
          </cell>
          <cell r="BV60">
            <v>35.522289010191976</v>
          </cell>
          <cell r="BW60">
            <v>115644.62037123261</v>
          </cell>
          <cell r="BX60">
            <v>321600.16119918763</v>
          </cell>
          <cell r="BY60">
            <v>0</v>
          </cell>
          <cell r="BZ60">
            <v>5.2392650267766572E-3</v>
          </cell>
          <cell r="CA60">
            <v>0</v>
          </cell>
          <cell r="CB60">
            <v>4050</v>
          </cell>
          <cell r="CC60">
            <v>78.831000000000003</v>
          </cell>
          <cell r="CD60">
            <v>0.44232145006375823</v>
          </cell>
          <cell r="CE60">
            <v>1</v>
          </cell>
          <cell r="CF60">
            <v>80.308764146689313</v>
          </cell>
          <cell r="CG60">
            <v>0</v>
          </cell>
          <cell r="CH60">
            <v>0</v>
          </cell>
          <cell r="CI60">
            <v>0</v>
          </cell>
          <cell r="CJ60">
            <v>0</v>
          </cell>
          <cell r="CL60">
            <v>0.17861240681401414</v>
          </cell>
          <cell r="CM60">
            <v>7.4488149227699036</v>
          </cell>
          <cell r="CN60">
            <v>11.138576316306416</v>
          </cell>
          <cell r="CO60">
            <v>0.74376976044360177</v>
          </cell>
          <cell r="CP60" t="str">
            <v>C</v>
          </cell>
          <cell r="CQ60">
            <v>0.1</v>
          </cell>
          <cell r="CR60">
            <v>0.86151108797228004</v>
          </cell>
          <cell r="CS60">
            <v>93.218491633938584</v>
          </cell>
          <cell r="CT60" t="str">
            <v/>
          </cell>
          <cell r="CU60">
            <v>24.080386830026786</v>
          </cell>
          <cell r="CV60">
            <v>22.072680000000002</v>
          </cell>
        </row>
        <row r="61">
          <cell r="A61">
            <v>443</v>
          </cell>
          <cell r="B61">
            <v>43</v>
          </cell>
          <cell r="C61">
            <v>41724</v>
          </cell>
          <cell r="D61" t="str">
            <v>Helena Hunton</v>
          </cell>
          <cell r="E61" t="str">
            <v>Access</v>
          </cell>
          <cell r="F61">
            <v>36.581110000000002</v>
          </cell>
          <cell r="G61">
            <v>-98.264700000000005</v>
          </cell>
          <cell r="H61" t="str">
            <v>OK</v>
          </cell>
          <cell r="I61">
            <v>11</v>
          </cell>
          <cell r="J61" t="str">
            <v>Mississippian Lime gas play</v>
          </cell>
          <cell r="K61" t="str">
            <v>C/D</v>
          </cell>
          <cell r="L61" t="str">
            <v>Shale</v>
          </cell>
          <cell r="M61">
            <v>85.338999999999999</v>
          </cell>
          <cell r="N61">
            <v>6.8890000000000002</v>
          </cell>
          <cell r="O61">
            <v>3.097</v>
          </cell>
          <cell r="P61">
            <v>2.794</v>
          </cell>
          <cell r="Q61">
            <v>0.21099999999999999</v>
          </cell>
          <cell r="R61">
            <v>1.67</v>
          </cell>
          <cell r="S61">
            <v>0</v>
          </cell>
          <cell r="T61">
            <v>0</v>
          </cell>
          <cell r="U61">
            <v>1176.2</v>
          </cell>
          <cell r="V61">
            <v>1156.2</v>
          </cell>
          <cell r="W61" t="str">
            <v>Sample taken from the inlet separator.  Inlet gas composition for this compression station asssumed to be the same as outlet.  Sample date 10/8/13</v>
          </cell>
          <cell r="X61">
            <v>85.338999999999999</v>
          </cell>
          <cell r="Y61">
            <v>6.8890000000000002</v>
          </cell>
          <cell r="Z61">
            <v>3.097</v>
          </cell>
          <cell r="AA61">
            <v>2.794</v>
          </cell>
          <cell r="AB61">
            <v>0.21099999999999999</v>
          </cell>
          <cell r="AC61">
            <v>1.67</v>
          </cell>
          <cell r="AD61">
            <v>0</v>
          </cell>
          <cell r="AE61">
            <v>0</v>
          </cell>
          <cell r="AF61">
            <v>1176.2</v>
          </cell>
          <cell r="AG61">
            <v>1156.2</v>
          </cell>
          <cell r="AH61" t="str">
            <v>Sample taken from the inlet separator.  Inlet gas composition for this compression station asssumed to be the same as outlet.  Sample date 10/8/13</v>
          </cell>
          <cell r="AI61">
            <v>12</v>
          </cell>
          <cell r="AJ61">
            <v>28</v>
          </cell>
          <cell r="AK61">
            <v>0</v>
          </cell>
          <cell r="AL61">
            <v>20</v>
          </cell>
          <cell r="AM61">
            <v>1020</v>
          </cell>
          <cell r="AN61">
            <v>5520</v>
          </cell>
          <cell r="AO61">
            <v>0</v>
          </cell>
          <cell r="AP61">
            <v>42</v>
          </cell>
          <cell r="AQ61">
            <v>4140</v>
          </cell>
          <cell r="AR61">
            <v>0</v>
          </cell>
          <cell r="AS61">
            <v>4140</v>
          </cell>
          <cell r="AT61">
            <v>3</v>
          </cell>
          <cell r="AU61">
            <v>1</v>
          </cell>
          <cell r="AV61">
            <v>0</v>
          </cell>
          <cell r="AW61">
            <v>0</v>
          </cell>
          <cell r="AX61">
            <v>0</v>
          </cell>
          <cell r="AY61">
            <v>0</v>
          </cell>
          <cell r="AZ61" t="str">
            <v>4-S ultra lean burn</v>
          </cell>
          <cell r="BA61">
            <v>1</v>
          </cell>
          <cell r="BB61">
            <v>25</v>
          </cell>
          <cell r="BC61">
            <v>4</v>
          </cell>
          <cell r="BD61">
            <v>0</v>
          </cell>
          <cell r="BE61">
            <v>2013</v>
          </cell>
          <cell r="BF61">
            <v>1</v>
          </cell>
          <cell r="BG61" t="str">
            <v>Unknown but probably a processing plant</v>
          </cell>
          <cell r="BH61" t="str">
            <v>Wells</v>
          </cell>
          <cell r="BI61" t="str">
            <v>AM</v>
          </cell>
          <cell r="BJ61" t="str">
            <v>CMU</v>
          </cell>
          <cell r="BK61" t="str">
            <v xml:space="preserve">This is site is brand new and much larger than the sites from Clinton which wer small and old and poorly maintained.  This is a modern facility with presumably not a lot of extraneous methane leaks.  However, the condensate tanks were venting profusely when we arrived, so this will likely be a high emission site.  Upon arrival, the mobile lab found a very high background level in the vicinity of the condensate  tanks.   An IR camera scan found a very substantial venting coming from an open thief hatch.   Our host tried to remedy the situation, but the pressure in the tank was too high with the thief hatch closed, so he had to leave it open because he was not familiar enough with the site to determine which system was delivering gas to the condensate tanks.   The flow rate of gas discharging from the tanks looks to be much more higher than that which would be observed from off gassing.     </v>
          </cell>
          <cell r="BL61" t="str">
            <v>None</v>
          </cell>
          <cell r="BM61">
            <v>1</v>
          </cell>
          <cell r="BN61">
            <v>14.650575920039321</v>
          </cell>
          <cell r="BO61">
            <v>17.25</v>
          </cell>
          <cell r="BP61">
            <v>2.5838927738654951E-2</v>
          </cell>
          <cell r="BQ61">
            <v>23</v>
          </cell>
          <cell r="BT61">
            <v>125.69204103764579</v>
          </cell>
          <cell r="BU61">
            <v>158.05576550356344</v>
          </cell>
          <cell r="BV61">
            <v>25.406660610942023</v>
          </cell>
          <cell r="BW61">
            <v>180996.53909420993</v>
          </cell>
          <cell r="BX61">
            <v>227600.30232513131</v>
          </cell>
          <cell r="BY61">
            <v>0</v>
          </cell>
          <cell r="BZ61">
            <v>7.5746869666945922E-3</v>
          </cell>
          <cell r="CA61">
            <v>0</v>
          </cell>
          <cell r="CB61">
            <v>4140</v>
          </cell>
          <cell r="CC61">
            <v>85.338999999999999</v>
          </cell>
          <cell r="CD61">
            <v>0.2021342035756466</v>
          </cell>
          <cell r="CE61">
            <v>1</v>
          </cell>
          <cell r="CF61">
            <v>125.69204103764579</v>
          </cell>
          <cell r="CG61">
            <v>0</v>
          </cell>
          <cell r="CH61">
            <v>0</v>
          </cell>
          <cell r="CI61">
            <v>0</v>
          </cell>
          <cell r="CJ61">
            <v>0</v>
          </cell>
          <cell r="CL61">
            <v>0.1165592968265298</v>
          </cell>
          <cell r="CM61">
            <v>8.4874566039326371</v>
          </cell>
          <cell r="CN61">
            <v>12.691707888358669</v>
          </cell>
          <cell r="CO61">
            <v>1.9693069378744885</v>
          </cell>
          <cell r="CP61" t="str">
            <v>C</v>
          </cell>
          <cell r="CQ61">
            <v>0.3</v>
          </cell>
          <cell r="CR61">
            <v>0.92456347226121649</v>
          </cell>
          <cell r="CS61">
            <v>135.94744418167332</v>
          </cell>
          <cell r="CT61" t="str">
            <v/>
          </cell>
          <cell r="CU61">
            <v>136.04927687894724</v>
          </cell>
          <cell r="CV61">
            <v>23.894919999999999</v>
          </cell>
        </row>
        <row r="62">
          <cell r="A62">
            <v>276</v>
          </cell>
          <cell r="B62">
            <v>38</v>
          </cell>
          <cell r="C62">
            <v>41676</v>
          </cell>
          <cell r="D62" t="str">
            <v>Sturgeon CPF-3</v>
          </cell>
          <cell r="E62" t="str">
            <v>Southwestern Energy</v>
          </cell>
          <cell r="F62">
            <v>35.325403000000001</v>
          </cell>
          <cell r="G62">
            <v>-92.619007999999994</v>
          </cell>
          <cell r="H62" t="str">
            <v>AR</v>
          </cell>
          <cell r="I62">
            <v>15</v>
          </cell>
          <cell r="J62" t="str">
            <v>Arkoma</v>
          </cell>
          <cell r="K62" t="str">
            <v>C/D</v>
          </cell>
          <cell r="L62" t="str">
            <v>Shale</v>
          </cell>
          <cell r="M62">
            <v>93.465800000000002</v>
          </cell>
          <cell r="N62">
            <v>1.1485000000000001</v>
          </cell>
          <cell r="O62">
            <v>2.12E-2</v>
          </cell>
          <cell r="P62">
            <v>0</v>
          </cell>
          <cell r="Q62">
            <v>5.1235999999999997</v>
          </cell>
          <cell r="R62">
            <v>0.24060000000000001</v>
          </cell>
          <cell r="S62">
            <v>3.5E-4</v>
          </cell>
          <cell r="T62">
            <v>3.5</v>
          </cell>
          <cell r="U62">
            <v>963.96529999999996</v>
          </cell>
          <cell r="V62">
            <v>947.48990000000003</v>
          </cell>
          <cell r="W62" t="str">
            <v>Sample date 1/10/2014.  Data given for inlet composition and assumed to be the same as outlet</v>
          </cell>
          <cell r="X62">
            <v>93.465800000000002</v>
          </cell>
          <cell r="Y62">
            <v>1.1485000000000001</v>
          </cell>
          <cell r="Z62">
            <v>2.12E-2</v>
          </cell>
          <cell r="AA62">
            <v>0</v>
          </cell>
          <cell r="AB62">
            <v>5.1235999999999997</v>
          </cell>
          <cell r="AC62">
            <v>0.24060000000000001</v>
          </cell>
          <cell r="AD62">
            <v>3.5E-4</v>
          </cell>
          <cell r="AE62">
            <v>3.5</v>
          </cell>
          <cell r="AF62">
            <v>963.96529999999996</v>
          </cell>
          <cell r="AG62">
            <v>947.48990000000003</v>
          </cell>
          <cell r="AH62" t="str">
            <v>Sample date 1/10/2014.  Data given for inlet composition and assumed to be the same as outlet</v>
          </cell>
          <cell r="AI62">
            <v>32</v>
          </cell>
          <cell r="AJ62">
            <v>26</v>
          </cell>
          <cell r="AK62">
            <v>34</v>
          </cell>
          <cell r="AL62">
            <v>30</v>
          </cell>
          <cell r="AM62">
            <v>938</v>
          </cell>
          <cell r="AN62">
            <v>10650</v>
          </cell>
          <cell r="AO62">
            <v>0</v>
          </cell>
          <cell r="AP62">
            <v>16</v>
          </cell>
          <cell r="AQ62">
            <v>8875</v>
          </cell>
          <cell r="AR62">
            <v>0</v>
          </cell>
          <cell r="AS62">
            <v>8875</v>
          </cell>
          <cell r="AT62">
            <v>5</v>
          </cell>
          <cell r="AU62">
            <v>1</v>
          </cell>
          <cell r="AV62">
            <v>0</v>
          </cell>
          <cell r="AW62">
            <v>0</v>
          </cell>
          <cell r="AX62">
            <v>0</v>
          </cell>
          <cell r="AY62">
            <v>0</v>
          </cell>
          <cell r="AZ62" t="str">
            <v>4-S lean burn</v>
          </cell>
          <cell r="BA62">
            <v>2</v>
          </cell>
          <cell r="BB62">
            <v>38</v>
          </cell>
          <cell r="BC62">
            <v>0</v>
          </cell>
          <cell r="BD62">
            <v>0</v>
          </cell>
          <cell r="BE62">
            <v>2010</v>
          </cell>
          <cell r="BF62">
            <v>4</v>
          </cell>
          <cell r="BG62" t="str">
            <v>Transmission pipeline</v>
          </cell>
          <cell r="BH62" t="str">
            <v>Wells</v>
          </cell>
          <cell r="BI62" t="str">
            <v>AM</v>
          </cell>
          <cell r="BJ62" t="str">
            <v>CMU</v>
          </cell>
          <cell r="BK62" t="str">
            <v xml:space="preserve">Upon arrival, the mobile lab observed high background levels of methane in the vicinity of the produced water tanks.    The IR camera showed that 2 of the 3 tanks were emitted gases at a rate that looked to be moderate….slightly higher than that observed at 2/5/14.  The operator indicated that he tweaked a few valves on the suction side of the compressors and that this was likely the cause.    Also, when we arrived, one of the dehy reboilers was not functioning.    The operator had to light the boiler and this occurred at approximately 10:15 a.m.  </v>
          </cell>
          <cell r="BL62" t="str">
            <v xml:space="preserve">Upstream of the facility are an unknown number of wells (unknown quantity because many of the gathering systems are tied together), downstream is a sales point at a transmission line about 5 miles away. </v>
          </cell>
          <cell r="BM62">
            <v>1</v>
          </cell>
          <cell r="BN62">
            <v>31.020789603071584</v>
          </cell>
          <cell r="BO62">
            <v>36.979166666666664</v>
          </cell>
          <cell r="BP62">
            <v>5.4710746207145278E-2</v>
          </cell>
          <cell r="BQ62">
            <v>5</v>
          </cell>
          <cell r="BT62">
            <v>188.3216773574313</v>
          </cell>
          <cell r="BU62">
            <v>293.63396276107994</v>
          </cell>
          <cell r="BV62">
            <v>68.681948146817859</v>
          </cell>
          <cell r="BW62">
            <v>271183.21539470105</v>
          </cell>
          <cell r="BX62">
            <v>422832.90637595515</v>
          </cell>
          <cell r="BY62">
            <v>0</v>
          </cell>
          <cell r="BZ62">
            <v>1.1159294275582045E-2</v>
          </cell>
          <cell r="CA62">
            <v>0</v>
          </cell>
          <cell r="CB62">
            <v>8875</v>
          </cell>
          <cell r="CC62">
            <v>93.465800000000002</v>
          </cell>
          <cell r="CD62">
            <v>0.36470548218652865</v>
          </cell>
          <cell r="CE62">
            <v>1</v>
          </cell>
          <cell r="CF62">
            <v>188.3216773574313</v>
          </cell>
          <cell r="CG62">
            <v>0</v>
          </cell>
          <cell r="CH62">
            <v>0</v>
          </cell>
          <cell r="CI62">
            <v>0</v>
          </cell>
          <cell r="CJ62">
            <v>0</v>
          </cell>
          <cell r="CL62">
            <v>0.1647223518734631</v>
          </cell>
          <cell r="CM62">
            <v>1.720567400778926</v>
          </cell>
          <cell r="CN62">
            <v>2.5728483657637304</v>
          </cell>
          <cell r="CO62">
            <v>1.540154796589482</v>
          </cell>
          <cell r="CP62" t="str">
            <v>A</v>
          </cell>
          <cell r="CQ62">
            <v>0.5</v>
          </cell>
          <cell r="CR62">
            <v>0.9239060142142923</v>
          </cell>
          <cell r="CS62">
            <v>203.83207215896709</v>
          </cell>
          <cell r="CT62" t="str">
            <v/>
          </cell>
          <cell r="CU62">
            <v>126.88617771916883</v>
          </cell>
          <cell r="CV62">
            <v>24.301107999999999</v>
          </cell>
        </row>
        <row r="63">
          <cell r="A63">
            <v>347</v>
          </cell>
          <cell r="B63">
            <v>58</v>
          </cell>
          <cell r="C63">
            <v>41673</v>
          </cell>
          <cell r="D63" t="str">
            <v>Nopal Pearsall Compressor Facility</v>
          </cell>
          <cell r="E63" t="str">
            <v>Access</v>
          </cell>
          <cell r="F63">
            <v>28.543369999999999</v>
          </cell>
          <cell r="G63">
            <v>-99.838499999999996</v>
          </cell>
          <cell r="H63" t="str">
            <v>TX</v>
          </cell>
          <cell r="I63">
            <v>16</v>
          </cell>
          <cell r="J63" t="str">
            <v>Eagle Ford</v>
          </cell>
          <cell r="K63" t="str">
            <v>C/D</v>
          </cell>
          <cell r="L63" t="str">
            <v>Shale</v>
          </cell>
          <cell r="M63">
            <v>79.349000000000004</v>
          </cell>
          <cell r="N63">
            <v>11.678000000000001</v>
          </cell>
          <cell r="O63">
            <v>5.1289999999999996</v>
          </cell>
          <cell r="P63">
            <v>2.8060000000000005</v>
          </cell>
          <cell r="Q63">
            <v>0.91700000000000004</v>
          </cell>
          <cell r="R63">
            <v>0.122</v>
          </cell>
          <cell r="S63">
            <v>0</v>
          </cell>
          <cell r="T63">
            <v>0</v>
          </cell>
          <cell r="U63">
            <v>1243.96</v>
          </cell>
          <cell r="V63">
            <v>1222.8</v>
          </cell>
          <cell r="W63" t="str">
            <v>Gas composition given for outlet but assumed to be the same as inlet for this C/D station</v>
          </cell>
          <cell r="X63">
            <v>79.349000000000004</v>
          </cell>
          <cell r="Y63">
            <v>11.678000000000001</v>
          </cell>
          <cell r="Z63">
            <v>5.1289999999999996</v>
          </cell>
          <cell r="AA63">
            <v>2.8060000000000005</v>
          </cell>
          <cell r="AB63">
            <v>0.91700000000000004</v>
          </cell>
          <cell r="AC63">
            <v>0.122</v>
          </cell>
          <cell r="AD63">
            <v>0</v>
          </cell>
          <cell r="AE63">
            <v>0</v>
          </cell>
          <cell r="AF63">
            <v>1243.96</v>
          </cell>
          <cell r="AG63">
            <v>1222.8</v>
          </cell>
          <cell r="AH63" t="str">
            <v>Data given for outlet composition</v>
          </cell>
          <cell r="AI63">
            <v>12</v>
          </cell>
          <cell r="AJ63">
            <v>23.5</v>
          </cell>
          <cell r="AK63">
            <v>33</v>
          </cell>
          <cell r="AL63">
            <v>429.89361702127655</v>
          </cell>
          <cell r="AM63">
            <v>1019.1489361702127</v>
          </cell>
          <cell r="AN63">
            <v>4800</v>
          </cell>
          <cell r="AO63">
            <v>0</v>
          </cell>
          <cell r="AP63">
            <v>40</v>
          </cell>
          <cell r="AQ63">
            <v>3600</v>
          </cell>
          <cell r="AR63">
            <v>0</v>
          </cell>
          <cell r="AS63">
            <v>3600</v>
          </cell>
          <cell r="AT63">
            <v>3</v>
          </cell>
          <cell r="AU63">
            <v>0</v>
          </cell>
          <cell r="AV63">
            <v>1</v>
          </cell>
          <cell r="AW63">
            <v>0</v>
          </cell>
          <cell r="AX63">
            <v>0</v>
          </cell>
          <cell r="AY63">
            <v>0</v>
          </cell>
          <cell r="AZ63" t="str">
            <v>4-S lean burn</v>
          </cell>
          <cell r="BA63">
            <v>2</v>
          </cell>
          <cell r="BB63">
            <v>21</v>
          </cell>
          <cell r="BC63">
            <v>0</v>
          </cell>
          <cell r="BD63">
            <v>5</v>
          </cell>
          <cell r="BE63">
            <v>2010</v>
          </cell>
          <cell r="BF63">
            <v>4</v>
          </cell>
          <cell r="BG63" t="str">
            <v>Sales (Enterprise facility)</v>
          </cell>
          <cell r="BH63" t="str">
            <v>There are 2 inlet streams, a high pressure and a low pressure.  The high pressure comes from Peña Creek Compressor (which feeds from wells), and the low pressure comes from wells</v>
          </cell>
          <cell r="BI63" t="str">
            <v>DM</v>
          </cell>
          <cell r="BJ63" t="str">
            <v>Aerodyne</v>
          </cell>
          <cell r="BK63" t="str">
            <v>There was a major venting from a pressure relief valve from one of the tanks.  Shouldn’t be venting at the conditions which means the seats from the valve were malfunctioning (see video “day 17”)</v>
          </cell>
          <cell r="BL63" t="str">
            <v>Urban facility, located in Carrizo Springs (I could see the hotel from the site).  There is another gas facility right next to this one, and there seems to be no leaks/venting from what I could see with IR camera at the distance, it had a flare which appeared to be in stand-by.</v>
          </cell>
          <cell r="BM63">
            <v>1</v>
          </cell>
          <cell r="BN63">
            <v>12.800860322580464</v>
          </cell>
          <cell r="BO63">
            <v>16.200000000000003</v>
          </cell>
          <cell r="BP63">
            <v>2.2576621333728716E-2</v>
          </cell>
          <cell r="BQ63">
            <v>7</v>
          </cell>
          <cell r="BT63">
            <v>51.371098831041735</v>
          </cell>
          <cell r="BU63">
            <v>120.17362484545261</v>
          </cell>
          <cell r="BV63">
            <v>18.056710518939315</v>
          </cell>
          <cell r="BW63">
            <v>73974.382316700096</v>
          </cell>
          <cell r="BX63">
            <v>173050.01977745176</v>
          </cell>
          <cell r="BY63">
            <v>0</v>
          </cell>
          <cell r="BZ63">
            <v>3.9670897629835175E-3</v>
          </cell>
          <cell r="CA63">
            <v>0</v>
          </cell>
          <cell r="CB63">
            <v>3600</v>
          </cell>
          <cell r="CC63">
            <v>79.349000000000004</v>
          </cell>
          <cell r="CD63">
            <v>0.35149550875536822</v>
          </cell>
          <cell r="CE63">
            <v>1</v>
          </cell>
          <cell r="CF63">
            <v>51.371098831041735</v>
          </cell>
          <cell r="CG63">
            <v>0</v>
          </cell>
          <cell r="CH63">
            <v>0</v>
          </cell>
          <cell r="CI63">
            <v>0</v>
          </cell>
          <cell r="CJ63">
            <v>0</v>
          </cell>
          <cell r="CL63">
            <v>0.24918408626379931</v>
          </cell>
          <cell r="CM63">
            <v>3.3048935714285714</v>
          </cell>
          <cell r="CN63">
            <v>4.9419685741015611</v>
          </cell>
          <cell r="CO63">
            <v>0.59168600000000005</v>
          </cell>
          <cell r="CP63" t="str">
            <v>B</v>
          </cell>
          <cell r="CQ63">
            <v>0.1</v>
          </cell>
          <cell r="CR63">
            <v>0.81681616847234828</v>
          </cell>
          <cell r="CS63">
            <v>62.891873121364156</v>
          </cell>
          <cell r="CT63" t="str">
            <v/>
          </cell>
          <cell r="CU63">
            <v>128.5094201057976</v>
          </cell>
          <cell r="CV63">
            <v>18.647015</v>
          </cell>
        </row>
        <row r="64">
          <cell r="A64">
            <v>23</v>
          </cell>
          <cell r="B64">
            <v>45</v>
          </cell>
          <cell r="C64">
            <v>41732</v>
          </cell>
          <cell r="D64" t="str">
            <v>29-6 #4 CDP</v>
          </cell>
          <cell r="E64" t="str">
            <v>Williams</v>
          </cell>
          <cell r="F64">
            <v>36.704500000000003</v>
          </cell>
          <cell r="G64">
            <v>-107.49679999999999</v>
          </cell>
          <cell r="H64" t="str">
            <v>NM</v>
          </cell>
          <cell r="I64">
            <v>13</v>
          </cell>
          <cell r="J64" t="str">
            <v>San Juan</v>
          </cell>
          <cell r="K64" t="str">
            <v>C/D</v>
          </cell>
          <cell r="L64" t="str">
            <v>Coal Bed Methane</v>
          </cell>
          <cell r="M64">
            <v>79.463700000000003</v>
          </cell>
          <cell r="N64">
            <v>1.2358</v>
          </cell>
          <cell r="O64">
            <v>0.25519999999999998</v>
          </cell>
          <cell r="P64">
            <v>6.1199999999999997E-2</v>
          </cell>
          <cell r="Q64">
            <v>18.904800000000002</v>
          </cell>
          <cell r="R64">
            <v>7.9299999999999995E-2</v>
          </cell>
          <cell r="S64">
            <v>0</v>
          </cell>
          <cell r="T64">
            <v>0</v>
          </cell>
          <cell r="U64">
            <v>837</v>
          </cell>
          <cell r="V64">
            <v>823.6</v>
          </cell>
          <cell r="W64" t="str">
            <v>Dehy inlet.  Date sampled 4/24/14</v>
          </cell>
          <cell r="X64">
            <v>79.463700000000003</v>
          </cell>
          <cell r="Y64">
            <v>1.2358</v>
          </cell>
          <cell r="Z64">
            <v>0.25519999999999998</v>
          </cell>
          <cell r="AA64">
            <v>6.1199999999999997E-2</v>
          </cell>
          <cell r="AB64">
            <v>18.904800000000002</v>
          </cell>
          <cell r="AC64">
            <v>7.9299999999999995E-2</v>
          </cell>
          <cell r="AD64">
            <v>0</v>
          </cell>
          <cell r="AE64">
            <v>0</v>
          </cell>
          <cell r="AF64">
            <v>837</v>
          </cell>
          <cell r="AG64">
            <v>823.6</v>
          </cell>
          <cell r="AH64" t="str">
            <v>Dehy inlet.  Date sampled 4/24/14</v>
          </cell>
          <cell r="AI64">
            <v>0</v>
          </cell>
          <cell r="AJ64">
            <v>23.5</v>
          </cell>
          <cell r="AK64">
            <v>0</v>
          </cell>
          <cell r="AL64">
            <v>201.89361702127661</v>
          </cell>
          <cell r="AM64">
            <v>957</v>
          </cell>
          <cell r="AN64">
            <v>6000</v>
          </cell>
          <cell r="AO64">
            <v>0</v>
          </cell>
          <cell r="AP64">
            <v>37</v>
          </cell>
          <cell r="AQ64">
            <v>4000</v>
          </cell>
          <cell r="AR64">
            <v>0</v>
          </cell>
          <cell r="AS64">
            <v>4000</v>
          </cell>
          <cell r="AT64">
            <v>4</v>
          </cell>
          <cell r="AU64">
            <v>0</v>
          </cell>
          <cell r="AV64">
            <v>2</v>
          </cell>
          <cell r="AW64">
            <v>0</v>
          </cell>
          <cell r="AX64">
            <v>0</v>
          </cell>
          <cell r="AY64">
            <v>0</v>
          </cell>
          <cell r="AZ64" t="str">
            <v>4-S lean burn</v>
          </cell>
          <cell r="BA64">
            <v>1</v>
          </cell>
          <cell r="BB64">
            <v>0</v>
          </cell>
          <cell r="BC64">
            <v>0</v>
          </cell>
          <cell r="BD64">
            <v>0</v>
          </cell>
          <cell r="BE64">
            <v>1992</v>
          </cell>
          <cell r="BF64">
            <v>22</v>
          </cell>
          <cell r="BG64" t="str">
            <v>The two streams mix after the Conoco 6-4 gas is dehydrated and are discharged into a common 10” discharge line (the Manzanares Trunk “A” line) which flows to the MIlagro Gas Treating Plant.</v>
          </cell>
          <cell r="BH64" t="str">
            <v>Upstream gas is from 1 of 2 sources.  On the day of the site visit, 8.7 MMscfd of coal bed methane gas was coming in directly from producer wellheads (known as Conoco 6-4).  This well head gas has flown through 1 Conoco Phillips “booster” compressor before arriving at 29-6 #4.  The operator at 29-6 #4 estimates there are 30-40 wells connected.  The other upstream gas inlet is from the El Cedro discharge line (on the day of the site visit, 14.8 MM are following into the site from this connection).</v>
          </cell>
          <cell r="BI64" t="str">
            <v>LW</v>
          </cell>
          <cell r="BJ64" t="str">
            <v>Aerodyne</v>
          </cell>
          <cell r="BK64" t="str">
            <v>Leak survey found leaks all of the operating Ariel compressors (crank case/packing vents).  Units #3 and #5 are venting more than units #2 and #8.  The Williams produced water tank is also venting intermittently, and the Conoco Phillips produced water tank appears to be venting steadily.</v>
          </cell>
          <cell r="BL64" t="str">
            <v>The nearest facilities are two wellheads – each approximately 1/3 to ½ mile away; one is across US 64 and North of site and the other is across US 64 and directly East of site.   Conoco equipment: Inlet filter separator, pigging facilities, metering, piping, produced water tank.  The Conoco Phillips produced water tank appears to be venting steadily.</v>
          </cell>
          <cell r="BM64">
            <v>1</v>
          </cell>
          <cell r="BN64">
            <v>14.288020503865216</v>
          </cell>
          <cell r="BO64">
            <v>16</v>
          </cell>
          <cell r="BP64">
            <v>2.5199496002257016E-2</v>
          </cell>
          <cell r="BQ64">
            <v>31</v>
          </cell>
          <cell r="BT64">
            <v>96.959844632369808</v>
          </cell>
          <cell r="BU64">
            <v>319.9144895072298</v>
          </cell>
          <cell r="BV64">
            <v>50.78434295376573</v>
          </cell>
          <cell r="BW64">
            <v>139622.17627061252</v>
          </cell>
          <cell r="BX64">
            <v>460676.86489041091</v>
          </cell>
          <cell r="BY64">
            <v>0</v>
          </cell>
          <cell r="BZ64">
            <v>7.4768343319085162E-3</v>
          </cell>
          <cell r="CA64">
            <v>0</v>
          </cell>
          <cell r="CB64">
            <v>4000</v>
          </cell>
          <cell r="CC64">
            <v>79.463700000000003</v>
          </cell>
          <cell r="CD64">
            <v>0.52376675258008309</v>
          </cell>
          <cell r="CE64">
            <v>1</v>
          </cell>
          <cell r="CF64">
            <v>96.959844632369808</v>
          </cell>
          <cell r="CG64">
            <v>0</v>
          </cell>
          <cell r="CH64">
            <v>0</v>
          </cell>
          <cell r="CI64">
            <v>0</v>
          </cell>
          <cell r="CJ64">
            <v>0</v>
          </cell>
          <cell r="CL64">
            <v>0.14736018356918029</v>
          </cell>
          <cell r="CM64">
            <v>3.3316586956521728</v>
          </cell>
          <cell r="CN64">
            <v>4.9819917699885581</v>
          </cell>
          <cell r="CO64">
            <v>0.54908966129032255</v>
          </cell>
          <cell r="CP64" t="str">
            <v>B</v>
          </cell>
          <cell r="CQ64">
            <v>0.1</v>
          </cell>
          <cell r="CR64">
            <v>0.88290540738426904</v>
          </cell>
          <cell r="CS64">
            <v>109.8190630858485</v>
          </cell>
          <cell r="CT64" t="str">
            <v/>
          </cell>
          <cell r="CU64">
            <v>124.16483064214003</v>
          </cell>
          <cell r="CV64">
            <v>18.673969500000002</v>
          </cell>
        </row>
        <row r="65">
          <cell r="A65">
            <v>73</v>
          </cell>
          <cell r="B65">
            <v>54</v>
          </cell>
          <cell r="C65">
            <v>41726</v>
          </cell>
          <cell r="D65" t="str">
            <v>Pump Mesa CDP</v>
          </cell>
          <cell r="E65" t="str">
            <v>Williams</v>
          </cell>
          <cell r="F65">
            <v>36.892400000000002</v>
          </cell>
          <cell r="G65">
            <v>-107.6444</v>
          </cell>
          <cell r="H65" t="str">
            <v>NM</v>
          </cell>
          <cell r="I65">
            <v>13</v>
          </cell>
          <cell r="J65" t="str">
            <v>San Juan</v>
          </cell>
          <cell r="K65" t="str">
            <v>C/D</v>
          </cell>
          <cell r="L65" t="str">
            <v>Coal Bed Methane</v>
          </cell>
          <cell r="M65">
            <v>79.25079345703125</v>
          </cell>
          <cell r="N65">
            <v>0.86600863933563199</v>
          </cell>
          <cell r="O65">
            <v>0.15800158679485299</v>
          </cell>
          <cell r="P65">
            <v>0.14000000000000001</v>
          </cell>
          <cell r="Q65">
            <v>19.56219482421875</v>
          </cell>
          <cell r="R65">
            <v>5.2000518888235002E-2</v>
          </cell>
          <cell r="S65">
            <v>0</v>
          </cell>
          <cell r="T65">
            <v>0</v>
          </cell>
          <cell r="U65">
            <v>828.01661930313105</v>
          </cell>
          <cell r="V65">
            <v>0</v>
          </cell>
          <cell r="W65" t="str">
            <v>Date sampled 2/1/14</v>
          </cell>
          <cell r="X65">
            <v>79.25079345703125</v>
          </cell>
          <cell r="Y65">
            <v>0.86600863933563199</v>
          </cell>
          <cell r="Z65">
            <v>0.15800158679485299</v>
          </cell>
          <cell r="AA65">
            <v>0.14000000000000001</v>
          </cell>
          <cell r="AB65">
            <v>19.56219482421875</v>
          </cell>
          <cell r="AC65">
            <v>5.2000518888235002E-2</v>
          </cell>
          <cell r="AD65">
            <v>0</v>
          </cell>
          <cell r="AE65">
            <v>0</v>
          </cell>
          <cell r="AF65">
            <v>828.01661930313105</v>
          </cell>
          <cell r="AG65">
            <v>0</v>
          </cell>
          <cell r="AH65" t="str">
            <v>Date sampled 2/1/14</v>
          </cell>
          <cell r="AI65">
            <v>0</v>
          </cell>
          <cell r="AJ65">
            <v>22.4</v>
          </cell>
          <cell r="AK65">
            <v>30</v>
          </cell>
          <cell r="AL65">
            <v>93</v>
          </cell>
          <cell r="AM65">
            <v>914</v>
          </cell>
          <cell r="AN65">
            <v>6785</v>
          </cell>
          <cell r="AO65">
            <v>0</v>
          </cell>
          <cell r="AP65">
            <v>35</v>
          </cell>
          <cell r="AQ65">
            <v>5428</v>
          </cell>
          <cell r="AR65">
            <v>0</v>
          </cell>
          <cell r="AS65">
            <v>5428</v>
          </cell>
          <cell r="AT65">
            <v>4</v>
          </cell>
          <cell r="AU65">
            <v>0</v>
          </cell>
          <cell r="AV65">
            <v>1</v>
          </cell>
          <cell r="AW65">
            <v>0</v>
          </cell>
          <cell r="AX65">
            <v>0</v>
          </cell>
          <cell r="AY65">
            <v>0</v>
          </cell>
          <cell r="AZ65" t="str">
            <v>4-S lean burn</v>
          </cell>
          <cell r="BA65">
            <v>2</v>
          </cell>
          <cell r="BB65">
            <v>22</v>
          </cell>
          <cell r="BC65">
            <v>1</v>
          </cell>
          <cell r="BD65">
            <v>0</v>
          </cell>
          <cell r="BE65">
            <v>1993</v>
          </cell>
          <cell r="BF65">
            <v>21</v>
          </cell>
          <cell r="BG65" t="str">
            <v>Milagro Gas Treatment Plant</v>
          </cell>
          <cell r="BH65" t="str">
            <v>Wells</v>
          </cell>
          <cell r="BI65" t="str">
            <v>LW</v>
          </cell>
          <cell r="BJ65" t="str">
            <v>Aerodyne</v>
          </cell>
          <cell r="BK65" t="str">
            <v>One continuous bleed pneumatic on O2 sensor at the discharge point.  Slight venting from the Conoco Phillips produced water tank.  Crank case vents on units X00040, X00074, and X00078 were observed to be venting.</v>
          </cell>
          <cell r="BL65" t="str">
            <v xml:space="preserve">Pump Mesa is situated on BLM land and is primarily is surrounded by other oil and gas operations.  The compressor site is between two other Natural Gas facilities; Entergen to the North (2 compressors, 1 running), and Devon to the South (no compressors).  There are Conoco Phillips facilities collocated on the East side of the site.  Slight venting from the Conoco Phillips produced water tank.  </v>
          </cell>
          <cell r="BM65">
            <v>1</v>
          </cell>
          <cell r="BN65">
            <v>19.220947374162471</v>
          </cell>
          <cell r="BO65">
            <v>21.712</v>
          </cell>
          <cell r="BP65">
            <v>3.3899600464862879E-2</v>
          </cell>
          <cell r="BQ65">
            <v>4</v>
          </cell>
          <cell r="BT65">
            <v>62.010852343119979</v>
          </cell>
          <cell r="BU65">
            <v>80.564725997163251</v>
          </cell>
          <cell r="BV65">
            <v>14.833451782699663</v>
          </cell>
          <cell r="BW65">
            <v>89295.627374092772</v>
          </cell>
          <cell r="BX65">
            <v>116013.20543591506</v>
          </cell>
          <cell r="BY65">
            <v>0</v>
          </cell>
          <cell r="BZ65">
            <v>5.0301224283701438E-3</v>
          </cell>
          <cell r="CA65">
            <v>0</v>
          </cell>
          <cell r="CB65">
            <v>5428</v>
          </cell>
          <cell r="CC65">
            <v>79.25079345703125</v>
          </cell>
          <cell r="CD65">
            <v>0.23920735197482598</v>
          </cell>
          <cell r="CE65">
            <v>1</v>
          </cell>
          <cell r="CF65">
            <v>62.010852343119979</v>
          </cell>
          <cell r="CG65">
            <v>19.229582617084656</v>
          </cell>
          <cell r="CH65">
            <v>62.010852343119979</v>
          </cell>
          <cell r="CI65">
            <v>1457.8836409210712</v>
          </cell>
          <cell r="CJ65">
            <v>3.2247633023519713</v>
          </cell>
          <cell r="CL65">
            <v>0.30996102533486641</v>
          </cell>
          <cell r="CM65">
            <v>2.79</v>
          </cell>
          <cell r="CN65">
            <v>4.1720230996072054</v>
          </cell>
          <cell r="CO65">
            <v>0.59611775</v>
          </cell>
          <cell r="CP65" t="str">
            <v>B</v>
          </cell>
          <cell r="CQ65">
            <v>0.1</v>
          </cell>
          <cell r="CR65">
            <v>0.78188227227502904</v>
          </cell>
          <cell r="CS65">
            <v>79.309704979866211</v>
          </cell>
          <cell r="CT65">
            <v>62.010852343119979</v>
          </cell>
          <cell r="CU65">
            <v>32.904614626568865</v>
          </cell>
          <cell r="CV65">
            <v>17.752177734375</v>
          </cell>
        </row>
        <row r="66">
          <cell r="A66">
            <v>324</v>
          </cell>
          <cell r="B66">
            <v>56</v>
          </cell>
          <cell r="C66">
            <v>41570</v>
          </cell>
          <cell r="D66" t="str">
            <v>Rio Vista CF</v>
          </cell>
          <cell r="E66" t="str">
            <v>Access</v>
          </cell>
          <cell r="F66">
            <v>32.268333329999997</v>
          </cell>
          <cell r="G66">
            <v>-97.439722219999993</v>
          </cell>
          <cell r="H66" t="str">
            <v>TX</v>
          </cell>
          <cell r="I66">
            <v>10</v>
          </cell>
          <cell r="J66" t="str">
            <v>Barnett</v>
          </cell>
          <cell r="K66" t="str">
            <v>C/D</v>
          </cell>
          <cell r="L66" t="str">
            <v>Shale</v>
          </cell>
          <cell r="M66">
            <v>95.558000000000007</v>
          </cell>
          <cell r="N66">
            <v>1.6419999999999999</v>
          </cell>
          <cell r="O66">
            <v>0.08</v>
          </cell>
          <cell r="P66">
            <v>9.5999999999997421E-2</v>
          </cell>
          <cell r="Q66">
            <v>1.6479999999999999</v>
          </cell>
          <cell r="R66">
            <v>1.056</v>
          </cell>
          <cell r="S66">
            <v>0</v>
          </cell>
          <cell r="T66">
            <v>1.5</v>
          </cell>
          <cell r="U66">
            <v>1001.2</v>
          </cell>
          <cell r="V66">
            <v>983.7</v>
          </cell>
          <cell r="W66" t="str">
            <v>Data given for inlet composition</v>
          </cell>
          <cell r="X66">
            <v>95.558000000000007</v>
          </cell>
          <cell r="Y66">
            <v>1.6419999999999999</v>
          </cell>
          <cell r="Z66">
            <v>0.08</v>
          </cell>
          <cell r="AA66">
            <v>9.5999999999997421E-2</v>
          </cell>
          <cell r="AB66">
            <v>1.6479999999999999</v>
          </cell>
          <cell r="AC66">
            <v>1.056</v>
          </cell>
          <cell r="AD66">
            <v>0</v>
          </cell>
          <cell r="AE66">
            <v>1.5</v>
          </cell>
          <cell r="AF66">
            <v>1001.2</v>
          </cell>
          <cell r="AG66">
            <v>983.7</v>
          </cell>
          <cell r="AH66" t="str">
            <v>Data given for inlet composition</v>
          </cell>
          <cell r="AI66">
            <v>25</v>
          </cell>
          <cell r="AJ66">
            <v>22</v>
          </cell>
          <cell r="AK66">
            <v>0</v>
          </cell>
          <cell r="AL66">
            <v>65</v>
          </cell>
          <cell r="AM66">
            <v>890</v>
          </cell>
          <cell r="AN66">
            <v>6100</v>
          </cell>
          <cell r="AO66">
            <v>0</v>
          </cell>
          <cell r="AP66">
            <v>60</v>
          </cell>
          <cell r="AQ66">
            <v>4600</v>
          </cell>
          <cell r="AR66">
            <v>0</v>
          </cell>
          <cell r="AS66">
            <v>4600</v>
          </cell>
          <cell r="AT66">
            <v>3</v>
          </cell>
          <cell r="AU66">
            <v>1</v>
          </cell>
          <cell r="AV66">
            <v>0</v>
          </cell>
          <cell r="AW66">
            <v>0</v>
          </cell>
          <cell r="AX66">
            <v>0</v>
          </cell>
          <cell r="AY66">
            <v>0</v>
          </cell>
          <cell r="AZ66" t="str">
            <v>4-S rich burn</v>
          </cell>
          <cell r="BA66">
            <v>2</v>
          </cell>
          <cell r="BB66">
            <v>10</v>
          </cell>
          <cell r="BC66">
            <v>0</v>
          </cell>
          <cell r="BD66">
            <v>0</v>
          </cell>
          <cell r="BE66">
            <v>2003</v>
          </cell>
          <cell r="BF66">
            <v>11</v>
          </cell>
          <cell r="BG66">
            <v>0</v>
          </cell>
          <cell r="BH66" t="str">
            <v>Wells</v>
          </cell>
          <cell r="BI66" t="str">
            <v>AM</v>
          </cell>
          <cell r="BJ66" t="str">
            <v>Aerodyne</v>
          </cell>
          <cell r="BK66" t="str">
            <v>A substantial leak was found from a fitting on gas pneumatic valve actuator - valve at sales point, not owned by company.  Rod packing vents were noted (appeared) to have more emissions than other sites</v>
          </cell>
          <cell r="BL66" t="str">
            <v xml:space="preserve">Approximately 200 wells feed this site, but they are all interconnected and with this site and an adjacent site called Apollo.   </v>
          </cell>
          <cell r="BM66">
            <v>1</v>
          </cell>
          <cell r="BN66">
            <v>3.2652127497073109</v>
          </cell>
          <cell r="BO66">
            <v>19.166666666666668</v>
          </cell>
          <cell r="BP66">
            <v>3.1297774034803202E-2</v>
          </cell>
          <cell r="BQ66">
            <v>8</v>
          </cell>
          <cell r="BT66">
            <v>54.93437155466976</v>
          </cell>
          <cell r="BU66">
            <v>249.87248434139559</v>
          </cell>
          <cell r="BV66">
            <v>44.20538324627632</v>
          </cell>
          <cell r="BW66">
            <v>79105.495038724461</v>
          </cell>
          <cell r="BX66">
            <v>359816.37745160965</v>
          </cell>
          <cell r="BY66">
            <v>0</v>
          </cell>
          <cell r="BZ66">
            <v>3.7628501223780542E-3</v>
          </cell>
          <cell r="CA66">
            <v>1</v>
          </cell>
          <cell r="CB66">
            <v>4600</v>
          </cell>
          <cell r="CC66">
            <v>95.558000000000007</v>
          </cell>
          <cell r="CD66">
            <v>0.80469443802199259</v>
          </cell>
          <cell r="CE66">
            <v>1</v>
          </cell>
          <cell r="CF66">
            <v>54.93437155466976</v>
          </cell>
          <cell r="CG66">
            <v>3.2754606366552075</v>
          </cell>
          <cell r="CH66">
            <v>54.93437155466976</v>
          </cell>
          <cell r="CI66">
            <v>1322.2649551187781</v>
          </cell>
          <cell r="CJ66">
            <v>16.771494958573804</v>
          </cell>
          <cell r="CL66">
            <v>5.9438429116419875E-2</v>
          </cell>
          <cell r="CM66">
            <v>2.6990040000000008</v>
          </cell>
          <cell r="CN66">
            <v>4.0359523419112007</v>
          </cell>
          <cell r="CO66">
            <v>0.60416574999999995</v>
          </cell>
          <cell r="CP66" t="str">
            <v>B</v>
          </cell>
          <cell r="CQ66">
            <v>0.1</v>
          </cell>
          <cell r="CR66">
            <v>0.94922177398415253</v>
          </cell>
          <cell r="CS66">
            <v>57.873063029406339</v>
          </cell>
          <cell r="CT66" t="str">
            <v/>
          </cell>
          <cell r="CU66">
            <v>32.242029528354841</v>
          </cell>
          <cell r="CV66">
            <v>21.022760000000002</v>
          </cell>
        </row>
        <row r="67">
          <cell r="A67">
            <v>244</v>
          </cell>
          <cell r="B67">
            <v>69</v>
          </cell>
          <cell r="C67">
            <v>41695</v>
          </cell>
          <cell r="D67" t="str">
            <v>Midge 5</v>
          </cell>
          <cell r="E67" t="str">
            <v>Southwestern Energy</v>
          </cell>
          <cell r="F67">
            <v>35.413600000000002</v>
          </cell>
          <cell r="G67">
            <v>-91.887630000000001</v>
          </cell>
          <cell r="H67" t="str">
            <v>AR</v>
          </cell>
          <cell r="I67">
            <v>15</v>
          </cell>
          <cell r="J67" t="str">
            <v>Arkoma</v>
          </cell>
          <cell r="K67" t="str">
            <v>C/D</v>
          </cell>
          <cell r="L67" t="str">
            <v>Shale</v>
          </cell>
          <cell r="M67">
            <v>96.9572</v>
          </cell>
          <cell r="N67">
            <v>1.4074</v>
          </cell>
          <cell r="O67">
            <v>2.4299999999999999E-2</v>
          </cell>
          <cell r="P67">
            <v>0</v>
          </cell>
          <cell r="Q67">
            <v>1.4274</v>
          </cell>
          <cell r="R67">
            <v>0.1835</v>
          </cell>
          <cell r="S67">
            <v>2.0000000000000001E-4</v>
          </cell>
          <cell r="T67">
            <v>2</v>
          </cell>
          <cell r="U67">
            <v>1003.7501999999999</v>
          </cell>
          <cell r="V67">
            <v>986.60429999999997</v>
          </cell>
          <cell r="W67" t="str">
            <v>Date sampled 1/3/2014.  Data given for inlet composition</v>
          </cell>
          <cell r="X67">
            <v>96.9572</v>
          </cell>
          <cell r="Y67">
            <v>1.4074</v>
          </cell>
          <cell r="Z67">
            <v>2.4299999999999999E-2</v>
          </cell>
          <cell r="AA67">
            <v>0</v>
          </cell>
          <cell r="AB67">
            <v>1.4274</v>
          </cell>
          <cell r="AC67">
            <v>0.1835</v>
          </cell>
          <cell r="AD67">
            <v>2.0000000000000001E-4</v>
          </cell>
          <cell r="AE67">
            <v>2</v>
          </cell>
          <cell r="AF67">
            <v>1003.7501999999999</v>
          </cell>
          <cell r="AG67">
            <v>986.60429999999997</v>
          </cell>
          <cell r="AH67" t="str">
            <v>Date sampled 1/3/2014.  Data given for inlet composition</v>
          </cell>
          <cell r="AI67">
            <v>24</v>
          </cell>
          <cell r="AJ67">
            <v>18</v>
          </cell>
          <cell r="AK67">
            <v>24</v>
          </cell>
          <cell r="AL67">
            <v>34</v>
          </cell>
          <cell r="AM67">
            <v>1000</v>
          </cell>
          <cell r="AN67">
            <v>5325</v>
          </cell>
          <cell r="AO67">
            <v>0</v>
          </cell>
          <cell r="AP67">
            <v>47.5</v>
          </cell>
          <cell r="AQ67">
            <v>5325</v>
          </cell>
          <cell r="AR67">
            <v>0</v>
          </cell>
          <cell r="AS67">
            <v>5325</v>
          </cell>
          <cell r="AT67">
            <v>3</v>
          </cell>
          <cell r="AU67">
            <v>0</v>
          </cell>
          <cell r="AV67">
            <v>0</v>
          </cell>
          <cell r="AW67">
            <v>0</v>
          </cell>
          <cell r="AX67">
            <v>0</v>
          </cell>
          <cell r="AY67">
            <v>0</v>
          </cell>
          <cell r="AZ67" t="str">
            <v>4-S lean burn</v>
          </cell>
          <cell r="BA67">
            <v>1</v>
          </cell>
          <cell r="BB67">
            <v>0</v>
          </cell>
          <cell r="BC67">
            <v>0</v>
          </cell>
          <cell r="BD67">
            <v>0</v>
          </cell>
          <cell r="BE67">
            <v>2010</v>
          </cell>
          <cell r="BF67">
            <v>4</v>
          </cell>
          <cell r="BG67" t="str">
            <v>Sales</v>
          </cell>
          <cell r="BH67" t="str">
            <v>wells ~ 20</v>
          </cell>
          <cell r="BI67" t="str">
            <v>AH</v>
          </cell>
          <cell r="BJ67" t="str">
            <v>CMU</v>
          </cell>
          <cell r="BK67" t="str">
            <v>Three different ventings were found. Two were Norriseal float actuators, which were found on one of the compressor tanks and on the inlet separator. The other was a Norriseal float box which was found on the flash tank of the dehyd unit.</v>
          </cell>
          <cell r="BL67" t="str">
            <v xml:space="preserve">There are about 18 to 20 wells that feed into this compressor station, some of which are very close to the facility. </v>
          </cell>
          <cell r="BM67">
            <v>0</v>
          </cell>
          <cell r="BN67">
            <v>18.612473761842949</v>
          </cell>
          <cell r="BO67">
            <v>22.1875</v>
          </cell>
          <cell r="BP67">
            <v>3.2826447724287174E-2</v>
          </cell>
          <cell r="BQ67">
            <v>8</v>
          </cell>
          <cell r="BT67">
            <v>29.319545912143663</v>
          </cell>
          <cell r="BU67">
            <v>47.71694136651179</v>
          </cell>
          <cell r="BV67">
            <v>8.6453890587913129</v>
          </cell>
          <cell r="BW67">
            <v>42220.146113486873</v>
          </cell>
          <cell r="BX67">
            <v>68712.39556777697</v>
          </cell>
          <cell r="BY67">
            <v>0</v>
          </cell>
          <cell r="BZ67">
            <v>2.4191743088409039E-3</v>
          </cell>
          <cell r="CA67">
            <v>0</v>
          </cell>
          <cell r="CB67">
            <v>5325</v>
          </cell>
          <cell r="CC67">
            <v>96.9572</v>
          </cell>
          <cell r="CD67">
            <v>0.29486776789440444</v>
          </cell>
          <cell r="CE67">
            <v>1</v>
          </cell>
          <cell r="CF67">
            <v>29.319545912143663</v>
          </cell>
          <cell r="CG67">
            <v>18.621192975101362</v>
          </cell>
          <cell r="CH67">
            <v>29.319545912143663</v>
          </cell>
          <cell r="CI67">
            <v>705.71860499108698</v>
          </cell>
          <cell r="CJ67">
            <v>1.574525646737414</v>
          </cell>
          <cell r="CL67">
            <v>0.63481453013001732</v>
          </cell>
          <cell r="CM67">
            <v>2.8066247356616283</v>
          </cell>
          <cell r="CN67">
            <v>4.1968828778169467</v>
          </cell>
          <cell r="CO67">
            <v>0.74160776112572113</v>
          </cell>
          <cell r="CP67" t="str">
            <v>B</v>
          </cell>
          <cell r="CQ67">
            <v>0.1</v>
          </cell>
          <cell r="CR67">
            <v>0.63640230996393066</v>
          </cell>
          <cell r="CS67">
            <v>46.070772297802321</v>
          </cell>
          <cell r="CT67" t="str">
            <v/>
          </cell>
          <cell r="CU67">
            <v>32.205822869716116</v>
          </cell>
          <cell r="CV67">
            <v>17.452296</v>
          </cell>
        </row>
        <row r="68">
          <cell r="A68">
            <v>29</v>
          </cell>
          <cell r="B68">
            <v>68</v>
          </cell>
          <cell r="C68">
            <v>41725</v>
          </cell>
          <cell r="D68" t="str">
            <v>32-8#3  CDP</v>
          </cell>
          <cell r="E68" t="str">
            <v>Williams</v>
          </cell>
          <cell r="F68">
            <v>36.914499999999997</v>
          </cell>
          <cell r="G68">
            <v>-107.6741</v>
          </cell>
          <cell r="H68" t="str">
            <v>NM</v>
          </cell>
          <cell r="I68">
            <v>13</v>
          </cell>
          <cell r="J68" t="str">
            <v>San Juan</v>
          </cell>
          <cell r="K68" t="str">
            <v>C/D</v>
          </cell>
          <cell r="L68" t="str">
            <v>Coal Bed Methane and Conventional</v>
          </cell>
          <cell r="M68">
            <v>84.487899999999996</v>
          </cell>
          <cell r="N68">
            <v>0.62800484999999995</v>
          </cell>
          <cell r="O68">
            <v>8.6000850000000004E-2</v>
          </cell>
          <cell r="P68">
            <v>8.8500799999999991E-2</v>
          </cell>
          <cell r="Q68">
            <v>14.656575</v>
          </cell>
          <cell r="R68">
            <v>5.3004500000000003E-2</v>
          </cell>
          <cell r="S68">
            <v>0</v>
          </cell>
          <cell r="T68">
            <v>0</v>
          </cell>
          <cell r="U68">
            <v>0</v>
          </cell>
          <cell r="V68">
            <v>0</v>
          </cell>
          <cell r="W68" t="str">
            <v>AVG:  Trunk N-39 gathering line (conventional gas).   Values from onsite visit date.  Conoco Phillips pipeline – coal bed methane gas.   Values from onsite visit date</v>
          </cell>
          <cell r="X68">
            <v>82.117810000000006</v>
          </cell>
          <cell r="Y68">
            <v>0.97000969999999997</v>
          </cell>
          <cell r="Z68">
            <v>0.17200170000000001</v>
          </cell>
          <cell r="AA68">
            <v>0.1372022</v>
          </cell>
          <cell r="AB68">
            <v>16.48517</v>
          </cell>
          <cell r="AC68">
            <v>8.7000900000000006E-2</v>
          </cell>
          <cell r="AD68">
            <v>0</v>
          </cell>
          <cell r="AE68">
            <v>0</v>
          </cell>
          <cell r="AF68">
            <v>0</v>
          </cell>
          <cell r="AG68">
            <v>0</v>
          </cell>
          <cell r="AH68" t="str">
            <v>Combined streams.  Values from onsite visit date</v>
          </cell>
          <cell r="AI68">
            <v>0</v>
          </cell>
          <cell r="AJ68">
            <v>16.600000000000001</v>
          </cell>
          <cell r="AK68">
            <v>24</v>
          </cell>
          <cell r="AL68">
            <v>85</v>
          </cell>
          <cell r="AM68">
            <v>900</v>
          </cell>
          <cell r="AN68">
            <v>6785</v>
          </cell>
          <cell r="AO68">
            <v>0</v>
          </cell>
          <cell r="AP68">
            <v>50</v>
          </cell>
          <cell r="AQ68">
            <v>4071</v>
          </cell>
          <cell r="AR68">
            <v>0</v>
          </cell>
          <cell r="AS68">
            <v>4071</v>
          </cell>
          <cell r="AT68">
            <v>3</v>
          </cell>
          <cell r="AU68">
            <v>0</v>
          </cell>
          <cell r="AV68">
            <v>2</v>
          </cell>
          <cell r="AW68">
            <v>0</v>
          </cell>
          <cell r="AX68">
            <v>0</v>
          </cell>
          <cell r="AY68">
            <v>0</v>
          </cell>
          <cell r="AZ68" t="str">
            <v>4-S lean burn</v>
          </cell>
          <cell r="BA68">
            <v>4</v>
          </cell>
          <cell r="BB68">
            <v>0</v>
          </cell>
          <cell r="BC68">
            <v>0</v>
          </cell>
          <cell r="BD68">
            <v>0</v>
          </cell>
          <cell r="BE68">
            <v>1990</v>
          </cell>
          <cell r="BF68">
            <v>24</v>
          </cell>
          <cell r="BG68" t="str">
            <v>Milagro Gas Treating Plant</v>
          </cell>
          <cell r="BH68" t="str">
            <v>The Conoco Phillips gas (Coal Bed Methane) is coming directly from producer wellheads.  Trunk N brings gas from wells</v>
          </cell>
          <cell r="BI68" t="str">
            <v>LW</v>
          </cell>
          <cell r="BJ68" t="str">
            <v>Aerodyne</v>
          </cell>
          <cell r="BK68" t="str">
            <v>Few leaks observed.  Small leak on unit #3 (X00073) crank case.  Slight venting from Conoco produced water tank.</v>
          </cell>
          <cell r="BL68" t="str">
            <v>Just outside fence are Williams pigging facilities.  Conoco Phillips has some piping/valves and a condensate tank that they used when pigging (once every two weeks).  These facilities are within the site fence.  Slight venting from Conoco produced water tank.</v>
          </cell>
          <cell r="BM68">
            <v>0</v>
          </cell>
          <cell r="BN68">
            <v>14.415710530621853</v>
          </cell>
          <cell r="BO68">
            <v>16.283999999999999</v>
          </cell>
          <cell r="BP68">
            <v>2.5424700348647158E-2</v>
          </cell>
          <cell r="BQ68">
            <v>3</v>
          </cell>
          <cell r="BT68">
            <v>29.849161185789846</v>
          </cell>
          <cell r="BU68">
            <v>70.248797739046566</v>
          </cell>
          <cell r="BV68">
            <v>11.201258439126626</v>
          </cell>
          <cell r="BW68">
            <v>42982.792107537374</v>
          </cell>
          <cell r="BX68">
            <v>101158.26874422707</v>
          </cell>
          <cell r="BY68">
            <v>0</v>
          </cell>
          <cell r="BZ68">
            <v>3.0647285892480029E-3</v>
          </cell>
          <cell r="CA68">
            <v>0</v>
          </cell>
          <cell r="CB68">
            <v>4071</v>
          </cell>
          <cell r="CC68">
            <v>84.487899999999996</v>
          </cell>
          <cell r="CD68">
            <v>0.37526208423100205</v>
          </cell>
          <cell r="CE68">
            <v>1</v>
          </cell>
          <cell r="CF68">
            <v>29.849161185789846</v>
          </cell>
          <cell r="CG68">
            <v>0</v>
          </cell>
          <cell r="CH68">
            <v>0</v>
          </cell>
          <cell r="CI68">
            <v>0</v>
          </cell>
          <cell r="CJ68">
            <v>0</v>
          </cell>
          <cell r="CL68">
            <v>0.48295194765756683</v>
          </cell>
          <cell r="CM68">
            <v>4.87</v>
          </cell>
          <cell r="CN68">
            <v>7.2823485645473447</v>
          </cell>
          <cell r="CO68">
            <v>0.37920166666666666</v>
          </cell>
          <cell r="CP68" t="str">
            <v>C</v>
          </cell>
          <cell r="CQ68">
            <v>0.1</v>
          </cell>
          <cell r="CR68">
            <v>0.69703083889879525</v>
          </cell>
          <cell r="CS68">
            <v>42.823300663349514</v>
          </cell>
          <cell r="CT68">
            <v>29.849161185789846</v>
          </cell>
          <cell r="CU68">
            <v>29.620063489877232</v>
          </cell>
          <cell r="CV68">
            <v>14.024991399999999</v>
          </cell>
        </row>
        <row r="69">
          <cell r="A69">
            <v>351</v>
          </cell>
          <cell r="B69" t="e">
            <v>#N/A</v>
          </cell>
          <cell r="C69">
            <v>41677</v>
          </cell>
          <cell r="D69" t="str">
            <v>Catarina C.S.</v>
          </cell>
          <cell r="E69" t="str">
            <v>Access</v>
          </cell>
          <cell r="F69">
            <v>28.356180999999999</v>
          </cell>
          <cell r="G69">
            <v>-99.661829999999995</v>
          </cell>
          <cell r="H69" t="str">
            <v>TX</v>
          </cell>
          <cell r="I69">
            <v>16</v>
          </cell>
          <cell r="J69" t="str">
            <v>Eagle Ford</v>
          </cell>
          <cell r="K69" t="str">
            <v>C/D</v>
          </cell>
          <cell r="L69" t="str">
            <v>Shale</v>
          </cell>
          <cell r="M69">
            <v>75.394000000000005</v>
          </cell>
          <cell r="N69">
            <v>14.118</v>
          </cell>
          <cell r="O69">
            <v>6.2409999999999997</v>
          </cell>
          <cell r="P69">
            <v>3.4039999999999995</v>
          </cell>
          <cell r="Q69">
            <v>0.84499999999999997</v>
          </cell>
          <cell r="R69">
            <v>0</v>
          </cell>
          <cell r="S69">
            <v>0</v>
          </cell>
          <cell r="T69">
            <v>0</v>
          </cell>
          <cell r="U69">
            <v>1297.0999999999999</v>
          </cell>
          <cell r="V69">
            <v>1274.52</v>
          </cell>
          <cell r="W69" t="str">
            <v>Data given for outlet composition but assumed to be the same as inlet for a C/D station</v>
          </cell>
          <cell r="X69">
            <v>75.394000000000005</v>
          </cell>
          <cell r="Y69">
            <v>14.118</v>
          </cell>
          <cell r="Z69">
            <v>6.2409999999999997</v>
          </cell>
          <cell r="AA69">
            <v>3.4039999999999995</v>
          </cell>
          <cell r="AB69">
            <v>0.84499999999999997</v>
          </cell>
          <cell r="AC69">
            <v>0</v>
          </cell>
          <cell r="AD69">
            <v>0</v>
          </cell>
          <cell r="AE69">
            <v>0</v>
          </cell>
          <cell r="AF69">
            <v>1297.0999999999999</v>
          </cell>
          <cell r="AG69">
            <v>1274.52</v>
          </cell>
          <cell r="AH69" t="str">
            <v>Effective end date 2/5/2014.  Heating values from gas analysis report.  Data given for outlet composition</v>
          </cell>
          <cell r="AI69">
            <v>25</v>
          </cell>
          <cell r="AJ69">
            <v>15.8</v>
          </cell>
          <cell r="AK69">
            <v>42</v>
          </cell>
          <cell r="AL69">
            <v>76</v>
          </cell>
          <cell r="AM69">
            <v>1000</v>
          </cell>
          <cell r="AN69">
            <v>8280</v>
          </cell>
          <cell r="AO69">
            <v>0</v>
          </cell>
          <cell r="AP69">
            <v>32</v>
          </cell>
          <cell r="AQ69">
            <v>5520</v>
          </cell>
          <cell r="AR69">
            <v>0</v>
          </cell>
          <cell r="AS69">
            <v>5520</v>
          </cell>
          <cell r="AT69">
            <v>4</v>
          </cell>
          <cell r="AU69">
            <v>0</v>
          </cell>
          <cell r="AV69">
            <v>2</v>
          </cell>
          <cell r="AW69">
            <v>0</v>
          </cell>
          <cell r="AX69">
            <v>0</v>
          </cell>
          <cell r="AY69">
            <v>0</v>
          </cell>
          <cell r="AZ69" t="str">
            <v>4-S lean burn</v>
          </cell>
          <cell r="BA69">
            <v>1</v>
          </cell>
          <cell r="BB69">
            <v>41</v>
          </cell>
          <cell r="BC69">
            <v>0</v>
          </cell>
          <cell r="BD69">
            <v>18</v>
          </cell>
          <cell r="BE69">
            <v>2011</v>
          </cell>
          <cell r="BF69">
            <v>3</v>
          </cell>
          <cell r="BG69" t="str">
            <v>Sales</v>
          </cell>
          <cell r="BH69" t="str">
            <v>Wells</v>
          </cell>
          <cell r="BI69" t="str">
            <v>DM</v>
          </cell>
          <cell r="BJ69" t="str">
            <v>Aerodyne</v>
          </cell>
          <cell r="BK69" t="str">
            <v xml:space="preserve">There was gas venting from one of the tanks (video “day 27”), also gas venting from compressors: 3 compressors had a normal vent from the ground (“day 28”), one compressor was leaking from a small pipe fitting (“IR29”) which was promptly fixed by onsite personnel, and there was a significant leak from a piping underground by one of the compressors (“day 30”).  There were many methanol pumps operating due to cold weather, they use gas to actuate. </v>
          </cell>
          <cell r="BL69" t="str">
            <v xml:space="preserve">Located next to Anadarko’s Maverick CDP station (all equipment in station's fenceline from target station).  There is a pipeline in between both sites that does not belong to neither company. </v>
          </cell>
          <cell r="BM69">
            <v>1</v>
          </cell>
          <cell r="BN69">
            <v>19.534101226719095</v>
          </cell>
          <cell r="BO69">
            <v>24.840000000000003</v>
          </cell>
          <cell r="BP69">
            <v>3.4451903651539932E-2</v>
          </cell>
          <cell r="BQ69">
            <v>0</v>
          </cell>
          <cell r="BT69">
            <v>0</v>
          </cell>
          <cell r="BU69">
            <v>0</v>
          </cell>
          <cell r="BV69">
            <v>0</v>
          </cell>
          <cell r="BW69">
            <v>0</v>
          </cell>
          <cell r="BX69">
            <v>0</v>
          </cell>
          <cell r="BY69">
            <v>0</v>
          </cell>
          <cell r="BZ69">
            <v>0</v>
          </cell>
          <cell r="CA69">
            <v>0</v>
          </cell>
          <cell r="CB69">
            <v>5520</v>
          </cell>
          <cell r="CC69">
            <v>75.394000000000005</v>
          </cell>
          <cell r="CE69">
            <v>0</v>
          </cell>
          <cell r="CF69">
            <v>0</v>
          </cell>
          <cell r="CG69">
            <v>0</v>
          </cell>
          <cell r="CH69">
            <v>0</v>
          </cell>
          <cell r="CI69">
            <v>0</v>
          </cell>
          <cell r="CJ69">
            <v>0</v>
          </cell>
          <cell r="CL69" t="e">
            <v>#DIV/0!</v>
          </cell>
          <cell r="CM69" t="e">
            <v>#N/A</v>
          </cell>
          <cell r="CN69" t="e">
            <v>#N/A</v>
          </cell>
          <cell r="CO69" t="e">
            <v>#N/A</v>
          </cell>
          <cell r="CP69" t="e">
            <v>#N/A</v>
          </cell>
          <cell r="CQ69" t="e">
            <v>#N/A</v>
          </cell>
          <cell r="CR69">
            <v>-1</v>
          </cell>
          <cell r="CS69" t="str">
            <v/>
          </cell>
          <cell r="CT69">
            <v>0</v>
          </cell>
          <cell r="CU69" t="str">
            <v/>
          </cell>
        </row>
        <row r="70">
          <cell r="A70">
            <v>297</v>
          </cell>
          <cell r="B70">
            <v>70</v>
          </cell>
          <cell r="C70">
            <v>41718</v>
          </cell>
          <cell r="D70" t="str">
            <v>STILES RANCH CDP STATION</v>
          </cell>
          <cell r="E70" t="str">
            <v>Access</v>
          </cell>
          <cell r="F70">
            <v>35.497599999999998</v>
          </cell>
          <cell r="G70">
            <v>-99.965900000000005</v>
          </cell>
          <cell r="H70" t="str">
            <v>OK</v>
          </cell>
          <cell r="I70">
            <v>11</v>
          </cell>
          <cell r="J70">
            <v>0</v>
          </cell>
          <cell r="K70" t="str">
            <v>C/D</v>
          </cell>
          <cell r="L70" t="str">
            <v>Conventional</v>
          </cell>
          <cell r="M70">
            <v>83.823999999999998</v>
          </cell>
          <cell r="N70">
            <v>8.8859999999999992</v>
          </cell>
          <cell r="O70">
            <v>3.4369999999999998</v>
          </cell>
          <cell r="P70">
            <v>2.5510000000000002</v>
          </cell>
          <cell r="Q70">
            <v>0.52</v>
          </cell>
          <cell r="R70">
            <v>0.78200000000000003</v>
          </cell>
          <cell r="S70">
            <v>0</v>
          </cell>
          <cell r="T70">
            <v>0</v>
          </cell>
          <cell r="U70">
            <v>1192.2</v>
          </cell>
          <cell r="V70">
            <v>1171.9000000000001</v>
          </cell>
          <cell r="W70" t="str">
            <v>Sample date 11/21/13</v>
          </cell>
          <cell r="X70">
            <v>83.823999999999998</v>
          </cell>
          <cell r="Y70">
            <v>8.8859999999999992</v>
          </cell>
          <cell r="Z70">
            <v>3.4369999999999998</v>
          </cell>
          <cell r="AA70">
            <v>2.5510000000000002</v>
          </cell>
          <cell r="AB70">
            <v>0.52</v>
          </cell>
          <cell r="AC70">
            <v>0.78200000000000003</v>
          </cell>
          <cell r="AD70">
            <v>0</v>
          </cell>
          <cell r="AE70">
            <v>0</v>
          </cell>
          <cell r="AF70">
            <v>1192.2</v>
          </cell>
          <cell r="AG70">
            <v>1171.9000000000001</v>
          </cell>
          <cell r="AH70" t="str">
            <v>Sample date 11/21/13</v>
          </cell>
          <cell r="AI70">
            <v>12</v>
          </cell>
          <cell r="AJ70">
            <v>15.5</v>
          </cell>
          <cell r="AK70">
            <v>20</v>
          </cell>
          <cell r="AL70">
            <v>64</v>
          </cell>
          <cell r="AM70">
            <v>420</v>
          </cell>
          <cell r="AN70">
            <v>4050</v>
          </cell>
          <cell r="AO70">
            <v>0</v>
          </cell>
          <cell r="AP70">
            <v>71</v>
          </cell>
          <cell r="AQ70">
            <v>1350</v>
          </cell>
          <cell r="AR70">
            <v>0</v>
          </cell>
          <cell r="AS70">
            <v>1350</v>
          </cell>
          <cell r="AT70">
            <v>1</v>
          </cell>
          <cell r="AU70">
            <v>0</v>
          </cell>
          <cell r="AV70">
            <v>2</v>
          </cell>
          <cell r="AW70">
            <v>0</v>
          </cell>
          <cell r="AX70">
            <v>0</v>
          </cell>
          <cell r="AY70">
            <v>0</v>
          </cell>
          <cell r="AZ70" t="str">
            <v>4-S lean burn</v>
          </cell>
          <cell r="BA70">
            <v>1</v>
          </cell>
          <cell r="BB70">
            <v>15</v>
          </cell>
          <cell r="BC70">
            <v>0</v>
          </cell>
          <cell r="BD70">
            <v>0</v>
          </cell>
          <cell r="BE70">
            <v>1983</v>
          </cell>
          <cell r="BF70">
            <v>31</v>
          </cell>
          <cell r="BG70">
            <v>0</v>
          </cell>
          <cell r="BH70">
            <v>0</v>
          </cell>
          <cell r="BI70" t="str">
            <v>AB</v>
          </cell>
          <cell r="BJ70" t="str">
            <v>CMU</v>
          </cell>
          <cell r="BK70">
            <v>0</v>
          </cell>
          <cell r="BL70" t="str">
            <v>None</v>
          </cell>
          <cell r="BM70">
            <v>0</v>
          </cell>
          <cell r="BN70">
            <v>4.7813805508330613</v>
          </cell>
          <cell r="BO70">
            <v>5.625</v>
          </cell>
          <cell r="BP70">
            <v>8.4328252498932551E-3</v>
          </cell>
          <cell r="BQ70">
            <v>17</v>
          </cell>
          <cell r="BT70">
            <v>28.261771940936534</v>
          </cell>
          <cell r="BU70">
            <v>211.08896382361809</v>
          </cell>
          <cell r="BV70">
            <v>19.384387300200839</v>
          </cell>
          <cell r="BW70">
            <v>40696.951594948609</v>
          </cell>
          <cell r="BX70">
            <v>303968.10790601006</v>
          </cell>
          <cell r="BY70">
            <v>0</v>
          </cell>
          <cell r="BZ70">
            <v>3.1322888198120646E-3</v>
          </cell>
          <cell r="CA70">
            <v>0</v>
          </cell>
          <cell r="CB70">
            <v>1350</v>
          </cell>
          <cell r="CC70">
            <v>83.823999999999998</v>
          </cell>
          <cell r="CD70">
            <v>0.68588718855674424</v>
          </cell>
          <cell r="CE70">
            <v>1</v>
          </cell>
          <cell r="CF70">
            <v>28.261771940936534</v>
          </cell>
          <cell r="CG70">
            <v>0</v>
          </cell>
          <cell r="CH70">
            <v>0</v>
          </cell>
          <cell r="CI70">
            <v>0</v>
          </cell>
          <cell r="CJ70">
            <v>0</v>
          </cell>
          <cell r="CL70">
            <v>0.16918190978348885</v>
          </cell>
          <cell r="CM70">
            <v>8.1399735433568932</v>
          </cell>
          <cell r="CN70">
            <v>12.172099517231711</v>
          </cell>
          <cell r="CO70">
            <v>1.5118122442835666</v>
          </cell>
          <cell r="CP70" t="str">
            <v>C</v>
          </cell>
          <cell r="CQ70">
            <v>0.5</v>
          </cell>
          <cell r="CR70">
            <v>0.92200658274880443</v>
          </cell>
          <cell r="CS70">
            <v>30.652462216353065</v>
          </cell>
          <cell r="CT70">
            <v>28.261771940936534</v>
          </cell>
          <cell r="CU70">
            <v>19.171856657069902</v>
          </cell>
          <cell r="CV70">
            <v>12.99272</v>
          </cell>
        </row>
        <row r="71">
          <cell r="A71">
            <v>334</v>
          </cell>
          <cell r="B71">
            <v>91</v>
          </cell>
          <cell r="C71">
            <v>41569</v>
          </cell>
          <cell r="D71" t="str">
            <v>S&amp;B Compression Facility</v>
          </cell>
          <cell r="E71" t="str">
            <v>Access</v>
          </cell>
          <cell r="F71">
            <v>32.701388889999997</v>
          </cell>
          <cell r="G71">
            <v>-97.309444439999993</v>
          </cell>
          <cell r="H71" t="str">
            <v>TX</v>
          </cell>
          <cell r="I71">
            <v>10</v>
          </cell>
          <cell r="J71" t="str">
            <v>Barnett</v>
          </cell>
          <cell r="K71" t="str">
            <v>C/D</v>
          </cell>
          <cell r="L71" t="str">
            <v>Shale</v>
          </cell>
          <cell r="M71">
            <v>95.942800000000005</v>
          </cell>
          <cell r="N71">
            <v>1.8551</v>
          </cell>
          <cell r="O71">
            <v>8.7999999999999995E-2</v>
          </cell>
          <cell r="P71">
            <v>9.9600000000001465E-2</v>
          </cell>
          <cell r="Q71">
            <v>1.5430999999999999</v>
          </cell>
          <cell r="R71">
            <v>0.55940000000000001</v>
          </cell>
          <cell r="S71">
            <v>0</v>
          </cell>
          <cell r="T71">
            <v>1</v>
          </cell>
          <cell r="U71">
            <v>1008.9</v>
          </cell>
          <cell r="V71">
            <v>992.2</v>
          </cell>
          <cell r="W71" t="str">
            <v>typical.  Data given for inlet composition</v>
          </cell>
          <cell r="X71">
            <v>95.942800000000005</v>
          </cell>
          <cell r="Y71">
            <v>1.8551</v>
          </cell>
          <cell r="Z71">
            <v>8.7999999999999995E-2</v>
          </cell>
          <cell r="AA71">
            <v>9.9600000000001465E-2</v>
          </cell>
          <cell r="AB71">
            <v>1.5430999999999999</v>
          </cell>
          <cell r="AC71">
            <v>0.55940000000000001</v>
          </cell>
          <cell r="AD71">
            <v>0</v>
          </cell>
          <cell r="AE71">
            <v>1</v>
          </cell>
          <cell r="AF71">
            <v>1008.9</v>
          </cell>
          <cell r="AG71">
            <v>992.2</v>
          </cell>
          <cell r="AH71" t="str">
            <v>typical.  Data given for inlet composition</v>
          </cell>
          <cell r="AI71">
            <v>15</v>
          </cell>
          <cell r="AJ71">
            <v>15.4</v>
          </cell>
          <cell r="AK71">
            <v>0</v>
          </cell>
          <cell r="AL71">
            <v>146</v>
          </cell>
          <cell r="AM71">
            <v>850</v>
          </cell>
          <cell r="AN71">
            <v>2600</v>
          </cell>
          <cell r="AO71">
            <v>0</v>
          </cell>
          <cell r="AP71">
            <v>50</v>
          </cell>
          <cell r="AQ71">
            <v>2600</v>
          </cell>
          <cell r="AR71">
            <v>0</v>
          </cell>
          <cell r="AS71">
            <v>2600</v>
          </cell>
          <cell r="AT71">
            <v>2</v>
          </cell>
          <cell r="AU71">
            <v>0</v>
          </cell>
          <cell r="AV71">
            <v>0</v>
          </cell>
          <cell r="AW71">
            <v>0</v>
          </cell>
          <cell r="AX71">
            <v>0</v>
          </cell>
          <cell r="AY71">
            <v>0</v>
          </cell>
          <cell r="AZ71" t="str">
            <v>4-S lean burn</v>
          </cell>
          <cell r="BA71">
            <v>1</v>
          </cell>
          <cell r="BB71">
            <v>7</v>
          </cell>
          <cell r="BC71">
            <v>2</v>
          </cell>
          <cell r="BD71">
            <v>0</v>
          </cell>
          <cell r="BE71">
            <v>2007</v>
          </cell>
          <cell r="BF71">
            <v>7</v>
          </cell>
          <cell r="BG71">
            <v>0</v>
          </cell>
          <cell r="BH71" t="str">
            <v>Wells</v>
          </cell>
          <cell r="BI71" t="str">
            <v>AM</v>
          </cell>
          <cell r="BJ71" t="str">
            <v>Aerodyne</v>
          </cell>
          <cell r="BK71" t="str">
            <v xml:space="preserve">No extraneous leaks found.  The site was new and well maintained. </v>
          </cell>
          <cell r="BL71" t="str">
            <v xml:space="preserve">The site had a well pad on the north side of the property about 100 to 200 yards from the CD systems.   But there was a large gap in between and the tracer gas team was not reading much CH4 coming from the well.   The prevailing winds were from the East and this allowed them to isolate the site.   </v>
          </cell>
          <cell r="BM71">
            <v>0</v>
          </cell>
          <cell r="BN71">
            <v>9.2211671062104159</v>
          </cell>
          <cell r="BO71">
            <v>10.833333333333334</v>
          </cell>
          <cell r="BP71">
            <v>1.6263188001881188E-2</v>
          </cell>
          <cell r="BQ71">
            <v>9</v>
          </cell>
          <cell r="BT71">
            <v>7.6920801972665025</v>
          </cell>
          <cell r="BU71">
            <v>61.496014820631977</v>
          </cell>
          <cell r="BV71">
            <v>7.8424148855236941</v>
          </cell>
          <cell r="BW71">
            <v>11076.595484063764</v>
          </cell>
          <cell r="BX71">
            <v>88554.261341710051</v>
          </cell>
          <cell r="BY71">
            <v>0</v>
          </cell>
          <cell r="BZ71">
            <v>7.4967527215916933E-4</v>
          </cell>
          <cell r="CA71">
            <v>0</v>
          </cell>
          <cell r="CB71">
            <v>2600</v>
          </cell>
          <cell r="CC71">
            <v>95.942800000000005</v>
          </cell>
          <cell r="CD71">
            <v>1.019544087477223</v>
          </cell>
          <cell r="CE71">
            <v>1</v>
          </cell>
          <cell r="CF71">
            <v>7.6920801972665025</v>
          </cell>
          <cell r="CG71">
            <v>0</v>
          </cell>
          <cell r="CH71">
            <v>0</v>
          </cell>
          <cell r="CI71">
            <v>0</v>
          </cell>
          <cell r="CJ71">
            <v>0</v>
          </cell>
          <cell r="CL71">
            <v>1.1987871771653262</v>
          </cell>
          <cell r="CM71">
            <v>0.65603320000000009</v>
          </cell>
          <cell r="CN71">
            <v>0.98099844606065734</v>
          </cell>
          <cell r="CO71">
            <v>0.1714967222222222</v>
          </cell>
          <cell r="CP71" t="str">
            <v>A</v>
          </cell>
          <cell r="CQ71">
            <v>0.1</v>
          </cell>
          <cell r="CR71">
            <v>0.48102166088887927</v>
          </cell>
          <cell r="CS71">
            <v>15.991130592855876</v>
          </cell>
          <cell r="CT71">
            <v>7.6920801972665025</v>
          </cell>
          <cell r="CU71">
            <v>28.023479606479732</v>
          </cell>
          <cell r="CV71">
            <v>14.775191200000002</v>
          </cell>
        </row>
        <row r="72">
          <cell r="A72">
            <v>536</v>
          </cell>
          <cell r="B72">
            <v>40</v>
          </cell>
          <cell r="C72">
            <v>41681</v>
          </cell>
          <cell r="D72" t="str">
            <v>South Bones C.S.</v>
          </cell>
          <cell r="E72" t="str">
            <v>Anadarko</v>
          </cell>
          <cell r="F72">
            <v>31.508749999999999</v>
          </cell>
          <cell r="G72">
            <v>-103.36109999999999</v>
          </cell>
          <cell r="H72" t="str">
            <v>TX</v>
          </cell>
          <cell r="I72">
            <v>12</v>
          </cell>
          <cell r="J72" t="str">
            <v>Delaware</v>
          </cell>
          <cell r="K72" t="str">
            <v>C/D</v>
          </cell>
          <cell r="L72" t="str">
            <v>Shale</v>
          </cell>
          <cell r="M72">
            <v>76.024000000000001</v>
          </cell>
          <cell r="N72">
            <v>11.938000000000001</v>
          </cell>
          <cell r="O72">
            <v>6.9370000000000003</v>
          </cell>
          <cell r="P72">
            <v>4.1190000000000007</v>
          </cell>
          <cell r="Q72">
            <v>0.16200000000000001</v>
          </cell>
          <cell r="R72">
            <v>0.82099999999999995</v>
          </cell>
          <cell r="S72">
            <v>0</v>
          </cell>
          <cell r="T72">
            <v>5</v>
          </cell>
          <cell r="U72">
            <v>1302.1489999999999</v>
          </cell>
          <cell r="V72">
            <v>1279.3620000000001</v>
          </cell>
          <cell r="W72" t="str">
            <v>Summatory adds &gt;100 for some reason.  Sample date 2/14/2014.  Data given for inlet composition</v>
          </cell>
          <cell r="X72">
            <v>76.024000000000001</v>
          </cell>
          <cell r="Y72">
            <v>11.938000000000001</v>
          </cell>
          <cell r="Z72">
            <v>6.9370000000000003</v>
          </cell>
          <cell r="AA72">
            <v>4.1190000000000007</v>
          </cell>
          <cell r="AB72">
            <v>0.16200000000000001</v>
          </cell>
          <cell r="AC72">
            <v>0.82099999999999995</v>
          </cell>
          <cell r="AD72">
            <v>0</v>
          </cell>
          <cell r="AE72">
            <v>5</v>
          </cell>
          <cell r="AF72">
            <v>1302.1489999999999</v>
          </cell>
          <cell r="AG72">
            <v>1279.3620000000001</v>
          </cell>
          <cell r="AH72" t="str">
            <v>Summatory adds &gt;100 for some reason.  Sample date 2/14/2014.  Data given for inlet composition</v>
          </cell>
          <cell r="AI72">
            <v>8.5877424657534238</v>
          </cell>
          <cell r="AJ72">
            <v>13.1</v>
          </cell>
          <cell r="AK72">
            <v>0</v>
          </cell>
          <cell r="AL72">
            <v>31.9</v>
          </cell>
          <cell r="AM72">
            <v>991</v>
          </cell>
          <cell r="AN72">
            <v>4800</v>
          </cell>
          <cell r="AO72">
            <v>0</v>
          </cell>
          <cell r="AP72">
            <v>30.5</v>
          </cell>
          <cell r="AQ72">
            <v>3600</v>
          </cell>
          <cell r="AR72">
            <v>0</v>
          </cell>
          <cell r="AS72">
            <v>3600</v>
          </cell>
          <cell r="AT72">
            <v>3</v>
          </cell>
          <cell r="AU72">
            <v>0</v>
          </cell>
          <cell r="AV72">
            <v>1</v>
          </cell>
          <cell r="AW72">
            <v>0</v>
          </cell>
          <cell r="AX72">
            <v>0</v>
          </cell>
          <cell r="AY72">
            <v>0</v>
          </cell>
          <cell r="AZ72" t="str">
            <v>4-S lean burn</v>
          </cell>
          <cell r="BA72">
            <v>1</v>
          </cell>
          <cell r="BB72">
            <v>9</v>
          </cell>
          <cell r="BC72">
            <v>0</v>
          </cell>
          <cell r="BD72">
            <v>4</v>
          </cell>
          <cell r="BE72">
            <v>2012</v>
          </cell>
          <cell r="BF72">
            <v>2</v>
          </cell>
          <cell r="BG72" t="str">
            <v>Sales</v>
          </cell>
          <cell r="BH72" t="str">
            <v>Wells</v>
          </cell>
          <cell r="BI72" t="str">
            <v>DM</v>
          </cell>
          <cell r="BJ72" t="str">
            <v>Aerodyne</v>
          </cell>
          <cell r="BK72" t="str">
            <v>There was a gas leak from a piping on compressor #1 (video “day 32”), and normal gas venting from compressor #2 (video “day 33”).</v>
          </cell>
          <cell r="BL72" t="str">
            <v xml:space="preserve">Remote facility, other gas stations in the vicinity.  There was a construction crew onsite putting a pipe together.  </v>
          </cell>
          <cell r="BM72">
            <v>0</v>
          </cell>
          <cell r="BN72">
            <v>12.800860322580464</v>
          </cell>
          <cell r="BO72">
            <v>15</v>
          </cell>
          <cell r="BP72">
            <v>2.2576621333728716E-2</v>
          </cell>
          <cell r="BQ72">
            <v>17</v>
          </cell>
          <cell r="BT72">
            <v>169.02673598365286</v>
          </cell>
          <cell r="BU72">
            <v>390.74711050310441</v>
          </cell>
          <cell r="BV72">
            <v>58.711780305706021</v>
          </cell>
          <cell r="BW72">
            <v>243398.4998164601</v>
          </cell>
          <cell r="BX72">
            <v>562675.83912447037</v>
          </cell>
          <cell r="BY72">
            <v>0</v>
          </cell>
          <cell r="BZ72">
            <v>2.4439700823329805E-2</v>
          </cell>
          <cell r="CA72">
            <v>0</v>
          </cell>
          <cell r="CB72">
            <v>3600</v>
          </cell>
          <cell r="CC72">
            <v>76.024000000000001</v>
          </cell>
          <cell r="CD72">
            <v>0.34735203258840802</v>
          </cell>
          <cell r="CE72">
            <v>1</v>
          </cell>
          <cell r="CF72">
            <v>169.02673598365286</v>
          </cell>
          <cell r="CG72">
            <v>0</v>
          </cell>
          <cell r="CH72">
            <v>0</v>
          </cell>
          <cell r="CI72">
            <v>0</v>
          </cell>
          <cell r="CJ72">
            <v>0</v>
          </cell>
          <cell r="CL72">
            <v>7.5732754632488894E-2</v>
          </cell>
          <cell r="CM72">
            <v>2.1255761538461533</v>
          </cell>
          <cell r="CN72">
            <v>3.1784777110467348</v>
          </cell>
          <cell r="CO72">
            <v>0.52554738235294118</v>
          </cell>
          <cell r="CP72" t="str">
            <v>B</v>
          </cell>
          <cell r="CQ72">
            <v>0.1</v>
          </cell>
          <cell r="CR72">
            <v>0.93618979141368397</v>
          </cell>
          <cell r="CS72">
            <v>180.54751027397526</v>
          </cell>
          <cell r="CT72" t="str">
            <v/>
          </cell>
          <cell r="CU72">
            <v>28.922722069974029</v>
          </cell>
          <cell r="CV72">
            <v>9.9591440000000002</v>
          </cell>
        </row>
        <row r="73">
          <cell r="A73">
            <v>30</v>
          </cell>
          <cell r="B73">
            <v>89</v>
          </cell>
          <cell r="C73">
            <v>41722</v>
          </cell>
          <cell r="D73" t="str">
            <v>32-9 CDP</v>
          </cell>
          <cell r="E73" t="str">
            <v>Williams</v>
          </cell>
          <cell r="F73">
            <v>36.895699999999998</v>
          </cell>
          <cell r="G73">
            <v>-107.8605</v>
          </cell>
          <cell r="H73" t="str">
            <v>NM</v>
          </cell>
          <cell r="I73">
            <v>13</v>
          </cell>
          <cell r="J73">
            <v>0</v>
          </cell>
          <cell r="K73" t="str">
            <v>C/D</v>
          </cell>
          <cell r="L73" t="str">
            <v>Coal Bed Methane</v>
          </cell>
          <cell r="M73">
            <v>83.883840000000006</v>
          </cell>
          <cell r="N73">
            <v>0.57100569999999995</v>
          </cell>
          <cell r="O73">
            <v>8.30008E-2</v>
          </cell>
          <cell r="P73">
            <v>2.7E-2</v>
          </cell>
          <cell r="Q73">
            <v>15.38015</v>
          </cell>
          <cell r="R73">
            <v>5.5000599999999997E-2</v>
          </cell>
          <cell r="S73">
            <v>0</v>
          </cell>
          <cell r="T73">
            <v>0</v>
          </cell>
          <cell r="U73" t="str">
            <v>many values available in additional file at G&amp;P observer's folder</v>
          </cell>
          <cell r="V73" t="str">
            <v xml:space="preserve"> </v>
          </cell>
          <cell r="W73" t="str">
            <v>Taken from Narrative document</v>
          </cell>
          <cell r="X73">
            <v>83.883840000000006</v>
          </cell>
          <cell r="Y73">
            <v>0.57100569999999995</v>
          </cell>
          <cell r="Z73">
            <v>8.30008E-2</v>
          </cell>
          <cell r="AA73">
            <v>2.7E-2</v>
          </cell>
          <cell r="AB73">
            <v>15.38015</v>
          </cell>
          <cell r="AC73">
            <v>5.5000599999999997E-2</v>
          </cell>
          <cell r="AD73">
            <v>0</v>
          </cell>
          <cell r="AE73">
            <v>0</v>
          </cell>
          <cell r="AF73" t="str">
            <v>many values available in additional file at G&amp;P observer's folder</v>
          </cell>
          <cell r="AG73" t="str">
            <v xml:space="preserve"> </v>
          </cell>
          <cell r="AH73" t="str">
            <v>Taken from Narrative document</v>
          </cell>
          <cell r="AI73">
            <v>0</v>
          </cell>
          <cell r="AJ73">
            <v>11.8</v>
          </cell>
          <cell r="AK73">
            <v>21</v>
          </cell>
          <cell r="AL73">
            <v>118</v>
          </cell>
          <cell r="AM73">
            <v>895</v>
          </cell>
          <cell r="AN73">
            <v>5000</v>
          </cell>
          <cell r="AO73">
            <v>0</v>
          </cell>
          <cell r="AP73">
            <v>60</v>
          </cell>
          <cell r="AQ73">
            <v>2000</v>
          </cell>
          <cell r="AR73">
            <v>0</v>
          </cell>
          <cell r="AS73">
            <v>2000</v>
          </cell>
          <cell r="AT73">
            <v>2</v>
          </cell>
          <cell r="AU73">
            <v>0</v>
          </cell>
          <cell r="AV73">
            <v>3</v>
          </cell>
          <cell r="AW73">
            <v>0</v>
          </cell>
          <cell r="AX73">
            <v>0</v>
          </cell>
          <cell r="AY73">
            <v>0</v>
          </cell>
          <cell r="AZ73" t="str">
            <v>4-S lean burn</v>
          </cell>
          <cell r="BA73">
            <v>4</v>
          </cell>
          <cell r="BB73">
            <v>42</v>
          </cell>
          <cell r="BC73">
            <v>1</v>
          </cell>
          <cell r="BD73">
            <v>0</v>
          </cell>
          <cell r="BE73">
            <v>1994</v>
          </cell>
          <cell r="BF73">
            <v>20</v>
          </cell>
          <cell r="BG73" t="str">
            <v>Williams Milagro Gas Processing site (primarily for CO2 removal).</v>
          </cell>
          <cell r="BH73" t="str">
            <v>Conoco Phillips Coal Bed Methane wells (number of wells unknown).  Other than wellsite separators, there is no gas treatment or dehydration until the 32-9 CDP site.  Gas flows through the Enterprise Arch Rock facility, but other than weekly pigging there is no ‘conditioning’ or compression that the Arch Rock site.</v>
          </cell>
          <cell r="BI73" t="str">
            <v>LW</v>
          </cell>
          <cell r="BJ73" t="str">
            <v>Aerodyne</v>
          </cell>
          <cell r="BK73" t="str">
            <v>Leaks/emissions, compressor stacks, dehy stacks and one small pneumatic leak (continuous bleed) in the SE corner of site (gas inlet).</v>
          </cell>
          <cell r="BL73" t="str">
            <v xml:space="preserve">The site is “relatively” remote but does have nearby oil and gas operations.  The nearest natural gas facility is ~ 100 meters to the SE.  The site is an Enterprise operation known as Arch Rock.  All gas for 32-9 CDP flows through Arch Rock, but no compression has taken place at this site since April of 2013.  Prior to this, need for compression from Arch Rock was very limited.  The gathering lines into Arch Rock (and subsequently 32-9 CDP) are pigged weekly.  Pigging operations are located at the Arch Rock site.  Gas flows through the Enterprise Arch Rock facility, but other than weekly pigging there is no ‘conditioning’ or compression that the Arch Rock site.  One “unusual” note about this site is that 3 facilities share a common suction line: 32-9 CDP (Williams), Arch Rock (Enterprise), and Cedar Hill (Enterprise).  </v>
          </cell>
          <cell r="BM73">
            <v>1</v>
          </cell>
          <cell r="BN73">
            <v>7.1440102519326079</v>
          </cell>
          <cell r="BO73">
            <v>8</v>
          </cell>
          <cell r="BP73">
            <v>1.2599748001128508E-2</v>
          </cell>
          <cell r="BQ73">
            <v>5</v>
          </cell>
          <cell r="BT73">
            <v>9.4036171550531247</v>
          </cell>
          <cell r="BU73">
            <v>32.88225755772077</v>
          </cell>
          <cell r="BV73">
            <v>3.6909873462776499</v>
          </cell>
          <cell r="BW73">
            <v>13541.208703276499</v>
          </cell>
          <cell r="BX73">
            <v>47350.450883117912</v>
          </cell>
          <cell r="BY73">
            <v>0</v>
          </cell>
          <cell r="BZ73">
            <v>1.3680347246855927E-3</v>
          </cell>
          <cell r="CA73">
            <v>0</v>
          </cell>
          <cell r="CB73">
            <v>2000</v>
          </cell>
          <cell r="CC73">
            <v>83.883840000000006</v>
          </cell>
          <cell r="CD73">
            <v>0.39250719009697904</v>
          </cell>
          <cell r="CE73">
            <v>1</v>
          </cell>
          <cell r="CF73">
            <v>9.4036171550531247</v>
          </cell>
          <cell r="CG73">
            <v>0</v>
          </cell>
          <cell r="CH73">
            <v>0</v>
          </cell>
          <cell r="CI73">
            <v>0</v>
          </cell>
          <cell r="CJ73">
            <v>0</v>
          </cell>
          <cell r="CL73">
            <v>0.75970875187041242</v>
          </cell>
          <cell r="CM73">
            <v>5.5081208333333338</v>
          </cell>
          <cell r="CN73">
            <v>8.2365617749442137</v>
          </cell>
          <cell r="CO73">
            <v>0.45682260000000002</v>
          </cell>
          <cell r="CP73" t="str">
            <v>C</v>
          </cell>
          <cell r="CQ73">
            <v>0.1</v>
          </cell>
          <cell r="CR73">
            <v>0.59391667423304706</v>
          </cell>
          <cell r="CS73">
            <v>15.833226381792471</v>
          </cell>
          <cell r="CT73">
            <v>9.4036171550531247</v>
          </cell>
          <cell r="CU73">
            <v>26.449396388630202</v>
          </cell>
          <cell r="CV73">
            <v>9.8982931200000017</v>
          </cell>
        </row>
        <row r="74">
          <cell r="A74">
            <v>275</v>
          </cell>
          <cell r="B74">
            <v>73</v>
          </cell>
          <cell r="C74">
            <v>41697</v>
          </cell>
          <cell r="D74" t="str">
            <v>Sturgeon CPF-1</v>
          </cell>
          <cell r="E74" t="str">
            <v>Southwestern Energy</v>
          </cell>
          <cell r="F74">
            <v>35.318150000000003</v>
          </cell>
          <cell r="G74">
            <v>-92.545770000000005</v>
          </cell>
          <cell r="H74" t="str">
            <v>AR</v>
          </cell>
          <cell r="I74">
            <v>15</v>
          </cell>
          <cell r="J74" t="str">
            <v>Arkoma</v>
          </cell>
          <cell r="K74" t="str">
            <v>C/D</v>
          </cell>
          <cell r="L74" t="str">
            <v>Shale</v>
          </cell>
          <cell r="M74">
            <v>96.126199999999997</v>
          </cell>
          <cell r="N74">
            <v>1.1256999999999999</v>
          </cell>
          <cell r="O74">
            <v>1.6500000000000001E-2</v>
          </cell>
          <cell r="P74">
            <v>0</v>
          </cell>
          <cell r="Q74">
            <v>2.4836999999999998</v>
          </cell>
          <cell r="R74">
            <v>0.2475</v>
          </cell>
          <cell r="S74">
            <v>3.8999999999999999E-4</v>
          </cell>
          <cell r="T74">
            <v>3.9</v>
          </cell>
          <cell r="U74">
            <v>990.19010000000003</v>
          </cell>
          <cell r="V74">
            <v>973.29060000000004</v>
          </cell>
          <cell r="W74" t="str">
            <v>Sample date 1/10/2014.  Data given for inlet composition and assumed to be the same as outlet</v>
          </cell>
          <cell r="X74">
            <v>96.126199999999997</v>
          </cell>
          <cell r="Y74">
            <v>1.1256999999999999</v>
          </cell>
          <cell r="Z74">
            <v>1.6500000000000001E-2</v>
          </cell>
          <cell r="AA74">
            <v>0</v>
          </cell>
          <cell r="AB74">
            <v>2.4836999999999998</v>
          </cell>
          <cell r="AC74">
            <v>0.2475</v>
          </cell>
          <cell r="AD74">
            <v>3.8999999999999999E-4</v>
          </cell>
          <cell r="AE74">
            <v>3.9</v>
          </cell>
          <cell r="AF74">
            <v>990.19010000000003</v>
          </cell>
          <cell r="AG74">
            <v>973.29060000000004</v>
          </cell>
          <cell r="AH74" t="str">
            <v>Sample date 1/10/2014.  Data given for inlet composition and assumed to be the same as outlet</v>
          </cell>
          <cell r="AI74">
            <v>11.4</v>
          </cell>
          <cell r="AJ74">
            <v>11</v>
          </cell>
          <cell r="AK74">
            <v>11</v>
          </cell>
          <cell r="AL74">
            <v>48</v>
          </cell>
          <cell r="AM74">
            <v>1025</v>
          </cell>
          <cell r="AN74">
            <v>2680</v>
          </cell>
          <cell r="AO74">
            <v>0</v>
          </cell>
          <cell r="AP74">
            <v>30</v>
          </cell>
          <cell r="AQ74">
            <v>2680</v>
          </cell>
          <cell r="AR74">
            <v>0</v>
          </cell>
          <cell r="AS74">
            <v>2680</v>
          </cell>
          <cell r="AT74">
            <v>2</v>
          </cell>
          <cell r="AU74">
            <v>0</v>
          </cell>
          <cell r="AV74">
            <v>0</v>
          </cell>
          <cell r="AW74">
            <v>0</v>
          </cell>
          <cell r="AX74">
            <v>0</v>
          </cell>
          <cell r="AY74">
            <v>0</v>
          </cell>
          <cell r="AZ74" t="str">
            <v>4-S lean burn</v>
          </cell>
          <cell r="BA74">
            <v>1</v>
          </cell>
          <cell r="BB74">
            <v>21</v>
          </cell>
          <cell r="BC74">
            <v>0</v>
          </cell>
          <cell r="BD74">
            <v>0</v>
          </cell>
          <cell r="BE74">
            <v>2008</v>
          </cell>
          <cell r="BF74">
            <v>6</v>
          </cell>
          <cell r="BG74" t="str">
            <v>Transmission pipeline</v>
          </cell>
          <cell r="BH74" t="str">
            <v>Wells</v>
          </cell>
          <cell r="BI74" t="str">
            <v>AH</v>
          </cell>
          <cell r="BJ74" t="str">
            <v>CMU</v>
          </cell>
          <cell r="BK74" t="str">
            <v>A fairly large vapor leak was found coming from the top of one of the produced water tanks where a pipe enters through a hole. The other tank did not have this vapor from it’s pipe. There was a leak on a valve actuator after the final scrubber where gas is branched off to feed the engines and dehydration boiler. There was also leaks on some of the float valves on the tanks before compression and the dehydrator.</v>
          </cell>
          <cell r="BL74" t="str">
            <v xml:space="preserve">There are an unknown number of wells upstream, and downstream goes directly into the transmission pipeline.  The facility has one inlet and one exit.   There are 4 inlets that draw from probably 12 wells, which range from a distance of a half mile to a mile away.  </v>
          </cell>
          <cell r="BM74">
            <v>1</v>
          </cell>
          <cell r="BN74">
            <v>9.494552928886268</v>
          </cell>
          <cell r="BO74">
            <v>11.166666666666666</v>
          </cell>
          <cell r="BP74">
            <v>1.6745353109618135E-2</v>
          </cell>
          <cell r="BQ74">
            <v>12</v>
          </cell>
          <cell r="BT74">
            <v>22.673902544001599</v>
          </cell>
          <cell r="BU74">
            <v>72.186160586474017</v>
          </cell>
          <cell r="BV74">
            <v>9.3411661803048816</v>
          </cell>
          <cell r="BW74">
            <v>32650.419663362307</v>
          </cell>
          <cell r="BX74">
            <v>103948.07124452258</v>
          </cell>
          <cell r="BY74">
            <v>0</v>
          </cell>
          <cell r="BZ74">
            <v>3.0878365829467656E-3</v>
          </cell>
          <cell r="CA74">
            <v>0</v>
          </cell>
          <cell r="CB74">
            <v>2680</v>
          </cell>
          <cell r="CC74">
            <v>96.126199999999997</v>
          </cell>
          <cell r="CD74">
            <v>0.41197875673043743</v>
          </cell>
          <cell r="CE74">
            <v>1</v>
          </cell>
          <cell r="CF74">
            <v>22.673902544001599</v>
          </cell>
          <cell r="CG74">
            <v>9.53913688484635</v>
          </cell>
          <cell r="CH74">
            <v>22.673902544001599</v>
          </cell>
          <cell r="CI74">
            <v>369.70745126498974</v>
          </cell>
          <cell r="CJ74">
            <v>2.3769343933014349</v>
          </cell>
          <cell r="CL74">
            <v>0.41874365960870114</v>
          </cell>
          <cell r="CM74">
            <v>2.6881774490959547</v>
          </cell>
          <cell r="CN74">
            <v>4.0197628722120058</v>
          </cell>
          <cell r="CO74">
            <v>0.65737337021497633</v>
          </cell>
          <cell r="CP74" t="str">
            <v>B</v>
          </cell>
          <cell r="CQ74">
            <v>0.1</v>
          </cell>
          <cell r="CR74">
            <v>0.72628535229414093</v>
          </cell>
          <cell r="CS74">
            <v>31.219000179999242</v>
          </cell>
          <cell r="CT74" t="str">
            <v/>
          </cell>
          <cell r="CU74">
            <v>27.845470644417169</v>
          </cell>
          <cell r="CV74">
            <v>10.573881999999999</v>
          </cell>
        </row>
        <row r="75">
          <cell r="A75">
            <v>544</v>
          </cell>
          <cell r="B75">
            <v>75</v>
          </cell>
          <cell r="C75">
            <v>41576</v>
          </cell>
          <cell r="D75" t="str">
            <v>Blue Forest Comp Station</v>
          </cell>
          <cell r="E75" t="str">
            <v>Anadarko</v>
          </cell>
          <cell r="F75">
            <v>41.674056</v>
          </cell>
          <cell r="G75">
            <v>-109.993056</v>
          </cell>
          <cell r="H75" t="str">
            <v>WY</v>
          </cell>
          <cell r="I75">
            <v>14</v>
          </cell>
          <cell r="J75" t="str">
            <v>GGRB</v>
          </cell>
          <cell r="K75" t="str">
            <v>C/D</v>
          </cell>
          <cell r="L75" t="str">
            <v>Conventional</v>
          </cell>
          <cell r="M75">
            <v>88.066999999999993</v>
          </cell>
          <cell r="N75">
            <v>6.117</v>
          </cell>
          <cell r="O75">
            <v>2.6960000000000002</v>
          </cell>
          <cell r="P75">
            <v>1.9660000000000002</v>
          </cell>
          <cell r="Q75">
            <v>0.61599999999999999</v>
          </cell>
          <cell r="R75">
            <v>0.53800000000000003</v>
          </cell>
          <cell r="S75">
            <v>0</v>
          </cell>
          <cell r="T75">
            <v>0</v>
          </cell>
          <cell r="U75">
            <v>1143.9110000000001</v>
          </cell>
          <cell r="V75">
            <v>1124.002</v>
          </cell>
          <cell r="W75" t="str">
            <v>Discharge sample. Sample date 3/27/14</v>
          </cell>
          <cell r="X75">
            <v>88.066999999999993</v>
          </cell>
          <cell r="Y75">
            <v>6.117</v>
          </cell>
          <cell r="Z75">
            <v>2.6960000000000002</v>
          </cell>
          <cell r="AA75">
            <v>1.9660000000000002</v>
          </cell>
          <cell r="AB75">
            <v>0.61599999999999999</v>
          </cell>
          <cell r="AC75">
            <v>0.53800000000000003</v>
          </cell>
          <cell r="AD75">
            <v>0</v>
          </cell>
          <cell r="AE75">
            <v>0</v>
          </cell>
          <cell r="AF75">
            <v>1143.9110000000001</v>
          </cell>
          <cell r="AG75">
            <v>1124.002</v>
          </cell>
          <cell r="AH75" t="str">
            <v>Discharge sample. Sample date 3/27/14</v>
          </cell>
          <cell r="AI75">
            <v>12.417232</v>
          </cell>
          <cell r="AJ75">
            <v>10</v>
          </cell>
          <cell r="AK75">
            <v>13</v>
          </cell>
          <cell r="AL75">
            <v>28</v>
          </cell>
          <cell r="AM75">
            <v>1040</v>
          </cell>
          <cell r="AN75">
            <v>3000</v>
          </cell>
          <cell r="AO75">
            <v>0</v>
          </cell>
          <cell r="AP75">
            <v>40</v>
          </cell>
          <cell r="AQ75">
            <v>3000</v>
          </cell>
          <cell r="AR75">
            <v>0</v>
          </cell>
          <cell r="AS75">
            <v>3000</v>
          </cell>
          <cell r="AT75">
            <v>3</v>
          </cell>
          <cell r="AU75">
            <v>0</v>
          </cell>
          <cell r="AV75">
            <v>0</v>
          </cell>
          <cell r="AW75">
            <v>0</v>
          </cell>
          <cell r="AX75">
            <v>0</v>
          </cell>
          <cell r="AY75">
            <v>0</v>
          </cell>
          <cell r="AZ75" t="str">
            <v>4-S rich burn</v>
          </cell>
          <cell r="BA75">
            <v>1</v>
          </cell>
          <cell r="BB75">
            <v>29</v>
          </cell>
          <cell r="BC75">
            <v>3</v>
          </cell>
          <cell r="BD75">
            <v>0</v>
          </cell>
          <cell r="BE75">
            <v>1992</v>
          </cell>
          <cell r="BF75">
            <v>22</v>
          </cell>
          <cell r="BG75" t="str">
            <v>Processing Plant</v>
          </cell>
          <cell r="BH75" t="str">
            <v>Wells</v>
          </cell>
          <cell r="BI75" t="str">
            <v>LW</v>
          </cell>
          <cell r="BJ75" t="str">
            <v>Aerodyne</v>
          </cell>
          <cell r="BK75" t="str">
            <v xml:space="preserve">Leak survey did not reveal any ‘notable’ leaks.  Other than rod packing vents and pneumatics, only leak detected was a braided fuel line hose.  </v>
          </cell>
          <cell r="BL75" t="str">
            <v>None</v>
          </cell>
          <cell r="BM75">
            <v>0</v>
          </cell>
          <cell r="BN75">
            <v>2.1960330313928242</v>
          </cell>
          <cell r="BO75">
            <v>12</v>
          </cell>
          <cell r="BP75">
            <v>2.1049454004385307E-2</v>
          </cell>
          <cell r="BQ75">
            <v>2</v>
          </cell>
          <cell r="BT75">
            <v>22.375347731117422</v>
          </cell>
          <cell r="BU75">
            <v>41.440857935818663</v>
          </cell>
          <cell r="BV75">
            <v>6.0124178504354626</v>
          </cell>
          <cell r="BW75">
            <v>32220.500732809087</v>
          </cell>
          <cell r="BX75">
            <v>59674.835427578873</v>
          </cell>
          <cell r="BY75">
            <v>0</v>
          </cell>
          <cell r="BZ75">
            <v>3.6586349861820085E-3</v>
          </cell>
          <cell r="CA75">
            <v>1</v>
          </cell>
          <cell r="CB75">
            <v>3000</v>
          </cell>
          <cell r="CC75">
            <v>88.066999999999993</v>
          </cell>
          <cell r="CD75">
            <v>0.26870723631588467</v>
          </cell>
          <cell r="CE75">
            <v>1</v>
          </cell>
          <cell r="CF75">
            <v>22.375347731117422</v>
          </cell>
          <cell r="CG75">
            <v>0</v>
          </cell>
          <cell r="CH75">
            <v>0</v>
          </cell>
          <cell r="CI75">
            <v>0</v>
          </cell>
          <cell r="CJ75">
            <v>0</v>
          </cell>
          <cell r="CL75">
            <v>9.8145202379974567E-2</v>
          </cell>
          <cell r="CM75">
            <v>3.3893763636363632</v>
          </cell>
          <cell r="CN75">
            <v>5.0682998144636482</v>
          </cell>
          <cell r="CO75">
            <v>0.37890550000000006</v>
          </cell>
          <cell r="CP75" t="str">
            <v>C</v>
          </cell>
          <cell r="CQ75">
            <v>0.1</v>
          </cell>
          <cell r="CR75">
            <v>0.91883837918808753</v>
          </cell>
          <cell r="CS75">
            <v>24.351777459370965</v>
          </cell>
          <cell r="CT75">
            <v>22.375347731117422</v>
          </cell>
          <cell r="CU75">
            <v>27.217189863730407</v>
          </cell>
          <cell r="CV75">
            <v>8.8066999999999993</v>
          </cell>
        </row>
        <row r="76">
          <cell r="A76">
            <v>508</v>
          </cell>
          <cell r="B76">
            <v>87</v>
          </cell>
          <cell r="C76">
            <v>41666</v>
          </cell>
          <cell r="D76" t="str">
            <v xml:space="preserve">Briscoe Chip East Ranch CGF-B </v>
          </cell>
          <cell r="E76" t="str">
            <v>Anadarko</v>
          </cell>
          <cell r="F76">
            <v>28.311121</v>
          </cell>
          <cell r="G76">
            <v>-99.648751000000004</v>
          </cell>
          <cell r="H76" t="str">
            <v>TX</v>
          </cell>
          <cell r="I76">
            <v>16</v>
          </cell>
          <cell r="J76" t="str">
            <v>Eagle Ford</v>
          </cell>
          <cell r="K76" t="str">
            <v>C/D</v>
          </cell>
          <cell r="L76" t="str">
            <v>Shale</v>
          </cell>
          <cell r="M76">
            <v>64.739000000000004</v>
          </cell>
          <cell r="N76">
            <v>18.382000000000001</v>
          </cell>
          <cell r="O76">
            <v>9.9879999999999995</v>
          </cell>
          <cell r="P76">
            <v>5.7669999999999995</v>
          </cell>
          <cell r="Q76">
            <v>1.0680000000000001</v>
          </cell>
          <cell r="R76">
            <v>5.6000000000000001E-2</v>
          </cell>
          <cell r="S76">
            <v>0</v>
          </cell>
          <cell r="T76">
            <v>1</v>
          </cell>
          <cell r="U76">
            <v>1441.0039999999999</v>
          </cell>
          <cell r="V76">
            <v>1415.925</v>
          </cell>
          <cell r="W76" t="str">
            <v>Sample date 10/08/2013.  Data given for inlet composition but assumed to be the same as outlet</v>
          </cell>
          <cell r="X76">
            <v>64.739000000000004</v>
          </cell>
          <cell r="Y76">
            <v>18.382000000000001</v>
          </cell>
          <cell r="Z76">
            <v>9.9879999999999995</v>
          </cell>
          <cell r="AA76">
            <v>5.7669999999999995</v>
          </cell>
          <cell r="AB76">
            <v>1.0680000000000001</v>
          </cell>
          <cell r="AC76">
            <v>5.6000000000000001E-2</v>
          </cell>
          <cell r="AD76">
            <v>0</v>
          </cell>
          <cell r="AE76">
            <v>1</v>
          </cell>
          <cell r="AF76">
            <v>1441.0039999999999</v>
          </cell>
          <cell r="AG76">
            <v>1415.925</v>
          </cell>
          <cell r="AH76" t="str">
            <v>Sample date 10/08/2013.  Data given for inlet composition but assumed to be the same as outlet</v>
          </cell>
          <cell r="AI76">
            <v>0</v>
          </cell>
          <cell r="AJ76">
            <v>10</v>
          </cell>
          <cell r="AK76">
            <v>13</v>
          </cell>
          <cell r="AL76">
            <v>39</v>
          </cell>
          <cell r="AM76">
            <v>943</v>
          </cell>
          <cell r="AN76">
            <v>3030</v>
          </cell>
          <cell r="AO76">
            <v>0</v>
          </cell>
          <cell r="AP76">
            <v>70</v>
          </cell>
          <cell r="AQ76">
            <v>2400</v>
          </cell>
          <cell r="AR76">
            <v>0</v>
          </cell>
          <cell r="AS76">
            <v>2400</v>
          </cell>
          <cell r="AT76">
            <v>2</v>
          </cell>
          <cell r="AU76">
            <v>0</v>
          </cell>
          <cell r="AV76">
            <v>1</v>
          </cell>
          <cell r="AW76">
            <v>0</v>
          </cell>
          <cell r="AX76">
            <v>0</v>
          </cell>
          <cell r="AY76">
            <v>0</v>
          </cell>
          <cell r="AZ76" t="str">
            <v>4-S lean burn</v>
          </cell>
          <cell r="BA76">
            <v>2</v>
          </cell>
          <cell r="BB76">
            <v>17</v>
          </cell>
          <cell r="BC76">
            <v>0</v>
          </cell>
          <cell r="BD76">
            <v>4</v>
          </cell>
          <cell r="BE76">
            <v>2011</v>
          </cell>
          <cell r="BF76">
            <v>3</v>
          </cell>
          <cell r="BG76">
            <v>0</v>
          </cell>
          <cell r="BH76" t="str">
            <v>Gas from wells comes at high pressure and does not require compression.  Low pressure gas comes in from other facilities</v>
          </cell>
          <cell r="BI76" t="str">
            <v>DM</v>
          </cell>
          <cell r="BJ76" t="str">
            <v>Aerodyne</v>
          </cell>
          <cell r="BK76" t="str">
            <v xml:space="preserve">Leak from blowdown stack.  Site personnel tried fixing it but it seems that a seal is busted. </v>
          </cell>
          <cell r="BL76" t="str">
            <v>Remote facility with nearby sites and wells.  Near to Maverick CDP</v>
          </cell>
          <cell r="BM76">
            <v>1</v>
          </cell>
          <cell r="BN76">
            <v>8.5339068817203092</v>
          </cell>
          <cell r="BO76">
            <v>10.8</v>
          </cell>
          <cell r="BP76">
            <v>1.5051080889152475E-2</v>
          </cell>
          <cell r="BQ76">
            <v>7</v>
          </cell>
          <cell r="BT76">
            <v>9.8943446478257062</v>
          </cell>
          <cell r="BU76">
            <v>26.013431965943198</v>
          </cell>
          <cell r="BV76">
            <v>3.1914018875810677</v>
          </cell>
          <cell r="BW76">
            <v>14247.856292869017</v>
          </cell>
          <cell r="BX76">
            <v>37459.342030958207</v>
          </cell>
          <cell r="BY76">
            <v>0</v>
          </cell>
          <cell r="BZ76">
            <v>2.20081500994285E-3</v>
          </cell>
          <cell r="CA76">
            <v>0</v>
          </cell>
          <cell r="CB76">
            <v>2400</v>
          </cell>
          <cell r="CC76">
            <v>64.739000000000004</v>
          </cell>
          <cell r="CD76">
            <v>0.32254808187648709</v>
          </cell>
          <cell r="CE76">
            <v>1</v>
          </cell>
          <cell r="CF76">
            <v>9.8943446478257062</v>
          </cell>
          <cell r="CG76">
            <v>0</v>
          </cell>
          <cell r="CH76">
            <v>0</v>
          </cell>
          <cell r="CI76">
            <v>0</v>
          </cell>
          <cell r="CJ76">
            <v>0</v>
          </cell>
          <cell r="CL76">
            <v>0.86250349926871051</v>
          </cell>
          <cell r="CM76">
            <v>4.6343764285714286</v>
          </cell>
          <cell r="CN76">
            <v>6.9300091441846385</v>
          </cell>
          <cell r="CO76">
            <v>0.19296685714285713</v>
          </cell>
          <cell r="CP76" t="str">
            <v>C</v>
          </cell>
          <cell r="CQ76">
            <v>0.1</v>
          </cell>
          <cell r="CR76">
            <v>0.56298281603077416</v>
          </cell>
          <cell r="CS76">
            <v>17.574860841373983</v>
          </cell>
          <cell r="CT76">
            <v>9.8943446478257062</v>
          </cell>
          <cell r="CU76">
            <v>25.79882542086893</v>
          </cell>
          <cell r="CV76">
            <v>6.4739000000000004</v>
          </cell>
        </row>
        <row r="77">
          <cell r="A77">
            <v>534</v>
          </cell>
          <cell r="B77">
            <v>51</v>
          </cell>
          <cell r="C77">
            <v>41681</v>
          </cell>
          <cell r="D77" t="str">
            <v>Bones C.S.</v>
          </cell>
          <cell r="E77" t="str">
            <v>Anadarko</v>
          </cell>
          <cell r="F77">
            <v>31.5273</v>
          </cell>
          <cell r="G77">
            <v>-103.3369</v>
          </cell>
          <cell r="H77" t="str">
            <v>TX</v>
          </cell>
          <cell r="I77">
            <v>12</v>
          </cell>
          <cell r="J77" t="str">
            <v>Delaware</v>
          </cell>
          <cell r="K77" t="str">
            <v>C/D</v>
          </cell>
          <cell r="L77" t="str">
            <v>Shale</v>
          </cell>
          <cell r="M77">
            <v>76.552000000000007</v>
          </cell>
          <cell r="N77">
            <v>11.057</v>
          </cell>
          <cell r="O77">
            <v>7.0030000000000001</v>
          </cell>
          <cell r="P77">
            <v>4.2549999999999999</v>
          </cell>
          <cell r="Q77">
            <v>0.32700000000000001</v>
          </cell>
          <cell r="R77">
            <v>0.80600000000000005</v>
          </cell>
          <cell r="S77">
            <v>0</v>
          </cell>
          <cell r="T77">
            <v>5</v>
          </cell>
          <cell r="U77">
            <v>1297.135</v>
          </cell>
          <cell r="V77">
            <v>1274.4359999999999</v>
          </cell>
          <cell r="W77" t="str">
            <v>Discharge.  Sample date 2/14/2014.  Data given for outlet composition</v>
          </cell>
          <cell r="X77">
            <v>76.552000000000007</v>
          </cell>
          <cell r="Y77">
            <v>11.057</v>
          </cell>
          <cell r="Z77">
            <v>7.0030000000000001</v>
          </cell>
          <cell r="AA77">
            <v>4.2549999999999999</v>
          </cell>
          <cell r="AB77">
            <v>0.32700000000000001</v>
          </cell>
          <cell r="AC77">
            <v>0.80600000000000005</v>
          </cell>
          <cell r="AD77">
            <v>0</v>
          </cell>
          <cell r="AE77">
            <v>5</v>
          </cell>
          <cell r="AF77">
            <v>1297.135</v>
          </cell>
          <cell r="AG77">
            <v>1274.4359999999999</v>
          </cell>
          <cell r="AH77" t="str">
            <v>Discharge.  Sample date 2/14/2014.  Data given for outlet composition</v>
          </cell>
          <cell r="AI77">
            <v>14.236767123287672</v>
          </cell>
          <cell r="AJ77">
            <v>10</v>
          </cell>
          <cell r="AK77">
            <v>35</v>
          </cell>
          <cell r="AL77">
            <v>28</v>
          </cell>
          <cell r="AM77">
            <v>1000</v>
          </cell>
          <cell r="AN77">
            <v>8400</v>
          </cell>
          <cell r="AO77">
            <v>0</v>
          </cell>
          <cell r="AP77">
            <v>33</v>
          </cell>
          <cell r="AQ77">
            <v>2400</v>
          </cell>
          <cell r="AR77">
            <v>0</v>
          </cell>
          <cell r="AS77">
            <v>2400</v>
          </cell>
          <cell r="AT77">
            <v>2</v>
          </cell>
          <cell r="AU77">
            <v>0</v>
          </cell>
          <cell r="AV77">
            <v>5</v>
          </cell>
          <cell r="AW77">
            <v>0</v>
          </cell>
          <cell r="AX77">
            <v>0</v>
          </cell>
          <cell r="AY77">
            <v>0</v>
          </cell>
          <cell r="AZ77" t="str">
            <v>4-S lean burn</v>
          </cell>
          <cell r="BA77">
            <v>2</v>
          </cell>
          <cell r="BB77">
            <v>7</v>
          </cell>
          <cell r="BC77">
            <v>0</v>
          </cell>
          <cell r="BD77">
            <v>7</v>
          </cell>
          <cell r="BE77" t="str">
            <v>2013 acquired from other company</v>
          </cell>
          <cell r="BF77">
            <v>1</v>
          </cell>
          <cell r="BG77" t="str">
            <v>GB Ranch Plant</v>
          </cell>
          <cell r="BH77" t="str">
            <v>Wells</v>
          </cell>
          <cell r="BI77" t="str">
            <v>DM</v>
          </cell>
          <cell r="BJ77" t="str">
            <v>Aerodyne</v>
          </cell>
          <cell r="BK77" t="str">
            <v>Tanks were venting VOC’s (see video “day 34”).  And 4 out of 5 non-operating compressors were venting from their fuel-line purge (see video “day 35”).</v>
          </cell>
          <cell r="BL77" t="str">
            <v>Remote location, many sites/wells nearby (closest well ~0.3 mi).</v>
          </cell>
          <cell r="BM77">
            <v>1</v>
          </cell>
          <cell r="BN77">
            <v>8.5339068817203092</v>
          </cell>
          <cell r="BO77">
            <v>10</v>
          </cell>
          <cell r="BP77">
            <v>1.5051080889152475E-2</v>
          </cell>
          <cell r="BQ77">
            <v>6</v>
          </cell>
          <cell r="BT77">
            <v>71.770961956835919</v>
          </cell>
          <cell r="BU77">
            <v>234.29052078192811</v>
          </cell>
          <cell r="BV77">
            <v>28.743428058424048</v>
          </cell>
          <cell r="BW77">
            <v>103350.18521784373</v>
          </cell>
          <cell r="BX77">
            <v>337378.34992597648</v>
          </cell>
          <cell r="BY77">
            <v>0</v>
          </cell>
          <cell r="BZ77">
            <v>1.3500651219804018E-2</v>
          </cell>
          <cell r="CA77">
            <v>0</v>
          </cell>
          <cell r="CB77">
            <v>2400</v>
          </cell>
          <cell r="CC77">
            <v>76.552000000000007</v>
          </cell>
          <cell r="CD77">
            <v>0.40048826537549764</v>
          </cell>
          <cell r="CE77">
            <v>1</v>
          </cell>
          <cell r="CF77">
            <v>71.770961956835919</v>
          </cell>
          <cell r="CG77">
            <v>0</v>
          </cell>
          <cell r="CH77">
            <v>0</v>
          </cell>
          <cell r="CI77">
            <v>0</v>
          </cell>
          <cell r="CJ77">
            <v>0</v>
          </cell>
          <cell r="CL77">
            <v>0.11890473039573753</v>
          </cell>
          <cell r="CM77">
            <v>1.8354071428571428</v>
          </cell>
          <cell r="CN77">
            <v>2.7445738341161512</v>
          </cell>
          <cell r="CO77">
            <v>3.0636749999999999</v>
          </cell>
          <cell r="CP77" t="str">
            <v>A</v>
          </cell>
          <cell r="CQ77">
            <v>0.8</v>
          </cell>
          <cell r="CR77">
            <v>0.97677145079694705</v>
          </cell>
          <cell r="CS77">
            <v>73.477743333179987</v>
          </cell>
          <cell r="CT77" t="str">
            <v/>
          </cell>
          <cell r="CU77">
            <v>26.63965859461457</v>
          </cell>
          <cell r="CV77">
            <v>7.6552000000000007</v>
          </cell>
        </row>
        <row r="78">
          <cell r="A78">
            <v>97</v>
          </cell>
          <cell r="B78">
            <v>53</v>
          </cell>
          <cell r="C78">
            <v>41621</v>
          </cell>
          <cell r="D78" t="str">
            <v>Dunbar   PA</v>
          </cell>
          <cell r="E78" t="str">
            <v>Williams</v>
          </cell>
          <cell r="F78">
            <v>39.975679999999997</v>
          </cell>
          <cell r="G78">
            <v>-79.662329999999997</v>
          </cell>
          <cell r="H78" t="str">
            <v>PA</v>
          </cell>
          <cell r="I78">
            <v>5</v>
          </cell>
          <cell r="J78" t="str">
            <v>LMM</v>
          </cell>
          <cell r="K78" t="str">
            <v>C/D</v>
          </cell>
          <cell r="L78" t="str">
            <v>Conventional/Shale</v>
          </cell>
          <cell r="M78">
            <v>95.822999999999993</v>
          </cell>
          <cell r="N78">
            <v>2.496</v>
          </cell>
          <cell r="O78">
            <v>0.34300000000000003</v>
          </cell>
          <cell r="P78">
            <v>0.26</v>
          </cell>
          <cell r="Q78">
            <v>0.23300000000000001</v>
          </cell>
          <cell r="R78">
            <v>0.84499999999999997</v>
          </cell>
          <cell r="S78">
            <v>0</v>
          </cell>
          <cell r="T78">
            <v>0</v>
          </cell>
          <cell r="U78">
            <v>1035.4000000000001</v>
          </cell>
          <cell r="V78">
            <v>1017.4</v>
          </cell>
          <cell r="W78" t="str">
            <v>Sample date 2/14/14</v>
          </cell>
          <cell r="X78">
            <v>95.822999999999993</v>
          </cell>
          <cell r="Y78">
            <v>2.496</v>
          </cell>
          <cell r="Z78">
            <v>0.34300000000000003</v>
          </cell>
          <cell r="AA78">
            <v>0.26</v>
          </cell>
          <cell r="AB78">
            <v>0.23300000000000001</v>
          </cell>
          <cell r="AC78">
            <v>0.84499999999999997</v>
          </cell>
          <cell r="AD78">
            <v>0</v>
          </cell>
          <cell r="AE78">
            <v>0</v>
          </cell>
          <cell r="AF78">
            <v>1035.4000000000001</v>
          </cell>
          <cell r="AG78">
            <v>1017.4</v>
          </cell>
          <cell r="AH78" t="str">
            <v>Sample date 2/14/14</v>
          </cell>
          <cell r="AI78">
            <v>0</v>
          </cell>
          <cell r="AJ78">
            <v>10</v>
          </cell>
          <cell r="AK78">
            <v>0</v>
          </cell>
          <cell r="AL78">
            <v>27</v>
          </cell>
          <cell r="AM78">
            <v>800</v>
          </cell>
          <cell r="AN78">
            <v>4340</v>
          </cell>
          <cell r="AO78">
            <v>0</v>
          </cell>
          <cell r="AP78">
            <v>30</v>
          </cell>
          <cell r="AQ78">
            <v>3000</v>
          </cell>
          <cell r="AR78">
            <v>0</v>
          </cell>
          <cell r="AS78">
            <v>3000</v>
          </cell>
          <cell r="AT78">
            <v>1</v>
          </cell>
          <cell r="AU78">
            <v>0</v>
          </cell>
          <cell r="AV78">
            <v>1</v>
          </cell>
          <cell r="AW78">
            <v>0</v>
          </cell>
          <cell r="AX78">
            <v>0</v>
          </cell>
          <cell r="AY78">
            <v>0</v>
          </cell>
          <cell r="AZ78" t="str">
            <v>4-S lean burn (1); Electric (1)</v>
          </cell>
          <cell r="BA78">
            <v>1</v>
          </cell>
          <cell r="BB78">
            <v>18</v>
          </cell>
          <cell r="BC78">
            <v>0</v>
          </cell>
          <cell r="BD78">
            <v>1</v>
          </cell>
          <cell r="BE78">
            <v>0</v>
          </cell>
          <cell r="BF78" t="str">
            <v xml:space="preserve"> </v>
          </cell>
          <cell r="BG78">
            <v>0</v>
          </cell>
          <cell r="BH78">
            <v>0</v>
          </cell>
          <cell r="BI78" t="str">
            <v>DM</v>
          </cell>
          <cell r="BJ78" t="str">
            <v>CMU</v>
          </cell>
          <cell r="BK78" t="str">
            <v>No leaks/emissions detected with IR camera</v>
          </cell>
          <cell r="BL78" t="str">
            <v>There is a piping/valve right outside of the station that belongs to other company.  The operator said that valve leaks.  I did look into it with the IR camera (with the fence in between) and did not see any leak (although I suspect the fence became an issue to differentiate any leak, if any at all)</v>
          </cell>
          <cell r="BM78">
            <v>0</v>
          </cell>
          <cell r="BN78">
            <v>0</v>
          </cell>
          <cell r="BO78">
            <v>0</v>
          </cell>
          <cell r="BP78">
            <v>0</v>
          </cell>
          <cell r="BQ78">
            <v>12</v>
          </cell>
          <cell r="BT78">
            <v>65.726200074152501</v>
          </cell>
          <cell r="BU78" t="e">
            <v>#DIV/0!</v>
          </cell>
          <cell r="BV78">
            <v>33.958324757761545</v>
          </cell>
          <cell r="BW78">
            <v>94645.728106779599</v>
          </cell>
          <cell r="BX78" t="e">
            <v>#DIV/0!</v>
          </cell>
          <cell r="BY78">
            <v>0</v>
          </cell>
          <cell r="BZ78">
            <v>9.8771409898228604E-3</v>
          </cell>
          <cell r="CA78">
            <v>0</v>
          </cell>
          <cell r="CB78">
            <v>3000</v>
          </cell>
          <cell r="CC78">
            <v>95.822999999999993</v>
          </cell>
          <cell r="CD78">
            <v>0.51666344196758152</v>
          </cell>
          <cell r="CE78">
            <v>1</v>
          </cell>
          <cell r="CF78">
            <v>65.726200074152501</v>
          </cell>
          <cell r="CG78">
            <v>0</v>
          </cell>
          <cell r="CH78">
            <v>0</v>
          </cell>
          <cell r="CI78">
            <v>0</v>
          </cell>
          <cell r="CJ78">
            <v>0</v>
          </cell>
          <cell r="CL78">
            <v>0</v>
          </cell>
          <cell r="CM78">
            <v>1.9708000465376132</v>
          </cell>
          <cell r="CN78">
            <v>2.9470334476207447</v>
          </cell>
          <cell r="CO78">
            <v>0.40896160135684784</v>
          </cell>
          <cell r="CP78" t="str">
            <v>A</v>
          </cell>
          <cell r="CQ78">
            <v>1</v>
          </cell>
          <cell r="CR78">
            <v>1</v>
          </cell>
          <cell r="CS78">
            <v>65.726200074152501</v>
          </cell>
          <cell r="CT78">
            <v>65.726200074152501</v>
          </cell>
          <cell r="CU78">
            <v>23.58499141673153</v>
          </cell>
          <cell r="CV78">
            <v>9.5823</v>
          </cell>
        </row>
        <row r="79">
          <cell r="A79">
            <v>331.1</v>
          </cell>
          <cell r="B79">
            <v>35</v>
          </cell>
          <cell r="C79">
            <v>41572</v>
          </cell>
          <cell r="D79" t="str">
            <v>Midlothian</v>
          </cell>
          <cell r="E79" t="str">
            <v>Access</v>
          </cell>
          <cell r="F79">
            <v>32.655999999999999</v>
          </cell>
          <cell r="G79">
            <v>-97.323999999999998</v>
          </cell>
          <cell r="H79" t="str">
            <v>TX</v>
          </cell>
          <cell r="I79">
            <v>10</v>
          </cell>
          <cell r="J79" t="str">
            <v>Barnett</v>
          </cell>
          <cell r="K79" t="str">
            <v>C/D</v>
          </cell>
          <cell r="L79" t="str">
            <v>Shale</v>
          </cell>
          <cell r="M79">
            <v>95.652000000000001</v>
          </cell>
          <cell r="N79">
            <v>0.93899999999999995</v>
          </cell>
          <cell r="O79">
            <v>2.7E-2</v>
          </cell>
          <cell r="P79">
            <v>1E-3</v>
          </cell>
          <cell r="Q79">
            <v>2.718</v>
          </cell>
          <cell r="R79">
            <v>0.66300000000000003</v>
          </cell>
          <cell r="S79">
            <v>1.4999999999999999E-4</v>
          </cell>
          <cell r="T79">
            <v>1.4999999999999998</v>
          </cell>
          <cell r="U79">
            <v>987.8</v>
          </cell>
          <cell r="V79">
            <v>970.6</v>
          </cell>
          <cell r="W79" t="str">
            <v>Sample taken prior to dehy.  Date sampled 9/4/13</v>
          </cell>
          <cell r="X79">
            <v>95.652000000000001</v>
          </cell>
          <cell r="Y79">
            <v>0.93899999999999995</v>
          </cell>
          <cell r="Z79">
            <v>2.7E-2</v>
          </cell>
          <cell r="AA79">
            <v>1E-3</v>
          </cell>
          <cell r="AB79">
            <v>2.718</v>
          </cell>
          <cell r="AC79">
            <v>0.66300000000000003</v>
          </cell>
          <cell r="AD79">
            <v>1.4999999999999999E-4</v>
          </cell>
          <cell r="AE79">
            <v>1.4999999999999998</v>
          </cell>
          <cell r="AF79">
            <v>987.8</v>
          </cell>
          <cell r="AG79">
            <v>970.6</v>
          </cell>
          <cell r="AH79" t="str">
            <v>Sample taken prior to dehy.  Date sampled 9/4/13</v>
          </cell>
          <cell r="AI79">
            <v>15</v>
          </cell>
          <cell r="AJ79">
            <v>9.5350000000000001</v>
          </cell>
          <cell r="AK79">
            <v>10</v>
          </cell>
          <cell r="AL79">
            <v>85</v>
          </cell>
          <cell r="AM79">
            <v>709</v>
          </cell>
          <cell r="AN79">
            <v>3450</v>
          </cell>
          <cell r="AO79">
            <v>0</v>
          </cell>
          <cell r="AP79" t="str">
            <v>NA</v>
          </cell>
          <cell r="AQ79">
            <v>2300</v>
          </cell>
          <cell r="AR79">
            <v>0</v>
          </cell>
          <cell r="AS79">
            <v>2300</v>
          </cell>
          <cell r="AT79">
            <v>2</v>
          </cell>
          <cell r="AU79">
            <v>1</v>
          </cell>
          <cell r="AV79">
            <v>0</v>
          </cell>
          <cell r="AW79">
            <v>0</v>
          </cell>
          <cell r="AX79">
            <v>0</v>
          </cell>
          <cell r="AY79">
            <v>0</v>
          </cell>
          <cell r="AZ79" t="str">
            <v>4-S rich burn</v>
          </cell>
          <cell r="BA79">
            <v>1</v>
          </cell>
          <cell r="BB79">
            <v>0</v>
          </cell>
          <cell r="BC79">
            <v>0</v>
          </cell>
          <cell r="BD79">
            <v>0</v>
          </cell>
          <cell r="BE79">
            <v>2008</v>
          </cell>
          <cell r="BF79">
            <v>6</v>
          </cell>
          <cell r="BG79">
            <v>0</v>
          </cell>
          <cell r="BH79" t="str">
            <v>Wells</v>
          </cell>
          <cell r="BI79" t="str">
            <v>AM</v>
          </cell>
          <cell r="BJ79" t="str">
            <v>Aerodyne</v>
          </cell>
          <cell r="BK79" t="str">
            <v>When we got there, an initial drive around by the mobile lab showed very high background CH4 levels in the vicinity of the produced water tanks were, which are located at a very far distance from the rest of the equipment.   A view of the IR camera showed a very high amount of venting from the top of the produced water tanks  (valve stuck open); tracer obtained before and after leak fix.  Leak fixed at ~ 10:15 am.  We should bifurcate this site into 2 separate sites (one operating normally and one with the massive leak).</v>
          </cell>
          <cell r="BL79" t="str">
            <v>None</v>
          </cell>
          <cell r="BM79">
            <v>1</v>
          </cell>
          <cell r="BN79">
            <v>1.6836253240678321</v>
          </cell>
          <cell r="BO79">
            <v>9.5833333333333339</v>
          </cell>
          <cell r="BP79">
            <v>1.6137914736695399E-2</v>
          </cell>
          <cell r="BQ79">
            <v>2</v>
          </cell>
          <cell r="BT79">
            <v>604.51116412369856</v>
          </cell>
          <cell r="BU79">
            <v>430.58675190090008</v>
          </cell>
          <cell r="BV79">
            <v>54.699627874311965</v>
          </cell>
          <cell r="BW79">
            <v>870496.07633812597</v>
          </cell>
          <cell r="BX79">
            <v>620044.92273729621</v>
          </cell>
          <cell r="BY79">
            <v>0</v>
          </cell>
          <cell r="BZ79">
            <v>9.5444754533089926E-2</v>
          </cell>
          <cell r="CA79">
            <v>1</v>
          </cell>
          <cell r="CB79">
            <v>2300</v>
          </cell>
          <cell r="CC79">
            <v>95.652000000000001</v>
          </cell>
          <cell r="CD79">
            <v>9.0485719901641073E-2</v>
          </cell>
          <cell r="CE79">
            <v>1</v>
          </cell>
          <cell r="CF79">
            <v>604.51116412369856</v>
          </cell>
          <cell r="CG79">
            <v>1.69103937133947</v>
          </cell>
          <cell r="CH79">
            <v>604.51116412369856</v>
          </cell>
          <cell r="CI79">
            <v>25667.125478115413</v>
          </cell>
          <cell r="CJ79">
            <v>357.47905954718613</v>
          </cell>
          <cell r="CK79">
            <v>605</v>
          </cell>
          <cell r="CL79">
            <v>2.7851021188474178E-3</v>
          </cell>
          <cell r="CM79">
            <v>2.4157999999999999</v>
          </cell>
          <cell r="CN79">
            <v>3.6124635856742247</v>
          </cell>
          <cell r="CO79">
            <v>0.98054074999999996</v>
          </cell>
          <cell r="CP79" t="str">
            <v>B</v>
          </cell>
          <cell r="CQ79">
            <v>0.5</v>
          </cell>
          <cell r="CR79">
            <v>0.99860938544235178</v>
          </cell>
          <cell r="CS79">
            <v>605.35297678573249</v>
          </cell>
          <cell r="CT79" t="str">
            <v/>
          </cell>
          <cell r="CU79">
            <v>78.801515649664353</v>
          </cell>
          <cell r="CV79">
            <v>9.1204182000000014</v>
          </cell>
        </row>
        <row r="80">
          <cell r="A80">
            <v>331.2</v>
          </cell>
          <cell r="B80">
            <v>59</v>
          </cell>
          <cell r="C80">
            <v>41572</v>
          </cell>
          <cell r="D80" t="str">
            <v>Midlothian</v>
          </cell>
          <cell r="E80" t="str">
            <v>Access</v>
          </cell>
          <cell r="F80">
            <v>32.655999999999999</v>
          </cell>
          <cell r="G80">
            <v>-97.323999999999998</v>
          </cell>
          <cell r="H80" t="str">
            <v>TX</v>
          </cell>
          <cell r="I80">
            <v>10</v>
          </cell>
          <cell r="J80" t="str">
            <v>Barnett</v>
          </cell>
          <cell r="K80" t="str">
            <v>C/D</v>
          </cell>
          <cell r="L80" t="str">
            <v>Shale</v>
          </cell>
          <cell r="M80">
            <v>95.652000000000001</v>
          </cell>
          <cell r="N80">
            <v>0.93899999999999995</v>
          </cell>
          <cell r="O80">
            <v>2.7E-2</v>
          </cell>
          <cell r="P80">
            <v>1E-3</v>
          </cell>
          <cell r="Q80">
            <v>2.718</v>
          </cell>
          <cell r="R80">
            <v>0.66300000000000003</v>
          </cell>
          <cell r="S80">
            <v>1.4999999999999999E-4</v>
          </cell>
          <cell r="T80">
            <v>1.4999999999999998</v>
          </cell>
          <cell r="U80">
            <v>987.8</v>
          </cell>
          <cell r="V80">
            <v>970.6</v>
          </cell>
          <cell r="W80" t="str">
            <v>Sample taken prior to dehy.  Date sampled 9/4/13</v>
          </cell>
          <cell r="X80">
            <v>95.652000000000001</v>
          </cell>
          <cell r="Y80">
            <v>0.93899999999999995</v>
          </cell>
          <cell r="Z80">
            <v>2.7E-2</v>
          </cell>
          <cell r="AA80">
            <v>1E-3</v>
          </cell>
          <cell r="AB80">
            <v>2.718</v>
          </cell>
          <cell r="AC80">
            <v>0.66300000000000003</v>
          </cell>
          <cell r="AD80">
            <v>1.4999999999999999E-4</v>
          </cell>
          <cell r="AE80">
            <v>1.4999999999999998</v>
          </cell>
          <cell r="AF80">
            <v>987.8</v>
          </cell>
          <cell r="AG80">
            <v>970.6</v>
          </cell>
          <cell r="AH80" t="str">
            <v>Sample taken prior to dehy.  Date sampled 9/4/13</v>
          </cell>
          <cell r="AI80">
            <v>15</v>
          </cell>
          <cell r="AJ80">
            <v>9.5350000000000001</v>
          </cell>
          <cell r="AK80">
            <v>10</v>
          </cell>
          <cell r="AL80">
            <v>85</v>
          </cell>
          <cell r="AM80">
            <v>709</v>
          </cell>
          <cell r="AN80">
            <v>3450</v>
          </cell>
          <cell r="AO80">
            <v>0</v>
          </cell>
          <cell r="AP80" t="str">
            <v>NA</v>
          </cell>
          <cell r="AQ80">
            <v>2300</v>
          </cell>
          <cell r="AR80">
            <v>0</v>
          </cell>
          <cell r="AS80">
            <v>2300</v>
          </cell>
          <cell r="AT80">
            <v>2</v>
          </cell>
          <cell r="AU80">
            <v>1</v>
          </cell>
          <cell r="AV80">
            <v>0</v>
          </cell>
          <cell r="AW80">
            <v>0</v>
          </cell>
          <cell r="AX80">
            <v>0</v>
          </cell>
          <cell r="AY80">
            <v>0</v>
          </cell>
          <cell r="AZ80" t="str">
            <v>4-S rich burn</v>
          </cell>
          <cell r="BA80">
            <v>1</v>
          </cell>
          <cell r="BB80">
            <v>0</v>
          </cell>
          <cell r="BC80">
            <v>0</v>
          </cell>
          <cell r="BD80">
            <v>0</v>
          </cell>
          <cell r="BE80">
            <v>2008</v>
          </cell>
          <cell r="BF80">
            <v>6</v>
          </cell>
          <cell r="BG80">
            <v>0</v>
          </cell>
          <cell r="BH80" t="str">
            <v>Wells</v>
          </cell>
          <cell r="BI80" t="str">
            <v>AM</v>
          </cell>
          <cell r="BJ80" t="str">
            <v>Aerodyne</v>
          </cell>
          <cell r="BK80" t="str">
            <v>When we got there, an initial drive around by the mobile lab showed very high background CH4 levels in the vicinity of the produced water tanks were, which are located at a very far distance from the rest of the equipment.   A view of the IR camera showed a very high amount of venting from the top of the produced water tanks  (valve stuck open); tracer obtained before and after leak fix.  Leak fixed at ~ 10:15 am.  We should bifurcate this site into 2 separate sites (one operating normally and one with the massive leak).</v>
          </cell>
          <cell r="BL80" t="str">
            <v>None</v>
          </cell>
          <cell r="BM80">
            <v>1</v>
          </cell>
          <cell r="BN80">
            <v>1.6836253240678321</v>
          </cell>
          <cell r="BO80">
            <v>9.5833333333333339</v>
          </cell>
          <cell r="BP80">
            <v>1.6137914736695399E-2</v>
          </cell>
          <cell r="BQ80">
            <v>8</v>
          </cell>
          <cell r="BT80">
            <v>42.969091809030068</v>
          </cell>
          <cell r="BU80">
            <v>94.71383486307279</v>
          </cell>
          <cell r="BV80">
            <v>12.031980776667009</v>
          </cell>
          <cell r="BW80">
            <v>61875.492205003306</v>
          </cell>
          <cell r="BX80">
            <v>136387.92220282482</v>
          </cell>
          <cell r="BY80">
            <v>0</v>
          </cell>
          <cell r="BZ80">
            <v>6.7842823484786357E-3</v>
          </cell>
          <cell r="CA80">
            <v>1</v>
          </cell>
          <cell r="CB80">
            <v>2300</v>
          </cell>
          <cell r="CC80">
            <v>95.652000000000001</v>
          </cell>
          <cell r="CD80">
            <v>0.28001477969656452</v>
          </cell>
          <cell r="CE80">
            <v>1</v>
          </cell>
          <cell r="CF80">
            <v>42.969091809030068</v>
          </cell>
          <cell r="CG80">
            <v>1.69103937133947</v>
          </cell>
          <cell r="CH80">
            <v>42.969091809030068</v>
          </cell>
          <cell r="CI80">
            <v>1824.4378873329717</v>
          </cell>
          <cell r="CJ80">
            <v>25.409870720510966</v>
          </cell>
          <cell r="CK80">
            <v>42.969091809030068</v>
          </cell>
          <cell r="CL80">
            <v>3.9182241308484293E-2</v>
          </cell>
          <cell r="CM80">
            <v>3.4944760000000006</v>
          </cell>
          <cell r="CN80">
            <v>5.2254604276068068</v>
          </cell>
          <cell r="CO80">
            <v>0.67353268749999995</v>
          </cell>
          <cell r="CP80" t="str">
            <v>C</v>
          </cell>
          <cell r="CT80" t="str">
            <v/>
          </cell>
          <cell r="CU80">
            <v>0</v>
          </cell>
          <cell r="CV80">
            <v>9.1204182000000014</v>
          </cell>
        </row>
        <row r="81">
          <cell r="A81">
            <v>344</v>
          </cell>
          <cell r="B81">
            <v>61</v>
          </cell>
          <cell r="C81">
            <v>41675</v>
          </cell>
          <cell r="D81" t="str">
            <v>Leona Compressor Facility</v>
          </cell>
          <cell r="E81" t="str">
            <v>Access</v>
          </cell>
          <cell r="F81">
            <v>28.280842</v>
          </cell>
          <cell r="G81">
            <v>-99.356241999999995</v>
          </cell>
          <cell r="H81" t="str">
            <v>TX</v>
          </cell>
          <cell r="I81">
            <v>16</v>
          </cell>
          <cell r="J81" t="str">
            <v>Eagle Ford</v>
          </cell>
          <cell r="K81" t="str">
            <v>C/D</v>
          </cell>
          <cell r="L81" t="str">
            <v>Shale</v>
          </cell>
          <cell r="M81">
            <v>75.897000000000006</v>
          </cell>
          <cell r="N81">
            <v>13.337</v>
          </cell>
          <cell r="O81">
            <v>5.4589999999999996</v>
          </cell>
          <cell r="P81">
            <v>3.8119999999999994</v>
          </cell>
          <cell r="Q81">
            <v>1.381</v>
          </cell>
          <cell r="R81">
            <v>0.114</v>
          </cell>
          <cell r="S81">
            <v>0</v>
          </cell>
          <cell r="T81">
            <v>0</v>
          </cell>
          <cell r="U81">
            <v>1284.69</v>
          </cell>
          <cell r="V81">
            <v>1262.33</v>
          </cell>
          <cell r="W81" t="str">
            <v>Gas composition given for outlet but assumed to be the same as inlet for this C/D station</v>
          </cell>
          <cell r="X81">
            <v>75.897000000000006</v>
          </cell>
          <cell r="Y81">
            <v>13.337</v>
          </cell>
          <cell r="Z81">
            <v>5.4589999999999996</v>
          </cell>
          <cell r="AA81">
            <v>3.8119999999999994</v>
          </cell>
          <cell r="AB81">
            <v>1.381</v>
          </cell>
          <cell r="AC81">
            <v>0.114</v>
          </cell>
          <cell r="AD81">
            <v>0</v>
          </cell>
          <cell r="AE81">
            <v>0</v>
          </cell>
          <cell r="AF81">
            <v>1284.69</v>
          </cell>
          <cell r="AG81">
            <v>1262.33</v>
          </cell>
          <cell r="AH81" t="str">
            <v>Effective end date 2/5/2014.  Data given for outlet composition</v>
          </cell>
          <cell r="AI81">
            <v>9</v>
          </cell>
          <cell r="AJ81">
            <v>9.3000000000000007</v>
          </cell>
          <cell r="AK81">
            <v>17.5</v>
          </cell>
          <cell r="AL81">
            <v>81</v>
          </cell>
          <cell r="AM81">
            <v>975</v>
          </cell>
          <cell r="AN81">
            <v>4060</v>
          </cell>
          <cell r="AO81">
            <v>0</v>
          </cell>
          <cell r="AP81">
            <v>59</v>
          </cell>
          <cell r="AQ81">
            <v>2720</v>
          </cell>
          <cell r="AR81">
            <v>0</v>
          </cell>
          <cell r="AS81">
            <v>2720</v>
          </cell>
          <cell r="AT81">
            <v>2</v>
          </cell>
          <cell r="AU81">
            <v>0</v>
          </cell>
          <cell r="AV81">
            <v>1</v>
          </cell>
          <cell r="AW81">
            <v>0</v>
          </cell>
          <cell r="AX81">
            <v>0</v>
          </cell>
          <cell r="AY81">
            <v>0</v>
          </cell>
          <cell r="AZ81" t="str">
            <v>4-S lean burn</v>
          </cell>
          <cell r="BA81">
            <v>1</v>
          </cell>
          <cell r="BB81">
            <v>26</v>
          </cell>
          <cell r="BC81">
            <v>0</v>
          </cell>
          <cell r="BD81">
            <v>7</v>
          </cell>
          <cell r="BE81">
            <v>2011</v>
          </cell>
          <cell r="BF81">
            <v>3</v>
          </cell>
          <cell r="BG81" t="str">
            <v xml:space="preserve">Sales  </v>
          </cell>
          <cell r="BH81" t="str">
            <v>Wells and Pelon station</v>
          </cell>
          <cell r="BI81" t="str">
            <v>DM</v>
          </cell>
          <cell r="BJ81" t="str">
            <v>Aerodyne</v>
          </cell>
          <cell r="BK81" t="str">
            <v xml:space="preserve">Leak from compressors 1 and 2 (see videos “day 20” and “day 21”).  Also small leak from piping in one compressor, already tagged with yellow ribbon.  Initially the tanks were venting (video “day 22”) because the combustor was not operating, and once it started operating at 12:06pm the tanks stopped venting. </v>
          </cell>
          <cell r="BL81" t="str">
            <v>Remote location with nearby facility on North side of station</v>
          </cell>
          <cell r="BM81">
            <v>1</v>
          </cell>
          <cell r="BN81">
            <v>9.6309135653876563</v>
          </cell>
          <cell r="BO81">
            <v>12.240000000000002</v>
          </cell>
          <cell r="BP81">
            <v>1.6985849637002906E-2</v>
          </cell>
          <cell r="BQ81">
            <v>16</v>
          </cell>
          <cell r="BT81">
            <v>41.244401083204416</v>
          </cell>
          <cell r="BU81">
            <v>143.93262099500458</v>
          </cell>
          <cell r="BV81">
            <v>18.758705770094416</v>
          </cell>
          <cell r="BW81">
            <v>59391.937559814367</v>
          </cell>
          <cell r="BX81">
            <v>207262.97423280659</v>
          </cell>
          <cell r="BY81">
            <v>0</v>
          </cell>
          <cell r="BZ81">
            <v>8.4143376485781105E-3</v>
          </cell>
          <cell r="CA81">
            <v>0</v>
          </cell>
          <cell r="CB81">
            <v>2720</v>
          </cell>
          <cell r="CC81">
            <v>75.897000000000006</v>
          </cell>
          <cell r="CD81">
            <v>0.45481823659535098</v>
          </cell>
          <cell r="CE81">
            <v>1</v>
          </cell>
          <cell r="CF81">
            <v>41.244401083204416</v>
          </cell>
          <cell r="CG81">
            <v>0</v>
          </cell>
          <cell r="CH81">
            <v>0</v>
          </cell>
          <cell r="CI81">
            <v>0</v>
          </cell>
          <cell r="CJ81">
            <v>0</v>
          </cell>
          <cell r="CL81">
            <v>0.23350838689495643</v>
          </cell>
          <cell r="CM81">
            <v>4.1814423529411764</v>
          </cell>
          <cell r="CN81">
            <v>6.2527147262173806</v>
          </cell>
          <cell r="CO81">
            <v>0.43301767812499997</v>
          </cell>
          <cell r="CP81" t="str">
            <v>C</v>
          </cell>
          <cell r="CQ81">
            <v>0.1</v>
          </cell>
          <cell r="CR81">
            <v>0.82633868745676731</v>
          </cell>
          <cell r="CS81">
            <v>49.912223292053305</v>
          </cell>
          <cell r="CT81" t="str">
            <v/>
          </cell>
          <cell r="CU81">
            <v>92.995160477081185</v>
          </cell>
          <cell r="CV81">
            <v>7.0584210000000009</v>
          </cell>
        </row>
        <row r="82">
          <cell r="A82">
            <v>109</v>
          </cell>
          <cell r="B82">
            <v>66</v>
          </cell>
          <cell r="C82">
            <v>41620</v>
          </cell>
          <cell r="D82" t="str">
            <v>Springhill</v>
          </cell>
          <cell r="E82" t="str">
            <v>Williams</v>
          </cell>
          <cell r="F82">
            <v>39.751399999999997</v>
          </cell>
          <cell r="G82">
            <v>-79.872780000000006</v>
          </cell>
          <cell r="H82" t="str">
            <v>PA</v>
          </cell>
          <cell r="I82">
            <v>5</v>
          </cell>
          <cell r="J82" t="str">
            <v>LMM</v>
          </cell>
          <cell r="K82" t="str">
            <v>C/D</v>
          </cell>
          <cell r="L82" t="str">
            <v>Conventional</v>
          </cell>
          <cell r="M82">
            <v>96.444000000000003</v>
          </cell>
          <cell r="N82">
            <v>2.4119999999999999</v>
          </cell>
          <cell r="O82">
            <v>0.245</v>
          </cell>
          <cell r="P82">
            <v>0.153</v>
          </cell>
          <cell r="Q82">
            <v>0.24399999999999999</v>
          </cell>
          <cell r="R82">
            <v>0.502</v>
          </cell>
          <cell r="S82">
            <v>0</v>
          </cell>
          <cell r="T82">
            <v>0</v>
          </cell>
          <cell r="U82">
            <v>1033.5999999999999</v>
          </cell>
          <cell r="V82">
            <v>1016.5</v>
          </cell>
          <cell r="W82" t="str">
            <v>Typical.  Data given for inlet composition</v>
          </cell>
          <cell r="X82">
            <v>96.444000000000003</v>
          </cell>
          <cell r="Y82">
            <v>2.4119999999999999</v>
          </cell>
          <cell r="Z82">
            <v>0.245</v>
          </cell>
          <cell r="AA82">
            <v>0.153</v>
          </cell>
          <cell r="AB82">
            <v>0.24399999999999999</v>
          </cell>
          <cell r="AC82">
            <v>0.502</v>
          </cell>
          <cell r="AD82">
            <v>0</v>
          </cell>
          <cell r="AE82">
            <v>0</v>
          </cell>
          <cell r="AF82">
            <v>1033.5999999999999</v>
          </cell>
          <cell r="AG82">
            <v>1016.5</v>
          </cell>
          <cell r="AH82" t="str">
            <v>Typical.  Data given for inlet composition</v>
          </cell>
          <cell r="AI82">
            <v>0</v>
          </cell>
          <cell r="AJ82">
            <v>9.0399999999999991</v>
          </cell>
          <cell r="AK82">
            <v>0</v>
          </cell>
          <cell r="AL82">
            <v>27</v>
          </cell>
          <cell r="AM82">
            <v>718</v>
          </cell>
          <cell r="AN82">
            <v>4180</v>
          </cell>
          <cell r="AO82">
            <v>0</v>
          </cell>
          <cell r="AP82">
            <v>22.5</v>
          </cell>
          <cell r="AQ82">
            <v>2840</v>
          </cell>
          <cell r="AR82">
            <v>0</v>
          </cell>
          <cell r="AS82">
            <v>2840</v>
          </cell>
          <cell r="AT82">
            <v>2</v>
          </cell>
          <cell r="AU82">
            <v>0</v>
          </cell>
          <cell r="AV82">
            <v>1</v>
          </cell>
          <cell r="AW82">
            <v>0</v>
          </cell>
          <cell r="AX82">
            <v>0</v>
          </cell>
          <cell r="AY82">
            <v>0</v>
          </cell>
          <cell r="AZ82" t="str">
            <v>4-S lean burn (2); Electric (1 OP)</v>
          </cell>
          <cell r="BA82">
            <v>1</v>
          </cell>
          <cell r="BB82">
            <v>25</v>
          </cell>
          <cell r="BC82">
            <v>0</v>
          </cell>
          <cell r="BD82">
            <v>0</v>
          </cell>
          <cell r="BE82">
            <v>0</v>
          </cell>
          <cell r="BF82" t="str">
            <v xml:space="preserve"> </v>
          </cell>
          <cell r="BG82">
            <v>0</v>
          </cell>
          <cell r="BH82">
            <v>0</v>
          </cell>
          <cell r="BI82" t="str">
            <v>DM</v>
          </cell>
          <cell r="BJ82" t="str">
            <v>CMU</v>
          </cell>
          <cell r="BK82" t="str">
            <v>Station as a lot of 'salt' or slug issues with gas…separate prior to station.  No leaks observed with IR camera…however 3 pressure contol sections were frozen</v>
          </cell>
          <cell r="BL82" t="str">
            <v>None</v>
          </cell>
          <cell r="BM82">
            <v>0</v>
          </cell>
          <cell r="BN82">
            <v>4.747276464443134</v>
          </cell>
          <cell r="BO82">
            <v>5.8066666666666666</v>
          </cell>
          <cell r="BP82">
            <v>8.3726765548090675E-3</v>
          </cell>
          <cell r="BQ82">
            <v>36</v>
          </cell>
          <cell r="BT82">
            <v>30.971532644011905</v>
          </cell>
          <cell r="BU82">
            <v>83.948472776444518</v>
          </cell>
          <cell r="BV82">
            <v>7.6814809320976138</v>
          </cell>
          <cell r="BW82">
            <v>44599.007007377142</v>
          </cell>
          <cell r="BX82">
            <v>120885.8007980801</v>
          </cell>
          <cell r="BY82">
            <v>0</v>
          </cell>
          <cell r="BZ82">
            <v>5.1154229130556421E-3</v>
          </cell>
          <cell r="CA82">
            <v>0</v>
          </cell>
          <cell r="CB82">
            <v>2840</v>
          </cell>
          <cell r="CC82">
            <v>96.444000000000003</v>
          </cell>
          <cell r="CD82">
            <v>0.24801746237065106</v>
          </cell>
          <cell r="CE82">
            <v>1</v>
          </cell>
          <cell r="CF82">
            <v>30.971532644011905</v>
          </cell>
          <cell r="CG82">
            <v>0</v>
          </cell>
          <cell r="CH82">
            <v>0</v>
          </cell>
          <cell r="CI82">
            <v>0</v>
          </cell>
          <cell r="CJ82">
            <v>0</v>
          </cell>
          <cell r="CL82">
            <v>0.15327870657899073</v>
          </cell>
          <cell r="CM82">
            <v>5.2547695707582633</v>
          </cell>
          <cell r="CN82">
            <v>7.8577132732317256</v>
          </cell>
          <cell r="CO82">
            <v>0.57566088437694474</v>
          </cell>
          <cell r="CP82" t="str">
            <v>C</v>
          </cell>
          <cell r="CQ82">
            <v>0.1</v>
          </cell>
          <cell r="CR82">
            <v>0.87877258703410488</v>
          </cell>
          <cell r="CS82">
            <v>35.244081462010726</v>
          </cell>
          <cell r="CT82" t="str">
            <v/>
          </cell>
          <cell r="CU82">
            <v>21.524006449358538</v>
          </cell>
          <cell r="CV82">
            <v>8.7185375999999994</v>
          </cell>
        </row>
        <row r="83">
          <cell r="A83">
            <v>466</v>
          </cell>
          <cell r="B83">
            <v>71</v>
          </cell>
          <cell r="C83">
            <v>41746</v>
          </cell>
          <cell r="D83" t="str">
            <v>Brighton Station</v>
          </cell>
          <cell r="E83" t="str">
            <v>Anadarko</v>
          </cell>
          <cell r="F83">
            <v>39.930755980000001</v>
          </cell>
          <cell r="G83">
            <v>-104.6804681</v>
          </cell>
          <cell r="H83" t="str">
            <v>CO</v>
          </cell>
          <cell r="I83">
            <v>2</v>
          </cell>
          <cell r="J83" t="str">
            <v>DJ</v>
          </cell>
          <cell r="K83" t="str">
            <v>C/D</v>
          </cell>
          <cell r="L83" t="str">
            <v>Shale</v>
          </cell>
          <cell r="M83">
            <v>67.707700000000003</v>
          </cell>
          <cell r="N83">
            <v>14.0441</v>
          </cell>
          <cell r="O83">
            <v>9.1396999999999995</v>
          </cell>
          <cell r="P83">
            <v>5.1669999999999998</v>
          </cell>
          <cell r="Q83">
            <v>2.5299999999999998</v>
          </cell>
          <cell r="R83">
            <v>1.31</v>
          </cell>
          <cell r="S83">
            <v>0</v>
          </cell>
          <cell r="T83">
            <v>0</v>
          </cell>
          <cell r="U83">
            <v>1352.7</v>
          </cell>
          <cell r="V83">
            <v>1329.2</v>
          </cell>
          <cell r="W83" t="str">
            <v>Sample taken from inlet to contactor.  Sample date 12/16/13</v>
          </cell>
          <cell r="X83">
            <v>67.707700000000003</v>
          </cell>
          <cell r="Y83">
            <v>14.0441</v>
          </cell>
          <cell r="Z83">
            <v>9.1396999999999995</v>
          </cell>
          <cell r="AA83">
            <v>5.1669999999999998</v>
          </cell>
          <cell r="AB83">
            <v>2.5299999999999998</v>
          </cell>
          <cell r="AC83">
            <v>1.31</v>
          </cell>
          <cell r="AD83">
            <v>0</v>
          </cell>
          <cell r="AE83">
            <v>0</v>
          </cell>
          <cell r="AF83">
            <v>1352.7</v>
          </cell>
          <cell r="AG83">
            <v>1329.2</v>
          </cell>
          <cell r="AH83" t="str">
            <v>Sample taken from inlet to contactor.  Sample date 12/16/13</v>
          </cell>
          <cell r="AI83">
            <v>0</v>
          </cell>
          <cell r="AJ83">
            <v>8.8000000000000007</v>
          </cell>
          <cell r="AK83">
            <v>20</v>
          </cell>
          <cell r="AL83">
            <v>43</v>
          </cell>
          <cell r="AM83">
            <v>1047</v>
          </cell>
          <cell r="AN83">
            <v>3550</v>
          </cell>
          <cell r="AO83">
            <v>0</v>
          </cell>
          <cell r="AP83">
            <v>55.5</v>
          </cell>
          <cell r="AQ83">
            <v>3550</v>
          </cell>
          <cell r="AR83">
            <v>0</v>
          </cell>
          <cell r="AS83">
            <v>3550</v>
          </cell>
          <cell r="AT83">
            <v>2</v>
          </cell>
          <cell r="AU83">
            <v>0</v>
          </cell>
          <cell r="AV83">
            <v>0</v>
          </cell>
          <cell r="AW83">
            <v>0</v>
          </cell>
          <cell r="AX83">
            <v>0</v>
          </cell>
          <cell r="AY83">
            <v>0</v>
          </cell>
          <cell r="AZ83" t="str">
            <v>4-S lean burn</v>
          </cell>
          <cell r="BA83">
            <v>1</v>
          </cell>
          <cell r="BB83" t="str">
            <v>Compressed air</v>
          </cell>
          <cell r="BC83" t="str">
            <v>Compressed air</v>
          </cell>
          <cell r="BD83" t="str">
            <v>Compressed air</v>
          </cell>
          <cell r="BE83">
            <v>2013</v>
          </cell>
          <cell r="BF83">
            <v>1</v>
          </cell>
          <cell r="BG83" t="str">
            <v>Wattenberg Gas Processing Plant</v>
          </cell>
          <cell r="BH83" t="str">
            <v>Wells</v>
          </cell>
          <cell r="BI83" t="str">
            <v>DM</v>
          </cell>
          <cell r="BJ83" t="str">
            <v>Aerodyne</v>
          </cell>
          <cell r="BK83" t="str">
            <v xml:space="preserve">There were no leaks detected with the IR camera nor any episodic emissions.  No changes in operation during the visit. </v>
          </cell>
          <cell r="BL83" t="str">
            <v xml:space="preserve">Nearest well pad is located about 1 mi South of the station, not other wells appear to be in the immediate vicinity.  There is also an old compressor building which is now decommissioned.  Other decommissioned equipment in the yard included horizontal tanks and dehydrators. </v>
          </cell>
          <cell r="BM83">
            <v>0</v>
          </cell>
          <cell r="BN83">
            <v>12.408315841228633</v>
          </cell>
          <cell r="BO83">
            <v>14.200000000000001</v>
          </cell>
          <cell r="BP83">
            <v>2.1884298482858115E-2</v>
          </cell>
          <cell r="BQ83">
            <v>13</v>
          </cell>
          <cell r="BT83">
            <v>22.921298043432188</v>
          </cell>
          <cell r="BU83">
            <v>51.513831996615963</v>
          </cell>
          <cell r="BV83">
            <v>7.6206176457711248</v>
          </cell>
          <cell r="BW83">
            <v>33006.669182542348</v>
          </cell>
          <cell r="BX83">
            <v>74179.918075126989</v>
          </cell>
          <cell r="BY83">
            <v>0</v>
          </cell>
          <cell r="BZ83">
            <v>5.5396326586969261E-3</v>
          </cell>
          <cell r="CA83">
            <v>0</v>
          </cell>
          <cell r="CB83">
            <v>3550</v>
          </cell>
          <cell r="CC83">
            <v>67.707700000000003</v>
          </cell>
          <cell r="CD83">
            <v>0.3324688519529424</v>
          </cell>
          <cell r="CE83">
            <v>1</v>
          </cell>
          <cell r="CF83">
            <v>22.921298043432188</v>
          </cell>
          <cell r="CG83">
            <v>0</v>
          </cell>
          <cell r="CH83">
            <v>0</v>
          </cell>
          <cell r="CI83">
            <v>0</v>
          </cell>
          <cell r="CJ83">
            <v>0</v>
          </cell>
          <cell r="CL83">
            <v>0.54134437839065064</v>
          </cell>
          <cell r="CM83">
            <v>1.8</v>
          </cell>
          <cell r="CN83">
            <v>2.6916278061981971</v>
          </cell>
          <cell r="CO83">
            <v>0.94880461538461547</v>
          </cell>
          <cell r="CP83" t="str">
            <v>A</v>
          </cell>
          <cell r="CQ83">
            <v>0.1</v>
          </cell>
          <cell r="CR83">
            <v>0.67240002418832268</v>
          </cell>
          <cell r="CS83">
            <v>34.088782300537957</v>
          </cell>
          <cell r="CT83">
            <v>22.921298043432188</v>
          </cell>
          <cell r="CU83">
            <v>26.21290241065666</v>
          </cell>
          <cell r="CV83">
            <v>5.9582776000000006</v>
          </cell>
        </row>
        <row r="84">
          <cell r="A84">
            <v>78</v>
          </cell>
          <cell r="B84">
            <v>85</v>
          </cell>
          <cell r="C84">
            <v>41726</v>
          </cell>
          <cell r="D84" t="str">
            <v>Sims Mesa CDP</v>
          </cell>
          <cell r="E84" t="str">
            <v>Williams</v>
          </cell>
          <cell r="F84">
            <v>36.8048</v>
          </cell>
          <cell r="G84">
            <v>-107.5501</v>
          </cell>
          <cell r="H84" t="str">
            <v>NM</v>
          </cell>
          <cell r="I84">
            <v>13</v>
          </cell>
          <cell r="J84" t="str">
            <v>San Juan</v>
          </cell>
          <cell r="K84" t="str">
            <v>C/D</v>
          </cell>
          <cell r="L84" t="str">
            <v>Coal Bed Methane</v>
          </cell>
          <cell r="M84">
            <v>76.652900000000002</v>
          </cell>
          <cell r="N84">
            <v>1.7423</v>
          </cell>
          <cell r="O84">
            <v>0.57040000000000002</v>
          </cell>
          <cell r="P84">
            <v>0.35620000000000002</v>
          </cell>
          <cell r="Q84">
            <v>20.617599999999999</v>
          </cell>
          <cell r="R84">
            <v>6.0600000000000001E-2</v>
          </cell>
          <cell r="S84">
            <v>0</v>
          </cell>
          <cell r="T84">
            <v>0</v>
          </cell>
          <cell r="U84">
            <v>836.9</v>
          </cell>
          <cell r="V84">
            <v>823.5</v>
          </cell>
          <cell r="W84" t="str">
            <v>date sampled 4/14/14</v>
          </cell>
          <cell r="X84">
            <v>76.652900000000002</v>
          </cell>
          <cell r="Y84">
            <v>1.7423</v>
          </cell>
          <cell r="Z84">
            <v>0.57040000000000002</v>
          </cell>
          <cell r="AA84">
            <v>0.35620000000000002</v>
          </cell>
          <cell r="AB84">
            <v>20.617599999999999</v>
          </cell>
          <cell r="AC84">
            <v>6.0600000000000001E-2</v>
          </cell>
          <cell r="AD84">
            <v>0</v>
          </cell>
          <cell r="AE84">
            <v>0</v>
          </cell>
          <cell r="AF84">
            <v>836.9</v>
          </cell>
          <cell r="AG84">
            <v>823.5</v>
          </cell>
          <cell r="AH84" t="str">
            <v>date sampled 4/14/14</v>
          </cell>
          <cell r="AI84">
            <v>0</v>
          </cell>
          <cell r="AJ84">
            <v>6.5</v>
          </cell>
          <cell r="AK84">
            <v>13</v>
          </cell>
          <cell r="AL84">
            <v>79</v>
          </cell>
          <cell r="AM84">
            <v>331</v>
          </cell>
          <cell r="AN84">
            <v>1357</v>
          </cell>
          <cell r="AO84">
            <v>0</v>
          </cell>
          <cell r="AP84">
            <v>45</v>
          </cell>
          <cell r="AQ84">
            <v>1357</v>
          </cell>
          <cell r="AR84">
            <v>0</v>
          </cell>
          <cell r="AS84">
            <v>1357</v>
          </cell>
          <cell r="AT84">
            <v>1</v>
          </cell>
          <cell r="AU84">
            <v>0</v>
          </cell>
          <cell r="AV84">
            <v>0</v>
          </cell>
          <cell r="AW84">
            <v>0</v>
          </cell>
          <cell r="AX84">
            <v>0</v>
          </cell>
          <cell r="AY84">
            <v>0</v>
          </cell>
          <cell r="AZ84" t="str">
            <v>4-S lean burn</v>
          </cell>
          <cell r="BA84">
            <v>2</v>
          </cell>
          <cell r="BB84">
            <v>0</v>
          </cell>
          <cell r="BC84">
            <v>0</v>
          </cell>
          <cell r="BD84">
            <v>0</v>
          </cell>
          <cell r="BE84">
            <v>1990</v>
          </cell>
          <cell r="BF84">
            <v>24</v>
          </cell>
          <cell r="BG84" t="str">
            <v>LaJara Compression Station, from there to El Cedro where it is compressed (no dehydration) and flows to the Milagro Gas Treating Facility.</v>
          </cell>
          <cell r="BH84" t="str">
            <v xml:space="preserve">Wells </v>
          </cell>
          <cell r="BI84" t="str">
            <v>LW</v>
          </cell>
          <cell r="BJ84" t="str">
            <v>Aerodyne</v>
          </cell>
          <cell r="BK84" t="str">
            <v xml:space="preserve">Venting on produced water tank.  Also, dump lines to the produced water tank were opened at ~ 10:25 am and the lines were blown for approximately 1 minute.  Leak on suction control valve packing.  Leaks on compressor crank case vents. Venting from operating dehy and operating compressor.
</v>
          </cell>
          <cell r="BL84" t="str">
            <v xml:space="preserve">The nearest facility is a wellhead approximately 100 meters to the NE of the site.  All gas into the facility is coal bed methane gas and was stated to be coming directly from wellhead production sites.  The gas is produced by Conoco Phillips and Devon.  Just before entering the site (~150 to the SW) the gas is split (40/60 to 50/50) with only the Conoco gas coming into the Simms station (even though metering say’s Devon).  Gathering system is Enterprise.  </v>
          </cell>
          <cell r="BM84">
            <v>1</v>
          </cell>
          <cell r="BN84">
            <v>4.8052368435406176</v>
          </cell>
          <cell r="BO84">
            <v>5.4279999999999999</v>
          </cell>
          <cell r="BP84">
            <v>8.4749001162157198E-3</v>
          </cell>
          <cell r="BQ84">
            <v>3</v>
          </cell>
          <cell r="BT84">
            <v>11.117605979072829</v>
          </cell>
          <cell r="BU84">
            <v>53.51221424850057</v>
          </cell>
          <cell r="BV84">
            <v>4.9262927417426852</v>
          </cell>
          <cell r="BW84">
            <v>16009.352609864873</v>
          </cell>
          <cell r="BX84">
            <v>77057.588517840821</v>
          </cell>
          <cell r="BY84">
            <v>0</v>
          </cell>
          <cell r="BZ84">
            <v>3.2131560901082616E-3</v>
          </cell>
          <cell r="CA84">
            <v>0</v>
          </cell>
          <cell r="CB84">
            <v>1357</v>
          </cell>
          <cell r="CC84">
            <v>76.652900000000002</v>
          </cell>
          <cell r="CD84">
            <v>0.44310733363060967</v>
          </cell>
          <cell r="CE84">
            <v>1</v>
          </cell>
          <cell r="CF84">
            <v>11.117605979072829</v>
          </cell>
          <cell r="CG84">
            <v>0</v>
          </cell>
          <cell r="CH84">
            <v>0</v>
          </cell>
          <cell r="CI84">
            <v>0</v>
          </cell>
          <cell r="CJ84">
            <v>0</v>
          </cell>
          <cell r="CL84">
            <v>0.43221866763273781</v>
          </cell>
          <cell r="CM84">
            <v>5.36</v>
          </cell>
          <cell r="CN84">
            <v>8.015069467345743</v>
          </cell>
          <cell r="CO84">
            <v>0.19470794999999999</v>
          </cell>
          <cell r="CP84" t="str">
            <v>C</v>
          </cell>
          <cell r="CQ84">
            <v>0.1</v>
          </cell>
          <cell r="CR84">
            <v>0.71994406277540346</v>
          </cell>
          <cell r="CS84">
            <v>15.442319138259386</v>
          </cell>
          <cell r="CT84">
            <v>11.117605979072829</v>
          </cell>
          <cell r="CU84">
            <v>12.751905241350022</v>
          </cell>
          <cell r="CV84">
            <v>4.9824384999999998</v>
          </cell>
        </row>
        <row r="85">
          <cell r="A85">
            <v>668</v>
          </cell>
          <cell r="B85">
            <v>82</v>
          </cell>
          <cell r="C85">
            <v>41731</v>
          </cell>
          <cell r="D85" t="str">
            <v>Durango</v>
          </cell>
          <cell r="E85" t="str">
            <v>Anadarko</v>
          </cell>
          <cell r="F85">
            <v>43.524543000000001</v>
          </cell>
          <cell r="G85">
            <v>-105.4326602</v>
          </cell>
          <cell r="H85" t="str">
            <v>WY</v>
          </cell>
          <cell r="I85">
            <v>4</v>
          </cell>
          <cell r="J85" t="str">
            <v>Powder River</v>
          </cell>
          <cell r="K85" t="str">
            <v>C/D</v>
          </cell>
          <cell r="L85" t="str">
            <v>Conventional</v>
          </cell>
          <cell r="M85">
            <v>70.027000000000001</v>
          </cell>
          <cell r="N85">
            <v>13.3348</v>
          </cell>
          <cell r="O85">
            <v>7.9309000000000003</v>
          </cell>
          <cell r="P85">
            <v>6.6420999999999992</v>
          </cell>
          <cell r="Q85">
            <v>1.4836</v>
          </cell>
          <cell r="R85">
            <v>0.58160000000000001</v>
          </cell>
          <cell r="S85">
            <v>2.0000000000000001E-4</v>
          </cell>
          <cell r="T85">
            <v>2</v>
          </cell>
          <cell r="U85">
            <v>1401.5</v>
          </cell>
          <cell r="V85" t="str">
            <v>N/A</v>
          </cell>
          <cell r="W85" t="str">
            <v>Gas report states that the meter is for the fuel gas.  Since the upstream to the plant are wells and there is no processing skid at the site, assumed to be similar to compressed gas composition.  Effective date 10/08/13</v>
          </cell>
          <cell r="X85">
            <v>70.027000000000001</v>
          </cell>
          <cell r="Y85">
            <v>13.3348</v>
          </cell>
          <cell r="Z85">
            <v>7.9309000000000003</v>
          </cell>
          <cell r="AA85">
            <v>6.6420999999999992</v>
          </cell>
          <cell r="AB85">
            <v>1.4836</v>
          </cell>
          <cell r="AC85">
            <v>0.58160000000000001</v>
          </cell>
          <cell r="AD85">
            <v>2.0000000000000001E-4</v>
          </cell>
          <cell r="AE85">
            <v>2</v>
          </cell>
          <cell r="AF85">
            <v>1401.5</v>
          </cell>
          <cell r="AG85" t="str">
            <v>N/A</v>
          </cell>
          <cell r="AH85" t="str">
            <v>Gas report states that the meter is for the fuel gas.  Since the upstream to the plant are wells and there is no processing skid at the site, assumed to be similar to compressed gas composition.  Effective date 10/08/13</v>
          </cell>
          <cell r="AI85">
            <v>4.4271378904109593</v>
          </cell>
          <cell r="AJ85">
            <v>6</v>
          </cell>
          <cell r="AK85">
            <v>7</v>
          </cell>
          <cell r="AL85">
            <v>2</v>
          </cell>
          <cell r="AM85">
            <v>500</v>
          </cell>
          <cell r="AN85">
            <v>3059</v>
          </cell>
          <cell r="AO85">
            <v>0</v>
          </cell>
          <cell r="AP85">
            <v>34</v>
          </cell>
          <cell r="AQ85">
            <v>3059</v>
          </cell>
          <cell r="AR85">
            <v>0</v>
          </cell>
          <cell r="AS85">
            <v>3059</v>
          </cell>
          <cell r="AT85">
            <v>3</v>
          </cell>
          <cell r="AU85">
            <v>0</v>
          </cell>
          <cell r="AV85">
            <v>0</v>
          </cell>
          <cell r="AW85">
            <v>0</v>
          </cell>
          <cell r="AX85">
            <v>0</v>
          </cell>
          <cell r="AY85">
            <v>0</v>
          </cell>
          <cell r="AZ85" t="str">
            <v>4-S rich burn</v>
          </cell>
          <cell r="BA85">
            <v>1</v>
          </cell>
          <cell r="BB85">
            <v>11</v>
          </cell>
          <cell r="BC85">
            <v>0</v>
          </cell>
          <cell r="BD85">
            <v>0</v>
          </cell>
          <cell r="BE85">
            <v>2011</v>
          </cell>
          <cell r="BF85">
            <v>3</v>
          </cell>
          <cell r="BG85" t="str">
            <v>Treating or processing or compressor station</v>
          </cell>
          <cell r="BH85" t="str">
            <v>Wells</v>
          </cell>
          <cell r="BI85" t="str">
            <v>DM</v>
          </cell>
          <cell r="BJ85" t="str">
            <v>CMU</v>
          </cell>
          <cell r="BK85" t="str">
            <v xml:space="preserve">There were no changes in operation nor any episodic emissions.  No IR camera onsite.  There was a truck loading liquids and a group of contractor onsite working on valves.  </v>
          </cell>
          <cell r="BL85" t="str">
            <v>None</v>
          </cell>
          <cell r="BM85">
            <v>0</v>
          </cell>
          <cell r="BN85">
            <v>2.2392216810102163</v>
          </cell>
          <cell r="BO85">
            <v>12.236000000000001</v>
          </cell>
          <cell r="BP85">
            <v>2.1463426599804884E-2</v>
          </cell>
          <cell r="BQ85">
            <v>13</v>
          </cell>
          <cell r="BT85">
            <v>13.012798310286716</v>
          </cell>
          <cell r="BU85">
            <v>29.719315987574287</v>
          </cell>
          <cell r="BV85">
            <v>4.3539991343712936</v>
          </cell>
          <cell r="BW85">
            <v>18738.429566812869</v>
          </cell>
          <cell r="BX85">
            <v>42795.815022106974</v>
          </cell>
          <cell r="BY85">
            <v>0</v>
          </cell>
          <cell r="BZ85">
            <v>4.459810636567055E-3</v>
          </cell>
          <cell r="CA85">
            <v>1</v>
          </cell>
          <cell r="CB85">
            <v>3059</v>
          </cell>
          <cell r="CC85">
            <v>70.027000000000001</v>
          </cell>
          <cell r="CD85">
            <v>0.33459360781219705</v>
          </cell>
          <cell r="CE85">
            <v>1</v>
          </cell>
          <cell r="CF85">
            <v>13.012798310286716</v>
          </cell>
          <cell r="CG85">
            <v>0</v>
          </cell>
          <cell r="CH85">
            <v>0</v>
          </cell>
          <cell r="CI85">
            <v>0</v>
          </cell>
          <cell r="CJ85">
            <v>0</v>
          </cell>
          <cell r="CL85">
            <v>0.17207841292983805</v>
          </cell>
          <cell r="CM85">
            <v>6.1359600631057996</v>
          </cell>
          <cell r="CN85">
            <v>9.175400401987341</v>
          </cell>
          <cell r="CO85">
            <v>2.0542147612471746</v>
          </cell>
          <cell r="CP85" t="str">
            <v>C</v>
          </cell>
          <cell r="CQ85">
            <v>0.3</v>
          </cell>
          <cell r="CR85">
            <v>0.89249465531546623</v>
          </cell>
          <cell r="CS85">
            <v>14.580253486993866</v>
          </cell>
          <cell r="CT85">
            <v>13.012798310286716</v>
          </cell>
          <cell r="CU85">
            <v>15.500172285031557</v>
          </cell>
          <cell r="CV85">
            <v>4.2016200000000001</v>
          </cell>
        </row>
        <row r="86">
          <cell r="A86">
            <v>420</v>
          </cell>
          <cell r="B86">
            <v>79</v>
          </cell>
          <cell r="C86">
            <v>41716</v>
          </cell>
          <cell r="D86" t="str">
            <v>Concrete</v>
          </cell>
          <cell r="E86" t="str">
            <v>Access</v>
          </cell>
          <cell r="F86">
            <v>34.937399999999997</v>
          </cell>
          <cell r="G86">
            <v>-98.2333</v>
          </cell>
          <cell r="H86" t="str">
            <v>OK</v>
          </cell>
          <cell r="I86">
            <v>11</v>
          </cell>
          <cell r="J86">
            <v>0</v>
          </cell>
          <cell r="K86" t="str">
            <v>C/D</v>
          </cell>
          <cell r="L86" t="str">
            <v>Conventional</v>
          </cell>
          <cell r="M86">
            <v>95.504000000000005</v>
          </cell>
          <cell r="N86">
            <v>2.444</v>
          </cell>
          <cell r="O86">
            <v>0.56000000000000005</v>
          </cell>
          <cell r="P86">
            <v>0.39</v>
          </cell>
          <cell r="Q86">
            <v>0.71499999999999997</v>
          </cell>
          <cell r="R86">
            <v>0.38700000000000001</v>
          </cell>
          <cell r="S86">
            <v>2.0000000000000001E-4</v>
          </cell>
          <cell r="T86">
            <v>2</v>
          </cell>
          <cell r="U86">
            <v>1043.5</v>
          </cell>
          <cell r="V86">
            <v>1025.7</v>
          </cell>
          <cell r="W86" t="str">
            <v>Delivery.  Sample date 1/9/14</v>
          </cell>
          <cell r="X86">
            <v>0</v>
          </cell>
          <cell r="Y86">
            <v>0</v>
          </cell>
          <cell r="Z86">
            <v>0</v>
          </cell>
          <cell r="AA86">
            <v>0</v>
          </cell>
          <cell r="AB86">
            <v>0</v>
          </cell>
          <cell r="AC86">
            <v>0</v>
          </cell>
          <cell r="AD86">
            <v>0</v>
          </cell>
          <cell r="AE86">
            <v>0</v>
          </cell>
          <cell r="AF86">
            <v>0</v>
          </cell>
          <cell r="AG86">
            <v>0</v>
          </cell>
          <cell r="AH86">
            <v>0</v>
          </cell>
          <cell r="AI86">
            <v>5</v>
          </cell>
          <cell r="AJ86">
            <v>5.7519999999999998</v>
          </cell>
          <cell r="AK86">
            <v>7</v>
          </cell>
          <cell r="AL86">
            <v>68.023991655076486</v>
          </cell>
          <cell r="AM86">
            <v>534.17941585535459</v>
          </cell>
          <cell r="AN86">
            <v>1380</v>
          </cell>
          <cell r="AO86">
            <v>0</v>
          </cell>
          <cell r="AP86">
            <v>45</v>
          </cell>
          <cell r="AQ86">
            <v>1380</v>
          </cell>
          <cell r="AR86">
            <v>0</v>
          </cell>
          <cell r="AS86">
            <v>1380</v>
          </cell>
          <cell r="AT86">
            <v>1</v>
          </cell>
          <cell r="AU86">
            <v>0</v>
          </cell>
          <cell r="AV86">
            <v>0</v>
          </cell>
          <cell r="AW86">
            <v>0</v>
          </cell>
          <cell r="AX86">
            <v>0</v>
          </cell>
          <cell r="AY86">
            <v>0</v>
          </cell>
          <cell r="AZ86" t="str">
            <v>4-S rich burn</v>
          </cell>
          <cell r="BA86">
            <v>1</v>
          </cell>
          <cell r="BB86">
            <v>25</v>
          </cell>
          <cell r="BC86">
            <v>1</v>
          </cell>
          <cell r="BD86">
            <v>0</v>
          </cell>
          <cell r="BE86">
            <v>2006</v>
          </cell>
          <cell r="BF86">
            <v>8</v>
          </cell>
          <cell r="BG86">
            <v>0</v>
          </cell>
          <cell r="BH86">
            <v>0</v>
          </cell>
          <cell r="BI86" t="str">
            <v>AB</v>
          </cell>
          <cell r="BJ86" t="str">
            <v>CMU</v>
          </cell>
          <cell r="BK86" t="str">
            <v xml:space="preserve">No anomalous emissions were observed either with the IR camera or other means. </v>
          </cell>
          <cell r="BL86" t="str">
            <v>None</v>
          </cell>
          <cell r="BM86">
            <v>0</v>
          </cell>
          <cell r="BN86">
            <v>1.0101751944406991</v>
          </cell>
          <cell r="BO86">
            <v>5.75</v>
          </cell>
          <cell r="BP86">
            <v>9.6827488420172421E-3</v>
          </cell>
          <cell r="BQ86">
            <v>26</v>
          </cell>
          <cell r="BT86">
            <v>18.742215938220838</v>
          </cell>
          <cell r="BU86">
            <v>46.234533580776009</v>
          </cell>
          <cell r="BV86">
            <v>4.5495224690842191</v>
          </cell>
          <cell r="BW86">
            <v>26988.790951038005</v>
          </cell>
          <cell r="BX86">
            <v>66577.728356317457</v>
          </cell>
          <cell r="BY86">
            <v>0</v>
          </cell>
          <cell r="BZ86">
            <v>4.9129573101493644E-3</v>
          </cell>
          <cell r="CA86">
            <v>1</v>
          </cell>
          <cell r="CB86">
            <v>1380</v>
          </cell>
          <cell r="CC86">
            <v>95.504000000000005</v>
          </cell>
          <cell r="CD86">
            <v>0.24274197267178091</v>
          </cell>
          <cell r="CE86">
            <v>1</v>
          </cell>
          <cell r="CF86">
            <v>18.742215938220838</v>
          </cell>
          <cell r="CG86">
            <v>0</v>
          </cell>
          <cell r="CH86">
            <v>0</v>
          </cell>
          <cell r="CI86">
            <v>0</v>
          </cell>
          <cell r="CJ86">
            <v>0</v>
          </cell>
          <cell r="CL86">
            <v>5.3898386283163971E-2</v>
          </cell>
          <cell r="CM86">
            <v>5.9201559908545764</v>
          </cell>
          <cell r="CN86">
            <v>8.8526980455638977</v>
          </cell>
          <cell r="CO86">
            <v>1.05</v>
          </cell>
          <cell r="CP86" t="str">
            <v>C</v>
          </cell>
          <cell r="CQ86">
            <v>0.1</v>
          </cell>
          <cell r="CR86">
            <v>0.95373566790338105</v>
          </cell>
          <cell r="CS86">
            <v>19.651373613217466</v>
          </cell>
          <cell r="CT86" t="str">
            <v/>
          </cell>
          <cell r="CU86">
            <v>15.84594327802168</v>
          </cell>
          <cell r="CV86">
            <v>5.4933900800000002</v>
          </cell>
        </row>
        <row r="87">
          <cell r="A87">
            <v>104</v>
          </cell>
          <cell r="B87">
            <v>88</v>
          </cell>
          <cell r="C87">
            <v>41619</v>
          </cell>
          <cell r="D87" t="str">
            <v>Prah</v>
          </cell>
          <cell r="E87" t="str">
            <v>Williams</v>
          </cell>
          <cell r="F87">
            <v>39.916379999999997</v>
          </cell>
          <cell r="G87">
            <v>-79.86542</v>
          </cell>
          <cell r="H87" t="str">
            <v>PA</v>
          </cell>
          <cell r="I87">
            <v>5</v>
          </cell>
          <cell r="J87" t="str">
            <v>LMM</v>
          </cell>
          <cell r="K87" t="str">
            <v>C/D</v>
          </cell>
          <cell r="L87" t="str">
            <v>Conventional</v>
          </cell>
          <cell r="M87">
            <v>95.219399999999993</v>
          </cell>
          <cell r="N87">
            <v>3.1871999999999998</v>
          </cell>
          <cell r="O87">
            <v>0.51780000000000004</v>
          </cell>
          <cell r="P87">
            <v>0.32679999999999998</v>
          </cell>
          <cell r="Q87">
            <v>0.1343</v>
          </cell>
          <cell r="R87">
            <v>0.61450000000000005</v>
          </cell>
          <cell r="S87">
            <v>0</v>
          </cell>
          <cell r="T87">
            <v>0</v>
          </cell>
          <cell r="U87">
            <v>1048.1765</v>
          </cell>
          <cell r="V87">
            <v>1030.8584000000001</v>
          </cell>
          <cell r="W87" t="str">
            <v>Sample date 2/13/13.  Outlet sample</v>
          </cell>
          <cell r="X87">
            <v>95.219399999999993</v>
          </cell>
          <cell r="Y87">
            <v>3.1871999999999998</v>
          </cell>
          <cell r="Z87">
            <v>0.51780000000000004</v>
          </cell>
          <cell r="AA87">
            <v>0.32679999999999998</v>
          </cell>
          <cell r="AB87">
            <v>0.1343</v>
          </cell>
          <cell r="AC87">
            <v>0.61450000000000005</v>
          </cell>
          <cell r="AD87">
            <v>0</v>
          </cell>
          <cell r="AE87">
            <v>0</v>
          </cell>
          <cell r="AF87">
            <v>1048.1765</v>
          </cell>
          <cell r="AG87">
            <v>1030.8584000000001</v>
          </cell>
          <cell r="AH87" t="str">
            <v>Sample date 2/13/13.  Outlet sample</v>
          </cell>
          <cell r="AI87">
            <v>0</v>
          </cell>
          <cell r="AJ87">
            <v>5.4</v>
          </cell>
          <cell r="AK87">
            <v>0</v>
          </cell>
          <cell r="AL87">
            <v>34</v>
          </cell>
          <cell r="AM87">
            <v>850</v>
          </cell>
          <cell r="AN87">
            <v>2750</v>
          </cell>
          <cell r="AO87">
            <v>0</v>
          </cell>
          <cell r="AP87">
            <v>29</v>
          </cell>
          <cell r="AQ87">
            <v>1375</v>
          </cell>
          <cell r="AR87">
            <v>0</v>
          </cell>
          <cell r="AS87">
            <v>1375</v>
          </cell>
          <cell r="AT87">
            <v>1</v>
          </cell>
          <cell r="AU87">
            <v>1</v>
          </cell>
          <cell r="AV87">
            <v>0</v>
          </cell>
          <cell r="AW87">
            <v>0</v>
          </cell>
          <cell r="AX87">
            <v>0</v>
          </cell>
          <cell r="AY87">
            <v>0</v>
          </cell>
          <cell r="AZ87" t="str">
            <v>4-S lean burn</v>
          </cell>
          <cell r="BA87">
            <v>1</v>
          </cell>
          <cell r="BB87">
            <v>14</v>
          </cell>
          <cell r="BC87">
            <v>1</v>
          </cell>
          <cell r="BD87">
            <v>0</v>
          </cell>
          <cell r="BE87">
            <v>0</v>
          </cell>
          <cell r="BF87" t="str">
            <v xml:space="preserve"> </v>
          </cell>
          <cell r="BG87">
            <v>0</v>
          </cell>
          <cell r="BH87">
            <v>0</v>
          </cell>
          <cell r="BI87" t="str">
            <v>DM</v>
          </cell>
          <cell r="BJ87" t="str">
            <v>CMU</v>
          </cell>
          <cell r="BK87" t="str">
            <v>Unit 2 OP at 9:32 am.  Leak in meter tubing prior to compressor running was greater than after</v>
          </cell>
          <cell r="BL87" t="str">
            <v>The outlet metering piping is outside the fence at approximately 200 m of distance.  This section was not surveyed using IR camera due to difficult access</v>
          </cell>
          <cell r="BM87">
            <v>0</v>
          </cell>
          <cell r="BN87">
            <v>4.8665186968639915</v>
          </cell>
          <cell r="BO87">
            <v>5.958333333333333</v>
          </cell>
          <cell r="BP87">
            <v>8.5829816952850864E-3</v>
          </cell>
          <cell r="BQ87">
            <v>10</v>
          </cell>
          <cell r="BT87">
            <v>9.5395242855880333</v>
          </cell>
          <cell r="BU87">
            <v>34.487181901732306</v>
          </cell>
          <cell r="BV87">
            <v>3.1950436875471731</v>
          </cell>
          <cell r="BW87">
            <v>13736.914971246766</v>
          </cell>
          <cell r="BX87">
            <v>49661.541938494513</v>
          </cell>
          <cell r="BY87">
            <v>0</v>
          </cell>
          <cell r="BZ87">
            <v>2.6715912333237506E-3</v>
          </cell>
          <cell r="CA87">
            <v>0</v>
          </cell>
          <cell r="CB87">
            <v>1375</v>
          </cell>
          <cell r="CC87">
            <v>95.219399999999993</v>
          </cell>
          <cell r="CD87">
            <v>0.33492694099789955</v>
          </cell>
          <cell r="CE87">
            <v>1</v>
          </cell>
          <cell r="CF87">
            <v>9.5395242855880333</v>
          </cell>
          <cell r="CG87">
            <v>0</v>
          </cell>
          <cell r="CH87">
            <v>0</v>
          </cell>
          <cell r="CI87">
            <v>0</v>
          </cell>
          <cell r="CJ87">
            <v>0</v>
          </cell>
          <cell r="CL87">
            <v>0.51014270221169744</v>
          </cell>
          <cell r="CM87">
            <v>3.1191990146416426</v>
          </cell>
          <cell r="CN87">
            <v>4.6642904449308125</v>
          </cell>
          <cell r="CO87">
            <v>0.99757874819239567</v>
          </cell>
          <cell r="CP87" t="str">
            <v>B</v>
          </cell>
          <cell r="CQ87">
            <v>0.5</v>
          </cell>
          <cell r="CR87">
            <v>0.79676745000903393</v>
          </cell>
          <cell r="CS87">
            <v>11.972783634020029</v>
          </cell>
          <cell r="CT87">
            <v>9.5395242855880333</v>
          </cell>
          <cell r="CU87">
            <v>19.980223230190227</v>
          </cell>
          <cell r="CV87">
            <v>5.1418476000000002</v>
          </cell>
        </row>
        <row r="88">
          <cell r="A88">
            <v>440</v>
          </cell>
          <cell r="B88">
            <v>72</v>
          </cell>
          <cell r="C88">
            <v>41725</v>
          </cell>
          <cell r="D88" t="str">
            <v>Camp Houston</v>
          </cell>
          <cell r="E88" t="str">
            <v>Access</v>
          </cell>
          <cell r="F88">
            <v>36.843542999999997</v>
          </cell>
          <cell r="G88">
            <v>-99.078035</v>
          </cell>
          <cell r="H88" t="str">
            <v>OK</v>
          </cell>
          <cell r="I88">
            <v>11</v>
          </cell>
          <cell r="J88" t="str">
            <v>Mississippian Lime gas play</v>
          </cell>
          <cell r="K88" t="str">
            <v>C/D</v>
          </cell>
          <cell r="L88" t="str">
            <v>Shale</v>
          </cell>
          <cell r="M88">
            <v>92.82</v>
          </cell>
          <cell r="N88">
            <v>3.952</v>
          </cell>
          <cell r="O88">
            <v>1.5329999999999999</v>
          </cell>
          <cell r="P88">
            <v>1.512</v>
          </cell>
          <cell r="Q88">
            <v>0.183</v>
          </cell>
          <cell r="R88">
            <v>0</v>
          </cell>
          <cell r="S88">
            <v>0</v>
          </cell>
          <cell r="T88">
            <v>0</v>
          </cell>
          <cell r="U88">
            <v>1111.5999999999999</v>
          </cell>
          <cell r="V88">
            <v>1092.7</v>
          </cell>
          <cell r="W88" t="str">
            <v>Sample taken from the inlet separator.  Inlet gas composition for this compression station asssumed to be the same as outlet.  Sample date 10/8/13</v>
          </cell>
          <cell r="X88">
            <v>92.82</v>
          </cell>
          <cell r="Y88">
            <v>3.952</v>
          </cell>
          <cell r="Z88">
            <v>1.5329999999999999</v>
          </cell>
          <cell r="AA88">
            <v>1.512</v>
          </cell>
          <cell r="AB88">
            <v>0.183</v>
          </cell>
          <cell r="AC88">
            <v>0</v>
          </cell>
          <cell r="AD88">
            <v>0</v>
          </cell>
          <cell r="AE88">
            <v>0</v>
          </cell>
          <cell r="AF88">
            <v>1111.5999999999999</v>
          </cell>
          <cell r="AG88">
            <v>1092.7</v>
          </cell>
          <cell r="AH88" t="str">
            <v>Sample taken from the inlet separator.  Inlet gas composition for this compression station asssumed to be the same as outlet.  Sample date 10/8/13</v>
          </cell>
          <cell r="AI88">
            <v>11</v>
          </cell>
          <cell r="AJ88">
            <v>5.2</v>
          </cell>
          <cell r="AK88">
            <v>0</v>
          </cell>
          <cell r="AL88">
            <v>38</v>
          </cell>
          <cell r="AM88">
            <v>1023</v>
          </cell>
          <cell r="AN88">
            <v>5200</v>
          </cell>
          <cell r="AO88">
            <v>0</v>
          </cell>
          <cell r="AP88">
            <v>70</v>
          </cell>
          <cell r="AQ88">
            <v>2600</v>
          </cell>
          <cell r="AR88">
            <v>0</v>
          </cell>
          <cell r="AS88">
            <v>2600</v>
          </cell>
          <cell r="AT88">
            <v>2</v>
          </cell>
          <cell r="AU88">
            <v>2</v>
          </cell>
          <cell r="AV88">
            <v>0</v>
          </cell>
          <cell r="AW88">
            <v>0</v>
          </cell>
          <cell r="AX88">
            <v>0</v>
          </cell>
          <cell r="AY88">
            <v>0</v>
          </cell>
          <cell r="AZ88" t="str">
            <v>4-S lean burn</v>
          </cell>
          <cell r="BA88">
            <v>1</v>
          </cell>
          <cell r="BB88">
            <v>20</v>
          </cell>
          <cell r="BC88">
            <v>0</v>
          </cell>
          <cell r="BD88">
            <v>5</v>
          </cell>
          <cell r="BE88">
            <v>2010</v>
          </cell>
          <cell r="BF88">
            <v>4</v>
          </cell>
          <cell r="BG88" t="str">
            <v xml:space="preserve">Processing plant  </v>
          </cell>
          <cell r="BH88" t="str">
            <v>Wells</v>
          </cell>
          <cell r="BI88" t="str">
            <v>AM</v>
          </cell>
          <cell r="BJ88" t="str">
            <v>CMU</v>
          </cell>
          <cell r="BK88" t="str">
            <v>This is a newer facility with presumably not a lot of extraneous methane leaks.  No gases were observed emitting from the condensate tanks.  There looked to be some pneumatics in the vicinity of the inlet separator that ma may or may not be operating properly.   I was able to observe the intermittent puffs of gas but I could also hear something that sounded more continuous.  This site should be one of the lower emitting sites in the region.  Generally, all of these sites employ gas pneumatics, which qualitatively seem to emit more than those in some other regions.</v>
          </cell>
          <cell r="BL88" t="str">
            <v>None</v>
          </cell>
          <cell r="BM88">
            <v>0</v>
          </cell>
          <cell r="BN88">
            <v>9.2211671062104159</v>
          </cell>
          <cell r="BO88">
            <v>10.833333333333334</v>
          </cell>
          <cell r="BP88">
            <v>1.6263188001881188E-2</v>
          </cell>
          <cell r="BQ88">
            <v>21</v>
          </cell>
          <cell r="BT88">
            <v>22.864933788936966</v>
          </cell>
          <cell r="BU88">
            <v>87.259982646633162</v>
          </cell>
          <cell r="BV88">
            <v>11.128021690747056</v>
          </cell>
          <cell r="BW88">
            <v>32925.504656069228</v>
          </cell>
          <cell r="BX88">
            <v>125654.37501115174</v>
          </cell>
          <cell r="BY88">
            <v>0</v>
          </cell>
          <cell r="BZ88">
            <v>6.8216201448770223E-3</v>
          </cell>
          <cell r="CA88">
            <v>0</v>
          </cell>
          <cell r="CB88">
            <v>2600</v>
          </cell>
          <cell r="CC88">
            <v>92.82</v>
          </cell>
          <cell r="CD88">
            <v>0.48668506077770801</v>
          </cell>
          <cell r="CE88">
            <v>1</v>
          </cell>
          <cell r="CF88">
            <v>22.864933788936966</v>
          </cell>
          <cell r="CG88">
            <v>0</v>
          </cell>
          <cell r="CH88">
            <v>0</v>
          </cell>
          <cell r="CI88">
            <v>0</v>
          </cell>
          <cell r="CJ88">
            <v>0</v>
          </cell>
          <cell r="CL88">
            <v>0.40328859866071476</v>
          </cell>
          <cell r="CM88">
            <v>8.9124261540781227</v>
          </cell>
          <cell r="CN88">
            <v>13.32718558722485</v>
          </cell>
          <cell r="CO88">
            <v>0.4155023143212167</v>
          </cell>
          <cell r="CP88" t="str">
            <v>C</v>
          </cell>
          <cell r="CQ88">
            <v>0.1</v>
          </cell>
          <cell r="CR88">
            <v>0.73369738777784221</v>
          </cell>
          <cell r="CS88">
            <v>31.163984184526342</v>
          </cell>
          <cell r="CT88">
            <v>22.864933788936966</v>
          </cell>
          <cell r="CU88">
            <v>21.839876857000043</v>
          </cell>
          <cell r="CV88">
            <v>4.8266399999999994</v>
          </cell>
        </row>
        <row r="89">
          <cell r="A89">
            <v>302</v>
          </cell>
          <cell r="B89">
            <v>86</v>
          </cell>
          <cell r="C89">
            <v>41717</v>
          </cell>
          <cell r="D89" t="str">
            <v>North Sayre</v>
          </cell>
          <cell r="E89" t="str">
            <v>Access</v>
          </cell>
          <cell r="F89">
            <v>35.437899999999999</v>
          </cell>
          <cell r="G89">
            <v>-99.716999999999999</v>
          </cell>
          <cell r="H89" t="str">
            <v>OK</v>
          </cell>
          <cell r="I89">
            <v>11</v>
          </cell>
          <cell r="J89">
            <v>0</v>
          </cell>
          <cell r="K89" t="str">
            <v>C/D</v>
          </cell>
          <cell r="L89" t="str">
            <v>Conventional</v>
          </cell>
          <cell r="M89">
            <v>85.257000000000005</v>
          </cell>
          <cell r="N89">
            <v>7.375</v>
          </cell>
          <cell r="O89">
            <v>3.2269999999999999</v>
          </cell>
          <cell r="P89">
            <v>2.4249999999999998</v>
          </cell>
          <cell r="Q89">
            <v>0.81499999999999995</v>
          </cell>
          <cell r="R89">
            <v>0.90100000000000002</v>
          </cell>
          <cell r="S89">
            <v>2.0000000000000001E-4</v>
          </cell>
          <cell r="T89">
            <v>2</v>
          </cell>
          <cell r="U89">
            <v>1171.4000000000001</v>
          </cell>
          <cell r="V89">
            <v>1151.5</v>
          </cell>
          <cell r="W89" t="str">
            <v>Sample date 10/21/13</v>
          </cell>
          <cell r="X89">
            <v>85.257000000000005</v>
          </cell>
          <cell r="Y89">
            <v>7.375</v>
          </cell>
          <cell r="Z89">
            <v>3.2269999999999999</v>
          </cell>
          <cell r="AA89">
            <v>2.4249999999999998</v>
          </cell>
          <cell r="AB89">
            <v>0.81499999999999995</v>
          </cell>
          <cell r="AC89">
            <v>0.90100000000000002</v>
          </cell>
          <cell r="AD89">
            <v>2.0000000000000001E-4</v>
          </cell>
          <cell r="AE89">
            <v>2</v>
          </cell>
          <cell r="AF89">
            <v>1171.4000000000001</v>
          </cell>
          <cell r="AG89">
            <v>1151.5</v>
          </cell>
          <cell r="AH89" t="str">
            <v>Sample date 10/21/13</v>
          </cell>
          <cell r="AI89">
            <v>1.5</v>
          </cell>
          <cell r="AJ89">
            <v>4.5</v>
          </cell>
          <cell r="AK89">
            <v>7</v>
          </cell>
          <cell r="AL89">
            <v>150</v>
          </cell>
          <cell r="AM89">
            <v>950</v>
          </cell>
          <cell r="AN89">
            <v>1350</v>
          </cell>
          <cell r="AO89">
            <v>0</v>
          </cell>
          <cell r="AP89">
            <v>50</v>
          </cell>
          <cell r="AQ89">
            <v>1350</v>
          </cell>
          <cell r="AR89">
            <v>0</v>
          </cell>
          <cell r="AS89">
            <v>1350</v>
          </cell>
          <cell r="AT89">
            <v>1</v>
          </cell>
          <cell r="AU89">
            <v>0</v>
          </cell>
          <cell r="AV89">
            <v>0</v>
          </cell>
          <cell r="AW89">
            <v>0</v>
          </cell>
          <cell r="AX89">
            <v>0</v>
          </cell>
          <cell r="AY89">
            <v>0</v>
          </cell>
          <cell r="AZ89" t="str">
            <v>4-S lean burn</v>
          </cell>
          <cell r="BA89">
            <v>1</v>
          </cell>
          <cell r="BB89">
            <v>30</v>
          </cell>
          <cell r="BC89">
            <v>1</v>
          </cell>
          <cell r="BD89">
            <v>0</v>
          </cell>
          <cell r="BE89">
            <v>2005</v>
          </cell>
          <cell r="BF89">
            <v>9</v>
          </cell>
          <cell r="BG89">
            <v>0</v>
          </cell>
          <cell r="BH89" t="str">
            <v>wells</v>
          </cell>
          <cell r="BI89" t="str">
            <v>AB</v>
          </cell>
          <cell r="BJ89" t="str">
            <v>CMU</v>
          </cell>
          <cell r="BK89" t="str">
            <v xml:space="preserve">No anomalous emissions were observed either with the IR camera or other means.   </v>
          </cell>
          <cell r="BL89" t="str">
            <v xml:space="preserve">This site has an adjoining well site approximately 120 yards from the compressor station. </v>
          </cell>
          <cell r="BM89">
            <v>0</v>
          </cell>
          <cell r="BN89">
            <v>4.7813805508330613</v>
          </cell>
          <cell r="BO89">
            <v>5.625</v>
          </cell>
          <cell r="BP89">
            <v>8.4328252498932551E-3</v>
          </cell>
          <cell r="BQ89">
            <v>15</v>
          </cell>
          <cell r="BT89">
            <v>9.9327713581915731</v>
          </cell>
          <cell r="BU89">
            <v>40.696546361419884</v>
          </cell>
          <cell r="BV89">
            <v>3.7371807704239495</v>
          </cell>
          <cell r="BW89">
            <v>14303.190755795864</v>
          </cell>
          <cell r="BX89">
            <v>58603.026760444627</v>
          </cell>
          <cell r="BY89">
            <v>0</v>
          </cell>
          <cell r="BZ89">
            <v>3.7281241829073305E-3</v>
          </cell>
          <cell r="CA89">
            <v>0</v>
          </cell>
          <cell r="CB89">
            <v>1350</v>
          </cell>
          <cell r="CC89">
            <v>85.257000000000005</v>
          </cell>
          <cell r="CD89">
            <v>0.37624753813968448</v>
          </cell>
          <cell r="CE89">
            <v>1</v>
          </cell>
          <cell r="CF89">
            <v>9.9327713581915731</v>
          </cell>
          <cell r="CG89">
            <v>0</v>
          </cell>
          <cell r="CH89">
            <v>0</v>
          </cell>
          <cell r="CI89">
            <v>0</v>
          </cell>
          <cell r="CJ89">
            <v>0</v>
          </cell>
          <cell r="CL89">
            <v>0.4813742689133631</v>
          </cell>
          <cell r="CM89">
            <v>3.8831918706649691</v>
          </cell>
          <cell r="CN89">
            <v>5.8067262310470129</v>
          </cell>
          <cell r="CO89">
            <v>1.007485471942092</v>
          </cell>
          <cell r="CP89" t="str">
            <v>C</v>
          </cell>
          <cell r="CQ89">
            <v>0.1</v>
          </cell>
          <cell r="CR89">
            <v>0.69772138887330626</v>
          </cell>
          <cell r="CS89">
            <v>14.236013853941328</v>
          </cell>
          <cell r="CT89">
            <v>9.9327713581915731</v>
          </cell>
          <cell r="CU89">
            <v>20.017340767909552</v>
          </cell>
          <cell r="CV89">
            <v>3.8365650000000002</v>
          </cell>
        </row>
        <row r="90">
          <cell r="A90">
            <v>649</v>
          </cell>
          <cell r="B90">
            <v>60</v>
          </cell>
          <cell r="C90">
            <v>41731</v>
          </cell>
          <cell r="D90" t="str">
            <v>Baker Springs</v>
          </cell>
          <cell r="E90" t="str">
            <v>Anadarko</v>
          </cell>
          <cell r="F90">
            <v>43.661397999999998</v>
          </cell>
          <cell r="G90">
            <v>-105.69376</v>
          </cell>
          <cell r="H90" t="str">
            <v>WY</v>
          </cell>
          <cell r="I90">
            <v>4</v>
          </cell>
          <cell r="J90" t="str">
            <v>Powder River</v>
          </cell>
          <cell r="K90" t="str">
            <v>C/D</v>
          </cell>
          <cell r="L90" t="str">
            <v>Coal Bed Methane</v>
          </cell>
          <cell r="M90">
            <v>92.871300000000005</v>
          </cell>
          <cell r="N90">
            <v>4.58E-2</v>
          </cell>
          <cell r="O90">
            <v>0</v>
          </cell>
          <cell r="P90">
            <v>0</v>
          </cell>
          <cell r="Q90">
            <v>4.6429999999999998</v>
          </cell>
          <cell r="R90">
            <v>2.4399000000000002</v>
          </cell>
          <cell r="S90">
            <v>2.0000000000000001E-4</v>
          </cell>
          <cell r="T90">
            <v>2</v>
          </cell>
          <cell r="U90">
            <v>941</v>
          </cell>
          <cell r="V90" t="str">
            <v>N/A</v>
          </cell>
          <cell r="W90" t="str">
            <v>Inlet gas composition is not available.  Assumed to be the same as outlet for this C/D station</v>
          </cell>
          <cell r="X90">
            <v>92.871300000000005</v>
          </cell>
          <cell r="Y90">
            <v>4.58E-2</v>
          </cell>
          <cell r="Z90">
            <v>0</v>
          </cell>
          <cell r="AA90">
            <v>0</v>
          </cell>
          <cell r="AB90">
            <v>4.6429999999999998</v>
          </cell>
          <cell r="AC90">
            <v>2.4399000000000002</v>
          </cell>
          <cell r="AD90">
            <v>2.0000000000000001E-4</v>
          </cell>
          <cell r="AE90">
            <v>2</v>
          </cell>
          <cell r="AF90">
            <v>941</v>
          </cell>
          <cell r="AG90" t="str">
            <v>N/A</v>
          </cell>
          <cell r="AH90" t="str">
            <v>Sample obtained for discharge only.  Effective date 3/11/14</v>
          </cell>
          <cell r="AI90">
            <v>6.1712485205479446</v>
          </cell>
          <cell r="AJ90">
            <v>4</v>
          </cell>
          <cell r="AK90">
            <v>0</v>
          </cell>
          <cell r="AL90">
            <v>55</v>
          </cell>
          <cell r="AM90">
            <v>1100</v>
          </cell>
          <cell r="AN90">
            <v>3260</v>
          </cell>
          <cell r="AO90">
            <v>0</v>
          </cell>
          <cell r="AP90">
            <v>25</v>
          </cell>
          <cell r="AQ90">
            <v>1680</v>
          </cell>
          <cell r="AR90">
            <v>0</v>
          </cell>
          <cell r="AS90">
            <v>1680</v>
          </cell>
          <cell r="AT90">
            <v>1</v>
          </cell>
          <cell r="AU90">
            <v>0</v>
          </cell>
          <cell r="AV90">
            <v>1</v>
          </cell>
          <cell r="AW90">
            <v>0</v>
          </cell>
          <cell r="AX90">
            <v>0</v>
          </cell>
          <cell r="AY90">
            <v>0</v>
          </cell>
          <cell r="AZ90" t="str">
            <v>4-S rich burn</v>
          </cell>
          <cell r="BA90">
            <v>1</v>
          </cell>
          <cell r="BB90">
            <v>5</v>
          </cell>
          <cell r="BC90">
            <v>0</v>
          </cell>
          <cell r="BD90">
            <v>0</v>
          </cell>
          <cell r="BE90">
            <v>2000</v>
          </cell>
          <cell r="BF90">
            <v>14</v>
          </cell>
          <cell r="BG90">
            <v>0</v>
          </cell>
          <cell r="BH90" t="str">
            <v>Wells</v>
          </cell>
          <cell r="BI90" t="str">
            <v>DM</v>
          </cell>
          <cell r="BJ90" t="str">
            <v>CMU</v>
          </cell>
          <cell r="BK90" t="str">
            <v>There were no changes in operation nor any episodic emissions.  No IR camera onsite</v>
          </cell>
          <cell r="BL90" t="str">
            <v xml:space="preserve">Rural location, collocated with smaller compression only facility (Butcher).  The site measured was the bigger one on the East side. </v>
          </cell>
          <cell r="BM90">
            <v>0</v>
          </cell>
          <cell r="BN90">
            <v>1.2297784975799817</v>
          </cell>
          <cell r="BO90">
            <v>6.72</v>
          </cell>
          <cell r="BP90">
            <v>1.178769424245577E-2</v>
          </cell>
          <cell r="BQ90">
            <v>18</v>
          </cell>
          <cell r="BT90">
            <v>42.015167468234083</v>
          </cell>
          <cell r="BU90">
            <v>94.003750519312533</v>
          </cell>
          <cell r="BV90">
            <v>10.206095138074698</v>
          </cell>
          <cell r="BW90">
            <v>60501.841154257083</v>
          </cell>
          <cell r="BX90">
            <v>135365.40074781005</v>
          </cell>
          <cell r="BY90">
            <v>0</v>
          </cell>
          <cell r="BZ90">
            <v>1.6286474172929926E-2</v>
          </cell>
          <cell r="CA90">
            <v>1</v>
          </cell>
          <cell r="CB90">
            <v>1680</v>
          </cell>
          <cell r="CC90">
            <v>92.871300000000005</v>
          </cell>
          <cell r="CD90">
            <v>0.24291454141628974</v>
          </cell>
          <cell r="CE90">
            <v>1</v>
          </cell>
          <cell r="CF90">
            <v>42.015167468234083</v>
          </cell>
          <cell r="CG90">
            <v>0</v>
          </cell>
          <cell r="CH90">
            <v>0</v>
          </cell>
          <cell r="CI90">
            <v>0</v>
          </cell>
          <cell r="CJ90">
            <v>0</v>
          </cell>
          <cell r="CL90">
            <v>2.9269870184612877E-2</v>
          </cell>
          <cell r="CM90">
            <v>4.8765236181914613</v>
          </cell>
          <cell r="CN90">
            <v>7.292103649059098</v>
          </cell>
          <cell r="CO90">
            <v>2.4600486700718935</v>
          </cell>
          <cell r="CP90" t="str">
            <v>C</v>
          </cell>
          <cell r="CQ90">
            <v>0.5</v>
          </cell>
          <cell r="CR90">
            <v>0.98557615691502376</v>
          </cell>
          <cell r="CS90">
            <v>42.630056717024075</v>
          </cell>
          <cell r="CT90" t="str">
            <v/>
          </cell>
          <cell r="CU90">
            <v>20.879090465664941</v>
          </cell>
          <cell r="CV90">
            <v>3.714852</v>
          </cell>
        </row>
        <row r="91">
          <cell r="A91">
            <v>423</v>
          </cell>
          <cell r="B91">
            <v>77</v>
          </cell>
          <cell r="C91">
            <v>41682</v>
          </cell>
          <cell r="D91" t="str">
            <v>Barsola</v>
          </cell>
          <cell r="E91" t="str">
            <v>Access</v>
          </cell>
          <cell r="F91">
            <v>31.524000000000001</v>
          </cell>
          <cell r="G91">
            <v>-95.049099999999996</v>
          </cell>
          <cell r="H91" t="str">
            <v>TX</v>
          </cell>
          <cell r="I91">
            <v>20</v>
          </cell>
          <cell r="J91" t="str">
            <v>Carthage (Mid-Cont South)</v>
          </cell>
          <cell r="K91" t="str">
            <v>C/D</v>
          </cell>
          <cell r="L91" t="str">
            <v>Tight Sands</v>
          </cell>
          <cell r="M91">
            <v>97.516999999999996</v>
          </cell>
          <cell r="N91">
            <v>0.22</v>
          </cell>
          <cell r="O91">
            <v>0.01</v>
          </cell>
          <cell r="P91">
            <v>0.13300000000000001</v>
          </cell>
          <cell r="Q91">
            <v>1.6559999999999999</v>
          </cell>
          <cell r="R91">
            <v>0.46400000000000002</v>
          </cell>
          <cell r="S91">
            <v>0</v>
          </cell>
          <cell r="T91">
            <v>1.5</v>
          </cell>
          <cell r="U91">
            <v>999.7</v>
          </cell>
          <cell r="V91">
            <v>0</v>
          </cell>
          <cell r="W91" t="str">
            <v>Sample date 12/18/2013.  Sample point: Meter Run.  Data given for outlet composition</v>
          </cell>
          <cell r="X91">
            <v>97.516999999999996</v>
          </cell>
          <cell r="Y91">
            <v>0.22</v>
          </cell>
          <cell r="Z91">
            <v>0.01</v>
          </cell>
          <cell r="AA91">
            <v>0.13300000000000001</v>
          </cell>
          <cell r="AB91">
            <v>1.6559999999999999</v>
          </cell>
          <cell r="AC91">
            <v>0.46400000000000002</v>
          </cell>
          <cell r="AD91">
            <v>0</v>
          </cell>
          <cell r="AE91">
            <v>1.5</v>
          </cell>
          <cell r="AF91">
            <v>999.7</v>
          </cell>
          <cell r="AG91">
            <v>0</v>
          </cell>
          <cell r="AH91" t="str">
            <v>Sample date 12/18/2013.  Sample point: Meter Run.  Data given for outlet composition</v>
          </cell>
          <cell r="AI91">
            <v>2.5</v>
          </cell>
          <cell r="AJ91">
            <v>3.6</v>
          </cell>
          <cell r="AK91">
            <v>0</v>
          </cell>
          <cell r="AL91">
            <v>220</v>
          </cell>
          <cell r="AM91">
            <v>627</v>
          </cell>
          <cell r="AN91">
            <v>1340</v>
          </cell>
          <cell r="AO91">
            <v>0</v>
          </cell>
          <cell r="AP91">
            <v>43</v>
          </cell>
          <cell r="AQ91">
            <v>1340</v>
          </cell>
          <cell r="AR91">
            <v>0</v>
          </cell>
          <cell r="AS91">
            <v>1340</v>
          </cell>
          <cell r="AT91">
            <v>1</v>
          </cell>
          <cell r="AU91">
            <v>0</v>
          </cell>
          <cell r="AV91">
            <v>0</v>
          </cell>
          <cell r="AW91">
            <v>0</v>
          </cell>
          <cell r="AX91">
            <v>0</v>
          </cell>
          <cell r="AY91">
            <v>0</v>
          </cell>
          <cell r="AZ91" t="str">
            <v>4-S lean burn</v>
          </cell>
          <cell r="BA91">
            <v>1</v>
          </cell>
          <cell r="BB91">
            <v>18</v>
          </cell>
          <cell r="BC91">
            <v>0</v>
          </cell>
          <cell r="BD91">
            <v>0</v>
          </cell>
          <cell r="BE91">
            <v>2008</v>
          </cell>
          <cell r="BF91">
            <v>6</v>
          </cell>
          <cell r="BG91" t="str">
            <v>gathering by Access, sales</v>
          </cell>
          <cell r="BH91" t="str">
            <v>gathering, wells</v>
          </cell>
          <cell r="BI91" t="str">
            <v>TG</v>
          </cell>
          <cell r="BJ91" t="str">
            <v>CMU</v>
          </cell>
          <cell r="BK91" t="str">
            <v>No major leaks were observed. One Norriseal liquid level controller on the engine/compressor skid was venting rather more than I normally see on these devices (in my admittedly limited experience). A FLIR movie was duly made. A pressure regulator controlling a flow regulator was venting gas. A FLIR movie was attempted, but does not seem to show the magnitude of the leak due to unfavorable wind direction.</v>
          </cell>
          <cell r="BL91" t="str">
            <v>None</v>
          </cell>
          <cell r="BM91">
            <v>0</v>
          </cell>
          <cell r="BN91">
            <v>4.747276464443134</v>
          </cell>
          <cell r="BO91">
            <v>6.0300000000000011</v>
          </cell>
          <cell r="BP91">
            <v>8.3726765548090675E-3</v>
          </cell>
          <cell r="BQ91">
            <v>6</v>
          </cell>
          <cell r="BT91">
            <v>19.337311352450396</v>
          </cell>
          <cell r="BU91">
            <v>124.13967890828198</v>
          </cell>
          <cell r="BV91">
            <v>11.35906997367386</v>
          </cell>
          <cell r="BW91">
            <v>27845.728347528569</v>
          </cell>
          <cell r="BX91">
            <v>178761.13762792607</v>
          </cell>
          <cell r="BY91">
            <v>0</v>
          </cell>
          <cell r="BZ91">
            <v>7.9318729462351766E-3</v>
          </cell>
          <cell r="CA91">
            <v>0</v>
          </cell>
          <cell r="CB91">
            <v>1340</v>
          </cell>
          <cell r="CC91">
            <v>97.516999999999996</v>
          </cell>
          <cell r="CD91">
            <v>0.58741723534561874</v>
          </cell>
          <cell r="CE91">
            <v>1</v>
          </cell>
          <cell r="CF91">
            <v>19.337311352450396</v>
          </cell>
          <cell r="CG91">
            <v>0</v>
          </cell>
          <cell r="CH91">
            <v>0</v>
          </cell>
          <cell r="CI91">
            <v>0</v>
          </cell>
          <cell r="CJ91">
            <v>0</v>
          </cell>
          <cell r="CL91">
            <v>0.24549826901564401</v>
          </cell>
          <cell r="CM91">
            <v>4.6363460166129862</v>
          </cell>
          <cell r="CN91">
            <v>6.9329543652620895</v>
          </cell>
          <cell r="CO91">
            <v>1.6818883086950267</v>
          </cell>
          <cell r="CP91" t="str">
            <v>C</v>
          </cell>
          <cell r="CQ91">
            <v>0.3</v>
          </cell>
          <cell r="CR91">
            <v>0.85335242052974625</v>
          </cell>
          <cell r="CS91">
            <v>22.660404877560588</v>
          </cell>
          <cell r="CT91" t="str">
            <v/>
          </cell>
          <cell r="CU91">
            <v>14.855259406428662</v>
          </cell>
          <cell r="CV91">
            <v>3.5106120000000001</v>
          </cell>
        </row>
        <row r="92">
          <cell r="A92">
            <v>715</v>
          </cell>
          <cell r="B92">
            <v>74</v>
          </cell>
          <cell r="C92">
            <v>41730</v>
          </cell>
          <cell r="D92" t="str">
            <v>South Prong</v>
          </cell>
          <cell r="E92" t="str">
            <v>Anadarko</v>
          </cell>
          <cell r="F92">
            <v>44.176653559999998</v>
          </cell>
          <cell r="G92">
            <v>-105.94076560000001</v>
          </cell>
          <cell r="H92" t="str">
            <v>WY</v>
          </cell>
          <cell r="I92">
            <v>4</v>
          </cell>
          <cell r="J92" t="str">
            <v>Powder River</v>
          </cell>
          <cell r="K92" t="str">
            <v>C/D</v>
          </cell>
          <cell r="L92" t="str">
            <v>Coal Bed Methane</v>
          </cell>
          <cell r="M92">
            <v>92.285600000000002</v>
          </cell>
          <cell r="N92">
            <v>9.2399999999999996E-2</v>
          </cell>
          <cell r="O92">
            <v>0</v>
          </cell>
          <cell r="P92">
            <v>0</v>
          </cell>
          <cell r="Q92">
            <v>4.4066999999999998</v>
          </cell>
          <cell r="R92">
            <v>3.2153</v>
          </cell>
          <cell r="S92">
            <v>0</v>
          </cell>
          <cell r="T92">
            <v>0</v>
          </cell>
          <cell r="U92">
            <v>935.9</v>
          </cell>
          <cell r="V92" t="str">
            <v>N/A</v>
          </cell>
          <cell r="W92" t="str">
            <v>Inlet gas composition is not available.  Assumed to be the same as outlet for this C/D station</v>
          </cell>
          <cell r="X92">
            <v>92.285600000000002</v>
          </cell>
          <cell r="Y92">
            <v>9.2399999999999996E-2</v>
          </cell>
          <cell r="Z92">
            <v>0</v>
          </cell>
          <cell r="AA92">
            <v>0</v>
          </cell>
          <cell r="AB92">
            <v>4.4066999999999998</v>
          </cell>
          <cell r="AC92">
            <v>3.2153</v>
          </cell>
          <cell r="AD92">
            <v>0</v>
          </cell>
          <cell r="AE92">
            <v>0</v>
          </cell>
          <cell r="AF92">
            <v>935.9</v>
          </cell>
          <cell r="AG92" t="str">
            <v>N/A</v>
          </cell>
          <cell r="AH92" t="str">
            <v>Sample obtained for discharge only.  Effective date 4/2/14</v>
          </cell>
          <cell r="AI92">
            <v>5.7017225205479454</v>
          </cell>
          <cell r="AJ92">
            <v>3</v>
          </cell>
          <cell r="AK92">
            <v>16</v>
          </cell>
          <cell r="AL92">
            <v>53</v>
          </cell>
          <cell r="AM92">
            <v>1251</v>
          </cell>
          <cell r="AN92">
            <v>3110</v>
          </cell>
          <cell r="AO92">
            <v>0</v>
          </cell>
          <cell r="AP92">
            <v>45</v>
          </cell>
          <cell r="AQ92">
            <v>1430</v>
          </cell>
          <cell r="AR92">
            <v>0</v>
          </cell>
          <cell r="AS92">
            <v>1430</v>
          </cell>
          <cell r="AT92">
            <v>1</v>
          </cell>
          <cell r="AU92">
            <v>0</v>
          </cell>
          <cell r="AV92">
            <v>1</v>
          </cell>
          <cell r="AW92">
            <v>0</v>
          </cell>
          <cell r="AX92">
            <v>0</v>
          </cell>
          <cell r="AY92">
            <v>0</v>
          </cell>
          <cell r="AZ92" t="str">
            <v>4-S lean burn</v>
          </cell>
          <cell r="BA92">
            <v>1</v>
          </cell>
          <cell r="BB92">
            <v>5</v>
          </cell>
          <cell r="BC92">
            <v>0</v>
          </cell>
          <cell r="BD92">
            <v>0</v>
          </cell>
          <cell r="BE92">
            <v>0</v>
          </cell>
          <cell r="BF92">
            <v>0</v>
          </cell>
          <cell r="BG92" t="str">
            <v>Processing plant</v>
          </cell>
          <cell r="BH92" t="str">
            <v>Booster station</v>
          </cell>
          <cell r="BI92" t="str">
            <v>DM</v>
          </cell>
          <cell r="BJ92" t="str">
            <v>CMU</v>
          </cell>
          <cell r="BK92" t="str">
            <v>There were no changes in operation nor any episodic emissions.  No IR camera onsite</v>
          </cell>
          <cell r="BL92" t="str">
            <v xml:space="preserve">Remote location, the site is co-located with Pearson Draw (compressor station) within 600 ft to the South.  The measurement only included the area of South Prong and no data was collected from Pearson Draw. </v>
          </cell>
          <cell r="BM92">
            <v>0</v>
          </cell>
          <cell r="BN92">
            <v>5.0532028374590752</v>
          </cell>
          <cell r="BO92">
            <v>5.72</v>
          </cell>
          <cell r="BP92">
            <v>8.9122327803698217E-3</v>
          </cell>
          <cell r="BQ92">
            <v>12</v>
          </cell>
          <cell r="BT92">
            <v>22.508345809618337</v>
          </cell>
          <cell r="BU92">
            <v>95.468335741778347</v>
          </cell>
          <cell r="BV92">
            <v>9.0126522120816599</v>
          </cell>
          <cell r="BW92">
            <v>32412.017965850406</v>
          </cell>
          <cell r="BX92">
            <v>137474.4034681608</v>
          </cell>
          <cell r="BY92">
            <v>0</v>
          </cell>
          <cell r="BZ92">
            <v>1.1707141730255643E-2</v>
          </cell>
          <cell r="CA92">
            <v>0</v>
          </cell>
          <cell r="CB92">
            <v>1430</v>
          </cell>
          <cell r="CC92">
            <v>92.285600000000002</v>
          </cell>
          <cell r="CD92">
            <v>0.40041379710055569</v>
          </cell>
          <cell r="CE92">
            <v>1</v>
          </cell>
          <cell r="CF92">
            <v>22.508345809618337</v>
          </cell>
          <cell r="CG92">
            <v>0</v>
          </cell>
          <cell r="CH92">
            <v>0</v>
          </cell>
          <cell r="CI92">
            <v>0</v>
          </cell>
          <cell r="CJ92">
            <v>0</v>
          </cell>
          <cell r="CL92">
            <v>0.22450351883698733</v>
          </cell>
          <cell r="CM92">
            <v>2.6933755853747301</v>
          </cell>
          <cell r="CN92">
            <v>4.0275358989610943</v>
          </cell>
          <cell r="CO92">
            <v>1.7085759412715031</v>
          </cell>
          <cell r="CP92" t="str">
            <v>B</v>
          </cell>
          <cell r="CQ92">
            <v>0.5</v>
          </cell>
          <cell r="CR92">
            <v>0.89907702238458942</v>
          </cell>
          <cell r="CS92">
            <v>25.034947228347875</v>
          </cell>
          <cell r="CT92">
            <v>22.508345809618337</v>
          </cell>
          <cell r="CU92">
            <v>20.416572158628661</v>
          </cell>
          <cell r="CV92">
            <v>2.7685680000000001</v>
          </cell>
        </row>
        <row r="93">
          <cell r="A93">
            <v>205</v>
          </cell>
          <cell r="B93">
            <v>84</v>
          </cell>
          <cell r="C93">
            <v>41684</v>
          </cell>
          <cell r="D93" t="str">
            <v>Black Bayou</v>
          </cell>
          <cell r="E93" t="str">
            <v>Southwestern Energy</v>
          </cell>
          <cell r="F93">
            <v>31.468575000000001</v>
          </cell>
          <cell r="G93">
            <v>-94.731658400000001</v>
          </cell>
          <cell r="H93" t="str">
            <v>TX</v>
          </cell>
          <cell r="I93">
            <v>20</v>
          </cell>
          <cell r="J93" t="str">
            <v>Carthage</v>
          </cell>
          <cell r="K93" t="str">
            <v>C/D</v>
          </cell>
          <cell r="L93" t="str">
            <v>Tight Sands</v>
          </cell>
          <cell r="M93">
            <v>96.49</v>
          </cell>
          <cell r="N93">
            <v>1.1299999999999999</v>
          </cell>
          <cell r="O93">
            <v>0.21</v>
          </cell>
          <cell r="P93">
            <v>0.43000000000000005</v>
          </cell>
          <cell r="Q93">
            <v>1.45</v>
          </cell>
          <cell r="R93">
            <v>0.28999999999999998</v>
          </cell>
          <cell r="S93">
            <v>0</v>
          </cell>
          <cell r="T93">
            <v>0</v>
          </cell>
          <cell r="U93">
            <v>1017.37</v>
          </cell>
          <cell r="V93">
            <v>999.35</v>
          </cell>
          <cell r="W93" t="str">
            <v>Sample date 01/09/2014.  Data given for inlet composition</v>
          </cell>
          <cell r="X93">
            <v>96.49</v>
          </cell>
          <cell r="Y93">
            <v>1.1299999999999999</v>
          </cell>
          <cell r="Z93">
            <v>0.21</v>
          </cell>
          <cell r="AA93">
            <v>0.43000000000000005</v>
          </cell>
          <cell r="AB93">
            <v>1.45</v>
          </cell>
          <cell r="AC93">
            <v>0.28999999999999998</v>
          </cell>
          <cell r="AD93">
            <v>0</v>
          </cell>
          <cell r="AE93">
            <v>0</v>
          </cell>
          <cell r="AF93">
            <v>1017.37</v>
          </cell>
          <cell r="AG93">
            <v>999.35</v>
          </cell>
          <cell r="AH93" t="str">
            <v>Sample date 01/09/2014.  Data given for inlet composition</v>
          </cell>
          <cell r="AI93">
            <v>2.8</v>
          </cell>
          <cell r="AJ93">
            <v>2.9</v>
          </cell>
          <cell r="AK93">
            <v>3.7</v>
          </cell>
          <cell r="AL93">
            <v>77</v>
          </cell>
          <cell r="AM93">
            <v>950</v>
          </cell>
          <cell r="AN93">
            <v>635</v>
          </cell>
          <cell r="AO93">
            <v>0</v>
          </cell>
          <cell r="AP93">
            <v>50</v>
          </cell>
          <cell r="AQ93">
            <v>635</v>
          </cell>
          <cell r="AR93">
            <v>0</v>
          </cell>
          <cell r="AS93">
            <v>635</v>
          </cell>
          <cell r="AT93">
            <v>1</v>
          </cell>
          <cell r="AU93">
            <v>0</v>
          </cell>
          <cell r="AV93">
            <v>0</v>
          </cell>
          <cell r="AW93">
            <v>0</v>
          </cell>
          <cell r="AX93">
            <v>0</v>
          </cell>
          <cell r="AY93">
            <v>0</v>
          </cell>
          <cell r="AZ93" t="str">
            <v>4-S lean burn</v>
          </cell>
          <cell r="BA93">
            <v>1</v>
          </cell>
          <cell r="BB93">
            <v>21</v>
          </cell>
          <cell r="BC93">
            <v>0</v>
          </cell>
          <cell r="BD93">
            <v>0</v>
          </cell>
          <cell r="BE93">
            <v>1996</v>
          </cell>
          <cell r="BF93">
            <v>18</v>
          </cell>
          <cell r="BG93" t="str">
            <v>Sold to other company</v>
          </cell>
          <cell r="BH93" t="str">
            <v>Wells</v>
          </cell>
          <cell r="BI93" t="str">
            <v>TG</v>
          </cell>
          <cell r="BJ93" t="str">
            <v>CMU</v>
          </cell>
          <cell r="BK93" t="str">
            <v>No significant gas sources observed</v>
          </cell>
          <cell r="BL93" t="str">
            <v>There are several well pads surrounding the Black Bayou site with the nearest about 300 meters away.</v>
          </cell>
          <cell r="BM93">
            <v>0</v>
          </cell>
          <cell r="BN93">
            <v>2.2813317467991268</v>
          </cell>
          <cell r="BO93">
            <v>2.8575000000000004</v>
          </cell>
          <cell r="BP93">
            <v>4.0235391751946839E-3</v>
          </cell>
          <cell r="BQ93">
            <v>18</v>
          </cell>
          <cell r="BT93">
            <v>11.43035045024191</v>
          </cell>
          <cell r="BU93">
            <v>73.65609284958326</v>
          </cell>
          <cell r="BV93">
            <v>4.6721071541480974</v>
          </cell>
          <cell r="BW93">
            <v>16459.70464834835</v>
          </cell>
          <cell r="BX93">
            <v>106064.7737033999</v>
          </cell>
          <cell r="BY93">
            <v>0</v>
          </cell>
          <cell r="BZ93">
            <v>5.8822263691246735E-3</v>
          </cell>
          <cell r="CA93">
            <v>0</v>
          </cell>
          <cell r="CB93">
            <v>635</v>
          </cell>
          <cell r="CC93">
            <v>96.49</v>
          </cell>
          <cell r="CD93">
            <v>0.40874574882778136</v>
          </cell>
          <cell r="CE93">
            <v>1</v>
          </cell>
          <cell r="CF93">
            <v>11.43035045024191</v>
          </cell>
          <cell r="CG93">
            <v>0</v>
          </cell>
          <cell r="CH93">
            <v>0</v>
          </cell>
          <cell r="CI93">
            <v>0</v>
          </cell>
          <cell r="CJ93">
            <v>0</v>
          </cell>
          <cell r="CL93">
            <v>0.19958545949488757</v>
          </cell>
          <cell r="CM93">
            <v>4.5444286715530415</v>
          </cell>
          <cell r="CN93">
            <v>6.7955058753536113</v>
          </cell>
          <cell r="CO93">
            <v>0.41251541468816866</v>
          </cell>
          <cell r="CP93" t="str">
            <v>C</v>
          </cell>
          <cell r="CQ93">
            <v>0.1</v>
          </cell>
          <cell r="CR93">
            <v>0.84772565674555056</v>
          </cell>
          <cell r="CS93">
            <v>13.483549022361125</v>
          </cell>
          <cell r="CT93" t="str">
            <v/>
          </cell>
          <cell r="CU93">
            <v>17.370352461829508</v>
          </cell>
          <cell r="CV93">
            <v>2.7982099999999996</v>
          </cell>
        </row>
        <row r="94">
          <cell r="A94">
            <v>442</v>
          </cell>
          <cell r="B94">
            <v>67</v>
          </cell>
          <cell r="C94">
            <v>41725</v>
          </cell>
          <cell r="D94" t="str">
            <v>Hull</v>
          </cell>
          <cell r="E94" t="str">
            <v>Access</v>
          </cell>
          <cell r="F94">
            <v>36.510899999999999</v>
          </cell>
          <cell r="G94">
            <v>-98.746799999999993</v>
          </cell>
          <cell r="H94" t="str">
            <v>OK</v>
          </cell>
          <cell r="I94">
            <v>11</v>
          </cell>
          <cell r="J94" t="str">
            <v>Mississippian Lime gas play</v>
          </cell>
          <cell r="K94" t="str">
            <v>C/D</v>
          </cell>
          <cell r="L94" t="str">
            <v>Shale</v>
          </cell>
          <cell r="M94">
            <v>90.542000000000002</v>
          </cell>
          <cell r="N94">
            <v>4.5010000000000003</v>
          </cell>
          <cell r="O94">
            <v>1.9490000000000001</v>
          </cell>
          <cell r="P94">
            <v>1.9620000000000002</v>
          </cell>
          <cell r="Q94">
            <v>0.27300000000000002</v>
          </cell>
          <cell r="R94">
            <v>0.77300000000000002</v>
          </cell>
          <cell r="S94">
            <v>0</v>
          </cell>
          <cell r="T94">
            <v>0</v>
          </cell>
          <cell r="U94">
            <v>1126.2</v>
          </cell>
          <cell r="V94">
            <v>1107</v>
          </cell>
          <cell r="W94" t="str">
            <v>Sample taken from the inlet separator.  Inlet gas composition for this compression station asssumed to be the same as outlet.  Sample date 10/7/13</v>
          </cell>
          <cell r="X94">
            <v>90.542000000000002</v>
          </cell>
          <cell r="Y94">
            <v>4.5010000000000003</v>
          </cell>
          <cell r="Z94">
            <v>1.9490000000000001</v>
          </cell>
          <cell r="AA94">
            <v>1.9620000000000002</v>
          </cell>
          <cell r="AB94">
            <v>0.27300000000000002</v>
          </cell>
          <cell r="AC94">
            <v>0.77300000000000002</v>
          </cell>
          <cell r="AD94">
            <v>0</v>
          </cell>
          <cell r="AE94">
            <v>0</v>
          </cell>
          <cell r="AF94">
            <v>1126.2</v>
          </cell>
          <cell r="AG94">
            <v>1107</v>
          </cell>
          <cell r="AH94" t="str">
            <v>Sample taken from the inlet separator.  Inlet gas composition for this compression station asssumed to be the same as outlet.  Sample date 10/7/13</v>
          </cell>
          <cell r="AI94">
            <v>4</v>
          </cell>
          <cell r="AJ94">
            <v>2.2000000000000002</v>
          </cell>
          <cell r="AK94">
            <v>0</v>
          </cell>
          <cell r="AL94">
            <v>20</v>
          </cell>
          <cell r="AM94">
            <v>975</v>
          </cell>
          <cell r="AN94">
            <v>2600</v>
          </cell>
          <cell r="AO94">
            <v>0</v>
          </cell>
          <cell r="AP94">
            <v>58</v>
          </cell>
          <cell r="AQ94">
            <v>1300</v>
          </cell>
          <cell r="AR94">
            <v>0</v>
          </cell>
          <cell r="AS94">
            <v>1300</v>
          </cell>
          <cell r="AT94">
            <v>1</v>
          </cell>
          <cell r="AU94">
            <v>1</v>
          </cell>
          <cell r="AV94">
            <v>0</v>
          </cell>
          <cell r="AW94">
            <v>0</v>
          </cell>
          <cell r="AX94">
            <v>0</v>
          </cell>
          <cell r="AY94">
            <v>0</v>
          </cell>
          <cell r="AZ94" t="str">
            <v>4-S lean burn</v>
          </cell>
          <cell r="BA94">
            <v>1</v>
          </cell>
          <cell r="BB94">
            <v>15</v>
          </cell>
          <cell r="BC94">
            <v>3</v>
          </cell>
          <cell r="BD94">
            <v>0</v>
          </cell>
          <cell r="BE94">
            <v>2008</v>
          </cell>
          <cell r="BF94">
            <v>6</v>
          </cell>
          <cell r="BG94" t="str">
            <v xml:space="preserve">Processing plant  </v>
          </cell>
          <cell r="BH94" t="str">
            <v>Wells</v>
          </cell>
          <cell r="BI94" t="str">
            <v>AM</v>
          </cell>
          <cell r="BJ94" t="str">
            <v>CMU</v>
          </cell>
          <cell r="BK94" t="str">
            <v>Upon arrival, the mobile lab found a very high background level in the vicinity of the condensate  tanks.   An IR camera scan found a substantial venting coming from the vent pipe on top of the condensate tanks.  The thief hatches looked to be closed.   In this case the tank effluent is NOT being sent to an incinerator.   Apparently, this facility was built before there were regulations on having to burn the VOC’s emitting from the condensate tanks.   Also, apparently the CAT 3516 engines on these sites are not ultra lean burn (as they are on some of the newer sites) because of when this facility was built.  The flow rate of gas discharging from the tanks looks to be much higher than that which would be observed from off gassing.    This seems to be a trend in this cluster that the operators are assuming that the emission from the tanks are VOC’s off gassing, but the flow rates seem to be too high for that.   I can be wrong, off course.    Also, there looked to be some pneumatics in the vicinity of the inlet separator that ma may or may not be operating properly.   I was able to observe the intermittent puffs of gas but I could also hear something that sounded more continuous.</v>
          </cell>
          <cell r="BL94" t="str">
            <v>None</v>
          </cell>
          <cell r="BM94">
            <v>1</v>
          </cell>
          <cell r="BN94">
            <v>4.610583553105208</v>
          </cell>
          <cell r="BO94">
            <v>5.416666666666667</v>
          </cell>
          <cell r="BP94">
            <v>8.1315940009405938E-3</v>
          </cell>
          <cell r="BQ94">
            <v>16</v>
          </cell>
          <cell r="BT94">
            <v>29.893046892850094</v>
          </cell>
          <cell r="BU94">
            <v>53.6349673143431</v>
          </cell>
          <cell r="BV94">
            <v>4.8365520251443801</v>
          </cell>
          <cell r="BW94">
            <v>43045.987525704142</v>
          </cell>
          <cell r="BX94">
            <v>77234.352932654059</v>
          </cell>
          <cell r="BY94">
            <v>0</v>
          </cell>
          <cell r="BZ94">
            <v>2.1610255976485113E-2</v>
          </cell>
          <cell r="CA94">
            <v>0</v>
          </cell>
          <cell r="CB94">
            <v>1300</v>
          </cell>
          <cell r="CC94">
            <v>90.542000000000002</v>
          </cell>
          <cell r="CD94">
            <v>0.16179521754609769</v>
          </cell>
          <cell r="CE94">
            <v>1</v>
          </cell>
          <cell r="CF94">
            <v>29.893046892850094</v>
          </cell>
          <cell r="CG94">
            <v>0</v>
          </cell>
          <cell r="CH94">
            <v>0</v>
          </cell>
          <cell r="CI94">
            <v>0</v>
          </cell>
          <cell r="CJ94">
            <v>0</v>
          </cell>
          <cell r="CL94">
            <v>0.15423598570033958</v>
          </cell>
          <cell r="CM94">
            <v>9.0791532671700921</v>
          </cell>
          <cell r="CN94">
            <v>13.57650077258346</v>
          </cell>
          <cell r="CO94">
            <v>1.4453736008699949</v>
          </cell>
          <cell r="CP94" t="str">
            <v>C</v>
          </cell>
          <cell r="CQ94">
            <v>0.5</v>
          </cell>
          <cell r="CR94">
            <v>0.92840339372095404</v>
          </cell>
          <cell r="CS94">
            <v>32.198338669402702</v>
          </cell>
          <cell r="CT94" t="str">
            <v/>
          </cell>
          <cell r="CU94">
            <v>58.392735613134619</v>
          </cell>
          <cell r="CV94">
            <v>1.9919240000000002</v>
          </cell>
        </row>
        <row r="95">
          <cell r="A95">
            <v>126</v>
          </cell>
          <cell r="B95" t="e">
            <v>#N/A</v>
          </cell>
          <cell r="C95">
            <v>41628</v>
          </cell>
          <cell r="D95" t="str">
            <v>Lucey Comp Station</v>
          </cell>
          <cell r="E95" t="str">
            <v>Williams</v>
          </cell>
          <cell r="F95">
            <v>39.8508</v>
          </cell>
          <cell r="G95">
            <v>-80.623599999999996</v>
          </cell>
          <cell r="H95" t="str">
            <v>WV</v>
          </cell>
          <cell r="I95">
            <v>1</v>
          </cell>
          <cell r="J95" t="str">
            <v>OVM</v>
          </cell>
          <cell r="K95" t="str">
            <v>C/D</v>
          </cell>
          <cell r="L95" t="str">
            <v>Shale</v>
          </cell>
          <cell r="M95">
            <v>81.927899999999994</v>
          </cell>
          <cell r="N95">
            <v>12.663</v>
          </cell>
          <cell r="O95">
            <v>3.2791000000000001</v>
          </cell>
          <cell r="P95">
            <v>1.6080999999999999</v>
          </cell>
          <cell r="Q95">
            <v>0.13950000000000001</v>
          </cell>
          <cell r="R95">
            <v>0.37840000000000001</v>
          </cell>
          <cell r="S95">
            <v>0</v>
          </cell>
          <cell r="T95">
            <v>0</v>
          </cell>
          <cell r="U95">
            <v>1192.95</v>
          </cell>
          <cell r="V95">
            <v>1172.53</v>
          </cell>
          <cell r="W95" t="str">
            <v>Typical.  Data given for inlet composition</v>
          </cell>
          <cell r="X95">
            <v>81.927899999999994</v>
          </cell>
          <cell r="Y95">
            <v>12.663</v>
          </cell>
          <cell r="Z95">
            <v>3.2791000000000001</v>
          </cell>
          <cell r="AA95">
            <v>1.6080999999999999</v>
          </cell>
          <cell r="AB95">
            <v>0.13950000000000001</v>
          </cell>
          <cell r="AC95">
            <v>0.37840000000000001</v>
          </cell>
          <cell r="AD95">
            <v>0</v>
          </cell>
          <cell r="AE95">
            <v>0</v>
          </cell>
          <cell r="AF95">
            <v>1192.95</v>
          </cell>
          <cell r="AG95">
            <v>1172.53</v>
          </cell>
          <cell r="AH95" t="str">
            <v>Typical.  Data given for inlet composition</v>
          </cell>
          <cell r="AI95">
            <v>0</v>
          </cell>
          <cell r="AJ95">
            <v>2</v>
          </cell>
          <cell r="AK95">
            <v>5</v>
          </cell>
          <cell r="AL95">
            <v>136</v>
          </cell>
          <cell r="AM95">
            <v>950</v>
          </cell>
          <cell r="AN95">
            <v>550</v>
          </cell>
          <cell r="AO95">
            <v>0</v>
          </cell>
          <cell r="AP95">
            <v>52</v>
          </cell>
          <cell r="AQ95">
            <v>0</v>
          </cell>
          <cell r="AR95">
            <v>0</v>
          </cell>
          <cell r="AS95">
            <v>0</v>
          </cell>
          <cell r="AT95">
            <v>0</v>
          </cell>
          <cell r="AU95">
            <v>0</v>
          </cell>
          <cell r="AV95">
            <v>1</v>
          </cell>
          <cell r="AW95">
            <v>0</v>
          </cell>
          <cell r="AX95">
            <v>0</v>
          </cell>
          <cell r="AY95">
            <v>0</v>
          </cell>
          <cell r="AZ95" t="str">
            <v>4-S lean burn</v>
          </cell>
          <cell r="BA95">
            <v>1</v>
          </cell>
          <cell r="BB95">
            <v>0</v>
          </cell>
          <cell r="BC95">
            <v>0</v>
          </cell>
          <cell r="BD95">
            <v>0</v>
          </cell>
          <cell r="BE95">
            <v>0</v>
          </cell>
          <cell r="BF95" t="str">
            <v xml:space="preserve"> </v>
          </cell>
          <cell r="BG95" t="str">
            <v>Processing Plant</v>
          </cell>
          <cell r="BH95">
            <v>0</v>
          </cell>
          <cell r="BI95" t="str">
            <v>TV</v>
          </cell>
          <cell r="BJ95" t="str">
            <v>CMU</v>
          </cell>
          <cell r="BK95" t="str">
            <v>Recip was operating upon arrival, Shut down and blown down at 9:05 am.  Site was "Froze off"…hydrates in choke.  Venting observed coming out of BTEX, as well as the compressor NOD</v>
          </cell>
          <cell r="BL95" t="str">
            <v>Wellpad nearby</v>
          </cell>
          <cell r="BM95">
            <v>1</v>
          </cell>
          <cell r="BN95">
            <v>0</v>
          </cell>
          <cell r="BO95">
            <v>0</v>
          </cell>
          <cell r="BP95">
            <v>0</v>
          </cell>
          <cell r="BQ95">
            <v>0</v>
          </cell>
          <cell r="BT95">
            <v>0</v>
          </cell>
          <cell r="BU95" t="e">
            <v>#DIV/0!</v>
          </cell>
          <cell r="BV95">
            <v>0</v>
          </cell>
          <cell r="BW95">
            <v>0</v>
          </cell>
          <cell r="BX95" t="e">
            <v>#DIV/0!</v>
          </cell>
          <cell r="BY95">
            <v>0</v>
          </cell>
          <cell r="BZ95">
            <v>0</v>
          </cell>
          <cell r="CA95">
            <v>0</v>
          </cell>
          <cell r="CB95">
            <v>0</v>
          </cell>
          <cell r="CC95">
            <v>81.927899999999994</v>
          </cell>
          <cell r="CE95">
            <v>0</v>
          </cell>
          <cell r="CF95">
            <v>0</v>
          </cell>
          <cell r="CG95">
            <v>0</v>
          </cell>
          <cell r="CH95">
            <v>0</v>
          </cell>
          <cell r="CI95">
            <v>0</v>
          </cell>
          <cell r="CJ95">
            <v>0</v>
          </cell>
          <cell r="CL95" t="e">
            <v>#DIV/0!</v>
          </cell>
          <cell r="CM95" t="e">
            <v>#N/A</v>
          </cell>
          <cell r="CN95" t="e">
            <v>#N/A</v>
          </cell>
          <cell r="CO95" t="e">
            <v>#N/A</v>
          </cell>
          <cell r="CP95" t="e">
            <v>#N/A</v>
          </cell>
          <cell r="CQ95">
            <v>1</v>
          </cell>
          <cell r="CR95">
            <v>-1</v>
          </cell>
          <cell r="CS95" t="str">
            <v/>
          </cell>
          <cell r="CT95">
            <v>0</v>
          </cell>
          <cell r="CU95" t="str">
            <v/>
          </cell>
        </row>
        <row r="96">
          <cell r="A96">
            <v>479</v>
          </cell>
          <cell r="B96">
            <v>98</v>
          </cell>
          <cell r="C96">
            <v>41745</v>
          </cell>
          <cell r="D96" t="str">
            <v>State Station</v>
          </cell>
          <cell r="E96" t="str">
            <v>Anadarko</v>
          </cell>
          <cell r="F96">
            <v>39.964690519999998</v>
          </cell>
          <cell r="G96">
            <v>-104.67804169999999</v>
          </cell>
          <cell r="H96" t="str">
            <v>CO</v>
          </cell>
          <cell r="I96">
            <v>2</v>
          </cell>
          <cell r="J96" t="str">
            <v>DJ</v>
          </cell>
          <cell r="K96" t="str">
            <v>C/D</v>
          </cell>
          <cell r="L96" t="str">
            <v>Shale</v>
          </cell>
          <cell r="M96">
            <v>67.533900000000003</v>
          </cell>
          <cell r="N96">
            <v>13.933199999999999</v>
          </cell>
          <cell r="O96">
            <v>8.0840999999999994</v>
          </cell>
          <cell r="P96">
            <v>6.9153000000000002</v>
          </cell>
          <cell r="Q96">
            <v>2.52</v>
          </cell>
          <cell r="R96">
            <v>0.98</v>
          </cell>
          <cell r="S96">
            <v>0</v>
          </cell>
          <cell r="T96">
            <v>0</v>
          </cell>
          <cell r="U96">
            <v>1409.6</v>
          </cell>
          <cell r="V96">
            <v>1385.1</v>
          </cell>
          <cell r="W96" t="str">
            <v>Sampled from inlet scrubber.  Sample date 8/16/13</v>
          </cell>
          <cell r="X96">
            <v>67.533900000000003</v>
          </cell>
          <cell r="Y96">
            <v>13.933199999999999</v>
          </cell>
          <cell r="Z96">
            <v>8.0840999999999994</v>
          </cell>
          <cell r="AA96">
            <v>6.9153000000000002</v>
          </cell>
          <cell r="AB96">
            <v>2.52</v>
          </cell>
          <cell r="AC96">
            <v>0.98</v>
          </cell>
          <cell r="AD96">
            <v>0</v>
          </cell>
          <cell r="AE96">
            <v>0</v>
          </cell>
          <cell r="AF96">
            <v>1409.6</v>
          </cell>
          <cell r="AG96">
            <v>1385.1</v>
          </cell>
          <cell r="AH96" t="str">
            <v>Sampled from inlet scrubber.  Sample date 8/16/13</v>
          </cell>
          <cell r="AI96">
            <v>1.3803456164383563</v>
          </cell>
          <cell r="AJ96">
            <v>1</v>
          </cell>
          <cell r="AK96">
            <v>3.5</v>
          </cell>
          <cell r="AL96">
            <v>13</v>
          </cell>
          <cell r="AM96">
            <v>170</v>
          </cell>
          <cell r="AN96">
            <v>1350</v>
          </cell>
          <cell r="AO96">
            <v>0</v>
          </cell>
          <cell r="AP96">
            <v>40</v>
          </cell>
          <cell r="AQ96">
            <v>750</v>
          </cell>
          <cell r="AR96">
            <v>0</v>
          </cell>
          <cell r="AS96">
            <v>750</v>
          </cell>
          <cell r="AT96">
            <v>1</v>
          </cell>
          <cell r="AU96">
            <v>1</v>
          </cell>
          <cell r="AV96">
            <v>0</v>
          </cell>
          <cell r="AW96">
            <v>0</v>
          </cell>
          <cell r="AX96">
            <v>0</v>
          </cell>
          <cell r="AY96">
            <v>0</v>
          </cell>
          <cell r="AZ96" t="str">
            <v>4-S lean burn</v>
          </cell>
          <cell r="BA96">
            <v>1</v>
          </cell>
          <cell r="BB96" t="str">
            <v>Compressed air</v>
          </cell>
          <cell r="BC96" t="str">
            <v>Compressed air</v>
          </cell>
          <cell r="BD96" t="str">
            <v>Compressed air</v>
          </cell>
          <cell r="BE96">
            <v>2011</v>
          </cell>
          <cell r="BF96">
            <v>3</v>
          </cell>
          <cell r="BG96">
            <v>0</v>
          </cell>
          <cell r="BH96" t="str">
            <v>Wells</v>
          </cell>
          <cell r="BI96" t="str">
            <v>AH</v>
          </cell>
          <cell r="BJ96" t="str">
            <v>Aerodyne</v>
          </cell>
          <cell r="BK96" t="str">
            <v xml:space="preserve">The JATCO unit had a leaky packing on one of the valves. One of the two produced water tanks has a leaky lid because there was no gasket on it while the other one had a gasket. The dehydrator unit had 2 leaky valves. Two of the compressor piston heads had leaks coming out of them. </v>
          </cell>
          <cell r="BL96" t="str">
            <v>None</v>
          </cell>
          <cell r="BM96">
            <v>1</v>
          </cell>
          <cell r="BN96">
            <v>2.6906466098186663</v>
          </cell>
          <cell r="BO96">
            <v>3</v>
          </cell>
          <cell r="BP96">
            <v>4.745439612804987E-3</v>
          </cell>
          <cell r="BQ96">
            <v>8</v>
          </cell>
          <cell r="BT96">
            <v>2.1030519213579311</v>
          </cell>
          <cell r="BU96">
            <v>7.8350490262456605</v>
          </cell>
          <cell r="BV96">
            <v>0.53973420763291546</v>
          </cell>
          <cell r="BW96">
            <v>3028.3947667554207</v>
          </cell>
          <cell r="BX96">
            <v>11282.470597793752</v>
          </cell>
          <cell r="BY96">
            <v>0</v>
          </cell>
          <cell r="BZ96">
            <v>4.4842586712087124E-3</v>
          </cell>
          <cell r="CA96">
            <v>0</v>
          </cell>
          <cell r="CB96">
            <v>750</v>
          </cell>
          <cell r="CC96">
            <v>67.533900000000003</v>
          </cell>
          <cell r="CD96">
            <v>0.25664331068175034</v>
          </cell>
          <cell r="CE96">
            <v>1</v>
          </cell>
          <cell r="CF96">
            <v>2.1030519213579311</v>
          </cell>
          <cell r="CG96">
            <v>0</v>
          </cell>
          <cell r="CH96">
            <v>0</v>
          </cell>
          <cell r="CI96">
            <v>0</v>
          </cell>
          <cell r="CJ96">
            <v>0</v>
          </cell>
          <cell r="CL96">
            <v>1.2794009422655281</v>
          </cell>
          <cell r="CM96">
            <v>6.38</v>
          </cell>
          <cell r="CN96">
            <v>9.5403252241913865</v>
          </cell>
          <cell r="CO96">
            <v>2.0731131250000003</v>
          </cell>
          <cell r="CP96" t="str">
            <v>C</v>
          </cell>
          <cell r="CQ96">
            <v>0.5</v>
          </cell>
          <cell r="CR96">
            <v>0.60986748348566622</v>
          </cell>
          <cell r="CS96">
            <v>3.448375226267264</v>
          </cell>
          <cell r="CT96">
            <v>2.1030519213579311</v>
          </cell>
          <cell r="CU96">
            <v>4.9183011632247728</v>
          </cell>
          <cell r="CV96">
            <v>0.67533900000000002</v>
          </cell>
        </row>
        <row r="97">
          <cell r="A97">
            <v>218</v>
          </cell>
          <cell r="B97">
            <v>80</v>
          </cell>
          <cell r="C97">
            <v>41684</v>
          </cell>
          <cell r="D97" t="str">
            <v>Griffith-Heirs (aka Shawnee Springs)</v>
          </cell>
          <cell r="E97" t="str">
            <v>Southwestern Energy</v>
          </cell>
          <cell r="F97">
            <v>31.465</v>
          </cell>
          <cell r="G97">
            <v>-94.658056000000002</v>
          </cell>
          <cell r="H97" t="str">
            <v>TX</v>
          </cell>
          <cell r="I97">
            <v>20</v>
          </cell>
          <cell r="J97" t="str">
            <v>Carthage</v>
          </cell>
          <cell r="K97" t="str">
            <v>C/D</v>
          </cell>
          <cell r="L97" t="str">
            <v>Tight Sands</v>
          </cell>
          <cell r="M97">
            <v>97.73</v>
          </cell>
          <cell r="N97">
            <v>0.35</v>
          </cell>
          <cell r="O97">
            <v>0.04</v>
          </cell>
          <cell r="P97">
            <v>0.09</v>
          </cell>
          <cell r="Q97">
            <v>1.36</v>
          </cell>
          <cell r="R97">
            <v>0.43</v>
          </cell>
          <cell r="S97">
            <v>0</v>
          </cell>
          <cell r="T97">
            <v>0</v>
          </cell>
          <cell r="U97">
            <v>997.22</v>
          </cell>
          <cell r="V97">
            <v>979.56</v>
          </cell>
          <cell r="W97" t="str">
            <v>Sample date 11/08/2013.  Data given for inlet composition</v>
          </cell>
          <cell r="X97">
            <v>97.73</v>
          </cell>
          <cell r="Y97">
            <v>0.35</v>
          </cell>
          <cell r="Z97">
            <v>0.04</v>
          </cell>
          <cell r="AA97">
            <v>0.09</v>
          </cell>
          <cell r="AB97">
            <v>1.36</v>
          </cell>
          <cell r="AC97">
            <v>0.43</v>
          </cell>
          <cell r="AD97">
            <v>0</v>
          </cell>
          <cell r="AE97">
            <v>0</v>
          </cell>
          <cell r="AF97">
            <v>997.22</v>
          </cell>
          <cell r="AG97">
            <v>979.56</v>
          </cell>
          <cell r="AH97" t="str">
            <v>Sample date 11/08/2013.  Data given for inlet composition</v>
          </cell>
          <cell r="AI97">
            <v>1.1399999999999999</v>
          </cell>
          <cell r="AJ97">
            <v>0.749</v>
          </cell>
          <cell r="AK97">
            <v>2</v>
          </cell>
          <cell r="AL97">
            <v>45</v>
          </cell>
          <cell r="AM97">
            <v>880</v>
          </cell>
          <cell r="AN97">
            <v>400</v>
          </cell>
          <cell r="AO97">
            <v>0</v>
          </cell>
          <cell r="AP97">
            <v>70</v>
          </cell>
          <cell r="AQ97">
            <v>400</v>
          </cell>
          <cell r="AR97">
            <v>0</v>
          </cell>
          <cell r="AS97">
            <v>400</v>
          </cell>
          <cell r="AT97">
            <v>1</v>
          </cell>
          <cell r="AU97">
            <v>0</v>
          </cell>
          <cell r="AV97">
            <v>0</v>
          </cell>
          <cell r="AW97">
            <v>0</v>
          </cell>
          <cell r="AX97">
            <v>0</v>
          </cell>
          <cell r="AY97">
            <v>0</v>
          </cell>
          <cell r="AZ97" t="str">
            <v>4-S lean burn</v>
          </cell>
          <cell r="BA97">
            <v>1</v>
          </cell>
          <cell r="BB97">
            <v>7</v>
          </cell>
          <cell r="BC97">
            <v>0</v>
          </cell>
          <cell r="BD97">
            <v>0</v>
          </cell>
          <cell r="BE97">
            <v>2004</v>
          </cell>
          <cell r="BF97">
            <v>10</v>
          </cell>
          <cell r="BG97" t="str">
            <v>Sold to other company</v>
          </cell>
          <cell r="BH97" t="str">
            <v>Wells</v>
          </cell>
          <cell r="BI97" t="str">
            <v>TG</v>
          </cell>
          <cell r="BJ97" t="str">
            <v>CMU</v>
          </cell>
          <cell r="BK97" t="str">
            <v>Minor emissions were observed from the produced water tank and a liquid level controller. These sources were recorded with an IR movie. Robert physically resent the diaphragm of the liquid level controller and it no longer released gas. No gas was visible escaping from the compressor packing vents.</v>
          </cell>
          <cell r="BL97" t="str">
            <v>Gas is gathered from a single onsite well and six nearby wells. The furthest well is approxi-mately 1.5 miles away to the east.</v>
          </cell>
          <cell r="BM97">
            <v>0</v>
          </cell>
          <cell r="BN97">
            <v>1.4394549866174484</v>
          </cell>
          <cell r="BO97">
            <v>1.8000000000000003</v>
          </cell>
          <cell r="BP97">
            <v>2.5387379707974608E-3</v>
          </cell>
          <cell r="BQ97">
            <v>8</v>
          </cell>
          <cell r="BT97">
            <v>15.472556096251902</v>
          </cell>
          <cell r="BU97">
            <v>102.49509526379526</v>
          </cell>
          <cell r="BV97">
            <v>5.1643066562275015</v>
          </cell>
          <cell r="BW97">
            <v>22280.480778602738</v>
          </cell>
          <cell r="BX97">
            <v>147592.93717986517</v>
          </cell>
          <cell r="BY97">
            <v>0</v>
          </cell>
          <cell r="BZ97">
            <v>3.043791090955987E-2</v>
          </cell>
          <cell r="CA97">
            <v>0</v>
          </cell>
          <cell r="CB97">
            <v>400</v>
          </cell>
          <cell r="CC97">
            <v>97.73</v>
          </cell>
          <cell r="CD97">
            <v>0.33377204284161632</v>
          </cell>
          <cell r="CE97">
            <v>1</v>
          </cell>
          <cell r="CF97">
            <v>15.472556096251902</v>
          </cell>
          <cell r="CG97">
            <v>0</v>
          </cell>
          <cell r="CH97">
            <v>0</v>
          </cell>
          <cell r="CI97">
            <v>0</v>
          </cell>
          <cell r="CJ97">
            <v>0</v>
          </cell>
          <cell r="CL97">
            <v>9.3032785123729131E-2</v>
          </cell>
          <cell r="CM97">
            <v>2.5355168643210346</v>
          </cell>
          <cell r="CN97">
            <v>3.79148205282831</v>
          </cell>
          <cell r="CO97">
            <v>0.69626464377515407</v>
          </cell>
          <cell r="CP97" t="str">
            <v>B</v>
          </cell>
          <cell r="CQ97">
            <v>0.3</v>
          </cell>
          <cell r="CR97">
            <v>0.9388587490187067</v>
          </cell>
          <cell r="CS97">
            <v>16.480174586884115</v>
          </cell>
          <cell r="CT97" t="str">
            <v/>
          </cell>
          <cell r="CU97">
            <v>38.993055890694812</v>
          </cell>
          <cell r="CV97">
            <v>0.73199770000000008</v>
          </cell>
        </row>
        <row r="98">
          <cell r="A98">
            <v>118</v>
          </cell>
          <cell r="B98">
            <v>99</v>
          </cell>
          <cell r="C98">
            <v>41625</v>
          </cell>
          <cell r="D98" t="str">
            <v>Curry Comp Station</v>
          </cell>
          <cell r="E98" t="str">
            <v>Williams</v>
          </cell>
          <cell r="F98">
            <v>39.910600000000002</v>
          </cell>
          <cell r="G98">
            <v>-80.665899999999993</v>
          </cell>
          <cell r="H98" t="str">
            <v>WV</v>
          </cell>
          <cell r="I98">
            <v>1</v>
          </cell>
          <cell r="J98" t="str">
            <v>OVM</v>
          </cell>
          <cell r="K98" t="str">
            <v>C/D</v>
          </cell>
          <cell r="L98" t="str">
            <v>Shale</v>
          </cell>
          <cell r="M98">
            <v>76.951400000000007</v>
          </cell>
          <cell r="N98">
            <v>15.094900000000001</v>
          </cell>
          <cell r="O98">
            <v>4.9038000000000004</v>
          </cell>
          <cell r="P98">
            <v>2.4064000000000001</v>
          </cell>
          <cell r="Q98">
            <v>0.1118</v>
          </cell>
          <cell r="R98">
            <v>0.52759999999999996</v>
          </cell>
          <cell r="S98">
            <v>0</v>
          </cell>
          <cell r="T98">
            <v>0</v>
          </cell>
          <cell r="U98">
            <v>1256.52</v>
          </cell>
          <cell r="V98">
            <v>1235.03</v>
          </cell>
          <cell r="W98" t="str">
            <v>Typical.  Data given for inlet composition</v>
          </cell>
          <cell r="X98">
            <v>76.951400000000007</v>
          </cell>
          <cell r="Y98">
            <v>15.094900000000001</v>
          </cell>
          <cell r="Z98">
            <v>4.9038000000000004</v>
          </cell>
          <cell r="AA98">
            <v>2.4064000000000001</v>
          </cell>
          <cell r="AB98">
            <v>0.1118</v>
          </cell>
          <cell r="AC98">
            <v>0.52759999999999996</v>
          </cell>
          <cell r="AD98">
            <v>0</v>
          </cell>
          <cell r="AE98">
            <v>0</v>
          </cell>
          <cell r="AF98">
            <v>1256.52</v>
          </cell>
          <cell r="AG98">
            <v>1235.03</v>
          </cell>
          <cell r="AH98" t="str">
            <v>Typical.  Data given for inlet composition</v>
          </cell>
          <cell r="AI98">
            <v>0</v>
          </cell>
          <cell r="AJ98">
            <v>0.7</v>
          </cell>
          <cell r="AK98">
            <v>5</v>
          </cell>
          <cell r="AL98">
            <v>895</v>
          </cell>
          <cell r="AM98">
            <v>895</v>
          </cell>
          <cell r="AN98">
            <v>415</v>
          </cell>
          <cell r="AO98">
            <v>0</v>
          </cell>
          <cell r="AP98">
            <v>30</v>
          </cell>
          <cell r="AQ98">
            <v>0</v>
          </cell>
          <cell r="AR98">
            <v>0</v>
          </cell>
          <cell r="AS98">
            <v>0</v>
          </cell>
          <cell r="AT98">
            <v>0</v>
          </cell>
          <cell r="AU98">
            <v>0</v>
          </cell>
          <cell r="AV98">
            <v>1</v>
          </cell>
          <cell r="AW98">
            <v>0</v>
          </cell>
          <cell r="AX98">
            <v>0</v>
          </cell>
          <cell r="AY98">
            <v>0</v>
          </cell>
          <cell r="AZ98" t="str">
            <v>4-S rich burn</v>
          </cell>
          <cell r="BA98">
            <v>1</v>
          </cell>
          <cell r="BB98">
            <v>8</v>
          </cell>
          <cell r="BC98">
            <v>0</v>
          </cell>
          <cell r="BD98">
            <v>0</v>
          </cell>
          <cell r="BE98">
            <v>2010</v>
          </cell>
          <cell r="BF98">
            <v>4</v>
          </cell>
          <cell r="BG98">
            <v>0</v>
          </cell>
          <cell r="BH98">
            <v>0</v>
          </cell>
          <cell r="BI98" t="str">
            <v>TV</v>
          </cell>
          <cell r="BJ98" t="str">
            <v>CMU</v>
          </cell>
          <cell r="BK98" t="str">
            <v>Site is co-located on a wellsite (chevron)</v>
          </cell>
          <cell r="BL98" t="str">
            <v>Site collocated with wellpad.  Chevron equipment onsite: 3 condensate tanks, heater, wellpad tree, incinirator</v>
          </cell>
          <cell r="BM98">
            <v>0</v>
          </cell>
          <cell r="BN98">
            <v>0</v>
          </cell>
          <cell r="BO98">
            <v>0</v>
          </cell>
          <cell r="BP98">
            <v>0</v>
          </cell>
          <cell r="BQ98">
            <v>4</v>
          </cell>
          <cell r="BT98">
            <v>1.7732741555321747</v>
          </cell>
          <cell r="BU98" t="e">
            <v>#DIV/0!</v>
          </cell>
          <cell r="BV98">
            <v>0.599939413479183</v>
          </cell>
          <cell r="BW98">
            <v>2553.5147839663314</v>
          </cell>
          <cell r="BX98" t="e">
            <v>#DIV/0!</v>
          </cell>
          <cell r="BY98">
            <v>0</v>
          </cell>
          <cell r="BZ98">
            <v>4.7404962909174423E-3</v>
          </cell>
          <cell r="CA98">
            <v>0</v>
          </cell>
          <cell r="CB98">
            <v>0</v>
          </cell>
          <cell r="CC98">
            <v>76.951400000000007</v>
          </cell>
          <cell r="CD98">
            <v>0.33832298948671929</v>
          </cell>
          <cell r="CE98">
            <v>1</v>
          </cell>
          <cell r="CF98">
            <v>1.7732741555321747</v>
          </cell>
          <cell r="CG98">
            <v>0</v>
          </cell>
          <cell r="CH98">
            <v>0</v>
          </cell>
          <cell r="CI98">
            <v>0</v>
          </cell>
          <cell r="CJ98">
            <v>0</v>
          </cell>
          <cell r="CL98">
            <v>0</v>
          </cell>
          <cell r="CM98">
            <v>2.312983853971156</v>
          </cell>
          <cell r="CN98">
            <v>3.4587175870201299</v>
          </cell>
          <cell r="CO98">
            <v>0.58447635667365749</v>
          </cell>
          <cell r="CP98" t="str">
            <v>B</v>
          </cell>
          <cell r="CQ98">
            <v>1</v>
          </cell>
          <cell r="CR98">
            <v>1</v>
          </cell>
          <cell r="CS98">
            <v>1.7732741555321747</v>
          </cell>
          <cell r="CT98">
            <v>1.7732741555321747</v>
          </cell>
          <cell r="CU98">
            <v>10.626536343857319</v>
          </cell>
          <cell r="CV98">
            <v>0.53865980000000002</v>
          </cell>
        </row>
        <row r="99">
          <cell r="A99">
            <v>134</v>
          </cell>
          <cell r="B99">
            <v>92</v>
          </cell>
          <cell r="C99">
            <v>41624</v>
          </cell>
          <cell r="D99" t="str">
            <v>Taylor Comp Station</v>
          </cell>
          <cell r="E99" t="str">
            <v>Williams</v>
          </cell>
          <cell r="F99">
            <v>39.857799999999997</v>
          </cell>
          <cell r="G99">
            <v>-80.689099999999996</v>
          </cell>
          <cell r="H99" t="str">
            <v>WV</v>
          </cell>
          <cell r="I99">
            <v>1</v>
          </cell>
          <cell r="J99" t="str">
            <v>OVM</v>
          </cell>
          <cell r="K99" t="str">
            <v>C/D</v>
          </cell>
          <cell r="L99" t="str">
            <v>Shale</v>
          </cell>
          <cell r="M99">
            <v>73.9803</v>
          </cell>
          <cell r="N99">
            <v>16.2713</v>
          </cell>
          <cell r="O99">
            <v>5.7739000000000003</v>
          </cell>
          <cell r="P99">
            <v>3.4169999999999998</v>
          </cell>
          <cell r="Q99">
            <v>0.15440000000000001</v>
          </cell>
          <cell r="R99">
            <v>0.40150000000000002</v>
          </cell>
          <cell r="S99">
            <v>0</v>
          </cell>
          <cell r="T99">
            <v>0</v>
          </cell>
          <cell r="U99">
            <v>1306.68</v>
          </cell>
          <cell r="V99">
            <v>1284.25</v>
          </cell>
          <cell r="W99" t="str">
            <v>Typical.  Data given for inlet composition</v>
          </cell>
          <cell r="X99">
            <v>73.9803</v>
          </cell>
          <cell r="Y99">
            <v>16.2713</v>
          </cell>
          <cell r="Z99">
            <v>5.7739000000000003</v>
          </cell>
          <cell r="AA99">
            <v>3.4169999999999998</v>
          </cell>
          <cell r="AB99">
            <v>0.15440000000000001</v>
          </cell>
          <cell r="AC99">
            <v>0.40150000000000002</v>
          </cell>
          <cell r="AD99">
            <v>0</v>
          </cell>
          <cell r="AE99">
            <v>0</v>
          </cell>
          <cell r="AF99">
            <v>1306.68</v>
          </cell>
          <cell r="AG99">
            <v>1284.25</v>
          </cell>
          <cell r="AH99" t="str">
            <v>Typical.  Data given for inlet composition</v>
          </cell>
          <cell r="AI99">
            <v>0</v>
          </cell>
          <cell r="AJ99">
            <v>0.5</v>
          </cell>
          <cell r="AK99">
            <v>5</v>
          </cell>
          <cell r="AL99">
            <v>952</v>
          </cell>
          <cell r="AM99">
            <v>952</v>
          </cell>
          <cell r="AN99">
            <v>90</v>
          </cell>
          <cell r="AO99">
            <v>0</v>
          </cell>
          <cell r="AP99">
            <v>22</v>
          </cell>
          <cell r="AQ99">
            <v>0</v>
          </cell>
          <cell r="AR99">
            <v>0</v>
          </cell>
          <cell r="AS99">
            <v>0</v>
          </cell>
          <cell r="AT99">
            <v>0</v>
          </cell>
          <cell r="AU99">
            <v>0</v>
          </cell>
          <cell r="AV99">
            <v>1</v>
          </cell>
          <cell r="AW99">
            <v>0</v>
          </cell>
          <cell r="AX99">
            <v>0</v>
          </cell>
          <cell r="AY99">
            <v>0</v>
          </cell>
          <cell r="AZ99" t="str">
            <v>4-S rich burn</v>
          </cell>
          <cell r="BA99">
            <v>1</v>
          </cell>
          <cell r="BB99">
            <v>2</v>
          </cell>
          <cell r="BC99">
            <v>1</v>
          </cell>
          <cell r="BD99">
            <v>0</v>
          </cell>
          <cell r="BE99">
            <v>2010</v>
          </cell>
          <cell r="BF99">
            <v>4</v>
          </cell>
          <cell r="BG99" t="str">
            <v>Beeler</v>
          </cell>
          <cell r="BH99" t="str">
            <v>Wells</v>
          </cell>
          <cell r="BI99" t="str">
            <v>TV</v>
          </cell>
          <cell r="BJ99" t="str">
            <v>CMU</v>
          </cell>
          <cell r="BK99" t="str">
            <v>Well pads adjacent to site.  Significant venting from Dehydrator</v>
          </cell>
          <cell r="BL99" t="str">
            <v>Wellpad nearby</v>
          </cell>
          <cell r="BM99">
            <v>1</v>
          </cell>
          <cell r="BN99">
            <v>0</v>
          </cell>
          <cell r="BO99">
            <v>0</v>
          </cell>
          <cell r="BP99">
            <v>0</v>
          </cell>
          <cell r="BQ99">
            <v>4</v>
          </cell>
          <cell r="BT99">
            <v>7.5010717147149757</v>
          </cell>
          <cell r="BU99" t="e">
            <v>#DIV/0!</v>
          </cell>
          <cell r="BV99">
            <v>7.3056860993385282</v>
          </cell>
          <cell r="BW99">
            <v>10801.543269189564</v>
          </cell>
          <cell r="BX99" t="e">
            <v>#DIV/0!</v>
          </cell>
          <cell r="BY99">
            <v>0</v>
          </cell>
          <cell r="BZ99">
            <v>2.9201134002402162E-2</v>
          </cell>
          <cell r="CA99">
            <v>1</v>
          </cell>
          <cell r="CB99">
            <v>0</v>
          </cell>
          <cell r="CC99">
            <v>73.9803</v>
          </cell>
          <cell r="CD99">
            <v>0.97395230670929911</v>
          </cell>
          <cell r="CE99">
            <v>1</v>
          </cell>
          <cell r="CF99">
            <v>7.5010717147149757</v>
          </cell>
          <cell r="CG99">
            <v>0</v>
          </cell>
          <cell r="CH99">
            <v>0</v>
          </cell>
          <cell r="CI99">
            <v>0</v>
          </cell>
          <cell r="CJ99">
            <v>0</v>
          </cell>
          <cell r="CL99">
            <v>0</v>
          </cell>
          <cell r="CM99">
            <v>0.91821473839099077</v>
          </cell>
          <cell r="CN99">
            <v>1.3730512899523299</v>
          </cell>
          <cell r="CO99">
            <v>1.2262024492356898</v>
          </cell>
          <cell r="CP99" t="str">
            <v>A</v>
          </cell>
          <cell r="CQ99">
            <v>1</v>
          </cell>
          <cell r="CR99">
            <v>1</v>
          </cell>
          <cell r="CS99">
            <v>7.5010717147149757</v>
          </cell>
          <cell r="CT99" t="str">
            <v/>
          </cell>
          <cell r="CU99">
            <v>9.8596554457895778</v>
          </cell>
          <cell r="CV99">
            <v>0.36990149999999999</v>
          </cell>
        </row>
        <row r="100">
          <cell r="A100">
            <v>299</v>
          </cell>
          <cell r="B100">
            <v>63</v>
          </cell>
          <cell r="C100">
            <v>41723</v>
          </cell>
          <cell r="D100" t="str">
            <v>Klemme</v>
          </cell>
          <cell r="E100" t="str">
            <v>Access</v>
          </cell>
          <cell r="F100">
            <v>35.530200000000001</v>
          </cell>
          <cell r="G100">
            <v>-99.147199999999998</v>
          </cell>
          <cell r="H100" t="str">
            <v>OK</v>
          </cell>
          <cell r="I100">
            <v>11</v>
          </cell>
          <cell r="J100" t="str">
            <v>Anadarko</v>
          </cell>
          <cell r="K100" t="str">
            <v>C/D</v>
          </cell>
          <cell r="L100" t="str">
            <v>Conventional</v>
          </cell>
          <cell r="M100">
            <v>85.307000000000002</v>
          </cell>
          <cell r="N100">
            <v>7.944</v>
          </cell>
          <cell r="O100">
            <v>3.403</v>
          </cell>
          <cell r="P100">
            <v>2.0870000000000002</v>
          </cell>
          <cell r="Q100">
            <v>0.85799999999999998</v>
          </cell>
          <cell r="R100">
            <v>0.40100000000000002</v>
          </cell>
          <cell r="S100">
            <v>2.0000000000000001E-4</v>
          </cell>
          <cell r="T100">
            <v>2</v>
          </cell>
          <cell r="U100">
            <v>1172.3</v>
          </cell>
          <cell r="V100">
            <v>1152.4000000000001</v>
          </cell>
          <cell r="W100" t="str">
            <v>Inlet gas composition for this compression station asssumed to be the same as outlet.  Sample date 5/9/2013</v>
          </cell>
          <cell r="X100">
            <v>85.307000000000002</v>
          </cell>
          <cell r="Y100">
            <v>7.944</v>
          </cell>
          <cell r="Z100">
            <v>3.403</v>
          </cell>
          <cell r="AA100">
            <v>2.0870000000000002</v>
          </cell>
          <cell r="AB100">
            <v>0.85799999999999998</v>
          </cell>
          <cell r="AC100">
            <v>0.40100000000000002</v>
          </cell>
          <cell r="AD100">
            <v>2.0000000000000001E-4</v>
          </cell>
          <cell r="AE100">
            <v>2</v>
          </cell>
          <cell r="AF100">
            <v>1172.3</v>
          </cell>
          <cell r="AG100">
            <v>1152.4000000000001</v>
          </cell>
          <cell r="AH100" t="str">
            <v>Inlet gas composition for this compression station asssumed to be the same as outlet.  Sample date 5/9/2013</v>
          </cell>
          <cell r="AI100">
            <v>0.5</v>
          </cell>
          <cell r="AJ100">
            <v>0.4</v>
          </cell>
          <cell r="AK100">
            <v>1</v>
          </cell>
          <cell r="AL100">
            <v>120</v>
          </cell>
          <cell r="AM100">
            <v>932</v>
          </cell>
          <cell r="AN100">
            <v>350</v>
          </cell>
          <cell r="AO100">
            <v>0</v>
          </cell>
          <cell r="AP100">
            <v>28</v>
          </cell>
          <cell r="AQ100">
            <v>350</v>
          </cell>
          <cell r="AR100">
            <v>0</v>
          </cell>
          <cell r="AS100">
            <v>350</v>
          </cell>
          <cell r="AT100">
            <v>1</v>
          </cell>
          <cell r="AU100">
            <v>0</v>
          </cell>
          <cell r="AV100">
            <v>0</v>
          </cell>
          <cell r="AW100">
            <v>0</v>
          </cell>
          <cell r="AX100">
            <v>0</v>
          </cell>
          <cell r="AY100">
            <v>0</v>
          </cell>
          <cell r="AZ100" t="str">
            <v xml:space="preserve">2-S engine </v>
          </cell>
          <cell r="BA100">
            <v>1</v>
          </cell>
          <cell r="BB100">
            <v>10</v>
          </cell>
          <cell r="BC100">
            <v>0</v>
          </cell>
          <cell r="BD100">
            <v>0</v>
          </cell>
          <cell r="BE100" t="str">
            <v>Unknown but old</v>
          </cell>
          <cell r="BF100">
            <v>0</v>
          </cell>
          <cell r="BG100" t="str">
            <v>Unknown</v>
          </cell>
          <cell r="BH100" t="str">
            <v>Wells</v>
          </cell>
          <cell r="BI100" t="str">
            <v>AM</v>
          </cell>
          <cell r="BJ100" t="str">
            <v>CMU</v>
          </cell>
          <cell r="BK100" t="str">
            <v>This is an old, small, marginally maintained site.   Substantial venting from the PW tanks, older compressor/engine, lots of pneumatic devices.  The mobile lab found a lot of background CH4 upon their initial drive around.   An IR camera scan found substantial leaks coming off of the PW tanks.   Our host did not remedy the situation, so the emissions will probably be high from this site.   In addition to that leak, I suspect there will be high methane slip from the engine, and there are lot of older pneumatic devices that look to be venting, including older methanol diaphragm pumps.</v>
          </cell>
          <cell r="BL100" t="str">
            <v>None</v>
          </cell>
          <cell r="BM100">
            <v>1</v>
          </cell>
          <cell r="BN100">
            <v>1.5916526894373466</v>
          </cell>
          <cell r="BO100">
            <v>1.4583333333333333</v>
          </cell>
          <cell r="BP100">
            <v>2.4199707028507407E-3</v>
          </cell>
          <cell r="BQ100">
            <v>18</v>
          </cell>
          <cell r="BT100">
            <v>40.47811034319124</v>
          </cell>
          <cell r="BU100">
            <v>212.02991957104985</v>
          </cell>
          <cell r="BV100">
            <v>10.430429758022294</v>
          </cell>
          <cell r="BW100">
            <v>58288.478894195388</v>
          </cell>
          <cell r="BX100">
            <v>305323.08418231178</v>
          </cell>
          <cell r="BY100">
            <v>1</v>
          </cell>
          <cell r="BZ100">
            <v>0.17081974191506963</v>
          </cell>
          <cell r="CA100">
            <v>0</v>
          </cell>
          <cell r="CB100">
            <v>350</v>
          </cell>
          <cell r="CC100">
            <v>85.307000000000002</v>
          </cell>
          <cell r="CD100">
            <v>0.25768074817694103</v>
          </cell>
          <cell r="CE100">
            <v>1</v>
          </cell>
          <cell r="CF100">
            <v>40.47811034319124</v>
          </cell>
          <cell r="CG100">
            <v>0</v>
          </cell>
          <cell r="CH100">
            <v>0</v>
          </cell>
          <cell r="CI100">
            <v>0</v>
          </cell>
          <cell r="CJ100">
            <v>0</v>
          </cell>
          <cell r="CL100">
            <v>3.9321319002853995E-2</v>
          </cell>
          <cell r="CM100">
            <v>2.4836921032051245</v>
          </cell>
          <cell r="CN100">
            <v>3.713985959456553</v>
          </cell>
          <cell r="CO100">
            <v>0.9712418056483626</v>
          </cell>
          <cell r="CP100" t="str">
            <v>B</v>
          </cell>
          <cell r="CQ100">
            <v>0.5</v>
          </cell>
          <cell r="CR100">
            <v>0.98071842890257199</v>
          </cell>
          <cell r="CS100">
            <v>41.273936687909917</v>
          </cell>
          <cell r="CT100" t="str">
            <v/>
          </cell>
          <cell r="CU100">
            <v>32.859192062691108</v>
          </cell>
          <cell r="CV100">
            <v>0.34122800000000003</v>
          </cell>
        </row>
        <row r="101">
          <cell r="A101">
            <v>207</v>
          </cell>
          <cell r="B101">
            <v>96</v>
          </cell>
          <cell r="C101">
            <v>41680</v>
          </cell>
          <cell r="D101" t="str">
            <v>Cecil Cox</v>
          </cell>
          <cell r="E101" t="str">
            <v>Southwestern Energy</v>
          </cell>
          <cell r="F101">
            <v>31.425277999999999</v>
          </cell>
          <cell r="G101">
            <v>-94.601667000000006</v>
          </cell>
          <cell r="H101" t="str">
            <v>TX</v>
          </cell>
          <cell r="I101">
            <v>20</v>
          </cell>
          <cell r="J101" t="str">
            <v>Carthage</v>
          </cell>
          <cell r="K101" t="str">
            <v>C/D</v>
          </cell>
          <cell r="L101" t="str">
            <v>Tight Sands</v>
          </cell>
          <cell r="M101">
            <v>97.85</v>
          </cell>
          <cell r="N101">
            <v>0.4</v>
          </cell>
          <cell r="O101">
            <v>0.04</v>
          </cell>
          <cell r="P101">
            <v>0.06</v>
          </cell>
          <cell r="Q101">
            <v>1.47</v>
          </cell>
          <cell r="R101">
            <v>0.18</v>
          </cell>
          <cell r="S101">
            <v>0</v>
          </cell>
          <cell r="T101">
            <v>0</v>
          </cell>
          <cell r="U101">
            <v>998.2</v>
          </cell>
          <cell r="V101">
            <v>980.48</v>
          </cell>
          <cell r="W101" t="str">
            <v>Sample date 05/31/2013.  Data given for inlet composition</v>
          </cell>
          <cell r="X101">
            <v>97.85</v>
          </cell>
          <cell r="Y101">
            <v>0.4</v>
          </cell>
          <cell r="Z101">
            <v>0.04</v>
          </cell>
          <cell r="AA101">
            <v>0.06</v>
          </cell>
          <cell r="AB101">
            <v>1.47</v>
          </cell>
          <cell r="AC101">
            <v>0.18</v>
          </cell>
          <cell r="AD101">
            <v>0</v>
          </cell>
          <cell r="AE101">
            <v>0</v>
          </cell>
          <cell r="AF101">
            <v>998.2</v>
          </cell>
          <cell r="AG101">
            <v>980.48</v>
          </cell>
          <cell r="AH101" t="str">
            <v>Sample date 05/31/2013.  Data given for inlet composition</v>
          </cell>
          <cell r="AI101">
            <v>0.32500000000000001</v>
          </cell>
          <cell r="AJ101">
            <v>0.308</v>
          </cell>
          <cell r="AK101">
            <v>0</v>
          </cell>
          <cell r="AL101">
            <v>40</v>
          </cell>
          <cell r="AM101">
            <v>450</v>
          </cell>
          <cell r="AN101">
            <v>68</v>
          </cell>
          <cell r="AO101">
            <v>0</v>
          </cell>
          <cell r="AP101">
            <v>42</v>
          </cell>
          <cell r="AQ101">
            <v>68</v>
          </cell>
          <cell r="AR101">
            <v>0</v>
          </cell>
          <cell r="AS101">
            <v>68</v>
          </cell>
          <cell r="AT101">
            <v>1</v>
          </cell>
          <cell r="AU101">
            <v>0</v>
          </cell>
          <cell r="AV101">
            <v>0</v>
          </cell>
          <cell r="AW101">
            <v>0</v>
          </cell>
          <cell r="AX101">
            <v>0</v>
          </cell>
          <cell r="AY101">
            <v>0</v>
          </cell>
          <cell r="AZ101" t="str">
            <v>4-S lean burn</v>
          </cell>
          <cell r="BA101">
            <v>1</v>
          </cell>
          <cell r="BB101">
            <v>8</v>
          </cell>
          <cell r="BC101">
            <v>0</v>
          </cell>
          <cell r="BD101">
            <v>0</v>
          </cell>
          <cell r="BE101">
            <v>2007</v>
          </cell>
          <cell r="BF101">
            <v>7</v>
          </cell>
          <cell r="BG101" t="str">
            <v>Sold to other company</v>
          </cell>
          <cell r="BH101" t="str">
            <v>wells</v>
          </cell>
          <cell r="BI101" t="str">
            <v>TG</v>
          </cell>
          <cell r="BJ101" t="str">
            <v>CMU</v>
          </cell>
          <cell r="BK101" t="str">
            <v>No signi cant gas venting was observed due to leaks or discerned by FLIR camera. The produced water and oil tanks did not vent gas. Typical (small) venting from Norriseal liquid level regulators, of which there was six total onsite. The dehy skid did not have a flash gas recovery system. All vapor from the glycol was simply vented (very foul odor).</v>
          </cell>
          <cell r="BL101" t="str">
            <v>This site accepted gas from one on-site well and three addition nearby wells.</v>
          </cell>
          <cell r="BM101">
            <v>0</v>
          </cell>
          <cell r="BN101">
            <v>0.24450160380569347</v>
          </cell>
          <cell r="BO101">
            <v>0.30600000000000005</v>
          </cell>
          <cell r="BP101">
            <v>4.3122258860002548E-4</v>
          </cell>
          <cell r="BQ101">
            <v>18</v>
          </cell>
          <cell r="BT101">
            <v>5.2815421032463803</v>
          </cell>
          <cell r="BU101">
            <v>56.922020397863704</v>
          </cell>
          <cell r="BV101">
            <v>1.1820369639043078</v>
          </cell>
          <cell r="BW101">
            <v>7605.4206286747876</v>
          </cell>
          <cell r="BX101">
            <v>81967.709372923739</v>
          </cell>
          <cell r="BY101">
            <v>0</v>
          </cell>
          <cell r="BZ101">
            <v>2.5235487091542143E-2</v>
          </cell>
          <cell r="CA101">
            <v>0</v>
          </cell>
          <cell r="CB101">
            <v>68</v>
          </cell>
          <cell r="CC101">
            <v>97.85</v>
          </cell>
          <cell r="CD101">
            <v>0.22380527141452697</v>
          </cell>
          <cell r="CE101">
            <v>1</v>
          </cell>
          <cell r="CF101">
            <v>5.2815421032463803</v>
          </cell>
          <cell r="CG101">
            <v>0</v>
          </cell>
          <cell r="CH101">
            <v>0</v>
          </cell>
          <cell r="CI101">
            <v>0</v>
          </cell>
          <cell r="CJ101">
            <v>0</v>
          </cell>
          <cell r="CL101">
            <v>4.6293601191857742E-2</v>
          </cell>
          <cell r="CM101">
            <v>1.5438534757275704</v>
          </cell>
          <cell r="CN101">
            <v>2.3085994133133676</v>
          </cell>
          <cell r="CO101">
            <v>1.3224598855095362</v>
          </cell>
          <cell r="CP101" t="str">
            <v>A</v>
          </cell>
          <cell r="CQ101">
            <v>0.5</v>
          </cell>
          <cell r="CR101">
            <v>0.97737685287932574</v>
          </cell>
          <cell r="CS101">
            <v>5.4037929051492268</v>
          </cell>
          <cell r="CT101" t="str">
            <v/>
          </cell>
          <cell r="CU101">
            <v>5.6155980021076743</v>
          </cell>
          <cell r="CV101">
            <v>0.30137799999999998</v>
          </cell>
        </row>
        <row r="102">
          <cell r="A102">
            <v>305</v>
          </cell>
          <cell r="B102">
            <v>78</v>
          </cell>
          <cell r="C102">
            <v>41717</v>
          </cell>
          <cell r="D102" t="str">
            <v>New Liberty</v>
          </cell>
          <cell r="E102" t="str">
            <v>Access</v>
          </cell>
          <cell r="F102">
            <v>35.372300000000003</v>
          </cell>
          <cell r="G102">
            <v>-99.726699999999994</v>
          </cell>
          <cell r="H102" t="str">
            <v>OK</v>
          </cell>
          <cell r="I102">
            <v>11</v>
          </cell>
          <cell r="J102">
            <v>0</v>
          </cell>
          <cell r="K102" t="str">
            <v>C/D</v>
          </cell>
          <cell r="L102" t="str">
            <v>Conventional</v>
          </cell>
          <cell r="M102">
            <v>87.26</v>
          </cell>
          <cell r="N102">
            <v>5.4489999999999998</v>
          </cell>
          <cell r="O102">
            <v>2.23</v>
          </cell>
          <cell r="P102">
            <v>2.4380000000000002</v>
          </cell>
          <cell r="Q102">
            <v>0.81299999999999994</v>
          </cell>
          <cell r="R102">
            <v>1.81</v>
          </cell>
          <cell r="S102">
            <v>2.0000000000000001E-4</v>
          </cell>
          <cell r="T102">
            <v>2</v>
          </cell>
          <cell r="U102">
            <v>1132.8</v>
          </cell>
          <cell r="V102">
            <v>1113.5</v>
          </cell>
          <cell r="W102" t="str">
            <v>Sample date 1/8/14</v>
          </cell>
          <cell r="X102">
            <v>87.26</v>
          </cell>
          <cell r="Y102">
            <v>5.4489999999999998</v>
          </cell>
          <cell r="Z102">
            <v>2.23</v>
          </cell>
          <cell r="AA102">
            <v>2.4380000000000002</v>
          </cell>
          <cell r="AB102">
            <v>0.81299999999999994</v>
          </cell>
          <cell r="AC102">
            <v>1.81</v>
          </cell>
          <cell r="AD102">
            <v>2.0000000000000001E-4</v>
          </cell>
          <cell r="AE102">
            <v>2</v>
          </cell>
          <cell r="AF102">
            <v>1132.8</v>
          </cell>
          <cell r="AG102">
            <v>1113.5</v>
          </cell>
          <cell r="AH102" t="str">
            <v>Sample date 1/8/14</v>
          </cell>
          <cell r="AI102">
            <v>0.5</v>
          </cell>
          <cell r="AJ102">
            <v>0.26500000000000001</v>
          </cell>
          <cell r="AK102">
            <v>1</v>
          </cell>
          <cell r="AL102">
            <v>30</v>
          </cell>
          <cell r="AM102">
            <v>1050</v>
          </cell>
          <cell r="AN102">
            <v>1340</v>
          </cell>
          <cell r="AO102">
            <v>0</v>
          </cell>
          <cell r="AP102">
            <v>50</v>
          </cell>
          <cell r="AQ102">
            <v>1340</v>
          </cell>
          <cell r="AR102">
            <v>0</v>
          </cell>
          <cell r="AS102">
            <v>1340</v>
          </cell>
          <cell r="AT102">
            <v>1</v>
          </cell>
          <cell r="AU102">
            <v>0</v>
          </cell>
          <cell r="AV102">
            <v>0</v>
          </cell>
          <cell r="AW102">
            <v>0</v>
          </cell>
          <cell r="AX102">
            <v>0</v>
          </cell>
          <cell r="AY102">
            <v>0</v>
          </cell>
          <cell r="AZ102" t="str">
            <v>4-S rich burn</v>
          </cell>
          <cell r="BA102">
            <v>1</v>
          </cell>
          <cell r="BB102">
            <v>15</v>
          </cell>
          <cell r="BC102">
            <v>0</v>
          </cell>
          <cell r="BD102">
            <v>0</v>
          </cell>
          <cell r="BE102">
            <v>1986</v>
          </cell>
          <cell r="BF102">
            <v>28</v>
          </cell>
          <cell r="BG102">
            <v>0</v>
          </cell>
          <cell r="BH102" t="str">
            <v>wells</v>
          </cell>
          <cell r="BI102" t="str">
            <v>AB</v>
          </cell>
          <cell r="BJ102" t="str">
            <v>CMU</v>
          </cell>
          <cell r="BK102" t="str">
            <v xml:space="preserve">No anomalous emissions were observed either with the IR camera or other means.   </v>
          </cell>
          <cell r="BL102" t="str">
            <v xml:space="preserve">This site has an adjoining well site approximately 120 yards from the compressor station. </v>
          </cell>
          <cell r="BM102">
            <v>0</v>
          </cell>
          <cell r="BN102">
            <v>0.98089475402212822</v>
          </cell>
          <cell r="BO102">
            <v>5.583333333333333</v>
          </cell>
          <cell r="BP102">
            <v>9.402089455292105E-3</v>
          </cell>
          <cell r="BQ102">
            <v>8</v>
          </cell>
          <cell r="BT102">
            <v>19.005637354485849</v>
          </cell>
          <cell r="BU102">
            <v>8.9399596342832606</v>
          </cell>
          <cell r="BV102">
            <v>0.86685757247054052</v>
          </cell>
          <cell r="BW102">
            <v>27368.117790459626</v>
          </cell>
          <cell r="BX102">
            <v>12873.541873367894</v>
          </cell>
          <cell r="BY102">
            <v>0</v>
          </cell>
          <cell r="BZ102">
            <v>0.11835424729591298</v>
          </cell>
          <cell r="CA102">
            <v>1</v>
          </cell>
          <cell r="CB102">
            <v>1340</v>
          </cell>
          <cell r="CC102">
            <v>87.26</v>
          </cell>
          <cell r="CD102">
            <v>4.5610549980631854E-2</v>
          </cell>
          <cell r="CE102">
            <v>1</v>
          </cell>
          <cell r="CF102">
            <v>19.005637354485849</v>
          </cell>
          <cell r="CG102">
            <v>0</v>
          </cell>
          <cell r="CH102">
            <v>0</v>
          </cell>
          <cell r="CI102">
            <v>0</v>
          </cell>
          <cell r="CJ102">
            <v>0</v>
          </cell>
          <cell r="CL102">
            <v>5.1610726634779773E-2</v>
          </cell>
          <cell r="CM102">
            <v>5.4790396845505862</v>
          </cell>
          <cell r="CN102">
            <v>8.1930753145554203</v>
          </cell>
          <cell r="CO102">
            <v>0.89721495816291374</v>
          </cell>
          <cell r="CP102" t="str">
            <v>C</v>
          </cell>
          <cell r="CQ102">
            <v>0.1</v>
          </cell>
          <cell r="CR102">
            <v>0.95561214646588655</v>
          </cell>
          <cell r="CS102">
            <v>19.888442633105765</v>
          </cell>
          <cell r="CT102" t="str">
            <v/>
          </cell>
          <cell r="CU102">
            <v>8.4745591734979868</v>
          </cell>
          <cell r="CV102">
            <v>0.23123900000000003</v>
          </cell>
        </row>
        <row r="103">
          <cell r="A103">
            <v>111</v>
          </cell>
          <cell r="B103">
            <v>97</v>
          </cell>
          <cell r="C103">
            <v>41617</v>
          </cell>
          <cell r="D103" t="str">
            <v>Union City</v>
          </cell>
          <cell r="E103" t="str">
            <v>Williams</v>
          </cell>
          <cell r="F103">
            <v>41.861229999999999</v>
          </cell>
          <cell r="G103">
            <v>-79.826768999999999</v>
          </cell>
          <cell r="H103" t="str">
            <v>PA</v>
          </cell>
          <cell r="I103">
            <v>5</v>
          </cell>
          <cell r="J103" t="str">
            <v>LMM</v>
          </cell>
          <cell r="K103" t="str">
            <v>C/D</v>
          </cell>
          <cell r="L103" t="str">
            <v>Conventional</v>
          </cell>
          <cell r="M103">
            <v>92.462999999999994</v>
          </cell>
          <cell r="N103">
            <v>3.4620000000000002</v>
          </cell>
          <cell r="O103">
            <v>0.501</v>
          </cell>
          <cell r="P103">
            <v>0.31900000000000001</v>
          </cell>
          <cell r="Q103">
            <v>7.2999999999999995E-2</v>
          </cell>
          <cell r="R103">
            <v>3.1659999999999999</v>
          </cell>
          <cell r="S103">
            <v>0</v>
          </cell>
          <cell r="T103">
            <v>0</v>
          </cell>
          <cell r="U103">
            <v>0</v>
          </cell>
          <cell r="V103">
            <v>0</v>
          </cell>
          <cell r="W103" t="str">
            <v>Typical.  Data given for inlet composition</v>
          </cell>
          <cell r="X103">
            <v>92.462999999999994</v>
          </cell>
          <cell r="Y103">
            <v>3.4620000000000002</v>
          </cell>
          <cell r="Z103">
            <v>0.501</v>
          </cell>
          <cell r="AA103">
            <v>0.31900000000000001</v>
          </cell>
          <cell r="AB103">
            <v>7.2999999999999995E-2</v>
          </cell>
          <cell r="AC103">
            <v>3.1659999999999999</v>
          </cell>
          <cell r="AD103">
            <v>0</v>
          </cell>
          <cell r="AE103">
            <v>0</v>
          </cell>
          <cell r="AF103">
            <v>0</v>
          </cell>
          <cell r="AG103">
            <v>0</v>
          </cell>
          <cell r="AH103" t="str">
            <v>Typical.  Data given for inlet composition</v>
          </cell>
          <cell r="AI103">
            <v>0.15</v>
          </cell>
          <cell r="AJ103">
            <v>0.15</v>
          </cell>
          <cell r="AK103">
            <v>0</v>
          </cell>
          <cell r="AL103">
            <v>60</v>
          </cell>
          <cell r="AM103">
            <v>400</v>
          </cell>
          <cell r="AN103">
            <v>169</v>
          </cell>
          <cell r="AO103">
            <v>0</v>
          </cell>
          <cell r="AP103">
            <v>30</v>
          </cell>
          <cell r="AQ103">
            <v>169</v>
          </cell>
          <cell r="AR103">
            <v>0</v>
          </cell>
          <cell r="AS103">
            <v>169</v>
          </cell>
          <cell r="AT103">
            <v>1</v>
          </cell>
          <cell r="AU103">
            <v>0</v>
          </cell>
          <cell r="AV103">
            <v>0</v>
          </cell>
          <cell r="AW103">
            <v>0</v>
          </cell>
          <cell r="AX103">
            <v>0</v>
          </cell>
          <cell r="AY103">
            <v>0</v>
          </cell>
          <cell r="AZ103" t="str">
            <v>4-S rich burn</v>
          </cell>
          <cell r="BA103">
            <v>1</v>
          </cell>
          <cell r="BB103">
            <v>0</v>
          </cell>
          <cell r="BC103">
            <v>0</v>
          </cell>
          <cell r="BD103">
            <v>0</v>
          </cell>
          <cell r="BE103">
            <v>0</v>
          </cell>
          <cell r="BF103" t="str">
            <v xml:space="preserve"> </v>
          </cell>
          <cell r="BG103">
            <v>0</v>
          </cell>
          <cell r="BH103">
            <v>0</v>
          </cell>
          <cell r="BI103" t="str">
            <v>DM</v>
          </cell>
          <cell r="BJ103" t="str">
            <v>CMU</v>
          </cell>
          <cell r="BK103" t="str">
            <v>Small amount of gas coming out from a line heater</v>
          </cell>
          <cell r="BL103" t="str">
            <v>None</v>
          </cell>
          <cell r="BM103">
            <v>0</v>
          </cell>
          <cell r="BN103">
            <v>0.14445622682701098</v>
          </cell>
          <cell r="BO103">
            <v>0.73233333333333328</v>
          </cell>
          <cell r="BP103">
            <v>1.3846443376644714E-3</v>
          </cell>
          <cell r="BQ103">
            <v>12</v>
          </cell>
          <cell r="BT103">
            <v>4.0142583457431193</v>
          </cell>
          <cell r="BU103">
            <v>11.857285017431167</v>
          </cell>
          <cell r="BV103">
            <v>0.44121917301793651</v>
          </cell>
          <cell r="BW103">
            <v>5780.5320178700922</v>
          </cell>
          <cell r="BX103">
            <v>17074.490425100881</v>
          </cell>
          <cell r="BY103">
            <v>0</v>
          </cell>
          <cell r="BZ103">
            <v>4.1678163285999749E-2</v>
          </cell>
          <cell r="CA103">
            <v>1</v>
          </cell>
          <cell r="CB103">
            <v>169</v>
          </cell>
          <cell r="CC103">
            <v>92.462999999999994</v>
          </cell>
          <cell r="CD103">
            <v>0.10991299886959767</v>
          </cell>
          <cell r="CE103">
            <v>1</v>
          </cell>
          <cell r="CF103">
            <v>4.0142583457431193</v>
          </cell>
          <cell r="CG103">
            <v>0</v>
          </cell>
          <cell r="CH103">
            <v>0</v>
          </cell>
          <cell r="CI103">
            <v>0</v>
          </cell>
          <cell r="CJ103">
            <v>0</v>
          </cell>
          <cell r="CL103">
            <v>3.5985782275373024E-2</v>
          </cell>
          <cell r="CM103">
            <v>2.4260351649861533</v>
          </cell>
          <cell r="CN103">
            <v>3.6277687271618673</v>
          </cell>
          <cell r="CO103">
            <v>0.85541658271966714</v>
          </cell>
          <cell r="CP103" t="str">
            <v>B</v>
          </cell>
          <cell r="CQ103">
            <v>0.3</v>
          </cell>
          <cell r="CR103">
            <v>0.97542889959582657</v>
          </cell>
          <cell r="CS103">
            <v>4.115377704522027</v>
          </cell>
          <cell r="CT103" t="str">
            <v/>
          </cell>
          <cell r="CU103">
            <v>4.1790651674075141</v>
          </cell>
          <cell r="CV103">
            <v>0.1386945</v>
          </cell>
        </row>
        <row r="104">
          <cell r="A104">
            <v>349</v>
          </cell>
          <cell r="B104">
            <v>94</v>
          </cell>
          <cell r="C104">
            <v>41673</v>
          </cell>
          <cell r="D104" t="str">
            <v>Escondido Compressor Station</v>
          </cell>
          <cell r="E104" t="str">
            <v>Access</v>
          </cell>
          <cell r="F104">
            <v>28.390793200000001</v>
          </cell>
          <cell r="G104">
            <v>-99.243226000000007</v>
          </cell>
          <cell r="H104" t="str">
            <v>TX</v>
          </cell>
          <cell r="I104">
            <v>16</v>
          </cell>
          <cell r="J104" t="str">
            <v>Eagle Ford</v>
          </cell>
          <cell r="K104" t="str">
            <v>C/D</v>
          </cell>
          <cell r="L104" t="str">
            <v>Shale</v>
          </cell>
          <cell r="M104">
            <v>75.932000000000002</v>
          </cell>
          <cell r="N104">
            <v>13.157</v>
          </cell>
          <cell r="O104">
            <v>5.7210000000000001</v>
          </cell>
          <cell r="P104">
            <v>3.7130000000000001</v>
          </cell>
          <cell r="Q104">
            <v>1.288</v>
          </cell>
          <cell r="R104">
            <v>0.189</v>
          </cell>
          <cell r="S104">
            <v>0</v>
          </cell>
          <cell r="T104">
            <v>0</v>
          </cell>
          <cell r="U104">
            <v>1283.97</v>
          </cell>
          <cell r="V104">
            <v>1262.1500000000001</v>
          </cell>
          <cell r="W104" t="str">
            <v>Gas composition given for outlet but assumed to be the same as inlet for this C/D station</v>
          </cell>
          <cell r="X104">
            <v>75.932000000000002</v>
          </cell>
          <cell r="Y104">
            <v>13.157</v>
          </cell>
          <cell r="Z104">
            <v>5.7210000000000001</v>
          </cell>
          <cell r="AA104">
            <v>3.7130000000000001</v>
          </cell>
          <cell r="AB104">
            <v>1.288</v>
          </cell>
          <cell r="AC104">
            <v>0.189</v>
          </cell>
          <cell r="AD104">
            <v>0</v>
          </cell>
          <cell r="AE104">
            <v>0</v>
          </cell>
          <cell r="AF104">
            <v>1283.97</v>
          </cell>
          <cell r="AG104">
            <v>1262.1500000000001</v>
          </cell>
          <cell r="AH104" t="str">
            <v>Effective date 12/1/2013.  Data given for outlet composition</v>
          </cell>
          <cell r="AI104">
            <v>0.14000000000000001</v>
          </cell>
          <cell r="AJ104">
            <v>1.77E-2</v>
          </cell>
          <cell r="AK104">
            <v>0.6</v>
          </cell>
          <cell r="AL104">
            <v>64</v>
          </cell>
          <cell r="AM104">
            <v>1100</v>
          </cell>
          <cell r="AN104">
            <v>90</v>
          </cell>
          <cell r="AO104">
            <v>0</v>
          </cell>
          <cell r="AP104">
            <v>42.5</v>
          </cell>
          <cell r="AQ104">
            <v>90</v>
          </cell>
          <cell r="AR104">
            <v>0</v>
          </cell>
          <cell r="AS104">
            <v>90</v>
          </cell>
          <cell r="AT104">
            <v>1</v>
          </cell>
          <cell r="AU104">
            <v>0</v>
          </cell>
          <cell r="AV104">
            <v>0</v>
          </cell>
          <cell r="AW104">
            <v>0</v>
          </cell>
          <cell r="AX104">
            <v>0</v>
          </cell>
          <cell r="AY104">
            <v>0</v>
          </cell>
          <cell r="AZ104" t="str">
            <v>4-S lean burn</v>
          </cell>
          <cell r="BA104">
            <v>1</v>
          </cell>
          <cell r="BB104">
            <v>14</v>
          </cell>
          <cell r="BC104">
            <v>0</v>
          </cell>
          <cell r="BD104">
            <v>3</v>
          </cell>
          <cell r="BE104">
            <v>2011</v>
          </cell>
          <cell r="BF104">
            <v>3</v>
          </cell>
          <cell r="BG104" t="str">
            <v>Sales</v>
          </cell>
          <cell r="BH104" t="str">
            <v>2 wells</v>
          </cell>
          <cell r="BI104" t="str">
            <v>DM</v>
          </cell>
          <cell r="BJ104" t="str">
            <v>Aerodyne</v>
          </cell>
          <cell r="BK104" t="str">
            <v xml:space="preserve">There was a significant leak from a pipe union from the compressor (see video “day 18”), and venting from the tanks which is normal for this site (they are meant to vent because the permit allows them to) see video “day 19”. </v>
          </cell>
          <cell r="BL104" t="str">
            <v>None</v>
          </cell>
          <cell r="BM104">
            <v>1</v>
          </cell>
          <cell r="BN104">
            <v>0.32366360696635793</v>
          </cell>
          <cell r="BO104">
            <v>0.40500000000000003</v>
          </cell>
          <cell r="BP104">
            <v>5.7083903033442623E-4</v>
          </cell>
          <cell r="BQ104">
            <v>4</v>
          </cell>
          <cell r="BT104">
            <v>6.4961958887401687</v>
          </cell>
          <cell r="BU104">
            <v>152.01571591891292</v>
          </cell>
          <cell r="BV104">
            <v>3.6319956443877723</v>
          </cell>
          <cell r="BW104">
            <v>9354.5220797858419</v>
          </cell>
          <cell r="BX104">
            <v>218902.6309232346</v>
          </cell>
          <cell r="BY104">
            <v>0</v>
          </cell>
          <cell r="BZ104">
            <v>0.69602285242622985</v>
          </cell>
          <cell r="CA104">
            <v>0</v>
          </cell>
          <cell r="CB104">
            <v>90</v>
          </cell>
          <cell r="CC104">
            <v>75.932000000000002</v>
          </cell>
          <cell r="CD104">
            <v>0.55909577029274882</v>
          </cell>
          <cell r="CE104">
            <v>1</v>
          </cell>
          <cell r="CF104">
            <v>6.4961958887401687</v>
          </cell>
          <cell r="CG104">
            <v>0</v>
          </cell>
          <cell r="CH104">
            <v>0</v>
          </cell>
          <cell r="CI104">
            <v>0</v>
          </cell>
          <cell r="CJ104">
            <v>0</v>
          </cell>
          <cell r="CL104">
            <v>4.982356020503674E-2</v>
          </cell>
          <cell r="CM104">
            <v>2.2049279999999998</v>
          </cell>
          <cell r="CN104">
            <v>3.2971363974805432</v>
          </cell>
          <cell r="CO104">
            <v>1.6422650000000001</v>
          </cell>
          <cell r="CP104" t="str">
            <v>B</v>
          </cell>
          <cell r="CQ104">
            <v>0.5</v>
          </cell>
          <cell r="CR104">
            <v>0.97569373229369405</v>
          </cell>
          <cell r="CS104">
            <v>6.6580276922233477</v>
          </cell>
          <cell r="CT104" t="str">
            <v/>
          </cell>
          <cell r="CU104">
            <v>3.628921025933558</v>
          </cell>
          <cell r="CV104">
            <v>1.3439964E-2</v>
          </cell>
        </row>
        <row r="105">
          <cell r="A105">
            <v>422</v>
          </cell>
          <cell r="B105">
            <v>100</v>
          </cell>
          <cell r="C105">
            <v>41715</v>
          </cell>
          <cell r="D105" t="str">
            <v>Comanche</v>
          </cell>
          <cell r="E105" t="str">
            <v>Access</v>
          </cell>
          <cell r="F105">
            <v>34.698999999999998</v>
          </cell>
          <cell r="G105">
            <v>-98.166799999999995</v>
          </cell>
          <cell r="H105" t="str">
            <v>OK</v>
          </cell>
          <cell r="I105">
            <v>11</v>
          </cell>
          <cell r="J105">
            <v>0</v>
          </cell>
          <cell r="K105" t="str">
            <v>C/D</v>
          </cell>
          <cell r="L105" t="str">
            <v>Conventional</v>
          </cell>
          <cell r="M105">
            <v>84.253</v>
          </cell>
          <cell r="N105">
            <v>4.8810000000000002</v>
          </cell>
          <cell r="O105">
            <v>3.16</v>
          </cell>
          <cell r="P105">
            <v>2.7049999999999996</v>
          </cell>
          <cell r="Q105">
            <v>5.8000000000000003E-2</v>
          </cell>
          <cell r="R105">
            <v>4.9429999999999996</v>
          </cell>
          <cell r="S105">
            <v>2.0000000000000002E-5</v>
          </cell>
          <cell r="T105">
            <v>0.2</v>
          </cell>
          <cell r="U105">
            <v>1123.5999999999999</v>
          </cell>
          <cell r="V105">
            <v>1104.5</v>
          </cell>
          <cell r="W105" t="str">
            <v>Sample date 9/12/13</v>
          </cell>
          <cell r="X105">
            <v>84.253</v>
          </cell>
          <cell r="Y105">
            <v>4.8810000000000002</v>
          </cell>
          <cell r="Z105">
            <v>3.16</v>
          </cell>
          <cell r="AA105">
            <v>2.7049999999999996</v>
          </cell>
          <cell r="AB105">
            <v>5.8000000000000003E-2</v>
          </cell>
          <cell r="AC105">
            <v>4.9429999999999996</v>
          </cell>
          <cell r="AD105">
            <v>2.0000000000000002E-5</v>
          </cell>
          <cell r="AE105">
            <v>0.2</v>
          </cell>
          <cell r="AF105">
            <v>1123.5999999999999</v>
          </cell>
          <cell r="AG105">
            <v>1104.5</v>
          </cell>
          <cell r="AH105" t="str">
            <v>Sample date 9/12/13</v>
          </cell>
          <cell r="AI105">
            <v>6.5000000000000002E-2</v>
          </cell>
          <cell r="AJ105">
            <v>0</v>
          </cell>
          <cell r="AK105">
            <v>0.02</v>
          </cell>
          <cell r="AL105">
            <v>0</v>
          </cell>
          <cell r="AM105">
            <v>420</v>
          </cell>
          <cell r="AN105">
            <v>95</v>
          </cell>
          <cell r="AO105">
            <v>0</v>
          </cell>
          <cell r="AP105">
            <v>40</v>
          </cell>
          <cell r="AQ105">
            <v>0</v>
          </cell>
          <cell r="AR105">
            <v>0</v>
          </cell>
          <cell r="AS105">
            <v>0</v>
          </cell>
          <cell r="AT105">
            <v>0</v>
          </cell>
          <cell r="AU105">
            <v>1</v>
          </cell>
          <cell r="AV105">
            <v>0</v>
          </cell>
          <cell r="AW105">
            <v>0</v>
          </cell>
          <cell r="AX105">
            <v>0</v>
          </cell>
          <cell r="AY105">
            <v>0</v>
          </cell>
          <cell r="AZ105" t="str">
            <v>4-S rich burn</v>
          </cell>
          <cell r="BA105">
            <v>1</v>
          </cell>
          <cell r="BB105">
            <v>1</v>
          </cell>
          <cell r="BC105">
            <v>1</v>
          </cell>
          <cell r="BD105">
            <v>0</v>
          </cell>
          <cell r="BE105">
            <v>2007</v>
          </cell>
          <cell r="BF105">
            <v>7</v>
          </cell>
          <cell r="BG105">
            <v>0</v>
          </cell>
          <cell r="BH105" t="str">
            <v>wells</v>
          </cell>
          <cell r="BI105" t="str">
            <v>AB</v>
          </cell>
          <cell r="BJ105" t="str">
            <v>CMU</v>
          </cell>
          <cell r="BK105" t="str">
            <v xml:space="preserve">No anomalous emissions were observed either with the IR camera or other means.   </v>
          </cell>
          <cell r="BL105" t="str">
            <v>None</v>
          </cell>
          <cell r="BM105">
            <v>0</v>
          </cell>
          <cell r="BN105">
            <v>0</v>
          </cell>
          <cell r="BO105">
            <v>0</v>
          </cell>
          <cell r="BP105">
            <v>0</v>
          </cell>
          <cell r="BQ105">
            <v>3</v>
          </cell>
          <cell r="BT105">
            <v>1.2346769838895635</v>
          </cell>
          <cell r="BU105" t="e">
            <v>#DIV/0!</v>
          </cell>
          <cell r="BV105">
            <v>0.44457869400680544</v>
          </cell>
          <cell r="BW105">
            <v>1777.9348568009714</v>
          </cell>
          <cell r="BX105" t="e">
            <v>#DIV/0!</v>
          </cell>
          <cell r="BY105">
            <v>0</v>
          </cell>
          <cell r="BZ105" t="e">
            <v>#DIV/0!</v>
          </cell>
          <cell r="CA105">
            <v>1</v>
          </cell>
          <cell r="CB105">
            <v>0</v>
          </cell>
          <cell r="CC105">
            <v>84.253</v>
          </cell>
          <cell r="CD105">
            <v>0.36007692684629417</v>
          </cell>
          <cell r="CE105">
            <v>1</v>
          </cell>
          <cell r="CF105">
            <v>1.2346769838895635</v>
          </cell>
          <cell r="CG105">
            <v>0</v>
          </cell>
          <cell r="CH105">
            <v>0</v>
          </cell>
          <cell r="CI105">
            <v>0</v>
          </cell>
          <cell r="CJ105">
            <v>0</v>
          </cell>
          <cell r="CL105">
            <v>0</v>
          </cell>
          <cell r="CM105">
            <v>2.2063953365666706</v>
          </cell>
          <cell r="CN105">
            <v>3.2993305774271557</v>
          </cell>
          <cell r="CO105">
            <v>1.0341716673316337</v>
          </cell>
          <cell r="CP105" t="str">
            <v>B</v>
          </cell>
          <cell r="CQ105">
            <v>1</v>
          </cell>
          <cell r="CR105">
            <v>1</v>
          </cell>
          <cell r="CS105">
            <v>1.2346769838895635</v>
          </cell>
          <cell r="CT105">
            <v>1.2346769838895635</v>
          </cell>
          <cell r="CU105" t="str">
            <v/>
          </cell>
          <cell r="CV105">
            <v>0</v>
          </cell>
        </row>
        <row r="106">
          <cell r="A106">
            <v>306</v>
          </cell>
          <cell r="B106">
            <v>101</v>
          </cell>
          <cell r="C106">
            <v>41719</v>
          </cell>
          <cell r="D106" t="str">
            <v>Ridley Compression Station</v>
          </cell>
          <cell r="E106" t="str">
            <v>Access</v>
          </cell>
          <cell r="F106">
            <v>35.246200000000002</v>
          </cell>
          <cell r="G106">
            <v>-99.490200000000002</v>
          </cell>
          <cell r="H106" t="str">
            <v>OK</v>
          </cell>
          <cell r="I106">
            <v>11</v>
          </cell>
          <cell r="J106">
            <v>0</v>
          </cell>
          <cell r="K106" t="str">
            <v>C/D</v>
          </cell>
          <cell r="L106" t="str">
            <v>Conventional</v>
          </cell>
          <cell r="M106">
            <v>93.438999999999993</v>
          </cell>
          <cell r="N106">
            <v>3.3250000000000002</v>
          </cell>
          <cell r="O106">
            <v>1.1080000000000001</v>
          </cell>
          <cell r="P106">
            <v>0.82600000000000007</v>
          </cell>
          <cell r="Q106">
            <v>1.038</v>
          </cell>
          <cell r="R106">
            <v>0.26400000000000001</v>
          </cell>
          <cell r="S106">
            <v>2.9999999999999997E-4</v>
          </cell>
          <cell r="T106">
            <v>3</v>
          </cell>
          <cell r="U106">
            <v>1069.0999999999999</v>
          </cell>
          <cell r="V106">
            <v>1050.9000000000001</v>
          </cell>
          <cell r="W106" t="str">
            <v>Sample date 1/22/13</v>
          </cell>
          <cell r="X106">
            <v>93.438999999999993</v>
          </cell>
          <cell r="Y106">
            <v>3.3250000000000002</v>
          </cell>
          <cell r="Z106">
            <v>1.1080000000000001</v>
          </cell>
          <cell r="AA106">
            <v>0.82600000000000007</v>
          </cell>
          <cell r="AB106">
            <v>1.038</v>
          </cell>
          <cell r="AC106">
            <v>0.26400000000000001</v>
          </cell>
          <cell r="AD106">
            <v>2.9999999999999997E-4</v>
          </cell>
          <cell r="AE106">
            <v>3</v>
          </cell>
          <cell r="AF106">
            <v>1069.0999999999999</v>
          </cell>
          <cell r="AG106">
            <v>1050.9000000000001</v>
          </cell>
          <cell r="AH106" t="str">
            <v>Sample date 1/22/13</v>
          </cell>
          <cell r="AI106">
            <v>0.25</v>
          </cell>
          <cell r="AJ106">
            <v>0</v>
          </cell>
          <cell r="AK106">
            <v>0</v>
          </cell>
          <cell r="AL106">
            <v>15</v>
          </cell>
          <cell r="AM106">
            <v>0</v>
          </cell>
          <cell r="AN106">
            <v>145</v>
          </cell>
          <cell r="AO106">
            <v>0</v>
          </cell>
          <cell r="AP106">
            <v>71</v>
          </cell>
          <cell r="AQ106">
            <v>0</v>
          </cell>
          <cell r="AR106">
            <v>0</v>
          </cell>
          <cell r="AS106">
            <v>0</v>
          </cell>
          <cell r="AT106">
            <v>0</v>
          </cell>
          <cell r="AU106">
            <v>1</v>
          </cell>
          <cell r="AV106">
            <v>0</v>
          </cell>
          <cell r="AW106">
            <v>0</v>
          </cell>
          <cell r="AX106">
            <v>0</v>
          </cell>
          <cell r="AY106">
            <v>0</v>
          </cell>
          <cell r="AZ106" t="str">
            <v>2-S lean burn</v>
          </cell>
          <cell r="BA106">
            <v>1</v>
          </cell>
          <cell r="BB106">
            <v>15</v>
          </cell>
          <cell r="BC106">
            <v>0</v>
          </cell>
          <cell r="BD106">
            <v>0</v>
          </cell>
          <cell r="BE106">
            <v>1983</v>
          </cell>
          <cell r="BF106">
            <v>31</v>
          </cell>
          <cell r="BG106">
            <v>0</v>
          </cell>
          <cell r="BH106" t="str">
            <v>wells</v>
          </cell>
          <cell r="BI106" t="str">
            <v>AB</v>
          </cell>
          <cell r="BJ106" t="str">
            <v>CMU</v>
          </cell>
          <cell r="BK106" t="str">
            <v xml:space="preserve">The dehydrator was leaking when we arrived.  MC shut it down.  The IR documents a  leaky release valve from the fuel cylinder on the dehydrator. The IR camera confirms emissions were observed only from the old Chesapeake equipment with a leaky valve on the fuel scrubber.  The leak on the dehydrator would be heard when in close proximity.  </v>
          </cell>
          <cell r="BL106" t="str">
            <v xml:space="preserve">The facility is less remote and you can see numerous gas fields within a 1 mile distance.  It shares the site as it was split off from a dead oil well and old gas separator, dehydrator, glycol regenerator, 2 produce water storage tanks, and 2 crude oil tanks that belong still to Chesapeake. The Chesapeake equipment appears to be non-operational and left to rust.  The IR camera confirms emissions were observed only from the old Chesapeake equipment with a leaky valve on the fuel scrubber.  The leak on the dehydrator would be heard when in close proximity.  </v>
          </cell>
          <cell r="BM106">
            <v>1</v>
          </cell>
          <cell r="BN106">
            <v>0</v>
          </cell>
          <cell r="BO106">
            <v>0</v>
          </cell>
          <cell r="BP106">
            <v>0</v>
          </cell>
          <cell r="BQ106">
            <v>8</v>
          </cell>
          <cell r="BT106">
            <v>0.6022571500111904</v>
          </cell>
          <cell r="BU106" t="e">
            <v>#DIV/0!</v>
          </cell>
          <cell r="BV106">
            <v>0.13861195165129797</v>
          </cell>
          <cell r="BW106">
            <v>867.25029601611413</v>
          </cell>
          <cell r="BX106" t="e">
            <v>#DIV/0!</v>
          </cell>
          <cell r="BY106">
            <v>1</v>
          </cell>
          <cell r="BZ106" t="e">
            <v>#DIV/0!</v>
          </cell>
          <cell r="CA106">
            <v>0</v>
          </cell>
          <cell r="CB106">
            <v>0</v>
          </cell>
          <cell r="CC106">
            <v>93.438999999999993</v>
          </cell>
          <cell r="CD106">
            <v>0.23015409887408136</v>
          </cell>
          <cell r="CE106">
            <v>1</v>
          </cell>
          <cell r="CF106">
            <v>0.6022571500111904</v>
          </cell>
          <cell r="CG106">
            <v>0</v>
          </cell>
          <cell r="CH106">
            <v>0</v>
          </cell>
          <cell r="CI106">
            <v>0</v>
          </cell>
          <cell r="CJ106">
            <v>0</v>
          </cell>
          <cell r="CL106">
            <v>0</v>
          </cell>
          <cell r="CM106">
            <v>2.9777095477727138</v>
          </cell>
          <cell r="CN106">
            <v>4.4527143430927199</v>
          </cell>
          <cell r="CO106">
            <v>0.51374342587985755</v>
          </cell>
          <cell r="CP106" t="str">
            <v>B</v>
          </cell>
          <cell r="CQ106">
            <v>1</v>
          </cell>
          <cell r="CR106">
            <v>1</v>
          </cell>
          <cell r="CS106">
            <v>0.6022571500111904</v>
          </cell>
          <cell r="CT106">
            <v>0.6022571500111904</v>
          </cell>
          <cell r="CU106" t="str">
            <v/>
          </cell>
          <cell r="CV106">
            <v>0</v>
          </cell>
        </row>
        <row r="107">
          <cell r="A107">
            <v>511</v>
          </cell>
          <cell r="B107">
            <v>103</v>
          </cell>
          <cell r="C107">
            <v>41666</v>
          </cell>
          <cell r="D107" t="str">
            <v>Maverick Mainline CDP and Basin Oil Terminal</v>
          </cell>
          <cell r="E107" t="str">
            <v>Anadarko</v>
          </cell>
          <cell r="F107">
            <v>28.3537</v>
          </cell>
          <cell r="G107">
            <v>-99.665499999999994</v>
          </cell>
          <cell r="H107" t="str">
            <v>TX</v>
          </cell>
          <cell r="I107">
            <v>16</v>
          </cell>
          <cell r="J107" t="str">
            <v>Eagle Ford</v>
          </cell>
          <cell r="K107" t="str">
            <v>C/D/T</v>
          </cell>
          <cell r="L107" t="str">
            <v>Shale</v>
          </cell>
          <cell r="M107">
            <v>74.150000000000006</v>
          </cell>
          <cell r="N107">
            <v>14.375</v>
          </cell>
          <cell r="O107">
            <v>6.2560000000000002</v>
          </cell>
          <cell r="P107">
            <v>4.1040000000000001</v>
          </cell>
          <cell r="Q107">
            <v>1.048</v>
          </cell>
          <cell r="R107">
            <v>6.7000000000000004E-2</v>
          </cell>
          <cell r="S107">
            <v>1.8E-5</v>
          </cell>
          <cell r="T107">
            <v>0.18</v>
          </cell>
          <cell r="U107">
            <v>1306</v>
          </cell>
          <cell r="V107">
            <v>1284</v>
          </cell>
          <cell r="W107" t="str">
            <v>Sample date 1/21/2014 for inlet gas only</v>
          </cell>
          <cell r="X107">
            <v>0</v>
          </cell>
          <cell r="Y107">
            <v>0</v>
          </cell>
          <cell r="Z107">
            <v>0</v>
          </cell>
          <cell r="AA107">
            <v>0</v>
          </cell>
          <cell r="AB107">
            <v>0</v>
          </cell>
          <cell r="AC107">
            <v>0</v>
          </cell>
          <cell r="AD107">
            <v>0</v>
          </cell>
          <cell r="AE107">
            <v>0</v>
          </cell>
          <cell r="AF107">
            <v>0</v>
          </cell>
          <cell r="AG107">
            <v>0</v>
          </cell>
          <cell r="AH107">
            <v>0</v>
          </cell>
          <cell r="AI107">
            <v>0</v>
          </cell>
          <cell r="AJ107">
            <v>400</v>
          </cell>
          <cell r="AK107">
            <v>0</v>
          </cell>
          <cell r="AL107">
            <v>700</v>
          </cell>
          <cell r="AM107">
            <v>1000</v>
          </cell>
          <cell r="AN107">
            <v>1500</v>
          </cell>
          <cell r="AO107">
            <v>10000</v>
          </cell>
          <cell r="AP107">
            <v>65</v>
          </cell>
          <cell r="AQ107">
            <v>0</v>
          </cell>
          <cell r="AR107">
            <v>10000</v>
          </cell>
          <cell r="AS107">
            <v>10000</v>
          </cell>
          <cell r="AT107">
            <v>0</v>
          </cell>
          <cell r="AU107">
            <v>0</v>
          </cell>
          <cell r="AV107">
            <v>1</v>
          </cell>
          <cell r="AW107">
            <v>2</v>
          </cell>
          <cell r="AX107">
            <v>0</v>
          </cell>
          <cell r="AY107">
            <v>0</v>
          </cell>
          <cell r="AZ107" t="str">
            <v>4-S lean burn; Turbines (2)</v>
          </cell>
          <cell r="BA107">
            <v>5</v>
          </cell>
          <cell r="BB107" t="str">
            <v>Compressed air</v>
          </cell>
          <cell r="BC107" t="str">
            <v>Compressed air</v>
          </cell>
          <cell r="BD107" t="str">
            <v>Compressed air</v>
          </cell>
          <cell r="BE107">
            <v>2010</v>
          </cell>
          <cell r="BF107">
            <v>4</v>
          </cell>
          <cell r="BG107" t="str">
            <v>~ 100 sales points, included Enterprise, Copano, and other Anadarko stations (fuel gas).  LNG is also piped from here</v>
          </cell>
          <cell r="BH107" t="str">
            <v>~18 gathering facilities, including Brasada Gas Plant</v>
          </cell>
          <cell r="BI107" t="str">
            <v>DM</v>
          </cell>
          <cell r="BJ107" t="str">
            <v>Aerodyne</v>
          </cell>
          <cell r="BK107" t="str">
            <v xml:space="preserve">No abnormal leaks were detected, but venting from tanks was observed during testing. </v>
          </cell>
          <cell r="BL107" t="str">
            <v xml:space="preserve">Semi-Remote facility (~14 mi from Carrizo Springs), with an adjacent facility Catarina C.S. from Access company right next to it.  There is a pipeline in between this site and the Catarina C.S. from Access site that does not belong to neither company. </v>
          </cell>
          <cell r="BM107">
            <v>0</v>
          </cell>
          <cell r="BN107">
            <v>0.31490435029557001</v>
          </cell>
          <cell r="BO107">
            <v>1.6666666666666665</v>
          </cell>
          <cell r="BP107">
            <v>8.0725364030420188E-2</v>
          </cell>
          <cell r="BQ107">
            <v>7</v>
          </cell>
          <cell r="BT107">
            <v>150.31449934459724</v>
          </cell>
          <cell r="BU107">
            <v>113.05949172938017</v>
          </cell>
          <cell r="BV107">
            <v>32.122699483300742</v>
          </cell>
          <cell r="BW107">
            <v>216452.87905622003</v>
          </cell>
          <cell r="BX107">
            <v>162805.66809030744</v>
          </cell>
          <cell r="BY107">
            <v>0</v>
          </cell>
          <cell r="BZ107">
            <v>7.297804418618342E-4</v>
          </cell>
          <cell r="CA107">
            <v>0</v>
          </cell>
          <cell r="CB107">
            <v>10000</v>
          </cell>
          <cell r="CC107">
            <v>74.150000000000006</v>
          </cell>
          <cell r="CD107">
            <v>0.21370326630739186</v>
          </cell>
          <cell r="CE107">
            <v>1</v>
          </cell>
          <cell r="CF107">
            <v>150.31449934459724</v>
          </cell>
          <cell r="CG107">
            <v>0</v>
          </cell>
          <cell r="CH107">
            <v>0</v>
          </cell>
          <cell r="CI107">
            <v>0</v>
          </cell>
          <cell r="CJ107">
            <v>0</v>
          </cell>
          <cell r="CL107">
            <v>2.0949698909194991E-3</v>
          </cell>
          <cell r="CM107">
            <v>5.8451458333333335</v>
          </cell>
          <cell r="CN107">
            <v>8.7405316979352961</v>
          </cell>
          <cell r="CO107">
            <v>1.3186678571428572</v>
          </cell>
          <cell r="CP107" t="str">
            <v>C</v>
          </cell>
          <cell r="CQ107">
            <v>0.1</v>
          </cell>
          <cell r="CR107">
            <v>0.99811807541597897</v>
          </cell>
          <cell r="CS107">
            <v>150.59791325986325</v>
          </cell>
          <cell r="CT107" t="str">
            <v/>
          </cell>
          <cell r="CU107">
            <v>0</v>
          </cell>
          <cell r="CV107">
            <v>296.60000000000002</v>
          </cell>
        </row>
        <row r="108">
          <cell r="A108">
            <v>612</v>
          </cell>
          <cell r="B108">
            <v>105</v>
          </cell>
          <cell r="C108">
            <v>41736</v>
          </cell>
          <cell r="D108" t="str">
            <v>Willow Creek  Compression Station</v>
          </cell>
          <cell r="E108" t="str">
            <v>Anadarko</v>
          </cell>
          <cell r="F108">
            <v>39.999280599999999</v>
          </cell>
          <cell r="G108">
            <v>-109.5774722</v>
          </cell>
          <cell r="H108" t="str">
            <v>UT</v>
          </cell>
          <cell r="I108" t="str">
            <v>18/19</v>
          </cell>
          <cell r="J108" t="str">
            <v>Natural Buttes-Uintah</v>
          </cell>
          <cell r="K108" t="str">
            <v>C/D/T</v>
          </cell>
          <cell r="L108" t="str">
            <v>Shale</v>
          </cell>
          <cell r="M108">
            <v>89.804999999999993</v>
          </cell>
          <cell r="N108">
            <v>5.2527500000000007</v>
          </cell>
          <cell r="O108">
            <v>1.8085</v>
          </cell>
          <cell r="P108">
            <v>1.43025</v>
          </cell>
          <cell r="Q108">
            <v>0.89982499999999999</v>
          </cell>
          <cell r="R108">
            <v>0.80345</v>
          </cell>
          <cell r="S108">
            <v>0</v>
          </cell>
          <cell r="T108">
            <v>0</v>
          </cell>
          <cell r="U108">
            <v>0</v>
          </cell>
          <cell r="V108">
            <v>0</v>
          </cell>
          <cell r="W108" t="str">
            <v>No gas composition is available for this station.  Inlet composition estimated based on nearby stations 593, 605, 602, and 609</v>
          </cell>
          <cell r="X108">
            <v>90.807000000000002</v>
          </cell>
          <cell r="Y108">
            <v>4.843</v>
          </cell>
          <cell r="Z108">
            <v>1.552</v>
          </cell>
          <cell r="AA108">
            <v>1.2970000000000002</v>
          </cell>
          <cell r="AB108">
            <v>1.2250000000000001</v>
          </cell>
          <cell r="AC108">
            <v>0.27500000000000002</v>
          </cell>
          <cell r="AD108">
            <v>0</v>
          </cell>
          <cell r="AE108">
            <v>0</v>
          </cell>
          <cell r="AF108">
            <v>1095.9870000000001</v>
          </cell>
          <cell r="AG108">
            <v>1076.912</v>
          </cell>
          <cell r="AH108" t="str">
            <v>Discharge sample.  Sample date 3/17/14</v>
          </cell>
          <cell r="AI108">
            <v>81.112219178082185</v>
          </cell>
          <cell r="AJ108">
            <v>84.772000000000006</v>
          </cell>
          <cell r="AK108">
            <v>100</v>
          </cell>
          <cell r="AL108">
            <v>167</v>
          </cell>
          <cell r="AM108">
            <v>959</v>
          </cell>
          <cell r="AN108">
            <v>5060</v>
          </cell>
          <cell r="AO108">
            <v>0</v>
          </cell>
          <cell r="AP108">
            <v>60</v>
          </cell>
          <cell r="AQ108">
            <v>5060</v>
          </cell>
          <cell r="AR108">
            <v>0</v>
          </cell>
          <cell r="AS108">
            <v>5060</v>
          </cell>
          <cell r="AT108">
            <v>6</v>
          </cell>
          <cell r="AU108">
            <v>0</v>
          </cell>
          <cell r="AV108">
            <v>0</v>
          </cell>
          <cell r="AW108">
            <v>0</v>
          </cell>
          <cell r="AX108">
            <v>0</v>
          </cell>
          <cell r="AY108">
            <v>0</v>
          </cell>
          <cell r="AZ108" t="str">
            <v>4-S lean burn (4); Electric (2)</v>
          </cell>
          <cell r="BA108">
            <v>2</v>
          </cell>
          <cell r="BB108" t="str">
            <v>Compressed air</v>
          </cell>
          <cell r="BC108" t="str">
            <v>Compressed air</v>
          </cell>
          <cell r="BD108" t="str">
            <v>Compressed air</v>
          </cell>
          <cell r="BE108">
            <v>2012</v>
          </cell>
          <cell r="BF108">
            <v>2</v>
          </cell>
          <cell r="BG108" t="str">
            <v>Chipeta processing plant</v>
          </cell>
          <cell r="BH108" t="str">
            <v>The low pressure inlet is fed by wells nearby. The intermediate pressure line is fed by a header that carries gas from L16 compressor station and a 3rd party compressor station. The L16 compressor station is fed by wells only.</v>
          </cell>
          <cell r="BI108" t="str">
            <v>TV</v>
          </cell>
          <cell r="BJ108" t="str">
            <v>Aerodyne</v>
          </cell>
          <cell r="BK108" t="str">
            <v>A tank truck appeared between 2 and 2:40 to empty a condensate or produced water tank, it was difficult to tell which from across the yard.</v>
          </cell>
          <cell r="BL108" t="str">
            <v>None</v>
          </cell>
          <cell r="BM108">
            <v>0</v>
          </cell>
          <cell r="BN108">
            <v>17.962472651997473</v>
          </cell>
          <cell r="BO108">
            <v>20.240000000000002</v>
          </cell>
          <cell r="BP108">
            <v>3.168005376687491E-2</v>
          </cell>
          <cell r="BQ108">
            <v>11</v>
          </cell>
          <cell r="BT108">
            <v>34.92570699486609</v>
          </cell>
          <cell r="BU108">
            <v>134.87660590313627</v>
          </cell>
          <cell r="BV108">
            <v>24.006540707207456</v>
          </cell>
          <cell r="BW108">
            <v>50293.01807260717</v>
          </cell>
          <cell r="BX108">
            <v>194222.31250051621</v>
          </cell>
          <cell r="BY108">
            <v>0</v>
          </cell>
          <cell r="BZ108">
            <v>6.5333502444336726E-4</v>
          </cell>
          <cell r="CA108">
            <v>0</v>
          </cell>
          <cell r="CB108">
            <v>5060</v>
          </cell>
          <cell r="CC108">
            <v>90.807000000000002</v>
          </cell>
          <cell r="CD108">
            <v>0.68736019318767982</v>
          </cell>
          <cell r="CE108">
            <v>1</v>
          </cell>
          <cell r="CF108">
            <v>34.92570699486609</v>
          </cell>
          <cell r="CG108">
            <v>0</v>
          </cell>
          <cell r="CH108">
            <v>0</v>
          </cell>
          <cell r="CI108">
            <v>0</v>
          </cell>
          <cell r="CJ108">
            <v>0</v>
          </cell>
          <cell r="CL108">
            <v>0.51430519802041141</v>
          </cell>
          <cell r="CM108">
            <v>1.7301742222222225</v>
          </cell>
          <cell r="CN108">
            <v>2.5872139145003739</v>
          </cell>
          <cell r="CO108">
            <v>0.42142036363636354</v>
          </cell>
          <cell r="CP108" t="str">
            <v>A</v>
          </cell>
          <cell r="CQ108">
            <v>0.1</v>
          </cell>
          <cell r="CR108">
            <v>0.68358555581664471</v>
          </cell>
          <cell r="CS108">
            <v>51.091932381663817</v>
          </cell>
          <cell r="CT108">
            <v>34.92570699486609</v>
          </cell>
          <cell r="CU108">
            <v>0</v>
          </cell>
          <cell r="CV108">
            <v>76.978910040000002</v>
          </cell>
        </row>
        <row r="109">
          <cell r="A109">
            <v>592</v>
          </cell>
          <cell r="B109">
            <v>106</v>
          </cell>
          <cell r="C109">
            <v>41738</v>
          </cell>
          <cell r="D109" t="str">
            <v>Bitter Creek Compressor</v>
          </cell>
          <cell r="E109" t="str">
            <v>Anadarko</v>
          </cell>
          <cell r="F109">
            <v>39.934302799999998</v>
          </cell>
          <cell r="G109">
            <v>-109.48531389999999</v>
          </cell>
          <cell r="H109" t="str">
            <v>UT</v>
          </cell>
          <cell r="I109" t="str">
            <v>18/19</v>
          </cell>
          <cell r="J109" t="str">
            <v>Natural Buttes-Uintah</v>
          </cell>
          <cell r="K109" t="str">
            <v>C/D/T</v>
          </cell>
          <cell r="L109" t="str">
            <v>Shale</v>
          </cell>
          <cell r="M109">
            <v>89.804999999999993</v>
          </cell>
          <cell r="N109">
            <v>5.2527500000000007</v>
          </cell>
          <cell r="O109">
            <v>1.8085</v>
          </cell>
          <cell r="P109">
            <v>1.43025</v>
          </cell>
          <cell r="Q109">
            <v>0.89982499999999999</v>
          </cell>
          <cell r="R109">
            <v>0.80345</v>
          </cell>
          <cell r="S109">
            <v>0</v>
          </cell>
          <cell r="T109">
            <v>0</v>
          </cell>
          <cell r="U109">
            <v>0</v>
          </cell>
          <cell r="V109">
            <v>0</v>
          </cell>
          <cell r="W109" t="str">
            <v>No gas composition is available for this station.  Inlet composition estimated based on nearby stations 593, 605, 602, and 609</v>
          </cell>
          <cell r="X109">
            <v>89.995999999999995</v>
          </cell>
          <cell r="Y109">
            <v>5.359</v>
          </cell>
          <cell r="Z109">
            <v>1.976</v>
          </cell>
          <cell r="AA109">
            <v>1.835</v>
          </cell>
          <cell r="AB109">
            <v>0.59</v>
          </cell>
          <cell r="AC109">
            <v>0.24399999999999999</v>
          </cell>
          <cell r="AD109">
            <v>0</v>
          </cell>
          <cell r="AE109">
            <v>0</v>
          </cell>
          <cell r="AF109">
            <v>1131.82</v>
          </cell>
          <cell r="AG109">
            <v>1112.1300000000001</v>
          </cell>
          <cell r="AH109" t="str">
            <v>Discharge sample.  Date sampled 4/12/2007</v>
          </cell>
          <cell r="AI109">
            <v>67.944904109589046</v>
          </cell>
          <cell r="AJ109">
            <v>62.4</v>
          </cell>
          <cell r="AK109">
            <v>230</v>
          </cell>
          <cell r="AL109">
            <v>159.50480769230768</v>
          </cell>
          <cell r="AM109">
            <v>939.6</v>
          </cell>
          <cell r="AN109">
            <v>13780</v>
          </cell>
          <cell r="AO109">
            <v>0</v>
          </cell>
          <cell r="AP109">
            <v>74</v>
          </cell>
          <cell r="AQ109">
            <v>13780</v>
          </cell>
          <cell r="AR109">
            <v>0</v>
          </cell>
          <cell r="AS109">
            <v>13780</v>
          </cell>
          <cell r="AT109">
            <v>5</v>
          </cell>
          <cell r="AU109">
            <v>0</v>
          </cell>
          <cell r="AV109">
            <v>0</v>
          </cell>
          <cell r="AW109">
            <v>0</v>
          </cell>
          <cell r="AX109">
            <v>0</v>
          </cell>
          <cell r="AY109">
            <v>0</v>
          </cell>
          <cell r="AZ109" t="str">
            <v>4-S lean burn (2); Electric (3)</v>
          </cell>
          <cell r="BA109">
            <v>2</v>
          </cell>
          <cell r="BB109" t="str">
            <v>Compressed air</v>
          </cell>
          <cell r="BC109" t="str">
            <v>Compressed air</v>
          </cell>
          <cell r="BD109" t="str">
            <v>Compressed air</v>
          </cell>
          <cell r="BE109">
            <v>0</v>
          </cell>
          <cell r="BF109">
            <v>0</v>
          </cell>
          <cell r="BG109" t="str">
            <v>Chipeta gas processing plant.</v>
          </cell>
          <cell r="BH109" t="str">
            <v>Two inlets: 1 low pressure from nearby wells, 1 intermediate pressure that contains the discharge from Southeast and Sage Grouse compressor stations</v>
          </cell>
          <cell r="BI109" t="str">
            <v>TV</v>
          </cell>
          <cell r="BJ109" t="str">
            <v>Aerodyne</v>
          </cell>
          <cell r="BK109" t="str">
            <v>Nothing out of the ordinary occurred while onsite. Station was operating in a typical state.</v>
          </cell>
          <cell r="BL109" t="str">
            <v>None</v>
          </cell>
          <cell r="BM109">
            <v>0</v>
          </cell>
          <cell r="BN109">
            <v>8.9812363259987364</v>
          </cell>
          <cell r="BO109">
            <v>10.120000000000001</v>
          </cell>
          <cell r="BP109">
            <v>1.5840026883437455E-2</v>
          </cell>
          <cell r="BQ109">
            <v>7</v>
          </cell>
          <cell r="BT109">
            <v>29.469867881876063</v>
          </cell>
          <cell r="BU109">
            <v>118.58993164219029</v>
          </cell>
          <cell r="BV109">
            <v>14.925393018799912</v>
          </cell>
          <cell r="BW109">
            <v>42436.60974990153</v>
          </cell>
          <cell r="BX109">
            <v>170769.50156475403</v>
          </cell>
          <cell r="BY109">
            <v>0</v>
          </cell>
          <cell r="BZ109">
            <v>7.5567122338452818E-4</v>
          </cell>
          <cell r="CA109">
            <v>0</v>
          </cell>
          <cell r="CB109">
            <v>13780</v>
          </cell>
          <cell r="CC109">
            <v>89.995999999999995</v>
          </cell>
          <cell r="CD109">
            <v>0.50646284125281105</v>
          </cell>
          <cell r="CE109">
            <v>1</v>
          </cell>
          <cell r="CF109">
            <v>29.469867881876063</v>
          </cell>
          <cell r="CG109">
            <v>0</v>
          </cell>
          <cell r="CH109">
            <v>0</v>
          </cell>
          <cell r="CI109">
            <v>0</v>
          </cell>
          <cell r="CJ109">
            <v>0</v>
          </cell>
          <cell r="CL109">
            <v>0.3047599793116883</v>
          </cell>
          <cell r="CM109">
            <v>2.9357033333333331</v>
          </cell>
          <cell r="CN109">
            <v>4.3899004015270746</v>
          </cell>
          <cell r="CO109">
            <v>0.55166330000000008</v>
          </cell>
          <cell r="CP109" t="str">
            <v>B</v>
          </cell>
          <cell r="CQ109">
            <v>0.1</v>
          </cell>
          <cell r="CR109">
            <v>0.78475443041874471</v>
          </cell>
          <cell r="CS109">
            <v>37.55298057527493</v>
          </cell>
          <cell r="CT109">
            <v>29.469867881876063</v>
          </cell>
          <cell r="CU109">
            <v>0</v>
          </cell>
          <cell r="CV109">
            <v>56.157503999999996</v>
          </cell>
        </row>
        <row r="110">
          <cell r="A110">
            <v>343</v>
          </cell>
          <cell r="B110">
            <v>102</v>
          </cell>
          <cell r="C110">
            <v>41674</v>
          </cell>
          <cell r="D110" t="str">
            <v>Dilley Treating Facility</v>
          </cell>
          <cell r="E110" t="str">
            <v>Access</v>
          </cell>
          <cell r="F110">
            <v>28.59787</v>
          </cell>
          <cell r="G110">
            <v>-99.363439999999997</v>
          </cell>
          <cell r="H110" t="str">
            <v>TX</v>
          </cell>
          <cell r="I110">
            <v>16</v>
          </cell>
          <cell r="J110" t="str">
            <v>Eagle Ford</v>
          </cell>
          <cell r="K110" t="str">
            <v>C/D/T</v>
          </cell>
          <cell r="L110" t="str">
            <v>Shale</v>
          </cell>
          <cell r="M110">
            <v>76.488</v>
          </cell>
          <cell r="N110">
            <v>13.209</v>
          </cell>
          <cell r="O110">
            <v>5.7439999999999998</v>
          </cell>
          <cell r="P110">
            <v>3.1960000000000006</v>
          </cell>
          <cell r="Q110">
            <v>1.056</v>
          </cell>
          <cell r="R110">
            <v>0.247</v>
          </cell>
          <cell r="S110">
            <v>0.06</v>
          </cell>
          <cell r="T110">
            <v>600</v>
          </cell>
          <cell r="U110">
            <v>1268</v>
          </cell>
          <cell r="V110">
            <v>1247</v>
          </cell>
          <cell r="W110" t="str">
            <v>Inlet to low Pressure Side Gas. Date sampled 01/24/14</v>
          </cell>
          <cell r="X110">
            <v>76.432000000000002</v>
          </cell>
          <cell r="Y110">
            <v>13.696999999999999</v>
          </cell>
          <cell r="Z110">
            <v>6.0069999999999997</v>
          </cell>
          <cell r="AA110">
            <v>3.2069999999999999</v>
          </cell>
          <cell r="AB110">
            <v>0.44800000000000001</v>
          </cell>
          <cell r="AC110">
            <v>0.20799999999999999</v>
          </cell>
          <cell r="AD110">
            <v>0</v>
          </cell>
          <cell r="AE110">
            <v>0</v>
          </cell>
          <cell r="AF110">
            <v>1288.49</v>
          </cell>
          <cell r="AG110">
            <v>1266.06</v>
          </cell>
          <cell r="AH110" t="str">
            <v>Effective end date 2/1/2014.  Heating values from gas analysis report.  Data given for outlet composition</v>
          </cell>
          <cell r="AI110">
            <v>20</v>
          </cell>
          <cell r="AJ110">
            <v>60.050000000000004</v>
          </cell>
          <cell r="AK110">
            <v>0</v>
          </cell>
          <cell r="AL110">
            <v>713.55333333333328</v>
          </cell>
          <cell r="AM110">
            <v>1000</v>
          </cell>
          <cell r="AN110">
            <v>4095</v>
          </cell>
          <cell r="AO110">
            <v>0</v>
          </cell>
          <cell r="AP110">
            <v>58.5</v>
          </cell>
          <cell r="AQ110">
            <v>4095</v>
          </cell>
          <cell r="AR110">
            <v>0</v>
          </cell>
          <cell r="AS110">
            <v>4095</v>
          </cell>
          <cell r="AT110">
            <v>3</v>
          </cell>
          <cell r="AU110">
            <v>0</v>
          </cell>
          <cell r="AV110">
            <v>0</v>
          </cell>
          <cell r="AW110">
            <v>0</v>
          </cell>
          <cell r="AX110">
            <v>0</v>
          </cell>
          <cell r="AY110">
            <v>0</v>
          </cell>
          <cell r="AZ110" t="str">
            <v>4-S lean burn</v>
          </cell>
          <cell r="BA110">
            <v>1</v>
          </cell>
          <cell r="BB110" t="str">
            <v>Compressed air</v>
          </cell>
          <cell r="BC110" t="str">
            <v>Compressed air</v>
          </cell>
          <cell r="BD110" t="str">
            <v>Compressed air</v>
          </cell>
          <cell r="BE110">
            <v>2011</v>
          </cell>
          <cell r="BF110">
            <v>3</v>
          </cell>
          <cell r="BG110" t="str">
            <v>Sales</v>
          </cell>
          <cell r="BH110" t="str">
            <v>Low pressure gas comes from wells.  There are 3 high pressure inlets: one of those bypasses the facility since it’s already treated and if anything it drops off liquids; the upstream for these 3 high pressure inlets are coming from GAA compressor facility, Light compressor, and Strait.</v>
          </cell>
          <cell r="BI110" t="str">
            <v>DM</v>
          </cell>
          <cell r="BJ110" t="str">
            <v>Aerodyne</v>
          </cell>
          <cell r="BK110" t="str">
            <v xml:space="preserve">There were no changes in engine/compressors operation throughout the day.  The only leak found was a small one coming out from a piping tread on a pig launcher, not worth of video recording. </v>
          </cell>
          <cell r="BL110" t="str">
            <v>None</v>
          </cell>
          <cell r="BM110">
            <v>0</v>
          </cell>
          <cell r="BN110">
            <v>14.497453270502151</v>
          </cell>
          <cell r="BO110">
            <v>18.427500000000002</v>
          </cell>
          <cell r="BP110">
            <v>2.5568868384119245E-2</v>
          </cell>
          <cell r="BQ110">
            <v>15</v>
          </cell>
          <cell r="BT110">
            <v>208.15161937026585</v>
          </cell>
          <cell r="BU110">
            <v>805.02700720095686</v>
          </cell>
          <cell r="BV110">
            <v>128.72597922879007</v>
          </cell>
          <cell r="BW110">
            <v>299738.33189318283</v>
          </cell>
          <cell r="BX110">
            <v>1159238.8903693778</v>
          </cell>
          <cell r="BY110">
            <v>0</v>
          </cell>
          <cell r="BZ110">
            <v>6.5258332010302844E-3</v>
          </cell>
          <cell r="CA110">
            <v>0</v>
          </cell>
          <cell r="CB110">
            <v>4095</v>
          </cell>
          <cell r="CC110">
            <v>76.488</v>
          </cell>
          <cell r="CD110">
            <v>0.61842410651539892</v>
          </cell>
          <cell r="CE110">
            <v>1</v>
          </cell>
          <cell r="CF110">
            <v>208.15161937026585</v>
          </cell>
          <cell r="CG110">
            <v>0</v>
          </cell>
          <cell r="CH110">
            <v>0</v>
          </cell>
          <cell r="CI110">
            <v>0</v>
          </cell>
          <cell r="CJ110">
            <v>0</v>
          </cell>
          <cell r="CL110">
            <v>6.9648525024029143E-2</v>
          </cell>
          <cell r="CM110">
            <v>2.5124306538461534</v>
          </cell>
          <cell r="CN110">
            <v>3.7569601161316797</v>
          </cell>
          <cell r="CO110">
            <v>0.90872456666666679</v>
          </cell>
          <cell r="CP110" t="str">
            <v>B</v>
          </cell>
          <cell r="CQ110">
            <v>0.1</v>
          </cell>
          <cell r="CR110">
            <v>0.94101379917423111</v>
          </cell>
          <cell r="CS110">
            <v>221.19932731371779</v>
          </cell>
          <cell r="CT110" t="str">
            <v/>
          </cell>
          <cell r="CU110">
            <v>0</v>
          </cell>
          <cell r="CV110">
            <v>45.931044</v>
          </cell>
        </row>
        <row r="111">
          <cell r="A111">
            <v>335</v>
          </cell>
          <cell r="B111" t="e">
            <v>#N/A</v>
          </cell>
          <cell r="C111">
            <v>41568</v>
          </cell>
          <cell r="D111" t="str">
            <v>Cotton Belt Station</v>
          </cell>
          <cell r="E111" t="str">
            <v>Access</v>
          </cell>
          <cell r="F111">
            <v>32.944444439999998</v>
          </cell>
          <cell r="G111">
            <v>-97.034999999999997</v>
          </cell>
          <cell r="H111" t="str">
            <v>TX</v>
          </cell>
          <cell r="I111">
            <v>10</v>
          </cell>
          <cell r="J111" t="str">
            <v>Barnett</v>
          </cell>
          <cell r="K111" t="str">
            <v>C/D/T</v>
          </cell>
          <cell r="L111" t="str">
            <v>Shale</v>
          </cell>
          <cell r="M111">
            <v>94.654399999999995</v>
          </cell>
          <cell r="N111">
            <v>0.54420000000000002</v>
          </cell>
          <cell r="O111">
            <v>1.2E-2</v>
          </cell>
          <cell r="P111">
            <v>5.5000000000013927E-3</v>
          </cell>
          <cell r="Q111">
            <v>3.7519999999999998</v>
          </cell>
          <cell r="R111">
            <v>1.0439000000000001</v>
          </cell>
          <cell r="S111">
            <v>0</v>
          </cell>
          <cell r="T111">
            <v>1.5</v>
          </cell>
          <cell r="U111">
            <v>970.3</v>
          </cell>
          <cell r="V111">
            <v>954.3</v>
          </cell>
          <cell r="W111" t="str">
            <v>Likely upstream of Amine Plant</v>
          </cell>
          <cell r="X111">
            <v>0</v>
          </cell>
          <cell r="Y111">
            <v>0</v>
          </cell>
          <cell r="Z111">
            <v>0</v>
          </cell>
          <cell r="AA111">
            <v>0</v>
          </cell>
          <cell r="AB111">
            <v>0</v>
          </cell>
          <cell r="AC111">
            <v>0</v>
          </cell>
          <cell r="AD111">
            <v>0</v>
          </cell>
          <cell r="AE111">
            <v>0</v>
          </cell>
          <cell r="AF111">
            <v>0</v>
          </cell>
          <cell r="AG111">
            <v>0</v>
          </cell>
          <cell r="AH111">
            <v>0</v>
          </cell>
          <cell r="AI111">
            <v>35</v>
          </cell>
          <cell r="AJ111">
            <v>35.5</v>
          </cell>
          <cell r="AK111">
            <v>0</v>
          </cell>
          <cell r="AL111">
            <v>120</v>
          </cell>
          <cell r="AM111">
            <v>553</v>
          </cell>
          <cell r="AN111">
            <v>6900</v>
          </cell>
          <cell r="AO111">
            <v>0</v>
          </cell>
          <cell r="AP111">
            <v>62</v>
          </cell>
          <cell r="AQ111">
            <v>5750</v>
          </cell>
          <cell r="AR111">
            <v>0</v>
          </cell>
          <cell r="AS111">
            <v>5750</v>
          </cell>
          <cell r="AT111">
            <v>5</v>
          </cell>
          <cell r="AU111">
            <v>1</v>
          </cell>
          <cell r="AV111">
            <v>0</v>
          </cell>
          <cell r="AW111">
            <v>0</v>
          </cell>
          <cell r="AX111">
            <v>0</v>
          </cell>
          <cell r="AY111">
            <v>0</v>
          </cell>
          <cell r="AZ111" t="str">
            <v>4-S rich burn</v>
          </cell>
          <cell r="BA111">
            <v>2</v>
          </cell>
          <cell r="BB111">
            <v>2</v>
          </cell>
          <cell r="BC111">
            <v>0</v>
          </cell>
          <cell r="BD111">
            <v>0</v>
          </cell>
          <cell r="BE111">
            <v>2007</v>
          </cell>
          <cell r="BF111">
            <v>7</v>
          </cell>
          <cell r="BG111" t="str">
            <v>Distribution</v>
          </cell>
          <cell r="BH111" t="str">
            <v>Wells</v>
          </cell>
          <cell r="BI111" t="str">
            <v>AM</v>
          </cell>
          <cell r="BJ111" t="str">
            <v>Aerodyne</v>
          </cell>
          <cell r="BK111" t="str">
            <v>Rod packing vented to Atm, visible.  Treatment onsite is an amine contact tower (CO2 removal for Atmos spec).  2 well pads adjacent to site</v>
          </cell>
          <cell r="BL111" t="str">
            <v xml:space="preserve">The site is operated by Access Midstream, but the amine plant is actually operated by Kinder Morgan under contract.  There are a few valves and a mercaptan odorizing system on site that are owned by Atmos.  Interestingly, the only evidence of gas pneumatics were two valves at the end of the line operated by Atmos.  There were 2 well pads operated by Chesapeake directly adjacent to the CDT station.   The tracer gas measurements were unable to resolve their contribution to the total methane emissions in comparison to that coming from the CDT site.  </v>
          </cell>
          <cell r="BM111">
            <v>0</v>
          </cell>
          <cell r="BN111">
            <v>4.2090633101695802</v>
          </cell>
          <cell r="BO111">
            <v>23.958333333333332</v>
          </cell>
          <cell r="BP111">
            <v>4.0344786841738513E-2</v>
          </cell>
          <cell r="BQ111">
            <v>0</v>
          </cell>
          <cell r="BT111">
            <v>0</v>
          </cell>
          <cell r="BU111">
            <v>0</v>
          </cell>
          <cell r="BV111">
            <v>0</v>
          </cell>
          <cell r="BW111">
            <v>0</v>
          </cell>
          <cell r="BX111">
            <v>0</v>
          </cell>
          <cell r="BY111">
            <v>0</v>
          </cell>
          <cell r="BZ111">
            <v>0</v>
          </cell>
          <cell r="CA111">
            <v>1</v>
          </cell>
          <cell r="CB111">
            <v>5750</v>
          </cell>
          <cell r="CC111">
            <v>94.654399999999995</v>
          </cell>
          <cell r="CE111">
            <v>0</v>
          </cell>
          <cell r="CF111">
            <v>0</v>
          </cell>
          <cell r="CG111">
            <v>0</v>
          </cell>
          <cell r="CH111">
            <v>0</v>
          </cell>
          <cell r="CI111">
            <v>0</v>
          </cell>
          <cell r="CJ111">
            <v>0</v>
          </cell>
          <cell r="CL111" t="e">
            <v>#DIV/0!</v>
          </cell>
          <cell r="CM111" t="e">
            <v>#N/A</v>
          </cell>
          <cell r="CN111" t="e">
            <v>#N/A</v>
          </cell>
          <cell r="CO111" t="e">
            <v>#N/A</v>
          </cell>
          <cell r="CP111" t="e">
            <v>#N/A</v>
          </cell>
          <cell r="CQ111" t="e">
            <v>#N/A</v>
          </cell>
          <cell r="CR111">
            <v>-1</v>
          </cell>
          <cell r="CS111" t="str">
            <v/>
          </cell>
          <cell r="CT111">
            <v>0</v>
          </cell>
          <cell r="CU111" t="str">
            <v/>
          </cell>
        </row>
        <row r="112">
          <cell r="A112">
            <v>532</v>
          </cell>
          <cell r="B112">
            <v>104</v>
          </cell>
          <cell r="C112">
            <v>41682</v>
          </cell>
          <cell r="D112" t="str">
            <v>Avalon CGF 3</v>
          </cell>
          <cell r="E112" t="str">
            <v>Anadarko</v>
          </cell>
          <cell r="F112">
            <v>31.91788</v>
          </cell>
          <cell r="G112">
            <v>-103.71052</v>
          </cell>
          <cell r="H112" t="str">
            <v>TX</v>
          </cell>
          <cell r="I112">
            <v>12</v>
          </cell>
          <cell r="J112" t="str">
            <v>Delaware</v>
          </cell>
          <cell r="K112" t="str">
            <v>C/D/T</v>
          </cell>
          <cell r="L112" t="str">
            <v>Shale</v>
          </cell>
          <cell r="M112">
            <v>76.288000000000011</v>
          </cell>
          <cell r="N112">
            <v>11.4975</v>
          </cell>
          <cell r="O112">
            <v>6.9700000000000006</v>
          </cell>
          <cell r="P112">
            <v>4.1870000000000003</v>
          </cell>
          <cell r="Q112">
            <v>0.2445</v>
          </cell>
          <cell r="R112">
            <v>0.8135</v>
          </cell>
          <cell r="S112">
            <v>0</v>
          </cell>
          <cell r="T112">
            <v>0</v>
          </cell>
          <cell r="U112">
            <v>0</v>
          </cell>
          <cell r="V112">
            <v>0</v>
          </cell>
          <cell r="W112" t="str">
            <v>No GC data available for this station.  Composition estimated based on sites 534, and 536 which are nearby and have same gas type and basin, and they both have H2S content and makes sense that this gas is being sent here since this is a C/D/T plant</v>
          </cell>
          <cell r="X112">
            <v>80.055000000000007</v>
          </cell>
          <cell r="Y112">
            <v>10.936</v>
          </cell>
          <cell r="Z112">
            <v>5.758</v>
          </cell>
          <cell r="AA112">
            <v>2.82</v>
          </cell>
          <cell r="AB112">
            <v>4.0000000000000001E-3</v>
          </cell>
          <cell r="AC112">
            <v>0.42699999999999999</v>
          </cell>
          <cell r="AD112">
            <v>0</v>
          </cell>
          <cell r="AE112">
            <v>0</v>
          </cell>
          <cell r="AF112">
            <v>1247.5250000000001</v>
          </cell>
          <cell r="AG112">
            <v>1225.6949999999999</v>
          </cell>
          <cell r="AH112" t="str">
            <v>Discharge.  Sample date 1/13/2014</v>
          </cell>
          <cell r="AI112">
            <v>0</v>
          </cell>
          <cell r="AJ112">
            <v>19</v>
          </cell>
          <cell r="AK112">
            <v>25</v>
          </cell>
          <cell r="AL112">
            <v>79</v>
          </cell>
          <cell r="AM112">
            <v>1083</v>
          </cell>
          <cell r="AN112">
            <v>4800</v>
          </cell>
          <cell r="AO112">
            <v>0</v>
          </cell>
          <cell r="AP112">
            <v>44.5</v>
          </cell>
          <cell r="AQ112">
            <v>4800</v>
          </cell>
          <cell r="AR112">
            <v>0</v>
          </cell>
          <cell r="AS112">
            <v>4800</v>
          </cell>
          <cell r="AT112">
            <v>4</v>
          </cell>
          <cell r="AU112">
            <v>0</v>
          </cell>
          <cell r="AV112">
            <v>0</v>
          </cell>
          <cell r="AW112">
            <v>0</v>
          </cell>
          <cell r="AX112">
            <v>0</v>
          </cell>
          <cell r="AY112">
            <v>0</v>
          </cell>
          <cell r="AZ112" t="str">
            <v>4-S lean burn</v>
          </cell>
          <cell r="BA112">
            <v>1</v>
          </cell>
          <cell r="BB112">
            <v>0</v>
          </cell>
          <cell r="BC112">
            <v>0</v>
          </cell>
          <cell r="BD112">
            <v>5</v>
          </cell>
          <cell r="BE112">
            <v>2013</v>
          </cell>
          <cell r="BF112">
            <v>1</v>
          </cell>
          <cell r="BG112" t="str">
            <v>Sales</v>
          </cell>
          <cell r="BH112" t="str">
            <v>Wells</v>
          </cell>
          <cell r="BI112" t="str">
            <v>DM</v>
          </cell>
          <cell r="BJ112" t="str">
            <v>Aerodyne</v>
          </cell>
          <cell r="BK112" t="str">
            <v xml:space="preserve">There were 4 engine/compressors OP at arrival.  One of those engine/compressors went NOP at 10:45 am, back OP at 10:58 am, back NOP at 11:03 am, and OP at 11:10 am and remained OP rest of day.  Typical operation for this site is all 4 engine/compressors OP.  A tank was venting VOC’s (see video “day 36”), and the knockout tank was venting VOC’s and gas from compressor’s rod-packing (see video “day 37”). </v>
          </cell>
          <cell r="BL112" t="str">
            <v xml:space="preserve">Remote location, many sites/wells nearby, closest facility ~0.5 mi. </v>
          </cell>
          <cell r="BM112">
            <v>1</v>
          </cell>
          <cell r="BN112">
            <v>17.067813763440618</v>
          </cell>
          <cell r="BO112">
            <v>20</v>
          </cell>
          <cell r="BP112">
            <v>3.0102161778304951E-2</v>
          </cell>
          <cell r="BQ112">
            <v>21</v>
          </cell>
          <cell r="BT112">
            <v>122.93071892208694</v>
          </cell>
          <cell r="BU112">
            <v>434.30949423179732</v>
          </cell>
          <cell r="BV112">
            <v>75.352586829770644</v>
          </cell>
          <cell r="BW112">
            <v>177020.23524780519</v>
          </cell>
          <cell r="BX112">
            <v>625405.67169378814</v>
          </cell>
          <cell r="BY112">
            <v>0</v>
          </cell>
          <cell r="BZ112">
            <v>1.163806693738878E-2</v>
          </cell>
          <cell r="CA112">
            <v>0</v>
          </cell>
          <cell r="CB112">
            <v>4800</v>
          </cell>
          <cell r="CC112">
            <v>80.055000000000007</v>
          </cell>
          <cell r="CD112">
            <v>0.61296791795001904</v>
          </cell>
          <cell r="CE112">
            <v>1</v>
          </cell>
          <cell r="CF112">
            <v>122.93071892208694</v>
          </cell>
          <cell r="CG112">
            <v>0</v>
          </cell>
          <cell r="CH112">
            <v>0</v>
          </cell>
          <cell r="CI112">
            <v>0</v>
          </cell>
          <cell r="CJ112">
            <v>0</v>
          </cell>
          <cell r="CL112">
            <v>0.13884091716943542</v>
          </cell>
          <cell r="CM112">
            <v>4.0039156333333334</v>
          </cell>
          <cell r="CN112">
            <v>5.9872503624175915</v>
          </cell>
          <cell r="CO112">
            <v>0.76970966666666651</v>
          </cell>
          <cell r="CP112" t="str">
            <v>C</v>
          </cell>
          <cell r="CQ112">
            <v>0.1</v>
          </cell>
          <cell r="CR112">
            <v>0.88892300342083752</v>
          </cell>
          <cell r="CS112">
            <v>138.2917513091835</v>
          </cell>
          <cell r="CT112" t="str">
            <v/>
          </cell>
          <cell r="CU112">
            <v>0</v>
          </cell>
          <cell r="CV112">
            <v>15.210450000000002</v>
          </cell>
        </row>
        <row r="113">
          <cell r="A113">
            <v>531</v>
          </cell>
          <cell r="B113" t="e">
            <v>#N/A</v>
          </cell>
          <cell r="C113">
            <v>41680</v>
          </cell>
          <cell r="D113" t="str">
            <v>Avalon CGF 2</v>
          </cell>
          <cell r="E113" t="str">
            <v>Anadarko</v>
          </cell>
          <cell r="F113">
            <v>31.9346</v>
          </cell>
          <cell r="G113">
            <v>-103.76090000000001</v>
          </cell>
          <cell r="H113" t="str">
            <v>TX</v>
          </cell>
          <cell r="I113">
            <v>12</v>
          </cell>
          <cell r="J113" t="str">
            <v>Delaware</v>
          </cell>
          <cell r="K113" t="str">
            <v>C/D/T</v>
          </cell>
          <cell r="L113" t="str">
            <v>Shale</v>
          </cell>
          <cell r="M113">
            <v>76.288000000000011</v>
          </cell>
          <cell r="N113">
            <v>11.4975</v>
          </cell>
          <cell r="O113">
            <v>6.9700000000000006</v>
          </cell>
          <cell r="P113">
            <v>4.1870000000000003</v>
          </cell>
          <cell r="Q113">
            <v>0.2445</v>
          </cell>
          <cell r="R113">
            <v>0.8135</v>
          </cell>
          <cell r="S113">
            <v>0</v>
          </cell>
          <cell r="T113">
            <v>0</v>
          </cell>
          <cell r="U113">
            <v>0</v>
          </cell>
          <cell r="V113">
            <v>0</v>
          </cell>
          <cell r="W113" t="str">
            <v>No GC data available for this station.  Composition set equal to station 532 which is the closest nearby and is also a C/D/T station</v>
          </cell>
          <cell r="X113">
            <v>77.918999999999997</v>
          </cell>
          <cell r="Y113">
            <v>10.8</v>
          </cell>
          <cell r="Z113">
            <v>5.81</v>
          </cell>
          <cell r="AA113">
            <v>4.0650000000000004</v>
          </cell>
          <cell r="AB113">
            <v>0</v>
          </cell>
          <cell r="AC113">
            <v>1.407</v>
          </cell>
          <cell r="AD113">
            <v>0</v>
          </cell>
          <cell r="AE113">
            <v>0</v>
          </cell>
          <cell r="AF113">
            <v>1276.9590000000001</v>
          </cell>
          <cell r="AG113">
            <v>1254.614</v>
          </cell>
          <cell r="AH113" t="str">
            <v>Sum &gt;100. Discharge.  Sample date 12/23/2013</v>
          </cell>
          <cell r="AI113">
            <v>0</v>
          </cell>
          <cell r="AJ113">
            <v>16.3</v>
          </cell>
          <cell r="AK113">
            <v>18</v>
          </cell>
          <cell r="AL113">
            <v>71</v>
          </cell>
          <cell r="AM113">
            <v>1109</v>
          </cell>
          <cell r="AN113">
            <v>4800</v>
          </cell>
          <cell r="AO113">
            <v>0</v>
          </cell>
          <cell r="AP113">
            <v>34.5</v>
          </cell>
          <cell r="AQ113">
            <v>4800</v>
          </cell>
          <cell r="AR113">
            <v>0</v>
          </cell>
          <cell r="AS113">
            <v>4800</v>
          </cell>
          <cell r="AT113">
            <v>4</v>
          </cell>
          <cell r="AU113">
            <v>0</v>
          </cell>
          <cell r="AV113">
            <v>0</v>
          </cell>
          <cell r="AW113">
            <v>0</v>
          </cell>
          <cell r="AX113">
            <v>0</v>
          </cell>
          <cell r="AY113">
            <v>0</v>
          </cell>
          <cell r="AZ113" t="str">
            <v>4-S lean burn</v>
          </cell>
          <cell r="BA113">
            <v>1</v>
          </cell>
          <cell r="BB113">
            <v>0</v>
          </cell>
          <cell r="BC113">
            <v>0</v>
          </cell>
          <cell r="BD113">
            <v>5</v>
          </cell>
          <cell r="BE113">
            <v>2013</v>
          </cell>
          <cell r="BF113">
            <v>1</v>
          </cell>
          <cell r="BG113" t="str">
            <v>Processing GB ranch</v>
          </cell>
          <cell r="BH113" t="str">
            <v>Wells</v>
          </cell>
          <cell r="BI113" t="str">
            <v>DM</v>
          </cell>
          <cell r="BJ113" t="str">
            <v>Aerodyne</v>
          </cell>
          <cell r="BK113" t="str">
            <v xml:space="preserve">4 engine/compressors OP at arrival. Then 1 engine/compressor stopped around 12:20 pm then back OP around 1:35 pm then NOP soon after, and finally back OP around 4:00 pm.  Typical operation for the site is all units OP.  There was also a small leak from a pipe used for fuel gas directed to thermal oxidizer (see video “IR31”). Knockout tank and horizontal tank venting around 12:20 pm (probably VOC’s, according to operator). Knockout tank also vents gas from compressor’s rod-packing and blowdowns. </v>
          </cell>
          <cell r="BL113" t="str">
            <v xml:space="preserve">Very rural facility, closest well site ~ 2 mi away. </v>
          </cell>
          <cell r="BM113">
            <v>1</v>
          </cell>
          <cell r="BN113">
            <v>17.067813763440618</v>
          </cell>
          <cell r="BO113">
            <v>20</v>
          </cell>
          <cell r="BP113">
            <v>3.0102161778304951E-2</v>
          </cell>
          <cell r="BQ113">
            <v>0</v>
          </cell>
          <cell r="BT113">
            <v>0</v>
          </cell>
          <cell r="BU113">
            <v>0</v>
          </cell>
          <cell r="BV113">
            <v>0</v>
          </cell>
          <cell r="BW113">
            <v>0</v>
          </cell>
          <cell r="BX113">
            <v>0</v>
          </cell>
          <cell r="BY113">
            <v>0</v>
          </cell>
          <cell r="BZ113">
            <v>0</v>
          </cell>
          <cell r="CA113">
            <v>0</v>
          </cell>
          <cell r="CB113">
            <v>4800</v>
          </cell>
          <cell r="CC113">
            <v>77.918999999999997</v>
          </cell>
          <cell r="CE113">
            <v>0</v>
          </cell>
          <cell r="CF113">
            <v>0</v>
          </cell>
          <cell r="CG113">
            <v>0</v>
          </cell>
          <cell r="CH113">
            <v>0</v>
          </cell>
          <cell r="CI113">
            <v>0</v>
          </cell>
          <cell r="CJ113">
            <v>0</v>
          </cell>
          <cell r="CL113" t="e">
            <v>#DIV/0!</v>
          </cell>
          <cell r="CM113" t="e">
            <v>#N/A</v>
          </cell>
          <cell r="CN113" t="e">
            <v>#N/A</v>
          </cell>
          <cell r="CO113" t="e">
            <v>#N/A</v>
          </cell>
          <cell r="CP113" t="e">
            <v>#N/A</v>
          </cell>
          <cell r="CQ113" t="e">
            <v>#N/A</v>
          </cell>
          <cell r="CR113">
            <v>-1</v>
          </cell>
          <cell r="CS113" t="str">
            <v/>
          </cell>
          <cell r="CT113">
            <v>0</v>
          </cell>
          <cell r="CU113" t="str">
            <v/>
          </cell>
        </row>
        <row r="114">
          <cell r="A114">
            <v>496.1</v>
          </cell>
          <cell r="B114">
            <v>108</v>
          </cell>
          <cell r="C114">
            <v>41667</v>
          </cell>
          <cell r="D114" t="str">
            <v>Briscoe Catarina West CGF-C</v>
          </cell>
          <cell r="E114" t="str">
            <v>Anadarko</v>
          </cell>
          <cell r="F114">
            <v>28.290174</v>
          </cell>
          <cell r="G114">
            <v>-99.907246999999998</v>
          </cell>
          <cell r="H114" t="str">
            <v>TX</v>
          </cell>
          <cell r="I114">
            <v>16</v>
          </cell>
          <cell r="J114" t="str">
            <v>Eagle Ford</v>
          </cell>
          <cell r="K114" t="str">
            <v>C/D/T</v>
          </cell>
          <cell r="L114" t="str">
            <v>Shale</v>
          </cell>
          <cell r="M114">
            <v>74.150000000000006</v>
          </cell>
          <cell r="N114">
            <v>14.375</v>
          </cell>
          <cell r="O114">
            <v>6.2560000000000002</v>
          </cell>
          <cell r="P114">
            <v>4.1040000000000001</v>
          </cell>
          <cell r="Q114">
            <v>1.048</v>
          </cell>
          <cell r="R114">
            <v>6.7000000000000004E-2</v>
          </cell>
          <cell r="S114">
            <v>0</v>
          </cell>
          <cell r="T114">
            <v>0</v>
          </cell>
          <cell r="U114">
            <v>0</v>
          </cell>
          <cell r="V114">
            <v>0</v>
          </cell>
          <cell r="W114" t="str">
            <v>No GC data available for this site.  Composition estimated based on station 511 which is nearby and it is the downstream path for this site</v>
          </cell>
          <cell r="X114">
            <v>74.694000000000003</v>
          </cell>
          <cell r="Y114">
            <v>14.231</v>
          </cell>
          <cell r="Z114">
            <v>6.37</v>
          </cell>
          <cell r="AA114">
            <v>3.7559999999999998</v>
          </cell>
          <cell r="AB114">
            <v>0.872</v>
          </cell>
          <cell r="AC114">
            <v>7.6999999999999999E-2</v>
          </cell>
          <cell r="AD114">
            <v>6.9999999999999999E-4</v>
          </cell>
          <cell r="AE114">
            <v>7</v>
          </cell>
          <cell r="AF114">
            <v>1308.451</v>
          </cell>
          <cell r="AG114">
            <v>1285.6790000000001</v>
          </cell>
          <cell r="AH114" t="str">
            <v>Discharge sample.  Sample date 4/1/14</v>
          </cell>
          <cell r="AI114">
            <v>0</v>
          </cell>
          <cell r="AJ114">
            <v>12</v>
          </cell>
          <cell r="AK114">
            <v>15</v>
          </cell>
          <cell r="AL114">
            <v>34</v>
          </cell>
          <cell r="AM114">
            <v>1000</v>
          </cell>
          <cell r="AN114">
            <v>4800</v>
          </cell>
          <cell r="AO114">
            <v>0</v>
          </cell>
          <cell r="AP114">
            <v>40</v>
          </cell>
          <cell r="AQ114">
            <v>4800</v>
          </cell>
          <cell r="AR114">
            <v>0</v>
          </cell>
          <cell r="AS114">
            <v>4800</v>
          </cell>
          <cell r="AT114">
            <v>4</v>
          </cell>
          <cell r="AU114">
            <v>0</v>
          </cell>
          <cell r="AV114">
            <v>0</v>
          </cell>
          <cell r="AW114">
            <v>0</v>
          </cell>
          <cell r="AX114">
            <v>0</v>
          </cell>
          <cell r="AY114">
            <v>0</v>
          </cell>
          <cell r="AZ114" t="str">
            <v>4-S lean burn</v>
          </cell>
          <cell r="BA114">
            <v>1</v>
          </cell>
          <cell r="BB114">
            <v>26</v>
          </cell>
          <cell r="BC114">
            <v>0</v>
          </cell>
          <cell r="BD114">
            <v>1</v>
          </cell>
          <cell r="BE114">
            <v>2012</v>
          </cell>
          <cell r="BF114">
            <v>2</v>
          </cell>
          <cell r="BG114" t="str">
            <v>Maverick CDP</v>
          </cell>
          <cell r="BH114" t="str">
            <v>Processing facility</v>
          </cell>
          <cell r="BI114" t="str">
            <v>DM</v>
          </cell>
          <cell r="BJ114" t="str">
            <v>Aerodyne</v>
          </cell>
          <cell r="BK114" t="str">
            <v>No leaks were detected with IR camera, and there were no operational changes</v>
          </cell>
          <cell r="BL114" t="str">
            <v>Rural area, low traffic (unmanned), right across station Briscoe Catarina West CGF-B</v>
          </cell>
          <cell r="BM114">
            <v>0</v>
          </cell>
          <cell r="BN114">
            <v>17.067813763440618</v>
          </cell>
          <cell r="BO114">
            <v>21.6</v>
          </cell>
          <cell r="BP114">
            <v>3.0102161778304951E-2</v>
          </cell>
          <cell r="BQ114">
            <v>5</v>
          </cell>
          <cell r="BT114">
            <v>17.391092610283664</v>
          </cell>
          <cell r="BU114">
            <v>27.958041343954484</v>
          </cell>
          <cell r="BV114">
            <v>4.8507130650850234</v>
          </cell>
          <cell r="BW114">
            <v>25043.173358808479</v>
          </cell>
          <cell r="BX114">
            <v>40259.579535294455</v>
          </cell>
          <cell r="BY114">
            <v>0</v>
          </cell>
          <cell r="BZ114">
            <v>2.7939742325140435E-3</v>
          </cell>
          <cell r="CA114">
            <v>0</v>
          </cell>
          <cell r="CB114">
            <v>4800</v>
          </cell>
          <cell r="CC114">
            <v>74.694000000000003</v>
          </cell>
          <cell r="CD114">
            <v>0.27891939706057972</v>
          </cell>
          <cell r="CE114">
            <v>1</v>
          </cell>
          <cell r="CF114">
            <v>17.391092610283664</v>
          </cell>
          <cell r="CG114">
            <v>0</v>
          </cell>
          <cell r="CH114">
            <v>0</v>
          </cell>
          <cell r="CI114">
            <v>0</v>
          </cell>
          <cell r="CJ114">
            <v>0</v>
          </cell>
          <cell r="CL114">
            <v>0.98141123999006907</v>
          </cell>
          <cell r="CM114">
            <v>3.9359357142857143</v>
          </cell>
          <cell r="CN114">
            <v>5.8855966733222171</v>
          </cell>
          <cell r="CO114">
            <v>0.18036785</v>
          </cell>
          <cell r="CP114" t="str">
            <v>C</v>
          </cell>
          <cell r="CQ114">
            <v>0.1</v>
          </cell>
          <cell r="CR114">
            <v>0.53099127496841025</v>
          </cell>
          <cell r="CS114">
            <v>32.752124997380221</v>
          </cell>
          <cell r="CT114">
            <v>17.391092610283664</v>
          </cell>
          <cell r="CU114">
            <v>0</v>
          </cell>
          <cell r="CV114">
            <v>8.963280000000001</v>
          </cell>
        </row>
        <row r="115">
          <cell r="A115">
            <v>496.2</v>
          </cell>
          <cell r="B115">
            <v>107</v>
          </cell>
          <cell r="C115">
            <v>41667</v>
          </cell>
          <cell r="D115" t="str">
            <v>Briscoe Catarina West CGF-B</v>
          </cell>
          <cell r="E115" t="str">
            <v>Anadarko</v>
          </cell>
          <cell r="F115">
            <v>28.290174</v>
          </cell>
          <cell r="G115">
            <v>-99.907246999999998</v>
          </cell>
          <cell r="H115" t="str">
            <v>TX</v>
          </cell>
          <cell r="I115">
            <v>16</v>
          </cell>
          <cell r="J115" t="str">
            <v>Eagle Ford</v>
          </cell>
          <cell r="K115" t="str">
            <v>C/D/T</v>
          </cell>
          <cell r="L115" t="str">
            <v>Shale</v>
          </cell>
          <cell r="M115">
            <v>74.150000000000006</v>
          </cell>
          <cell r="N115">
            <v>14.375</v>
          </cell>
          <cell r="O115">
            <v>6.2560000000000002</v>
          </cell>
          <cell r="P115">
            <v>4.1040000000000001</v>
          </cell>
          <cell r="Q115">
            <v>1.048</v>
          </cell>
          <cell r="R115">
            <v>6.7000000000000004E-2</v>
          </cell>
          <cell r="S115">
            <v>0</v>
          </cell>
          <cell r="T115">
            <v>0</v>
          </cell>
          <cell r="U115">
            <v>0</v>
          </cell>
          <cell r="V115">
            <v>0</v>
          </cell>
          <cell r="W115" t="str">
            <v>No GC data available for this site.  Composition estimated based on station 511 which is nearby and it is the downstream path for this site</v>
          </cell>
          <cell r="X115">
            <v>70.617999999999995</v>
          </cell>
          <cell r="Y115">
            <v>14.074</v>
          </cell>
          <cell r="Z115">
            <v>8.0359999999999996</v>
          </cell>
          <cell r="AA115">
            <v>6.306</v>
          </cell>
          <cell r="AB115">
            <v>0.84099999999999997</v>
          </cell>
          <cell r="AC115">
            <v>0.125</v>
          </cell>
          <cell r="AD115">
            <v>0</v>
          </cell>
          <cell r="AE115">
            <v>0</v>
          </cell>
          <cell r="AF115">
            <v>1395.904</v>
          </cell>
          <cell r="AG115">
            <v>1371.61</v>
          </cell>
          <cell r="AH115" t="str">
            <v>Discharge.  Sample date 3/21/14</v>
          </cell>
          <cell r="AI115">
            <v>0</v>
          </cell>
          <cell r="AJ115">
            <v>11</v>
          </cell>
          <cell r="AK115">
            <v>0</v>
          </cell>
          <cell r="AL115">
            <v>30</v>
          </cell>
          <cell r="AM115">
            <v>1031</v>
          </cell>
          <cell r="AN115">
            <v>4800</v>
          </cell>
          <cell r="AO115">
            <v>0</v>
          </cell>
          <cell r="AP115">
            <v>46</v>
          </cell>
          <cell r="AQ115">
            <v>3600</v>
          </cell>
          <cell r="AR115">
            <v>0</v>
          </cell>
          <cell r="AS115">
            <v>3600</v>
          </cell>
          <cell r="AT115">
            <v>3</v>
          </cell>
          <cell r="AU115">
            <v>0</v>
          </cell>
          <cell r="AV115">
            <v>1</v>
          </cell>
          <cell r="AW115">
            <v>0</v>
          </cell>
          <cell r="AX115">
            <v>0</v>
          </cell>
          <cell r="AY115">
            <v>0</v>
          </cell>
          <cell r="AZ115" t="str">
            <v>4-S lean burn</v>
          </cell>
          <cell r="BA115">
            <v>1</v>
          </cell>
          <cell r="BB115">
            <v>12</v>
          </cell>
          <cell r="BC115">
            <v>0</v>
          </cell>
          <cell r="BD115">
            <v>2</v>
          </cell>
          <cell r="BE115">
            <v>2011</v>
          </cell>
          <cell r="BF115">
            <v>3</v>
          </cell>
          <cell r="BG115" t="str">
            <v>Maverick CDP</v>
          </cell>
          <cell r="BH115" t="str">
            <v>Processing facility</v>
          </cell>
          <cell r="BI115" t="str">
            <v>DM</v>
          </cell>
          <cell r="BJ115" t="str">
            <v>Aerodyne</v>
          </cell>
          <cell r="BK115" t="str">
            <v>Video “day 05, and day 06” show venting from compressor #1 (this is not a leak, just compressor vent), and a leak from an open pipe on the ground (from engine).  The same vent/leak was found in compressor #2.  “day 07” video shows a leak from a compressor</v>
          </cell>
          <cell r="BL115" t="str">
            <v>Rural area, low traffic (unmanned), right across station Briscoe Catarina West CGF-C</v>
          </cell>
          <cell r="BM115">
            <v>1</v>
          </cell>
          <cell r="BN115">
            <v>12.800860322580464</v>
          </cell>
          <cell r="BO115">
            <v>16.200000000000003</v>
          </cell>
          <cell r="BP115">
            <v>2.2576621333728716E-2</v>
          </cell>
          <cell r="BQ115">
            <v>5</v>
          </cell>
          <cell r="BT115">
            <v>24.456439416249829</v>
          </cell>
          <cell r="BU115">
            <v>87.105482422333921</v>
          </cell>
          <cell r="BV115">
            <v>13.088050582940847</v>
          </cell>
          <cell r="BW115">
            <v>35217.272759399755</v>
          </cell>
          <cell r="BX115">
            <v>125431.89468816086</v>
          </cell>
          <cell r="BY115">
            <v>0</v>
          </cell>
          <cell r="BZ115">
            <v>4.3176942020964563E-3</v>
          </cell>
          <cell r="CA115">
            <v>0</v>
          </cell>
          <cell r="CB115">
            <v>3600</v>
          </cell>
          <cell r="CC115">
            <v>74.150000000000006</v>
          </cell>
          <cell r="CD115">
            <v>0.53515764744742955</v>
          </cell>
          <cell r="CE115">
            <v>1</v>
          </cell>
          <cell r="CF115">
            <v>24.456439416249829</v>
          </cell>
          <cell r="CG115">
            <v>0</v>
          </cell>
          <cell r="CH115">
            <v>0</v>
          </cell>
          <cell r="CI115">
            <v>0</v>
          </cell>
          <cell r="CJ115">
            <v>0</v>
          </cell>
          <cell r="CL115">
            <v>0.52341471727380984</v>
          </cell>
          <cell r="CM115">
            <v>4.4665283333333337</v>
          </cell>
          <cell r="CN115">
            <v>6.6790176995400499</v>
          </cell>
          <cell r="CO115">
            <v>0.27167193999999995</v>
          </cell>
          <cell r="CP115" t="str">
            <v>C</v>
          </cell>
          <cell r="CQ115">
            <v>0.1</v>
          </cell>
          <cell r="CR115">
            <v>0.67977580520033931</v>
          </cell>
          <cell r="CS115">
            <v>35.977213706572243</v>
          </cell>
          <cell r="CT115">
            <v>24.456439416249829</v>
          </cell>
          <cell r="CU115">
            <v>0</v>
          </cell>
          <cell r="CV115">
            <v>8.1565000000000012</v>
          </cell>
        </row>
        <row r="116">
          <cell r="A116">
            <v>354</v>
          </cell>
          <cell r="B116">
            <v>109</v>
          </cell>
          <cell r="C116">
            <v>41670</v>
          </cell>
          <cell r="D116" t="str">
            <v>Traylor CDP</v>
          </cell>
          <cell r="E116" t="str">
            <v>Access</v>
          </cell>
          <cell r="F116">
            <v>28.841745</v>
          </cell>
          <cell r="G116">
            <v>-99.509315000000001</v>
          </cell>
          <cell r="H116" t="str">
            <v>TX</v>
          </cell>
          <cell r="I116">
            <v>16</v>
          </cell>
          <cell r="J116" t="str">
            <v>Eagle Ford</v>
          </cell>
          <cell r="K116" t="str">
            <v>C/D/T</v>
          </cell>
          <cell r="L116" t="str">
            <v>Shale</v>
          </cell>
          <cell r="M116">
            <v>72.7</v>
          </cell>
          <cell r="N116">
            <v>14.897</v>
          </cell>
          <cell r="O116">
            <v>6.8029999999999999</v>
          </cell>
          <cell r="P116">
            <v>3.2699999999999996</v>
          </cell>
          <cell r="Q116">
            <v>1.766</v>
          </cell>
          <cell r="R116">
            <v>0.56399999999999995</v>
          </cell>
          <cell r="S116" t="str">
            <v>N/A</v>
          </cell>
          <cell r="T116" t="str">
            <v>N/A</v>
          </cell>
          <cell r="U116">
            <v>1294.3</v>
          </cell>
          <cell r="V116">
            <v>1272.3</v>
          </cell>
          <cell r="W116" t="str">
            <v>From dehy inlet.  Sample date 10/15/13</v>
          </cell>
          <cell r="X116">
            <v>76.777000000000001</v>
          </cell>
          <cell r="Y116">
            <v>13.164999999999999</v>
          </cell>
          <cell r="Z116">
            <v>5.5490000000000004</v>
          </cell>
          <cell r="AA116">
            <v>1.7530000000000001</v>
          </cell>
          <cell r="AB116">
            <v>2.0699999999999998</v>
          </cell>
          <cell r="AC116">
            <v>0.68600000000000005</v>
          </cell>
          <cell r="AD116">
            <v>1E-3</v>
          </cell>
          <cell r="AE116">
            <v>8</v>
          </cell>
          <cell r="AF116">
            <v>1215.1199999999999</v>
          </cell>
          <cell r="AG116">
            <v>1194.45</v>
          </cell>
          <cell r="AH116" t="str">
            <v>Effective end date 3/1/2014.  Inlet gas sample is not available, only discharge</v>
          </cell>
          <cell r="AI116">
            <v>2</v>
          </cell>
          <cell r="AJ116">
            <v>1.4</v>
          </cell>
          <cell r="AK116" t="str">
            <v>2 with current engines, 16 with new engines being installed</v>
          </cell>
          <cell r="AL116">
            <v>50</v>
          </cell>
          <cell r="AM116">
            <v>300</v>
          </cell>
          <cell r="AN116" t="str">
            <v>670 (current engine only)</v>
          </cell>
          <cell r="AO116">
            <v>0</v>
          </cell>
          <cell r="AP116">
            <v>55</v>
          </cell>
          <cell r="AQ116">
            <v>0</v>
          </cell>
          <cell r="AR116">
            <v>0</v>
          </cell>
          <cell r="AS116">
            <v>0</v>
          </cell>
          <cell r="AT116">
            <v>0</v>
          </cell>
          <cell r="AU116">
            <v>1</v>
          </cell>
          <cell r="AV116">
            <v>0</v>
          </cell>
          <cell r="AW116">
            <v>0</v>
          </cell>
          <cell r="AX116">
            <v>0</v>
          </cell>
          <cell r="AY116">
            <v>0</v>
          </cell>
          <cell r="AZ116" t="str">
            <v>4-S lean burn</v>
          </cell>
          <cell r="BA116">
            <v>1</v>
          </cell>
          <cell r="BB116">
            <v>0</v>
          </cell>
          <cell r="BC116">
            <v>0</v>
          </cell>
          <cell r="BD116">
            <v>1</v>
          </cell>
          <cell r="BE116">
            <v>2009</v>
          </cell>
          <cell r="BF116">
            <v>5</v>
          </cell>
          <cell r="BG116" t="str">
            <v>West TX gas</v>
          </cell>
          <cell r="BH116" t="str">
            <v>Wells</v>
          </cell>
          <cell r="BI116" t="str">
            <v>DM</v>
          </cell>
          <cell r="BJ116" t="str">
            <v>Aerodyne</v>
          </cell>
          <cell r="BK116" t="str">
            <v xml:space="preserve">Multiple operational changes in compressor from 8:32 to 10:02 am with 2 blowdowns (at 8:33 and 9:37 am).  Also there was a leak from produced water tank due to a bad sitting from pressure relief valve. </v>
          </cell>
          <cell r="BL116" t="str">
            <v xml:space="preserve">Rural area, multiple other sites nearby </v>
          </cell>
          <cell r="BM116">
            <v>1</v>
          </cell>
          <cell r="BN116">
            <v>0</v>
          </cell>
          <cell r="BO116">
            <v>0</v>
          </cell>
          <cell r="BP116">
            <v>0</v>
          </cell>
          <cell r="BQ116">
            <v>14</v>
          </cell>
          <cell r="BT116">
            <v>5.5911516884989076</v>
          </cell>
          <cell r="BU116" t="e">
            <v>#DIV/0!</v>
          </cell>
          <cell r="BV116">
            <v>1.8615299759125898</v>
          </cell>
          <cell r="BW116">
            <v>8051.2584314384267</v>
          </cell>
          <cell r="BX116" t="e">
            <v>#DIV/0!</v>
          </cell>
          <cell r="BY116">
            <v>0</v>
          </cell>
          <cell r="BZ116">
            <v>7.4903927994046087E-3</v>
          </cell>
          <cell r="CA116">
            <v>0</v>
          </cell>
          <cell r="CB116">
            <v>0</v>
          </cell>
          <cell r="CC116">
            <v>76.777000000000001</v>
          </cell>
          <cell r="CD116">
            <v>0.33294213421928581</v>
          </cell>
          <cell r="CE116">
            <v>1</v>
          </cell>
          <cell r="CF116">
            <v>5.5911516884989076</v>
          </cell>
          <cell r="CG116">
            <v>0</v>
          </cell>
          <cell r="CH116">
            <v>0</v>
          </cell>
          <cell r="CI116">
            <v>0</v>
          </cell>
          <cell r="CJ116">
            <v>0</v>
          </cell>
          <cell r="CL116">
            <v>0</v>
          </cell>
          <cell r="CM116">
            <v>2.3787968181818182</v>
          </cell>
          <cell r="CN116">
            <v>3.5571309228410994</v>
          </cell>
          <cell r="CO116">
            <v>0.67416199999999993</v>
          </cell>
          <cell r="CP116" t="str">
            <v>B</v>
          </cell>
          <cell r="CQ116">
            <v>1</v>
          </cell>
          <cell r="CR116">
            <v>1</v>
          </cell>
          <cell r="CS116">
            <v>5.5911516884989076</v>
          </cell>
          <cell r="CT116" t="str">
            <v/>
          </cell>
          <cell r="CU116">
            <v>0</v>
          </cell>
          <cell r="CV116">
            <v>1.074878</v>
          </cell>
        </row>
        <row r="117">
          <cell r="A117">
            <v>12</v>
          </cell>
          <cell r="B117">
            <v>114</v>
          </cell>
          <cell r="C117">
            <v>41612</v>
          </cell>
          <cell r="D117" t="str">
            <v>Sickler Dehy Station</v>
          </cell>
          <cell r="E117" t="str">
            <v>Williams</v>
          </cell>
          <cell r="F117">
            <v>41.608609999999999</v>
          </cell>
          <cell r="G117">
            <v>-75.973330000000004</v>
          </cell>
          <cell r="H117" t="str">
            <v>PA</v>
          </cell>
          <cell r="I117">
            <v>3</v>
          </cell>
          <cell r="J117" t="str">
            <v>ABA</v>
          </cell>
          <cell r="K117" t="str">
            <v>D</v>
          </cell>
          <cell r="L117" t="str">
            <v>Shale</v>
          </cell>
          <cell r="M117">
            <v>97.357500000000002</v>
          </cell>
          <cell r="N117">
            <v>2.1911999999999998</v>
          </cell>
          <cell r="O117">
            <v>8.6800000000000002E-2</v>
          </cell>
          <cell r="P117">
            <v>5.8999999999999999E-3</v>
          </cell>
          <cell r="Q117">
            <v>1.84E-2</v>
          </cell>
          <cell r="R117">
            <v>0.3402</v>
          </cell>
          <cell r="S117">
            <v>0</v>
          </cell>
          <cell r="T117">
            <v>0</v>
          </cell>
          <cell r="U117">
            <v>1023.37</v>
          </cell>
          <cell r="V117">
            <v>1005.8</v>
          </cell>
          <cell r="W117" t="str">
            <v>Typical.  Date sample 9/24/2013.  Data given for inlet composition</v>
          </cell>
          <cell r="X117">
            <v>97.357500000000002</v>
          </cell>
          <cell r="Y117">
            <v>2.1911999999999998</v>
          </cell>
          <cell r="Z117">
            <v>8.6800000000000002E-2</v>
          </cell>
          <cell r="AA117">
            <v>5.8999999999999999E-3</v>
          </cell>
          <cell r="AB117">
            <v>1.84E-2</v>
          </cell>
          <cell r="AC117">
            <v>0.3402</v>
          </cell>
          <cell r="AD117">
            <v>0</v>
          </cell>
          <cell r="AE117">
            <v>0</v>
          </cell>
          <cell r="AF117">
            <v>1023.37</v>
          </cell>
          <cell r="AG117">
            <v>1005.8</v>
          </cell>
          <cell r="AH117" t="str">
            <v>Typical.  Date sample 9/24/2013.  Data given for inlet composition</v>
          </cell>
          <cell r="AJ117" t="str">
            <v>NA</v>
          </cell>
          <cell r="AK117">
            <v>0</v>
          </cell>
          <cell r="AL117">
            <v>800</v>
          </cell>
          <cell r="AM117">
            <v>800</v>
          </cell>
          <cell r="AN117">
            <v>0</v>
          </cell>
          <cell r="AO117">
            <v>0</v>
          </cell>
          <cell r="AP117">
            <v>35</v>
          </cell>
          <cell r="AQ117">
            <v>0</v>
          </cell>
          <cell r="AR117">
            <v>0</v>
          </cell>
          <cell r="AS117">
            <v>0</v>
          </cell>
          <cell r="AT117">
            <v>0</v>
          </cell>
          <cell r="AU117">
            <v>0</v>
          </cell>
          <cell r="AV117">
            <v>0</v>
          </cell>
          <cell r="AW117">
            <v>0</v>
          </cell>
          <cell r="AX117">
            <v>0</v>
          </cell>
          <cell r="AY117">
            <v>0</v>
          </cell>
          <cell r="AZ117" t="str">
            <v>None</v>
          </cell>
          <cell r="BA117">
            <v>2</v>
          </cell>
          <cell r="BB117">
            <v>15</v>
          </cell>
          <cell r="BC117">
            <v>0</v>
          </cell>
          <cell r="BD117">
            <v>6</v>
          </cell>
          <cell r="BE117" t="str">
            <v>Unknown</v>
          </cell>
          <cell r="BF117" t="str">
            <v xml:space="preserve"> </v>
          </cell>
          <cell r="BG117">
            <v>0</v>
          </cell>
          <cell r="BH117">
            <v>0</v>
          </cell>
          <cell r="BI117" t="str">
            <v>TG</v>
          </cell>
          <cell r="BJ117" t="str">
            <v>CMU</v>
          </cell>
          <cell r="BK117" t="str">
            <v>Largest emission source was noted to be from produced water tank.   There was a leak in a valve on the dry gas header that had been previously identified. There was a leak discovered at the access door to the pig launcher on the outlet.  Site has 4 inlets and 1 outlet</v>
          </cell>
          <cell r="BL117" t="str">
            <v>None</v>
          </cell>
          <cell r="BM117">
            <v>1</v>
          </cell>
          <cell r="BN117">
            <v>0</v>
          </cell>
          <cell r="BO117">
            <v>0</v>
          </cell>
          <cell r="BP117">
            <v>0</v>
          </cell>
          <cell r="BQ117">
            <v>3</v>
          </cell>
          <cell r="BT117">
            <v>1.6403917303842259</v>
          </cell>
          <cell r="BU117" t="e">
            <v>#DIV/0!</v>
          </cell>
          <cell r="BV117">
            <v>0.48939883838231829</v>
          </cell>
          <cell r="BW117">
            <v>2362.164091753285</v>
          </cell>
          <cell r="BX117" t="e">
            <v>#DIV/0!</v>
          </cell>
          <cell r="BY117">
            <v>0</v>
          </cell>
          <cell r="BZ117" t="e">
            <v>#VALUE!</v>
          </cell>
          <cell r="CA117">
            <v>0</v>
          </cell>
          <cell r="CB117">
            <v>0</v>
          </cell>
          <cell r="CC117">
            <v>97.357500000000002</v>
          </cell>
          <cell r="CD117">
            <v>0.29834266371709112</v>
          </cell>
          <cell r="CE117">
            <v>1</v>
          </cell>
          <cell r="CF117">
            <v>1.6403917303842259</v>
          </cell>
          <cell r="CG117">
            <v>0</v>
          </cell>
          <cell r="CH117">
            <v>0</v>
          </cell>
          <cell r="CI117">
            <v>0</v>
          </cell>
          <cell r="CJ117">
            <v>0</v>
          </cell>
          <cell r="CL117">
            <v>0</v>
          </cell>
          <cell r="CM117">
            <v>2.01036009405933</v>
          </cell>
          <cell r="CN117">
            <v>3.0061895164673977</v>
          </cell>
          <cell r="CO117">
            <v>2.4</v>
          </cell>
          <cell r="CP117" t="str">
            <v>B</v>
          </cell>
          <cell r="CQ117">
            <v>1</v>
          </cell>
          <cell r="CR117">
            <v>1</v>
          </cell>
          <cell r="CS117">
            <v>1.6403917303842259</v>
          </cell>
          <cell r="CT117">
            <v>1.6403917303842259</v>
          </cell>
          <cell r="CU117" t="str">
            <v/>
          </cell>
        </row>
        <row r="118">
          <cell r="A118">
            <v>196</v>
          </cell>
          <cell r="B118">
            <v>110</v>
          </cell>
          <cell r="C118">
            <v>41583</v>
          </cell>
          <cell r="D118" t="str">
            <v>Echo Samson Dehy</v>
          </cell>
          <cell r="E118" t="str">
            <v>Williams</v>
          </cell>
          <cell r="F118">
            <v>41.621000000000002</v>
          </cell>
          <cell r="G118">
            <v>-107.84</v>
          </cell>
          <cell r="H118" t="str">
            <v>WY</v>
          </cell>
          <cell r="I118">
            <v>17</v>
          </cell>
          <cell r="J118" t="str">
            <v>WAM</v>
          </cell>
          <cell r="K118" t="str">
            <v>D</v>
          </cell>
          <cell r="L118" t="str">
            <v>Conventional</v>
          </cell>
          <cell r="M118">
            <v>80.689400000000006</v>
          </cell>
          <cell r="N118">
            <v>8.6734000000000009</v>
          </cell>
          <cell r="O118">
            <v>4.2751000000000001</v>
          </cell>
          <cell r="P118">
            <v>3.3721000000000001</v>
          </cell>
          <cell r="Q118">
            <v>2.7887</v>
          </cell>
          <cell r="R118">
            <v>0.20130000000000001</v>
          </cell>
          <cell r="S118">
            <v>0</v>
          </cell>
          <cell r="T118">
            <v>0</v>
          </cell>
          <cell r="U118">
            <v>1206.2</v>
          </cell>
          <cell r="V118">
            <v>1186.5999999999999</v>
          </cell>
          <cell r="W118" t="str">
            <v>Date sampled 10/15/13</v>
          </cell>
          <cell r="X118">
            <v>80.689400000000006</v>
          </cell>
          <cell r="Y118">
            <v>8.6734000000000009</v>
          </cell>
          <cell r="Z118">
            <v>4.2751000000000001</v>
          </cell>
          <cell r="AA118">
            <v>3.3721000000000001</v>
          </cell>
          <cell r="AB118">
            <v>2.7887</v>
          </cell>
          <cell r="AC118">
            <v>0.20130000000000001</v>
          </cell>
          <cell r="AD118">
            <v>0</v>
          </cell>
          <cell r="AE118">
            <v>0</v>
          </cell>
          <cell r="AF118">
            <v>1206.2</v>
          </cell>
          <cell r="AG118">
            <v>1186.5999999999999</v>
          </cell>
          <cell r="AH118" t="str">
            <v>Date sampled 10/15/13</v>
          </cell>
          <cell r="AI118">
            <v>0</v>
          </cell>
          <cell r="AJ118">
            <v>8.5</v>
          </cell>
          <cell r="AK118">
            <v>0</v>
          </cell>
          <cell r="AL118">
            <v>360</v>
          </cell>
          <cell r="AM118">
            <v>360</v>
          </cell>
          <cell r="AN118">
            <v>0</v>
          </cell>
          <cell r="AO118">
            <v>0</v>
          </cell>
          <cell r="AP118">
            <v>18.5</v>
          </cell>
          <cell r="AQ118">
            <v>0</v>
          </cell>
          <cell r="AR118">
            <v>0</v>
          </cell>
          <cell r="AS118">
            <v>0</v>
          </cell>
          <cell r="AT118">
            <v>0</v>
          </cell>
          <cell r="AU118">
            <v>0</v>
          </cell>
          <cell r="AV118">
            <v>0</v>
          </cell>
          <cell r="AW118">
            <v>0</v>
          </cell>
          <cell r="AX118">
            <v>0</v>
          </cell>
          <cell r="AY118">
            <v>0</v>
          </cell>
          <cell r="AZ118" t="str">
            <v>NR</v>
          </cell>
          <cell r="BA118">
            <v>1</v>
          </cell>
          <cell r="BB118">
            <v>4</v>
          </cell>
          <cell r="BC118">
            <v>2</v>
          </cell>
          <cell r="BD118">
            <v>0</v>
          </cell>
          <cell r="BE118" t="str">
            <v>unknown</v>
          </cell>
          <cell r="BF118" t="str">
            <v xml:space="preserve"> </v>
          </cell>
          <cell r="BG118">
            <v>0</v>
          </cell>
          <cell r="BH118">
            <v>0</v>
          </cell>
          <cell r="BI118" t="str">
            <v>LW</v>
          </cell>
          <cell r="BJ118" t="str">
            <v>Aerodyne</v>
          </cell>
          <cell r="BK118" t="str">
            <v>Site was a "dual" site.  Compression onsite was owned and operated by another company…no IR camera used at compression faciltiy onsite - 2 compressors, both running. The IC camera was used at the dehy site but no significant emissions were noted: Small emissions on 1 pneumatic, Vent on dehy reboiler, Thermal oxidizer.</v>
          </cell>
          <cell r="BL118" t="str">
            <v>As it turned out the Echo Samson site was a ‘dual’ site.  Compression at the facility was owned/operated/and separate from the Williams Dehydrator onsite.  It may be difficult for the tracer measurement team to distinguish/back-out emissions coming from the compressors.  There were two compressors, and both were running.  No other information was obtained as I could not enter facilities not operated/owned by Williams.</v>
          </cell>
          <cell r="BM118">
            <v>0</v>
          </cell>
          <cell r="BN118">
            <v>0</v>
          </cell>
          <cell r="BO118">
            <v>0</v>
          </cell>
          <cell r="BP118">
            <v>0</v>
          </cell>
          <cell r="BQ118">
            <v>6</v>
          </cell>
          <cell r="BT118">
            <v>32.912449146245628</v>
          </cell>
          <cell r="BU118" t="e">
            <v>#DIV/0!</v>
          </cell>
          <cell r="BV118">
            <v>8.7324527610440885</v>
          </cell>
          <cell r="BW118">
            <v>47393.926770593702</v>
          </cell>
          <cell r="BX118" t="e">
            <v>#DIV/0!</v>
          </cell>
          <cell r="BY118">
            <v>0</v>
          </cell>
          <cell r="BZ118">
            <v>6.9101469222203685E-3</v>
          </cell>
          <cell r="CA118">
            <v>0</v>
          </cell>
          <cell r="CB118">
            <v>0</v>
          </cell>
          <cell r="CC118">
            <v>80.689400000000006</v>
          </cell>
          <cell r="CD118">
            <v>0.26532369931637895</v>
          </cell>
          <cell r="CE118">
            <v>1</v>
          </cell>
          <cell r="CF118">
            <v>32.912449146245628</v>
          </cell>
          <cell r="CG118">
            <v>0</v>
          </cell>
          <cell r="CH118">
            <v>0</v>
          </cell>
          <cell r="CI118">
            <v>0</v>
          </cell>
          <cell r="CJ118">
            <v>0</v>
          </cell>
          <cell r="CL118">
            <v>0</v>
          </cell>
          <cell r="CM118">
            <v>5.0651199999999994</v>
          </cell>
          <cell r="CN118">
            <v>7.5741210187392278</v>
          </cell>
          <cell r="CO118">
            <v>0.77072816666666666</v>
          </cell>
          <cell r="CP118" t="str">
            <v>C</v>
          </cell>
          <cell r="CQ118">
            <v>1</v>
          </cell>
          <cell r="CR118">
            <v>1</v>
          </cell>
          <cell r="CS118">
            <v>32.912449146245628</v>
          </cell>
          <cell r="CT118">
            <v>32.912449146245628</v>
          </cell>
          <cell r="CU118">
            <v>0</v>
          </cell>
          <cell r="CV118">
            <v>6.8585990000000008</v>
          </cell>
        </row>
        <row r="119">
          <cell r="A119">
            <v>458</v>
          </cell>
          <cell r="B119">
            <v>113</v>
          </cell>
          <cell r="C119">
            <v>41618</v>
          </cell>
          <cell r="D119" t="str">
            <v>Beaver Creek CDP</v>
          </cell>
          <cell r="E119" t="str">
            <v>Access</v>
          </cell>
          <cell r="F119">
            <v>40.752795999999996</v>
          </cell>
          <cell r="G119">
            <v>-80.494510000000005</v>
          </cell>
          <cell r="H119" t="str">
            <v>PA</v>
          </cell>
          <cell r="I119">
            <v>5</v>
          </cell>
          <cell r="J119" t="str">
            <v>Utica</v>
          </cell>
          <cell r="K119" t="str">
            <v>D</v>
          </cell>
          <cell r="L119" t="str">
            <v>Shale</v>
          </cell>
          <cell r="M119">
            <v>97.929000000000002</v>
          </cell>
          <cell r="N119">
            <v>1.37</v>
          </cell>
          <cell r="O119">
            <v>5.3999999999999999E-2</v>
          </cell>
          <cell r="P119">
            <v>0</v>
          </cell>
          <cell r="Q119">
            <v>0.42</v>
          </cell>
          <cell r="R119">
            <v>0.22700000000000001</v>
          </cell>
          <cell r="S119">
            <v>0</v>
          </cell>
          <cell r="T119">
            <v>0</v>
          </cell>
          <cell r="U119">
            <v>1013.6</v>
          </cell>
          <cell r="V119">
            <v>995.9</v>
          </cell>
          <cell r="W119" t="str">
            <v>Sample date 10/23/13.  Inlet sample</v>
          </cell>
          <cell r="X119">
            <v>97.929000000000002</v>
          </cell>
          <cell r="Y119">
            <v>1.37</v>
          </cell>
          <cell r="Z119">
            <v>5.3999999999999999E-2</v>
          </cell>
          <cell r="AA119">
            <v>0</v>
          </cell>
          <cell r="AB119">
            <v>0.42</v>
          </cell>
          <cell r="AC119">
            <v>0.22700000000000001</v>
          </cell>
          <cell r="AD119">
            <v>0</v>
          </cell>
          <cell r="AE119">
            <v>0</v>
          </cell>
          <cell r="AF119">
            <v>1013.6</v>
          </cell>
          <cell r="AG119">
            <v>995.9</v>
          </cell>
          <cell r="AH119" t="str">
            <v>Sample date 10/23/13.  Inlet sample</v>
          </cell>
          <cell r="AI119">
            <v>12</v>
          </cell>
          <cell r="AJ119">
            <v>5</v>
          </cell>
          <cell r="AK119">
            <v>10</v>
          </cell>
          <cell r="AL119">
            <v>620</v>
          </cell>
          <cell r="AM119">
            <v>620</v>
          </cell>
          <cell r="AN119">
            <v>0</v>
          </cell>
          <cell r="AO119">
            <v>0</v>
          </cell>
          <cell r="AP119">
            <v>25.5</v>
          </cell>
          <cell r="AQ119">
            <v>0</v>
          </cell>
          <cell r="AR119">
            <v>0</v>
          </cell>
          <cell r="AS119">
            <v>0</v>
          </cell>
          <cell r="AT119">
            <v>0</v>
          </cell>
          <cell r="AU119">
            <v>0</v>
          </cell>
          <cell r="AV119">
            <v>0</v>
          </cell>
          <cell r="AW119">
            <v>0</v>
          </cell>
          <cell r="AX119">
            <v>0</v>
          </cell>
          <cell r="AY119">
            <v>0</v>
          </cell>
          <cell r="AZ119" t="str">
            <v>None</v>
          </cell>
          <cell r="BA119">
            <v>1</v>
          </cell>
          <cell r="BB119">
            <v>0</v>
          </cell>
          <cell r="BC119">
            <v>19</v>
          </cell>
          <cell r="BD119">
            <v>0</v>
          </cell>
          <cell r="BE119">
            <v>2011</v>
          </cell>
          <cell r="BF119">
            <v>3</v>
          </cell>
          <cell r="BG119">
            <v>0</v>
          </cell>
          <cell r="BH119">
            <v>0</v>
          </cell>
          <cell r="BI119" t="str">
            <v>DM</v>
          </cell>
          <cell r="BJ119" t="str">
            <v>CMU</v>
          </cell>
          <cell r="BK119" t="str">
            <v>Leak on coalescing filter top connection, and a level control (normal op), and venting from condensate/water tank (normal op, this was determined to be the major source of gas from the site.)</v>
          </cell>
          <cell r="BL119" t="str">
            <v xml:space="preserve">Other sites/wells nearby </v>
          </cell>
          <cell r="BM119">
            <v>1</v>
          </cell>
          <cell r="BN119">
            <v>0</v>
          </cell>
          <cell r="BO119">
            <v>0</v>
          </cell>
          <cell r="BP119">
            <v>0</v>
          </cell>
          <cell r="BQ119">
            <v>12</v>
          </cell>
          <cell r="BT119">
            <v>2.9964625787070851</v>
          </cell>
          <cell r="BU119" t="e">
            <v>#DIV/0!</v>
          </cell>
          <cell r="BV119">
            <v>2.3572499204098518</v>
          </cell>
          <cell r="BW119">
            <v>4314.9061133382029</v>
          </cell>
          <cell r="BX119" t="e">
            <v>#DIV/0!</v>
          </cell>
          <cell r="BY119">
            <v>0</v>
          </cell>
          <cell r="BZ119">
            <v>8.8123152760432623E-4</v>
          </cell>
          <cell r="CA119">
            <v>0</v>
          </cell>
          <cell r="CB119">
            <v>0</v>
          </cell>
          <cell r="CC119">
            <v>97.929000000000002</v>
          </cell>
          <cell r="CD119">
            <v>0.78667757680690242</v>
          </cell>
          <cell r="CE119">
            <v>1</v>
          </cell>
          <cell r="CF119">
            <v>2.9964625787070851</v>
          </cell>
          <cell r="CG119">
            <v>0</v>
          </cell>
          <cell r="CH119">
            <v>0</v>
          </cell>
          <cell r="CI119">
            <v>0</v>
          </cell>
          <cell r="CJ119">
            <v>0</v>
          </cell>
          <cell r="CL119">
            <v>0</v>
          </cell>
          <cell r="CM119">
            <v>4.3826516825714341</v>
          </cell>
          <cell r="CN119">
            <v>6.5535928520503255</v>
          </cell>
          <cell r="CO119">
            <v>0.56006285431822211</v>
          </cell>
          <cell r="CP119" t="str">
            <v>C</v>
          </cell>
          <cell r="CQ119">
            <v>1</v>
          </cell>
          <cell r="CR119">
            <v>1</v>
          </cell>
          <cell r="CS119">
            <v>2.9964625787070851</v>
          </cell>
          <cell r="CT119">
            <v>2.9964625787070851</v>
          </cell>
          <cell r="CU119">
            <v>0</v>
          </cell>
          <cell r="CV119">
            <v>4.8964499999999997</v>
          </cell>
        </row>
        <row r="120">
          <cell r="A120">
            <v>378</v>
          </cell>
          <cell r="B120">
            <v>111</v>
          </cell>
          <cell r="C120">
            <v>41614</v>
          </cell>
          <cell r="D120" t="str">
            <v>Mehoopany Dehy Station</v>
          </cell>
          <cell r="E120" t="str">
            <v>Access</v>
          </cell>
          <cell r="F120">
            <v>41.699995700000002</v>
          </cell>
          <cell r="G120">
            <v>-76.079927100000006</v>
          </cell>
          <cell r="H120" t="str">
            <v>PA</v>
          </cell>
          <cell r="I120">
            <v>3</v>
          </cell>
          <cell r="J120" t="str">
            <v>Marcellus North</v>
          </cell>
          <cell r="K120" t="str">
            <v>D</v>
          </cell>
          <cell r="L120" t="str">
            <v>Shale</v>
          </cell>
          <cell r="M120">
            <v>97.275199999999998</v>
          </cell>
          <cell r="N120">
            <v>2.3226</v>
          </cell>
          <cell r="O120">
            <v>9.6000000000000002E-2</v>
          </cell>
          <cell r="P120">
            <v>7.4000000000000003E-3</v>
          </cell>
          <cell r="Q120">
            <v>2.35E-2</v>
          </cell>
          <cell r="R120">
            <v>0.27160000000000001</v>
          </cell>
          <cell r="S120">
            <v>0</v>
          </cell>
          <cell r="T120">
            <v>0</v>
          </cell>
          <cell r="U120">
            <v>0</v>
          </cell>
          <cell r="V120">
            <v>0</v>
          </cell>
          <cell r="W120" t="str">
            <v>Typical.  Not sure were this fuel data come from…can not find it in G&amp;P Observer Log.  Data given for inlet composition</v>
          </cell>
          <cell r="X120">
            <v>97.275199999999998</v>
          </cell>
          <cell r="Y120">
            <v>2.3226</v>
          </cell>
          <cell r="Z120">
            <v>9.6000000000000002E-2</v>
          </cell>
          <cell r="AA120">
            <v>7.4000000000000003E-3</v>
          </cell>
          <cell r="AB120">
            <v>2.35E-2</v>
          </cell>
          <cell r="AC120">
            <v>0.27160000000000001</v>
          </cell>
          <cell r="AD120">
            <v>0</v>
          </cell>
          <cell r="AE120">
            <v>0</v>
          </cell>
          <cell r="AF120">
            <v>0</v>
          </cell>
          <cell r="AG120">
            <v>0</v>
          </cell>
          <cell r="AH120" t="str">
            <v>Typical.  Not sure were this fuel data come from…can not find it in G&amp;P Observer Log.  Data given for inlet composition</v>
          </cell>
          <cell r="AI120">
            <v>100</v>
          </cell>
          <cell r="AJ120">
            <v>4.0999999999999996</v>
          </cell>
          <cell r="AK120">
            <v>210</v>
          </cell>
          <cell r="AL120">
            <v>1106</v>
          </cell>
          <cell r="AM120">
            <v>1106</v>
          </cell>
          <cell r="AN120">
            <v>0</v>
          </cell>
          <cell r="AO120">
            <v>0</v>
          </cell>
          <cell r="AP120" t="str">
            <v>NA</v>
          </cell>
          <cell r="AQ120">
            <v>0</v>
          </cell>
          <cell r="AR120">
            <v>0</v>
          </cell>
          <cell r="AS120">
            <v>0</v>
          </cell>
          <cell r="AT120">
            <v>0</v>
          </cell>
          <cell r="AU120">
            <v>0</v>
          </cell>
          <cell r="AV120">
            <v>0</v>
          </cell>
          <cell r="AW120">
            <v>0</v>
          </cell>
          <cell r="AX120">
            <v>0</v>
          </cell>
          <cell r="AY120">
            <v>0</v>
          </cell>
          <cell r="AZ120" t="str">
            <v>None</v>
          </cell>
          <cell r="BA120">
            <v>3</v>
          </cell>
          <cell r="BB120">
            <v>4</v>
          </cell>
          <cell r="BC120">
            <v>0</v>
          </cell>
          <cell r="BD120">
            <v>12</v>
          </cell>
          <cell r="BE120" t="str">
            <v>Unknown</v>
          </cell>
          <cell r="BF120" t="str">
            <v xml:space="preserve"> </v>
          </cell>
          <cell r="BG120" t="str">
            <v>two outlets: one goes to some ancillary Access pipeline, the other is a sales point into a primary pipeline</v>
          </cell>
          <cell r="BH120" t="str">
            <v xml:space="preserve"> </v>
          </cell>
          <cell r="BI120" t="str">
            <v>TG</v>
          </cell>
          <cell r="BJ120" t="str">
            <v>CMU</v>
          </cell>
          <cell r="BK120" t="str">
            <v>A FLIR camera operator had been through the site recently and tagged leaks.  Some tags were attached to continuously venting devices that I did not count.  There were nine tags indicating actual leaks.</v>
          </cell>
          <cell r="BL120" t="str">
            <v>None</v>
          </cell>
          <cell r="BM120">
            <v>1</v>
          </cell>
          <cell r="BN120">
            <v>0</v>
          </cell>
          <cell r="BO120">
            <v>0</v>
          </cell>
          <cell r="BP120">
            <v>0</v>
          </cell>
          <cell r="BQ120">
            <v>9</v>
          </cell>
          <cell r="BT120">
            <v>9.1536178525383516</v>
          </cell>
          <cell r="BU120" t="e">
            <v>#DIV/0!</v>
          </cell>
          <cell r="BV120">
            <v>3.964534264093059</v>
          </cell>
          <cell r="BW120">
            <v>13181.209707655225</v>
          </cell>
          <cell r="BX120" t="e">
            <v>#DIV/0!</v>
          </cell>
          <cell r="BY120">
            <v>0</v>
          </cell>
          <cell r="BZ120">
            <v>3.3049833842429314E-3</v>
          </cell>
          <cell r="CA120">
            <v>0</v>
          </cell>
          <cell r="CB120">
            <v>0</v>
          </cell>
          <cell r="CC120">
            <v>97.275199999999998</v>
          </cell>
          <cell r="CD120">
            <v>0.43311118379206431</v>
          </cell>
          <cell r="CE120">
            <v>1</v>
          </cell>
          <cell r="CF120">
            <v>9.1536178525383516</v>
          </cell>
          <cell r="CG120">
            <v>0</v>
          </cell>
          <cell r="CH120">
            <v>0</v>
          </cell>
          <cell r="CI120">
            <v>0</v>
          </cell>
          <cell r="CJ120">
            <v>0</v>
          </cell>
          <cell r="CL120">
            <v>0</v>
          </cell>
          <cell r="CM120">
            <v>1.2154861117937654</v>
          </cell>
          <cell r="CN120">
            <v>1.8175756758621273</v>
          </cell>
          <cell r="CO120">
            <v>1.6172937078051584</v>
          </cell>
          <cell r="CP120" t="str">
            <v>A</v>
          </cell>
          <cell r="CQ120">
            <v>1</v>
          </cell>
          <cell r="CR120">
            <v>1</v>
          </cell>
          <cell r="CS120">
            <v>9.1536178525383516</v>
          </cell>
          <cell r="CT120">
            <v>9.1536178525383516</v>
          </cell>
          <cell r="CU120">
            <v>0</v>
          </cell>
          <cell r="CV120">
            <v>3.9882831999999993</v>
          </cell>
        </row>
        <row r="121">
          <cell r="A121">
            <v>133</v>
          </cell>
          <cell r="B121" t="e">
            <v>#N/A</v>
          </cell>
          <cell r="C121">
            <v>41627</v>
          </cell>
          <cell r="D121" t="str">
            <v>Stout</v>
          </cell>
          <cell r="E121" t="str">
            <v>Williams</v>
          </cell>
          <cell r="F121">
            <v>39.865299999999998</v>
          </cell>
          <cell r="G121">
            <v>-80.5458</v>
          </cell>
          <cell r="H121" t="str">
            <v>WV</v>
          </cell>
          <cell r="I121">
            <v>1</v>
          </cell>
          <cell r="J121" t="str">
            <v>OVM</v>
          </cell>
          <cell r="K121" t="str">
            <v>D</v>
          </cell>
          <cell r="L121" t="str">
            <v>Shale</v>
          </cell>
          <cell r="M121">
            <v>84.556200000000004</v>
          </cell>
          <cell r="N121">
            <v>11.2685</v>
          </cell>
          <cell r="O121">
            <v>2.4944000000000002</v>
          </cell>
          <cell r="P121">
            <v>1.1567000000000001</v>
          </cell>
          <cell r="Q121">
            <v>0.15890000000000001</v>
          </cell>
          <cell r="R121">
            <v>0.36149999999999999</v>
          </cell>
          <cell r="S121">
            <v>0</v>
          </cell>
          <cell r="T121">
            <v>0</v>
          </cell>
          <cell r="U121">
            <v>1158.01</v>
          </cell>
          <cell r="V121">
            <v>1138.18</v>
          </cell>
          <cell r="W121" t="str">
            <v>Typical.  Data given for inlet composition</v>
          </cell>
          <cell r="X121">
            <v>84.556200000000004</v>
          </cell>
          <cell r="Y121">
            <v>11.2685</v>
          </cell>
          <cell r="Z121">
            <v>2.4944000000000002</v>
          </cell>
          <cell r="AA121">
            <v>1.1567000000000001</v>
          </cell>
          <cell r="AB121">
            <v>0.15890000000000001</v>
          </cell>
          <cell r="AC121">
            <v>0.36149999999999999</v>
          </cell>
          <cell r="AD121">
            <v>0</v>
          </cell>
          <cell r="AE121">
            <v>0</v>
          </cell>
          <cell r="AF121">
            <v>1158.01</v>
          </cell>
          <cell r="AG121">
            <v>1138.18</v>
          </cell>
          <cell r="AH121" t="str">
            <v>Typical.  Data given for inlet composition</v>
          </cell>
          <cell r="AI121">
            <v>0</v>
          </cell>
          <cell r="AJ121">
            <v>1.1000000000000001</v>
          </cell>
          <cell r="AK121">
            <v>5</v>
          </cell>
          <cell r="AL121">
            <v>942</v>
          </cell>
          <cell r="AM121">
            <v>942</v>
          </cell>
          <cell r="AN121">
            <v>0</v>
          </cell>
          <cell r="AO121">
            <v>0</v>
          </cell>
          <cell r="AP121">
            <v>36</v>
          </cell>
          <cell r="AQ121">
            <v>0</v>
          </cell>
          <cell r="AR121">
            <v>0</v>
          </cell>
          <cell r="AS121">
            <v>0</v>
          </cell>
          <cell r="AT121">
            <v>0</v>
          </cell>
          <cell r="AU121">
            <v>0</v>
          </cell>
          <cell r="AV121">
            <v>0</v>
          </cell>
          <cell r="AW121">
            <v>0</v>
          </cell>
          <cell r="AX121">
            <v>0</v>
          </cell>
          <cell r="AY121">
            <v>0</v>
          </cell>
          <cell r="AZ121" t="str">
            <v>None</v>
          </cell>
          <cell r="BA121">
            <v>1</v>
          </cell>
          <cell r="BB121">
            <v>2</v>
          </cell>
          <cell r="BC121">
            <v>1</v>
          </cell>
          <cell r="BD121">
            <v>0</v>
          </cell>
          <cell r="BE121">
            <v>0</v>
          </cell>
          <cell r="BF121" t="str">
            <v xml:space="preserve"> </v>
          </cell>
          <cell r="BG121">
            <v>0</v>
          </cell>
          <cell r="BH121">
            <v>0</v>
          </cell>
          <cell r="BI121" t="str">
            <v>TV</v>
          </cell>
          <cell r="BJ121" t="str">
            <v>CMU</v>
          </cell>
          <cell r="BK121" t="str">
            <v>Venting from dehydrator</v>
          </cell>
          <cell r="BL121" t="str">
            <v>None</v>
          </cell>
          <cell r="BM121">
            <v>1</v>
          </cell>
          <cell r="BN121">
            <v>0</v>
          </cell>
          <cell r="BO121">
            <v>0</v>
          </cell>
          <cell r="BP121">
            <v>0</v>
          </cell>
          <cell r="BQ121">
            <v>0</v>
          </cell>
          <cell r="BT121">
            <v>0</v>
          </cell>
          <cell r="BU121" t="e">
            <v>#DIV/0!</v>
          </cell>
          <cell r="BV121">
            <v>0</v>
          </cell>
          <cell r="BW121">
            <v>0</v>
          </cell>
          <cell r="BX121" t="e">
            <v>#DIV/0!</v>
          </cell>
          <cell r="BY121">
            <v>0</v>
          </cell>
          <cell r="BZ121">
            <v>0</v>
          </cell>
          <cell r="CA121">
            <v>0</v>
          </cell>
          <cell r="CB121">
            <v>0</v>
          </cell>
          <cell r="CC121">
            <v>84.556200000000004</v>
          </cell>
          <cell r="CE121">
            <v>0</v>
          </cell>
          <cell r="CF121">
            <v>0</v>
          </cell>
          <cell r="CG121">
            <v>0</v>
          </cell>
          <cell r="CH121">
            <v>0</v>
          </cell>
          <cell r="CI121">
            <v>0</v>
          </cell>
          <cell r="CJ121">
            <v>0</v>
          </cell>
          <cell r="CL121" t="e">
            <v>#DIV/0!</v>
          </cell>
          <cell r="CM121">
            <v>3.6805064866080062</v>
          </cell>
          <cell r="CN121">
            <v>5.5036408890260784</v>
          </cell>
          <cell r="CO121">
            <v>0</v>
          </cell>
          <cell r="CP121" t="str">
            <v>C</v>
          </cell>
          <cell r="CQ121">
            <v>1</v>
          </cell>
          <cell r="CR121">
            <v>-1</v>
          </cell>
          <cell r="CS121" t="str">
            <v/>
          </cell>
          <cell r="CT121">
            <v>0</v>
          </cell>
          <cell r="CU121" t="str">
            <v/>
          </cell>
        </row>
        <row r="122">
          <cell r="A122">
            <v>116</v>
          </cell>
          <cell r="B122">
            <v>112</v>
          </cell>
          <cell r="C122">
            <v>41625</v>
          </cell>
          <cell r="D122" t="str">
            <v>Caveney Station</v>
          </cell>
          <cell r="E122" t="str">
            <v>Williams</v>
          </cell>
          <cell r="F122">
            <v>39.891500000000001</v>
          </cell>
          <cell r="G122">
            <v>-80.6815</v>
          </cell>
          <cell r="H122" t="str">
            <v>WV</v>
          </cell>
          <cell r="I122">
            <v>1</v>
          </cell>
          <cell r="J122" t="str">
            <v>OVM</v>
          </cell>
          <cell r="K122" t="str">
            <v>D</v>
          </cell>
          <cell r="L122" t="str">
            <v>Shale</v>
          </cell>
          <cell r="M122">
            <v>76.0642</v>
          </cell>
          <cell r="N122">
            <v>15.926399999999999</v>
          </cell>
          <cell r="O122">
            <v>5.1470000000000002</v>
          </cell>
          <cell r="P122">
            <v>2.0383</v>
          </cell>
          <cell r="Q122">
            <v>4.1200000000000001E-2</v>
          </cell>
          <cell r="R122">
            <v>0.50439999999999996</v>
          </cell>
          <cell r="S122">
            <v>0</v>
          </cell>
          <cell r="T122">
            <v>0</v>
          </cell>
          <cell r="U122">
            <v>1271.0299</v>
          </cell>
          <cell r="V122">
            <v>1249.8429000000001</v>
          </cell>
          <cell r="W122" t="str">
            <v>Typical.  Data given for inlet composition</v>
          </cell>
          <cell r="X122">
            <v>76.0642</v>
          </cell>
          <cell r="Y122">
            <v>15.926399999999999</v>
          </cell>
          <cell r="Z122">
            <v>5.1470000000000002</v>
          </cell>
          <cell r="AA122">
            <v>2.0383</v>
          </cell>
          <cell r="AB122">
            <v>4.1200000000000001E-2</v>
          </cell>
          <cell r="AC122">
            <v>0.50439999999999996</v>
          </cell>
          <cell r="AD122">
            <v>0</v>
          </cell>
          <cell r="AE122">
            <v>0</v>
          </cell>
          <cell r="AF122">
            <v>1271.0299</v>
          </cell>
          <cell r="AG122">
            <v>1249.8429000000001</v>
          </cell>
          <cell r="AH122">
            <v>0</v>
          </cell>
          <cell r="AI122">
            <v>0</v>
          </cell>
          <cell r="AJ122">
            <v>0.62</v>
          </cell>
          <cell r="AK122">
            <v>5</v>
          </cell>
          <cell r="AL122">
            <v>900</v>
          </cell>
          <cell r="AM122">
            <v>900</v>
          </cell>
          <cell r="AN122">
            <v>0</v>
          </cell>
          <cell r="AO122">
            <v>0</v>
          </cell>
          <cell r="AP122">
            <v>34</v>
          </cell>
          <cell r="AQ122">
            <v>0</v>
          </cell>
          <cell r="AR122">
            <v>0</v>
          </cell>
          <cell r="AS122">
            <v>0</v>
          </cell>
          <cell r="AT122">
            <v>0</v>
          </cell>
          <cell r="AU122">
            <v>0</v>
          </cell>
          <cell r="AV122">
            <v>0</v>
          </cell>
          <cell r="AW122">
            <v>0</v>
          </cell>
          <cell r="AX122">
            <v>0</v>
          </cell>
          <cell r="AY122">
            <v>0</v>
          </cell>
          <cell r="AZ122" t="str">
            <v>None</v>
          </cell>
          <cell r="BA122">
            <v>1</v>
          </cell>
          <cell r="BB122">
            <v>0</v>
          </cell>
          <cell r="BC122">
            <v>2</v>
          </cell>
          <cell r="BD122">
            <v>0</v>
          </cell>
          <cell r="BE122">
            <v>2010</v>
          </cell>
          <cell r="BF122">
            <v>4</v>
          </cell>
          <cell r="BG122" t="str">
            <v>Beeler</v>
          </cell>
          <cell r="BH122">
            <v>0</v>
          </cell>
          <cell r="BI122" t="str">
            <v>TV</v>
          </cell>
          <cell r="BJ122" t="str">
            <v>CMU</v>
          </cell>
          <cell r="BK122" t="str">
            <v>Venting from dehydrator</v>
          </cell>
          <cell r="BL122" t="str">
            <v>Chevron collocated equipment onsite: wellpad tree with methanol, incinerator, 3 condensate tanks, heater</v>
          </cell>
          <cell r="BM122">
            <v>1</v>
          </cell>
          <cell r="BN122">
            <v>0</v>
          </cell>
          <cell r="BO122">
            <v>0</v>
          </cell>
          <cell r="BP122">
            <v>0</v>
          </cell>
          <cell r="BQ122">
            <v>6</v>
          </cell>
          <cell r="BT122">
            <v>6.7745323639622947</v>
          </cell>
          <cell r="BU122" t="e">
            <v>#DIV/0!</v>
          </cell>
          <cell r="BV122">
            <v>2.0110746053989024</v>
          </cell>
          <cell r="BW122">
            <v>9755.326604105705</v>
          </cell>
          <cell r="BX122" t="e">
            <v>#DIV/0!</v>
          </cell>
          <cell r="BY122">
            <v>0</v>
          </cell>
          <cell r="BZ122">
            <v>2.0685680975488584E-2</v>
          </cell>
          <cell r="CA122">
            <v>0</v>
          </cell>
          <cell r="CB122">
            <v>0</v>
          </cell>
          <cell r="CC122">
            <v>76.0642</v>
          </cell>
          <cell r="CD122">
            <v>0.29685807039567574</v>
          </cell>
          <cell r="CE122">
            <v>1</v>
          </cell>
          <cell r="CF122">
            <v>6.7745323639622947</v>
          </cell>
          <cell r="CG122">
            <v>0</v>
          </cell>
          <cell r="CH122">
            <v>0</v>
          </cell>
          <cell r="CI122">
            <v>0</v>
          </cell>
          <cell r="CJ122">
            <v>0</v>
          </cell>
          <cell r="CL122">
            <v>0</v>
          </cell>
          <cell r="CM122">
            <v>2.7367230466573242</v>
          </cell>
          <cell r="CN122">
            <v>4.0923554723590554</v>
          </cell>
          <cell r="CO122">
            <v>1.9091890316979017</v>
          </cell>
          <cell r="CP122" t="str">
            <v>B</v>
          </cell>
          <cell r="CQ122">
            <v>1</v>
          </cell>
          <cell r="CR122">
            <v>1</v>
          </cell>
          <cell r="CS122">
            <v>6.7745323639622947</v>
          </cell>
          <cell r="CT122" t="str">
            <v/>
          </cell>
          <cell r="CU122">
            <v>0</v>
          </cell>
          <cell r="CV122">
            <v>0.47159804</v>
          </cell>
        </row>
        <row r="123">
          <cell r="A123">
            <v>67</v>
          </cell>
          <cell r="B123">
            <v>115</v>
          </cell>
          <cell r="C123">
            <v>41724</v>
          </cell>
          <cell r="D123" t="str">
            <v>Milagro Gas Treating Plant</v>
          </cell>
          <cell r="E123" t="str">
            <v>Williams</v>
          </cell>
          <cell r="F123">
            <v>36.735965999999998</v>
          </cell>
          <cell r="G123">
            <v>-107.942329</v>
          </cell>
          <cell r="H123" t="str">
            <v>NM</v>
          </cell>
          <cell r="I123">
            <v>13</v>
          </cell>
          <cell r="J123" t="str">
            <v>San Juan</v>
          </cell>
          <cell r="K123" t="str">
            <v>D/T</v>
          </cell>
          <cell r="L123" t="str">
            <v>Coal Bed Methane</v>
          </cell>
          <cell r="M123">
            <v>88.441400000000002</v>
          </cell>
          <cell r="N123">
            <v>0.86119999999999997</v>
          </cell>
          <cell r="O123">
            <v>0.17100000000000001</v>
          </cell>
          <cell r="P123">
            <v>8.3400000000000002E-2</v>
          </cell>
          <cell r="Q123">
            <v>9.4172999999999991</v>
          </cell>
          <cell r="R123">
            <v>0.8518</v>
          </cell>
          <cell r="S123">
            <v>0</v>
          </cell>
          <cell r="T123">
            <v>0</v>
          </cell>
          <cell r="U123">
            <v>920.1</v>
          </cell>
          <cell r="V123">
            <v>905.2</v>
          </cell>
          <cell r="W123" t="str">
            <v>Date sampled 2/6/14.  Inlet composition only</v>
          </cell>
          <cell r="X123" t="str">
            <v xml:space="preserve"> </v>
          </cell>
          <cell r="Y123">
            <v>0</v>
          </cell>
          <cell r="Z123">
            <v>0</v>
          </cell>
          <cell r="AA123">
            <v>0</v>
          </cell>
          <cell r="AB123">
            <v>0</v>
          </cell>
          <cell r="AC123">
            <v>0</v>
          </cell>
          <cell r="AD123">
            <v>0</v>
          </cell>
          <cell r="AE123">
            <v>0</v>
          </cell>
          <cell r="AF123">
            <v>0</v>
          </cell>
          <cell r="AG123">
            <v>0</v>
          </cell>
          <cell r="AH123">
            <v>0</v>
          </cell>
          <cell r="AI123">
            <v>0</v>
          </cell>
          <cell r="AJ123">
            <v>320</v>
          </cell>
          <cell r="AK123">
            <v>650</v>
          </cell>
          <cell r="AL123">
            <v>900</v>
          </cell>
          <cell r="AM123">
            <v>880</v>
          </cell>
          <cell r="AN123">
            <v>0</v>
          </cell>
          <cell r="AO123">
            <v>0</v>
          </cell>
          <cell r="AP123">
            <v>45</v>
          </cell>
          <cell r="AQ123">
            <v>0</v>
          </cell>
          <cell r="AR123">
            <v>0</v>
          </cell>
          <cell r="AS123">
            <v>0</v>
          </cell>
          <cell r="AT123">
            <v>0</v>
          </cell>
          <cell r="AU123">
            <v>0</v>
          </cell>
          <cell r="AV123">
            <v>0</v>
          </cell>
          <cell r="AW123">
            <v>0</v>
          </cell>
          <cell r="AX123">
            <v>0</v>
          </cell>
          <cell r="AY123">
            <v>0</v>
          </cell>
          <cell r="AZ123" t="str">
            <v>Turbines (2), not for compression</v>
          </cell>
          <cell r="BA123">
            <v>5</v>
          </cell>
          <cell r="BB123" t="str">
            <v>Compressed air</v>
          </cell>
          <cell r="BC123" t="str">
            <v>Compressed air</v>
          </cell>
          <cell r="BD123" t="str">
            <v>Compressed air</v>
          </cell>
          <cell r="BE123">
            <v>1990</v>
          </cell>
          <cell r="BF123">
            <v>24</v>
          </cell>
          <cell r="BG123">
            <v>0</v>
          </cell>
          <cell r="BH123">
            <v>0</v>
          </cell>
          <cell r="BI123" t="str">
            <v>LW</v>
          </cell>
          <cell r="BJ123" t="str">
            <v>Aerodyne</v>
          </cell>
          <cell r="BK123" t="str">
            <v>The Milagro Plant is an Amine Gas Treating Plant with Dehydration.  There is no gas compression onsite.</v>
          </cell>
          <cell r="BL123" t="str">
            <v>None</v>
          </cell>
          <cell r="BM123">
            <v>0</v>
          </cell>
          <cell r="BN123">
            <v>0</v>
          </cell>
          <cell r="BO123" t="str">
            <v>NA</v>
          </cell>
          <cell r="BP123" t="str">
            <v>NA</v>
          </cell>
          <cell r="BQ123">
            <v>8</v>
          </cell>
          <cell r="BT123">
            <v>123.25346031258383</v>
          </cell>
          <cell r="BU123" t="e">
            <v>#VALUE!</v>
          </cell>
          <cell r="BV123">
            <v>43.041384767602324</v>
          </cell>
          <cell r="BW123">
            <v>177484.98285012069</v>
          </cell>
          <cell r="BX123" t="e">
            <v>#VALUE!</v>
          </cell>
          <cell r="BY123">
            <v>0</v>
          </cell>
          <cell r="BZ123">
            <v>6.2712776076207205E-4</v>
          </cell>
          <cell r="CA123">
            <v>0</v>
          </cell>
          <cell r="CB123">
            <v>0</v>
          </cell>
          <cell r="CC123">
            <v>88.441400000000002</v>
          </cell>
          <cell r="CD123">
            <v>0.34921035611044765</v>
          </cell>
          <cell r="CE123">
            <v>1</v>
          </cell>
          <cell r="CF123">
            <v>123.25346031258383</v>
          </cell>
          <cell r="CG123">
            <v>0</v>
          </cell>
          <cell r="CH123">
            <v>123.25346031258383</v>
          </cell>
          <cell r="CI123">
            <v>97.192938615582264</v>
          </cell>
          <cell r="CL123">
            <v>0</v>
          </cell>
          <cell r="CM123">
            <v>5.2018625714285722</v>
          </cell>
          <cell r="CN123">
            <v>7.778598856266</v>
          </cell>
          <cell r="CO123">
            <v>0.41863818749999998</v>
          </cell>
          <cell r="CP123" t="str">
            <v>C</v>
          </cell>
          <cell r="CQ123">
            <v>1</v>
          </cell>
          <cell r="CR123">
            <v>1</v>
          </cell>
          <cell r="CS123">
            <v>123.25346031258383</v>
          </cell>
          <cell r="CT123" t="str">
            <v/>
          </cell>
          <cell r="CU123">
            <v>0</v>
          </cell>
          <cell r="CV123">
            <v>283.01247999999998</v>
          </cell>
        </row>
        <row r="124">
          <cell r="A124">
            <v>190</v>
          </cell>
          <cell r="B124">
            <v>118</v>
          </cell>
          <cell r="C124">
            <v>41586</v>
          </cell>
          <cell r="D124" t="str">
            <v>Opal Processing Plant</v>
          </cell>
          <cell r="E124" t="str">
            <v>Williams</v>
          </cell>
          <cell r="F124">
            <v>41.776699999999998</v>
          </cell>
          <cell r="G124">
            <v>-110.3425</v>
          </cell>
          <cell r="H124" t="str">
            <v>WY</v>
          </cell>
          <cell r="I124">
            <v>14</v>
          </cell>
          <cell r="J124" t="str">
            <v>SWW</v>
          </cell>
          <cell r="K124" t="str">
            <v>P</v>
          </cell>
          <cell r="L124" t="str">
            <v>Conventional</v>
          </cell>
          <cell r="M124">
            <v>87.513550000000009</v>
          </cell>
          <cell r="N124">
            <v>7.3769500000000008</v>
          </cell>
          <cell r="O124">
            <v>2.3582000000000001</v>
          </cell>
          <cell r="P124">
            <v>1.3776999999999999</v>
          </cell>
          <cell r="Q124">
            <v>0.75695000000000001</v>
          </cell>
          <cell r="R124">
            <v>0.61665000000000003</v>
          </cell>
          <cell r="S124">
            <v>0</v>
          </cell>
          <cell r="T124">
            <v>0</v>
          </cell>
          <cell r="U124">
            <v>1129.95</v>
          </cell>
          <cell r="V124">
            <v>1111.5999999999999</v>
          </cell>
          <cell r="W124" t="str">
            <v>AVG Jonah &amp; Moxa inlets.  Date sampled 9/11/13</v>
          </cell>
          <cell r="X124">
            <v>0</v>
          </cell>
          <cell r="Y124">
            <v>0</v>
          </cell>
          <cell r="Z124">
            <v>0</v>
          </cell>
          <cell r="AA124">
            <v>0</v>
          </cell>
          <cell r="AB124">
            <v>0</v>
          </cell>
          <cell r="AC124">
            <v>0</v>
          </cell>
          <cell r="AD124">
            <v>0</v>
          </cell>
          <cell r="AE124">
            <v>0</v>
          </cell>
          <cell r="AF124">
            <v>0</v>
          </cell>
          <cell r="AG124">
            <v>0</v>
          </cell>
          <cell r="AH124">
            <v>0</v>
          </cell>
          <cell r="AI124">
            <v>0</v>
          </cell>
          <cell r="AJ124">
            <v>972.4</v>
          </cell>
          <cell r="AK124">
            <v>1450</v>
          </cell>
          <cell r="AL124">
            <v>280.39999999999998</v>
          </cell>
          <cell r="AM124">
            <v>712</v>
          </cell>
          <cell r="AN124">
            <v>0</v>
          </cell>
          <cell r="AO124">
            <v>126310</v>
          </cell>
          <cell r="AP124">
            <v>41</v>
          </cell>
          <cell r="AQ124">
            <v>0</v>
          </cell>
          <cell r="AR124">
            <v>85665</v>
          </cell>
          <cell r="AS124">
            <v>85665</v>
          </cell>
          <cell r="AT124">
            <v>1</v>
          </cell>
          <cell r="AU124">
            <v>1</v>
          </cell>
          <cell r="AV124">
            <v>0</v>
          </cell>
          <cell r="AW124">
            <v>8</v>
          </cell>
          <cell r="AX124">
            <v>3</v>
          </cell>
          <cell r="AY124">
            <v>0</v>
          </cell>
          <cell r="AZ124" t="str">
            <v>NR</v>
          </cell>
          <cell r="BA124">
            <v>1</v>
          </cell>
          <cell r="BB124" t="str">
            <v>Compressed air</v>
          </cell>
          <cell r="BC124" t="str">
            <v>Compressed air</v>
          </cell>
          <cell r="BD124" t="str">
            <v>Compressed air</v>
          </cell>
          <cell r="BE124">
            <v>1958</v>
          </cell>
          <cell r="BF124">
            <v>56</v>
          </cell>
          <cell r="BG124" t="str">
            <v xml:space="preserve">output lines include 2X for Kern River, Ruby, Questar, and NW Pipeline </v>
          </cell>
          <cell r="BH124" t="str">
            <v>Inlets from Moxa and Big Piney go through the inlet booster.  Inlets from Jonah and Pinedale go directly to TXP-5.  TXP-1, 2 &amp; 3 get a blend of everything from all inlets.</v>
          </cell>
          <cell r="BI124" t="str">
            <v>RA</v>
          </cell>
          <cell r="BJ124" t="str">
            <v>Aerodyne</v>
          </cell>
          <cell r="BK124" t="str">
            <v>No IR camera allowed on site</v>
          </cell>
          <cell r="BL124" t="str">
            <v>None</v>
          </cell>
          <cell r="BM124">
            <v>0</v>
          </cell>
          <cell r="BN124">
            <v>2.6392281779097839</v>
          </cell>
          <cell r="BO124">
            <v>14.2775</v>
          </cell>
          <cell r="BP124">
            <v>0.67656307453719888</v>
          </cell>
          <cell r="BQ124">
            <v>16</v>
          </cell>
          <cell r="BT124">
            <v>241.74742781250009</v>
          </cell>
          <cell r="BU124">
            <v>113.26280149694665</v>
          </cell>
          <cell r="BV124">
            <v>93.162566675693995</v>
          </cell>
          <cell r="BW124">
            <v>348116.29605000012</v>
          </cell>
          <cell r="BX124">
            <v>163098.43415560317</v>
          </cell>
          <cell r="BY124">
            <v>0</v>
          </cell>
          <cell r="BZ124">
            <v>4.0907609578868631E-4</v>
          </cell>
          <cell r="CA124">
            <v>0</v>
          </cell>
          <cell r="CB124">
            <v>85665</v>
          </cell>
          <cell r="CC124">
            <v>87.513550000000009</v>
          </cell>
          <cell r="CD124">
            <v>0.38537149089317763</v>
          </cell>
          <cell r="CE124">
            <v>1</v>
          </cell>
          <cell r="CF124">
            <v>241.74742781250009</v>
          </cell>
          <cell r="CG124">
            <v>66.064652452465609</v>
          </cell>
          <cell r="CH124">
            <v>241.74742781250009</v>
          </cell>
          <cell r="CI124">
            <v>3.771293805540969</v>
          </cell>
          <cell r="CJ124">
            <v>3.6592552724990202</v>
          </cell>
          <cell r="CL124">
            <v>1.0917295798310524E-2</v>
          </cell>
          <cell r="CM124">
            <v>6.7</v>
          </cell>
          <cell r="CN124">
            <v>10.018836834182178</v>
          </cell>
          <cell r="CO124">
            <v>0.5</v>
          </cell>
          <cell r="CP124" t="str">
            <v>C</v>
          </cell>
          <cell r="CQ124">
            <v>0.1</v>
          </cell>
          <cell r="CR124">
            <v>0.99027003618528542</v>
          </cell>
          <cell r="CS124">
            <v>244.12273317261889</v>
          </cell>
          <cell r="CT124">
            <v>241.74742781250009</v>
          </cell>
          <cell r="CU124">
            <v>20.144800884337648</v>
          </cell>
          <cell r="CV124">
            <v>850.98176020000005</v>
          </cell>
        </row>
        <row r="125">
          <cell r="A125">
            <v>139</v>
          </cell>
          <cell r="B125">
            <v>116</v>
          </cell>
          <cell r="C125">
            <v>41740</v>
          </cell>
          <cell r="D125" t="str">
            <v>Parachute Gas Processing Plant</v>
          </cell>
          <cell r="E125" t="str">
            <v>Williams</v>
          </cell>
          <cell r="F125">
            <v>39.484000000000002</v>
          </cell>
          <cell r="G125">
            <v>-108.1114</v>
          </cell>
          <cell r="H125" t="str">
            <v>CO</v>
          </cell>
          <cell r="I125" t="str">
            <v>18/19</v>
          </cell>
          <cell r="J125" t="str">
            <v>Piceance</v>
          </cell>
          <cell r="K125" t="str">
            <v>P</v>
          </cell>
          <cell r="L125" t="str">
            <v>Shale</v>
          </cell>
          <cell r="M125">
            <v>89.28</v>
          </cell>
          <cell r="N125">
            <v>5.1079999999999997</v>
          </cell>
          <cell r="O125">
            <v>1.282</v>
          </cell>
          <cell r="P125">
            <v>0.97599999999999987</v>
          </cell>
          <cell r="Q125">
            <v>3.097</v>
          </cell>
          <cell r="R125">
            <v>6.7000000000000004E-2</v>
          </cell>
          <cell r="S125">
            <v>0</v>
          </cell>
          <cell r="T125">
            <v>0</v>
          </cell>
          <cell r="U125">
            <v>1067.31</v>
          </cell>
          <cell r="V125">
            <v>0</v>
          </cell>
          <cell r="W125" t="str">
            <v>Inlet chromatograph.  Obtained during site visit</v>
          </cell>
          <cell r="X125">
            <v>91.54</v>
          </cell>
          <cell r="Y125">
            <v>5.16</v>
          </cell>
          <cell r="Z125">
            <v>1.1870000000000001</v>
          </cell>
          <cell r="AA125">
            <v>0.53400000000000003</v>
          </cell>
          <cell r="AB125">
            <v>1.512</v>
          </cell>
          <cell r="AC125">
            <v>6.8000000000000005E-2</v>
          </cell>
          <cell r="AD125">
            <v>0</v>
          </cell>
          <cell r="AE125">
            <v>0</v>
          </cell>
          <cell r="AF125">
            <v>1069.46</v>
          </cell>
          <cell r="AG125">
            <v>0</v>
          </cell>
          <cell r="AH125" t="str">
            <v>Refrig. Outlet chromatograph.  Obtained during site visit</v>
          </cell>
          <cell r="AI125">
            <v>0</v>
          </cell>
          <cell r="AJ125">
            <v>627</v>
          </cell>
          <cell r="AK125">
            <v>900</v>
          </cell>
          <cell r="AL125">
            <v>747</v>
          </cell>
          <cell r="AM125">
            <v>1211.3157894736842</v>
          </cell>
          <cell r="AN125">
            <v>45065</v>
          </cell>
          <cell r="AO125">
            <v>0</v>
          </cell>
          <cell r="AP125">
            <v>47</v>
          </cell>
          <cell r="AQ125">
            <v>43800</v>
          </cell>
          <cell r="AR125">
            <v>0</v>
          </cell>
          <cell r="AS125">
            <v>43800</v>
          </cell>
          <cell r="AT125">
            <v>11</v>
          </cell>
          <cell r="AU125">
            <v>9</v>
          </cell>
          <cell r="AV125">
            <v>0</v>
          </cell>
          <cell r="AW125">
            <v>0</v>
          </cell>
          <cell r="AX125">
            <v>0</v>
          </cell>
          <cell r="AY125">
            <v>0</v>
          </cell>
          <cell r="AZ125" t="str">
            <v>4-S lean burn (8 OP, 1 NOP or NOD); 2-S lean burn (8 NOP or NOD); Electric compressors (3 OP)</v>
          </cell>
          <cell r="BA125">
            <v>5</v>
          </cell>
          <cell r="BB125" t="str">
            <v>Compressed air</v>
          </cell>
          <cell r="BC125" t="str">
            <v>Compressed air</v>
          </cell>
          <cell r="BD125" t="str">
            <v>Compressed air</v>
          </cell>
          <cell r="BE125">
            <v>0</v>
          </cell>
          <cell r="BF125">
            <v>0</v>
          </cell>
          <cell r="BG125">
            <v>0</v>
          </cell>
          <cell r="BH125">
            <v>0</v>
          </cell>
          <cell r="BI125" t="str">
            <v>TV</v>
          </cell>
          <cell r="BJ125" t="str">
            <v>Aerodyne</v>
          </cell>
          <cell r="BK125" t="str">
            <v>There was a truck on site doing unloading activites.  Notes from Tim's email conversation with John @ ARI:  Here is John's reply:
"Good to hear from you.  The field notes say Parachute 3 start 17:49 UTC and end 19:11 UTC.  I vaguely remember a servicing truck come by, stopping, and doing something on the tanks in front us us.  Unfortunately, I don't have any notes on when it came or left.  I sort of remember it coming after we set-up and being there when I sent to check the flows and and airmars around 18:24.  Sorry I can't help more.  Hope all is going well at CSU."
According to my conversion we started plant 3 at 11:49 Colorado Time, finished at 1:11, and John noted the truck at 12:24.  Tim</v>
          </cell>
          <cell r="BL125" t="str">
            <v>None</v>
          </cell>
          <cell r="BM125">
            <v>0</v>
          </cell>
          <cell r="BN125">
            <v>94.342282869237053</v>
          </cell>
          <cell r="BO125">
            <v>115.2</v>
          </cell>
          <cell r="BP125">
            <v>0.16638959745081605</v>
          </cell>
          <cell r="BQ125">
            <v>14</v>
          </cell>
          <cell r="BT125">
            <v>524.3658459145862</v>
          </cell>
          <cell r="BU125">
            <v>616.63473325670213</v>
          </cell>
          <cell r="BV125">
            <v>251.53074037983347</v>
          </cell>
          <cell r="BW125">
            <v>755086.81811700412</v>
          </cell>
          <cell r="BX125">
            <v>887954.01588965114</v>
          </cell>
          <cell r="BY125">
            <v>0</v>
          </cell>
          <cell r="BZ125">
            <v>1.315583566046382E-3</v>
          </cell>
          <cell r="CA125">
            <v>0</v>
          </cell>
          <cell r="CB125">
            <v>43800</v>
          </cell>
          <cell r="CC125">
            <v>91.54</v>
          </cell>
          <cell r="CD125">
            <v>0.47968559039370623</v>
          </cell>
          <cell r="CE125">
            <v>1</v>
          </cell>
          <cell r="CF125">
            <v>524.3658459145862</v>
          </cell>
          <cell r="CG125">
            <v>130.72816147732743</v>
          </cell>
          <cell r="CH125">
            <v>524.3658459145862</v>
          </cell>
          <cell r="CI125">
            <v>14.345644515573296</v>
          </cell>
          <cell r="CJ125">
            <v>4.0111161970676728</v>
          </cell>
          <cell r="CL125">
            <v>0.17991691031037219</v>
          </cell>
          <cell r="CM125">
            <v>2.9728322222222228</v>
          </cell>
          <cell r="CN125">
            <v>4.4454210402751739</v>
          </cell>
          <cell r="CO125">
            <v>2.1217637142857142</v>
          </cell>
          <cell r="CP125" t="str">
            <v>B</v>
          </cell>
          <cell r="CQ125">
            <v>0.5</v>
          </cell>
          <cell r="CR125">
            <v>0.91746616145807314</v>
          </cell>
          <cell r="CS125">
            <v>571.53698734920476</v>
          </cell>
          <cell r="CT125">
            <v>524.3658459145862</v>
          </cell>
          <cell r="CU125">
            <v>112.53477856885439</v>
          </cell>
          <cell r="CV125">
            <v>573.95580000000007</v>
          </cell>
        </row>
        <row r="126">
          <cell r="A126">
            <v>197</v>
          </cell>
          <cell r="B126">
            <v>126</v>
          </cell>
          <cell r="C126">
            <v>41582</v>
          </cell>
          <cell r="D126" t="str">
            <v>Echo Springs Processing Plant</v>
          </cell>
          <cell r="E126" t="str">
            <v>Williams</v>
          </cell>
          <cell r="F126">
            <v>41.647199999999998</v>
          </cell>
          <cell r="G126">
            <v>-107.8236</v>
          </cell>
          <cell r="H126" t="str">
            <v>WY</v>
          </cell>
          <cell r="I126">
            <v>17</v>
          </cell>
          <cell r="J126" t="str">
            <v>WAM</v>
          </cell>
          <cell r="K126" t="str">
            <v>P</v>
          </cell>
          <cell r="L126" t="str">
            <v>Conventional</v>
          </cell>
          <cell r="M126">
            <v>83.238900000000001</v>
          </cell>
          <cell r="N126">
            <v>7.9028999999999998</v>
          </cell>
          <cell r="O126">
            <v>3.4352</v>
          </cell>
          <cell r="P126">
            <v>2.2097999999999995</v>
          </cell>
          <cell r="Q126">
            <v>3.0097999999999998</v>
          </cell>
          <cell r="R126">
            <v>0.2034</v>
          </cell>
          <cell r="S126">
            <v>0</v>
          </cell>
          <cell r="T126">
            <v>0</v>
          </cell>
          <cell r="U126">
            <v>1152.3</v>
          </cell>
          <cell r="V126">
            <v>1133.5</v>
          </cell>
          <cell r="W126" t="str">
            <v>Echo Springs TXP 3 Inlet.  Date sampled 8/24/2007</v>
          </cell>
          <cell r="X126" t="str">
            <v xml:space="preserve"> </v>
          </cell>
          <cell r="Y126">
            <v>0</v>
          </cell>
          <cell r="Z126">
            <v>0</v>
          </cell>
          <cell r="AA126">
            <v>0</v>
          </cell>
          <cell r="AB126">
            <v>0</v>
          </cell>
          <cell r="AC126">
            <v>0</v>
          </cell>
          <cell r="AD126">
            <v>0</v>
          </cell>
          <cell r="AE126">
            <v>0</v>
          </cell>
          <cell r="AF126">
            <v>0</v>
          </cell>
          <cell r="AG126">
            <v>0</v>
          </cell>
          <cell r="AH126">
            <v>0</v>
          </cell>
          <cell r="AI126">
            <v>0</v>
          </cell>
          <cell r="AJ126">
            <v>614</v>
          </cell>
          <cell r="AK126">
            <v>715</v>
          </cell>
          <cell r="AL126">
            <v>88</v>
          </cell>
          <cell r="AM126">
            <v>666</v>
          </cell>
          <cell r="AN126">
            <v>11364</v>
          </cell>
          <cell r="AO126">
            <v>71300</v>
          </cell>
          <cell r="AP126">
            <v>22</v>
          </cell>
          <cell r="AQ126">
            <v>11364</v>
          </cell>
          <cell r="AR126">
            <v>71300</v>
          </cell>
          <cell r="AS126">
            <v>82664</v>
          </cell>
          <cell r="AT126">
            <v>7</v>
          </cell>
          <cell r="AU126">
            <v>0</v>
          </cell>
          <cell r="AV126">
            <v>0</v>
          </cell>
          <cell r="AW126">
            <v>7</v>
          </cell>
          <cell r="AX126">
            <v>0</v>
          </cell>
          <cell r="AY126">
            <v>0</v>
          </cell>
          <cell r="AZ126" t="str">
            <v>4-S lean burn; Solar turbines</v>
          </cell>
          <cell r="BA126">
            <v>0</v>
          </cell>
          <cell r="BB126" t="str">
            <v>Compressed air</v>
          </cell>
          <cell r="BC126" t="str">
            <v>Compressed air</v>
          </cell>
          <cell r="BD126" t="str">
            <v>Compressed air</v>
          </cell>
          <cell r="BE126">
            <v>1993</v>
          </cell>
          <cell r="BF126">
            <v>21</v>
          </cell>
          <cell r="BG126" t="str">
            <v>The liquids separated in the cryogenic process are piped to two custody transfer points; MAPCo (mid America pipeline company) and OPPEL (subsidiary of Williams).</v>
          </cell>
          <cell r="BH126" t="str">
            <v xml:space="preserve"> </v>
          </cell>
          <cell r="BI126" t="str">
            <v>LW</v>
          </cell>
          <cell r="BJ126" t="str">
            <v>Aerodyne</v>
          </cell>
          <cell r="BK126" t="str">
            <v>10:55am, blow down 12" pig receiver, 11:07 am blow down 12" pig barrel.  Pig both 12" recievers 2-3 times per week. Total plant blow down annually – plant volume ~ 4.5 MMscf. Each Train (4) are also blown down once a year (total volume will again = ~ 4.5 MMscf). Precompression Centrifugals are wet seal. Centrifugals for plant 1 are wet seal. Centrifugals for plant 2 are wet seal. Other centrifugals are dry seal</v>
          </cell>
          <cell r="BL126" t="str">
            <v>None</v>
          </cell>
          <cell r="BM126">
            <v>1</v>
          </cell>
          <cell r="BN126">
            <v>42.113899579512385</v>
          </cell>
          <cell r="BO126">
            <v>57.339333333333336</v>
          </cell>
          <cell r="BP126">
            <v>0.63287451464139333</v>
          </cell>
          <cell r="BQ126">
            <v>6</v>
          </cell>
          <cell r="BT126">
            <v>65.363665419599926</v>
          </cell>
          <cell r="BU126">
            <v>28.402306477139902</v>
          </cell>
          <cell r="BV126">
            <v>22.595003506484719</v>
          </cell>
          <cell r="BW126">
            <v>94123.678204223892</v>
          </cell>
          <cell r="BX126">
            <v>40899.321327081459</v>
          </cell>
          <cell r="BY126">
            <v>0</v>
          </cell>
          <cell r="BZ126">
            <v>1.8416376578829792E-4</v>
          </cell>
          <cell r="CA126">
            <v>0</v>
          </cell>
          <cell r="CB126">
            <v>82664</v>
          </cell>
          <cell r="CC126">
            <v>83.238900000000001</v>
          </cell>
          <cell r="CD126">
            <v>0.34568140206698672</v>
          </cell>
          <cell r="CE126">
            <v>1</v>
          </cell>
          <cell r="CF126">
            <v>65.363665419599926</v>
          </cell>
          <cell r="CG126">
            <v>283.39547387270693</v>
          </cell>
          <cell r="CH126">
            <v>65.363665419599926</v>
          </cell>
          <cell r="CI126">
            <v>0.27019330900537231</v>
          </cell>
          <cell r="CJ126">
            <v>0.23064470482319488</v>
          </cell>
          <cell r="CL126">
            <v>0.64430137614167715</v>
          </cell>
          <cell r="CM126">
            <v>3.3562920930232552</v>
          </cell>
          <cell r="CN126">
            <v>5.0188272907247438</v>
          </cell>
          <cell r="CO126">
            <v>0.77713691666666662</v>
          </cell>
          <cell r="CP126" t="str">
            <v>C</v>
          </cell>
          <cell r="CQ126">
            <v>0.1</v>
          </cell>
          <cell r="CR126">
            <v>0.63296297547136315</v>
          </cell>
          <cell r="CS126">
            <v>103.26617504116106</v>
          </cell>
          <cell r="CT126">
            <v>65.363665419599926</v>
          </cell>
          <cell r="CU126">
            <v>16.747322899677751</v>
          </cell>
          <cell r="CV126">
            <v>511.08684600000004</v>
          </cell>
        </row>
        <row r="127">
          <cell r="A127">
            <v>140</v>
          </cell>
          <cell r="B127">
            <v>127</v>
          </cell>
          <cell r="C127">
            <v>41739</v>
          </cell>
          <cell r="D127" t="str">
            <v>Willow Creek Gas Plant</v>
          </cell>
          <cell r="E127" t="str">
            <v>Williams</v>
          </cell>
          <cell r="F127">
            <v>39.836300000000001</v>
          </cell>
          <cell r="G127">
            <v>-108.241</v>
          </cell>
          <cell r="H127" t="str">
            <v>CO</v>
          </cell>
          <cell r="I127" t="str">
            <v>18/19</v>
          </cell>
          <cell r="J127" t="str">
            <v>Piceance</v>
          </cell>
          <cell r="K127" t="str">
            <v>P</v>
          </cell>
          <cell r="L127" t="str">
            <v>Shale</v>
          </cell>
          <cell r="M127">
            <v>90.838999999999999</v>
          </cell>
          <cell r="N127">
            <v>5.4924999999999997</v>
          </cell>
          <cell r="O127">
            <v>1.4205000000000001</v>
          </cell>
          <cell r="P127">
            <v>1.2045000000000001</v>
          </cell>
          <cell r="Q127">
            <v>0.97</v>
          </cell>
          <cell r="R127">
            <v>7.3499999999999996E-2</v>
          </cell>
          <cell r="S127">
            <v>0</v>
          </cell>
          <cell r="T127">
            <v>0</v>
          </cell>
          <cell r="U127">
            <v>1100.8499999999999</v>
          </cell>
          <cell r="V127">
            <v>0</v>
          </cell>
          <cell r="W127" t="str">
            <v>AVG:  Stream 1, plant inlet gas.  Obtained during site visit.  Stream 2, treated inlet gas.  Obtained during site visit</v>
          </cell>
          <cell r="X127">
            <v>94.277000000000001</v>
          </cell>
          <cell r="Y127">
            <v>5.5209999999999999</v>
          </cell>
          <cell r="Z127">
            <v>8.3000000000000004E-2</v>
          </cell>
          <cell r="AA127">
            <v>4.0999999999999995E-2</v>
          </cell>
          <cell r="AB127">
            <v>0</v>
          </cell>
          <cell r="AC127">
            <v>7.6999999999999999E-2</v>
          </cell>
          <cell r="AD127">
            <v>0</v>
          </cell>
          <cell r="AE127">
            <v>0</v>
          </cell>
          <cell r="AF127">
            <v>1056.4000000000001</v>
          </cell>
          <cell r="AG127">
            <v>0</v>
          </cell>
          <cell r="AH127" t="str">
            <v>Stream 3, residue gas.  Obtained during site visit</v>
          </cell>
          <cell r="AI127">
            <v>0</v>
          </cell>
          <cell r="AJ127">
            <v>485</v>
          </cell>
          <cell r="AK127">
            <v>450</v>
          </cell>
          <cell r="AL127">
            <v>1082</v>
          </cell>
          <cell r="AM127">
            <v>1196</v>
          </cell>
          <cell r="AN127">
            <v>0</v>
          </cell>
          <cell r="AO127">
            <v>44916</v>
          </cell>
          <cell r="AP127">
            <v>47</v>
          </cell>
          <cell r="AQ127">
            <v>0</v>
          </cell>
          <cell r="AR127">
            <v>44916</v>
          </cell>
          <cell r="AS127">
            <v>44916</v>
          </cell>
          <cell r="AT127">
            <v>0</v>
          </cell>
          <cell r="AU127">
            <v>0</v>
          </cell>
          <cell r="AV127">
            <v>0</v>
          </cell>
          <cell r="AW127">
            <v>3</v>
          </cell>
          <cell r="AX127">
            <v>0</v>
          </cell>
          <cell r="AY127">
            <v>0</v>
          </cell>
          <cell r="AZ127" t="str">
            <v xml:space="preserve">Solar Titan </v>
          </cell>
          <cell r="BA127">
            <v>0</v>
          </cell>
          <cell r="BB127" t="str">
            <v>Compressed air</v>
          </cell>
          <cell r="BC127" t="str">
            <v>Compressed air</v>
          </cell>
          <cell r="BD127" t="str">
            <v>Compressed air</v>
          </cell>
          <cell r="BE127">
            <v>0</v>
          </cell>
          <cell r="BF127">
            <v>0</v>
          </cell>
          <cell r="BG127" t="str">
            <v>Greasewood Compressor station, where it enters Transmission Lines, sales, etc.</v>
          </cell>
          <cell r="BH127" t="str">
            <v>Ryan Gulch Compressor Station, which is fed by wells, and part of the outlet from the Parachute Plant</v>
          </cell>
          <cell r="BI127" t="str">
            <v>TV</v>
          </cell>
          <cell r="BJ127" t="str">
            <v>Aerodyne</v>
          </cell>
          <cell r="BK127" t="str">
            <v>Nothing out of the ordinary occurred while onsite. Station was operating in a typical state.</v>
          </cell>
          <cell r="BL127" t="str">
            <v>None</v>
          </cell>
          <cell r="BM127">
            <v>0</v>
          </cell>
          <cell r="BN127">
            <v>1.192134730100511</v>
          </cell>
          <cell r="BO127">
            <v>7.4859999999999998</v>
          </cell>
          <cell r="BP127">
            <v>0.30560235185809143</v>
          </cell>
          <cell r="BQ127">
            <v>8</v>
          </cell>
          <cell r="BT127">
            <v>50.577813451114459</v>
          </cell>
          <cell r="BU127">
            <v>34.161870111880077</v>
          </cell>
          <cell r="BV127">
            <v>18.885130193583315</v>
          </cell>
          <cell r="BW127">
            <v>72832.051369604815</v>
          </cell>
          <cell r="BX127">
            <v>49193.092961107315</v>
          </cell>
          <cell r="BY127">
            <v>0</v>
          </cell>
          <cell r="BZ127">
            <v>1.5928506219084127E-4</v>
          </cell>
          <cell r="CA127">
            <v>0</v>
          </cell>
          <cell r="CB127">
            <v>44916</v>
          </cell>
          <cell r="CC127">
            <v>94.277000000000001</v>
          </cell>
          <cell r="CD127">
            <v>0.37338763590159096</v>
          </cell>
          <cell r="CE127">
            <v>1</v>
          </cell>
          <cell r="CF127">
            <v>50.577813451114459</v>
          </cell>
          <cell r="CG127">
            <v>12.95752525852547</v>
          </cell>
          <cell r="CH127">
            <v>50.577813451114459</v>
          </cell>
          <cell r="CI127">
            <v>4.1900292670811741</v>
          </cell>
          <cell r="CJ127">
            <v>3.9033544169891954</v>
          </cell>
          <cell r="CL127">
            <v>2.3570309761468008E-2</v>
          </cell>
          <cell r="CM127">
            <v>4.3149268750000003</v>
          </cell>
          <cell r="CN127">
            <v>6.4523206435899407</v>
          </cell>
          <cell r="CO127">
            <v>0.27436993749999994</v>
          </cell>
          <cell r="CP127" t="str">
            <v>C</v>
          </cell>
          <cell r="CQ127">
            <v>0.1</v>
          </cell>
          <cell r="CR127">
            <v>0.97922737666459525</v>
          </cell>
          <cell r="CS127">
            <v>51.650734708204915</v>
          </cell>
          <cell r="CT127">
            <v>50.577813451114459</v>
          </cell>
          <cell r="CU127">
            <v>21.361042498002593</v>
          </cell>
          <cell r="CV127">
            <v>457.24345</v>
          </cell>
        </row>
        <row r="128">
          <cell r="A128">
            <v>53</v>
          </cell>
          <cell r="B128">
            <v>119</v>
          </cell>
          <cell r="C128">
            <v>41730</v>
          </cell>
          <cell r="D128" t="str">
            <v>Ignacio Gas Processing Plant</v>
          </cell>
          <cell r="E128" t="str">
            <v>Williams</v>
          </cell>
          <cell r="F128">
            <v>37.14528</v>
          </cell>
          <cell r="G128">
            <v>-107.78440000000001</v>
          </cell>
          <cell r="H128" t="str">
            <v>CO</v>
          </cell>
          <cell r="I128">
            <v>13</v>
          </cell>
          <cell r="J128">
            <v>0</v>
          </cell>
          <cell r="K128" t="str">
            <v>P</v>
          </cell>
          <cell r="L128" t="str">
            <v>Coal Bed Methane and Conventional</v>
          </cell>
          <cell r="M128">
            <v>89.5</v>
          </cell>
          <cell r="N128">
            <v>3.6449999999999996</v>
          </cell>
          <cell r="O128">
            <v>1.4649999999999999</v>
          </cell>
          <cell r="P128">
            <v>1.0900000000000001</v>
          </cell>
          <cell r="Q128">
            <v>4.125</v>
          </cell>
          <cell r="R128">
            <v>0.16500000000000001</v>
          </cell>
          <cell r="S128">
            <v>0</v>
          </cell>
          <cell r="T128">
            <v>0</v>
          </cell>
          <cell r="U128">
            <v>1047.8150000000001</v>
          </cell>
          <cell r="V128">
            <v>0</v>
          </cell>
          <cell r="W128" t="str">
            <v>AVG:  Trunk S.  From day of site visit.  Trunk C.  From day of site visit</v>
          </cell>
          <cell r="X128">
            <v>96.56</v>
          </cell>
          <cell r="Y128">
            <v>2.085</v>
          </cell>
          <cell r="Z128">
            <v>0.33500000000000002</v>
          </cell>
          <cell r="AA128">
            <v>0.16</v>
          </cell>
          <cell r="AB128">
            <v>0.44500000000000001</v>
          </cell>
          <cell r="AC128">
            <v>0.45500000000000002</v>
          </cell>
          <cell r="AD128">
            <v>0</v>
          </cell>
          <cell r="AE128">
            <v>0</v>
          </cell>
          <cell r="AF128">
            <v>1026.42</v>
          </cell>
          <cell r="AG128">
            <v>0</v>
          </cell>
          <cell r="AH128" t="str">
            <v>AVG:  Turbo Expander Outlet.  24" M/L</v>
          </cell>
          <cell r="AI128">
            <v>0</v>
          </cell>
          <cell r="AJ128">
            <v>429</v>
          </cell>
          <cell r="AK128">
            <v>0</v>
          </cell>
          <cell r="AL128">
            <v>322</v>
          </cell>
          <cell r="AM128">
            <v>790</v>
          </cell>
          <cell r="AN128">
            <v>50000</v>
          </cell>
          <cell r="AO128">
            <v>10000</v>
          </cell>
          <cell r="AP128">
            <v>45</v>
          </cell>
          <cell r="AQ128">
            <v>35714.285714285717</v>
          </cell>
          <cell r="AR128">
            <v>6666.666666666667</v>
          </cell>
          <cell r="AS128">
            <v>42380.952380952382</v>
          </cell>
          <cell r="AT128">
            <v>5</v>
          </cell>
          <cell r="AU128">
            <v>0</v>
          </cell>
          <cell r="AV128">
            <v>2</v>
          </cell>
          <cell r="AW128">
            <v>2</v>
          </cell>
          <cell r="AX128">
            <v>0</v>
          </cell>
          <cell r="AY128">
            <v>1</v>
          </cell>
          <cell r="AZ128" t="str">
            <v>NR</v>
          </cell>
          <cell r="BA128">
            <v>2</v>
          </cell>
          <cell r="BB128">
            <v>0</v>
          </cell>
          <cell r="BC128">
            <v>0</v>
          </cell>
          <cell r="BD128">
            <v>0</v>
          </cell>
          <cell r="BE128">
            <v>1954</v>
          </cell>
          <cell r="BF128">
            <v>60</v>
          </cell>
          <cell r="BG128" t="str">
            <v>Gas discharged from the Ignacio Gas Processing Plant is sold/delivered to 1 of 2 transmission companies: El Paso Natural Gas Company and/or Northwestern.</v>
          </cell>
          <cell r="BH128" t="str">
            <v>S Trunk Gas is coming from the La Jara compressor station (primary inputs to La Jara are the Rosa gathering line and Trunk N gathering line).  C Trunk is a gathering line – no upstream booster compressors, all wellhead connects (may be wellhead compression).</v>
          </cell>
          <cell r="BI128" t="str">
            <v>LW</v>
          </cell>
          <cell r="BJ128" t="str">
            <v>Aerodyne</v>
          </cell>
          <cell r="BK128" t="str">
            <v>No IR camera allowed onsite.  No noted leaks or emissions</v>
          </cell>
          <cell r="BL128" t="str">
            <v>It is approximately 1 to 2 miles South of the BP Florida Gas Processing Plant and is directly east (across the street) from a TransWestern Pipeline, Transmission Compression Site (2 turbines), and a Northwest Pipeline Transmission Compression site (2 turbines – NOD during onsite visit).</v>
          </cell>
          <cell r="BM128">
            <v>0</v>
          </cell>
          <cell r="BN128">
            <v>116.32033671726218</v>
          </cell>
          <cell r="BO128">
            <v>143.96825396825398</v>
          </cell>
          <cell r="BP128">
            <v>0.24887396128808426</v>
          </cell>
          <cell r="BQ128">
            <v>10</v>
          </cell>
          <cell r="BT128">
            <v>231.632154255508</v>
          </cell>
          <cell r="BU128">
            <v>245.0802850441701</v>
          </cell>
          <cell r="BV128">
            <v>122.26386117900455</v>
          </cell>
          <cell r="BW128">
            <v>333550.3021279315</v>
          </cell>
          <cell r="BX128">
            <v>352915.61046360491</v>
          </cell>
          <cell r="BY128">
            <v>0</v>
          </cell>
          <cell r="BZ128">
            <v>8.0520560456373244E-4</v>
          </cell>
          <cell r="CA128">
            <v>0</v>
          </cell>
          <cell r="CB128">
            <v>42380.952380952382</v>
          </cell>
          <cell r="CC128">
            <v>96.56</v>
          </cell>
          <cell r="CD128">
            <v>0.52783630827064776</v>
          </cell>
          <cell r="CE128">
            <v>1</v>
          </cell>
          <cell r="CF128">
            <v>231.632154255508</v>
          </cell>
          <cell r="CG128">
            <v>685.34890400661209</v>
          </cell>
          <cell r="CH128">
            <v>231.632154255508</v>
          </cell>
          <cell r="CI128">
            <v>0.40688799076007376</v>
          </cell>
          <cell r="CJ128">
            <v>0.33797698209096905</v>
          </cell>
          <cell r="CL128">
            <v>0.50217698441362313</v>
          </cell>
          <cell r="CM128">
            <v>5.475303888888889</v>
          </cell>
          <cell r="CN128">
            <v>8.1874889970658096</v>
          </cell>
          <cell r="CO128">
            <v>1.5932726000000001</v>
          </cell>
          <cell r="CP128" t="str">
            <v>C</v>
          </cell>
          <cell r="CQ128">
            <v>0.3</v>
          </cell>
          <cell r="CR128">
            <v>0.73990553039625306</v>
          </cell>
          <cell r="CS128">
            <v>313.05638995759153</v>
          </cell>
          <cell r="CT128">
            <v>231.632154255508</v>
          </cell>
          <cell r="CU128">
            <v>16.368438642529526</v>
          </cell>
          <cell r="CV128">
            <v>414.24240000000003</v>
          </cell>
        </row>
        <row r="129">
          <cell r="A129">
            <v>119</v>
          </cell>
          <cell r="B129">
            <v>125</v>
          </cell>
          <cell r="C129">
            <v>41626</v>
          </cell>
          <cell r="D129" t="str">
            <v>Fort Beeler</v>
          </cell>
          <cell r="E129" t="str">
            <v>Williams</v>
          </cell>
          <cell r="F129">
            <v>39.878500000000003</v>
          </cell>
          <cell r="G129">
            <v>-80.590699999999998</v>
          </cell>
          <cell r="H129" t="str">
            <v>WV</v>
          </cell>
          <cell r="I129">
            <v>1</v>
          </cell>
          <cell r="J129" t="str">
            <v>OVM</v>
          </cell>
          <cell r="K129" t="str">
            <v>P</v>
          </cell>
          <cell r="L129" t="str">
            <v>Shale</v>
          </cell>
          <cell r="M129">
            <v>80.601599999999991</v>
          </cell>
          <cell r="N129">
            <v>12.994250000000001</v>
          </cell>
          <cell r="O129">
            <v>3.88</v>
          </cell>
          <cell r="P129">
            <v>1.97905</v>
          </cell>
          <cell r="Q129">
            <v>0.16515000000000002</v>
          </cell>
          <cell r="R129">
            <v>0.38</v>
          </cell>
          <cell r="S129">
            <v>0</v>
          </cell>
          <cell r="T129">
            <v>0</v>
          </cell>
          <cell r="U129">
            <v>0</v>
          </cell>
          <cell r="V129">
            <v>0</v>
          </cell>
          <cell r="W129" t="str">
            <v xml:space="preserve">Average from the two inlets </v>
          </cell>
          <cell r="X129">
            <v>85.429199999999994</v>
          </cell>
          <cell r="Y129">
            <v>13.660450000000001</v>
          </cell>
          <cell r="Z129">
            <v>0.29285</v>
          </cell>
          <cell r="AA129">
            <v>0.37514999999999998</v>
          </cell>
          <cell r="AB129">
            <v>0.17444999999999999</v>
          </cell>
          <cell r="AC129">
            <v>0.38055</v>
          </cell>
          <cell r="AD129">
            <v>0</v>
          </cell>
          <cell r="AE129">
            <v>0</v>
          </cell>
          <cell r="AF129">
            <v>0</v>
          </cell>
          <cell r="AG129">
            <v>0</v>
          </cell>
          <cell r="AH129" t="str">
            <v>Average from the two outlets</v>
          </cell>
          <cell r="AI129">
            <v>0</v>
          </cell>
          <cell r="AJ129">
            <v>337</v>
          </cell>
          <cell r="AK129">
            <v>520</v>
          </cell>
          <cell r="AL129">
            <v>970</v>
          </cell>
          <cell r="AM129">
            <v>908</v>
          </cell>
          <cell r="AN129">
            <v>9900</v>
          </cell>
          <cell r="AO129">
            <v>0</v>
          </cell>
          <cell r="AP129">
            <v>27</v>
          </cell>
          <cell r="AQ129" t="str">
            <v>NA</v>
          </cell>
          <cell r="AR129" t="str">
            <v>NA</v>
          </cell>
          <cell r="AS129">
            <v>0</v>
          </cell>
          <cell r="AT129">
            <v>0</v>
          </cell>
          <cell r="AU129">
            <v>0</v>
          </cell>
          <cell r="AV129">
            <v>0</v>
          </cell>
          <cell r="AW129">
            <v>0</v>
          </cell>
          <cell r="AX129">
            <v>0</v>
          </cell>
          <cell r="AY129">
            <v>0</v>
          </cell>
          <cell r="AZ129" t="str">
            <v>4-S lean burn (3); Electric (6)</v>
          </cell>
          <cell r="BA129" t="str">
            <v>9 absorbent desiccant units</v>
          </cell>
          <cell r="BB129" t="str">
            <v>Compressed Air</v>
          </cell>
          <cell r="BC129" t="str">
            <v>Compressed Air</v>
          </cell>
          <cell r="BD129" t="str">
            <v>Compressed Air</v>
          </cell>
          <cell r="BE129">
            <v>2013</v>
          </cell>
          <cell r="BF129">
            <v>1</v>
          </cell>
          <cell r="BG129">
            <v>0</v>
          </cell>
          <cell r="BH129">
            <v>0</v>
          </cell>
          <cell r="BI129" t="str">
            <v>TV</v>
          </cell>
          <cell r="BJ129" t="str">
            <v>CMU</v>
          </cell>
          <cell r="BK129" t="str">
            <v xml:space="preserve">No IR camera onsite.   </v>
          </cell>
          <cell r="BL129" t="str">
            <v>None</v>
          </cell>
          <cell r="BM129">
            <v>0</v>
          </cell>
          <cell r="BN129">
            <v>0</v>
          </cell>
          <cell r="BO129" t="str">
            <v>NA</v>
          </cell>
          <cell r="BP129" t="str">
            <v>NA</v>
          </cell>
          <cell r="BQ129">
            <v>14</v>
          </cell>
          <cell r="BT129">
            <v>80.612235475767321</v>
          </cell>
          <cell r="BU129" t="e">
            <v>#VALUE!</v>
          </cell>
          <cell r="BV129">
            <v>59.260686335559214</v>
          </cell>
          <cell r="BW129">
            <v>116081.61908510493</v>
          </cell>
          <cell r="BX129" t="e">
            <v>#VALUE!</v>
          </cell>
          <cell r="BY129">
            <v>0</v>
          </cell>
          <cell r="BZ129">
            <v>4.032062140140693E-4</v>
          </cell>
          <cell r="CA129">
            <v>0</v>
          </cell>
          <cell r="CB129" t="e">
            <v>#VALUE!</v>
          </cell>
          <cell r="CC129">
            <v>85.429199999999994</v>
          </cell>
          <cell r="CD129">
            <v>0.7351326505933885</v>
          </cell>
          <cell r="CE129">
            <v>1</v>
          </cell>
          <cell r="CF129">
            <v>80.612235475767321</v>
          </cell>
          <cell r="CG129">
            <v>0</v>
          </cell>
          <cell r="CH129">
            <v>80.612235475767321</v>
          </cell>
          <cell r="CI129">
            <v>2.5234967015224425</v>
          </cell>
          <cell r="CJ129">
            <v>0</v>
          </cell>
          <cell r="CL129">
            <v>0</v>
          </cell>
          <cell r="CM129">
            <v>6.1927797090713579</v>
          </cell>
          <cell r="CN129">
            <v>9.2603655903313609</v>
          </cell>
          <cell r="CO129">
            <v>0.3783553773913379</v>
          </cell>
          <cell r="CP129" t="str">
            <v>C</v>
          </cell>
          <cell r="CQ129">
            <v>1</v>
          </cell>
          <cell r="CR129">
            <v>1</v>
          </cell>
          <cell r="CS129">
            <v>80.612235475767321</v>
          </cell>
          <cell r="CT129">
            <v>80.612235475767321</v>
          </cell>
          <cell r="CU129">
            <v>78.663174804365312</v>
          </cell>
          <cell r="CV129">
            <v>287.89640399999996</v>
          </cell>
        </row>
        <row r="130">
          <cell r="A130">
            <v>201</v>
          </cell>
          <cell r="B130">
            <v>128</v>
          </cell>
          <cell r="C130">
            <v>41687</v>
          </cell>
          <cell r="D130" t="str">
            <v>Markham Gas Processing Plant</v>
          </cell>
          <cell r="E130" t="str">
            <v>Williams</v>
          </cell>
          <cell r="F130">
            <v>29.0093</v>
          </cell>
          <cell r="G130">
            <v>-96.053100000000001</v>
          </cell>
          <cell r="H130" t="str">
            <v>TX</v>
          </cell>
          <cell r="I130" t="str">
            <v>LA/TX/AL Plants</v>
          </cell>
          <cell r="J130">
            <v>0</v>
          </cell>
          <cell r="K130" t="str">
            <v>P</v>
          </cell>
          <cell r="L130" t="str">
            <v>Offshore &amp; onshore shale</v>
          </cell>
          <cell r="M130">
            <v>84.540150000000011</v>
          </cell>
          <cell r="N130">
            <v>8.5070499999999996</v>
          </cell>
          <cell r="O130">
            <v>3.5416499999999997</v>
          </cell>
          <cell r="P130">
            <v>2.2157499999999999</v>
          </cell>
          <cell r="Q130">
            <v>0.93320000000000003</v>
          </cell>
          <cell r="R130">
            <v>0.18864999999999998</v>
          </cell>
          <cell r="S130">
            <v>0</v>
          </cell>
          <cell r="T130">
            <v>0</v>
          </cell>
          <cell r="U130">
            <v>0</v>
          </cell>
          <cell r="V130">
            <v>0</v>
          </cell>
          <cell r="W130" t="str">
            <v>AVG:  Offshore inlet, Shale gas inlet</v>
          </cell>
          <cell r="X130">
            <v>92.41</v>
          </cell>
          <cell r="Y130">
            <v>5.9950000000000001</v>
          </cell>
          <cell r="Z130">
            <v>0.2601</v>
          </cell>
          <cell r="AA130">
            <v>9.9499999999999991E-2</v>
          </cell>
          <cell r="AB130">
            <v>1.0096000000000001</v>
          </cell>
          <cell r="AC130">
            <v>0</v>
          </cell>
          <cell r="AD130">
            <v>0</v>
          </cell>
          <cell r="AE130">
            <v>0</v>
          </cell>
          <cell r="AF130">
            <v>0</v>
          </cell>
          <cell r="AG130">
            <v>0</v>
          </cell>
          <cell r="AH130" t="str">
            <v>Outlet composition</v>
          </cell>
          <cell r="AI130">
            <v>0</v>
          </cell>
          <cell r="AJ130">
            <v>266</v>
          </cell>
          <cell r="AK130">
            <v>500</v>
          </cell>
          <cell r="AL130">
            <v>903</v>
          </cell>
          <cell r="AM130">
            <v>640</v>
          </cell>
          <cell r="AN130">
            <v>2120</v>
          </cell>
          <cell r="AO130">
            <v>27000</v>
          </cell>
          <cell r="AP130">
            <v>72</v>
          </cell>
          <cell r="AQ130">
            <v>2120</v>
          </cell>
          <cell r="AR130">
            <v>24000</v>
          </cell>
          <cell r="AS130">
            <v>26120</v>
          </cell>
          <cell r="AT130">
            <v>2</v>
          </cell>
          <cell r="AU130">
            <v>0</v>
          </cell>
          <cell r="AV130">
            <v>0</v>
          </cell>
          <cell r="AW130">
            <v>2</v>
          </cell>
          <cell r="AX130">
            <v>2</v>
          </cell>
          <cell r="AY130">
            <v>0</v>
          </cell>
          <cell r="AZ130" t="str">
            <v>4-S lean burn; Solar turbines</v>
          </cell>
          <cell r="BA130">
            <v>1</v>
          </cell>
          <cell r="BB130" t="str">
            <v>Compressed air</v>
          </cell>
          <cell r="BC130" t="str">
            <v>Compressed air</v>
          </cell>
          <cell r="BD130" t="str">
            <v>Compressed air</v>
          </cell>
          <cell r="BE130">
            <v>2001</v>
          </cell>
          <cell r="BF130">
            <v>13</v>
          </cell>
          <cell r="BG130" t="str">
            <v>Compression station</v>
          </cell>
          <cell r="BH130" t="str">
            <v>Offshore wells from gulf platform to water slug and dehydration facility prior entering processing plant</v>
          </cell>
          <cell r="BI130" t="str">
            <v>AM</v>
          </cell>
          <cell r="BJ130" t="str">
            <v>CMU</v>
          </cell>
          <cell r="BK130" t="str">
            <v>Nothing unusual was observed.   The recip engines were fired up at noon using a gas starter, but it is unclear if the tracer team was able to catch this.  No IR camera on site</v>
          </cell>
          <cell r="BL130" t="str">
            <v>None</v>
          </cell>
          <cell r="BM130">
            <v>0</v>
          </cell>
          <cell r="BN130">
            <v>8.3058523683006289</v>
          </cell>
          <cell r="BO130">
            <v>12.48</v>
          </cell>
          <cell r="BP130">
            <v>0.20375994110550186</v>
          </cell>
          <cell r="BQ130">
            <v>6</v>
          </cell>
          <cell r="BT130">
            <v>47.484038888198626</v>
          </cell>
          <cell r="BU130">
            <v>42.071053893236439</v>
          </cell>
          <cell r="BV130">
            <v>18.990779645406896</v>
          </cell>
          <cell r="BW130">
            <v>68377.01599900602</v>
          </cell>
          <cell r="BX130">
            <v>60582.317606260469</v>
          </cell>
          <cell r="BY130">
            <v>0</v>
          </cell>
          <cell r="BZ130">
            <v>2.7816951750252438E-4</v>
          </cell>
          <cell r="CA130">
            <v>0</v>
          </cell>
          <cell r="CB130">
            <v>26120</v>
          </cell>
          <cell r="CC130">
            <v>92.41</v>
          </cell>
          <cell r="CD130">
            <v>0.39994027656579023</v>
          </cell>
          <cell r="CE130">
            <v>1</v>
          </cell>
          <cell r="CF130">
            <v>47.484038888198626</v>
          </cell>
          <cell r="CG130">
            <v>54.342413100940213</v>
          </cell>
          <cell r="CH130">
            <v>47.484038888198626</v>
          </cell>
          <cell r="CI130">
            <v>1.0268968336796096</v>
          </cell>
          <cell r="CJ130">
            <v>0.87379334443609891</v>
          </cell>
          <cell r="CL130">
            <v>0.17491882667893507</v>
          </cell>
          <cell r="CM130">
            <v>5.9893217134447161</v>
          </cell>
          <cell r="CN130">
            <v>8.9561249245413492</v>
          </cell>
          <cell r="CO130">
            <v>1.5339654863073051</v>
          </cell>
          <cell r="CP130" t="str">
            <v>C</v>
          </cell>
          <cell r="CQ130">
            <v>0.3</v>
          </cell>
          <cell r="CR130">
            <v>0.89091369523064312</v>
          </cell>
          <cell r="CS130">
            <v>53.298135546009064</v>
          </cell>
          <cell r="CT130">
            <v>47.484038888198626</v>
          </cell>
          <cell r="CU130">
            <v>12.510803077988729</v>
          </cell>
          <cell r="CV130">
            <v>245.81059999999997</v>
          </cell>
        </row>
        <row r="131">
          <cell r="A131">
            <v>20</v>
          </cell>
          <cell r="B131">
            <v>129</v>
          </cell>
          <cell r="C131">
            <v>41691</v>
          </cell>
          <cell r="D131" t="str">
            <v>Mobile Gas Plant</v>
          </cell>
          <cell r="E131" t="str">
            <v>Williams</v>
          </cell>
          <cell r="F131">
            <v>30.399100000000001</v>
          </cell>
          <cell r="G131">
            <v>-88.178399999999996</v>
          </cell>
          <cell r="H131" t="str">
            <v>AL</v>
          </cell>
          <cell r="I131" t="str">
            <v>LA/TX/AL Plants</v>
          </cell>
          <cell r="J131">
            <v>0</v>
          </cell>
          <cell r="K131" t="str">
            <v>P</v>
          </cell>
          <cell r="L131" t="str">
            <v>Offshore Shale</v>
          </cell>
          <cell r="M131">
            <v>91.07</v>
          </cell>
          <cell r="N131">
            <v>4.2949999999999999</v>
          </cell>
          <cell r="O131">
            <v>2.0369999999999999</v>
          </cell>
          <cell r="P131">
            <v>1.5110000000000001</v>
          </cell>
          <cell r="Q131">
            <v>0.85349999999999993</v>
          </cell>
          <cell r="R131">
            <v>0.22899999999999998</v>
          </cell>
          <cell r="S131">
            <v>0</v>
          </cell>
          <cell r="T131">
            <v>0</v>
          </cell>
          <cell r="U131">
            <v>0</v>
          </cell>
          <cell r="V131">
            <v>0</v>
          </cell>
          <cell r="W131" t="str">
            <v>AVG of 2 Offshore inlets</v>
          </cell>
          <cell r="X131">
            <v>98.77</v>
          </cell>
          <cell r="Y131">
            <v>0.38100000000000001</v>
          </cell>
          <cell r="Z131">
            <v>6.8000000000000005E-2</v>
          </cell>
          <cell r="AA131">
            <v>0.09</v>
          </cell>
          <cell r="AB131">
            <v>0.42799999999999999</v>
          </cell>
          <cell r="AC131">
            <v>0.26</v>
          </cell>
          <cell r="AD131">
            <v>0</v>
          </cell>
          <cell r="AE131">
            <v>0</v>
          </cell>
          <cell r="AF131">
            <v>0</v>
          </cell>
          <cell r="AG131">
            <v>0</v>
          </cell>
          <cell r="AH131" t="str">
            <v>Outlet composition</v>
          </cell>
          <cell r="AI131">
            <v>0</v>
          </cell>
          <cell r="AJ131">
            <v>210.3</v>
          </cell>
          <cell r="AK131">
            <v>600</v>
          </cell>
          <cell r="AL131">
            <v>983</v>
          </cell>
          <cell r="AM131">
            <v>951</v>
          </cell>
          <cell r="AN131">
            <v>0</v>
          </cell>
          <cell r="AO131">
            <v>45000</v>
          </cell>
          <cell r="AP131">
            <v>58.5</v>
          </cell>
          <cell r="AQ131">
            <v>0</v>
          </cell>
          <cell r="AR131">
            <v>15000</v>
          </cell>
          <cell r="AS131">
            <v>15000</v>
          </cell>
          <cell r="AT131">
            <v>0</v>
          </cell>
          <cell r="AU131">
            <v>0</v>
          </cell>
          <cell r="AV131">
            <v>0</v>
          </cell>
          <cell r="AW131">
            <v>1</v>
          </cell>
          <cell r="AX131">
            <v>2</v>
          </cell>
          <cell r="AY131">
            <v>0</v>
          </cell>
          <cell r="AZ131" t="str">
            <v>Solar Mars</v>
          </cell>
          <cell r="BA131">
            <v>1</v>
          </cell>
          <cell r="BB131">
            <v>5</v>
          </cell>
          <cell r="BC131">
            <v>2</v>
          </cell>
          <cell r="BD131">
            <v>0</v>
          </cell>
          <cell r="BE131">
            <v>1999</v>
          </cell>
          <cell r="BF131">
            <v>15</v>
          </cell>
          <cell r="BG131" t="str">
            <v>3 transmission customers, 1 local distribution</v>
          </cell>
          <cell r="BH131" t="str">
            <v>Offshore wells from gulf platform.  Onshore from Exxon treatment facility that process the sour gas from the Mobile Bay</v>
          </cell>
          <cell r="BI131" t="str">
            <v>AM</v>
          </cell>
          <cell r="BJ131" t="str">
            <v>CMU</v>
          </cell>
          <cell r="BK131" t="str">
            <v>Nothing unusual was observed.    The overall site emissions looked to be quite low.</v>
          </cell>
          <cell r="BL131" t="str">
            <v xml:space="preserve">There are a lot of processing plants and gas treatment facilities in the near vicinity (DCP, Williams, Exxon and others).   </v>
          </cell>
          <cell r="BM131">
            <v>0</v>
          </cell>
          <cell r="BN131">
            <v>0.47235652544335482</v>
          </cell>
          <cell r="BO131">
            <v>2.5</v>
          </cell>
          <cell r="BP131">
            <v>0.12108804604563025</v>
          </cell>
          <cell r="BQ131">
            <v>7</v>
          </cell>
          <cell r="BT131">
            <v>34.068299844752453</v>
          </cell>
          <cell r="BU131">
            <v>59.896154399117172</v>
          </cell>
          <cell r="BV131">
            <v>20.842488725163239</v>
          </cell>
          <cell r="BW131">
            <v>49058.351776443531</v>
          </cell>
          <cell r="BX131">
            <v>86250.462334728727</v>
          </cell>
          <cell r="BY131">
            <v>0</v>
          </cell>
          <cell r="BZ131">
            <v>2.3618299557425345E-4</v>
          </cell>
          <cell r="CA131">
            <v>0</v>
          </cell>
          <cell r="CB131">
            <v>15000</v>
          </cell>
          <cell r="CC131">
            <v>98.77</v>
          </cell>
          <cell r="CD131">
            <v>0.61178540814016036</v>
          </cell>
          <cell r="CE131">
            <v>1</v>
          </cell>
          <cell r="CF131">
            <v>34.068299844752453</v>
          </cell>
          <cell r="CG131">
            <v>14.509436232859271</v>
          </cell>
          <cell r="CH131">
            <v>34.068299844752453</v>
          </cell>
          <cell r="CI131">
            <v>2.4062647397593557</v>
          </cell>
          <cell r="CJ131">
            <v>2.3480098949398571</v>
          </cell>
          <cell r="CL131">
            <v>1.386498673534811E-2</v>
          </cell>
          <cell r="CM131">
            <v>3.9675690931950913</v>
          </cell>
          <cell r="CN131">
            <v>5.9328996079202634</v>
          </cell>
          <cell r="CO131">
            <v>0.39495740976583793</v>
          </cell>
          <cell r="CP131" t="str">
            <v>C</v>
          </cell>
          <cell r="CQ131">
            <v>0.1</v>
          </cell>
          <cell r="CR131">
            <v>0.98767530549147675</v>
          </cell>
          <cell r="CS131">
            <v>34.493420717651475</v>
          </cell>
          <cell r="CT131">
            <v>34.068299844752453</v>
          </cell>
          <cell r="CU131">
            <v>14.388063835964047</v>
          </cell>
          <cell r="CV131">
            <v>207.71330999999998</v>
          </cell>
        </row>
        <row r="132">
          <cell r="A132">
            <v>482</v>
          </cell>
          <cell r="B132">
            <v>122</v>
          </cell>
          <cell r="C132">
            <v>41744</v>
          </cell>
          <cell r="D132" t="str">
            <v>Wattenberg Gas Processing Plant</v>
          </cell>
          <cell r="E132" t="str">
            <v>Anadarko</v>
          </cell>
          <cell r="F132">
            <v>39.747500000000002</v>
          </cell>
          <cell r="G132">
            <v>-104.681377</v>
          </cell>
          <cell r="H132" t="str">
            <v>CO</v>
          </cell>
          <cell r="I132">
            <v>2</v>
          </cell>
          <cell r="J132" t="str">
            <v>DJ</v>
          </cell>
          <cell r="K132" t="str">
            <v>P</v>
          </cell>
          <cell r="L132" t="str">
            <v>Shale</v>
          </cell>
          <cell r="M132">
            <v>75.507000000000005</v>
          </cell>
          <cell r="N132">
            <v>13.253</v>
          </cell>
          <cell r="O132">
            <v>5.7059999999999995</v>
          </cell>
          <cell r="P132">
            <v>2.6495000000000002</v>
          </cell>
          <cell r="Q132">
            <v>2.4725000000000001</v>
          </cell>
          <cell r="R132">
            <v>0.41249999999999998</v>
          </cell>
          <cell r="S132">
            <v>0</v>
          </cell>
          <cell r="T132">
            <v>0</v>
          </cell>
          <cell r="U132">
            <v>1239.6095</v>
          </cell>
          <cell r="V132">
            <v>1219.386</v>
          </cell>
          <cell r="W132" t="str">
            <v>AVG:  Inlet from Anadarko pipeline.  Effective date 3/1/14.  Additional (older) composition available in folder.  Inlet from Box Elder pipeline owned by CIG.  Effective date 3/1/14.  Additional (oder) composition available in folder</v>
          </cell>
          <cell r="X132">
            <v>0</v>
          </cell>
          <cell r="Y132">
            <v>0</v>
          </cell>
          <cell r="Z132">
            <v>0</v>
          </cell>
          <cell r="AA132">
            <v>0</v>
          </cell>
          <cell r="AB132">
            <v>0</v>
          </cell>
          <cell r="AC132">
            <v>0</v>
          </cell>
          <cell r="AD132">
            <v>0</v>
          </cell>
          <cell r="AE132">
            <v>0</v>
          </cell>
          <cell r="AF132">
            <v>0</v>
          </cell>
          <cell r="AG132">
            <v>0</v>
          </cell>
          <cell r="AH132">
            <v>0</v>
          </cell>
          <cell r="AI132">
            <v>75.468065506849314</v>
          </cell>
          <cell r="AJ132">
            <v>205</v>
          </cell>
          <cell r="AK132">
            <v>440</v>
          </cell>
          <cell r="AL132">
            <v>470</v>
          </cell>
          <cell r="AM132">
            <v>774.87804878048769</v>
          </cell>
          <cell r="AN132">
            <v>9828</v>
          </cell>
          <cell r="AO132">
            <v>0</v>
          </cell>
          <cell r="AP132">
            <v>45</v>
          </cell>
          <cell r="AQ132">
            <v>9828</v>
          </cell>
          <cell r="AR132">
            <v>0</v>
          </cell>
          <cell r="AS132">
            <v>9828</v>
          </cell>
          <cell r="AT132">
            <v>10</v>
          </cell>
          <cell r="AU132">
            <v>0</v>
          </cell>
          <cell r="AV132">
            <v>0</v>
          </cell>
          <cell r="AW132">
            <v>0</v>
          </cell>
          <cell r="AX132">
            <v>0</v>
          </cell>
          <cell r="AY132">
            <v>0</v>
          </cell>
          <cell r="AZ132" t="str">
            <v>4-S lean burn (5); Electric</v>
          </cell>
          <cell r="BA132">
            <v>1</v>
          </cell>
          <cell r="BB132">
            <v>8</v>
          </cell>
          <cell r="BC132">
            <v>0</v>
          </cell>
          <cell r="BD132">
            <v>0</v>
          </cell>
          <cell r="BE132">
            <v>1974</v>
          </cell>
          <cell r="BF132">
            <v>40</v>
          </cell>
          <cell r="BG132" t="str">
            <v>Residual gas is sold into two pipelines owned by Excel Energy and CIG.  Liquid ethane is sold into a pipeline.  Liquid propane is trucked off site.  Liquids C4+ are also stored and sold off.</v>
          </cell>
          <cell r="BH132" t="str">
            <v>Gathering sites from Weld and Larimer counties</v>
          </cell>
          <cell r="BI132" t="str">
            <v>TG</v>
          </cell>
          <cell r="BJ132" t="str">
            <v>Aerodyne</v>
          </cell>
          <cell r="BK132" t="str">
            <v>All components operated continuously.  No IR camera was used on site.  It was estimated that 6 - 8 pneumatic valves are gas actuated, the rest are air actuated.</v>
          </cell>
          <cell r="BL132" t="str">
            <v>An electrical power generation plant with two large turbines was located about 500 yards immediately south of the plant. A large Kinder-Morgan compression station with  ve reciprocating compressors was located about 1/2 mile west.</v>
          </cell>
          <cell r="BM132">
            <v>0</v>
          </cell>
          <cell r="BN132">
            <v>34.124458923406763</v>
          </cell>
          <cell r="BO132">
            <v>39.311999999999998</v>
          </cell>
          <cell r="BP132">
            <v>6.0184625714034046E-2</v>
          </cell>
          <cell r="BQ132">
            <v>22</v>
          </cell>
          <cell r="BT132">
            <v>135.68147130683849</v>
          </cell>
          <cell r="BU132">
            <v>520.90694661346879</v>
          </cell>
          <cell r="BV132">
            <v>127.79178342226024</v>
          </cell>
          <cell r="BW132">
            <v>195381.31868184742</v>
          </cell>
          <cell r="BX132">
            <v>750106.00312339503</v>
          </cell>
          <cell r="BY132">
            <v>0</v>
          </cell>
          <cell r="BZ132">
            <v>1.2622400616182404E-3</v>
          </cell>
          <cell r="CA132">
            <v>0</v>
          </cell>
          <cell r="CB132">
            <v>9828</v>
          </cell>
          <cell r="CC132">
            <v>75.507000000000005</v>
          </cell>
          <cell r="CD132">
            <v>0.94185139792053096</v>
          </cell>
          <cell r="CE132">
            <v>1</v>
          </cell>
          <cell r="CF132">
            <v>135.68147130683849</v>
          </cell>
          <cell r="CG132">
            <v>42.184472655001876</v>
          </cell>
          <cell r="CH132">
            <v>135.68147130683849</v>
          </cell>
          <cell r="CI132">
            <v>16.709132626632076</v>
          </cell>
          <cell r="CJ132">
            <v>3.2163841993826736</v>
          </cell>
          <cell r="CL132">
            <v>0.25150419283290049</v>
          </cell>
          <cell r="CM132">
            <v>4.82</v>
          </cell>
          <cell r="CN132">
            <v>7.2075811254862838</v>
          </cell>
          <cell r="CO132">
            <v>0.80492870454545451</v>
          </cell>
          <cell r="CP132" t="str">
            <v>C</v>
          </cell>
          <cell r="CQ132">
            <v>0.3</v>
          </cell>
          <cell r="CR132">
            <v>0.85030186163723087</v>
          </cell>
          <cell r="CS132">
            <v>159.56859255322323</v>
          </cell>
          <cell r="CT132">
            <v>135.68147130683849</v>
          </cell>
          <cell r="CU132">
            <v>61.452848455819669</v>
          </cell>
          <cell r="CV132">
            <v>154.78935000000001</v>
          </cell>
        </row>
        <row r="133">
          <cell r="A133">
            <v>547</v>
          </cell>
          <cell r="B133">
            <v>124</v>
          </cell>
          <cell r="C133">
            <v>41577</v>
          </cell>
          <cell r="D133" t="str">
            <v>Granger Processing Plant</v>
          </cell>
          <cell r="E133" t="str">
            <v>Anadarko</v>
          </cell>
          <cell r="F133">
            <v>41.540139000000003</v>
          </cell>
          <cell r="G133">
            <v>-109.956639</v>
          </cell>
          <cell r="H133" t="str">
            <v>WY</v>
          </cell>
          <cell r="I133">
            <v>14</v>
          </cell>
          <cell r="J133" t="str">
            <v>GGRB</v>
          </cell>
          <cell r="K133" t="str">
            <v>P</v>
          </cell>
          <cell r="L133" t="str">
            <v>Conventional</v>
          </cell>
          <cell r="M133">
            <v>88.066999999999993</v>
          </cell>
          <cell r="N133">
            <v>6.117</v>
          </cell>
          <cell r="O133">
            <v>2.6960000000000002</v>
          </cell>
          <cell r="P133">
            <v>1.9660000000000002</v>
          </cell>
          <cell r="Q133">
            <v>0.61599999999999999</v>
          </cell>
          <cell r="R133">
            <v>0.53800000000000003</v>
          </cell>
          <cell r="S133">
            <v>0</v>
          </cell>
          <cell r="T133">
            <v>0</v>
          </cell>
          <cell r="U133">
            <v>0</v>
          </cell>
          <cell r="V133">
            <v>0</v>
          </cell>
          <cell r="W133" t="str">
            <v>No gas composition available for this station.  Set to be the same as station 544 which is the closest one</v>
          </cell>
          <cell r="X133">
            <v>0</v>
          </cell>
          <cell r="Y133">
            <v>0</v>
          </cell>
          <cell r="Z133">
            <v>0</v>
          </cell>
          <cell r="AA133">
            <v>0</v>
          </cell>
          <cell r="AB133">
            <v>0</v>
          </cell>
          <cell r="AC133">
            <v>0</v>
          </cell>
          <cell r="AD133">
            <v>0</v>
          </cell>
          <cell r="AE133">
            <v>0</v>
          </cell>
          <cell r="AF133">
            <v>0</v>
          </cell>
          <cell r="AG133">
            <v>0</v>
          </cell>
          <cell r="AH133">
            <v>0</v>
          </cell>
          <cell r="AI133">
            <v>150.30590517808218</v>
          </cell>
          <cell r="AJ133">
            <v>205</v>
          </cell>
          <cell r="AK133">
            <v>205</v>
          </cell>
          <cell r="AL133">
            <v>300</v>
          </cell>
          <cell r="AM133">
            <v>851</v>
          </cell>
          <cell r="AN133">
            <v>11436</v>
          </cell>
          <cell r="AO133">
            <v>0</v>
          </cell>
          <cell r="AP133" t="str">
            <v>NA</v>
          </cell>
          <cell r="AQ133">
            <v>11436</v>
          </cell>
          <cell r="AR133">
            <v>0</v>
          </cell>
          <cell r="AS133">
            <v>11436</v>
          </cell>
          <cell r="AT133">
            <v>6</v>
          </cell>
          <cell r="AU133">
            <v>0</v>
          </cell>
          <cell r="AV133">
            <v>0</v>
          </cell>
          <cell r="AW133">
            <v>0</v>
          </cell>
          <cell r="AX133">
            <v>0</v>
          </cell>
          <cell r="AY133">
            <v>0</v>
          </cell>
          <cell r="AZ133" t="str">
            <v>4-S rich burn (3); 4-S lean burn (5)</v>
          </cell>
          <cell r="BA133">
            <v>1</v>
          </cell>
          <cell r="BB133" t="str">
            <v>Compressed air</v>
          </cell>
          <cell r="BC133" t="str">
            <v>Compressed air</v>
          </cell>
          <cell r="BD133" t="str">
            <v>Compressed air</v>
          </cell>
          <cell r="BE133">
            <v>1986</v>
          </cell>
          <cell r="BF133">
            <v>28</v>
          </cell>
          <cell r="BG133" t="str">
            <v>Transmission</v>
          </cell>
          <cell r="BH133" t="str">
            <v>Comp Stations</v>
          </cell>
          <cell r="BI133" t="str">
            <v>LW</v>
          </cell>
          <cell r="BJ133" t="str">
            <v>Aerodyne</v>
          </cell>
          <cell r="BK133" t="str">
            <v>Numerous mitigation techniques employed onsite.  During onsite 7 trucks entered and loaded liquds, 1 compressor came online at 12:45 pm. An onsite IC camera survey was conducted throughout the facility and no ‘notable’ emissions/leaks were detected.</v>
          </cell>
          <cell r="BL133" t="str">
            <v>None</v>
          </cell>
          <cell r="BM133">
            <v>0</v>
          </cell>
          <cell r="BN133">
            <v>35.894306088610421</v>
          </cell>
          <cell r="BO133">
            <v>45.744</v>
          </cell>
          <cell r="BP133">
            <v>7.1149938302554575E-2</v>
          </cell>
          <cell r="BQ133">
            <v>3</v>
          </cell>
          <cell r="BT133">
            <v>97.361714504106487</v>
          </cell>
          <cell r="BU133">
            <v>30.863014001770292</v>
          </cell>
          <cell r="BV133">
            <v>8.2323836183094059</v>
          </cell>
          <cell r="BW133">
            <v>140200.86888591334</v>
          </cell>
          <cell r="BX133">
            <v>44442.74016254922</v>
          </cell>
          <cell r="BY133">
            <v>0</v>
          </cell>
          <cell r="BZ133">
            <v>7.7657542268075471E-4</v>
          </cell>
          <cell r="CA133">
            <v>0</v>
          </cell>
          <cell r="CB133">
            <v>11436</v>
          </cell>
          <cell r="CC133">
            <v>88.066999999999993</v>
          </cell>
          <cell r="CD133">
            <v>8.4554628687872821E-2</v>
          </cell>
          <cell r="CE133">
            <v>1</v>
          </cell>
          <cell r="CF133">
            <v>97.361714504106487</v>
          </cell>
          <cell r="CG133">
            <v>41.664278247994616</v>
          </cell>
          <cell r="CH133">
            <v>97.361714504106487</v>
          </cell>
          <cell r="CI133">
            <v>16.668323804199282</v>
          </cell>
          <cell r="CJ133">
            <v>2.3368150991261367</v>
          </cell>
          <cell r="CL133">
            <v>0.36866961794408915</v>
          </cell>
          <cell r="CM133">
            <v>4.07165</v>
          </cell>
          <cell r="CN133">
            <v>6.0885368650593827</v>
          </cell>
          <cell r="CO133">
            <v>2.84395</v>
          </cell>
          <cell r="CP133" t="str">
            <v>C</v>
          </cell>
          <cell r="CQ133">
            <v>0.5</v>
          </cell>
          <cell r="CR133">
            <v>0.84435582947018184</v>
          </cell>
          <cell r="CS133">
            <v>115.3088675484117</v>
          </cell>
          <cell r="CT133">
            <v>97.361714504106487</v>
          </cell>
          <cell r="CU133">
            <v>64.67250089572812</v>
          </cell>
          <cell r="CV133">
            <v>180.53735</v>
          </cell>
        </row>
        <row r="134">
          <cell r="A134">
            <v>18</v>
          </cell>
          <cell r="B134">
            <v>117</v>
          </cell>
          <cell r="C134">
            <v>41690</v>
          </cell>
          <cell r="D134" t="str">
            <v>Larose Gas Plant</v>
          </cell>
          <cell r="E134" t="str">
            <v>Williams</v>
          </cell>
          <cell r="F134">
            <v>29.542553000000002</v>
          </cell>
          <cell r="G134">
            <v>-90.397625000000005</v>
          </cell>
          <cell r="H134" t="str">
            <v>LA</v>
          </cell>
          <cell r="I134" t="str">
            <v>LA/TX/AL Plants</v>
          </cell>
          <cell r="J134">
            <v>0</v>
          </cell>
          <cell r="K134" t="str">
            <v>P</v>
          </cell>
          <cell r="L134" t="str">
            <v>Offshore</v>
          </cell>
          <cell r="M134">
            <v>86.486000000000004</v>
          </cell>
          <cell r="N134">
            <v>6.2686000000000002</v>
          </cell>
          <cell r="O134">
            <v>3.9853000000000001</v>
          </cell>
          <cell r="P134">
            <v>2.8054000000000001</v>
          </cell>
          <cell r="Q134">
            <v>0.68079999999999996</v>
          </cell>
          <cell r="R134">
            <v>0.29549999999999998</v>
          </cell>
          <cell r="S134">
            <v>0</v>
          </cell>
          <cell r="T134">
            <v>0</v>
          </cell>
          <cell r="U134">
            <v>0</v>
          </cell>
          <cell r="V134">
            <v>0</v>
          </cell>
          <cell r="W134" t="str">
            <v>Offshore inlet</v>
          </cell>
          <cell r="X134">
            <v>98.576999999999998</v>
          </cell>
          <cell r="Y134">
            <v>0.45129999999999998</v>
          </cell>
          <cell r="Z134">
            <v>2.2599999999999999E-2</v>
          </cell>
          <cell r="AA134">
            <v>0</v>
          </cell>
          <cell r="AB134">
            <v>0.61609999999999998</v>
          </cell>
          <cell r="AC134">
            <v>0.33329999999999999</v>
          </cell>
          <cell r="AD134">
            <v>0</v>
          </cell>
          <cell r="AE134">
            <v>0</v>
          </cell>
          <cell r="AF134">
            <v>0</v>
          </cell>
          <cell r="AG134">
            <v>0</v>
          </cell>
          <cell r="AH134" t="str">
            <v>Outlet composition</v>
          </cell>
          <cell r="AI134">
            <v>0</v>
          </cell>
          <cell r="AJ134">
            <v>197</v>
          </cell>
          <cell r="AK134">
            <v>600</v>
          </cell>
          <cell r="AL134">
            <v>731</v>
          </cell>
          <cell r="AM134">
            <v>778</v>
          </cell>
          <cell r="AN134">
            <v>14677</v>
          </cell>
          <cell r="AO134">
            <v>48000</v>
          </cell>
          <cell r="AP134">
            <v>77.5</v>
          </cell>
          <cell r="AQ134">
            <v>4773</v>
          </cell>
          <cell r="AR134">
            <v>16000</v>
          </cell>
          <cell r="AS134">
            <v>20773</v>
          </cell>
          <cell r="AT134">
            <v>3</v>
          </cell>
          <cell r="AU134">
            <v>7</v>
          </cell>
          <cell r="AV134">
            <v>0</v>
          </cell>
          <cell r="AW134">
            <v>1</v>
          </cell>
          <cell r="AX134">
            <v>2</v>
          </cell>
          <cell r="AY134">
            <v>0</v>
          </cell>
          <cell r="AZ134" t="str">
            <v>4-S lean burn; Solar turbines</v>
          </cell>
          <cell r="BA134">
            <v>1</v>
          </cell>
          <cell r="BB134" t="str">
            <v>Compressed air</v>
          </cell>
          <cell r="BC134" t="str">
            <v>Compressed air</v>
          </cell>
          <cell r="BD134" t="str">
            <v>Compressed air</v>
          </cell>
          <cell r="BE134">
            <v>1997</v>
          </cell>
          <cell r="BF134">
            <v>17</v>
          </cell>
          <cell r="BG134" t="str">
            <v>Transmission</v>
          </cell>
          <cell r="BH134" t="str">
            <v>Offshore wells from gulf platform</v>
          </cell>
          <cell r="BI134" t="str">
            <v>AM</v>
          </cell>
          <cell r="BJ134" t="str">
            <v>CMU</v>
          </cell>
          <cell r="BK134" t="str">
            <v>Nothing unusual was observed.   There was a lot of hot work going on in relation to construction of the methanol extraction unit.</v>
          </cell>
          <cell r="BL134" t="str">
            <v>None</v>
          </cell>
          <cell r="BM134">
            <v>0</v>
          </cell>
          <cell r="BN134">
            <v>17.291284978057497</v>
          </cell>
          <cell r="BO134">
            <v>21.758666666666667</v>
          </cell>
          <cell r="BP134">
            <v>0.15963701280483422</v>
          </cell>
          <cell r="BQ134">
            <v>16</v>
          </cell>
          <cell r="BT134">
            <v>390.32765081066242</v>
          </cell>
          <cell r="BU134">
            <v>415.64676717727883</v>
          </cell>
          <cell r="BV134">
            <v>166.0700067178023</v>
          </cell>
          <cell r="BW134">
            <v>562071.81716735382</v>
          </cell>
          <cell r="BX134">
            <v>598531.34473528154</v>
          </cell>
          <cell r="BY134">
            <v>0</v>
          </cell>
          <cell r="BZ134">
            <v>2.8943429322474739E-3</v>
          </cell>
          <cell r="CA134">
            <v>0</v>
          </cell>
          <cell r="CB134">
            <v>20773</v>
          </cell>
          <cell r="CC134">
            <v>98.576999999999998</v>
          </cell>
          <cell r="CD134">
            <v>0.42546308562279755</v>
          </cell>
          <cell r="CE134">
            <v>1</v>
          </cell>
          <cell r="CF134">
            <v>390.32765081066242</v>
          </cell>
          <cell r="CG134">
            <v>28.499332156042861</v>
          </cell>
          <cell r="CH134">
            <v>390.32765081066242</v>
          </cell>
          <cell r="CI134">
            <v>34.336602271806228</v>
          </cell>
          <cell r="CJ134">
            <v>13.696027986673338</v>
          </cell>
          <cell r="CL134">
            <v>4.4299410872239334E-2</v>
          </cell>
          <cell r="CM134">
            <v>6.3209232060894243</v>
          </cell>
          <cell r="CN134">
            <v>9.4519848124187504</v>
          </cell>
          <cell r="CO134">
            <v>1.4811186845295365</v>
          </cell>
          <cell r="CP134" t="str">
            <v>C</v>
          </cell>
          <cell r="CQ134">
            <v>0.3</v>
          </cell>
          <cell r="CR134">
            <v>0.96992308511656589</v>
          </cell>
          <cell r="CS134">
            <v>402.43155029530266</v>
          </cell>
          <cell r="CT134">
            <v>390.32765081066242</v>
          </cell>
          <cell r="CU134">
            <v>12.62636435008603</v>
          </cell>
          <cell r="CV134">
            <v>194.19669000000002</v>
          </cell>
        </row>
        <row r="135">
          <cell r="A135">
            <v>484</v>
          </cell>
          <cell r="B135">
            <v>130</v>
          </cell>
          <cell r="C135">
            <v>41669</v>
          </cell>
          <cell r="D135" t="str">
            <v>Brasada Gas Plant</v>
          </cell>
          <cell r="E135" t="str">
            <v>Anadarko</v>
          </cell>
          <cell r="F135">
            <v>28.414180000000002</v>
          </cell>
          <cell r="G135">
            <v>-99.260689999999997</v>
          </cell>
          <cell r="H135" t="str">
            <v>TX</v>
          </cell>
          <cell r="I135">
            <v>16</v>
          </cell>
          <cell r="J135" t="str">
            <v>Eagle Ford</v>
          </cell>
          <cell r="K135" t="str">
            <v>P</v>
          </cell>
          <cell r="L135" t="str">
            <v>Shale</v>
          </cell>
          <cell r="M135">
            <v>75.668000000000006</v>
          </cell>
          <cell r="N135">
            <v>13.34</v>
          </cell>
          <cell r="O135">
            <v>5.7510000000000003</v>
          </cell>
          <cell r="P135">
            <v>4.0709999999999997</v>
          </cell>
          <cell r="Q135">
            <v>1.087</v>
          </cell>
          <cell r="R135">
            <v>8.3000000000000004E-2</v>
          </cell>
          <cell r="S135">
            <v>0</v>
          </cell>
          <cell r="T135">
            <v>0</v>
          </cell>
          <cell r="U135">
            <v>0</v>
          </cell>
          <cell r="V135">
            <v>0</v>
          </cell>
          <cell r="W135" t="str">
            <v>Inlet conditions; from November 2013</v>
          </cell>
          <cell r="X135">
            <v>0</v>
          </cell>
          <cell r="Y135">
            <v>0</v>
          </cell>
          <cell r="Z135">
            <v>0</v>
          </cell>
          <cell r="AA135">
            <v>0</v>
          </cell>
          <cell r="AB135">
            <v>0</v>
          </cell>
          <cell r="AC135">
            <v>0</v>
          </cell>
          <cell r="AD135">
            <v>0</v>
          </cell>
          <cell r="AE135">
            <v>0</v>
          </cell>
          <cell r="AF135">
            <v>0</v>
          </cell>
          <cell r="AG135">
            <v>0</v>
          </cell>
          <cell r="AH135">
            <v>0</v>
          </cell>
          <cell r="AI135">
            <v>0</v>
          </cell>
          <cell r="AJ135">
            <v>193</v>
          </cell>
          <cell r="AK135">
            <v>200</v>
          </cell>
          <cell r="AL135">
            <v>975</v>
          </cell>
          <cell r="AM135">
            <v>1005</v>
          </cell>
          <cell r="AN135">
            <v>24000</v>
          </cell>
          <cell r="AO135">
            <v>0</v>
          </cell>
          <cell r="AP135">
            <v>47.5</v>
          </cell>
          <cell r="AQ135">
            <v>19200</v>
          </cell>
          <cell r="AR135">
            <v>0</v>
          </cell>
          <cell r="AS135">
            <v>19200</v>
          </cell>
          <cell r="AT135">
            <v>4</v>
          </cell>
          <cell r="AU135">
            <v>1</v>
          </cell>
          <cell r="AV135">
            <v>0</v>
          </cell>
          <cell r="AW135">
            <v>0</v>
          </cell>
          <cell r="AX135">
            <v>0</v>
          </cell>
          <cell r="AY135">
            <v>0</v>
          </cell>
          <cell r="AZ135" t="str">
            <v>Electric</v>
          </cell>
          <cell r="BA135">
            <v>2</v>
          </cell>
          <cell r="BB135" t="str">
            <v>Compressed air</v>
          </cell>
          <cell r="BC135" t="str">
            <v>Compressed air</v>
          </cell>
          <cell r="BD135" t="str">
            <v>Compressed air</v>
          </cell>
          <cell r="BE135">
            <v>2013</v>
          </cell>
          <cell r="BF135">
            <v>1</v>
          </cell>
          <cell r="BG135" t="str">
            <v>The methane, or residue gas, is recompressed in the plant using 5 electric reciprocating compressors and sold to a gas pipeline.  The heavier HC’s are pumped to two different liquid pipelines.  The plant also has a fuel gas system that supplies the Maverick Basin with clean, dry, low-BTU fuel.</v>
          </cell>
          <cell r="BH135" t="str">
            <v>The natural gas and natural gas liquids that feed the plant come primarily from the Eagle Ford Shale in South Texas (and are compressed in the field)</v>
          </cell>
          <cell r="BI135" t="str">
            <v>DM</v>
          </cell>
          <cell r="BJ135" t="str">
            <v>Aerodyne</v>
          </cell>
          <cell r="BK135" t="str">
            <v>There was venting from a valve at the top of a rail from inlet piping (IR videos: “day 12” and “day 13”), as well as venting from the recovery compressors (video “day 10”), and a leak in one of the main compressors (video "day 11").  There were no changes in operation during day.</v>
          </cell>
          <cell r="BL135" t="str">
            <v>Remote location, adjacent facilities nearby  (closest ~1 mile)</v>
          </cell>
          <cell r="BM135">
            <v>0</v>
          </cell>
          <cell r="BN135">
            <v>0</v>
          </cell>
          <cell r="BO135">
            <v>0</v>
          </cell>
          <cell r="BP135">
            <v>0</v>
          </cell>
          <cell r="BQ135">
            <v>18</v>
          </cell>
          <cell r="BT135">
            <v>12.242789049205548</v>
          </cell>
          <cell r="BU135" t="e">
            <v>#DIV/0!</v>
          </cell>
          <cell r="BV135">
            <v>6.2628661522123448</v>
          </cell>
          <cell r="BW135">
            <v>17629.616230855987</v>
          </cell>
          <cell r="BX135" t="e">
            <v>#DIV/0!</v>
          </cell>
          <cell r="BY135">
            <v>0</v>
          </cell>
          <cell r="BZ135">
            <v>1.20718350977833E-4</v>
          </cell>
          <cell r="CA135">
            <v>0</v>
          </cell>
          <cell r="CB135">
            <v>19200</v>
          </cell>
          <cell r="CC135">
            <v>75.668000000000006</v>
          </cell>
          <cell r="CD135">
            <v>0.51155550643247838</v>
          </cell>
          <cell r="CE135">
            <v>1</v>
          </cell>
          <cell r="CF135">
            <v>12.242789049205548</v>
          </cell>
          <cell r="CG135">
            <v>0</v>
          </cell>
          <cell r="CH135">
            <v>0</v>
          </cell>
          <cell r="CL135">
            <v>0</v>
          </cell>
          <cell r="CM135">
            <v>3.9682709090909096</v>
          </cell>
          <cell r="CN135">
            <v>5.9339490674647166</v>
          </cell>
          <cell r="CO135">
            <v>0.70135752777777793</v>
          </cell>
          <cell r="CP135" t="str">
            <v>C</v>
          </cell>
          <cell r="CQ135">
            <v>1</v>
          </cell>
          <cell r="CR135">
            <v>1</v>
          </cell>
          <cell r="CS135">
            <v>12.242789049205548</v>
          </cell>
          <cell r="CT135">
            <v>12.242789049205548</v>
          </cell>
          <cell r="CU135">
            <v>69.456008475627385</v>
          </cell>
          <cell r="CV135">
            <v>146.03924000000001</v>
          </cell>
        </row>
        <row r="136">
          <cell r="A136">
            <v>1194</v>
          </cell>
          <cell r="B136">
            <v>123</v>
          </cell>
          <cell r="C136">
            <v>41718</v>
          </cell>
          <cell r="D136" t="str">
            <v>Mewbourn NG Processing Plant</v>
          </cell>
          <cell r="E136" t="str">
            <v>DCP</v>
          </cell>
          <cell r="F136">
            <v>40.267400000000002</v>
          </cell>
          <cell r="G136">
            <v>-104.73560000000001</v>
          </cell>
          <cell r="H136" t="str">
            <v>CO</v>
          </cell>
          <cell r="I136">
            <v>2</v>
          </cell>
          <cell r="J136" t="str">
            <v>DJ</v>
          </cell>
          <cell r="K136" t="str">
            <v>P</v>
          </cell>
          <cell r="L136" t="str">
            <v>Shale</v>
          </cell>
          <cell r="M136">
            <v>68.97</v>
          </cell>
          <cell r="N136">
            <v>14.36</v>
          </cell>
          <cell r="O136">
            <v>6.13</v>
          </cell>
          <cell r="P136">
            <v>0</v>
          </cell>
          <cell r="Q136">
            <v>2.58</v>
          </cell>
          <cell r="R136">
            <v>0.24</v>
          </cell>
          <cell r="S136">
            <v>0</v>
          </cell>
          <cell r="T136">
            <v>0</v>
          </cell>
          <cell r="U136">
            <v>1406</v>
          </cell>
          <cell r="V136">
            <v>0</v>
          </cell>
          <cell r="W136" t="str">
            <v>Data obtained from site monitors during measurements.  Operator said he did not trust this data too much</v>
          </cell>
          <cell r="X136">
            <v>94.03</v>
          </cell>
          <cell r="Y136">
            <v>5.12</v>
          </cell>
          <cell r="Z136">
            <v>0.19</v>
          </cell>
          <cell r="AA136">
            <v>0</v>
          </cell>
          <cell r="AB136">
            <v>0</v>
          </cell>
          <cell r="AC136">
            <v>0.32</v>
          </cell>
          <cell r="AD136">
            <v>0</v>
          </cell>
          <cell r="AE136">
            <v>0</v>
          </cell>
          <cell r="AF136">
            <v>888</v>
          </cell>
          <cell r="AG136">
            <v>0</v>
          </cell>
          <cell r="AH136" t="str">
            <v>Data obtained from site monitors during measurements.  Operator said he did not trust this data too much</v>
          </cell>
          <cell r="AI136">
            <v>0</v>
          </cell>
          <cell r="AJ136">
            <v>155</v>
          </cell>
          <cell r="AK136">
            <v>160</v>
          </cell>
          <cell r="AL136">
            <v>95</v>
          </cell>
          <cell r="AM136">
            <v>790</v>
          </cell>
          <cell r="AN136">
            <v>22400</v>
          </cell>
          <cell r="AO136">
            <v>0</v>
          </cell>
          <cell r="AP136">
            <v>40</v>
          </cell>
          <cell r="AQ136">
            <v>19200</v>
          </cell>
          <cell r="AR136">
            <v>0</v>
          </cell>
          <cell r="AS136">
            <v>19200</v>
          </cell>
          <cell r="AT136">
            <v>8</v>
          </cell>
          <cell r="AU136">
            <v>1</v>
          </cell>
          <cell r="AV136">
            <v>0</v>
          </cell>
          <cell r="AW136">
            <v>0</v>
          </cell>
          <cell r="AX136">
            <v>0</v>
          </cell>
          <cell r="AY136">
            <v>0</v>
          </cell>
          <cell r="AZ136" t="str">
            <v xml:space="preserve">4-S lean burn; Electric (2) </v>
          </cell>
          <cell r="BA136">
            <v>1</v>
          </cell>
          <cell r="BB136" t="str">
            <v>Compressed air</v>
          </cell>
          <cell r="BC136" t="str">
            <v>Compressed air</v>
          </cell>
          <cell r="BD136" t="str">
            <v>Compressed air</v>
          </cell>
          <cell r="BE136">
            <v>2009</v>
          </cell>
          <cell r="BF136">
            <v>5</v>
          </cell>
          <cell r="BG136" t="str">
            <v>Sales</v>
          </cell>
          <cell r="BH136" t="str">
            <v>Wells (1 booster compression station fed with wells)</v>
          </cell>
          <cell r="BI136" t="str">
            <v>DM</v>
          </cell>
          <cell r="BJ136" t="str">
            <v>Aerodyne</v>
          </cell>
          <cell r="BK136" t="str">
            <v>No IR camera onsite.  No changes in operation and no episodic emissions noted</v>
          </cell>
          <cell r="BL136" t="str">
            <v>None</v>
          </cell>
          <cell r="BM136">
            <v>0</v>
          </cell>
          <cell r="BN136">
            <v>63.704758742950808</v>
          </cell>
          <cell r="BO136">
            <v>76.8</v>
          </cell>
          <cell r="BP136">
            <v>0.1123548088997675</v>
          </cell>
          <cell r="BQ136">
            <v>19</v>
          </cell>
          <cell r="BT136">
            <v>110.96955711043175</v>
          </cell>
          <cell r="BU136">
            <v>169.66731602867844</v>
          </cell>
          <cell r="BV136">
            <v>56.871413500207531</v>
          </cell>
          <cell r="BW136">
            <v>159796.16223902174</v>
          </cell>
          <cell r="BX136">
            <v>244320.93508129698</v>
          </cell>
          <cell r="BY136">
            <v>0</v>
          </cell>
          <cell r="BZ136">
            <v>1.0963979391547772E-3</v>
          </cell>
          <cell r="CA136">
            <v>0</v>
          </cell>
          <cell r="CB136">
            <v>19200</v>
          </cell>
          <cell r="CC136">
            <v>94.03</v>
          </cell>
          <cell r="CD136">
            <v>0.51249563376748219</v>
          </cell>
          <cell r="CE136">
            <v>1</v>
          </cell>
          <cell r="CF136">
            <v>110.96955711043175</v>
          </cell>
          <cell r="CG136">
            <v>82.537719933364414</v>
          </cell>
          <cell r="CH136">
            <v>110.96955711043175</v>
          </cell>
          <cell r="CI136">
            <v>5.8573611078566108</v>
          </cell>
          <cell r="CJ136">
            <v>1.3444708334567681</v>
          </cell>
          <cell r="CL136">
            <v>0.57407419117258252</v>
          </cell>
          <cell r="CM136">
            <v>3.2470560606060603</v>
          </cell>
          <cell r="CN136">
            <v>4.8554813227842502</v>
          </cell>
          <cell r="CO136">
            <v>0.68700000000000006</v>
          </cell>
          <cell r="CP136" t="str">
            <v>B</v>
          </cell>
          <cell r="CQ136">
            <v>0.1</v>
          </cell>
          <cell r="CR136">
            <v>0.65934061352504036</v>
          </cell>
          <cell r="CS136">
            <v>168.30383997908748</v>
          </cell>
          <cell r="CT136">
            <v>110.96955711043175</v>
          </cell>
          <cell r="CU136">
            <v>56.743543260254576</v>
          </cell>
          <cell r="CV136">
            <v>145.7465</v>
          </cell>
        </row>
        <row r="137">
          <cell r="A137">
            <v>56</v>
          </cell>
          <cell r="B137">
            <v>120</v>
          </cell>
          <cell r="C137">
            <v>41731</v>
          </cell>
          <cell r="D137" t="str">
            <v>Kutz Processing Plant</v>
          </cell>
          <cell r="E137" t="str">
            <v>Williams</v>
          </cell>
          <cell r="F137">
            <v>36.667200000000001</v>
          </cell>
          <cell r="G137">
            <v>-107.9611</v>
          </cell>
          <cell r="H137" t="str">
            <v>NM</v>
          </cell>
          <cell r="I137">
            <v>13</v>
          </cell>
          <cell r="J137" t="str">
            <v>San Juan</v>
          </cell>
          <cell r="K137" t="str">
            <v>P</v>
          </cell>
          <cell r="L137" t="str">
            <v>Conventional</v>
          </cell>
          <cell r="M137">
            <v>87.082499999999996</v>
          </cell>
          <cell r="N137">
            <v>6.7004999999999999</v>
          </cell>
          <cell r="O137">
            <v>2.5135000000000001</v>
          </cell>
          <cell r="P137">
            <v>1.7309000000000001</v>
          </cell>
          <cell r="Q137">
            <v>1.6404999999999998</v>
          </cell>
          <cell r="R137">
            <v>0.33210000000000001</v>
          </cell>
          <cell r="S137">
            <v>0</v>
          </cell>
          <cell r="T137">
            <v>0</v>
          </cell>
          <cell r="U137">
            <v>0</v>
          </cell>
          <cell r="V137">
            <v>0</v>
          </cell>
          <cell r="W137" t="str">
            <v>AVG:  K1 Inlet, K2 Inlet</v>
          </cell>
          <cell r="X137">
            <v>93.991</v>
          </cell>
          <cell r="Y137">
            <v>5.2702999999999998</v>
          </cell>
          <cell r="Z137">
            <v>0.17480000000000001</v>
          </cell>
          <cell r="AA137">
            <v>1.6E-2</v>
          </cell>
          <cell r="AB137">
            <v>0.24610000000000001</v>
          </cell>
          <cell r="AC137">
            <v>0.30130000000000001</v>
          </cell>
          <cell r="AD137">
            <v>0</v>
          </cell>
          <cell r="AE137">
            <v>0</v>
          </cell>
          <cell r="AF137">
            <v>0</v>
          </cell>
          <cell r="AG137">
            <v>0</v>
          </cell>
          <cell r="AH137" t="str">
            <v>Residue</v>
          </cell>
          <cell r="AI137">
            <v>158.39557178082191</v>
          </cell>
          <cell r="AJ137">
            <v>136</v>
          </cell>
          <cell r="AK137">
            <v>215</v>
          </cell>
          <cell r="AL137">
            <v>560</v>
          </cell>
          <cell r="AM137">
            <v>453</v>
          </cell>
          <cell r="AN137">
            <v>0</v>
          </cell>
          <cell r="AO137">
            <v>25623</v>
          </cell>
          <cell r="AP137">
            <v>45</v>
          </cell>
          <cell r="AQ137">
            <v>0</v>
          </cell>
          <cell r="AR137">
            <v>21931</v>
          </cell>
          <cell r="AS137">
            <v>21931</v>
          </cell>
          <cell r="AT137">
            <v>0</v>
          </cell>
          <cell r="AU137">
            <v>0</v>
          </cell>
          <cell r="AV137">
            <v>0</v>
          </cell>
          <cell r="AW137">
            <v>8</v>
          </cell>
          <cell r="AX137">
            <v>0</v>
          </cell>
          <cell r="AY137">
            <v>1</v>
          </cell>
          <cell r="AZ137" t="str">
            <v>Turbines (9)</v>
          </cell>
          <cell r="BA137">
            <v>1</v>
          </cell>
          <cell r="BB137" t="str">
            <v>Compressed air</v>
          </cell>
          <cell r="BC137" t="str">
            <v>Compressed air</v>
          </cell>
          <cell r="BD137" t="str">
            <v>Compressed air</v>
          </cell>
          <cell r="BE137">
            <v>1948</v>
          </cell>
          <cell r="BF137">
            <v>66</v>
          </cell>
          <cell r="BG137" t="str">
            <v>New Mexcio Gas and El Paso Natural Gas Transmission</v>
          </cell>
          <cell r="BH137" t="str">
            <v>Chaco and Keblah gathering compressor stations (dehydration on the Chaco line), and gathering wells (100’s of wells) on the gathering line into Station “Y”.</v>
          </cell>
          <cell r="BI137" t="str">
            <v>LW</v>
          </cell>
          <cell r="BJ137" t="str">
            <v>Aerodyne</v>
          </cell>
          <cell r="BK137" t="str">
            <v>No IR camera allowed onsite.  No noted leaks or emissions</v>
          </cell>
          <cell r="BL137" t="str">
            <v xml:space="preserve">Area is primarily an industrial park, but there are a few private residences.  Other natural gas facilities include New Mexico Gas Company, Keblah Compressor station (Williams site, 1 turbine OP).  There is dehydrator (permitted for 140 MM, typical operating is 60-80 MM) directly across from the Kutz Plant. </v>
          </cell>
          <cell r="BM137">
            <v>0</v>
          </cell>
          <cell r="BN137">
            <v>0.72722409474110827</v>
          </cell>
          <cell r="BO137">
            <v>3.6551666666666667</v>
          </cell>
          <cell r="BP137">
            <v>0.18642305107747059</v>
          </cell>
          <cell r="BQ137">
            <v>5</v>
          </cell>
          <cell r="BT137">
            <v>179.2055736307089</v>
          </cell>
          <cell r="BU137">
            <v>238.37966696471494</v>
          </cell>
          <cell r="BV137">
            <v>102.92455890777167</v>
          </cell>
          <cell r="BW137">
            <v>258056.02602822083</v>
          </cell>
          <cell r="BX137">
            <v>343266.7204291895</v>
          </cell>
          <cell r="BY137">
            <v>0</v>
          </cell>
          <cell r="BZ137">
            <v>2.0187792231376096E-3</v>
          </cell>
          <cell r="CA137">
            <v>0</v>
          </cell>
          <cell r="CB137">
            <v>21931</v>
          </cell>
          <cell r="CC137">
            <v>93.991</v>
          </cell>
          <cell r="CD137">
            <v>0.57433793392983168</v>
          </cell>
          <cell r="CE137">
            <v>1</v>
          </cell>
          <cell r="CF137">
            <v>179.2055736307089</v>
          </cell>
          <cell r="CG137">
            <v>289.6896988416164</v>
          </cell>
          <cell r="CH137">
            <v>179.2055736307089</v>
          </cell>
          <cell r="CI137">
            <v>0.61976917427481093</v>
          </cell>
          <cell r="CJ137">
            <v>0.61976917427481093</v>
          </cell>
          <cell r="CL137">
            <v>4.0580439548141946E-3</v>
          </cell>
          <cell r="CM137">
            <v>3.7247272727272733</v>
          </cell>
          <cell r="CN137">
            <v>5.5697663876541688</v>
          </cell>
          <cell r="CO137">
            <v>0.68729710000000011</v>
          </cell>
          <cell r="CP137" t="str">
            <v>C</v>
          </cell>
          <cell r="CQ137">
            <v>0.1</v>
          </cell>
          <cell r="CR137">
            <v>0.99636105075505399</v>
          </cell>
          <cell r="CS137">
            <v>179.86007531597591</v>
          </cell>
          <cell r="CT137">
            <v>179.2055736307089</v>
          </cell>
          <cell r="CU137">
            <v>8.3590143057585635</v>
          </cell>
          <cell r="CV137">
            <v>127.82776</v>
          </cell>
        </row>
        <row r="138">
          <cell r="A138">
            <v>676</v>
          </cell>
          <cell r="B138">
            <v>121</v>
          </cell>
          <cell r="C138">
            <v>41729</v>
          </cell>
          <cell r="D138" t="str">
            <v>Hilight Gas Plant</v>
          </cell>
          <cell r="E138" t="str">
            <v>Anadarko</v>
          </cell>
          <cell r="F138">
            <v>43.842500000000001</v>
          </cell>
          <cell r="G138">
            <v>-105.36202</v>
          </cell>
          <cell r="H138" t="str">
            <v>WY</v>
          </cell>
          <cell r="I138">
            <v>4</v>
          </cell>
          <cell r="J138" t="str">
            <v>Powder River</v>
          </cell>
          <cell r="K138" t="str">
            <v>P</v>
          </cell>
          <cell r="L138" t="str">
            <v>Conventional</v>
          </cell>
          <cell r="M138">
            <v>61.874499999999998</v>
          </cell>
          <cell r="N138">
            <v>15.007099999999999</v>
          </cell>
          <cell r="O138">
            <v>10.908799999999999</v>
          </cell>
          <cell r="P138">
            <v>9.4468999999999994</v>
          </cell>
          <cell r="Q138">
            <v>1.4779</v>
          </cell>
          <cell r="R138">
            <v>1.2847999999999999</v>
          </cell>
          <cell r="S138">
            <v>1.4300000000000001E-3</v>
          </cell>
          <cell r="T138">
            <v>14.3</v>
          </cell>
          <cell r="U138">
            <v>1535.9</v>
          </cell>
          <cell r="V138">
            <v>0</v>
          </cell>
          <cell r="W138" t="str">
            <v>Low pressure inlet.  Effective date 11/20/13</v>
          </cell>
          <cell r="X138">
            <v>79.649799999999999</v>
          </cell>
          <cell r="Y138">
            <v>13.832100000000001</v>
          </cell>
          <cell r="Z138">
            <v>3.4</v>
          </cell>
          <cell r="AA138">
            <v>0.58979999999999999</v>
          </cell>
          <cell r="AB138">
            <v>1.7875000000000001</v>
          </cell>
          <cell r="AC138">
            <v>0.74629999999999996</v>
          </cell>
          <cell r="AD138">
            <v>0</v>
          </cell>
          <cell r="AE138">
            <v>0</v>
          </cell>
          <cell r="AF138">
            <v>0</v>
          </cell>
          <cell r="AG138">
            <v>0</v>
          </cell>
          <cell r="AH138" t="str">
            <v>Obtained from onsite monitor at the outlet pipeline (sales)</v>
          </cell>
          <cell r="AI138">
            <v>27.476231863013702</v>
          </cell>
          <cell r="AJ138">
            <v>41.9</v>
          </cell>
          <cell r="AK138">
            <v>50</v>
          </cell>
          <cell r="AL138">
            <v>3.1</v>
          </cell>
          <cell r="AM138">
            <v>1013</v>
          </cell>
          <cell r="AN138">
            <v>13938</v>
          </cell>
          <cell r="AO138">
            <v>0</v>
          </cell>
          <cell r="AP138">
            <v>25</v>
          </cell>
          <cell r="AQ138">
            <v>12258</v>
          </cell>
          <cell r="AR138">
            <v>0</v>
          </cell>
          <cell r="AS138">
            <v>12258</v>
          </cell>
          <cell r="AT138">
            <v>8</v>
          </cell>
          <cell r="AU138">
            <v>0</v>
          </cell>
          <cell r="AV138">
            <v>1</v>
          </cell>
          <cell r="AW138">
            <v>0</v>
          </cell>
          <cell r="AX138">
            <v>0</v>
          </cell>
          <cell r="AY138">
            <v>0</v>
          </cell>
          <cell r="AZ138" t="str">
            <v>4-S lean burn (12 OP); 2-S engines (2 OP); Generators (6) not included in horsepower</v>
          </cell>
          <cell r="BA138">
            <v>1</v>
          </cell>
          <cell r="BB138" t="str">
            <v>Compressed air</v>
          </cell>
          <cell r="BC138" t="str">
            <v>Compressed air</v>
          </cell>
          <cell r="BD138" t="str">
            <v>Compressed air</v>
          </cell>
          <cell r="BE138">
            <v>1950</v>
          </cell>
          <cell r="BF138">
            <v>64</v>
          </cell>
          <cell r="BG138" t="str">
            <v>The "residue" gas goes to sales via high pressure line (transmission).  The liquids are shipped via trucks and/or train.</v>
          </cell>
          <cell r="BH138" t="str">
            <v>Low pressure gas comes from 3 main lines and enter the plant throgh a 24" pipe line and goes to the booster compressors at Hilight.  The high pressur gas comes from the Porcupine booster, Moore booster and DCP sites and go directly into the process area.</v>
          </cell>
          <cell r="BI138" t="str">
            <v>DM</v>
          </cell>
          <cell r="BJ138" t="str">
            <v>CMU</v>
          </cell>
          <cell r="BK138" t="str">
            <v>Only one of the Waukesha engines (the ones used to boost the low pressure inlet) went NOP around 4:25 pm without releasing gas to atmosphere.  No IR camera used</v>
          </cell>
          <cell r="BL138" t="str">
            <v>Remote location.  Coal mine nearby approximately 4 mi distance.</v>
          </cell>
          <cell r="BM138">
            <v>0</v>
          </cell>
          <cell r="BN138">
            <v>46.242821795052599</v>
          </cell>
          <cell r="BO138">
            <v>49.032000000000004</v>
          </cell>
          <cell r="BP138">
            <v>7.7418068663805156E-2</v>
          </cell>
          <cell r="BQ138">
            <v>12</v>
          </cell>
          <cell r="BT138">
            <v>144.16727528943736</v>
          </cell>
          <cell r="BU138">
            <v>317.75665595156897</v>
          </cell>
          <cell r="BV138">
            <v>88.412938035544258</v>
          </cell>
          <cell r="BW138">
            <v>207600.87641678978</v>
          </cell>
          <cell r="BX138">
            <v>457569.58457025932</v>
          </cell>
          <cell r="BY138">
            <v>0</v>
          </cell>
          <cell r="BZ138">
            <v>6.2205741317818558E-3</v>
          </cell>
          <cell r="CA138">
            <v>0</v>
          </cell>
          <cell r="CB138">
            <v>12258</v>
          </cell>
          <cell r="CC138">
            <v>79.649799999999999</v>
          </cell>
          <cell r="CD138">
            <v>0.61326634534808311</v>
          </cell>
          <cell r="CE138">
            <v>1</v>
          </cell>
          <cell r="CF138">
            <v>144.16727528943736</v>
          </cell>
          <cell r="CG138">
            <v>53.172771878804191</v>
          </cell>
          <cell r="CH138">
            <v>144.16727528943736</v>
          </cell>
          <cell r="CI138">
            <v>20.573669336859911</v>
          </cell>
          <cell r="CJ138">
            <v>2.7112988508110019</v>
          </cell>
          <cell r="CL138">
            <v>0.32075810340601374</v>
          </cell>
          <cell r="CM138">
            <v>5.5245855317191852</v>
          </cell>
          <cell r="CN138">
            <v>8.2611822416086724</v>
          </cell>
          <cell r="CO138">
            <v>2.06105010819704</v>
          </cell>
          <cell r="CP138" t="str">
            <v>C</v>
          </cell>
          <cell r="CQ138">
            <v>0.3</v>
          </cell>
          <cell r="CR138">
            <v>0.81663940524491752</v>
          </cell>
          <cell r="CS138">
            <v>176.53725054597419</v>
          </cell>
          <cell r="CT138">
            <v>144.16727528943736</v>
          </cell>
          <cell r="CU138">
            <v>42.604504274652903</v>
          </cell>
          <cell r="CV138">
            <v>33.373266200000003</v>
          </cell>
        </row>
        <row r="139">
          <cell r="A139">
            <v>701</v>
          </cell>
          <cell r="B139">
            <v>131</v>
          </cell>
          <cell r="C139">
            <v>41732</v>
          </cell>
          <cell r="D139" t="str">
            <v>Newcastle Gas Plant</v>
          </cell>
          <cell r="E139" t="str">
            <v>Anadarko</v>
          </cell>
          <cell r="F139">
            <v>43.638016999999998</v>
          </cell>
          <cell r="G139">
            <v>-104.5565335</v>
          </cell>
          <cell r="H139" t="str">
            <v>WY</v>
          </cell>
          <cell r="I139">
            <v>4</v>
          </cell>
          <cell r="J139" t="str">
            <v>Powder River</v>
          </cell>
          <cell r="K139" t="str">
            <v>P</v>
          </cell>
          <cell r="L139" t="str">
            <v>Conventional</v>
          </cell>
          <cell r="M139">
            <v>58.8964</v>
          </cell>
          <cell r="N139">
            <v>12.0726</v>
          </cell>
          <cell r="O139">
            <v>13.948700000000001</v>
          </cell>
          <cell r="P139">
            <v>12.617699999999999</v>
          </cell>
          <cell r="Q139">
            <v>1.0389999999999999</v>
          </cell>
          <cell r="R139">
            <v>1.4256</v>
          </cell>
          <cell r="S139">
            <v>1.5E-3</v>
          </cell>
          <cell r="T139">
            <v>15</v>
          </cell>
          <cell r="U139">
            <v>1643.8</v>
          </cell>
          <cell r="V139" t="str">
            <v>N/A</v>
          </cell>
          <cell r="W139" t="str">
            <v>Gas composition from Finn Shirley inlet only.  Effective date 12/17/13</v>
          </cell>
          <cell r="X139" t="str">
            <v>N/A</v>
          </cell>
          <cell r="Y139" t="str">
            <v>N/A</v>
          </cell>
          <cell r="Z139" t="str">
            <v>N/A</v>
          </cell>
          <cell r="AA139" t="str">
            <v>N/A</v>
          </cell>
          <cell r="AB139" t="str">
            <v>N/A</v>
          </cell>
          <cell r="AC139" t="str">
            <v>N/A</v>
          </cell>
          <cell r="AD139" t="str">
            <v>N/A</v>
          </cell>
          <cell r="AE139" t="str">
            <v>N/A</v>
          </cell>
          <cell r="AF139" t="str">
            <v>N/A</v>
          </cell>
          <cell r="AG139" t="str">
            <v>N/A</v>
          </cell>
          <cell r="AH139" t="str">
            <v>N/A</v>
          </cell>
          <cell r="AI139">
            <v>1.7112679178082193</v>
          </cell>
          <cell r="AJ139">
            <v>2</v>
          </cell>
          <cell r="AK139">
            <v>3</v>
          </cell>
          <cell r="AL139">
            <v>2</v>
          </cell>
          <cell r="AM139">
            <v>360</v>
          </cell>
          <cell r="AN139">
            <v>1570</v>
          </cell>
          <cell r="AO139">
            <v>0</v>
          </cell>
          <cell r="AP139">
            <v>32.5</v>
          </cell>
          <cell r="AQ139">
            <v>1170</v>
          </cell>
          <cell r="AR139">
            <v>0</v>
          </cell>
          <cell r="AS139">
            <v>1170</v>
          </cell>
          <cell r="AT139">
            <v>2</v>
          </cell>
          <cell r="AU139">
            <v>0</v>
          </cell>
          <cell r="AV139">
            <v>1</v>
          </cell>
          <cell r="AW139">
            <v>0</v>
          </cell>
          <cell r="AX139">
            <v>0</v>
          </cell>
          <cell r="AY139">
            <v>0</v>
          </cell>
          <cell r="AZ139" t="str">
            <v>4-S rich burn</v>
          </cell>
          <cell r="BA139">
            <v>1</v>
          </cell>
          <cell r="BB139">
            <v>0</v>
          </cell>
          <cell r="BC139">
            <v>0</v>
          </cell>
          <cell r="BD139">
            <v>0</v>
          </cell>
          <cell r="BE139">
            <v>1982</v>
          </cell>
          <cell r="BF139">
            <v>32</v>
          </cell>
          <cell r="BG139" t="str">
            <v>Compressor station</v>
          </cell>
          <cell r="BH139" t="str">
            <v>Wells ~ 415, and Boggy booster station</v>
          </cell>
          <cell r="BI139" t="str">
            <v>DM</v>
          </cell>
          <cell r="BJ139" t="str">
            <v>CMU</v>
          </cell>
          <cell r="BK139" t="str">
            <v>There were no changes in operation nor any episodic emissions.  No IR camera onsite.</v>
          </cell>
          <cell r="BL139" t="str">
            <v xml:space="preserve">Rural location.  Many wells nearby. </v>
          </cell>
          <cell r="BM139">
            <v>0</v>
          </cell>
          <cell r="BN139">
            <v>0.8840803945736273</v>
          </cell>
          <cell r="BO139">
            <v>4.68</v>
          </cell>
          <cell r="BP139">
            <v>8.474102773378343E-3</v>
          </cell>
          <cell r="BQ139">
            <v>29</v>
          </cell>
          <cell r="BT139">
            <v>2.861826788262896</v>
          </cell>
          <cell r="BU139">
            <v>11.843900685539612</v>
          </cell>
          <cell r="BV139">
            <v>1.0902889748082674</v>
          </cell>
          <cell r="BW139">
            <v>4121.0305750985699</v>
          </cell>
          <cell r="BX139">
            <v>17055.216987177042</v>
          </cell>
          <cell r="BY139">
            <v>0</v>
          </cell>
          <cell r="BZ139">
            <v>3.4985419950103653E-3</v>
          </cell>
          <cell r="CA139">
            <v>0</v>
          </cell>
          <cell r="CB139">
            <v>1170</v>
          </cell>
          <cell r="CC139">
            <v>58.8964</v>
          </cell>
          <cell r="CD139">
            <v>0.38097657736653701</v>
          </cell>
          <cell r="CE139">
            <v>1</v>
          </cell>
          <cell r="CF139">
            <v>2.861826788262896</v>
          </cell>
          <cell r="CG139">
            <v>4.0706654578507484</v>
          </cell>
          <cell r="CH139">
            <v>2.861826788262896</v>
          </cell>
          <cell r="CI139">
            <v>0.8957038475755299</v>
          </cell>
          <cell r="CJ139">
            <v>0.70303659632444926</v>
          </cell>
          <cell r="CL139">
            <v>0.30892169931439367</v>
          </cell>
          <cell r="CM139">
            <v>8.5417794956847199</v>
          </cell>
          <cell r="CN139">
            <v>12.772939558332558</v>
          </cell>
          <cell r="CO139">
            <v>0.61793144557948809</v>
          </cell>
          <cell r="CP139" t="str">
            <v>C</v>
          </cell>
          <cell r="CQ139">
            <v>0.1</v>
          </cell>
          <cell r="CR139">
            <v>0.78245453411613286</v>
          </cell>
          <cell r="CS139">
            <v>3.6574991433791606</v>
          </cell>
          <cell r="CT139">
            <v>2.861826788262896</v>
          </cell>
          <cell r="CU139">
            <v>9.1151341035071152</v>
          </cell>
          <cell r="CV139">
            <v>1.1779280000000001</v>
          </cell>
        </row>
      </sheetData>
      <sheetData sheetId="2">
        <row r="3">
          <cell r="A3">
            <v>357</v>
          </cell>
          <cell r="B3">
            <v>1</v>
          </cell>
        </row>
        <row r="4">
          <cell r="A4">
            <v>602</v>
          </cell>
          <cell r="B4">
            <v>2</v>
          </cell>
        </row>
        <row r="5">
          <cell r="A5">
            <v>430</v>
          </cell>
          <cell r="B5">
            <v>3</v>
          </cell>
        </row>
        <row r="6">
          <cell r="A6">
            <v>449</v>
          </cell>
          <cell r="B6">
            <v>4</v>
          </cell>
        </row>
        <row r="7">
          <cell r="A7">
            <v>609</v>
          </cell>
          <cell r="B7">
            <v>5</v>
          </cell>
        </row>
        <row r="8">
          <cell r="A8">
            <v>593</v>
          </cell>
          <cell r="B8">
            <v>6</v>
          </cell>
        </row>
        <row r="9">
          <cell r="A9">
            <v>175</v>
          </cell>
          <cell r="B9">
            <v>7</v>
          </cell>
        </row>
        <row r="10">
          <cell r="A10">
            <v>605</v>
          </cell>
          <cell r="B10">
            <v>8</v>
          </cell>
        </row>
        <row r="11">
          <cell r="A11">
            <v>488</v>
          </cell>
          <cell r="B11">
            <v>9</v>
          </cell>
        </row>
        <row r="12">
          <cell r="A12">
            <v>345</v>
          </cell>
          <cell r="B12">
            <v>10</v>
          </cell>
        </row>
        <row r="13">
          <cell r="A13">
            <v>16</v>
          </cell>
          <cell r="B13">
            <v>11</v>
          </cell>
        </row>
        <row r="14">
          <cell r="A14">
            <v>80</v>
          </cell>
          <cell r="B14">
            <v>12</v>
          </cell>
        </row>
        <row r="15">
          <cell r="A15">
            <v>505</v>
          </cell>
          <cell r="B15">
            <v>13</v>
          </cell>
        </row>
        <row r="16">
          <cell r="A16">
            <v>426</v>
          </cell>
          <cell r="B16">
            <v>14</v>
          </cell>
        </row>
        <row r="17">
          <cell r="A17">
            <v>566</v>
          </cell>
          <cell r="B17">
            <v>15</v>
          </cell>
        </row>
        <row r="18">
          <cell r="A18">
            <v>464</v>
          </cell>
          <cell r="B18">
            <v>16</v>
          </cell>
        </row>
        <row r="19">
          <cell r="A19">
            <v>406</v>
          </cell>
          <cell r="B19">
            <v>17</v>
          </cell>
        </row>
        <row r="20">
          <cell r="A20">
            <v>541</v>
          </cell>
          <cell r="B20">
            <v>18</v>
          </cell>
        </row>
        <row r="21">
          <cell r="A21">
            <v>75</v>
          </cell>
          <cell r="B21">
            <v>19</v>
          </cell>
        </row>
        <row r="22">
          <cell r="A22">
            <v>683</v>
          </cell>
          <cell r="B22">
            <v>20</v>
          </cell>
        </row>
        <row r="23">
          <cell r="A23">
            <v>301</v>
          </cell>
          <cell r="B23">
            <v>21</v>
          </cell>
        </row>
        <row r="24">
          <cell r="A24">
            <v>457</v>
          </cell>
          <cell r="B24">
            <v>22</v>
          </cell>
        </row>
        <row r="25">
          <cell r="A25">
            <v>621</v>
          </cell>
          <cell r="B25">
            <v>23</v>
          </cell>
        </row>
        <row r="26">
          <cell r="A26">
            <v>168</v>
          </cell>
          <cell r="B26">
            <v>24</v>
          </cell>
        </row>
        <row r="27">
          <cell r="A27">
            <v>203</v>
          </cell>
          <cell r="B27">
            <v>25</v>
          </cell>
        </row>
        <row r="28">
          <cell r="A28">
            <v>563</v>
          </cell>
          <cell r="B28">
            <v>26</v>
          </cell>
        </row>
        <row r="29">
          <cell r="A29">
            <v>553</v>
          </cell>
          <cell r="B29">
            <v>27</v>
          </cell>
        </row>
        <row r="30">
          <cell r="A30">
            <v>454</v>
          </cell>
          <cell r="B30">
            <v>28</v>
          </cell>
        </row>
        <row r="31">
          <cell r="A31">
            <v>222</v>
          </cell>
          <cell r="B31">
            <v>29</v>
          </cell>
        </row>
        <row r="32">
          <cell r="A32">
            <v>186</v>
          </cell>
          <cell r="B32">
            <v>30</v>
          </cell>
        </row>
        <row r="33">
          <cell r="A33">
            <v>415</v>
          </cell>
          <cell r="B33">
            <v>31</v>
          </cell>
        </row>
        <row r="34">
          <cell r="A34">
            <v>316</v>
          </cell>
          <cell r="B34">
            <v>32</v>
          </cell>
        </row>
        <row r="35">
          <cell r="A35">
            <v>558</v>
          </cell>
          <cell r="B35">
            <v>33</v>
          </cell>
        </row>
        <row r="36">
          <cell r="A36">
            <v>633</v>
          </cell>
          <cell r="B36">
            <v>34</v>
          </cell>
        </row>
        <row r="37">
          <cell r="A37">
            <v>331.1</v>
          </cell>
          <cell r="B37">
            <v>35</v>
          </cell>
        </row>
        <row r="38">
          <cell r="A38">
            <v>28</v>
          </cell>
          <cell r="B38">
            <v>36</v>
          </cell>
        </row>
        <row r="39">
          <cell r="A39">
            <v>261</v>
          </cell>
          <cell r="B39">
            <v>37</v>
          </cell>
        </row>
        <row r="40">
          <cell r="A40">
            <v>276</v>
          </cell>
          <cell r="B40">
            <v>38</v>
          </cell>
        </row>
        <row r="41">
          <cell r="A41">
            <v>264</v>
          </cell>
          <cell r="B41">
            <v>39</v>
          </cell>
        </row>
        <row r="42">
          <cell r="A42">
            <v>536</v>
          </cell>
          <cell r="B42">
            <v>40</v>
          </cell>
        </row>
        <row r="43">
          <cell r="A43">
            <v>4</v>
          </cell>
          <cell r="B43">
            <v>41</v>
          </cell>
        </row>
        <row r="44">
          <cell r="A44">
            <v>438</v>
          </cell>
          <cell r="B44">
            <v>42</v>
          </cell>
        </row>
        <row r="45">
          <cell r="A45">
            <v>443</v>
          </cell>
          <cell r="B45">
            <v>43</v>
          </cell>
        </row>
        <row r="46">
          <cell r="A46">
            <v>255</v>
          </cell>
          <cell r="B46">
            <v>44</v>
          </cell>
        </row>
        <row r="47">
          <cell r="A47">
            <v>23</v>
          </cell>
          <cell r="B47">
            <v>45</v>
          </cell>
        </row>
        <row r="48">
          <cell r="A48">
            <v>377</v>
          </cell>
          <cell r="B48">
            <v>46</v>
          </cell>
        </row>
        <row r="49">
          <cell r="A49">
            <v>279</v>
          </cell>
          <cell r="B49">
            <v>47</v>
          </cell>
        </row>
        <row r="50">
          <cell r="A50">
            <v>257</v>
          </cell>
          <cell r="B50">
            <v>48</v>
          </cell>
        </row>
        <row r="51">
          <cell r="A51">
            <v>285</v>
          </cell>
          <cell r="B51">
            <v>49</v>
          </cell>
        </row>
        <row r="52">
          <cell r="A52">
            <v>296</v>
          </cell>
          <cell r="B52">
            <v>50</v>
          </cell>
        </row>
        <row r="53">
          <cell r="A53">
            <v>534</v>
          </cell>
          <cell r="B53">
            <v>51</v>
          </cell>
        </row>
        <row r="54">
          <cell r="A54">
            <v>283</v>
          </cell>
          <cell r="B54">
            <v>52</v>
          </cell>
        </row>
        <row r="55">
          <cell r="A55">
            <v>97</v>
          </cell>
          <cell r="B55">
            <v>53</v>
          </cell>
        </row>
        <row r="56">
          <cell r="A56">
            <v>73</v>
          </cell>
          <cell r="B56">
            <v>54</v>
          </cell>
        </row>
        <row r="57">
          <cell r="A57">
            <v>322</v>
          </cell>
          <cell r="B57">
            <v>55</v>
          </cell>
        </row>
        <row r="58">
          <cell r="A58">
            <v>324</v>
          </cell>
          <cell r="B58">
            <v>56</v>
          </cell>
        </row>
        <row r="59">
          <cell r="A59">
            <v>87</v>
          </cell>
          <cell r="B59">
            <v>57</v>
          </cell>
        </row>
        <row r="60">
          <cell r="A60">
            <v>347</v>
          </cell>
          <cell r="B60">
            <v>58</v>
          </cell>
        </row>
        <row r="61">
          <cell r="A61">
            <v>331.2</v>
          </cell>
          <cell r="B61">
            <v>59</v>
          </cell>
        </row>
        <row r="62">
          <cell r="A62">
            <v>649</v>
          </cell>
          <cell r="B62">
            <v>60</v>
          </cell>
        </row>
        <row r="63">
          <cell r="A63">
            <v>344</v>
          </cell>
          <cell r="B63">
            <v>61</v>
          </cell>
        </row>
        <row r="64">
          <cell r="A64">
            <v>246</v>
          </cell>
          <cell r="B64">
            <v>62</v>
          </cell>
        </row>
        <row r="65">
          <cell r="A65">
            <v>299</v>
          </cell>
          <cell r="B65">
            <v>63</v>
          </cell>
        </row>
        <row r="66">
          <cell r="A66">
            <v>368</v>
          </cell>
          <cell r="B66">
            <v>64</v>
          </cell>
        </row>
        <row r="67">
          <cell r="A67">
            <v>467</v>
          </cell>
          <cell r="B67">
            <v>65</v>
          </cell>
        </row>
        <row r="68">
          <cell r="A68">
            <v>109</v>
          </cell>
          <cell r="B68">
            <v>66</v>
          </cell>
        </row>
        <row r="69">
          <cell r="A69">
            <v>442</v>
          </cell>
          <cell r="B69">
            <v>67</v>
          </cell>
        </row>
        <row r="70">
          <cell r="A70">
            <v>29</v>
          </cell>
          <cell r="B70">
            <v>68</v>
          </cell>
        </row>
        <row r="71">
          <cell r="A71">
            <v>244</v>
          </cell>
          <cell r="B71">
            <v>69</v>
          </cell>
        </row>
        <row r="72">
          <cell r="A72">
            <v>297</v>
          </cell>
          <cell r="B72">
            <v>70</v>
          </cell>
        </row>
        <row r="73">
          <cell r="A73">
            <v>466</v>
          </cell>
          <cell r="B73">
            <v>71</v>
          </cell>
        </row>
        <row r="74">
          <cell r="A74">
            <v>440</v>
          </cell>
          <cell r="B74">
            <v>72</v>
          </cell>
        </row>
        <row r="75">
          <cell r="A75">
            <v>275</v>
          </cell>
          <cell r="B75">
            <v>73</v>
          </cell>
        </row>
        <row r="76">
          <cell r="A76">
            <v>715</v>
          </cell>
          <cell r="B76">
            <v>74</v>
          </cell>
        </row>
        <row r="77">
          <cell r="A77">
            <v>544</v>
          </cell>
          <cell r="B77">
            <v>75</v>
          </cell>
        </row>
        <row r="78">
          <cell r="A78">
            <v>226</v>
          </cell>
          <cell r="B78">
            <v>76</v>
          </cell>
        </row>
        <row r="79">
          <cell r="A79">
            <v>423</v>
          </cell>
          <cell r="B79">
            <v>77</v>
          </cell>
        </row>
        <row r="80">
          <cell r="A80">
            <v>305</v>
          </cell>
          <cell r="B80">
            <v>78</v>
          </cell>
        </row>
        <row r="81">
          <cell r="A81">
            <v>420</v>
          </cell>
          <cell r="B81">
            <v>79</v>
          </cell>
        </row>
        <row r="82">
          <cell r="A82">
            <v>218</v>
          </cell>
          <cell r="B82">
            <v>80</v>
          </cell>
        </row>
        <row r="83">
          <cell r="A83">
            <v>166</v>
          </cell>
          <cell r="B83">
            <v>81</v>
          </cell>
        </row>
        <row r="84">
          <cell r="A84">
            <v>668</v>
          </cell>
          <cell r="B84">
            <v>82</v>
          </cell>
        </row>
        <row r="85">
          <cell r="A85">
            <v>333</v>
          </cell>
          <cell r="B85">
            <v>83</v>
          </cell>
        </row>
        <row r="86">
          <cell r="A86">
            <v>205</v>
          </cell>
          <cell r="B86">
            <v>84</v>
          </cell>
        </row>
        <row r="87">
          <cell r="A87">
            <v>78</v>
          </cell>
          <cell r="B87">
            <v>85</v>
          </cell>
        </row>
        <row r="88">
          <cell r="A88">
            <v>302</v>
          </cell>
          <cell r="B88">
            <v>86</v>
          </cell>
        </row>
        <row r="89">
          <cell r="A89">
            <v>508</v>
          </cell>
          <cell r="B89">
            <v>87</v>
          </cell>
        </row>
        <row r="90">
          <cell r="A90">
            <v>104</v>
          </cell>
          <cell r="B90">
            <v>88</v>
          </cell>
        </row>
        <row r="91">
          <cell r="A91">
            <v>30</v>
          </cell>
          <cell r="B91">
            <v>89</v>
          </cell>
        </row>
        <row r="92">
          <cell r="A92">
            <v>108</v>
          </cell>
          <cell r="B92">
            <v>90</v>
          </cell>
        </row>
        <row r="93">
          <cell r="A93">
            <v>334</v>
          </cell>
          <cell r="B93">
            <v>91</v>
          </cell>
        </row>
        <row r="94">
          <cell r="A94">
            <v>134</v>
          </cell>
          <cell r="B94">
            <v>92</v>
          </cell>
        </row>
        <row r="95">
          <cell r="A95">
            <v>198</v>
          </cell>
          <cell r="B95">
            <v>93</v>
          </cell>
        </row>
        <row r="96">
          <cell r="A96">
            <v>349</v>
          </cell>
          <cell r="B96">
            <v>94</v>
          </cell>
        </row>
        <row r="97">
          <cell r="A97">
            <v>254</v>
          </cell>
          <cell r="B97">
            <v>95</v>
          </cell>
        </row>
        <row r="98">
          <cell r="A98">
            <v>207</v>
          </cell>
          <cell r="B98">
            <v>96</v>
          </cell>
        </row>
        <row r="99">
          <cell r="A99">
            <v>111</v>
          </cell>
          <cell r="B99">
            <v>97</v>
          </cell>
        </row>
        <row r="100">
          <cell r="A100">
            <v>479</v>
          </cell>
          <cell r="B100">
            <v>98</v>
          </cell>
        </row>
        <row r="101">
          <cell r="A101">
            <v>118</v>
          </cell>
          <cell r="B101">
            <v>99</v>
          </cell>
        </row>
        <row r="102">
          <cell r="A102">
            <v>422</v>
          </cell>
          <cell r="B102">
            <v>100</v>
          </cell>
        </row>
        <row r="103">
          <cell r="A103">
            <v>306</v>
          </cell>
          <cell r="B103">
            <v>101</v>
          </cell>
        </row>
        <row r="104">
          <cell r="A104">
            <v>343</v>
          </cell>
          <cell r="B104">
            <v>102</v>
          </cell>
        </row>
        <row r="105">
          <cell r="A105">
            <v>511</v>
          </cell>
          <cell r="B105">
            <v>103</v>
          </cell>
        </row>
        <row r="106">
          <cell r="A106">
            <v>532</v>
          </cell>
          <cell r="B106">
            <v>104</v>
          </cell>
        </row>
        <row r="107">
          <cell r="A107">
            <v>612</v>
          </cell>
          <cell r="B107">
            <v>105</v>
          </cell>
        </row>
        <row r="108">
          <cell r="A108">
            <v>592</v>
          </cell>
          <cell r="B108">
            <v>106</v>
          </cell>
        </row>
        <row r="109">
          <cell r="A109">
            <v>496.2</v>
          </cell>
          <cell r="B109">
            <v>107</v>
          </cell>
        </row>
        <row r="110">
          <cell r="A110">
            <v>496.1</v>
          </cell>
          <cell r="B110">
            <v>108</v>
          </cell>
        </row>
        <row r="111">
          <cell r="A111">
            <v>354</v>
          </cell>
          <cell r="B111">
            <v>109</v>
          </cell>
        </row>
        <row r="112">
          <cell r="A112">
            <v>196</v>
          </cell>
          <cell r="B112">
            <v>110</v>
          </cell>
        </row>
        <row r="113">
          <cell r="A113">
            <v>378</v>
          </cell>
          <cell r="B113">
            <v>111</v>
          </cell>
        </row>
        <row r="114">
          <cell r="A114">
            <v>116</v>
          </cell>
          <cell r="B114">
            <v>112</v>
          </cell>
        </row>
        <row r="115">
          <cell r="A115">
            <v>458</v>
          </cell>
          <cell r="B115">
            <v>113</v>
          </cell>
        </row>
        <row r="116">
          <cell r="A116">
            <v>12</v>
          </cell>
          <cell r="B116">
            <v>114</v>
          </cell>
        </row>
        <row r="117">
          <cell r="A117">
            <v>67</v>
          </cell>
          <cell r="B117">
            <v>115</v>
          </cell>
        </row>
        <row r="118">
          <cell r="A118">
            <v>139</v>
          </cell>
          <cell r="B118">
            <v>116</v>
          </cell>
        </row>
        <row r="119">
          <cell r="A119">
            <v>18</v>
          </cell>
          <cell r="B119">
            <v>117</v>
          </cell>
        </row>
        <row r="120">
          <cell r="A120">
            <v>190</v>
          </cell>
          <cell r="B120">
            <v>118</v>
          </cell>
        </row>
        <row r="121">
          <cell r="A121">
            <v>53</v>
          </cell>
          <cell r="B121">
            <v>119</v>
          </cell>
        </row>
        <row r="122">
          <cell r="A122">
            <v>56</v>
          </cell>
          <cell r="B122">
            <v>120</v>
          </cell>
        </row>
        <row r="123">
          <cell r="A123">
            <v>676</v>
          </cell>
          <cell r="B123">
            <v>121</v>
          </cell>
        </row>
        <row r="124">
          <cell r="A124">
            <v>482</v>
          </cell>
          <cell r="B124">
            <v>122</v>
          </cell>
        </row>
        <row r="125">
          <cell r="A125">
            <v>1194</v>
          </cell>
          <cell r="B125">
            <v>123</v>
          </cell>
        </row>
        <row r="126">
          <cell r="A126">
            <v>547</v>
          </cell>
          <cell r="B126">
            <v>124</v>
          </cell>
        </row>
        <row r="127">
          <cell r="A127">
            <v>119</v>
          </cell>
          <cell r="B127">
            <v>125</v>
          </cell>
        </row>
        <row r="128">
          <cell r="A128">
            <v>197</v>
          </cell>
          <cell r="B128">
            <v>126</v>
          </cell>
        </row>
        <row r="129">
          <cell r="A129">
            <v>140</v>
          </cell>
          <cell r="B129">
            <v>127</v>
          </cell>
        </row>
        <row r="130">
          <cell r="A130">
            <v>201</v>
          </cell>
          <cell r="B130">
            <v>128</v>
          </cell>
        </row>
        <row r="131">
          <cell r="A131">
            <v>20</v>
          </cell>
          <cell r="B131">
            <v>129</v>
          </cell>
        </row>
        <row r="132">
          <cell r="A132">
            <v>484</v>
          </cell>
          <cell r="B132">
            <v>130</v>
          </cell>
        </row>
        <row r="133">
          <cell r="A133">
            <v>701</v>
          </cell>
          <cell r="B133">
            <v>131</v>
          </cell>
        </row>
      </sheetData>
      <sheetData sheetId="3"/>
      <sheetData sheetId="4">
        <row r="3">
          <cell r="B3">
            <v>16</v>
          </cell>
          <cell r="C3" t="str">
            <v>C</v>
          </cell>
          <cell r="D3" t="str">
            <v>YES</v>
          </cell>
          <cell r="E3" t="str">
            <v>Wilcox</v>
          </cell>
          <cell r="F3">
            <v>0.47486320893088557</v>
          </cell>
          <cell r="G3">
            <v>422</v>
          </cell>
          <cell r="H3">
            <v>607</v>
          </cell>
          <cell r="I3">
            <v>4.5944026115904333E-5</v>
          </cell>
          <cell r="J3">
            <v>18.925161586505531</v>
          </cell>
          <cell r="L3">
            <v>24.68202296877347</v>
          </cell>
          <cell r="M3">
            <v>7.0534237505956193E-2</v>
          </cell>
          <cell r="O3">
            <v>1</v>
          </cell>
          <cell r="P3">
            <v>1</v>
          </cell>
          <cell r="Q3">
            <v>1</v>
          </cell>
          <cell r="R3">
            <v>1</v>
          </cell>
          <cell r="S3">
            <v>0</v>
          </cell>
          <cell r="U3" t="str">
            <v>Yes/Yes</v>
          </cell>
          <cell r="W3" t="str">
            <v>YES (normal)</v>
          </cell>
          <cell r="Z3" t="str">
            <v>YES</v>
          </cell>
          <cell r="AU3">
            <v>605</v>
          </cell>
          <cell r="AV3" t="str">
            <v>NO</v>
          </cell>
        </row>
        <row r="4">
          <cell r="B4">
            <v>75</v>
          </cell>
          <cell r="C4" t="str">
            <v>C</v>
          </cell>
          <cell r="E4" t="str">
            <v>Reid CS</v>
          </cell>
          <cell r="F4">
            <v>2.5698552362133684</v>
          </cell>
          <cell r="G4">
            <v>190</v>
          </cell>
          <cell r="H4">
            <v>2</v>
          </cell>
          <cell r="I4">
            <v>6.0331353137641269E-3</v>
          </cell>
          <cell r="J4">
            <v>7.2185123332451395</v>
          </cell>
          <cell r="L4">
            <v>7.1935025632749188</v>
          </cell>
          <cell r="M4">
            <v>1.2045667002198515E-5</v>
          </cell>
          <cell r="O4">
            <v>1</v>
          </cell>
          <cell r="P4">
            <v>1</v>
          </cell>
          <cell r="Q4">
            <v>0</v>
          </cell>
          <cell r="R4">
            <v>0</v>
          </cell>
          <cell r="S4">
            <v>1</v>
          </cell>
          <cell r="U4" t="str">
            <v>Yes/No</v>
          </cell>
          <cell r="W4" t="str">
            <v>YES (venting)</v>
          </cell>
          <cell r="Z4" t="str">
            <v>YES</v>
          </cell>
          <cell r="AU4">
            <v>612</v>
          </cell>
          <cell r="AV4" t="str">
            <v>NO</v>
          </cell>
        </row>
        <row r="5">
          <cell r="B5">
            <v>80</v>
          </cell>
          <cell r="C5" t="str">
            <v>C</v>
          </cell>
          <cell r="D5" t="str">
            <v>YES</v>
          </cell>
          <cell r="E5" t="str">
            <v>Thompson CS</v>
          </cell>
          <cell r="F5">
            <v>0.12316880915203231</v>
          </cell>
          <cell r="G5">
            <v>196.4406779661017</v>
          </cell>
          <cell r="H5">
            <v>59</v>
          </cell>
          <cell r="I5">
            <v>4.8220848592059806E-4</v>
          </cell>
          <cell r="J5">
            <v>17.128088617743174</v>
          </cell>
          <cell r="L5">
            <v>5.8909560100134142</v>
          </cell>
          <cell r="M5">
            <v>1.139132342342241</v>
          </cell>
          <cell r="O5">
            <v>0</v>
          </cell>
          <cell r="P5">
            <v>1</v>
          </cell>
          <cell r="Q5">
            <v>0</v>
          </cell>
          <cell r="R5">
            <v>0</v>
          </cell>
          <cell r="S5">
            <v>0</v>
          </cell>
          <cell r="T5" t="str">
            <v>YES</v>
          </cell>
          <cell r="U5" t="str">
            <v>Yes/No</v>
          </cell>
          <cell r="Y5" t="str">
            <v>YES</v>
          </cell>
          <cell r="Z5" t="str">
            <v>YES</v>
          </cell>
          <cell r="AU5">
            <v>602</v>
          </cell>
          <cell r="AV5" t="str">
            <v>NO</v>
          </cell>
        </row>
        <row r="6">
          <cell r="B6">
            <v>168</v>
          </cell>
          <cell r="C6" t="str">
            <v>C</v>
          </cell>
          <cell r="E6" t="str">
            <v>Cow Hollow</v>
          </cell>
          <cell r="F6">
            <v>5.2221669097799372</v>
          </cell>
          <cell r="G6">
            <v>481</v>
          </cell>
          <cell r="H6">
            <v>6.8</v>
          </cell>
          <cell r="I6">
            <v>1.3901658586656528E-3</v>
          </cell>
          <cell r="J6">
            <v>5.3220781499550327</v>
          </cell>
          <cell r="L6">
            <v>18.600771410147392</v>
          </cell>
          <cell r="M6">
            <v>1.5658497853343252</v>
          </cell>
          <cell r="O6">
            <v>1</v>
          </cell>
          <cell r="P6">
            <v>1</v>
          </cell>
          <cell r="Q6">
            <v>1</v>
          </cell>
          <cell r="R6">
            <v>1</v>
          </cell>
          <cell r="S6">
            <v>0</v>
          </cell>
          <cell r="U6" t="str">
            <v>Yes/Yes</v>
          </cell>
          <cell r="W6" t="str">
            <v>YES (venting?)</v>
          </cell>
          <cell r="Y6" t="str">
            <v>YES</v>
          </cell>
          <cell r="Z6" t="str">
            <v>YES</v>
          </cell>
          <cell r="AU6">
            <v>609</v>
          </cell>
          <cell r="AV6" t="str">
            <v>NO</v>
          </cell>
        </row>
        <row r="7">
          <cell r="B7">
            <v>175</v>
          </cell>
          <cell r="C7" t="str">
            <v>C</v>
          </cell>
          <cell r="E7" t="str">
            <v>Hamsfork Compressor</v>
          </cell>
          <cell r="F7">
            <v>5.2221669097799372</v>
          </cell>
          <cell r="G7">
            <v>476</v>
          </cell>
          <cell r="H7">
            <v>6.4</v>
          </cell>
          <cell r="I7">
            <v>1.0307982946054946E-2</v>
          </cell>
          <cell r="J7">
            <v>37.905202088096324</v>
          </cell>
          <cell r="L7">
            <v>18.087485855635435</v>
          </cell>
          <cell r="M7">
            <v>0.54740473284586033</v>
          </cell>
          <cell r="O7">
            <v>0</v>
          </cell>
          <cell r="P7">
            <v>1</v>
          </cell>
          <cell r="Q7">
            <v>0</v>
          </cell>
          <cell r="R7">
            <v>1</v>
          </cell>
          <cell r="S7">
            <v>0</v>
          </cell>
          <cell r="U7" t="str">
            <v>Yes/Yes</v>
          </cell>
          <cell r="Y7" t="str">
            <v>YES</v>
          </cell>
          <cell r="Z7" t="str">
            <v>YES</v>
          </cell>
          <cell r="AU7">
            <v>593</v>
          </cell>
          <cell r="AV7" t="str">
            <v>NO</v>
          </cell>
        </row>
        <row r="8">
          <cell r="B8">
            <v>186</v>
          </cell>
          <cell r="C8" t="str">
            <v>C</v>
          </cell>
          <cell r="E8" t="str">
            <v>Moxa North Comp Station</v>
          </cell>
          <cell r="F8">
            <v>0.23743160446544279</v>
          </cell>
          <cell r="G8">
            <v>235</v>
          </cell>
          <cell r="H8">
            <v>64.900000000000006</v>
          </cell>
          <cell r="I8">
            <v>7.8725613982628197E-5</v>
          </cell>
          <cell r="J8">
            <v>2.9348402078360256</v>
          </cell>
          <cell r="L8">
            <v>5.7251183589449708</v>
          </cell>
          <cell r="M8">
            <v>0.44650489162763501</v>
          </cell>
          <cell r="O8">
            <v>0</v>
          </cell>
          <cell r="P8">
            <v>1</v>
          </cell>
          <cell r="Q8">
            <v>0</v>
          </cell>
          <cell r="R8">
            <v>1</v>
          </cell>
          <cell r="S8">
            <v>0</v>
          </cell>
          <cell r="U8" t="str">
            <v>Yes/Yes</v>
          </cell>
          <cell r="Y8" t="str">
            <v>YES</v>
          </cell>
          <cell r="AU8">
            <v>592</v>
          </cell>
          <cell r="AV8" t="str">
            <v>NO</v>
          </cell>
        </row>
        <row r="9">
          <cell r="B9">
            <v>203</v>
          </cell>
          <cell r="C9" t="str">
            <v>C</v>
          </cell>
          <cell r="E9" t="str">
            <v>Acheron #1H</v>
          </cell>
          <cell r="F9">
            <v>0.28767798954640705</v>
          </cell>
          <cell r="G9">
            <v>914</v>
          </cell>
          <cell r="H9">
            <v>0.32900000000000001</v>
          </cell>
          <cell r="I9">
            <v>2.2546937219245746E-2</v>
          </cell>
          <cell r="J9">
            <v>5.0220499946312787</v>
          </cell>
          <cell r="K9" t="str">
            <v>Pneumatics (Liquid level controllers)</v>
          </cell>
          <cell r="L9">
            <v>8.8482529626187958</v>
          </cell>
          <cell r="M9">
            <v>0.32078836417951356</v>
          </cell>
          <cell r="O9">
            <v>0</v>
          </cell>
          <cell r="P9">
            <v>1</v>
          </cell>
          <cell r="Q9">
            <v>0</v>
          </cell>
          <cell r="R9">
            <v>1</v>
          </cell>
          <cell r="S9">
            <v>1</v>
          </cell>
          <cell r="U9" t="str">
            <v>Yes/Yes</v>
          </cell>
          <cell r="AU9">
            <v>140</v>
          </cell>
          <cell r="AV9" t="str">
            <v>NO</v>
          </cell>
        </row>
        <row r="10">
          <cell r="B10">
            <v>222</v>
          </cell>
          <cell r="C10" t="str">
            <v>C</v>
          </cell>
          <cell r="E10" t="str">
            <v>Timberstar Tuppen #1-2H</v>
          </cell>
          <cell r="F10">
            <v>1.2057162168816002</v>
          </cell>
          <cell r="G10">
            <v>700</v>
          </cell>
          <cell r="H10">
            <v>0.66200000000000003</v>
          </cell>
          <cell r="I10">
            <v>9.6569329610929951E-3</v>
          </cell>
          <cell r="J10">
            <v>4.296998516273435</v>
          </cell>
          <cell r="L10">
            <v>9.8373219226478614</v>
          </cell>
          <cell r="M10">
            <v>0.68602581278259622</v>
          </cell>
          <cell r="O10">
            <v>0</v>
          </cell>
          <cell r="P10">
            <v>1</v>
          </cell>
          <cell r="Q10">
            <v>0</v>
          </cell>
          <cell r="R10">
            <v>1</v>
          </cell>
          <cell r="S10">
            <v>1</v>
          </cell>
          <cell r="U10" t="str">
            <v>Yes/Yes</v>
          </cell>
          <cell r="Y10" t="str">
            <v>YES</v>
          </cell>
          <cell r="AU10">
            <v>139</v>
          </cell>
          <cell r="AV10" t="str">
            <v>NO</v>
          </cell>
        </row>
        <row r="11">
          <cell r="B11">
            <v>301</v>
          </cell>
          <cell r="C11" t="str">
            <v>C</v>
          </cell>
          <cell r="E11" t="str">
            <v>Mary Ann CDP Compressor Station</v>
          </cell>
          <cell r="F11">
            <v>0</v>
          </cell>
          <cell r="G11">
            <v>446</v>
          </cell>
          <cell r="H11">
            <v>0.69</v>
          </cell>
          <cell r="I11">
            <v>1.5775149241109423E-2</v>
          </cell>
          <cell r="J11">
            <v>6.8136156061776818</v>
          </cell>
          <cell r="K11" t="str">
            <v>Pneumatics?</v>
          </cell>
          <cell r="L11">
            <v>7.4753267076632017</v>
          </cell>
          <cell r="M11">
            <v>0</v>
          </cell>
          <cell r="O11">
            <v>0</v>
          </cell>
          <cell r="P11">
            <v>1</v>
          </cell>
          <cell r="Q11">
            <v>0</v>
          </cell>
          <cell r="R11">
            <v>0</v>
          </cell>
          <cell r="S11">
            <v>0</v>
          </cell>
          <cell r="U11" t="str">
            <v>Yes/No</v>
          </cell>
          <cell r="V11" t="str">
            <v>NO?</v>
          </cell>
          <cell r="AU11">
            <v>347</v>
          </cell>
          <cell r="AV11" t="str">
            <v>YES</v>
          </cell>
        </row>
        <row r="12">
          <cell r="B12">
            <v>316</v>
          </cell>
          <cell r="C12" t="str">
            <v>C</v>
          </cell>
          <cell r="E12" t="str">
            <v>Bessie Compression Facility</v>
          </cell>
          <cell r="F12">
            <v>0</v>
          </cell>
          <cell r="G12">
            <v>0</v>
          </cell>
          <cell r="H12">
            <v>0</v>
          </cell>
          <cell r="J12">
            <v>1.4063506728581756</v>
          </cell>
          <cell r="K12" t="str">
            <v>Tubing leak (compressor)</v>
          </cell>
          <cell r="L12" t="str">
            <v/>
          </cell>
          <cell r="M12" t="str">
            <v/>
          </cell>
          <cell r="O12">
            <v>0</v>
          </cell>
          <cell r="P12">
            <v>1</v>
          </cell>
          <cell r="Q12">
            <v>0</v>
          </cell>
          <cell r="R12">
            <v>1</v>
          </cell>
          <cell r="S12">
            <v>0</v>
          </cell>
          <cell r="U12" t="str">
            <v>Yes/Yes</v>
          </cell>
          <cell r="Y12" t="str">
            <v>YES</v>
          </cell>
          <cell r="AU12">
            <v>349</v>
          </cell>
          <cell r="AV12" t="str">
            <v>NO</v>
          </cell>
        </row>
        <row r="13">
          <cell r="B13">
            <v>345</v>
          </cell>
          <cell r="C13" t="str">
            <v>C</v>
          </cell>
          <cell r="E13" t="str">
            <v>Fox Creek Compressor Station</v>
          </cell>
          <cell r="F13">
            <v>14.548515196119345</v>
          </cell>
          <cell r="G13">
            <v>399</v>
          </cell>
          <cell r="H13">
            <v>14.7</v>
          </cell>
          <cell r="I13">
            <v>3.4740811711079993E-3</v>
          </cell>
          <cell r="J13">
            <v>24.936563812081463</v>
          </cell>
          <cell r="L13">
            <v>20.043959425089998</v>
          </cell>
          <cell r="M13">
            <v>4.7701757329922517E-2</v>
          </cell>
          <cell r="O13">
            <v>0</v>
          </cell>
          <cell r="P13">
            <v>0</v>
          </cell>
          <cell r="Q13">
            <v>0</v>
          </cell>
          <cell r="R13">
            <v>0</v>
          </cell>
          <cell r="S13">
            <v>1</v>
          </cell>
          <cell r="U13" t="str">
            <v>Yes/No</v>
          </cell>
          <cell r="AU13">
            <v>343</v>
          </cell>
          <cell r="AV13" t="str">
            <v>NO</v>
          </cell>
        </row>
        <row r="14">
          <cell r="B14">
            <v>357</v>
          </cell>
          <cell r="C14" t="str">
            <v>C</v>
          </cell>
          <cell r="E14" t="str">
            <v>Light Compressor Station</v>
          </cell>
          <cell r="F14">
            <v>24.41762653339887</v>
          </cell>
          <cell r="G14">
            <v>982</v>
          </cell>
          <cell r="H14">
            <v>37</v>
          </cell>
          <cell r="I14">
            <v>1.1146728113072405E-2</v>
          </cell>
          <cell r="J14">
            <v>220.78409522180044</v>
          </cell>
          <cell r="K14" t="str">
            <v>Compressor/tank(2) - all significant</v>
          </cell>
          <cell r="L14">
            <v>149.25617648493173</v>
          </cell>
          <cell r="M14">
            <v>0.15328880651106749</v>
          </cell>
          <cell r="N14">
            <v>1</v>
          </cell>
          <cell r="O14">
            <v>1</v>
          </cell>
          <cell r="P14">
            <v>1</v>
          </cell>
          <cell r="Q14">
            <v>1</v>
          </cell>
          <cell r="R14">
            <v>1</v>
          </cell>
          <cell r="S14">
            <v>0</v>
          </cell>
          <cell r="T14" t="str">
            <v>YES</v>
          </cell>
          <cell r="U14" t="str">
            <v>Yes/Yes</v>
          </cell>
          <cell r="W14" t="str">
            <v>YES (venting)</v>
          </cell>
          <cell r="Y14" t="str">
            <v>YES</v>
          </cell>
          <cell r="Z14" t="str">
            <v>YES</v>
          </cell>
          <cell r="AU14">
            <v>344</v>
          </cell>
          <cell r="AV14" t="str">
            <v>YES</v>
          </cell>
        </row>
        <row r="15">
          <cell r="B15">
            <v>406</v>
          </cell>
          <cell r="C15" t="str">
            <v>C</v>
          </cell>
          <cell r="E15" t="str">
            <v>DYER COMPRESSOR STATION</v>
          </cell>
          <cell r="F15">
            <v>4.7813805508330613</v>
          </cell>
          <cell r="G15">
            <v>400</v>
          </cell>
          <cell r="H15">
            <v>6.15</v>
          </cell>
          <cell r="I15">
            <v>2.1752651274494997E-3</v>
          </cell>
          <cell r="J15">
            <v>7.9233284519960465</v>
          </cell>
          <cell r="L15">
            <v>14.424276287959572</v>
          </cell>
          <cell r="M15">
            <v>0.35892232431579352</v>
          </cell>
          <cell r="O15">
            <v>0</v>
          </cell>
          <cell r="P15">
            <v>0</v>
          </cell>
          <cell r="Q15">
            <v>0</v>
          </cell>
          <cell r="R15">
            <v>0</v>
          </cell>
          <cell r="S15">
            <v>1</v>
          </cell>
          <cell r="U15" t="str">
            <v>Yes/No</v>
          </cell>
          <cell r="V15" t="str">
            <v>NO?</v>
          </cell>
          <cell r="AU15">
            <v>357</v>
          </cell>
          <cell r="AV15" t="str">
            <v>NO</v>
          </cell>
        </row>
        <row r="16">
          <cell r="B16">
            <v>415</v>
          </cell>
          <cell r="C16" t="str">
            <v>C</v>
          </cell>
          <cell r="E16" t="str">
            <v>West Cement</v>
          </cell>
          <cell r="F16">
            <v>0.12130468173407984</v>
          </cell>
          <cell r="G16">
            <v>50</v>
          </cell>
          <cell r="H16">
            <v>0.97299999999999998</v>
          </cell>
          <cell r="I16">
            <v>3.8071224234565259E-3</v>
          </cell>
          <cell r="J16">
            <v>2.3346797813988305</v>
          </cell>
          <cell r="L16">
            <v>3.1772242925928089</v>
          </cell>
          <cell r="M16">
            <v>9.4946074199429076E-2</v>
          </cell>
          <cell r="O16">
            <v>0</v>
          </cell>
          <cell r="P16">
            <v>0</v>
          </cell>
          <cell r="Q16">
            <v>0</v>
          </cell>
          <cell r="R16">
            <v>1</v>
          </cell>
          <cell r="S16">
            <v>0</v>
          </cell>
          <cell r="U16" t="str">
            <v>Yes/Missing</v>
          </cell>
          <cell r="V16" t="str">
            <v>NO?</v>
          </cell>
          <cell r="AU16">
            <v>345</v>
          </cell>
          <cell r="AV16" t="str">
            <v>YES</v>
          </cell>
        </row>
        <row r="17">
          <cell r="B17">
            <v>422</v>
          </cell>
          <cell r="C17" t="str">
            <v>C/D</v>
          </cell>
          <cell r="E17" t="str">
            <v>Comanche</v>
          </cell>
          <cell r="F17">
            <v>0</v>
          </cell>
          <cell r="G17">
            <v>420</v>
          </cell>
          <cell r="H17">
            <v>0</v>
          </cell>
          <cell r="J17">
            <v>1.2346769838895635</v>
          </cell>
          <cell r="L17" t="str">
            <v/>
          </cell>
          <cell r="M17" t="str">
            <v/>
          </cell>
          <cell r="O17">
            <v>0</v>
          </cell>
          <cell r="P17">
            <v>0</v>
          </cell>
          <cell r="Q17">
            <v>0</v>
          </cell>
          <cell r="R17">
            <v>0</v>
          </cell>
          <cell r="S17">
            <v>0</v>
          </cell>
          <cell r="U17" t="str">
            <v>Yes/No</v>
          </cell>
          <cell r="V17" t="str">
            <v>NO?</v>
          </cell>
          <cell r="AU17">
            <v>351</v>
          </cell>
          <cell r="AV17" t="str">
            <v>YES</v>
          </cell>
        </row>
        <row r="18">
          <cell r="B18">
            <v>426</v>
          </cell>
          <cell r="C18" t="str">
            <v>C</v>
          </cell>
          <cell r="E18" t="str">
            <v>Decker Switch</v>
          </cell>
          <cell r="F18">
            <v>6.5311743480322164</v>
          </cell>
          <cell r="G18">
            <v>786</v>
          </cell>
          <cell r="H18">
            <v>0.22500000000000001</v>
          </cell>
          <cell r="I18">
            <v>8.4473631656507064E-2</v>
          </cell>
          <cell r="J18">
            <v>12.792739574081214</v>
          </cell>
          <cell r="K18" t="str">
            <v>Compressor venting; leaky valve</v>
          </cell>
          <cell r="L18">
            <v>7.0045812117667623</v>
          </cell>
          <cell r="M18">
            <v>0.36278142628520499</v>
          </cell>
          <cell r="O18">
            <v>0</v>
          </cell>
          <cell r="P18">
            <v>1</v>
          </cell>
          <cell r="Q18">
            <v>0</v>
          </cell>
          <cell r="R18">
            <v>1</v>
          </cell>
          <cell r="S18">
            <v>1</v>
          </cell>
          <cell r="U18" t="str">
            <v>Yes/Yes</v>
          </cell>
          <cell r="AU18">
            <v>508</v>
          </cell>
          <cell r="AV18" t="str">
            <v>YES</v>
          </cell>
        </row>
        <row r="19">
          <cell r="B19">
            <v>430</v>
          </cell>
          <cell r="C19" t="str">
            <v>C</v>
          </cell>
          <cell r="E19" t="str">
            <v>Overton Comressor Station</v>
          </cell>
          <cell r="F19">
            <v>0.52165197913263672</v>
          </cell>
          <cell r="G19">
            <v>512</v>
          </cell>
          <cell r="H19">
            <v>0.58099999999999996</v>
          </cell>
          <cell r="I19">
            <v>0.17516691244536925</v>
          </cell>
          <cell r="J19">
            <v>64.454878132980113</v>
          </cell>
          <cell r="K19" t="str">
            <v>Tanks (x2?)</v>
          </cell>
          <cell r="L19">
            <v>28.638662016758012</v>
          </cell>
          <cell r="M19">
            <v>0.65805808091537754</v>
          </cell>
          <cell r="N19">
            <v>1</v>
          </cell>
          <cell r="O19">
            <v>1</v>
          </cell>
          <cell r="P19">
            <v>1</v>
          </cell>
          <cell r="Q19">
            <v>1</v>
          </cell>
          <cell r="R19">
            <v>1</v>
          </cell>
          <cell r="S19">
            <v>1</v>
          </cell>
          <cell r="T19" t="str">
            <v>YES</v>
          </cell>
          <cell r="U19" t="str">
            <v>Yes/Yes</v>
          </cell>
          <cell r="W19" t="str">
            <v>YES (significant)</v>
          </cell>
          <cell r="AU19">
            <v>511</v>
          </cell>
          <cell r="AV19" t="str">
            <v>YES</v>
          </cell>
        </row>
        <row r="20">
          <cell r="B20">
            <v>449</v>
          </cell>
          <cell r="C20" t="str">
            <v>C</v>
          </cell>
          <cell r="E20" t="str">
            <v>University South Loving  C.S.</v>
          </cell>
          <cell r="F20">
            <v>8.5339068817203092</v>
          </cell>
          <cell r="G20">
            <v>821</v>
          </cell>
          <cell r="H20">
            <v>0</v>
          </cell>
          <cell r="J20">
            <v>56.042377230950443</v>
          </cell>
          <cell r="K20" t="str">
            <v>Moderate venting from two tanks</v>
          </cell>
          <cell r="L20" t="str">
            <v/>
          </cell>
          <cell r="M20" t="str">
            <v/>
          </cell>
          <cell r="N20">
            <v>1</v>
          </cell>
          <cell r="O20">
            <v>1</v>
          </cell>
          <cell r="P20">
            <v>1</v>
          </cell>
          <cell r="Q20">
            <v>1</v>
          </cell>
          <cell r="R20">
            <v>1</v>
          </cell>
          <cell r="S20">
            <v>0</v>
          </cell>
          <cell r="T20" t="str">
            <v>YES</v>
          </cell>
          <cell r="U20" t="str">
            <v>Yes/Yes</v>
          </cell>
          <cell r="W20" t="str">
            <v>YES (venting)</v>
          </cell>
          <cell r="AU20">
            <v>505</v>
          </cell>
          <cell r="AV20" t="str">
            <v>YES</v>
          </cell>
        </row>
        <row r="21">
          <cell r="B21">
            <v>454</v>
          </cell>
          <cell r="C21" t="str">
            <v>C</v>
          </cell>
          <cell r="E21" t="str">
            <v>Mitchell C.S.</v>
          </cell>
          <cell r="F21">
            <v>0</v>
          </cell>
          <cell r="G21">
            <v>-70</v>
          </cell>
          <cell r="H21">
            <v>0</v>
          </cell>
          <cell r="J21">
            <v>4.3636018251857838</v>
          </cell>
          <cell r="L21" t="str">
            <v/>
          </cell>
          <cell r="M21" t="str">
            <v/>
          </cell>
          <cell r="O21">
            <v>1</v>
          </cell>
          <cell r="P21">
            <v>1</v>
          </cell>
          <cell r="Q21">
            <v>1</v>
          </cell>
          <cell r="R21">
            <v>1</v>
          </cell>
          <cell r="S21">
            <v>0</v>
          </cell>
          <cell r="U21" t="str">
            <v>Yes/Yes</v>
          </cell>
          <cell r="W21" t="str">
            <v>YES (small venting)</v>
          </cell>
          <cell r="Y21" t="str">
            <v>YES</v>
          </cell>
          <cell r="AU21">
            <v>496.1</v>
          </cell>
          <cell r="AV21" t="str">
            <v>NO</v>
          </cell>
        </row>
        <row r="22">
          <cell r="B22">
            <v>457</v>
          </cell>
          <cell r="C22" t="str">
            <v>C</v>
          </cell>
          <cell r="E22" t="str">
            <v>Sand Springs CF</v>
          </cell>
          <cell r="F22">
            <v>0.32366360696635793</v>
          </cell>
          <cell r="G22">
            <v>379</v>
          </cell>
          <cell r="H22">
            <v>0.6</v>
          </cell>
          <cell r="I22">
            <v>1.6640991670313288E-2</v>
          </cell>
          <cell r="J22">
            <v>6.642771856195246</v>
          </cell>
          <cell r="K22" t="str">
            <v>??? Normal venting</v>
          </cell>
          <cell r="L22">
            <v>7.1862156496892409</v>
          </cell>
          <cell r="M22">
            <v>6.1835219396470017E-3</v>
          </cell>
          <cell r="O22">
            <v>1</v>
          </cell>
          <cell r="P22">
            <v>1</v>
          </cell>
          <cell r="Q22">
            <v>0</v>
          </cell>
          <cell r="R22">
            <v>0</v>
          </cell>
          <cell r="S22">
            <v>1</v>
          </cell>
          <cell r="U22" t="str">
            <v>Yes/No</v>
          </cell>
          <cell r="W22" t="str">
            <v>YES (normal venting)</v>
          </cell>
          <cell r="AU22">
            <v>496.2</v>
          </cell>
          <cell r="AV22" t="str">
            <v>NO</v>
          </cell>
        </row>
        <row r="23">
          <cell r="B23">
            <v>464</v>
          </cell>
          <cell r="C23" t="str">
            <v>C</v>
          </cell>
          <cell r="E23" t="str">
            <v>100 Lateral Station</v>
          </cell>
          <cell r="F23">
            <v>8.5339068817203092</v>
          </cell>
          <cell r="G23">
            <v>154</v>
          </cell>
          <cell r="H23">
            <v>20.2</v>
          </cell>
          <cell r="I23">
            <v>7.4059531340433713E-4</v>
          </cell>
          <cell r="J23">
            <v>8.0322869338446434</v>
          </cell>
          <cell r="L23">
            <v>14.365287719238207</v>
          </cell>
          <cell r="M23">
            <v>0.33796251510791586</v>
          </cell>
          <cell r="O23">
            <v>0</v>
          </cell>
          <cell r="P23">
            <v>0</v>
          </cell>
          <cell r="Q23">
            <v>0</v>
          </cell>
          <cell r="R23">
            <v>0</v>
          </cell>
          <cell r="S23">
            <v>0</v>
          </cell>
          <cell r="U23" t="str">
            <v>Yes/No</v>
          </cell>
          <cell r="AU23">
            <v>488</v>
          </cell>
          <cell r="AV23" t="str">
            <v>YES</v>
          </cell>
        </row>
        <row r="24">
          <cell r="B24">
            <v>488</v>
          </cell>
          <cell r="C24" t="str">
            <v>C</v>
          </cell>
          <cell r="E24" t="str">
            <v>Briscoe Catarina North CGF-B</v>
          </cell>
          <cell r="F24">
            <v>12.800860322580464</v>
          </cell>
          <cell r="G24">
            <v>913</v>
          </cell>
          <cell r="H24">
            <v>10.5</v>
          </cell>
          <cell r="I24">
            <v>4.6018576967020155E-3</v>
          </cell>
          <cell r="J24">
            <v>25.617391333115943</v>
          </cell>
          <cell r="L24">
            <v>26.162802084897951</v>
          </cell>
          <cell r="M24">
            <v>4.4382541617409455E-4</v>
          </cell>
          <cell r="O24">
            <v>0</v>
          </cell>
          <cell r="P24">
            <v>1</v>
          </cell>
          <cell r="Q24">
            <v>0</v>
          </cell>
          <cell r="R24">
            <v>0</v>
          </cell>
          <cell r="S24">
            <v>1</v>
          </cell>
          <cell r="U24" t="str">
            <v>Yes/No</v>
          </cell>
          <cell r="AU24">
            <v>484</v>
          </cell>
          <cell r="AV24" t="str">
            <v>NO</v>
          </cell>
        </row>
        <row r="25">
          <cell r="B25">
            <v>505</v>
          </cell>
          <cell r="C25" t="str">
            <v>C</v>
          </cell>
          <cell r="E25" t="str">
            <v>Briscoe Friday Ranch CGF-A</v>
          </cell>
          <cell r="F25">
            <v>8.5339068817203092</v>
          </cell>
          <cell r="G25">
            <v>927</v>
          </cell>
          <cell r="H25">
            <v>6.3</v>
          </cell>
          <cell r="I25">
            <v>4.8254736683408595E-3</v>
          </cell>
          <cell r="J25">
            <v>15.50699138452805</v>
          </cell>
          <cell r="L25">
            <v>22.378149392674874</v>
          </cell>
          <cell r="M25">
            <v>0.13453786039953886</v>
          </cell>
          <cell r="O25">
            <v>0</v>
          </cell>
          <cell r="P25">
            <v>1</v>
          </cell>
          <cell r="Q25">
            <v>0</v>
          </cell>
          <cell r="R25">
            <v>1</v>
          </cell>
          <cell r="S25">
            <v>1</v>
          </cell>
          <cell r="T25" t="str">
            <v>YES</v>
          </cell>
          <cell r="U25" t="str">
            <v>Yes/Yes</v>
          </cell>
          <cell r="Y25" t="str">
            <v>YES</v>
          </cell>
          <cell r="AU25">
            <v>354</v>
          </cell>
          <cell r="AV25" t="str">
            <v>NO</v>
          </cell>
        </row>
        <row r="26">
          <cell r="B26">
            <v>514</v>
          </cell>
          <cell r="C26" t="str">
            <v>C</v>
          </cell>
          <cell r="E26" t="str">
            <v>Stumberg Ranch Mega CGF (Superstation)</v>
          </cell>
          <cell r="F26">
            <v>21.824684690413928</v>
          </cell>
          <cell r="G26">
            <v>714</v>
          </cell>
          <cell r="H26">
            <v>63</v>
          </cell>
          <cell r="J26">
            <v>0</v>
          </cell>
          <cell r="L26" t="str">
            <v/>
          </cell>
          <cell r="M26" t="str">
            <v/>
          </cell>
          <cell r="O26">
            <v>0</v>
          </cell>
          <cell r="P26">
            <v>1</v>
          </cell>
          <cell r="Q26">
            <v>0</v>
          </cell>
          <cell r="R26">
            <v>1</v>
          </cell>
          <cell r="S26">
            <v>1</v>
          </cell>
          <cell r="U26" t="str">
            <v>Yes/Yes</v>
          </cell>
          <cell r="Y26" t="str">
            <v>YES</v>
          </cell>
          <cell r="AU26">
            <v>78</v>
          </cell>
          <cell r="AV26" t="str">
            <v>YES</v>
          </cell>
        </row>
        <row r="27">
          <cell r="B27">
            <v>541</v>
          </cell>
          <cell r="C27" t="str">
            <v>C</v>
          </cell>
          <cell r="E27" t="str">
            <v>Santa Fe</v>
          </cell>
          <cell r="F27">
            <v>4.2669534408601546</v>
          </cell>
          <cell r="G27">
            <v>208</v>
          </cell>
          <cell r="H27">
            <v>3.3</v>
          </cell>
          <cell r="I27">
            <v>3.9137557978295443E-3</v>
          </cell>
          <cell r="J27">
            <v>7.2406928357220206</v>
          </cell>
          <cell r="L27">
            <v>8.0641335573805346</v>
          </cell>
          <cell r="M27">
            <v>1.16013096796477E-2</v>
          </cell>
          <cell r="O27">
            <v>1</v>
          </cell>
          <cell r="P27">
            <v>1</v>
          </cell>
          <cell r="Q27">
            <v>1</v>
          </cell>
          <cell r="R27">
            <v>1</v>
          </cell>
          <cell r="S27">
            <v>0</v>
          </cell>
          <cell r="U27" t="str">
            <v>Yes/Yes</v>
          </cell>
          <cell r="W27" t="str">
            <v>YES (leaking vents)</v>
          </cell>
          <cell r="AU27">
            <v>87</v>
          </cell>
          <cell r="AV27" t="str">
            <v>YES</v>
          </cell>
        </row>
        <row r="28">
          <cell r="B28">
            <v>553</v>
          </cell>
          <cell r="C28" t="str">
            <v>C</v>
          </cell>
          <cell r="E28" t="str">
            <v>Central</v>
          </cell>
          <cell r="F28">
            <v>1.0980165156964121</v>
          </cell>
          <cell r="G28">
            <v>49</v>
          </cell>
          <cell r="H28">
            <v>4.5</v>
          </cell>
          <cell r="I28">
            <v>1.9105474348471766E-3</v>
          </cell>
          <cell r="J28">
            <v>4.5033991223641499</v>
          </cell>
          <cell r="L28">
            <v>4.1331934492565638</v>
          </cell>
          <cell r="M28">
            <v>7.3585741210655062E-3</v>
          </cell>
          <cell r="O28">
            <v>0</v>
          </cell>
          <cell r="P28">
            <v>0</v>
          </cell>
          <cell r="Q28">
            <v>0</v>
          </cell>
          <cell r="R28">
            <v>1</v>
          </cell>
          <cell r="S28">
            <v>0</v>
          </cell>
          <cell r="U28" t="str">
            <v>Yes/Yes</v>
          </cell>
          <cell r="AU28">
            <v>53</v>
          </cell>
          <cell r="AV28" t="str">
            <v>NO</v>
          </cell>
        </row>
        <row r="29">
          <cell r="B29">
            <v>558</v>
          </cell>
          <cell r="C29" t="str">
            <v>C</v>
          </cell>
          <cell r="E29" t="str">
            <v>North Compressor Station (Hugs Satellite Booster D)</v>
          </cell>
          <cell r="F29">
            <v>0.49115577476312638</v>
          </cell>
          <cell r="G29">
            <v>57.7</v>
          </cell>
          <cell r="H29">
            <v>1.2</v>
          </cell>
          <cell r="I29">
            <v>1.7090195006331205E-3</v>
          </cell>
          <cell r="J29">
            <v>1.0642349267025881</v>
          </cell>
          <cell r="L29">
            <v>2.9548565894641374</v>
          </cell>
          <cell r="M29">
            <v>1.0428370955164301</v>
          </cell>
          <cell r="O29">
            <v>0</v>
          </cell>
          <cell r="P29">
            <v>1</v>
          </cell>
          <cell r="Q29">
            <v>0</v>
          </cell>
          <cell r="R29">
            <v>1</v>
          </cell>
          <cell r="S29">
            <v>0</v>
          </cell>
          <cell r="U29" t="str">
            <v>Yes/Yes</v>
          </cell>
          <cell r="Y29" t="str">
            <v>YES</v>
          </cell>
          <cell r="AU29">
            <v>56</v>
          </cell>
          <cell r="AV29" t="str">
            <v>YES</v>
          </cell>
        </row>
        <row r="30">
          <cell r="B30">
            <v>563</v>
          </cell>
          <cell r="C30" t="str">
            <v>C</v>
          </cell>
          <cell r="E30" t="str">
            <v>McAtee</v>
          </cell>
          <cell r="F30">
            <v>1.0980165156964121</v>
          </cell>
          <cell r="G30">
            <v>76.400000000000006</v>
          </cell>
          <cell r="H30">
            <v>3.8</v>
          </cell>
          <cell r="I30">
            <v>2.4415656870776241E-3</v>
          </cell>
          <cell r="J30">
            <v>4.7273730475735123</v>
          </cell>
          <cell r="L30">
            <v>4.9322826603009817</v>
          </cell>
          <cell r="M30">
            <v>1.8004939727414499E-3</v>
          </cell>
          <cell r="O30">
            <v>0</v>
          </cell>
          <cell r="P30">
            <v>0</v>
          </cell>
          <cell r="Q30">
            <v>0</v>
          </cell>
          <cell r="R30">
            <v>1</v>
          </cell>
          <cell r="S30">
            <v>0</v>
          </cell>
          <cell r="U30" t="str">
            <v>Yes/Yes</v>
          </cell>
          <cell r="AU30">
            <v>23</v>
          </cell>
          <cell r="AV30" t="str">
            <v>YES</v>
          </cell>
        </row>
        <row r="31">
          <cell r="B31">
            <v>566</v>
          </cell>
          <cell r="C31" t="str">
            <v>C</v>
          </cell>
          <cell r="E31" t="str">
            <v>South Breech</v>
          </cell>
          <cell r="F31">
            <v>1.7568264251142593</v>
          </cell>
          <cell r="G31">
            <v>56</v>
          </cell>
          <cell r="H31">
            <v>2.8</v>
          </cell>
          <cell r="I31">
            <v>8.12996371745104E-3</v>
          </cell>
          <cell r="J31">
            <v>11.660332712056508</v>
          </cell>
          <cell r="L31">
            <v>3.8187074755497603</v>
          </cell>
          <cell r="M31">
            <v>1.2460826164187531</v>
          </cell>
          <cell r="O31">
            <v>0</v>
          </cell>
          <cell r="P31">
            <v>1</v>
          </cell>
          <cell r="Q31">
            <v>0</v>
          </cell>
          <cell r="R31">
            <v>1</v>
          </cell>
          <cell r="S31">
            <v>0</v>
          </cell>
          <cell r="T31" t="str">
            <v>YES</v>
          </cell>
          <cell r="U31" t="str">
            <v>Yes/Yes</v>
          </cell>
          <cell r="Y31" t="str">
            <v>YES</v>
          </cell>
          <cell r="AU31">
            <v>80</v>
          </cell>
          <cell r="AV31" t="str">
            <v>NO</v>
          </cell>
        </row>
        <row r="32">
          <cell r="B32">
            <v>593</v>
          </cell>
          <cell r="C32" t="str">
            <v>C</v>
          </cell>
          <cell r="E32" t="str">
            <v>Blue Feather</v>
          </cell>
          <cell r="F32">
            <v>21.813246687183366</v>
          </cell>
          <cell r="G32">
            <v>336.6</v>
          </cell>
          <cell r="H32">
            <v>36</v>
          </cell>
          <cell r="I32">
            <v>1.676890589992512E-3</v>
          </cell>
          <cell r="J32">
            <v>38.014271229835245</v>
          </cell>
          <cell r="L32">
            <v>24.318225264312382</v>
          </cell>
          <cell r="M32">
            <v>0.19957266753383743</v>
          </cell>
          <cell r="O32">
            <v>0</v>
          </cell>
          <cell r="P32">
            <v>0</v>
          </cell>
          <cell r="Q32">
            <v>0</v>
          </cell>
          <cell r="R32">
            <v>0</v>
          </cell>
          <cell r="S32">
            <v>0</v>
          </cell>
          <cell r="U32" t="str">
            <v>Yes/No</v>
          </cell>
          <cell r="AU32">
            <v>75</v>
          </cell>
          <cell r="AV32" t="str">
            <v>YES</v>
          </cell>
        </row>
        <row r="33">
          <cell r="B33">
            <v>602</v>
          </cell>
          <cell r="C33" t="str">
            <v>C</v>
          </cell>
          <cell r="E33" t="str">
            <v>L-16</v>
          </cell>
          <cell r="F33">
            <v>10.713637037810793</v>
          </cell>
          <cell r="G33">
            <v>299</v>
          </cell>
          <cell r="H33">
            <v>20</v>
          </cell>
          <cell r="I33">
            <v>6.4755713263201821E-3</v>
          </cell>
          <cell r="J33">
            <v>81.611085794669407</v>
          </cell>
          <cell r="K33" t="str">
            <v>Compressor???</v>
          </cell>
          <cell r="L33">
            <v>18.93966081781603</v>
          </cell>
          <cell r="M33">
            <v>2.1336647316049628</v>
          </cell>
          <cell r="O33">
            <v>0</v>
          </cell>
          <cell r="P33">
            <v>0</v>
          </cell>
          <cell r="Q33">
            <v>0</v>
          </cell>
          <cell r="R33">
            <v>0</v>
          </cell>
          <cell r="S33">
            <v>0</v>
          </cell>
          <cell r="T33" t="str">
            <v>YES</v>
          </cell>
          <cell r="U33" t="str">
            <v>Yes/No</v>
          </cell>
          <cell r="AU33">
            <v>30</v>
          </cell>
          <cell r="AV33" t="str">
            <v>NO</v>
          </cell>
        </row>
        <row r="34">
          <cell r="B34">
            <v>605</v>
          </cell>
          <cell r="C34" t="str">
            <v>C</v>
          </cell>
          <cell r="E34" t="str">
            <v>North Compressor Station</v>
          </cell>
          <cell r="F34">
            <v>13.471854488998106</v>
          </cell>
          <cell r="G34">
            <v>291.10000000000002</v>
          </cell>
          <cell r="H34">
            <v>6.3170000000000002</v>
          </cell>
          <cell r="I34">
            <v>9.0399815760543369E-3</v>
          </cell>
          <cell r="J34">
            <v>35.984832972733201</v>
          </cell>
          <cell r="K34" t="str">
            <v>Tanks (ARI notes)</v>
          </cell>
          <cell r="L34">
            <v>46.729644290805133</v>
          </cell>
          <cell r="M34">
            <v>6.8267866155568707E-2</v>
          </cell>
          <cell r="N34">
            <v>1</v>
          </cell>
          <cell r="O34">
            <v>0</v>
          </cell>
          <cell r="P34">
            <v>0</v>
          </cell>
          <cell r="Q34">
            <v>0</v>
          </cell>
          <cell r="R34">
            <v>0</v>
          </cell>
          <cell r="S34">
            <v>0</v>
          </cell>
          <cell r="U34" t="str">
            <v>Yes/No</v>
          </cell>
          <cell r="AU34">
            <v>67</v>
          </cell>
          <cell r="AV34" t="str">
            <v>NO</v>
          </cell>
        </row>
        <row r="35">
          <cell r="B35">
            <v>609</v>
          </cell>
          <cell r="C35" t="str">
            <v>C</v>
          </cell>
          <cell r="E35" t="str">
            <v>South Compressor Station</v>
          </cell>
          <cell r="F35">
            <v>13.471854488998106</v>
          </cell>
          <cell r="G35">
            <v>360</v>
          </cell>
          <cell r="H35">
            <v>20</v>
          </cell>
          <cell r="I35">
            <v>4.4622798876792968E-3</v>
          </cell>
          <cell r="J35">
            <v>53.956400975188828</v>
          </cell>
          <cell r="K35" t="str">
            <v>Tanks? (ARI notes)</v>
          </cell>
          <cell r="L35">
            <v>20.602502064831608</v>
          </cell>
          <cell r="M35">
            <v>0.92691414079798617</v>
          </cell>
          <cell r="O35">
            <v>0</v>
          </cell>
          <cell r="P35">
            <v>1</v>
          </cell>
          <cell r="Q35">
            <v>0</v>
          </cell>
          <cell r="R35">
            <v>0</v>
          </cell>
          <cell r="S35">
            <v>0</v>
          </cell>
          <cell r="U35" t="str">
            <v>Yes/No</v>
          </cell>
          <cell r="Y35" t="str">
            <v>YES</v>
          </cell>
          <cell r="AU35">
            <v>28</v>
          </cell>
          <cell r="AV35" t="str">
            <v>YES</v>
          </cell>
        </row>
        <row r="36">
          <cell r="B36">
            <v>621</v>
          </cell>
          <cell r="C36" t="str">
            <v>C</v>
          </cell>
          <cell r="E36" t="str">
            <v>East Woods</v>
          </cell>
          <cell r="F36">
            <v>1.3908209198821222</v>
          </cell>
          <cell r="G36">
            <v>213.28214285714284</v>
          </cell>
          <cell r="H36">
            <v>2.8</v>
          </cell>
          <cell r="I36">
            <v>4.1127405894121625E-3</v>
          </cell>
          <cell r="J36">
            <v>6.1761596645173178</v>
          </cell>
          <cell r="L36">
            <v>7.9457192524311093</v>
          </cell>
          <cell r="M36">
            <v>6.347208066599333E-2</v>
          </cell>
          <cell r="O36">
            <v>1</v>
          </cell>
          <cell r="P36">
            <v>1</v>
          </cell>
          <cell r="Q36">
            <v>1</v>
          </cell>
          <cell r="R36">
            <v>1</v>
          </cell>
          <cell r="S36">
            <v>1</v>
          </cell>
          <cell r="U36" t="str">
            <v>Yes/Yes</v>
          </cell>
          <cell r="W36" t="str">
            <v>YES (venting)</v>
          </cell>
          <cell r="Y36" t="str">
            <v>YES</v>
          </cell>
          <cell r="AU36">
            <v>29</v>
          </cell>
          <cell r="AV36" t="str">
            <v>YES</v>
          </cell>
        </row>
        <row r="37">
          <cell r="B37">
            <v>633</v>
          </cell>
          <cell r="C37" t="str">
            <v>C</v>
          </cell>
          <cell r="E37" t="str">
            <v>Wideawake Booster Station</v>
          </cell>
          <cell r="F37">
            <v>0.73201101046427475</v>
          </cell>
          <cell r="G37">
            <v>50</v>
          </cell>
          <cell r="H37">
            <v>1.67</v>
          </cell>
          <cell r="I37">
            <v>8.3965063907238805E-4</v>
          </cell>
          <cell r="J37">
            <v>0.78837678970671099</v>
          </cell>
          <cell r="L37">
            <v>2.9414374049578718</v>
          </cell>
          <cell r="M37">
            <v>1.7336396890458887</v>
          </cell>
          <cell r="O37">
            <v>0</v>
          </cell>
          <cell r="P37">
            <v>0</v>
          </cell>
          <cell r="Q37">
            <v>0</v>
          </cell>
          <cell r="R37">
            <v>1</v>
          </cell>
          <cell r="S37">
            <v>0</v>
          </cell>
          <cell r="U37" t="str">
            <v>Yes/Yes</v>
          </cell>
          <cell r="AU37">
            <v>73</v>
          </cell>
          <cell r="AV37" t="str">
            <v>YES</v>
          </cell>
        </row>
        <row r="38">
          <cell r="B38">
            <v>683</v>
          </cell>
          <cell r="C38" t="str">
            <v>C</v>
          </cell>
          <cell r="E38" t="str">
            <v>Jeff Pod Compressor Station</v>
          </cell>
          <cell r="F38">
            <v>3.5720051259663039</v>
          </cell>
          <cell r="G38">
            <v>66.400000000000006</v>
          </cell>
          <cell r="H38">
            <v>2.2000000000000002</v>
          </cell>
          <cell r="I38">
            <v>5.7560696944045598E-3</v>
          </cell>
          <cell r="J38">
            <v>7.1955635926637358</v>
          </cell>
          <cell r="L38">
            <v>4.0529719258681789</v>
          </cell>
          <cell r="M38">
            <v>0.32949235640001828</v>
          </cell>
          <cell r="O38">
            <v>0</v>
          </cell>
          <cell r="P38">
            <v>0</v>
          </cell>
          <cell r="Q38">
            <v>0</v>
          </cell>
          <cell r="R38">
            <v>0</v>
          </cell>
          <cell r="S38">
            <v>0</v>
          </cell>
          <cell r="U38" t="str">
            <v>No/No</v>
          </cell>
          <cell r="AU38">
            <v>531</v>
          </cell>
          <cell r="AV38" t="str">
            <v>NO</v>
          </cell>
        </row>
        <row r="39">
          <cell r="B39">
            <v>4</v>
          </cell>
          <cell r="C39" t="str">
            <v>C/D</v>
          </cell>
          <cell r="D39" t="str">
            <v>Yes (construction)</v>
          </cell>
          <cell r="E39" t="str">
            <v>Dunbar Station  NY</v>
          </cell>
          <cell r="F39">
            <v>18.612473761842949</v>
          </cell>
          <cell r="G39">
            <v>-69</v>
          </cell>
          <cell r="H39">
            <v>206</v>
          </cell>
          <cell r="I39">
            <v>9.8880836473277142E-4</v>
          </cell>
          <cell r="J39">
            <v>138.24690703357135</v>
          </cell>
          <cell r="K39" t="str">
            <v>Tanks (moderate to heavy)</v>
          </cell>
          <cell r="L39">
            <v>246.49821911308251</v>
          </cell>
          <cell r="M39">
            <v>0.33444650530218695</v>
          </cell>
          <cell r="N39">
            <v>1</v>
          </cell>
          <cell r="O39">
            <v>1</v>
          </cell>
          <cell r="P39">
            <v>1</v>
          </cell>
          <cell r="Q39">
            <v>1</v>
          </cell>
          <cell r="R39">
            <v>1</v>
          </cell>
          <cell r="S39">
            <v>0</v>
          </cell>
          <cell r="T39" t="str">
            <v>YES</v>
          </cell>
          <cell r="U39" t="str">
            <v>Yes/Yes</v>
          </cell>
          <cell r="W39" t="str">
            <v>YES (visible emission)</v>
          </cell>
          <cell r="AU39">
            <v>536</v>
          </cell>
          <cell r="AV39" t="str">
            <v>NO</v>
          </cell>
        </row>
        <row r="40">
          <cell r="B40">
            <v>23</v>
          </cell>
          <cell r="C40" t="str">
            <v>C/D</v>
          </cell>
          <cell r="D40" t="str">
            <v>YES</v>
          </cell>
          <cell r="E40" t="str">
            <v>29-6 #4 CDP</v>
          </cell>
          <cell r="F40">
            <v>14.288020503865216</v>
          </cell>
          <cell r="G40">
            <v>755.10638297872333</v>
          </cell>
          <cell r="H40">
            <v>23.5</v>
          </cell>
          <cell r="I40">
            <v>7.4768343319085162E-3</v>
          </cell>
          <cell r="J40">
            <v>96.959844632369808</v>
          </cell>
          <cell r="K40" t="str">
            <v>Compressors; Non-partner tank</v>
          </cell>
          <cell r="L40">
            <v>124.16483064214003</v>
          </cell>
          <cell r="M40">
            <v>6.1163740909820991E-2</v>
          </cell>
          <cell r="N40">
            <v>1</v>
          </cell>
          <cell r="O40">
            <v>1</v>
          </cell>
          <cell r="P40">
            <v>1</v>
          </cell>
          <cell r="Q40">
            <v>0</v>
          </cell>
          <cell r="R40">
            <v>0</v>
          </cell>
          <cell r="S40">
            <v>1</v>
          </cell>
          <cell r="U40" t="str">
            <v>Yes/No</v>
          </cell>
          <cell r="W40" t="str">
            <v>YES (venting)</v>
          </cell>
          <cell r="Y40" t="str">
            <v>YES</v>
          </cell>
          <cell r="AU40">
            <v>534</v>
          </cell>
          <cell r="AV40" t="str">
            <v>NO</v>
          </cell>
        </row>
        <row r="41">
          <cell r="B41">
            <v>28</v>
          </cell>
          <cell r="C41" t="str">
            <v>C/D</v>
          </cell>
          <cell r="D41" t="str">
            <v>YES</v>
          </cell>
          <cell r="E41" t="str">
            <v>32-8 #2 CDP Compressor Station</v>
          </cell>
          <cell r="F41">
            <v>28.831421061243706</v>
          </cell>
          <cell r="G41">
            <v>809</v>
          </cell>
          <cell r="H41">
            <v>42.5</v>
          </cell>
          <cell r="I41">
            <v>1.0880985132780208E-2</v>
          </cell>
          <cell r="J41">
            <v>297.79297353283545</v>
          </cell>
          <cell r="K41" t="str">
            <v>Compressors/tanks</v>
          </cell>
          <cell r="L41">
            <v>145.37879909181493</v>
          </cell>
          <cell r="M41">
            <v>0.51416899427344598</v>
          </cell>
          <cell r="N41">
            <v>1</v>
          </cell>
          <cell r="O41">
            <v>1</v>
          </cell>
          <cell r="P41">
            <v>1</v>
          </cell>
          <cell r="Q41">
            <v>0</v>
          </cell>
          <cell r="R41">
            <v>0</v>
          </cell>
          <cell r="S41">
            <v>1</v>
          </cell>
          <cell r="U41" t="str">
            <v>Yes/No</v>
          </cell>
          <cell r="W41" t="str">
            <v>YES (venting)</v>
          </cell>
          <cell r="X41" t="str">
            <v>YES</v>
          </cell>
          <cell r="Y41" t="str">
            <v>YES</v>
          </cell>
          <cell r="AU41">
            <v>532</v>
          </cell>
          <cell r="AV41" t="str">
            <v>NO</v>
          </cell>
        </row>
        <row r="42">
          <cell r="B42">
            <v>29</v>
          </cell>
          <cell r="C42" t="str">
            <v>C/D</v>
          </cell>
          <cell r="D42" t="str">
            <v>?</v>
          </cell>
          <cell r="E42" t="str">
            <v>32-8#3  CDP</v>
          </cell>
          <cell r="F42">
            <v>14.415710530621853</v>
          </cell>
          <cell r="G42">
            <v>815</v>
          </cell>
          <cell r="H42">
            <v>16.600000000000001</v>
          </cell>
          <cell r="I42">
            <v>3.0647285892480029E-3</v>
          </cell>
          <cell r="J42">
            <v>29.849161185789846</v>
          </cell>
          <cell r="L42">
            <v>29.620063489877232</v>
          </cell>
          <cell r="M42">
            <v>5.936372958431126E-5</v>
          </cell>
          <cell r="O42">
            <v>1</v>
          </cell>
          <cell r="P42">
            <v>1</v>
          </cell>
          <cell r="Q42">
            <v>0</v>
          </cell>
          <cell r="R42">
            <v>0</v>
          </cell>
          <cell r="S42">
            <v>1</v>
          </cell>
          <cell r="U42" t="str">
            <v>Yes/No</v>
          </cell>
          <cell r="W42" t="str">
            <v>YES (slight)</v>
          </cell>
          <cell r="Y42" t="str">
            <v>YES</v>
          </cell>
          <cell r="AU42">
            <v>449</v>
          </cell>
          <cell r="AV42" t="str">
            <v>NO</v>
          </cell>
        </row>
        <row r="43">
          <cell r="B43">
            <v>30</v>
          </cell>
          <cell r="C43" t="str">
            <v>C/D</v>
          </cell>
          <cell r="D43" t="str">
            <v>?</v>
          </cell>
          <cell r="E43" t="str">
            <v>32-9 CDP</v>
          </cell>
          <cell r="F43">
            <v>7.1440102519326079</v>
          </cell>
          <cell r="G43">
            <v>777</v>
          </cell>
          <cell r="H43">
            <v>11.8</v>
          </cell>
          <cell r="I43">
            <v>1.3680347246855927E-3</v>
          </cell>
          <cell r="J43">
            <v>9.4036171550531247</v>
          </cell>
          <cell r="L43">
            <v>26.449396388630202</v>
          </cell>
          <cell r="M43">
            <v>1.0694433021588721</v>
          </cell>
          <cell r="O43">
            <v>0</v>
          </cell>
          <cell r="P43">
            <v>1</v>
          </cell>
          <cell r="Q43">
            <v>0</v>
          </cell>
          <cell r="R43">
            <v>0</v>
          </cell>
          <cell r="S43">
            <v>0</v>
          </cell>
          <cell r="U43" t="str">
            <v>Yes/No</v>
          </cell>
          <cell r="X43" t="str">
            <v>YES</v>
          </cell>
          <cell r="Y43" t="str">
            <v>YES</v>
          </cell>
          <cell r="AU43">
            <v>454</v>
          </cell>
          <cell r="AV43" t="str">
            <v>NO</v>
          </cell>
        </row>
        <row r="44">
          <cell r="B44">
            <v>73</v>
          </cell>
          <cell r="C44" t="str">
            <v>C/D</v>
          </cell>
          <cell r="D44" t="str">
            <v>YES</v>
          </cell>
          <cell r="E44" t="str">
            <v>Pump Mesa CDP</v>
          </cell>
          <cell r="F44">
            <v>19.220947374162471</v>
          </cell>
          <cell r="G44">
            <v>821</v>
          </cell>
          <cell r="H44">
            <v>22.4</v>
          </cell>
          <cell r="I44">
            <v>5.0301224283701438E-3</v>
          </cell>
          <cell r="J44">
            <v>62.010852343119979</v>
          </cell>
          <cell r="L44">
            <v>32.904614626568865</v>
          </cell>
          <cell r="M44">
            <v>0.40157125079013295</v>
          </cell>
          <cell r="O44">
            <v>1</v>
          </cell>
          <cell r="P44">
            <v>1</v>
          </cell>
          <cell r="Q44">
            <v>0</v>
          </cell>
          <cell r="R44">
            <v>0</v>
          </cell>
          <cell r="S44">
            <v>1</v>
          </cell>
          <cell r="U44" t="str">
            <v>Yes/No</v>
          </cell>
          <cell r="W44" t="str">
            <v>YES (slight)</v>
          </cell>
          <cell r="Y44" t="str">
            <v>YES</v>
          </cell>
          <cell r="Z44" t="str">
            <v>YES</v>
          </cell>
          <cell r="AU44">
            <v>457</v>
          </cell>
          <cell r="AV44" t="str">
            <v>YES</v>
          </cell>
        </row>
        <row r="45">
          <cell r="B45">
            <v>78</v>
          </cell>
          <cell r="C45" t="str">
            <v>C/D</v>
          </cell>
          <cell r="D45" t="str">
            <v>YES</v>
          </cell>
          <cell r="E45" t="str">
            <v>Sims Mesa CDP</v>
          </cell>
          <cell r="F45">
            <v>4.8052368435406176</v>
          </cell>
          <cell r="G45">
            <v>252</v>
          </cell>
          <cell r="H45">
            <v>6.5</v>
          </cell>
          <cell r="I45">
            <v>3.2131560901082616E-3</v>
          </cell>
          <cell r="J45">
            <v>11.117605979072829</v>
          </cell>
          <cell r="L45">
            <v>12.751905241350022</v>
          </cell>
          <cell r="M45">
            <v>1.881031866405301E-2</v>
          </cell>
          <cell r="O45">
            <v>1</v>
          </cell>
          <cell r="P45">
            <v>1</v>
          </cell>
          <cell r="Q45">
            <v>0</v>
          </cell>
          <cell r="R45">
            <v>0</v>
          </cell>
          <cell r="S45">
            <v>1</v>
          </cell>
          <cell r="T45" t="str">
            <v>YES</v>
          </cell>
          <cell r="U45" t="str">
            <v>Yes/No</v>
          </cell>
          <cell r="W45" t="str">
            <v>YES (venting)</v>
          </cell>
          <cell r="X45" t="str">
            <v>YES</v>
          </cell>
          <cell r="Y45" t="str">
            <v>YES</v>
          </cell>
          <cell r="Z45" t="str">
            <v>YES</v>
          </cell>
          <cell r="AU45">
            <v>553</v>
          </cell>
          <cell r="AV45" t="str">
            <v>NO</v>
          </cell>
        </row>
        <row r="46">
          <cell r="B46">
            <v>87</v>
          </cell>
          <cell r="C46" t="str">
            <v>C/D</v>
          </cell>
          <cell r="E46" t="str">
            <v>Trunk M CDP</v>
          </cell>
          <cell r="F46">
            <v>9.6104736870812353</v>
          </cell>
          <cell r="G46">
            <v>48.83193277310923</v>
          </cell>
          <cell r="H46">
            <v>47.6</v>
          </cell>
          <cell r="I46">
            <v>1.7299230748755742E-3</v>
          </cell>
          <cell r="J46">
            <v>52.903606954777501</v>
          </cell>
          <cell r="L46">
            <v>20.807324684111681</v>
          </cell>
          <cell r="M46">
            <v>0.87079961957572405</v>
          </cell>
          <cell r="O46">
            <v>1</v>
          </cell>
          <cell r="P46">
            <v>1</v>
          </cell>
          <cell r="Q46">
            <v>0</v>
          </cell>
          <cell r="R46">
            <v>0</v>
          </cell>
          <cell r="S46">
            <v>1</v>
          </cell>
          <cell r="U46" t="str">
            <v>Yes/No</v>
          </cell>
          <cell r="W46" t="str">
            <v>YES (venting)</v>
          </cell>
          <cell r="Y46" t="str">
            <v>YES</v>
          </cell>
          <cell r="AU46">
            <v>558</v>
          </cell>
          <cell r="AV46" t="str">
            <v>NO</v>
          </cell>
        </row>
        <row r="47">
          <cell r="B47">
            <v>97</v>
          </cell>
          <cell r="C47" t="str">
            <v>C/D</v>
          </cell>
          <cell r="E47" t="str">
            <v>Dunbar   PA</v>
          </cell>
          <cell r="F47">
            <v>0</v>
          </cell>
          <cell r="G47">
            <v>773</v>
          </cell>
          <cell r="H47">
            <v>10</v>
          </cell>
          <cell r="I47">
            <v>9.8771409898228604E-3</v>
          </cell>
          <cell r="J47">
            <v>65.726200074152501</v>
          </cell>
          <cell r="L47">
            <v>23.58499141673153</v>
          </cell>
          <cell r="M47">
            <v>1.050393519911196</v>
          </cell>
          <cell r="O47">
            <v>0</v>
          </cell>
          <cell r="P47">
            <v>1</v>
          </cell>
          <cell r="Q47">
            <v>0</v>
          </cell>
          <cell r="R47">
            <v>0</v>
          </cell>
          <cell r="S47">
            <v>0</v>
          </cell>
          <cell r="U47" t="str">
            <v>Yes/No</v>
          </cell>
          <cell r="Z47" t="str">
            <v>YES</v>
          </cell>
          <cell r="AU47">
            <v>566</v>
          </cell>
          <cell r="AV47" t="str">
            <v>NO</v>
          </cell>
        </row>
        <row r="48">
          <cell r="B48">
            <v>104</v>
          </cell>
          <cell r="C48" t="str">
            <v>C/D</v>
          </cell>
          <cell r="E48" t="str">
            <v>Prah</v>
          </cell>
          <cell r="F48">
            <v>4.8665186968639915</v>
          </cell>
          <cell r="G48">
            <v>816</v>
          </cell>
          <cell r="H48">
            <v>5.4</v>
          </cell>
          <cell r="I48">
            <v>2.6715912333237506E-3</v>
          </cell>
          <cell r="J48">
            <v>9.5395242855880333</v>
          </cell>
          <cell r="L48">
            <v>19.980223230190227</v>
          </cell>
          <cell r="M48">
            <v>0.5465634947040019</v>
          </cell>
          <cell r="O48">
            <v>0</v>
          </cell>
          <cell r="P48">
            <v>1</v>
          </cell>
          <cell r="Q48">
            <v>0</v>
          </cell>
          <cell r="R48">
            <v>1</v>
          </cell>
          <cell r="S48">
            <v>0</v>
          </cell>
          <cell r="T48" t="str">
            <v>YES</v>
          </cell>
          <cell r="U48" t="str">
            <v>Yes/Missing</v>
          </cell>
          <cell r="Z48" t="str">
            <v>YES</v>
          </cell>
          <cell r="AU48">
            <v>563</v>
          </cell>
          <cell r="AV48" t="str">
            <v>NO</v>
          </cell>
        </row>
        <row r="49">
          <cell r="B49">
            <v>108</v>
          </cell>
          <cell r="C49" t="str">
            <v>C/D</v>
          </cell>
          <cell r="D49" t="str">
            <v>YES</v>
          </cell>
          <cell r="E49" t="str">
            <v>Shamrock</v>
          </cell>
          <cell r="F49">
            <v>0.47235652544335482</v>
          </cell>
          <cell r="G49">
            <v>750</v>
          </cell>
          <cell r="H49">
            <v>120</v>
          </cell>
          <cell r="I49">
            <v>9.6612909856320957E-5</v>
          </cell>
          <cell r="J49">
            <v>7.8095435467192766</v>
          </cell>
          <cell r="L49">
            <v>11.648597453990503</v>
          </cell>
          <cell r="M49">
            <v>0.15987143793764064</v>
          </cell>
          <cell r="O49">
            <v>0</v>
          </cell>
          <cell r="P49">
            <v>0</v>
          </cell>
          <cell r="Q49">
            <v>0</v>
          </cell>
          <cell r="R49">
            <v>0</v>
          </cell>
          <cell r="S49">
            <v>0</v>
          </cell>
          <cell r="U49" t="str">
            <v>Yes/No</v>
          </cell>
          <cell r="AU49">
            <v>633</v>
          </cell>
          <cell r="AV49" t="str">
            <v>NO</v>
          </cell>
        </row>
        <row r="50">
          <cell r="B50">
            <v>109</v>
          </cell>
          <cell r="C50" t="str">
            <v>C/D</v>
          </cell>
          <cell r="E50" t="str">
            <v>Springhill</v>
          </cell>
          <cell r="F50">
            <v>4.747276464443134</v>
          </cell>
          <cell r="G50">
            <v>691</v>
          </cell>
          <cell r="H50">
            <v>9.0399999999999991</v>
          </cell>
          <cell r="I50">
            <v>5.1154229130556421E-3</v>
          </cell>
          <cell r="J50">
            <v>30.971532644011905</v>
          </cell>
          <cell r="K50" t="str">
            <v xml:space="preserve">Compressors (CMU notes)? </v>
          </cell>
          <cell r="L50">
            <v>21.524006449358538</v>
          </cell>
          <cell r="M50">
            <v>0.13242291125198991</v>
          </cell>
          <cell r="O50">
            <v>0</v>
          </cell>
          <cell r="P50">
            <v>0</v>
          </cell>
          <cell r="Q50">
            <v>0</v>
          </cell>
          <cell r="R50">
            <v>0</v>
          </cell>
          <cell r="S50">
            <v>0</v>
          </cell>
          <cell r="U50" t="str">
            <v>Yes/No</v>
          </cell>
          <cell r="AU50">
            <v>621</v>
          </cell>
          <cell r="AV50" t="str">
            <v>YES</v>
          </cell>
        </row>
        <row r="51">
          <cell r="B51">
            <v>111</v>
          </cell>
          <cell r="C51" t="str">
            <v>C/D</v>
          </cell>
          <cell r="E51" t="str">
            <v>Union City</v>
          </cell>
          <cell r="F51">
            <v>0.14445622682701098</v>
          </cell>
          <cell r="G51">
            <v>340</v>
          </cell>
          <cell r="H51" t="str">
            <v>To confirm</v>
          </cell>
          <cell r="I51">
            <v>4.1678163285999749E-2</v>
          </cell>
          <cell r="J51">
            <v>4.0142583457431193</v>
          </cell>
          <cell r="K51" t="str">
            <v>Line heater?</v>
          </cell>
          <cell r="L51">
            <v>4.1790651674075141</v>
          </cell>
          <cell r="M51">
            <v>1.6188526410259973E-3</v>
          </cell>
          <cell r="O51">
            <v>0</v>
          </cell>
          <cell r="P51">
            <v>1</v>
          </cell>
          <cell r="Q51">
            <v>0</v>
          </cell>
          <cell r="R51">
            <v>1</v>
          </cell>
          <cell r="S51">
            <v>0</v>
          </cell>
          <cell r="U51" t="str">
            <v>Yes/Missing</v>
          </cell>
          <cell r="Z51" t="str">
            <v>YES</v>
          </cell>
          <cell r="AU51">
            <v>541</v>
          </cell>
          <cell r="AV51" t="str">
            <v>NO</v>
          </cell>
        </row>
        <row r="52">
          <cell r="B52">
            <v>118</v>
          </cell>
          <cell r="C52" t="str">
            <v>C/D</v>
          </cell>
          <cell r="E52" t="str">
            <v>Curry Comp Station</v>
          </cell>
          <cell r="F52">
            <v>0</v>
          </cell>
          <cell r="G52">
            <v>0</v>
          </cell>
          <cell r="H52">
            <v>0.7</v>
          </cell>
          <cell r="I52">
            <v>4.7404962909174423E-3</v>
          </cell>
          <cell r="J52">
            <v>1.7732741555321747</v>
          </cell>
          <cell r="L52">
            <v>10.626536343857319</v>
          </cell>
          <cell r="O52">
            <v>0</v>
          </cell>
          <cell r="P52">
            <v>0</v>
          </cell>
          <cell r="Q52">
            <v>0</v>
          </cell>
          <cell r="R52">
            <v>1</v>
          </cell>
          <cell r="S52">
            <v>1</v>
          </cell>
          <cell r="U52" t="str">
            <v>Yes/Yes</v>
          </cell>
          <cell r="AU52">
            <v>464</v>
          </cell>
          <cell r="AV52" t="str">
            <v>NO</v>
          </cell>
        </row>
        <row r="53">
          <cell r="B53">
            <v>126</v>
          </cell>
          <cell r="C53" t="str">
            <v>C/D</v>
          </cell>
          <cell r="E53" t="str">
            <v>Lucey Comp Station</v>
          </cell>
          <cell r="F53">
            <v>0</v>
          </cell>
          <cell r="G53">
            <v>814</v>
          </cell>
          <cell r="H53">
            <v>2</v>
          </cell>
          <cell r="J53">
            <v>0</v>
          </cell>
          <cell r="L53" t="str">
            <v/>
          </cell>
          <cell r="M53" t="str">
            <v/>
          </cell>
          <cell r="O53">
            <v>0</v>
          </cell>
          <cell r="P53">
            <v>1</v>
          </cell>
          <cell r="Q53">
            <v>0</v>
          </cell>
          <cell r="R53">
            <v>1</v>
          </cell>
          <cell r="S53">
            <v>1</v>
          </cell>
          <cell r="T53" t="str">
            <v>YES</v>
          </cell>
          <cell r="U53" t="str">
            <v>Yes/Yes</v>
          </cell>
          <cell r="X53" t="str">
            <v>YES</v>
          </cell>
          <cell r="Y53" t="str">
            <v>YES</v>
          </cell>
          <cell r="AU53">
            <v>482</v>
          </cell>
          <cell r="AV53" t="str">
            <v>NO</v>
          </cell>
        </row>
        <row r="54">
          <cell r="B54">
            <v>134</v>
          </cell>
          <cell r="C54" t="str">
            <v>C/D</v>
          </cell>
          <cell r="E54" t="str">
            <v>Taylor Comp Station</v>
          </cell>
          <cell r="F54">
            <v>0</v>
          </cell>
          <cell r="G54">
            <v>0</v>
          </cell>
          <cell r="H54">
            <v>0.5</v>
          </cell>
          <cell r="I54">
            <v>2.9201134002402162E-2</v>
          </cell>
          <cell r="J54">
            <v>7.5010717147149757</v>
          </cell>
          <cell r="K54" t="str">
            <v>Dehy (significant leak)</v>
          </cell>
          <cell r="L54">
            <v>9.8596554457895778</v>
          </cell>
          <cell r="M54">
            <v>0</v>
          </cell>
          <cell r="O54">
            <v>0</v>
          </cell>
          <cell r="P54">
            <v>1</v>
          </cell>
          <cell r="Q54">
            <v>0</v>
          </cell>
          <cell r="R54">
            <v>1</v>
          </cell>
          <cell r="S54">
            <v>1</v>
          </cell>
          <cell r="U54" t="str">
            <v>Yes/Yes</v>
          </cell>
          <cell r="X54" t="str">
            <v>YES</v>
          </cell>
          <cell r="AU54">
            <v>467</v>
          </cell>
          <cell r="AV54" t="str">
            <v>NO</v>
          </cell>
        </row>
        <row r="55">
          <cell r="B55">
            <v>166</v>
          </cell>
          <cell r="C55" t="str">
            <v>C/D</v>
          </cell>
          <cell r="D55" t="str">
            <v>YES</v>
          </cell>
          <cell r="E55" t="str">
            <v>Big Piney Comp Station</v>
          </cell>
          <cell r="F55">
            <v>0.48800508822990957</v>
          </cell>
          <cell r="G55">
            <v>578.11870026525196</v>
          </cell>
          <cell r="H55">
            <v>37.700000000000003</v>
          </cell>
          <cell r="I55">
            <v>6.6329135947933182E-4</v>
          </cell>
          <cell r="J55">
            <v>15.294155262157149</v>
          </cell>
          <cell r="L55">
            <v>6.5948529421661197</v>
          </cell>
          <cell r="M55">
            <v>0.70758591026916273</v>
          </cell>
          <cell r="O55">
            <v>0</v>
          </cell>
          <cell r="P55">
            <v>1</v>
          </cell>
          <cell r="Q55">
            <v>0</v>
          </cell>
          <cell r="R55">
            <v>1</v>
          </cell>
          <cell r="S55">
            <v>0</v>
          </cell>
          <cell r="U55" t="str">
            <v>Yes/Yes</v>
          </cell>
          <cell r="Y55" t="str">
            <v>YES</v>
          </cell>
          <cell r="AU55">
            <v>479</v>
          </cell>
          <cell r="AV55" t="str">
            <v>NO</v>
          </cell>
        </row>
        <row r="56">
          <cell r="B56">
            <v>198</v>
          </cell>
          <cell r="C56" t="str">
            <v>C/D</v>
          </cell>
          <cell r="E56" t="str">
            <v>Eight Mile Comp Station</v>
          </cell>
          <cell r="F56">
            <v>0.47235652544335482</v>
          </cell>
          <cell r="G56">
            <v>700</v>
          </cell>
          <cell r="H56">
            <v>135</v>
          </cell>
          <cell r="I56">
            <v>8.9328067261555045E-5</v>
          </cell>
          <cell r="J56">
            <v>7.0138416447280658</v>
          </cell>
          <cell r="L56">
            <v>12.462613133353223</v>
          </cell>
          <cell r="M56">
            <v>0.33044980773419302</v>
          </cell>
          <cell r="O56">
            <v>1</v>
          </cell>
          <cell r="P56">
            <v>1</v>
          </cell>
          <cell r="Q56">
            <v>0</v>
          </cell>
          <cell r="R56">
            <v>0</v>
          </cell>
          <cell r="S56">
            <v>0</v>
          </cell>
          <cell r="U56" t="str">
            <v>Yes/No</v>
          </cell>
          <cell r="W56" t="str">
            <v>YES (venting)</v>
          </cell>
          <cell r="Y56" t="str">
            <v>YES</v>
          </cell>
          <cell r="Z56" t="str">
            <v>YES</v>
          </cell>
          <cell r="AU56">
            <v>466</v>
          </cell>
          <cell r="AV56" t="str">
            <v>NO</v>
          </cell>
        </row>
        <row r="57">
          <cell r="B57">
            <v>205</v>
          </cell>
          <cell r="C57" t="str">
            <v>C/D</v>
          </cell>
          <cell r="E57" t="str">
            <v>Black Bayou</v>
          </cell>
          <cell r="F57">
            <v>2.2813317467991268</v>
          </cell>
          <cell r="G57">
            <v>873</v>
          </cell>
          <cell r="H57">
            <v>2.9</v>
          </cell>
          <cell r="I57">
            <v>5.8822263691246735E-3</v>
          </cell>
          <cell r="J57">
            <v>11.43035045024191</v>
          </cell>
          <cell r="K57" t="str">
            <v>Multiple valves/controllers</v>
          </cell>
          <cell r="L57">
            <v>17.370352461829508</v>
          </cell>
          <cell r="M57">
            <v>0.17513616804171081</v>
          </cell>
          <cell r="O57">
            <v>0</v>
          </cell>
          <cell r="P57">
            <v>1</v>
          </cell>
          <cell r="Q57">
            <v>0</v>
          </cell>
          <cell r="R57">
            <v>1</v>
          </cell>
          <cell r="S57">
            <v>0</v>
          </cell>
          <cell r="U57" t="str">
            <v>Yes/Yes</v>
          </cell>
          <cell r="AU57">
            <v>1194</v>
          </cell>
          <cell r="AV57" t="str">
            <v>NO</v>
          </cell>
        </row>
        <row r="58">
          <cell r="B58">
            <v>207</v>
          </cell>
          <cell r="C58" t="str">
            <v>C/D</v>
          </cell>
          <cell r="E58" t="str">
            <v>Cecil Cox</v>
          </cell>
          <cell r="F58">
            <v>0.24450160380569347</v>
          </cell>
          <cell r="G58">
            <v>410</v>
          </cell>
          <cell r="H58">
            <v>0.308</v>
          </cell>
          <cell r="I58">
            <v>2.5235487091542143E-2</v>
          </cell>
          <cell r="J58">
            <v>5.2815421032463803</v>
          </cell>
          <cell r="K58" t="str">
            <v>PCV (and reboiler?)</v>
          </cell>
          <cell r="L58">
            <v>5.6155980021076743</v>
          </cell>
          <cell r="M58">
            <v>3.7613643929731641E-3</v>
          </cell>
          <cell r="O58">
            <v>0</v>
          </cell>
          <cell r="P58">
            <v>1</v>
          </cell>
          <cell r="Q58">
            <v>0</v>
          </cell>
          <cell r="R58">
            <v>1</v>
          </cell>
          <cell r="S58">
            <v>0</v>
          </cell>
          <cell r="U58" t="str">
            <v>Yes/Yes</v>
          </cell>
          <cell r="X58" t="str">
            <v>YES</v>
          </cell>
          <cell r="AU58">
            <v>334</v>
          </cell>
          <cell r="AV58" t="str">
            <v>NO</v>
          </cell>
        </row>
        <row r="59">
          <cell r="B59">
            <v>218</v>
          </cell>
          <cell r="C59" t="str">
            <v>C/D</v>
          </cell>
          <cell r="E59" t="str">
            <v>Griffith-Heirs (aka Shawnee Springs)</v>
          </cell>
          <cell r="F59">
            <v>1.4394549866174484</v>
          </cell>
          <cell r="G59">
            <v>835</v>
          </cell>
          <cell r="H59">
            <v>0.749</v>
          </cell>
          <cell r="I59">
            <v>3.043791090955987E-2</v>
          </cell>
          <cell r="J59">
            <v>15.472556096251902</v>
          </cell>
          <cell r="K59" t="str">
            <v>Tank (difficult to tell); valve (moderate)</v>
          </cell>
          <cell r="L59">
            <v>38.993055890694812</v>
          </cell>
          <cell r="M59">
            <v>0.85435950591103516</v>
          </cell>
          <cell r="N59">
            <v>1</v>
          </cell>
          <cell r="O59">
            <v>1</v>
          </cell>
          <cell r="P59">
            <v>1</v>
          </cell>
          <cell r="Q59">
            <v>1</v>
          </cell>
          <cell r="R59">
            <v>1</v>
          </cell>
          <cell r="S59">
            <v>0</v>
          </cell>
          <cell r="T59" t="str">
            <v>YES</v>
          </cell>
          <cell r="U59" t="str">
            <v>Yes/Yes</v>
          </cell>
          <cell r="W59" t="str">
            <v>YES (minor)</v>
          </cell>
          <cell r="AU59">
            <v>333</v>
          </cell>
          <cell r="AV59" t="str">
            <v>NO</v>
          </cell>
        </row>
        <row r="60">
          <cell r="B60">
            <v>226</v>
          </cell>
          <cell r="C60" t="str">
            <v>C/D</v>
          </cell>
          <cell r="E60" t="str">
            <v>Charley CPF-3</v>
          </cell>
          <cell r="F60">
            <v>24.816631682457267</v>
          </cell>
          <cell r="G60">
            <v>911</v>
          </cell>
          <cell r="H60">
            <v>28.2</v>
          </cell>
          <cell r="I60">
            <v>1.0903583242000115E-3</v>
          </cell>
          <cell r="J60">
            <v>20.628134769084649</v>
          </cell>
          <cell r="L60">
            <v>36.116074942586927</v>
          </cell>
          <cell r="M60">
            <v>0.31369201028992644</v>
          </cell>
          <cell r="O60">
            <v>0</v>
          </cell>
          <cell r="P60">
            <v>0</v>
          </cell>
          <cell r="Q60">
            <v>0</v>
          </cell>
          <cell r="R60">
            <v>1</v>
          </cell>
          <cell r="S60">
            <v>1</v>
          </cell>
          <cell r="T60" t="str">
            <v>YES</v>
          </cell>
          <cell r="U60" t="str">
            <v>Yes/Yes</v>
          </cell>
          <cell r="AU60">
            <v>322</v>
          </cell>
          <cell r="AV60" t="str">
            <v>YES</v>
          </cell>
        </row>
        <row r="61">
          <cell r="B61">
            <v>244</v>
          </cell>
          <cell r="C61" t="str">
            <v>C/D</v>
          </cell>
          <cell r="E61" t="str">
            <v>Midge 5</v>
          </cell>
          <cell r="F61">
            <v>18.612473761842949</v>
          </cell>
          <cell r="G61">
            <v>966</v>
          </cell>
          <cell r="H61">
            <v>18</v>
          </cell>
          <cell r="I61">
            <v>2.4191743088409039E-3</v>
          </cell>
          <cell r="J61">
            <v>29.319545912143663</v>
          </cell>
          <cell r="K61" t="str">
            <v>PCV</v>
          </cell>
          <cell r="L61">
            <v>32.205822869716116</v>
          </cell>
          <cell r="M61">
            <v>8.8158731163780289E-3</v>
          </cell>
          <cell r="O61">
            <v>0</v>
          </cell>
          <cell r="P61">
            <v>1</v>
          </cell>
          <cell r="Q61">
            <v>0</v>
          </cell>
          <cell r="R61">
            <v>1</v>
          </cell>
          <cell r="S61">
            <v>0</v>
          </cell>
          <cell r="U61" t="str">
            <v>Yes/Yes</v>
          </cell>
          <cell r="AU61">
            <v>324</v>
          </cell>
          <cell r="AV61" t="str">
            <v>YES</v>
          </cell>
        </row>
        <row r="62">
          <cell r="B62">
            <v>246</v>
          </cell>
          <cell r="C62" t="str">
            <v>C/D</v>
          </cell>
          <cell r="E62" t="str">
            <v>New Quitman CPF-2</v>
          </cell>
          <cell r="F62">
            <v>21.930524672583541</v>
          </cell>
          <cell r="G62">
            <v>929</v>
          </cell>
          <cell r="H62">
            <v>29</v>
          </cell>
          <cell r="I62">
            <v>2.149719702701368E-3</v>
          </cell>
          <cell r="J62">
            <v>41.16654561239568</v>
          </cell>
          <cell r="L62">
            <v>37.153654604757357</v>
          </cell>
          <cell r="M62">
            <v>1.0519330238409756E-2</v>
          </cell>
          <cell r="O62">
            <v>0</v>
          </cell>
          <cell r="P62">
            <v>0</v>
          </cell>
          <cell r="Q62">
            <v>0</v>
          </cell>
          <cell r="R62">
            <v>0</v>
          </cell>
          <cell r="S62">
            <v>0</v>
          </cell>
          <cell r="U62" t="str">
            <v>Yes/No</v>
          </cell>
          <cell r="AU62">
            <v>331.1</v>
          </cell>
          <cell r="AV62" t="str">
            <v>NO</v>
          </cell>
        </row>
        <row r="63">
          <cell r="B63">
            <v>254</v>
          </cell>
          <cell r="C63" t="str">
            <v>C/D</v>
          </cell>
          <cell r="E63" t="str">
            <v>Phillips Mountain CPF-2</v>
          </cell>
          <cell r="F63">
            <v>24.816631682457267</v>
          </cell>
          <cell r="G63">
            <v>1048</v>
          </cell>
          <cell r="H63">
            <v>34</v>
          </cell>
          <cell r="I63">
            <v>2.8629349403513877E-4</v>
          </cell>
          <cell r="J63">
            <v>6.4731296986719773</v>
          </cell>
          <cell r="L63">
            <v>41.662158804932382</v>
          </cell>
          <cell r="M63">
            <v>3.4667964994271721</v>
          </cell>
          <cell r="O63">
            <v>1</v>
          </cell>
          <cell r="P63">
            <v>1</v>
          </cell>
          <cell r="Q63">
            <v>1</v>
          </cell>
          <cell r="R63">
            <v>1</v>
          </cell>
          <cell r="S63">
            <v>0</v>
          </cell>
          <cell r="U63" t="str">
            <v>Yes/Yes</v>
          </cell>
          <cell r="W63" t="str">
            <v>YES (Fixed?)</v>
          </cell>
          <cell r="AU63">
            <v>331.2</v>
          </cell>
          <cell r="AV63" t="str">
            <v>NO</v>
          </cell>
        </row>
        <row r="64">
          <cell r="B64">
            <v>255</v>
          </cell>
          <cell r="C64" t="str">
            <v>C/D</v>
          </cell>
          <cell r="E64" t="str">
            <v>Pike CPF-1</v>
          </cell>
          <cell r="F64">
            <v>37.224947523685898</v>
          </cell>
          <cell r="G64">
            <v>1063</v>
          </cell>
          <cell r="H64">
            <v>44</v>
          </cell>
          <cell r="I64">
            <v>3.5596582421857253E-3</v>
          </cell>
          <cell r="J64">
            <v>102.98874419456585</v>
          </cell>
          <cell r="K64" t="str">
            <v>Tanks x2 (and PCV)</v>
          </cell>
          <cell r="L64">
            <v>164.0606951380972</v>
          </cell>
          <cell r="M64">
            <v>0.21679895701324456</v>
          </cell>
          <cell r="N64">
            <v>1</v>
          </cell>
          <cell r="O64">
            <v>1</v>
          </cell>
          <cell r="P64">
            <v>1</v>
          </cell>
          <cell r="Q64">
            <v>1</v>
          </cell>
          <cell r="R64">
            <v>1</v>
          </cell>
          <cell r="S64">
            <v>0</v>
          </cell>
          <cell r="U64" t="str">
            <v>Yes/Yes</v>
          </cell>
          <cell r="W64" t="str">
            <v>YES (large)</v>
          </cell>
          <cell r="AU64">
            <v>196</v>
          </cell>
          <cell r="AV64" t="str">
            <v>YES</v>
          </cell>
        </row>
        <row r="65">
          <cell r="B65">
            <v>257</v>
          </cell>
          <cell r="C65" t="str">
            <v>C/D</v>
          </cell>
          <cell r="E65" t="str">
            <v>Puma North CPF-1</v>
          </cell>
          <cell r="F65">
            <v>41.996085610629152</v>
          </cell>
          <cell r="G65">
            <v>1076</v>
          </cell>
          <cell r="H65">
            <v>47</v>
          </cell>
          <cell r="I65">
            <v>2.6762287529882296E-3</v>
          </cell>
          <cell r="J65">
            <v>85.354428110898979</v>
          </cell>
          <cell r="K65" t="str">
            <v>PC</v>
          </cell>
          <cell r="L65">
            <v>46.482252262888693</v>
          </cell>
          <cell r="M65">
            <v>0.36935004893099532</v>
          </cell>
          <cell r="O65">
            <v>0</v>
          </cell>
          <cell r="P65">
            <v>1</v>
          </cell>
          <cell r="Q65">
            <v>0</v>
          </cell>
          <cell r="R65">
            <v>1</v>
          </cell>
          <cell r="S65">
            <v>0</v>
          </cell>
          <cell r="T65" t="str">
            <v>YES</v>
          </cell>
          <cell r="U65" t="str">
            <v>Yes/Yes</v>
          </cell>
          <cell r="AU65">
            <v>198</v>
          </cell>
          <cell r="AV65" t="str">
            <v>NO</v>
          </cell>
        </row>
        <row r="66">
          <cell r="B66">
            <v>261</v>
          </cell>
          <cell r="C66" t="str">
            <v>C/D</v>
          </cell>
          <cell r="E66" t="str">
            <v xml:space="preserve"> South Brownie CPF-1</v>
          </cell>
          <cell r="F66">
            <v>24.816631682457267</v>
          </cell>
          <cell r="G66">
            <v>1063</v>
          </cell>
          <cell r="H66">
            <v>32</v>
          </cell>
          <cell r="I66">
            <v>9.8310117835802638E-3</v>
          </cell>
          <cell r="J66">
            <v>208.08931248525855</v>
          </cell>
          <cell r="K66" t="str">
            <v>Tanks x2</v>
          </cell>
          <cell r="L66">
            <v>148.03294804824026</v>
          </cell>
          <cell r="M66">
            <v>0.11596238597701748</v>
          </cell>
          <cell r="N66">
            <v>1</v>
          </cell>
          <cell r="O66">
            <v>1</v>
          </cell>
          <cell r="P66">
            <v>1</v>
          </cell>
          <cell r="Q66">
            <v>1</v>
          </cell>
          <cell r="R66">
            <v>1</v>
          </cell>
          <cell r="S66">
            <v>0</v>
          </cell>
          <cell r="U66" t="str">
            <v>Yes/Yes</v>
          </cell>
          <cell r="W66" t="str">
            <v>YES (large)</v>
          </cell>
          <cell r="AU66">
            <v>175</v>
          </cell>
          <cell r="AV66" t="str">
            <v>NO</v>
          </cell>
        </row>
        <row r="67">
          <cell r="B67">
            <v>264</v>
          </cell>
          <cell r="C67" t="str">
            <v>C/D</v>
          </cell>
          <cell r="E67" t="str">
            <v>S.E. Rainbow CPF-2</v>
          </cell>
          <cell r="F67">
            <v>54.405295914241066</v>
          </cell>
          <cell r="G67">
            <v>1113</v>
          </cell>
          <cell r="H67">
            <v>65</v>
          </cell>
          <cell r="I67">
            <v>3.8853429195226975E-3</v>
          </cell>
          <cell r="J67">
            <v>169.6868747558992</v>
          </cell>
          <cell r="K67" t="str">
            <v>Tanks (and PCV)</v>
          </cell>
          <cell r="L67">
            <v>190.66864481401768</v>
          </cell>
          <cell r="M67">
            <v>1.3591421508177713E-2</v>
          </cell>
          <cell r="N67">
            <v>1</v>
          </cell>
          <cell r="O67">
            <v>1</v>
          </cell>
          <cell r="P67">
            <v>1</v>
          </cell>
          <cell r="Q67">
            <v>1</v>
          </cell>
          <cell r="R67">
            <v>1</v>
          </cell>
          <cell r="S67">
            <v>0</v>
          </cell>
          <cell r="T67" t="str">
            <v>YES? (closed valve)</v>
          </cell>
          <cell r="U67" t="str">
            <v>Yes/Yes</v>
          </cell>
          <cell r="W67" t="str">
            <v>YES (large)</v>
          </cell>
          <cell r="AU67">
            <v>168</v>
          </cell>
          <cell r="AV67" t="str">
            <v>NO</v>
          </cell>
        </row>
        <row r="68">
          <cell r="B68">
            <v>275</v>
          </cell>
          <cell r="C68" t="str">
            <v>C/D</v>
          </cell>
          <cell r="E68" t="str">
            <v>Sturgeon CPF-1</v>
          </cell>
          <cell r="F68">
            <v>9.494552928886268</v>
          </cell>
          <cell r="G68">
            <v>977</v>
          </cell>
          <cell r="H68">
            <v>11</v>
          </cell>
          <cell r="I68">
            <v>3.0878365829467656E-3</v>
          </cell>
          <cell r="J68">
            <v>22.673902544001599</v>
          </cell>
          <cell r="K68" t="str">
            <v>Tanks and PCV</v>
          </cell>
          <cell r="L68">
            <v>27.845470644417169</v>
          </cell>
          <cell r="M68">
            <v>4.221205442034183E-2</v>
          </cell>
          <cell r="O68">
            <v>1</v>
          </cell>
          <cell r="P68">
            <v>1</v>
          </cell>
          <cell r="Q68">
            <v>1</v>
          </cell>
          <cell r="R68">
            <v>1</v>
          </cell>
          <cell r="S68">
            <v>0</v>
          </cell>
          <cell r="U68" t="str">
            <v>Yes/Yes</v>
          </cell>
          <cell r="W68" t="str">
            <v>YES (venting)</v>
          </cell>
          <cell r="AU68">
            <v>186</v>
          </cell>
          <cell r="AV68" t="str">
            <v>NO</v>
          </cell>
        </row>
        <row r="69">
          <cell r="B69">
            <v>276</v>
          </cell>
          <cell r="C69" t="str">
            <v>C/D</v>
          </cell>
          <cell r="E69" t="str">
            <v>Sturgeon CPF-3</v>
          </cell>
          <cell r="F69">
            <v>31.020789603071584</v>
          </cell>
          <cell r="G69">
            <v>908</v>
          </cell>
          <cell r="H69">
            <v>26</v>
          </cell>
          <cell r="I69">
            <v>1.1159294275582045E-2</v>
          </cell>
          <cell r="J69">
            <v>188.3216773574313</v>
          </cell>
          <cell r="K69" t="str">
            <v>Tanks x2</v>
          </cell>
          <cell r="L69">
            <v>126.88617771916883</v>
          </cell>
          <cell r="M69">
            <v>0.15591529165779439</v>
          </cell>
          <cell r="N69">
            <v>1</v>
          </cell>
          <cell r="O69">
            <v>1</v>
          </cell>
          <cell r="P69">
            <v>1</v>
          </cell>
          <cell r="Q69">
            <v>1</v>
          </cell>
          <cell r="R69">
            <v>1</v>
          </cell>
          <cell r="S69">
            <v>0</v>
          </cell>
          <cell r="T69" t="str">
            <v>YES</v>
          </cell>
          <cell r="U69" t="str">
            <v>Yes/Yes</v>
          </cell>
          <cell r="W69" t="str">
            <v>YES (large) Fixed?</v>
          </cell>
          <cell r="AU69">
            <v>197</v>
          </cell>
          <cell r="AV69" t="str">
            <v>NO</v>
          </cell>
        </row>
        <row r="70">
          <cell r="B70">
            <v>279</v>
          </cell>
          <cell r="C70" t="str">
            <v>C/D</v>
          </cell>
          <cell r="E70" t="str">
            <v>West Cutthroat CPF-1</v>
          </cell>
          <cell r="F70">
            <v>34.348187294940345</v>
          </cell>
          <cell r="G70">
            <v>1101</v>
          </cell>
          <cell r="H70">
            <v>37.5</v>
          </cell>
          <cell r="I70">
            <v>3.6618332355944595E-3</v>
          </cell>
          <cell r="J70">
            <v>92.256646122625057</v>
          </cell>
          <cell r="K70" t="str">
            <v>???? Poor notes</v>
          </cell>
          <cell r="L70">
            <v>44.018434529644551</v>
          </cell>
          <cell r="M70">
            <v>0.54754940330789736</v>
          </cell>
          <cell r="O70">
            <v>0</v>
          </cell>
          <cell r="P70">
            <v>0</v>
          </cell>
          <cell r="Q70">
            <v>0</v>
          </cell>
          <cell r="R70">
            <v>0</v>
          </cell>
          <cell r="S70">
            <v>0</v>
          </cell>
          <cell r="U70" t="str">
            <v>Yes/No</v>
          </cell>
          <cell r="AU70">
            <v>335</v>
          </cell>
          <cell r="AV70" t="str">
            <v>YES</v>
          </cell>
        </row>
        <row r="71">
          <cell r="B71">
            <v>283</v>
          </cell>
          <cell r="C71" t="str">
            <v>C/D</v>
          </cell>
          <cell r="E71" t="str">
            <v>Yellowstone CPF-3</v>
          </cell>
          <cell r="F71">
            <v>24.816631682457267</v>
          </cell>
          <cell r="G71">
            <v>1155</v>
          </cell>
          <cell r="H71">
            <v>30</v>
          </cell>
          <cell r="I71">
            <v>3.2907705838681133E-3</v>
          </cell>
          <cell r="J71">
            <v>66.042680520810663</v>
          </cell>
          <cell r="K71" t="str">
            <v>???? Poor notes</v>
          </cell>
          <cell r="L71">
            <v>41.965297238186587</v>
          </cell>
          <cell r="M71">
            <v>0.20562432741934375</v>
          </cell>
          <cell r="O71">
            <v>0</v>
          </cell>
          <cell r="P71">
            <v>0</v>
          </cell>
          <cell r="Q71">
            <v>0</v>
          </cell>
          <cell r="R71">
            <v>0</v>
          </cell>
          <cell r="S71">
            <v>0</v>
          </cell>
          <cell r="U71" t="str">
            <v>Yes/No</v>
          </cell>
          <cell r="AU71">
            <v>514</v>
          </cell>
          <cell r="AV71" t="str">
            <v>YES</v>
          </cell>
        </row>
        <row r="72">
          <cell r="B72">
            <v>285</v>
          </cell>
          <cell r="C72" t="str">
            <v>C/D</v>
          </cell>
          <cell r="E72" t="str">
            <v xml:space="preserve"> Yogi CPF-2</v>
          </cell>
          <cell r="F72">
            <v>37.224947523685898</v>
          </cell>
          <cell r="G72">
            <v>1053</v>
          </cell>
          <cell r="H72">
            <v>29.6</v>
          </cell>
          <cell r="I72">
            <v>4.0536336615173297E-3</v>
          </cell>
          <cell r="J72">
            <v>80.78962150387504</v>
          </cell>
          <cell r="K72" t="str">
            <v>PW tanks (Notes only)</v>
          </cell>
          <cell r="L72">
            <v>143.345360995661</v>
          </cell>
          <cell r="M72">
            <v>0.32879710130679818</v>
          </cell>
          <cell r="N72">
            <v>1</v>
          </cell>
          <cell r="O72">
            <v>1</v>
          </cell>
          <cell r="P72">
            <v>1</v>
          </cell>
          <cell r="Q72">
            <v>1</v>
          </cell>
          <cell r="R72">
            <v>1</v>
          </cell>
          <cell r="S72">
            <v>0</v>
          </cell>
          <cell r="U72" t="str">
            <v>Yes/Missing</v>
          </cell>
          <cell r="W72" t="str">
            <v>YES (venting)</v>
          </cell>
          <cell r="AU72">
            <v>544</v>
          </cell>
          <cell r="AV72" t="str">
            <v>NO</v>
          </cell>
        </row>
        <row r="73">
          <cell r="B73">
            <v>296</v>
          </cell>
          <cell r="C73" t="str">
            <v>C/D</v>
          </cell>
          <cell r="E73" t="str">
            <v>Miller 1&amp;2</v>
          </cell>
          <cell r="F73">
            <v>14.344141652499184</v>
          </cell>
          <cell r="G73">
            <v>392</v>
          </cell>
          <cell r="H73">
            <v>28</v>
          </cell>
          <cell r="I73">
            <v>5.2392650267766572E-3</v>
          </cell>
          <cell r="J73">
            <v>80.308764146689313</v>
          </cell>
          <cell r="K73" t="str">
            <v>Tanks/compressors (Notes only)</v>
          </cell>
          <cell r="L73">
            <v>24.080386830026786</v>
          </cell>
          <cell r="M73">
            <v>1.4507746548892655</v>
          </cell>
          <cell r="O73">
            <v>1</v>
          </cell>
          <cell r="P73">
            <v>1</v>
          </cell>
          <cell r="Q73">
            <v>0</v>
          </cell>
          <cell r="R73">
            <v>0</v>
          </cell>
          <cell r="S73">
            <v>1</v>
          </cell>
          <cell r="U73" t="str">
            <v>Yes/No</v>
          </cell>
          <cell r="V73" t="str">
            <v>To windy</v>
          </cell>
          <cell r="W73" t="str">
            <v>YES?</v>
          </cell>
          <cell r="AU73">
            <v>547</v>
          </cell>
          <cell r="AV73" t="str">
            <v>NO</v>
          </cell>
        </row>
        <row r="74">
          <cell r="B74">
            <v>297</v>
          </cell>
          <cell r="C74" t="str">
            <v>C/D</v>
          </cell>
          <cell r="E74" t="str">
            <v>STILES RANCH CDP STATION</v>
          </cell>
          <cell r="F74">
            <v>4.7813805508330613</v>
          </cell>
          <cell r="G74">
            <v>356</v>
          </cell>
          <cell r="H74">
            <v>15.5</v>
          </cell>
          <cell r="I74">
            <v>3.1322888198120646E-3</v>
          </cell>
          <cell r="J74">
            <v>28.261771940936534</v>
          </cell>
          <cell r="L74">
            <v>19.171856657069902</v>
          </cell>
          <cell r="M74">
            <v>0.15059574197939921</v>
          </cell>
          <cell r="O74">
            <v>0</v>
          </cell>
          <cell r="P74">
            <v>0</v>
          </cell>
          <cell r="Q74">
            <v>0</v>
          </cell>
          <cell r="R74">
            <v>0</v>
          </cell>
          <cell r="S74">
            <v>0</v>
          </cell>
          <cell r="U74" t="str">
            <v>Yes/No</v>
          </cell>
          <cell r="AU74">
            <v>166</v>
          </cell>
          <cell r="AV74" t="str">
            <v>NO</v>
          </cell>
        </row>
        <row r="75">
          <cell r="B75">
            <v>299</v>
          </cell>
          <cell r="C75" t="str">
            <v>C/D</v>
          </cell>
          <cell r="E75" t="str">
            <v>Klemme</v>
          </cell>
          <cell r="F75">
            <v>1.5916526894373466</v>
          </cell>
          <cell r="G75">
            <v>812</v>
          </cell>
          <cell r="H75">
            <v>0.4</v>
          </cell>
          <cell r="I75">
            <v>0.17081974191506963</v>
          </cell>
          <cell r="J75">
            <v>40.47811034319124</v>
          </cell>
          <cell r="K75" t="str">
            <v>Tank</v>
          </cell>
          <cell r="L75">
            <v>32.859192062691108</v>
          </cell>
          <cell r="M75">
            <v>4.3484684826544252E-2</v>
          </cell>
          <cell r="N75">
            <v>1</v>
          </cell>
          <cell r="O75">
            <v>1</v>
          </cell>
          <cell r="P75">
            <v>1</v>
          </cell>
          <cell r="Q75">
            <v>1</v>
          </cell>
          <cell r="R75">
            <v>1</v>
          </cell>
          <cell r="S75">
            <v>1</v>
          </cell>
          <cell r="U75" t="str">
            <v>Yes/Yes</v>
          </cell>
          <cell r="W75" t="str">
            <v>YES (substantial)</v>
          </cell>
          <cell r="Y75" t="str">
            <v>YES</v>
          </cell>
          <cell r="AU75">
            <v>190</v>
          </cell>
          <cell r="AV75" t="str">
            <v>NO</v>
          </cell>
        </row>
        <row r="76">
          <cell r="B76">
            <v>302</v>
          </cell>
          <cell r="C76" t="str">
            <v>C/D</v>
          </cell>
          <cell r="E76" t="str">
            <v>North Sayre</v>
          </cell>
          <cell r="F76">
            <v>4.7813805508330613</v>
          </cell>
          <cell r="G76">
            <v>800</v>
          </cell>
          <cell r="H76">
            <v>4.5</v>
          </cell>
          <cell r="I76">
            <v>3.7281241829073305E-3</v>
          </cell>
          <cell r="J76">
            <v>9.9327713581915731</v>
          </cell>
          <cell r="L76">
            <v>20.017340767909552</v>
          </cell>
          <cell r="M76">
            <v>0.49106374751462178</v>
          </cell>
          <cell r="O76">
            <v>0</v>
          </cell>
          <cell r="P76">
            <v>0</v>
          </cell>
          <cell r="Q76">
            <v>0</v>
          </cell>
          <cell r="R76">
            <v>0</v>
          </cell>
          <cell r="S76">
            <v>0</v>
          </cell>
          <cell r="U76" t="str">
            <v>Yes/No</v>
          </cell>
          <cell r="AU76">
            <v>4</v>
          </cell>
          <cell r="AV76" t="str">
            <v>NO</v>
          </cell>
        </row>
        <row r="77">
          <cell r="B77">
            <v>305</v>
          </cell>
          <cell r="C77" t="str">
            <v>C/D</v>
          </cell>
          <cell r="E77" t="str">
            <v>New Liberty</v>
          </cell>
          <cell r="F77">
            <v>0.98089475402212822</v>
          </cell>
          <cell r="G77">
            <v>1020</v>
          </cell>
          <cell r="H77">
            <v>0.26500000000000001</v>
          </cell>
          <cell r="I77">
            <v>0.11835424729591298</v>
          </cell>
          <cell r="J77">
            <v>19.005637354485849</v>
          </cell>
          <cell r="K77" t="str">
            <v>Compressor?</v>
          </cell>
          <cell r="L77">
            <v>8.4745591734979868</v>
          </cell>
          <cell r="M77">
            <v>0.6523259845678584</v>
          </cell>
          <cell r="O77">
            <v>0</v>
          </cell>
          <cell r="P77">
            <v>0</v>
          </cell>
          <cell r="Q77">
            <v>0</v>
          </cell>
          <cell r="R77">
            <v>0</v>
          </cell>
          <cell r="S77">
            <v>1</v>
          </cell>
          <cell r="U77" t="str">
            <v>Yes/No</v>
          </cell>
          <cell r="AU77">
            <v>12</v>
          </cell>
          <cell r="AV77" t="str">
            <v>YES</v>
          </cell>
        </row>
        <row r="78">
          <cell r="B78">
            <v>306</v>
          </cell>
          <cell r="C78" t="str">
            <v>C/D</v>
          </cell>
          <cell r="E78" t="str">
            <v>Ridley Compression Station</v>
          </cell>
          <cell r="F78">
            <v>0</v>
          </cell>
          <cell r="G78">
            <v>-15</v>
          </cell>
          <cell r="H78">
            <v>0</v>
          </cell>
          <cell r="J78">
            <v>0.6022571500111904</v>
          </cell>
          <cell r="L78" t="str">
            <v/>
          </cell>
          <cell r="M78" t="str">
            <v/>
          </cell>
          <cell r="O78">
            <v>0</v>
          </cell>
          <cell r="P78">
            <v>1</v>
          </cell>
          <cell r="Q78">
            <v>0</v>
          </cell>
          <cell r="R78">
            <v>0</v>
          </cell>
          <cell r="S78">
            <v>1</v>
          </cell>
          <cell r="U78" t="str">
            <v>Yes/No</v>
          </cell>
          <cell r="Z78" t="str">
            <v>YES</v>
          </cell>
          <cell r="AU78">
            <v>16</v>
          </cell>
          <cell r="AV78" t="str">
            <v>NO</v>
          </cell>
        </row>
        <row r="79">
          <cell r="B79">
            <v>322</v>
          </cell>
          <cell r="C79" t="str">
            <v>C/D</v>
          </cell>
          <cell r="D79" t="str">
            <v>?</v>
          </cell>
          <cell r="E79" t="str">
            <v>Cleburne Comp Station</v>
          </cell>
          <cell r="F79">
            <v>36.398696207478565</v>
          </cell>
          <cell r="G79">
            <v>752.95339966832501</v>
          </cell>
          <cell r="H79">
            <v>60.3</v>
          </cell>
          <cell r="I79">
            <v>1.4425389605878531E-3</v>
          </cell>
          <cell r="J79">
            <v>57.680181799291908</v>
          </cell>
          <cell r="K79" t="str">
            <v>Compressor / Tank (moderate)</v>
          </cell>
          <cell r="L79">
            <v>43.548094725750232</v>
          </cell>
          <cell r="M79">
            <v>7.8987804960463648E-2</v>
          </cell>
          <cell r="O79">
            <v>1</v>
          </cell>
          <cell r="P79">
            <v>1</v>
          </cell>
          <cell r="Q79">
            <v>1</v>
          </cell>
          <cell r="R79">
            <v>1</v>
          </cell>
          <cell r="S79">
            <v>1</v>
          </cell>
          <cell r="T79" t="str">
            <v>Yes</v>
          </cell>
          <cell r="U79" t="str">
            <v>Yes/Yes</v>
          </cell>
          <cell r="W79" t="str">
            <v>YES (venting)</v>
          </cell>
          <cell r="Y79" t="str">
            <v>YES</v>
          </cell>
          <cell r="AU79">
            <v>18</v>
          </cell>
          <cell r="AV79" t="str">
            <v>NO</v>
          </cell>
        </row>
        <row r="80">
          <cell r="B80">
            <v>324</v>
          </cell>
          <cell r="C80" t="str">
            <v>C/D</v>
          </cell>
          <cell r="E80" t="str">
            <v>Rio Vista CF</v>
          </cell>
          <cell r="F80">
            <v>3.2652127497073109</v>
          </cell>
          <cell r="G80">
            <v>825</v>
          </cell>
          <cell r="H80">
            <v>22</v>
          </cell>
          <cell r="I80">
            <v>3.7628501223780542E-3</v>
          </cell>
          <cell r="J80">
            <v>54.93437155466976</v>
          </cell>
          <cell r="K80" t="str">
            <v>Compressor / Pneumatic</v>
          </cell>
          <cell r="L80">
            <v>32.242029528354841</v>
          </cell>
          <cell r="M80">
            <v>0.28394869122103478</v>
          </cell>
          <cell r="O80">
            <v>0</v>
          </cell>
          <cell r="P80">
            <v>1</v>
          </cell>
          <cell r="Q80">
            <v>0</v>
          </cell>
          <cell r="R80">
            <v>1</v>
          </cell>
          <cell r="S80">
            <v>1</v>
          </cell>
          <cell r="U80" t="str">
            <v>Yes/Yes</v>
          </cell>
          <cell r="Y80" t="str">
            <v>YES</v>
          </cell>
          <cell r="AU80">
            <v>20</v>
          </cell>
          <cell r="AV80" t="str">
            <v>NO</v>
          </cell>
        </row>
        <row r="81">
          <cell r="B81">
            <v>331.1</v>
          </cell>
          <cell r="C81" t="str">
            <v>C/D</v>
          </cell>
          <cell r="D81" t="str">
            <v>?</v>
          </cell>
          <cell r="E81" t="str">
            <v>Midlothian</v>
          </cell>
          <cell r="F81">
            <v>1.6836253240678321</v>
          </cell>
          <cell r="G81">
            <v>624</v>
          </cell>
          <cell r="H81">
            <v>9.5350000000000001</v>
          </cell>
          <cell r="I81">
            <v>9.5444754533089926E-2</v>
          </cell>
          <cell r="J81">
            <v>604.51116412369856</v>
          </cell>
          <cell r="K81" t="str">
            <v>Tanks</v>
          </cell>
          <cell r="L81">
            <v>78.801515649664353</v>
          </cell>
          <cell r="M81">
            <v>4.1513569729348196</v>
          </cell>
          <cell r="N81">
            <v>1</v>
          </cell>
          <cell r="O81">
            <v>1</v>
          </cell>
          <cell r="P81">
            <v>1</v>
          </cell>
          <cell r="Q81">
            <v>1</v>
          </cell>
          <cell r="R81">
            <v>1</v>
          </cell>
          <cell r="S81">
            <v>0</v>
          </cell>
          <cell r="U81" t="str">
            <v>Yes/Yes</v>
          </cell>
          <cell r="W81" t="str">
            <v>YES (large)</v>
          </cell>
          <cell r="AU81">
            <v>97</v>
          </cell>
          <cell r="AV81" t="str">
            <v>NO</v>
          </cell>
        </row>
        <row r="82">
          <cell r="B82">
            <v>331.2</v>
          </cell>
          <cell r="C82" t="str">
            <v>C/D</v>
          </cell>
          <cell r="D82" t="str">
            <v>?</v>
          </cell>
          <cell r="E82" t="str">
            <v>Midlothian</v>
          </cell>
          <cell r="F82">
            <v>1.6836253240678321</v>
          </cell>
          <cell r="G82">
            <v>624</v>
          </cell>
          <cell r="H82">
            <v>9.5350000000000001</v>
          </cell>
          <cell r="I82">
            <v>6.7842823484786357E-3</v>
          </cell>
          <cell r="J82">
            <v>42.969091809030068</v>
          </cell>
          <cell r="K82" t="str">
            <v>Tanks? Fixed</v>
          </cell>
          <cell r="O82">
            <v>1</v>
          </cell>
          <cell r="P82">
            <v>1</v>
          </cell>
          <cell r="Q82">
            <v>1</v>
          </cell>
          <cell r="R82">
            <v>1</v>
          </cell>
          <cell r="S82">
            <v>0</v>
          </cell>
          <cell r="T82" t="str">
            <v>YES; leak fixed</v>
          </cell>
          <cell r="U82" t="str">
            <v>Yes/Yes</v>
          </cell>
          <cell r="W82" t="str">
            <v>YES? Fixed</v>
          </cell>
          <cell r="AU82">
            <v>104</v>
          </cell>
          <cell r="AV82" t="str">
            <v>NO</v>
          </cell>
        </row>
        <row r="83">
          <cell r="B83">
            <v>333</v>
          </cell>
          <cell r="C83" t="str">
            <v>C/D</v>
          </cell>
          <cell r="E83" t="str">
            <v>Edgecliff</v>
          </cell>
          <cell r="F83">
            <v>12.204647278205583</v>
          </cell>
          <cell r="G83">
            <v>758</v>
          </cell>
          <cell r="H83">
            <v>50.6</v>
          </cell>
          <cell r="I83">
            <v>3.5470288767278779E-4</v>
          </cell>
          <cell r="J83">
            <v>11.830962739462748</v>
          </cell>
          <cell r="L83">
            <v>42.472254220497497</v>
          </cell>
          <cell r="M83">
            <v>1.6336187636865001</v>
          </cell>
          <cell r="O83">
            <v>0</v>
          </cell>
          <cell r="P83">
            <v>0</v>
          </cell>
          <cell r="Q83">
            <v>0</v>
          </cell>
          <cell r="R83">
            <v>1</v>
          </cell>
          <cell r="S83">
            <v>0</v>
          </cell>
          <cell r="U83" t="str">
            <v>Yes/Yes</v>
          </cell>
          <cell r="AU83">
            <v>108</v>
          </cell>
          <cell r="AV83" t="str">
            <v>NO</v>
          </cell>
        </row>
        <row r="84">
          <cell r="B84">
            <v>334</v>
          </cell>
          <cell r="C84" t="str">
            <v>C/D</v>
          </cell>
          <cell r="E84" t="str">
            <v>S&amp;B Compression Facility</v>
          </cell>
          <cell r="F84">
            <v>9.2211671062104159</v>
          </cell>
          <cell r="G84">
            <v>704</v>
          </cell>
          <cell r="H84">
            <v>15.4</v>
          </cell>
          <cell r="I84">
            <v>7.4967527215916933E-4</v>
          </cell>
          <cell r="J84">
            <v>7.6920801972665025</v>
          </cell>
          <cell r="L84">
            <v>28.023479606479732</v>
          </cell>
          <cell r="M84">
            <v>1.6714649038887812</v>
          </cell>
          <cell r="O84">
            <v>0</v>
          </cell>
          <cell r="P84">
            <v>0</v>
          </cell>
          <cell r="Q84">
            <v>0</v>
          </cell>
          <cell r="R84">
            <v>1</v>
          </cell>
          <cell r="S84">
            <v>0</v>
          </cell>
          <cell r="U84" t="str">
            <v>Yes/Yes</v>
          </cell>
          <cell r="AU84">
            <v>109</v>
          </cell>
          <cell r="AV84" t="str">
            <v>NO</v>
          </cell>
        </row>
        <row r="85">
          <cell r="B85">
            <v>344</v>
          </cell>
          <cell r="C85" t="str">
            <v>C/D</v>
          </cell>
          <cell r="E85" t="str">
            <v>Leona Compressor Facility</v>
          </cell>
          <cell r="F85">
            <v>9.6309135653876563</v>
          </cell>
          <cell r="G85">
            <v>894</v>
          </cell>
          <cell r="H85">
            <v>9.3000000000000007</v>
          </cell>
          <cell r="I85">
            <v>8.4143376485781105E-3</v>
          </cell>
          <cell r="J85">
            <v>41.244401083204416</v>
          </cell>
          <cell r="K85" t="str">
            <v>Compressor ports / Tank (moderate to heavy)</v>
          </cell>
          <cell r="L85">
            <v>92.995160477081185</v>
          </cell>
          <cell r="M85">
            <v>0.66102116581861492</v>
          </cell>
          <cell r="N85">
            <v>1</v>
          </cell>
          <cell r="O85">
            <v>1</v>
          </cell>
          <cell r="P85">
            <v>1</v>
          </cell>
          <cell r="Q85">
            <v>1</v>
          </cell>
          <cell r="R85">
            <v>1</v>
          </cell>
          <cell r="S85">
            <v>1</v>
          </cell>
          <cell r="T85" t="str">
            <v>YES</v>
          </cell>
          <cell r="U85" t="str">
            <v>Yes/Yes</v>
          </cell>
          <cell r="W85" t="str">
            <v>YES? Fixed</v>
          </cell>
          <cell r="Y85" t="str">
            <v>YES</v>
          </cell>
          <cell r="AU85">
            <v>111</v>
          </cell>
          <cell r="AV85" t="str">
            <v>NO</v>
          </cell>
        </row>
        <row r="86">
          <cell r="B86">
            <v>347</v>
          </cell>
          <cell r="C86" t="str">
            <v>C/D</v>
          </cell>
          <cell r="E86" t="str">
            <v>Nopal Pearsall Compressor Facility</v>
          </cell>
          <cell r="F86">
            <v>12.800860322580464</v>
          </cell>
          <cell r="G86">
            <v>589.25531914893611</v>
          </cell>
          <cell r="H86">
            <v>23.5</v>
          </cell>
          <cell r="I86">
            <v>3.9670897629835175E-3</v>
          </cell>
          <cell r="J86">
            <v>51.371098831041735</v>
          </cell>
          <cell r="K86" t="str">
            <v>Tanks (moderate to heavy)</v>
          </cell>
          <cell r="L86">
            <v>128.5094201057976</v>
          </cell>
          <cell r="M86">
            <v>0.8407541607277732</v>
          </cell>
          <cell r="N86">
            <v>1</v>
          </cell>
          <cell r="O86">
            <v>1</v>
          </cell>
          <cell r="P86">
            <v>1</v>
          </cell>
          <cell r="Q86">
            <v>1</v>
          </cell>
          <cell r="R86">
            <v>1</v>
          </cell>
          <cell r="S86">
            <v>1</v>
          </cell>
          <cell r="U86" t="str">
            <v>Yes/Yes</v>
          </cell>
          <cell r="W86" t="str">
            <v>YES (major)</v>
          </cell>
          <cell r="AU86">
            <v>116</v>
          </cell>
          <cell r="AV86" t="str">
            <v>YES</v>
          </cell>
        </row>
        <row r="87">
          <cell r="B87">
            <v>349</v>
          </cell>
          <cell r="C87" t="str">
            <v>C/D</v>
          </cell>
          <cell r="E87" t="str">
            <v>Escondido Compressor Station</v>
          </cell>
          <cell r="F87">
            <v>0.32366360696635793</v>
          </cell>
          <cell r="G87">
            <v>1036</v>
          </cell>
          <cell r="H87">
            <v>1.77E-2</v>
          </cell>
          <cell r="I87">
            <v>0.69602285242622985</v>
          </cell>
          <cell r="J87">
            <v>6.4961958887401687</v>
          </cell>
          <cell r="K87" t="str">
            <v>Tanks (moderate) /compressors (leaky line)</v>
          </cell>
          <cell r="L87">
            <v>3.628921025933558</v>
          </cell>
          <cell r="M87">
            <v>0.33905161904220854</v>
          </cell>
          <cell r="O87">
            <v>1</v>
          </cell>
          <cell r="P87">
            <v>1</v>
          </cell>
          <cell r="Q87">
            <v>1</v>
          </cell>
          <cell r="R87">
            <v>1</v>
          </cell>
          <cell r="S87">
            <v>0</v>
          </cell>
          <cell r="U87" t="str">
            <v>Yes/Yes</v>
          </cell>
          <cell r="W87" t="str">
            <v>YES (venting)</v>
          </cell>
          <cell r="Y87" t="str">
            <v>YES</v>
          </cell>
          <cell r="AU87">
            <v>119</v>
          </cell>
          <cell r="AV87" t="str">
            <v>YES</v>
          </cell>
        </row>
        <row r="88">
          <cell r="B88">
            <v>351</v>
          </cell>
          <cell r="C88" t="str">
            <v>C/D</v>
          </cell>
          <cell r="E88" t="str">
            <v>Catarina C.S.</v>
          </cell>
          <cell r="F88">
            <v>19.534101226719095</v>
          </cell>
          <cell r="G88">
            <v>924</v>
          </cell>
          <cell r="H88">
            <v>15.8</v>
          </cell>
          <cell r="J88">
            <v>0</v>
          </cell>
          <cell r="L88" t="str">
            <v/>
          </cell>
          <cell r="M88" t="str">
            <v/>
          </cell>
          <cell r="O88">
            <v>1</v>
          </cell>
          <cell r="P88">
            <v>1</v>
          </cell>
          <cell r="Q88">
            <v>1</v>
          </cell>
          <cell r="R88">
            <v>1</v>
          </cell>
          <cell r="S88">
            <v>1</v>
          </cell>
          <cell r="T88" t="str">
            <v>YES; 1 leak fixed</v>
          </cell>
          <cell r="U88" t="str">
            <v>Yes/Yes</v>
          </cell>
          <cell r="W88" t="str">
            <v>YES (venting)</v>
          </cell>
          <cell r="Y88" t="str">
            <v>YES</v>
          </cell>
          <cell r="Z88" t="str">
            <v>YES</v>
          </cell>
          <cell r="AU88">
            <v>126</v>
          </cell>
          <cell r="AV88" t="str">
            <v>YES</v>
          </cell>
        </row>
        <row r="89">
          <cell r="B89">
            <v>368</v>
          </cell>
          <cell r="C89" t="str">
            <v>C/D</v>
          </cell>
          <cell r="D89" t="str">
            <v>YES</v>
          </cell>
          <cell r="E89" t="str">
            <v>Cherry Comp Station</v>
          </cell>
          <cell r="F89">
            <v>46.585162367426619</v>
          </cell>
          <cell r="G89">
            <v>149</v>
          </cell>
          <cell r="H89">
            <v>511</v>
          </cell>
          <cell r="I89">
            <v>1.1311407780503031E-4</v>
          </cell>
          <cell r="J89">
            <v>39.020690061379938</v>
          </cell>
          <cell r="L89">
            <v>99.327296023747223</v>
          </cell>
          <cell r="M89">
            <v>0.87296955503792328</v>
          </cell>
          <cell r="O89">
            <v>0</v>
          </cell>
          <cell r="P89">
            <v>1</v>
          </cell>
          <cell r="Q89">
            <v>0</v>
          </cell>
          <cell r="R89">
            <v>0</v>
          </cell>
          <cell r="S89">
            <v>0</v>
          </cell>
          <cell r="T89" t="str">
            <v>YES</v>
          </cell>
          <cell r="U89" t="str">
            <v>Rain prohibited use of FLIR</v>
          </cell>
          <cell r="V89" t="str">
            <v>NO</v>
          </cell>
          <cell r="Y89" t="str">
            <v>YES</v>
          </cell>
          <cell r="AU89">
            <v>133</v>
          </cell>
          <cell r="AV89" t="str">
            <v>YES</v>
          </cell>
        </row>
        <row r="90">
          <cell r="B90">
            <v>377</v>
          </cell>
          <cell r="C90" t="str">
            <v>C/D</v>
          </cell>
          <cell r="D90" t="str">
            <v>YES</v>
          </cell>
          <cell r="E90" t="str">
            <v>Auburn Comp Station</v>
          </cell>
          <cell r="F90">
            <v>23.29258118371331</v>
          </cell>
          <cell r="G90">
            <v>6</v>
          </cell>
          <cell r="H90">
            <v>291.5</v>
          </cell>
          <cell r="I90">
            <v>4.7819463615002554E-4</v>
          </cell>
          <cell r="J90">
            <v>94.403439990395711</v>
          </cell>
          <cell r="K90" t="str">
            <v>Compressor vents; connection leak</v>
          </cell>
          <cell r="L90">
            <v>81.649137123469018</v>
          </cell>
          <cell r="M90">
            <v>2.1067437284008252E-2</v>
          </cell>
          <cell r="O90">
            <v>0</v>
          </cell>
          <cell r="P90">
            <v>1</v>
          </cell>
          <cell r="Q90">
            <v>0</v>
          </cell>
          <cell r="R90">
            <v>1</v>
          </cell>
          <cell r="S90">
            <v>0</v>
          </cell>
          <cell r="T90" t="str">
            <v>YES</v>
          </cell>
          <cell r="U90" t="str">
            <v>Yes/Yes</v>
          </cell>
          <cell r="X90" t="str">
            <v>YES</v>
          </cell>
          <cell r="Y90" t="str">
            <v>YES</v>
          </cell>
          <cell r="AU90">
            <v>134</v>
          </cell>
          <cell r="AV90" t="str">
            <v>YES</v>
          </cell>
        </row>
        <row r="91">
          <cell r="B91">
            <v>423</v>
          </cell>
          <cell r="C91" t="str">
            <v>C/D</v>
          </cell>
          <cell r="E91" t="str">
            <v>Barsola</v>
          </cell>
          <cell r="F91">
            <v>4.747276464443134</v>
          </cell>
          <cell r="G91">
            <v>407</v>
          </cell>
          <cell r="H91">
            <v>3.6</v>
          </cell>
          <cell r="I91">
            <v>7.9318729462351766E-3</v>
          </cell>
          <cell r="J91">
            <v>19.337311352450396</v>
          </cell>
          <cell r="K91" t="str">
            <v>Pneumatic and valves (2) - moderate</v>
          </cell>
          <cell r="L91">
            <v>14.855259406428662</v>
          </cell>
          <cell r="M91">
            <v>6.9528455001745718E-2</v>
          </cell>
          <cell r="O91">
            <v>0</v>
          </cell>
          <cell r="P91">
            <v>1</v>
          </cell>
          <cell r="Q91">
            <v>0</v>
          </cell>
          <cell r="R91">
            <v>1</v>
          </cell>
          <cell r="S91">
            <v>0</v>
          </cell>
          <cell r="U91" t="str">
            <v>Yes/Yes</v>
          </cell>
          <cell r="Y91" t="str">
            <v>YES</v>
          </cell>
          <cell r="AU91">
            <v>201</v>
          </cell>
          <cell r="AV91" t="str">
            <v>NO</v>
          </cell>
        </row>
        <row r="92">
          <cell r="B92">
            <v>438</v>
          </cell>
          <cell r="C92" t="str">
            <v>C/D</v>
          </cell>
          <cell r="E92" t="str">
            <v>North Alva #2</v>
          </cell>
          <cell r="F92">
            <v>31.020789603071584</v>
          </cell>
          <cell r="G92">
            <v>1050</v>
          </cell>
          <cell r="H92">
            <v>35</v>
          </cell>
          <cell r="I92">
            <v>5.9230455749285302E-3</v>
          </cell>
          <cell r="J92">
            <v>126.94361767160889</v>
          </cell>
          <cell r="K92" t="str">
            <v>Tanks?</v>
          </cell>
          <cell r="L92">
            <v>150.85514534048204</v>
          </cell>
          <cell r="M92">
            <v>2.9782835242338327E-2</v>
          </cell>
          <cell r="N92">
            <v>1</v>
          </cell>
          <cell r="O92">
            <v>1</v>
          </cell>
          <cell r="P92">
            <v>1</v>
          </cell>
          <cell r="Q92">
            <v>1</v>
          </cell>
          <cell r="R92">
            <v>1</v>
          </cell>
          <cell r="S92">
            <v>0</v>
          </cell>
          <cell r="U92" t="str">
            <v>Yes/Missing</v>
          </cell>
          <cell r="W92" t="str">
            <v>YES (moderate)</v>
          </cell>
          <cell r="AU92">
            <v>203</v>
          </cell>
          <cell r="AV92" t="str">
            <v>YES</v>
          </cell>
        </row>
        <row r="93">
          <cell r="B93">
            <v>440</v>
          </cell>
          <cell r="C93" t="str">
            <v>C/D</v>
          </cell>
          <cell r="E93" t="str">
            <v>Camp Houston</v>
          </cell>
          <cell r="F93">
            <v>9.2211671062104159</v>
          </cell>
          <cell r="G93">
            <v>985</v>
          </cell>
          <cell r="H93">
            <v>5.2</v>
          </cell>
          <cell r="I93">
            <v>6.8216201448770223E-3</v>
          </cell>
          <cell r="J93">
            <v>22.864933788936966</v>
          </cell>
          <cell r="L93">
            <v>21.839876857000043</v>
          </cell>
          <cell r="M93">
            <v>2.1037770034288625E-3</v>
          </cell>
          <cell r="O93">
            <v>0</v>
          </cell>
          <cell r="P93">
            <v>1</v>
          </cell>
          <cell r="Q93">
            <v>0</v>
          </cell>
          <cell r="R93">
            <v>0</v>
          </cell>
          <cell r="S93">
            <v>0</v>
          </cell>
          <cell r="U93" t="str">
            <v>Yes/No</v>
          </cell>
          <cell r="AU93">
            <v>205</v>
          </cell>
          <cell r="AV93" t="str">
            <v>NO</v>
          </cell>
        </row>
        <row r="94">
          <cell r="B94">
            <v>442</v>
          </cell>
          <cell r="C94" t="str">
            <v>C/D</v>
          </cell>
          <cell r="E94" t="str">
            <v>Hull</v>
          </cell>
          <cell r="F94">
            <v>4.610583553105208</v>
          </cell>
          <cell r="G94">
            <v>955</v>
          </cell>
          <cell r="H94">
            <v>2.2000000000000002</v>
          </cell>
          <cell r="I94">
            <v>2.1610255976485113E-2</v>
          </cell>
          <cell r="J94">
            <v>29.893046892850094</v>
          </cell>
          <cell r="K94" t="str">
            <v>Tanks</v>
          </cell>
          <cell r="L94">
            <v>58.392735613134619</v>
          </cell>
          <cell r="M94">
            <v>0.44831807120613909</v>
          </cell>
          <cell r="N94">
            <v>1</v>
          </cell>
          <cell r="O94">
            <v>1</v>
          </cell>
          <cell r="P94">
            <v>1</v>
          </cell>
          <cell r="Q94">
            <v>1</v>
          </cell>
          <cell r="R94">
            <v>1</v>
          </cell>
          <cell r="S94">
            <v>0</v>
          </cell>
          <cell r="U94" t="str">
            <v>Yes/Yes</v>
          </cell>
          <cell r="W94" t="str">
            <v>YES (substantial)</v>
          </cell>
          <cell r="AU94">
            <v>207</v>
          </cell>
          <cell r="AV94" t="str">
            <v>NO</v>
          </cell>
        </row>
        <row r="95">
          <cell r="B95">
            <v>443</v>
          </cell>
          <cell r="C95" t="str">
            <v>C/D</v>
          </cell>
          <cell r="E95" t="str">
            <v>Helena Hunton</v>
          </cell>
          <cell r="F95">
            <v>14.650575920039321</v>
          </cell>
          <cell r="G95">
            <v>1000</v>
          </cell>
          <cell r="H95">
            <v>28</v>
          </cell>
          <cell r="I95">
            <v>7.5746869666945922E-3</v>
          </cell>
          <cell r="J95">
            <v>125.69204103764579</v>
          </cell>
          <cell r="K95" t="str">
            <v>Tanks?</v>
          </cell>
          <cell r="L95">
            <v>136.04927687894724</v>
          </cell>
          <cell r="M95">
            <v>6.2698451270211961E-3</v>
          </cell>
          <cell r="N95">
            <v>1</v>
          </cell>
          <cell r="O95">
            <v>1</v>
          </cell>
          <cell r="P95">
            <v>1</v>
          </cell>
          <cell r="Q95">
            <v>1</v>
          </cell>
          <cell r="R95">
            <v>1</v>
          </cell>
          <cell r="S95">
            <v>0</v>
          </cell>
          <cell r="U95" t="str">
            <v>Yes/Missing</v>
          </cell>
          <cell r="W95" t="str">
            <v>YES (profusely)</v>
          </cell>
          <cell r="AU95">
            <v>218</v>
          </cell>
          <cell r="AV95" t="str">
            <v>NO</v>
          </cell>
        </row>
        <row r="96">
          <cell r="B96">
            <v>466</v>
          </cell>
          <cell r="C96" t="str">
            <v>C/D</v>
          </cell>
          <cell r="D96" t="str">
            <v>YES</v>
          </cell>
          <cell r="E96" t="str">
            <v>Brighton Station</v>
          </cell>
          <cell r="F96">
            <v>12.408315841228633</v>
          </cell>
          <cell r="G96">
            <v>1004</v>
          </cell>
          <cell r="H96">
            <v>8.8000000000000007</v>
          </cell>
          <cell r="I96">
            <v>5.5396326586969261E-3</v>
          </cell>
          <cell r="J96">
            <v>22.921298043432188</v>
          </cell>
          <cell r="L96">
            <v>26.21290241065666</v>
          </cell>
          <cell r="M96">
            <v>1.8005674358902237E-2</v>
          </cell>
          <cell r="O96">
            <v>0</v>
          </cell>
          <cell r="P96">
            <v>0</v>
          </cell>
          <cell r="Q96">
            <v>0</v>
          </cell>
          <cell r="R96">
            <v>0</v>
          </cell>
          <cell r="S96">
            <v>0</v>
          </cell>
          <cell r="U96" t="str">
            <v>Yes/No</v>
          </cell>
          <cell r="AU96">
            <v>222</v>
          </cell>
          <cell r="AV96" t="str">
            <v>YES</v>
          </cell>
        </row>
        <row r="97">
          <cell r="B97">
            <v>467</v>
          </cell>
          <cell r="C97" t="str">
            <v>C/D</v>
          </cell>
          <cell r="D97" t="str">
            <v>YES</v>
          </cell>
          <cell r="E97" t="str">
            <v>Dougan Station</v>
          </cell>
          <cell r="F97">
            <v>24.134543314338714</v>
          </cell>
          <cell r="G97">
            <v>962.5</v>
          </cell>
          <cell r="H97">
            <v>38</v>
          </cell>
          <cell r="I97">
            <v>1.701124667279344E-3</v>
          </cell>
          <cell r="J97">
            <v>31.532547719397506</v>
          </cell>
          <cell r="K97" t="str">
            <v>NEED to check videos</v>
          </cell>
          <cell r="L97">
            <v>43.228192843635703</v>
          </cell>
          <cell r="M97">
            <v>9.9522974723255386E-2</v>
          </cell>
          <cell r="O97">
            <v>1</v>
          </cell>
          <cell r="P97">
            <v>1</v>
          </cell>
          <cell r="Q97">
            <v>1</v>
          </cell>
          <cell r="R97">
            <v>1</v>
          </cell>
          <cell r="S97">
            <v>0</v>
          </cell>
          <cell r="U97" t="str">
            <v>Yes/Yes</v>
          </cell>
          <cell r="W97" t="str">
            <v>YES?</v>
          </cell>
          <cell r="Y97" t="str">
            <v>YES</v>
          </cell>
          <cell r="AU97">
            <v>226</v>
          </cell>
          <cell r="AV97" t="str">
            <v>YES</v>
          </cell>
        </row>
        <row r="98">
          <cell r="B98">
            <v>479</v>
          </cell>
          <cell r="C98" t="str">
            <v>C/D</v>
          </cell>
          <cell r="E98" t="str">
            <v>State Station</v>
          </cell>
          <cell r="F98">
            <v>2.6906466098186663</v>
          </cell>
          <cell r="G98">
            <v>157</v>
          </cell>
          <cell r="H98">
            <v>1</v>
          </cell>
          <cell r="I98">
            <v>4.4842586712087124E-3</v>
          </cell>
          <cell r="J98">
            <v>2.1030519213579311</v>
          </cell>
          <cell r="L98">
            <v>4.9183011632247728</v>
          </cell>
          <cell r="M98">
            <v>0.72177529034437127</v>
          </cell>
          <cell r="O98">
            <v>1</v>
          </cell>
          <cell r="P98">
            <v>1</v>
          </cell>
          <cell r="Q98">
            <v>1</v>
          </cell>
          <cell r="R98">
            <v>1</v>
          </cell>
          <cell r="S98">
            <v>0</v>
          </cell>
          <cell r="U98" t="str">
            <v>Yes/Yes</v>
          </cell>
          <cell r="W98" t="str">
            <v>YES (leaky lid)</v>
          </cell>
          <cell r="X98" t="str">
            <v>YES</v>
          </cell>
          <cell r="Y98" t="str">
            <v>YES</v>
          </cell>
          <cell r="AU98">
            <v>244</v>
          </cell>
          <cell r="AV98" t="str">
            <v>NO</v>
          </cell>
        </row>
        <row r="99">
          <cell r="B99">
            <v>508</v>
          </cell>
          <cell r="C99" t="str">
            <v>C/D</v>
          </cell>
          <cell r="E99" t="str">
            <v xml:space="preserve">Briscoe Chip East Ranch CGF-B </v>
          </cell>
          <cell r="F99">
            <v>8.5339068817203092</v>
          </cell>
          <cell r="G99">
            <v>904</v>
          </cell>
          <cell r="H99">
            <v>10</v>
          </cell>
          <cell r="I99">
            <v>2.20081500994285E-3</v>
          </cell>
          <cell r="J99">
            <v>9.8943446478257062</v>
          </cell>
          <cell r="L99">
            <v>25.79882542086893</v>
          </cell>
          <cell r="M99">
            <v>0.91846465842821801</v>
          </cell>
          <cell r="O99">
            <v>0</v>
          </cell>
          <cell r="P99">
            <v>1</v>
          </cell>
          <cell r="Q99">
            <v>0</v>
          </cell>
          <cell r="R99">
            <v>1</v>
          </cell>
          <cell r="S99">
            <v>1</v>
          </cell>
          <cell r="U99" t="str">
            <v>Yes/Yes</v>
          </cell>
          <cell r="Z99" t="str">
            <v>YES</v>
          </cell>
          <cell r="AU99">
            <v>246</v>
          </cell>
          <cell r="AV99" t="str">
            <v>NO</v>
          </cell>
        </row>
        <row r="100">
          <cell r="B100">
            <v>534</v>
          </cell>
          <cell r="C100" t="str">
            <v>C/D</v>
          </cell>
          <cell r="D100" t="str">
            <v>YES</v>
          </cell>
          <cell r="E100" t="str">
            <v>Bones C.S.</v>
          </cell>
          <cell r="F100">
            <v>8.5339068817203092</v>
          </cell>
          <cell r="G100">
            <v>972</v>
          </cell>
          <cell r="H100">
            <v>10</v>
          </cell>
          <cell r="I100">
            <v>1.3500651219804018E-2</v>
          </cell>
          <cell r="J100">
            <v>71.770961956835919</v>
          </cell>
          <cell r="K100" t="str">
            <v>Tanks; compressors (moderate)</v>
          </cell>
          <cell r="L100">
            <v>26.63965859461457</v>
          </cell>
          <cell r="M100">
            <v>0.98223745462244982</v>
          </cell>
          <cell r="O100">
            <v>1</v>
          </cell>
          <cell r="P100">
            <v>1</v>
          </cell>
          <cell r="Q100">
            <v>1</v>
          </cell>
          <cell r="R100">
            <v>1</v>
          </cell>
          <cell r="S100">
            <v>0</v>
          </cell>
          <cell r="U100" t="str">
            <v>Yes/Yes</v>
          </cell>
          <cell r="W100" t="str">
            <v>YES (venting)</v>
          </cell>
          <cell r="Y100" t="str">
            <v>YES</v>
          </cell>
          <cell r="AU100">
            <v>254</v>
          </cell>
          <cell r="AV100" t="str">
            <v>NO</v>
          </cell>
        </row>
        <row r="101">
          <cell r="B101">
            <v>536</v>
          </cell>
          <cell r="C101" t="str">
            <v>C/D</v>
          </cell>
          <cell r="E101" t="str">
            <v>South Bones C.S.</v>
          </cell>
          <cell r="F101">
            <v>12.800860322580464</v>
          </cell>
          <cell r="G101">
            <v>959.1</v>
          </cell>
          <cell r="H101">
            <v>13.1</v>
          </cell>
          <cell r="I101">
            <v>2.4439700823329805E-2</v>
          </cell>
          <cell r="J101">
            <v>169.02673598365286</v>
          </cell>
          <cell r="K101" t="str">
            <v>Compressors (piping)</v>
          </cell>
          <cell r="L101">
            <v>28.922722069974029</v>
          </cell>
          <cell r="M101">
            <v>3.1167409187230293</v>
          </cell>
          <cell r="O101">
            <v>0</v>
          </cell>
          <cell r="P101">
            <v>1</v>
          </cell>
          <cell r="Q101">
            <v>0</v>
          </cell>
          <cell r="R101">
            <v>1</v>
          </cell>
          <cell r="S101">
            <v>0</v>
          </cell>
          <cell r="U101" t="str">
            <v>Yes/Yes</v>
          </cell>
          <cell r="Y101" t="str">
            <v>YES</v>
          </cell>
          <cell r="AU101">
            <v>255</v>
          </cell>
          <cell r="AV101" t="str">
            <v>NO</v>
          </cell>
        </row>
        <row r="102">
          <cell r="B102">
            <v>544</v>
          </cell>
          <cell r="C102" t="str">
            <v>C/D</v>
          </cell>
          <cell r="E102" t="str">
            <v>Blue Forest Comp Station</v>
          </cell>
          <cell r="F102">
            <v>2.1960330313928242</v>
          </cell>
          <cell r="G102">
            <v>1012</v>
          </cell>
          <cell r="H102">
            <v>10</v>
          </cell>
          <cell r="I102">
            <v>3.6586349861820085E-3</v>
          </cell>
          <cell r="J102">
            <v>22.375347731117422</v>
          </cell>
          <cell r="L102">
            <v>27.217189863730407</v>
          </cell>
          <cell r="M102">
            <v>3.8372480291364183E-2</v>
          </cell>
          <cell r="O102">
            <v>0</v>
          </cell>
          <cell r="P102">
            <v>1</v>
          </cell>
          <cell r="Q102">
            <v>0</v>
          </cell>
          <cell r="R102">
            <v>0</v>
          </cell>
          <cell r="S102">
            <v>0</v>
          </cell>
          <cell r="U102" t="str">
            <v>Yes/No</v>
          </cell>
          <cell r="Y102" t="str">
            <v>YES</v>
          </cell>
          <cell r="Z102" t="str">
            <v>YES</v>
          </cell>
          <cell r="AU102">
            <v>257</v>
          </cell>
          <cell r="AV102" t="str">
            <v>NO</v>
          </cell>
        </row>
        <row r="103">
          <cell r="B103">
            <v>649</v>
          </cell>
          <cell r="C103" t="str">
            <v>C/D</v>
          </cell>
          <cell r="E103" t="str">
            <v>Baker Springs</v>
          </cell>
          <cell r="F103">
            <v>1.2297784975799817</v>
          </cell>
          <cell r="G103">
            <v>1045</v>
          </cell>
          <cell r="H103">
            <v>4</v>
          </cell>
          <cell r="I103">
            <v>1.6286474172929926E-2</v>
          </cell>
          <cell r="J103">
            <v>42.015167468234083</v>
          </cell>
          <cell r="K103" t="str">
            <v>Dehy (notes)</v>
          </cell>
          <cell r="L103">
            <v>20.879090465664941</v>
          </cell>
          <cell r="M103">
            <v>0.4889959886467225</v>
          </cell>
          <cell r="O103">
            <v>0</v>
          </cell>
          <cell r="P103">
            <v>1</v>
          </cell>
          <cell r="Q103">
            <v>0</v>
          </cell>
          <cell r="R103">
            <v>0</v>
          </cell>
          <cell r="S103">
            <v>0</v>
          </cell>
          <cell r="U103" t="str">
            <v>No/No</v>
          </cell>
          <cell r="V103" t="str">
            <v>NO</v>
          </cell>
          <cell r="X103" t="str">
            <v>YES</v>
          </cell>
          <cell r="AU103">
            <v>261</v>
          </cell>
          <cell r="AV103" t="str">
            <v>NO</v>
          </cell>
        </row>
        <row r="104">
          <cell r="B104">
            <v>668</v>
          </cell>
          <cell r="C104" t="str">
            <v>C/D</v>
          </cell>
          <cell r="E104" t="str">
            <v>Durango</v>
          </cell>
          <cell r="F104">
            <v>2.2392216810102163</v>
          </cell>
          <cell r="G104">
            <v>498</v>
          </cell>
          <cell r="H104">
            <v>6</v>
          </cell>
          <cell r="I104">
            <v>4.459810636567055E-3</v>
          </cell>
          <cell r="J104">
            <v>13.012798310286716</v>
          </cell>
          <cell r="L104">
            <v>15.500172285031557</v>
          </cell>
          <cell r="M104">
            <v>3.0596229916323481E-2</v>
          </cell>
          <cell r="O104">
            <v>0</v>
          </cell>
          <cell r="P104">
            <v>0</v>
          </cell>
          <cell r="Q104">
            <v>0</v>
          </cell>
          <cell r="R104">
            <v>0</v>
          </cell>
          <cell r="S104">
            <v>0</v>
          </cell>
          <cell r="T104" t="str">
            <v>YES?</v>
          </cell>
          <cell r="U104" t="str">
            <v>No/No</v>
          </cell>
          <cell r="V104" t="str">
            <v>NO</v>
          </cell>
          <cell r="AU104">
            <v>264</v>
          </cell>
          <cell r="AV104" t="str">
            <v>NO</v>
          </cell>
        </row>
        <row r="105">
          <cell r="B105">
            <v>715</v>
          </cell>
          <cell r="C105" t="str">
            <v>C/D</v>
          </cell>
          <cell r="E105" t="str">
            <v>South Prong</v>
          </cell>
          <cell r="F105">
            <v>5.0532028374590752</v>
          </cell>
          <cell r="G105">
            <v>1198</v>
          </cell>
          <cell r="H105">
            <v>3</v>
          </cell>
          <cell r="I105">
            <v>1.1707141730255643E-2</v>
          </cell>
          <cell r="J105">
            <v>22.508345809618337</v>
          </cell>
          <cell r="L105">
            <v>20.416572158628661</v>
          </cell>
          <cell r="M105">
            <v>9.5139020767986988E-3</v>
          </cell>
          <cell r="O105">
            <v>0</v>
          </cell>
          <cell r="P105">
            <v>0</v>
          </cell>
          <cell r="Q105">
            <v>0</v>
          </cell>
          <cell r="R105">
            <v>0</v>
          </cell>
          <cell r="S105">
            <v>0</v>
          </cell>
          <cell r="U105" t="str">
            <v>No/No</v>
          </cell>
          <cell r="V105" t="str">
            <v>NO</v>
          </cell>
          <cell r="AU105">
            <v>275</v>
          </cell>
          <cell r="AV105" t="str">
            <v>NO</v>
          </cell>
        </row>
        <row r="106">
          <cell r="B106">
            <v>335</v>
          </cell>
          <cell r="C106" t="str">
            <v>C/D/T</v>
          </cell>
          <cell r="E106" t="str">
            <v>Cotton Belt Station</v>
          </cell>
          <cell r="F106">
            <v>4.2090633101695802</v>
          </cell>
          <cell r="G106">
            <v>433</v>
          </cell>
          <cell r="H106">
            <v>35.5</v>
          </cell>
          <cell r="J106">
            <v>0</v>
          </cell>
          <cell r="L106" t="str">
            <v/>
          </cell>
          <cell r="M106" t="str">
            <v/>
          </cell>
          <cell r="O106">
            <v>0</v>
          </cell>
          <cell r="P106">
            <v>1</v>
          </cell>
          <cell r="Q106">
            <v>0</v>
          </cell>
          <cell r="R106">
            <v>0</v>
          </cell>
          <cell r="S106">
            <v>1</v>
          </cell>
          <cell r="U106" t="str">
            <v>Yes/No</v>
          </cell>
          <cell r="Y106" t="str">
            <v>YES</v>
          </cell>
          <cell r="AU106">
            <v>276</v>
          </cell>
          <cell r="AV106" t="str">
            <v>NO</v>
          </cell>
        </row>
        <row r="107">
          <cell r="B107">
            <v>343</v>
          </cell>
          <cell r="C107" t="str">
            <v>C/D/T</v>
          </cell>
          <cell r="D107" t="str">
            <v>YES</v>
          </cell>
          <cell r="E107" t="str">
            <v>Dilley Treating Facility</v>
          </cell>
          <cell r="F107">
            <v>14.497453270502151</v>
          </cell>
          <cell r="G107">
            <v>286.44666666666672</v>
          </cell>
          <cell r="H107">
            <v>60.050000000000004</v>
          </cell>
          <cell r="I107">
            <v>6.5258332010302844E-3</v>
          </cell>
          <cell r="J107">
            <v>208.15161937026585</v>
          </cell>
          <cell r="K107" t="str">
            <v>Tanks (ARI notes)</v>
          </cell>
          <cell r="L107">
            <v>0</v>
          </cell>
          <cell r="M107">
            <v>0</v>
          </cell>
          <cell r="N107">
            <v>1</v>
          </cell>
          <cell r="O107">
            <v>0</v>
          </cell>
          <cell r="P107">
            <v>1</v>
          </cell>
          <cell r="Q107">
            <v>0</v>
          </cell>
          <cell r="R107">
            <v>0</v>
          </cell>
          <cell r="S107">
            <v>0</v>
          </cell>
          <cell r="U107" t="str">
            <v>Yes/No</v>
          </cell>
          <cell r="Z107" t="str">
            <v>YES</v>
          </cell>
          <cell r="AU107">
            <v>279</v>
          </cell>
          <cell r="AV107" t="str">
            <v>NO</v>
          </cell>
        </row>
        <row r="108">
          <cell r="B108">
            <v>354</v>
          </cell>
          <cell r="C108" t="str">
            <v>C/D/T</v>
          </cell>
          <cell r="D108" t="str">
            <v>Yes (construction)</v>
          </cell>
          <cell r="E108" t="str">
            <v>Traylor CDP</v>
          </cell>
          <cell r="F108">
            <v>0</v>
          </cell>
          <cell r="G108">
            <v>250</v>
          </cell>
          <cell r="H108">
            <v>1.4</v>
          </cell>
          <cell r="I108">
            <v>7.4903927994046087E-3</v>
          </cell>
          <cell r="J108">
            <v>5.5911516884989076</v>
          </cell>
          <cell r="K108" t="str">
            <v xml:space="preserve">Compressor (ARI notes, emissions visible, but non-methane). </v>
          </cell>
          <cell r="L108">
            <v>0</v>
          </cell>
          <cell r="M108">
            <v>0</v>
          </cell>
          <cell r="O108">
            <v>1</v>
          </cell>
          <cell r="P108">
            <v>1</v>
          </cell>
          <cell r="Q108">
            <v>1</v>
          </cell>
          <cell r="R108">
            <v>1</v>
          </cell>
          <cell r="S108">
            <v>0</v>
          </cell>
          <cell r="T108" t="str">
            <v>YES</v>
          </cell>
          <cell r="U108" t="str">
            <v>Yes/Yes</v>
          </cell>
          <cell r="W108" t="str">
            <v>YES (leak)</v>
          </cell>
          <cell r="AU108">
            <v>283</v>
          </cell>
          <cell r="AV108" t="str">
            <v>NO</v>
          </cell>
        </row>
        <row r="109">
          <cell r="B109">
            <v>420</v>
          </cell>
          <cell r="C109" t="str">
            <v>C/D</v>
          </cell>
          <cell r="E109" t="str">
            <v>Concrete</v>
          </cell>
          <cell r="F109">
            <v>1.0101751944406991</v>
          </cell>
          <cell r="G109">
            <v>466.15542420027811</v>
          </cell>
          <cell r="H109">
            <v>5.7519999999999998</v>
          </cell>
          <cell r="I109">
            <v>4.9129573101493644E-3</v>
          </cell>
          <cell r="J109">
            <v>18.742215938220838</v>
          </cell>
          <cell r="K109" t="str">
            <v>Tank (notes - could not get downwind)</v>
          </cell>
          <cell r="L109">
            <v>15.84594327802168</v>
          </cell>
          <cell r="M109">
            <v>2.8178655974498531E-2</v>
          </cell>
          <cell r="O109">
            <v>0</v>
          </cell>
          <cell r="P109">
            <v>0</v>
          </cell>
          <cell r="Q109">
            <v>0</v>
          </cell>
          <cell r="R109">
            <v>1</v>
          </cell>
          <cell r="S109">
            <v>0</v>
          </cell>
          <cell r="U109" t="str">
            <v>Yes/Missing</v>
          </cell>
          <cell r="AU109">
            <v>285</v>
          </cell>
          <cell r="AV109" t="str">
            <v>NO</v>
          </cell>
        </row>
        <row r="110">
          <cell r="B110">
            <v>511</v>
          </cell>
          <cell r="C110" t="str">
            <v>C/D/T</v>
          </cell>
          <cell r="D110" t="str">
            <v>YES</v>
          </cell>
          <cell r="E110" t="str">
            <v>Maverick Mainline CDP and Basin Oil Terminal</v>
          </cell>
          <cell r="F110">
            <v>0.31490435029557001</v>
          </cell>
          <cell r="G110">
            <v>300</v>
          </cell>
          <cell r="H110">
            <v>400</v>
          </cell>
          <cell r="I110">
            <v>7.297804418618342E-4</v>
          </cell>
          <cell r="J110">
            <v>150.31449934459724</v>
          </cell>
          <cell r="K110" t="str">
            <v xml:space="preserve">Tanks (x2) </v>
          </cell>
          <cell r="L110">
            <v>0</v>
          </cell>
          <cell r="M110">
            <v>0</v>
          </cell>
          <cell r="N110">
            <v>1</v>
          </cell>
          <cell r="O110">
            <v>1</v>
          </cell>
          <cell r="P110">
            <v>1</v>
          </cell>
          <cell r="Q110">
            <v>1</v>
          </cell>
          <cell r="R110">
            <v>1</v>
          </cell>
          <cell r="S110">
            <v>1</v>
          </cell>
          <cell r="U110" t="str">
            <v>Yes/Yes</v>
          </cell>
          <cell r="W110" t="str">
            <v>YES (venting)</v>
          </cell>
          <cell r="AU110">
            <v>296</v>
          </cell>
          <cell r="AV110" t="str">
            <v>YES</v>
          </cell>
        </row>
        <row r="111">
          <cell r="B111">
            <v>531</v>
          </cell>
          <cell r="C111" t="str">
            <v>C/D/T</v>
          </cell>
          <cell r="D111" t="str">
            <v>YES</v>
          </cell>
          <cell r="E111" t="str">
            <v>Avalon CGF 2</v>
          </cell>
          <cell r="F111">
            <v>17.067813763440618</v>
          </cell>
          <cell r="G111">
            <v>1038</v>
          </cell>
          <cell r="H111">
            <v>16.3</v>
          </cell>
          <cell r="J111">
            <v>0</v>
          </cell>
          <cell r="L111" t="str">
            <v/>
          </cell>
          <cell r="M111" t="str">
            <v/>
          </cell>
          <cell r="P111">
            <v>1</v>
          </cell>
          <cell r="Q111">
            <v>0</v>
          </cell>
          <cell r="R111">
            <v>1</v>
          </cell>
          <cell r="S111">
            <v>0</v>
          </cell>
          <cell r="T111" t="str">
            <v>YES</v>
          </cell>
          <cell r="U111" t="str">
            <v>Yes/Yes</v>
          </cell>
          <cell r="X111" t="str">
            <v>YES</v>
          </cell>
          <cell r="Y111" t="str">
            <v>YES?</v>
          </cell>
          <cell r="AU111">
            <v>297</v>
          </cell>
          <cell r="AV111" t="str">
            <v>NO</v>
          </cell>
        </row>
        <row r="112">
          <cell r="B112">
            <v>532</v>
          </cell>
          <cell r="C112" t="str">
            <v>C/D/T</v>
          </cell>
          <cell r="D112" t="str">
            <v>YES</v>
          </cell>
          <cell r="E112" t="str">
            <v>Avalon CGF 3</v>
          </cell>
          <cell r="F112">
            <v>17.067813763440618</v>
          </cell>
          <cell r="G112">
            <v>1004</v>
          </cell>
          <cell r="H112">
            <v>19</v>
          </cell>
          <cell r="I112">
            <v>1.163806693738878E-2</v>
          </cell>
          <cell r="J112">
            <v>122.93071892208694</v>
          </cell>
          <cell r="K112" t="str">
            <v>Tanks; compressors/dehy venting</v>
          </cell>
          <cell r="L112">
            <v>0</v>
          </cell>
          <cell r="M112">
            <v>0</v>
          </cell>
          <cell r="N112">
            <v>1</v>
          </cell>
          <cell r="P112">
            <v>1</v>
          </cell>
          <cell r="Q112">
            <v>0</v>
          </cell>
          <cell r="R112">
            <v>1</v>
          </cell>
          <cell r="S112">
            <v>0</v>
          </cell>
          <cell r="T112" t="str">
            <v>YES</v>
          </cell>
          <cell r="U112" t="str">
            <v>Yes/Yes</v>
          </cell>
          <cell r="W112" t="str">
            <v>YES (venting)</v>
          </cell>
          <cell r="X112" t="str">
            <v>YES</v>
          </cell>
          <cell r="Y112" t="str">
            <v>YES</v>
          </cell>
          <cell r="AU112">
            <v>299</v>
          </cell>
          <cell r="AV112" t="str">
            <v>YES</v>
          </cell>
        </row>
        <row r="113">
          <cell r="B113">
            <v>592</v>
          </cell>
          <cell r="C113" t="str">
            <v>C/D/T</v>
          </cell>
          <cell r="D113" t="str">
            <v>YES</v>
          </cell>
          <cell r="E113" t="str">
            <v>Bitter Creek Compressor</v>
          </cell>
          <cell r="F113">
            <v>8.9812363259987364</v>
          </cell>
          <cell r="G113">
            <v>780.09519230769229</v>
          </cell>
          <cell r="H113">
            <v>62.4</v>
          </cell>
          <cell r="I113">
            <v>7.5567122338452818E-4</v>
          </cell>
          <cell r="J113">
            <v>29.469867881876063</v>
          </cell>
          <cell r="L113">
            <v>0</v>
          </cell>
          <cell r="M113">
            <v>0</v>
          </cell>
          <cell r="P113">
            <v>0</v>
          </cell>
          <cell r="Q113">
            <v>0</v>
          </cell>
          <cell r="R113">
            <v>0</v>
          </cell>
          <cell r="S113">
            <v>0</v>
          </cell>
          <cell r="U113" t="str">
            <v>Yes/No</v>
          </cell>
          <cell r="AU113">
            <v>301</v>
          </cell>
          <cell r="AV113" t="str">
            <v>NO</v>
          </cell>
        </row>
        <row r="114">
          <cell r="B114">
            <v>612</v>
          </cell>
          <cell r="C114" t="str">
            <v>C/D/T</v>
          </cell>
          <cell r="D114" t="str">
            <v>YES</v>
          </cell>
          <cell r="E114" t="str">
            <v>Willow Creek  Compression Station</v>
          </cell>
          <cell r="F114">
            <v>17.962472651997473</v>
          </cell>
          <cell r="G114">
            <v>792</v>
          </cell>
          <cell r="H114">
            <v>84.772000000000006</v>
          </cell>
          <cell r="I114">
            <v>6.5333502444336726E-4</v>
          </cell>
          <cell r="J114">
            <v>34.92570699486609</v>
          </cell>
          <cell r="L114">
            <v>0</v>
          </cell>
          <cell r="M114">
            <v>0</v>
          </cell>
          <cell r="P114">
            <v>0</v>
          </cell>
          <cell r="Q114">
            <v>0</v>
          </cell>
          <cell r="R114">
            <v>0</v>
          </cell>
          <cell r="S114">
            <v>0</v>
          </cell>
          <cell r="T114" t="str">
            <v>YES?</v>
          </cell>
          <cell r="U114" t="str">
            <v>Yes/No</v>
          </cell>
          <cell r="AU114">
            <v>302</v>
          </cell>
          <cell r="AV114" t="str">
            <v>NO</v>
          </cell>
        </row>
        <row r="115">
          <cell r="B115">
            <v>496.1</v>
          </cell>
          <cell r="C115" t="str">
            <v>C/D/T</v>
          </cell>
          <cell r="E115" t="str">
            <v>Briscoe Catarina West CGF-C</v>
          </cell>
          <cell r="F115">
            <v>17.067813763440618</v>
          </cell>
          <cell r="G115">
            <v>966</v>
          </cell>
          <cell r="H115">
            <v>12</v>
          </cell>
          <cell r="I115">
            <v>2.7939742325140435E-3</v>
          </cell>
          <cell r="J115">
            <v>17.391092610283664</v>
          </cell>
          <cell r="L115">
            <v>0</v>
          </cell>
          <cell r="M115">
            <v>0</v>
          </cell>
          <cell r="P115">
            <v>1</v>
          </cell>
          <cell r="Q115">
            <v>0</v>
          </cell>
          <cell r="R115">
            <v>0</v>
          </cell>
          <cell r="S115">
            <v>0</v>
          </cell>
          <cell r="U115" t="str">
            <v>Yes/No</v>
          </cell>
          <cell r="Y115" t="str">
            <v>YES</v>
          </cell>
          <cell r="Z115" t="str">
            <v>YES</v>
          </cell>
          <cell r="AU115">
            <v>305</v>
          </cell>
          <cell r="AV115" t="str">
            <v>YES</v>
          </cell>
        </row>
        <row r="116">
          <cell r="B116">
            <v>496.2</v>
          </cell>
          <cell r="C116" t="str">
            <v>C/D/T</v>
          </cell>
          <cell r="E116" t="str">
            <v>Briscoe Catarina West CGF-B</v>
          </cell>
          <cell r="F116">
            <v>12.800860322580464</v>
          </cell>
          <cell r="G116">
            <v>1001</v>
          </cell>
          <cell r="H116">
            <v>11</v>
          </cell>
          <cell r="I116">
            <v>4.3176942020964563E-3</v>
          </cell>
          <cell r="J116">
            <v>24.456439416249829</v>
          </cell>
          <cell r="L116">
            <v>0</v>
          </cell>
          <cell r="M116">
            <v>0</v>
          </cell>
          <cell r="P116">
            <v>0</v>
          </cell>
          <cell r="Q116">
            <v>0</v>
          </cell>
          <cell r="R116">
            <v>1</v>
          </cell>
          <cell r="S116">
            <v>0</v>
          </cell>
          <cell r="U116" t="str">
            <v>Yes/Yes</v>
          </cell>
          <cell r="AU116">
            <v>306</v>
          </cell>
          <cell r="AV116" t="str">
            <v>YES</v>
          </cell>
        </row>
        <row r="117">
          <cell r="B117">
            <v>12</v>
          </cell>
          <cell r="C117" t="str">
            <v>D</v>
          </cell>
          <cell r="E117" t="str">
            <v>Sickler Dehy Station</v>
          </cell>
          <cell r="F117">
            <v>0</v>
          </cell>
          <cell r="G117">
            <v>0</v>
          </cell>
          <cell r="H117" t="str">
            <v>NA</v>
          </cell>
          <cell r="J117">
            <v>1.6403917303842259</v>
          </cell>
          <cell r="L117" t="str">
            <v/>
          </cell>
          <cell r="M117" t="str">
            <v/>
          </cell>
          <cell r="P117">
            <v>1</v>
          </cell>
          <cell r="Q117">
            <v>0</v>
          </cell>
          <cell r="R117">
            <v>1</v>
          </cell>
          <cell r="S117">
            <v>1</v>
          </cell>
          <cell r="U117" t="str">
            <v>Yes/Yes</v>
          </cell>
          <cell r="W117" t="str">
            <v>YES (largest)</v>
          </cell>
          <cell r="Z117" t="str">
            <v>YES</v>
          </cell>
          <cell r="AU117">
            <v>316</v>
          </cell>
          <cell r="AV117" t="str">
            <v>NO</v>
          </cell>
        </row>
        <row r="118">
          <cell r="B118">
            <v>116</v>
          </cell>
          <cell r="C118" t="str">
            <v>D</v>
          </cell>
          <cell r="E118" t="str">
            <v>Caveney Station</v>
          </cell>
          <cell r="F118">
            <v>0</v>
          </cell>
          <cell r="G118">
            <v>0</v>
          </cell>
          <cell r="H118">
            <v>0.62</v>
          </cell>
          <cell r="I118">
            <v>2.0685680975488584E-2</v>
          </cell>
          <cell r="J118">
            <v>6.7745323639622947</v>
          </cell>
          <cell r="K118" t="str">
            <v>Dehy (significant venting)</v>
          </cell>
          <cell r="L118">
            <v>0</v>
          </cell>
          <cell r="M118">
            <v>0</v>
          </cell>
          <cell r="P118">
            <v>1</v>
          </cell>
          <cell r="Q118">
            <v>0</v>
          </cell>
          <cell r="R118">
            <v>1</v>
          </cell>
          <cell r="S118">
            <v>1</v>
          </cell>
          <cell r="U118" t="str">
            <v>Yes/Yes</v>
          </cell>
          <cell r="X118" t="str">
            <v>YES</v>
          </cell>
          <cell r="AU118">
            <v>368</v>
          </cell>
          <cell r="AV118" t="str">
            <v>NO</v>
          </cell>
        </row>
        <row r="119">
          <cell r="B119">
            <v>133</v>
          </cell>
          <cell r="C119" t="str">
            <v>D</v>
          </cell>
          <cell r="E119" t="str">
            <v>Stout</v>
          </cell>
          <cell r="F119">
            <v>0</v>
          </cell>
          <cell r="G119">
            <v>0</v>
          </cell>
          <cell r="H119">
            <v>1.1000000000000001</v>
          </cell>
          <cell r="J119">
            <v>0</v>
          </cell>
          <cell r="L119" t="str">
            <v/>
          </cell>
          <cell r="M119" t="str">
            <v/>
          </cell>
          <cell r="P119">
            <v>1</v>
          </cell>
          <cell r="Q119">
            <v>0</v>
          </cell>
          <cell r="R119">
            <v>1</v>
          </cell>
          <cell r="S119">
            <v>1</v>
          </cell>
          <cell r="U119" t="str">
            <v>Yes/Yes</v>
          </cell>
          <cell r="X119" t="str">
            <v>YES</v>
          </cell>
          <cell r="AU119">
            <v>377</v>
          </cell>
          <cell r="AV119" t="str">
            <v>NO</v>
          </cell>
        </row>
        <row r="120">
          <cell r="B120">
            <v>196</v>
          </cell>
          <cell r="C120" t="str">
            <v>D</v>
          </cell>
          <cell r="E120" t="str">
            <v>Echo Samson Dehy</v>
          </cell>
          <cell r="F120">
            <v>0</v>
          </cell>
          <cell r="G120">
            <v>0</v>
          </cell>
          <cell r="H120">
            <v>8.5</v>
          </cell>
          <cell r="I120">
            <v>6.9101469222203685E-3</v>
          </cell>
          <cell r="J120">
            <v>32.912449146245628</v>
          </cell>
          <cell r="L120">
            <v>0</v>
          </cell>
          <cell r="M120">
            <v>0</v>
          </cell>
          <cell r="P120">
            <v>1</v>
          </cell>
          <cell r="Q120">
            <v>0</v>
          </cell>
          <cell r="R120">
            <v>1</v>
          </cell>
          <cell r="S120">
            <v>1</v>
          </cell>
          <cell r="U120" t="str">
            <v>Yes/Yes</v>
          </cell>
          <cell r="X120" t="str">
            <v>YES</v>
          </cell>
          <cell r="Z120" t="str">
            <v>YES</v>
          </cell>
          <cell r="AU120">
            <v>378</v>
          </cell>
          <cell r="AV120" t="str">
            <v>NO</v>
          </cell>
        </row>
        <row r="121">
          <cell r="B121">
            <v>378</v>
          </cell>
          <cell r="C121" t="str">
            <v>D</v>
          </cell>
          <cell r="E121" t="str">
            <v>Mehoopany Dehy Station</v>
          </cell>
          <cell r="F121">
            <v>0</v>
          </cell>
          <cell r="G121">
            <v>0</v>
          </cell>
          <cell r="H121">
            <v>4.0999999999999996</v>
          </cell>
          <cell r="I121">
            <v>3.3049833842429314E-3</v>
          </cell>
          <cell r="J121">
            <v>9.1536178525383516</v>
          </cell>
          <cell r="L121">
            <v>0</v>
          </cell>
          <cell r="M121">
            <v>0</v>
          </cell>
          <cell r="P121">
            <v>1</v>
          </cell>
          <cell r="Q121">
            <v>0</v>
          </cell>
          <cell r="R121">
            <v>1</v>
          </cell>
          <cell r="S121">
            <v>0</v>
          </cell>
          <cell r="U121" t="str">
            <v>Yes/Yes</v>
          </cell>
          <cell r="Z121" t="str">
            <v>YES</v>
          </cell>
          <cell r="AU121">
            <v>406</v>
          </cell>
          <cell r="AV121" t="str">
            <v>YES</v>
          </cell>
        </row>
        <row r="122">
          <cell r="B122">
            <v>458</v>
          </cell>
          <cell r="C122" t="str">
            <v>D</v>
          </cell>
          <cell r="E122" t="str">
            <v>Beaver Creek CDP</v>
          </cell>
          <cell r="F122">
            <v>0</v>
          </cell>
          <cell r="G122">
            <v>0</v>
          </cell>
          <cell r="H122">
            <v>5</v>
          </cell>
          <cell r="I122">
            <v>8.8123152760432623E-4</v>
          </cell>
          <cell r="J122">
            <v>2.9964625787070851</v>
          </cell>
          <cell r="L122">
            <v>0</v>
          </cell>
          <cell r="M122">
            <v>0</v>
          </cell>
          <cell r="P122">
            <v>1</v>
          </cell>
          <cell r="Q122">
            <v>0</v>
          </cell>
          <cell r="R122">
            <v>1</v>
          </cell>
          <cell r="S122">
            <v>1</v>
          </cell>
          <cell r="U122" t="str">
            <v>Yes/Missing</v>
          </cell>
          <cell r="W122" t="str">
            <v>YES (venting)</v>
          </cell>
          <cell r="Z122" t="str">
            <v>YES</v>
          </cell>
          <cell r="AU122">
            <v>415</v>
          </cell>
          <cell r="AV122" t="str">
            <v>NO</v>
          </cell>
        </row>
        <row r="123">
          <cell r="B123">
            <v>67</v>
          </cell>
          <cell r="C123" t="str">
            <v>D/T</v>
          </cell>
          <cell r="D123" t="str">
            <v>YES</v>
          </cell>
          <cell r="E123" t="str">
            <v>Milagro Gas Treating Plant</v>
          </cell>
          <cell r="F123">
            <v>0</v>
          </cell>
          <cell r="G123">
            <v>-20</v>
          </cell>
          <cell r="H123">
            <v>320</v>
          </cell>
          <cell r="I123">
            <v>6.2712776076207205E-4</v>
          </cell>
          <cell r="J123">
            <v>123.25346031258383</v>
          </cell>
          <cell r="K123" t="str">
            <v>Amine treatment (ARI notes)</v>
          </cell>
          <cell r="L123">
            <v>0</v>
          </cell>
          <cell r="M123">
            <v>0</v>
          </cell>
          <cell r="P123">
            <v>0</v>
          </cell>
          <cell r="Q123">
            <v>0</v>
          </cell>
          <cell r="R123">
            <v>0</v>
          </cell>
          <cell r="S123">
            <v>0</v>
          </cell>
          <cell r="U123" t="str">
            <v>No/No</v>
          </cell>
          <cell r="V123" t="str">
            <v>NO</v>
          </cell>
          <cell r="AU123">
            <v>420</v>
          </cell>
          <cell r="AV123" t="str">
            <v>NO</v>
          </cell>
        </row>
        <row r="124">
          <cell r="B124">
            <v>18</v>
          </cell>
          <cell r="C124" t="str">
            <v>P</v>
          </cell>
          <cell r="D124" t="str">
            <v>YES</v>
          </cell>
          <cell r="E124" t="str">
            <v>Larose Gas Plant</v>
          </cell>
          <cell r="F124">
            <v>17.291284978057497</v>
          </cell>
          <cell r="G124">
            <v>47</v>
          </cell>
          <cell r="H124">
            <v>197</v>
          </cell>
          <cell r="I124">
            <v>2.8943429322474739E-3</v>
          </cell>
          <cell r="J124">
            <v>390.32765081066242</v>
          </cell>
          <cell r="L124">
            <v>12.62636435008603</v>
          </cell>
          <cell r="M124">
            <v>11.773129871822741</v>
          </cell>
          <cell r="P124">
            <v>0</v>
          </cell>
          <cell r="Q124">
            <v>0</v>
          </cell>
          <cell r="R124">
            <v>1</v>
          </cell>
          <cell r="S124">
            <v>0</v>
          </cell>
          <cell r="T124" t="str">
            <v>YES?</v>
          </cell>
          <cell r="U124" t="str">
            <v xml:space="preserve">FLIR not allowed </v>
          </cell>
          <cell r="V124" t="str">
            <v>NO</v>
          </cell>
          <cell r="AU124">
            <v>422</v>
          </cell>
          <cell r="AV124" t="str">
            <v>NO</v>
          </cell>
        </row>
        <row r="125">
          <cell r="B125">
            <v>20</v>
          </cell>
          <cell r="C125" t="str">
            <v>P</v>
          </cell>
          <cell r="D125" t="str">
            <v>YES</v>
          </cell>
          <cell r="E125" t="str">
            <v>Mobile Gas Plant</v>
          </cell>
          <cell r="F125">
            <v>0.47235652544335482</v>
          </cell>
          <cell r="G125">
            <v>-32</v>
          </cell>
          <cell r="H125">
            <v>210.3</v>
          </cell>
          <cell r="I125">
            <v>2.3618299557425345E-4</v>
          </cell>
          <cell r="J125">
            <v>34.068299844752453</v>
          </cell>
          <cell r="L125">
            <v>14.388063835964047</v>
          </cell>
          <cell r="M125">
            <v>0.74298946403091692</v>
          </cell>
          <cell r="P125">
            <v>0</v>
          </cell>
          <cell r="Q125">
            <v>0</v>
          </cell>
          <cell r="R125">
            <v>1</v>
          </cell>
          <cell r="S125">
            <v>0</v>
          </cell>
          <cell r="U125" t="str">
            <v xml:space="preserve">FLIR not allowed </v>
          </cell>
          <cell r="V125" t="str">
            <v>NO</v>
          </cell>
          <cell r="AU125">
            <v>423</v>
          </cell>
          <cell r="AV125" t="str">
            <v>NO</v>
          </cell>
        </row>
        <row r="126">
          <cell r="B126">
            <v>53</v>
          </cell>
          <cell r="C126" t="str">
            <v>P</v>
          </cell>
          <cell r="D126" t="str">
            <v>YES</v>
          </cell>
          <cell r="E126" t="str">
            <v>Ignacio Gas Processing Plant</v>
          </cell>
          <cell r="F126">
            <v>116.32033671726218</v>
          </cell>
          <cell r="G126">
            <v>468</v>
          </cell>
          <cell r="H126">
            <v>429</v>
          </cell>
          <cell r="I126">
            <v>8.0520560456373244E-4</v>
          </cell>
          <cell r="J126">
            <v>231.632154255508</v>
          </cell>
          <cell r="L126">
            <v>16.368438642529526</v>
          </cell>
          <cell r="M126">
            <v>7.0214165295421305</v>
          </cell>
          <cell r="P126">
            <v>0</v>
          </cell>
          <cell r="Q126">
            <v>0</v>
          </cell>
          <cell r="R126">
            <v>1</v>
          </cell>
          <cell r="S126">
            <v>0</v>
          </cell>
          <cell r="U126" t="str">
            <v xml:space="preserve">FLIR not allowed </v>
          </cell>
          <cell r="V126" t="str">
            <v>NO</v>
          </cell>
          <cell r="AU126">
            <v>426</v>
          </cell>
          <cell r="AV126" t="str">
            <v>YES</v>
          </cell>
        </row>
        <row r="127">
          <cell r="B127">
            <v>56</v>
          </cell>
          <cell r="C127" t="str">
            <v>P</v>
          </cell>
          <cell r="D127" t="str">
            <v>YES</v>
          </cell>
          <cell r="E127" t="str">
            <v>Kutz Processing Plant</v>
          </cell>
          <cell r="F127">
            <v>0.72722409474110827</v>
          </cell>
          <cell r="G127">
            <v>-107</v>
          </cell>
          <cell r="H127">
            <v>136</v>
          </cell>
          <cell r="I127">
            <v>2.0187792231376096E-3</v>
          </cell>
          <cell r="J127">
            <v>179.2055736307089</v>
          </cell>
          <cell r="L127">
            <v>8.3590143057585635</v>
          </cell>
          <cell r="M127">
            <v>0</v>
          </cell>
          <cell r="P127">
            <v>0</v>
          </cell>
          <cell r="Q127">
            <v>0</v>
          </cell>
          <cell r="R127">
            <v>1</v>
          </cell>
          <cell r="S127">
            <v>1</v>
          </cell>
          <cell r="U127" t="str">
            <v xml:space="preserve">FLIR not allowed </v>
          </cell>
          <cell r="V127" t="str">
            <v>NO</v>
          </cell>
          <cell r="AU127">
            <v>430</v>
          </cell>
          <cell r="AV127" t="str">
            <v>YES</v>
          </cell>
        </row>
        <row r="128">
          <cell r="B128">
            <v>119</v>
          </cell>
          <cell r="C128" t="str">
            <v>P</v>
          </cell>
          <cell r="D128" t="str">
            <v>YES</v>
          </cell>
          <cell r="E128" t="str">
            <v>Fort Beeler</v>
          </cell>
          <cell r="F128">
            <v>0</v>
          </cell>
          <cell r="G128">
            <v>-62</v>
          </cell>
          <cell r="H128">
            <v>337</v>
          </cell>
          <cell r="I128">
            <v>4.032062140140693E-4</v>
          </cell>
          <cell r="J128">
            <v>80.612235475767321</v>
          </cell>
          <cell r="L128">
            <v>78.663174804365312</v>
          </cell>
          <cell r="M128">
            <v>0</v>
          </cell>
          <cell r="P128">
            <v>0</v>
          </cell>
          <cell r="Q128">
            <v>0</v>
          </cell>
          <cell r="R128">
            <v>1</v>
          </cell>
          <cell r="S128">
            <v>1</v>
          </cell>
          <cell r="U128" t="str">
            <v xml:space="preserve">FLIR not allowed </v>
          </cell>
          <cell r="V128" t="str">
            <v>NO</v>
          </cell>
          <cell r="AU128">
            <v>440</v>
          </cell>
          <cell r="AV128" t="str">
            <v>NO</v>
          </cell>
        </row>
        <row r="129">
          <cell r="B129">
            <v>139</v>
          </cell>
          <cell r="C129" t="str">
            <v>P</v>
          </cell>
          <cell r="D129" t="str">
            <v>YES</v>
          </cell>
          <cell r="E129" t="str">
            <v>Parachute Gas Processing Plant</v>
          </cell>
          <cell r="F129">
            <v>94.342282869237053</v>
          </cell>
          <cell r="G129">
            <v>464.31578947368416</v>
          </cell>
          <cell r="H129">
            <v>627</v>
          </cell>
          <cell r="I129">
            <v>1.315583566046382E-3</v>
          </cell>
          <cell r="J129">
            <v>524.3658459145862</v>
          </cell>
          <cell r="L129">
            <v>112.53477856885439</v>
          </cell>
          <cell r="M129">
            <v>2.3682972446257882</v>
          </cell>
          <cell r="P129">
            <v>0</v>
          </cell>
          <cell r="Q129">
            <v>0</v>
          </cell>
          <cell r="R129">
            <v>1</v>
          </cell>
          <cell r="S129">
            <v>0</v>
          </cell>
          <cell r="U129" t="str">
            <v xml:space="preserve">FLIR not allowed </v>
          </cell>
          <cell r="V129" t="str">
            <v>NO</v>
          </cell>
          <cell r="AU129">
            <v>438</v>
          </cell>
          <cell r="AV129" t="str">
            <v>NO</v>
          </cell>
        </row>
        <row r="130">
          <cell r="B130">
            <v>140</v>
          </cell>
          <cell r="C130" t="str">
            <v>P</v>
          </cell>
          <cell r="D130" t="str">
            <v>YES</v>
          </cell>
          <cell r="E130" t="str">
            <v>Willow Creek Gas Plant</v>
          </cell>
          <cell r="F130">
            <v>1.192134730100511</v>
          </cell>
          <cell r="G130">
            <v>114</v>
          </cell>
          <cell r="H130">
            <v>485</v>
          </cell>
          <cell r="I130">
            <v>1.5928506219084127E-4</v>
          </cell>
          <cell r="J130">
            <v>50.577813451114459</v>
          </cell>
          <cell r="L130">
            <v>21.361042498002593</v>
          </cell>
          <cell r="M130">
            <v>0.74294778978600207</v>
          </cell>
          <cell r="P130">
            <v>0</v>
          </cell>
          <cell r="Q130">
            <v>0</v>
          </cell>
          <cell r="R130">
            <v>1</v>
          </cell>
          <cell r="S130">
            <v>0</v>
          </cell>
          <cell r="U130" t="str">
            <v xml:space="preserve">FLIR not allowed </v>
          </cell>
          <cell r="V130" t="str">
            <v>NO</v>
          </cell>
          <cell r="AU130">
            <v>442</v>
          </cell>
          <cell r="AV130" t="str">
            <v>NO</v>
          </cell>
        </row>
        <row r="131">
          <cell r="B131">
            <v>190</v>
          </cell>
          <cell r="C131" t="str">
            <v>P</v>
          </cell>
          <cell r="D131" t="str">
            <v>YES</v>
          </cell>
          <cell r="E131" t="str">
            <v>Opal Processing Plant</v>
          </cell>
          <cell r="F131">
            <v>2.6392281779097839</v>
          </cell>
          <cell r="G131">
            <v>431.6</v>
          </cell>
          <cell r="H131">
            <v>972.4</v>
          </cell>
          <cell r="I131">
            <v>4.0907609578868631E-4</v>
          </cell>
          <cell r="J131">
            <v>241.74742781250009</v>
          </cell>
          <cell r="L131">
            <v>20.144800884337648</v>
          </cell>
          <cell r="M131">
            <v>6.1749628846833087</v>
          </cell>
          <cell r="P131">
            <v>0</v>
          </cell>
          <cell r="Q131">
            <v>0</v>
          </cell>
          <cell r="R131">
            <v>1</v>
          </cell>
          <cell r="S131">
            <v>0</v>
          </cell>
          <cell r="U131" t="str">
            <v xml:space="preserve">FLIR not allowed </v>
          </cell>
          <cell r="V131" t="str">
            <v>NO</v>
          </cell>
          <cell r="AU131">
            <v>443</v>
          </cell>
          <cell r="AV131" t="str">
            <v>NO</v>
          </cell>
        </row>
        <row r="132">
          <cell r="B132">
            <v>197</v>
          </cell>
          <cell r="C132" t="str">
            <v>P</v>
          </cell>
          <cell r="D132" t="str">
            <v>YES</v>
          </cell>
          <cell r="E132" t="str">
            <v>Echo Springs Processing Plant</v>
          </cell>
          <cell r="F132">
            <v>42.113899579512385</v>
          </cell>
          <cell r="G132">
            <v>578</v>
          </cell>
          <cell r="H132">
            <v>614</v>
          </cell>
          <cell r="I132">
            <v>1.8416376578829792E-4</v>
          </cell>
          <cell r="J132">
            <v>65.363665419599926</v>
          </cell>
          <cell r="L132">
            <v>16.747322899677751</v>
          </cell>
          <cell r="M132">
            <v>1.8543034478465492</v>
          </cell>
          <cell r="P132">
            <v>0</v>
          </cell>
          <cell r="Q132">
            <v>0</v>
          </cell>
          <cell r="R132">
            <v>1</v>
          </cell>
          <cell r="S132">
            <v>0</v>
          </cell>
          <cell r="T132" t="str">
            <v>YES</v>
          </cell>
          <cell r="U132" t="str">
            <v xml:space="preserve">FLIR not allowed </v>
          </cell>
          <cell r="V132" t="str">
            <v>NO</v>
          </cell>
          <cell r="AU132">
            <v>458</v>
          </cell>
          <cell r="AV132" t="str">
            <v>YES</v>
          </cell>
        </row>
        <row r="133">
          <cell r="B133">
            <v>201</v>
          </cell>
          <cell r="C133" t="str">
            <v>P</v>
          </cell>
          <cell r="D133" t="str">
            <v>YES</v>
          </cell>
          <cell r="E133" t="str">
            <v>Markham Gas Processing Plant</v>
          </cell>
          <cell r="F133">
            <v>8.3058523683006289</v>
          </cell>
          <cell r="G133">
            <v>-263</v>
          </cell>
          <cell r="H133">
            <v>266</v>
          </cell>
          <cell r="I133">
            <v>2.7816951750252438E-4</v>
          </cell>
          <cell r="J133">
            <v>47.484038888198626</v>
          </cell>
          <cell r="L133">
            <v>12.510803077988729</v>
          </cell>
          <cell r="M133">
            <v>1.7790254113451878</v>
          </cell>
          <cell r="P133">
            <v>0</v>
          </cell>
          <cell r="Q133">
            <v>0</v>
          </cell>
          <cell r="R133">
            <v>1</v>
          </cell>
          <cell r="S133">
            <v>0</v>
          </cell>
          <cell r="T133" t="str">
            <v>YES</v>
          </cell>
          <cell r="U133" t="str">
            <v xml:space="preserve">FLIR not allowed </v>
          </cell>
          <cell r="V133" t="str">
            <v>NO</v>
          </cell>
          <cell r="AU133">
            <v>649</v>
          </cell>
          <cell r="AV133" t="str">
            <v>NO</v>
          </cell>
        </row>
        <row r="134">
          <cell r="B134">
            <v>482</v>
          </cell>
          <cell r="C134" t="str">
            <v>P</v>
          </cell>
          <cell r="D134" t="str">
            <v>YES</v>
          </cell>
          <cell r="E134" t="str">
            <v>Wattenberg Gas Processing Plant</v>
          </cell>
          <cell r="F134">
            <v>34.124458923406763</v>
          </cell>
          <cell r="G134">
            <v>304.87804878048769</v>
          </cell>
          <cell r="H134">
            <v>205</v>
          </cell>
          <cell r="I134">
            <v>1.2622400616182404E-3</v>
          </cell>
          <cell r="J134">
            <v>135.68147130683849</v>
          </cell>
          <cell r="L134">
            <v>61.452848455819669</v>
          </cell>
          <cell r="M134">
            <v>0.62732708748112154</v>
          </cell>
          <cell r="P134">
            <v>1</v>
          </cell>
          <cell r="Q134">
            <v>0</v>
          </cell>
          <cell r="R134">
            <v>1</v>
          </cell>
          <cell r="S134">
            <v>0</v>
          </cell>
          <cell r="U134" t="str">
            <v xml:space="preserve">FLIR not allowed </v>
          </cell>
          <cell r="V134" t="str">
            <v>NO</v>
          </cell>
          <cell r="AU134">
            <v>668</v>
          </cell>
          <cell r="AV134" t="str">
            <v>NO</v>
          </cell>
        </row>
        <row r="135">
          <cell r="B135">
            <v>484</v>
          </cell>
          <cell r="C135" t="str">
            <v>P</v>
          </cell>
          <cell r="D135" t="str">
            <v>YES</v>
          </cell>
          <cell r="E135" t="str">
            <v>Brasada Gas Plant</v>
          </cell>
          <cell r="F135">
            <v>0</v>
          </cell>
          <cell r="G135">
            <v>30</v>
          </cell>
          <cell r="H135">
            <v>193</v>
          </cell>
          <cell r="I135">
            <v>1.20718350977833E-4</v>
          </cell>
          <cell r="J135">
            <v>12.242789049205548</v>
          </cell>
          <cell r="L135">
            <v>69.456008475627385</v>
          </cell>
          <cell r="M135">
            <v>3.0128505091272868</v>
          </cell>
          <cell r="P135">
            <v>1</v>
          </cell>
          <cell r="Q135">
            <v>0</v>
          </cell>
          <cell r="R135">
            <v>1</v>
          </cell>
          <cell r="S135">
            <v>0</v>
          </cell>
          <cell r="U135" t="str">
            <v>Yes/Yes</v>
          </cell>
          <cell r="V135" t="str">
            <v>NO</v>
          </cell>
          <cell r="Y135" t="str">
            <v>YES</v>
          </cell>
          <cell r="Z135" t="str">
            <v>YES</v>
          </cell>
          <cell r="AU135">
            <v>676</v>
          </cell>
          <cell r="AV135" t="str">
            <v>NO</v>
          </cell>
        </row>
        <row r="136">
          <cell r="B136">
            <v>547</v>
          </cell>
          <cell r="C136" t="str">
            <v>P</v>
          </cell>
          <cell r="D136" t="str">
            <v>YES</v>
          </cell>
          <cell r="E136" t="str">
            <v>Granger Processing Plant</v>
          </cell>
          <cell r="F136">
            <v>35.894306088610421</v>
          </cell>
          <cell r="G136">
            <v>551</v>
          </cell>
          <cell r="H136">
            <v>205</v>
          </cell>
          <cell r="I136">
            <v>7.7657542268075471E-4</v>
          </cell>
          <cell r="J136">
            <v>97.361714504106487</v>
          </cell>
          <cell r="L136">
            <v>64.67250089572812</v>
          </cell>
          <cell r="M136">
            <v>0.16736033258558158</v>
          </cell>
          <cell r="P136">
            <v>0</v>
          </cell>
          <cell r="Q136">
            <v>0</v>
          </cell>
          <cell r="R136">
            <v>1</v>
          </cell>
          <cell r="S136">
            <v>0</v>
          </cell>
          <cell r="T136" t="str">
            <v>YES</v>
          </cell>
          <cell r="U136" t="str">
            <v xml:space="preserve">FLIR not allowed </v>
          </cell>
          <cell r="V136" t="str">
            <v>NO</v>
          </cell>
          <cell r="AU136">
            <v>683</v>
          </cell>
          <cell r="AV136" t="str">
            <v>NO</v>
          </cell>
        </row>
        <row r="137">
          <cell r="B137">
            <v>676</v>
          </cell>
          <cell r="C137" t="str">
            <v>P</v>
          </cell>
          <cell r="D137" t="str">
            <v>YES</v>
          </cell>
          <cell r="E137" t="str">
            <v>Hilight Gas Plant</v>
          </cell>
          <cell r="F137">
            <v>46.242821795052599</v>
          </cell>
          <cell r="G137">
            <v>1009.9</v>
          </cell>
          <cell r="H137">
            <v>41.9</v>
          </cell>
          <cell r="I137">
            <v>6.2205741317818558E-3</v>
          </cell>
          <cell r="J137">
            <v>144.16727528943736</v>
          </cell>
          <cell r="L137">
            <v>42.604504274652903</v>
          </cell>
          <cell r="M137">
            <v>1.4859958088051766</v>
          </cell>
          <cell r="P137">
            <v>0</v>
          </cell>
          <cell r="Q137">
            <v>0</v>
          </cell>
          <cell r="R137">
            <v>1</v>
          </cell>
          <cell r="S137">
            <v>0</v>
          </cell>
          <cell r="T137" t="str">
            <v>YES</v>
          </cell>
          <cell r="U137" t="str">
            <v xml:space="preserve">FLIR not allowed </v>
          </cell>
          <cell r="V137" t="str">
            <v>NO</v>
          </cell>
          <cell r="AU137">
            <v>118</v>
          </cell>
          <cell r="AV137" t="str">
            <v>YES</v>
          </cell>
        </row>
        <row r="138">
          <cell r="B138">
            <v>701</v>
          </cell>
          <cell r="C138" t="str">
            <v>P</v>
          </cell>
          <cell r="D138" t="str">
            <v>YES</v>
          </cell>
          <cell r="E138" t="str">
            <v>Newcastle Gas Plant</v>
          </cell>
          <cell r="F138">
            <v>0.8840803945736273</v>
          </cell>
          <cell r="G138">
            <v>358</v>
          </cell>
          <cell r="H138">
            <v>2</v>
          </cell>
          <cell r="I138">
            <v>3.4985419950103653E-3</v>
          </cell>
          <cell r="J138">
            <v>2.861826788262896</v>
          </cell>
          <cell r="L138">
            <v>9.1151341035071152</v>
          </cell>
          <cell r="M138">
            <v>1.3420665553183411</v>
          </cell>
          <cell r="P138">
            <v>0</v>
          </cell>
          <cell r="Q138">
            <v>0</v>
          </cell>
          <cell r="R138">
            <v>0</v>
          </cell>
          <cell r="S138">
            <v>0</v>
          </cell>
          <cell r="U138" t="str">
            <v>No/No</v>
          </cell>
          <cell r="V138" t="str">
            <v>NO</v>
          </cell>
          <cell r="AU138">
            <v>701</v>
          </cell>
          <cell r="AV138" t="str">
            <v>NO</v>
          </cell>
        </row>
        <row r="139">
          <cell r="B139">
            <v>1194</v>
          </cell>
          <cell r="C139" t="str">
            <v>P</v>
          </cell>
          <cell r="D139" t="str">
            <v>YES</v>
          </cell>
          <cell r="E139" t="str">
            <v>Mewbourn NG Processing Plant</v>
          </cell>
          <cell r="F139">
            <v>63.704758742950808</v>
          </cell>
          <cell r="G139">
            <v>695</v>
          </cell>
          <cell r="H139">
            <v>155</v>
          </cell>
          <cell r="I139">
            <v>1.0963979391547772E-3</v>
          </cell>
          <cell r="J139">
            <v>110.96955711043175</v>
          </cell>
          <cell r="L139">
            <v>56.743543260254576</v>
          </cell>
          <cell r="M139">
            <v>0.44985730828264237</v>
          </cell>
          <cell r="P139">
            <v>0</v>
          </cell>
          <cell r="Q139">
            <v>0</v>
          </cell>
          <cell r="R139">
            <v>1</v>
          </cell>
          <cell r="S139">
            <v>0</v>
          </cell>
          <cell r="U139" t="str">
            <v xml:space="preserve">FLIR not allowed </v>
          </cell>
          <cell r="V139" t="str">
            <v>NO</v>
          </cell>
          <cell r="AU139">
            <v>715</v>
          </cell>
          <cell r="AV139" t="str">
            <v>NO</v>
          </cell>
        </row>
      </sheetData>
      <sheetData sheetId="5"/>
      <sheetData sheetId="6"/>
      <sheetData sheetId="7"/>
      <sheetData sheetId="8"/>
      <sheetData sheetId="9">
        <row r="15">
          <cell r="CJ15">
            <v>349</v>
          </cell>
          <cell r="CK15">
            <v>14.06147627113568</v>
          </cell>
          <cell r="CL15">
            <v>3.628921025933558</v>
          </cell>
          <cell r="CM15">
            <v>3.1118672100000001E-2</v>
          </cell>
          <cell r="CN15">
            <v>57.233467264258373</v>
          </cell>
          <cell r="CO15">
            <v>0.33905161904220854</v>
          </cell>
          <cell r="CP15">
            <v>1.8006076092731842E-4</v>
          </cell>
        </row>
        <row r="16">
          <cell r="CJ16">
            <v>111</v>
          </cell>
          <cell r="CK16">
            <v>14.517197664688112</v>
          </cell>
          <cell r="CL16">
            <v>4.1790651674075141</v>
          </cell>
          <cell r="CM16">
            <v>1.4032377610000001E-2</v>
          </cell>
          <cell r="CN16">
            <v>110.31173433744071</v>
          </cell>
          <cell r="CO16">
            <v>1.6188526410259973E-3</v>
          </cell>
          <cell r="CP16">
            <v>1.8487194338389627E-2</v>
          </cell>
        </row>
        <row r="17">
          <cell r="CJ17">
            <v>426</v>
          </cell>
          <cell r="CK17">
            <v>24.358472315326686</v>
          </cell>
          <cell r="CL17">
            <v>7.0045812117667623</v>
          </cell>
          <cell r="CM17">
            <v>1.1080468750000001E-2</v>
          </cell>
          <cell r="CN17">
            <v>133.76617384191752</v>
          </cell>
          <cell r="CO17">
            <v>0.36278142628520499</v>
          </cell>
          <cell r="CP17">
            <v>4.5761565850219732E-2</v>
          </cell>
        </row>
        <row r="18">
          <cell r="CJ18">
            <v>305</v>
          </cell>
          <cell r="CK18">
            <v>21.272257814686803</v>
          </cell>
          <cell r="CL18">
            <v>8.4745591734979868</v>
          </cell>
          <cell r="CM18">
            <v>1.2006184600000001E-2</v>
          </cell>
          <cell r="CN18">
            <v>5.1375683106015861</v>
          </cell>
          <cell r="CO18">
            <v>0.6523259845678584</v>
          </cell>
          <cell r="CP18">
            <v>6.4005870630649275E-2</v>
          </cell>
        </row>
        <row r="19">
          <cell r="CJ19">
            <v>207</v>
          </cell>
          <cell r="CK19">
            <v>13.934566515969181</v>
          </cell>
          <cell r="CL19">
            <v>5.6155980021076743</v>
          </cell>
          <cell r="CM19">
            <v>1.4207138920000001E-2</v>
          </cell>
          <cell r="CN19">
            <v>74.874831487176763</v>
          </cell>
          <cell r="CO19">
            <v>3.7613643929731641E-3</v>
          </cell>
          <cell r="CP19">
            <v>8.6314245221572189E-2</v>
          </cell>
        </row>
        <row r="20">
          <cell r="CJ20">
            <v>203</v>
          </cell>
          <cell r="CK20">
            <v>14.003790018787271</v>
          </cell>
          <cell r="CL20">
            <v>8.8482529626187958</v>
          </cell>
          <cell r="CM20">
            <v>1.41863752E-2</v>
          </cell>
          <cell r="CN20">
            <v>80.671653861525698</v>
          </cell>
          <cell r="CO20">
            <v>0.32078836417951356</v>
          </cell>
          <cell r="CP20">
            <v>9.9107618359715197E-2</v>
          </cell>
        </row>
        <row r="21">
          <cell r="CJ21">
            <v>299</v>
          </cell>
          <cell r="CK21">
            <v>15.561319258378424</v>
          </cell>
          <cell r="CL21">
            <v>32.859192062691108</v>
          </cell>
          <cell r="CM21">
            <v>0.17081979149999998</v>
          </cell>
          <cell r="CN21">
            <v>620.84647796420734</v>
          </cell>
          <cell r="CO21">
            <v>4.3484684826544252E-2</v>
          </cell>
          <cell r="CP21">
            <v>5.2523567968103486E-2</v>
          </cell>
        </row>
        <row r="22">
          <cell r="CJ22">
            <v>134</v>
          </cell>
          <cell r="CK22">
            <v>14.06147627113568</v>
          </cell>
          <cell r="CL22">
            <v>9.8596554457895778</v>
          </cell>
          <cell r="CM22">
            <v>1.43248E-2</v>
          </cell>
        </row>
        <row r="23">
          <cell r="CJ23">
            <v>430</v>
          </cell>
          <cell r="CK23">
            <v>14.37875108523604</v>
          </cell>
          <cell r="CL23">
            <v>28.638662016758012</v>
          </cell>
          <cell r="CM23">
            <v>3.102350505E-2</v>
          </cell>
          <cell r="CN23">
            <v>2507.6185001018057</v>
          </cell>
          <cell r="CO23">
            <v>0.65805808091537754</v>
          </cell>
          <cell r="CP23">
            <v>0.30247414499748737</v>
          </cell>
        </row>
        <row r="24">
          <cell r="CJ24">
            <v>457</v>
          </cell>
          <cell r="CK24">
            <v>14.580652542271361</v>
          </cell>
          <cell r="CL24">
            <v>7.1862156496892409</v>
          </cell>
          <cell r="CM24">
            <v>1.4169072100000001E-2</v>
          </cell>
          <cell r="CN24">
            <v>63.009949786380211</v>
          </cell>
          <cell r="CO24">
            <v>6.1835219396470017E-3</v>
          </cell>
          <cell r="CP24">
            <v>0.34319787608417501</v>
          </cell>
        </row>
        <row r="25">
          <cell r="CJ25">
            <v>222</v>
          </cell>
          <cell r="CK25">
            <v>15.474789453671701</v>
          </cell>
          <cell r="CL25">
            <v>9.8373219226478614</v>
          </cell>
          <cell r="CM25">
            <v>1.374514615E-2</v>
          </cell>
          <cell r="CN25">
            <v>124.9430102401828</v>
          </cell>
          <cell r="CO25">
            <v>0.68602581278259622</v>
          </cell>
          <cell r="CP25">
            <v>0.42023435554008493</v>
          </cell>
        </row>
        <row r="26">
          <cell r="CJ26">
            <v>301</v>
          </cell>
          <cell r="CK26">
            <v>13.542299999999999</v>
          </cell>
          <cell r="CL26">
            <v>7.4753267076632017</v>
          </cell>
          <cell r="CM26">
            <v>0.1544758</v>
          </cell>
        </row>
        <row r="27">
          <cell r="CJ27">
            <v>118</v>
          </cell>
          <cell r="CK27">
            <v>15.936279472458972</v>
          </cell>
          <cell r="CL27">
            <v>10.626536343857319</v>
          </cell>
          <cell r="CM27">
            <v>1.43248E-2</v>
          </cell>
        </row>
        <row r="28">
          <cell r="CJ28">
            <v>218</v>
          </cell>
          <cell r="CK28">
            <v>15.84975052012047</v>
          </cell>
          <cell r="CL28">
            <v>38.993055890694812</v>
          </cell>
          <cell r="CM28">
            <v>3.0582276000000002E-2</v>
          </cell>
          <cell r="CN28">
            <v>0.14227563339754098</v>
          </cell>
          <cell r="CO28">
            <v>0.85435950591103516</v>
          </cell>
          <cell r="CP28">
            <v>0.51612402615734021</v>
          </cell>
        </row>
        <row r="29">
          <cell r="CJ29">
            <v>415</v>
          </cell>
          <cell r="CK29">
            <v>14.37875065905193</v>
          </cell>
          <cell r="CL29">
            <v>3.1772242925928089</v>
          </cell>
          <cell r="CM29">
            <v>1.407390505E-2</v>
          </cell>
          <cell r="CN29">
            <v>145.05964330593147</v>
          </cell>
          <cell r="CO29">
            <v>9.4946074199429076E-2</v>
          </cell>
          <cell r="CP29">
            <v>0.91953925557605642</v>
          </cell>
        </row>
        <row r="30">
          <cell r="CJ30">
            <v>479</v>
          </cell>
          <cell r="CK30">
            <v>21.329944067035214</v>
          </cell>
          <cell r="CL30">
            <v>4.9183011632247728</v>
          </cell>
          <cell r="CM30">
            <v>2.9976667500000002E-2</v>
          </cell>
          <cell r="CN30">
            <v>369.67338158150682</v>
          </cell>
          <cell r="CO30">
            <v>0.72177529034437127</v>
          </cell>
          <cell r="CP30">
            <v>0.9409452655944055</v>
          </cell>
        </row>
        <row r="31">
          <cell r="CJ31">
            <v>558</v>
          </cell>
          <cell r="CK31">
            <v>17.291906402646585</v>
          </cell>
          <cell r="CL31">
            <v>2.9548565894641374</v>
          </cell>
          <cell r="CM31">
            <v>1.32000985E-2</v>
          </cell>
          <cell r="CN31">
            <v>263.33732153116637</v>
          </cell>
          <cell r="CO31">
            <v>1.0428370955164301</v>
          </cell>
          <cell r="CP31">
            <v>1.4084940062004094</v>
          </cell>
        </row>
        <row r="32">
          <cell r="CJ32">
            <v>633</v>
          </cell>
          <cell r="CK32">
            <v>19.310925234840898</v>
          </cell>
          <cell r="CL32">
            <v>2.9414374049578718</v>
          </cell>
          <cell r="CM32">
            <v>1.259449E-2</v>
          </cell>
          <cell r="CN32">
            <v>343.08480090234292</v>
          </cell>
          <cell r="CO32">
            <v>1.7336396890458887</v>
          </cell>
          <cell r="CP32">
            <v>2.74699302457836</v>
          </cell>
        </row>
        <row r="33">
          <cell r="CJ33">
            <v>75</v>
          </cell>
          <cell r="CK33">
            <v>17.672635668146082</v>
          </cell>
          <cell r="CL33">
            <v>7.1935025632749188</v>
          </cell>
          <cell r="CM33">
            <v>1.308589804E-2</v>
          </cell>
          <cell r="CN33">
            <v>109.28869470132038</v>
          </cell>
          <cell r="CO33">
            <v>1.2045667002198515E-5</v>
          </cell>
          <cell r="CP33">
            <v>3.9478276485675137</v>
          </cell>
        </row>
        <row r="34">
          <cell r="CJ34">
            <v>683</v>
          </cell>
          <cell r="CK34">
            <v>22.985539509434552</v>
          </cell>
          <cell r="CL34">
            <v>4.0529719258681789</v>
          </cell>
          <cell r="CM34">
            <v>1.259449E-2</v>
          </cell>
          <cell r="CN34">
            <v>249.32333945220242</v>
          </cell>
          <cell r="CO34">
            <v>0.32949235640001828</v>
          </cell>
          <cell r="CP34">
            <v>4.7847428651783606</v>
          </cell>
        </row>
        <row r="35">
          <cell r="CJ35">
            <v>442</v>
          </cell>
          <cell r="CK35">
            <v>28.540726036770451</v>
          </cell>
          <cell r="CL35">
            <v>58.392735613134619</v>
          </cell>
          <cell r="CM35">
            <v>2.9024997E-2</v>
          </cell>
          <cell r="CN35">
            <v>1.8287716977879795</v>
          </cell>
          <cell r="CO35">
            <v>0.44831807120613909</v>
          </cell>
          <cell r="CP35">
            <v>4.7131324636508509</v>
          </cell>
        </row>
        <row r="36">
          <cell r="CJ36">
            <v>621</v>
          </cell>
          <cell r="CK36">
            <v>24.50268794619771</v>
          </cell>
          <cell r="CL36">
            <v>7.9457192524311093</v>
          </cell>
          <cell r="CM36">
            <v>2.7986811E-2</v>
          </cell>
          <cell r="CN36">
            <v>335.86163885923128</v>
          </cell>
          <cell r="CO36">
            <v>6.347208066599333E-2</v>
          </cell>
          <cell r="CP36">
            <v>7.6840571199899497</v>
          </cell>
        </row>
        <row r="37">
          <cell r="CJ37">
            <v>566</v>
          </cell>
          <cell r="CK37">
            <v>27.387000563618159</v>
          </cell>
          <cell r="CL37">
            <v>3.8187074755497603</v>
          </cell>
          <cell r="CM37">
            <v>1.0172056000000001E-2</v>
          </cell>
          <cell r="CN37">
            <v>247.32808171334273</v>
          </cell>
          <cell r="CO37">
            <v>1.2460826164187531</v>
          </cell>
          <cell r="CP37">
            <v>7.7831399571232662</v>
          </cell>
        </row>
        <row r="38">
          <cell r="CJ38">
            <v>205</v>
          </cell>
          <cell r="CK38">
            <v>17.205377024123969</v>
          </cell>
          <cell r="CL38">
            <v>17.370352461829508</v>
          </cell>
          <cell r="CM38">
            <v>1.322605315E-2</v>
          </cell>
          <cell r="CN38">
            <v>33.350931929043952</v>
          </cell>
          <cell r="CO38">
            <v>0.17513616804171081</v>
          </cell>
          <cell r="CP38">
            <v>8.3334638202119269</v>
          </cell>
        </row>
        <row r="39">
          <cell r="CJ39">
            <v>715</v>
          </cell>
          <cell r="CK39">
            <v>31.482724480355195</v>
          </cell>
          <cell r="CL39">
            <v>20.416572158628661</v>
          </cell>
          <cell r="CM39">
            <v>1.1850456700000001E-2</v>
          </cell>
          <cell r="CN39">
            <v>80.539472525776645</v>
          </cell>
          <cell r="CO39">
            <v>9.5139020767986988E-3</v>
          </cell>
          <cell r="CP39">
            <v>8.9290376931239983</v>
          </cell>
        </row>
        <row r="40">
          <cell r="CJ40">
            <v>541</v>
          </cell>
          <cell r="CK40">
            <v>20.464650281809078</v>
          </cell>
          <cell r="CL40">
            <v>8.0641335573805346</v>
          </cell>
          <cell r="CM40">
            <v>2.9198028000000001E-2</v>
          </cell>
          <cell r="CN40">
            <v>174.87305053592132</v>
          </cell>
          <cell r="CO40">
            <v>1.16013096796477E-2</v>
          </cell>
          <cell r="CP40">
            <v>10.698145540039087</v>
          </cell>
        </row>
        <row r="41">
          <cell r="CJ41">
            <v>423</v>
          </cell>
          <cell r="CK41">
            <v>21.272257814686803</v>
          </cell>
          <cell r="CL41">
            <v>14.855259406428662</v>
          </cell>
          <cell r="CM41">
            <v>1.2006184600000001E-2</v>
          </cell>
          <cell r="CN41">
            <v>3.7440178117211889</v>
          </cell>
          <cell r="CO41">
            <v>6.9528455001745718E-2</v>
          </cell>
          <cell r="CP41">
            <v>12.873699619348649</v>
          </cell>
        </row>
        <row r="42">
          <cell r="CJ42">
            <v>563</v>
          </cell>
          <cell r="CK42">
            <v>22.19523785226135</v>
          </cell>
          <cell r="CL42">
            <v>4.9322826603009817</v>
          </cell>
          <cell r="CM42">
            <v>1.1729335E-2</v>
          </cell>
          <cell r="CN42">
            <v>305.12630083485209</v>
          </cell>
          <cell r="CO42">
            <v>1.8004939727414499E-3</v>
          </cell>
          <cell r="CP42">
            <v>14.350994631299541</v>
          </cell>
        </row>
        <row r="43">
          <cell r="CJ43">
            <v>649</v>
          </cell>
          <cell r="CK43">
            <v>32.348018265581331</v>
          </cell>
          <cell r="CL43">
            <v>20.879090465664941</v>
          </cell>
          <cell r="CM43">
            <v>1.14178792E-2</v>
          </cell>
          <cell r="CN43">
            <v>93.453773706349736</v>
          </cell>
          <cell r="CO43">
            <v>0.4889959886467225</v>
          </cell>
          <cell r="CP43">
            <v>15.908787334365424</v>
          </cell>
        </row>
        <row r="44">
          <cell r="CJ44">
            <v>553</v>
          </cell>
          <cell r="CK44">
            <v>26.521706778392023</v>
          </cell>
          <cell r="CL44">
            <v>4.1331934492565638</v>
          </cell>
          <cell r="CM44">
            <v>1.1729335E-2</v>
          </cell>
          <cell r="CN44">
            <v>484.80587203549561</v>
          </cell>
          <cell r="CO44">
            <v>7.3585741210655062E-3</v>
          </cell>
          <cell r="CP44">
            <v>20.144573562299541</v>
          </cell>
        </row>
        <row r="45">
          <cell r="CJ45">
            <v>302</v>
          </cell>
          <cell r="CK45">
            <v>21.329944067035214</v>
          </cell>
          <cell r="CL45">
            <v>20.017340767909552</v>
          </cell>
          <cell r="CM45">
            <v>1.19888815E-2</v>
          </cell>
          <cell r="CN45">
            <v>129.89554575521029</v>
          </cell>
          <cell r="CO45">
            <v>0.49106374751462178</v>
          </cell>
          <cell r="CP45">
            <v>20.142243799779624</v>
          </cell>
        </row>
        <row r="46">
          <cell r="CJ46">
            <v>440</v>
          </cell>
          <cell r="CK46">
            <v>43.539151221172681</v>
          </cell>
          <cell r="CL46">
            <v>21.839876857000043</v>
          </cell>
          <cell r="CM46">
            <v>9.8259940000000011E-3</v>
          </cell>
          <cell r="CN46">
            <v>427.4232664353591</v>
          </cell>
          <cell r="CO46">
            <v>2.1037770034288625E-3</v>
          </cell>
          <cell r="CP46">
            <v>26.93790621255809</v>
          </cell>
        </row>
        <row r="47">
          <cell r="CJ47">
            <v>104</v>
          </cell>
          <cell r="CK47">
            <v>29.406019395812471</v>
          </cell>
          <cell r="CL47">
            <v>19.980223230190227</v>
          </cell>
          <cell r="CM47">
            <v>1.194562375E-2</v>
          </cell>
          <cell r="CN47">
            <v>394.67762796457151</v>
          </cell>
          <cell r="CO47">
            <v>0.5465634947040019</v>
          </cell>
          <cell r="CP47">
            <v>29.031129961426782</v>
          </cell>
        </row>
        <row r="48">
          <cell r="CJ48">
            <v>420</v>
          </cell>
          <cell r="CK48">
            <v>21.50300282408044</v>
          </cell>
          <cell r="CL48">
            <v>15.84594327802168</v>
          </cell>
          <cell r="CM48">
            <v>1.19369722E-2</v>
          </cell>
          <cell r="CN48">
            <v>7.6219442291343595</v>
          </cell>
          <cell r="CO48">
            <v>2.8178655974498531E-2</v>
          </cell>
          <cell r="CP48">
            <v>32.948323563116503</v>
          </cell>
        </row>
        <row r="49">
          <cell r="CJ49">
            <v>668</v>
          </cell>
          <cell r="CK49">
            <v>31.188524593378311</v>
          </cell>
          <cell r="CL49">
            <v>15.500172285031557</v>
          </cell>
          <cell r="CM49">
            <v>9.0317817100000006E-3</v>
          </cell>
          <cell r="CN49">
            <v>330.35702591786662</v>
          </cell>
          <cell r="CO49">
            <v>3.0596229916323481E-2</v>
          </cell>
          <cell r="CP49">
            <v>35.891700192560855</v>
          </cell>
        </row>
        <row r="50">
          <cell r="CJ50">
            <v>406</v>
          </cell>
          <cell r="CK50">
            <v>21.329944067035214</v>
          </cell>
          <cell r="CL50">
            <v>14.424276287959572</v>
          </cell>
          <cell r="CM50">
            <v>1.19888815E-2</v>
          </cell>
          <cell r="CN50">
            <v>179.73734224941205</v>
          </cell>
          <cell r="CO50">
            <v>0.35892232431579352</v>
          </cell>
          <cell r="CP50">
            <v>37.675180490829625</v>
          </cell>
        </row>
        <row r="51">
          <cell r="CJ51">
            <v>505</v>
          </cell>
          <cell r="CK51">
            <v>41.23170112723632</v>
          </cell>
          <cell r="CL51">
            <v>22.378149392674874</v>
          </cell>
          <cell r="CM51">
            <v>1.0172056000000001E-2</v>
          </cell>
          <cell r="CN51">
            <v>661.76069134658985</v>
          </cell>
          <cell r="CO51">
            <v>0.13453786039953886</v>
          </cell>
          <cell r="CP51">
            <v>39.561935565123264</v>
          </cell>
        </row>
        <row r="52">
          <cell r="CJ52">
            <v>605</v>
          </cell>
          <cell r="CK52">
            <v>35.434233192405323</v>
          </cell>
          <cell r="CL52">
            <v>46.729644290805133</v>
          </cell>
          <cell r="CM52">
            <v>7.75827355E-3</v>
          </cell>
          <cell r="CN52">
            <v>0.30316011809710841</v>
          </cell>
          <cell r="CO52">
            <v>6.8267866155568707E-2</v>
          </cell>
          <cell r="CP52">
            <v>39.806531162777773</v>
          </cell>
        </row>
        <row r="53">
          <cell r="CJ53">
            <v>175</v>
          </cell>
          <cell r="CK53">
            <v>22.079865347564528</v>
          </cell>
          <cell r="CL53">
            <v>18.087485855635435</v>
          </cell>
          <cell r="CM53">
            <v>1.1763941200000001E-2</v>
          </cell>
          <cell r="CN53">
            <v>250.44128295122553</v>
          </cell>
          <cell r="CO53">
            <v>0.54740473284586033</v>
          </cell>
          <cell r="CP53">
            <v>40.809559942952561</v>
          </cell>
        </row>
        <row r="54">
          <cell r="CJ54">
            <v>78</v>
          </cell>
          <cell r="CK54">
            <v>21.370324443679099</v>
          </cell>
          <cell r="CL54">
            <v>12.751905241350022</v>
          </cell>
          <cell r="CM54">
            <v>1.1976769330000001E-2</v>
          </cell>
          <cell r="CN54">
            <v>105.11823591447835</v>
          </cell>
          <cell r="CO54">
            <v>1.881031866405301E-2</v>
          </cell>
          <cell r="CP54">
            <v>42.094445441713582</v>
          </cell>
        </row>
        <row r="55">
          <cell r="CJ55">
            <v>168</v>
          </cell>
          <cell r="CK55">
            <v>22.079865347564528</v>
          </cell>
          <cell r="CL55">
            <v>18.600771410147392</v>
          </cell>
          <cell r="CM55">
            <v>2.8713541200000001E-2</v>
          </cell>
          <cell r="CN55">
            <v>280.82343176036471</v>
          </cell>
          <cell r="CO55">
            <v>1.5658497853343252</v>
          </cell>
          <cell r="CP55">
            <v>45.850320307128243</v>
          </cell>
        </row>
        <row r="56">
          <cell r="CJ56">
            <v>466</v>
          </cell>
          <cell r="CK56">
            <v>34.020919583685192</v>
          </cell>
          <cell r="CL56">
            <v>26.21290241065666</v>
          </cell>
          <cell r="CM56">
            <v>8.1821995000000008E-3</v>
          </cell>
          <cell r="CN56">
            <v>123.20159833684848</v>
          </cell>
          <cell r="CO56">
            <v>1.8005674358902237E-2</v>
          </cell>
          <cell r="CP56">
            <v>77.296060237188669</v>
          </cell>
        </row>
        <row r="57">
          <cell r="CJ57">
            <v>109</v>
          </cell>
          <cell r="CK57">
            <v>37.655153481634962</v>
          </cell>
          <cell r="CL57">
            <v>21.524006449358538</v>
          </cell>
          <cell r="CM57">
            <v>9.410719599999999E-3</v>
          </cell>
          <cell r="CN57">
            <v>44.670787501109132</v>
          </cell>
          <cell r="CO57">
            <v>0.13242291125198991</v>
          </cell>
          <cell r="CP57">
            <v>81.551542751275377</v>
          </cell>
        </row>
        <row r="58">
          <cell r="CJ58">
            <v>344</v>
          </cell>
          <cell r="CK58">
            <v>36.96291887963816</v>
          </cell>
          <cell r="CL58">
            <v>92.995160477081185</v>
          </cell>
          <cell r="CM58">
            <v>2.65679568E-2</v>
          </cell>
          <cell r="CN58">
            <v>18.331089859454561</v>
          </cell>
          <cell r="CO58">
            <v>0.66102116581861492</v>
          </cell>
          <cell r="CP58">
            <v>85.996541859848548</v>
          </cell>
        </row>
        <row r="59">
          <cell r="CJ59">
            <v>331.2</v>
          </cell>
        </row>
        <row r="60">
          <cell r="CJ60">
            <v>508</v>
          </cell>
          <cell r="CK60">
            <v>31.021234461567929</v>
          </cell>
          <cell r="CL60">
            <v>25.79882542086893</v>
          </cell>
          <cell r="CM60">
            <v>1.0172056000000001E-2</v>
          </cell>
          <cell r="CN60">
            <v>446.34547320200494</v>
          </cell>
          <cell r="CO60">
            <v>0.91846465842821801</v>
          </cell>
          <cell r="CP60">
            <v>99.796662350723267</v>
          </cell>
        </row>
        <row r="61">
          <cell r="CJ61">
            <v>544</v>
          </cell>
          <cell r="CK61">
            <v>30.848175704522696</v>
          </cell>
          <cell r="CL61">
            <v>27.217189863730407</v>
          </cell>
          <cell r="CM61">
            <v>9.1338700000000005E-3</v>
          </cell>
          <cell r="CN61">
            <v>71.788813866918915</v>
          </cell>
          <cell r="CO61">
            <v>3.8372480291364183E-2</v>
          </cell>
          <cell r="CP61">
            <v>99.817406027581185</v>
          </cell>
        </row>
        <row r="62">
          <cell r="CJ62">
            <v>97</v>
          </cell>
          <cell r="CK62">
            <v>38.578133519209501</v>
          </cell>
          <cell r="CL62">
            <v>23.58499141673153</v>
          </cell>
          <cell r="CM62">
            <v>9.1338700000000005E-3</v>
          </cell>
          <cell r="CN62">
            <v>737.01751767161466</v>
          </cell>
          <cell r="CO62">
            <v>1.050393519911196</v>
          </cell>
          <cell r="CP62">
            <v>99.817406027581185</v>
          </cell>
        </row>
        <row r="63">
          <cell r="CJ63">
            <v>534</v>
          </cell>
          <cell r="CK63">
            <v>61.998751972663555</v>
          </cell>
          <cell r="CL63">
            <v>26.63965859461457</v>
          </cell>
          <cell r="CM63">
            <v>2.7121656000000001E-2</v>
          </cell>
          <cell r="CN63">
            <v>95.496087974758026</v>
          </cell>
          <cell r="CO63">
            <v>0.98223745462244982</v>
          </cell>
          <cell r="CP63">
            <v>99.458302464224175</v>
          </cell>
        </row>
        <row r="64">
          <cell r="CJ64">
            <v>488</v>
          </cell>
          <cell r="CK64">
            <v>41.23170112723632</v>
          </cell>
          <cell r="CL64">
            <v>26.162802084897951</v>
          </cell>
          <cell r="CM64">
            <v>8.0956840000000006E-3</v>
          </cell>
          <cell r="CN64">
            <v>243.80667034676353</v>
          </cell>
          <cell r="CO64">
            <v>4.4382541617409455E-4</v>
          </cell>
          <cell r="CP64">
            <v>110.08005617609942</v>
          </cell>
        </row>
        <row r="65">
          <cell r="CJ65">
            <v>275</v>
          </cell>
          <cell r="CK65">
            <v>29.002215629373609</v>
          </cell>
          <cell r="CL65">
            <v>27.845470644417169</v>
          </cell>
          <cell r="CM65">
            <v>2.6637169200000001E-2</v>
          </cell>
          <cell r="CN65">
            <v>40.047546506490605</v>
          </cell>
          <cell r="CO65">
            <v>4.221205442034183E-2</v>
          </cell>
          <cell r="CP65">
            <v>120.41469181638297</v>
          </cell>
        </row>
        <row r="66">
          <cell r="CJ66">
            <v>30</v>
          </cell>
          <cell r="CK66">
            <v>42.385426174204497</v>
          </cell>
          <cell r="CL66">
            <v>26.449396388630202</v>
          </cell>
          <cell r="CM66">
            <v>1.0864180000000001E-2</v>
          </cell>
          <cell r="CN66">
            <v>1087.7997261757746</v>
          </cell>
          <cell r="CO66">
            <v>1.0694433021588721</v>
          </cell>
          <cell r="CP66">
            <v>138.98372338240708</v>
          </cell>
        </row>
        <row r="67">
          <cell r="CJ67">
            <v>536</v>
          </cell>
          <cell r="CK67">
            <v>41.23170112723632</v>
          </cell>
          <cell r="CL67">
            <v>28.922722069974029</v>
          </cell>
          <cell r="CM67">
            <v>8.0956840000000006E-3</v>
          </cell>
          <cell r="CN67">
            <v>16331.570933952717</v>
          </cell>
          <cell r="CO67">
            <v>3.1167409187230293</v>
          </cell>
          <cell r="CP67">
            <v>171.3979586192994</v>
          </cell>
        </row>
        <row r="68">
          <cell r="CJ68">
            <v>345</v>
          </cell>
          <cell r="CK68">
            <v>37.251349715196099</v>
          </cell>
          <cell r="CL68">
            <v>20.043959425089998</v>
          </cell>
          <cell r="CM68">
            <v>7.2132259000000001E-3</v>
          </cell>
          <cell r="CN68">
            <v>151.65395183955096</v>
          </cell>
          <cell r="CO68">
            <v>4.7701757329922517E-2</v>
          </cell>
          <cell r="CP68">
            <v>215.87798318916788</v>
          </cell>
        </row>
        <row r="69">
          <cell r="CJ69">
            <v>334</v>
          </cell>
          <cell r="CK69">
            <v>28.540725610586339</v>
          </cell>
          <cell r="CL69">
            <v>28.023479606479732</v>
          </cell>
          <cell r="CM69">
            <v>9.8259940000000011E-3</v>
          </cell>
          <cell r="CN69">
            <v>434.66601557034227</v>
          </cell>
          <cell r="CO69">
            <v>1.6714649038887812</v>
          </cell>
          <cell r="CP69">
            <v>236.8574559349581</v>
          </cell>
        </row>
        <row r="70">
          <cell r="CJ70">
            <v>297</v>
          </cell>
          <cell r="CK70">
            <v>36.90523220110564</v>
          </cell>
          <cell r="CL70">
            <v>19.171856657069902</v>
          </cell>
          <cell r="CM70">
            <v>1.19888815E-2</v>
          </cell>
          <cell r="CN70">
            <v>74.709405269122598</v>
          </cell>
          <cell r="CO70">
            <v>0.15059574197939921</v>
          </cell>
          <cell r="CP70">
            <v>239.87848840677961</v>
          </cell>
        </row>
        <row r="71">
          <cell r="CJ71">
            <v>29</v>
          </cell>
          <cell r="CK71">
            <v>52.682422218395502</v>
          </cell>
          <cell r="CL71">
            <v>29.620063489877232</v>
          </cell>
          <cell r="CM71">
            <v>7.2807079900000004E-3</v>
          </cell>
          <cell r="CN71">
            <v>521.35780938310791</v>
          </cell>
          <cell r="CO71">
            <v>5.936372958431126E-5</v>
          </cell>
          <cell r="CP71">
            <v>275.3183335034409</v>
          </cell>
        </row>
        <row r="72">
          <cell r="CJ72">
            <v>244</v>
          </cell>
          <cell r="CK72">
            <v>44.260229375527793</v>
          </cell>
          <cell r="CL72">
            <v>32.205822869716116</v>
          </cell>
          <cell r="CM72">
            <v>5.1108992500000002E-3</v>
          </cell>
          <cell r="CN72">
            <v>223.22402235303997</v>
          </cell>
          <cell r="CO72">
            <v>8.8158731163780289E-3</v>
          </cell>
          <cell r="CP72">
            <v>323.8160337482912</v>
          </cell>
        </row>
        <row r="73">
          <cell r="CJ73">
            <v>609</v>
          </cell>
          <cell r="CK73">
            <v>42.731543688294948</v>
          </cell>
          <cell r="CL73">
            <v>20.602502064831608</v>
          </cell>
          <cell r="CM73">
            <v>7.75827355E-3</v>
          </cell>
          <cell r="CN73">
            <v>125.99742111113463</v>
          </cell>
          <cell r="CO73">
            <v>0.92691414079798617</v>
          </cell>
          <cell r="CP73">
            <v>399.68972924880848</v>
          </cell>
        </row>
        <row r="74">
          <cell r="CJ74">
            <v>602</v>
          </cell>
          <cell r="CK74">
            <v>38.376231635990074</v>
          </cell>
          <cell r="CL74">
            <v>18.93966081781603</v>
          </cell>
          <cell r="CM74">
            <v>9.0646576000000013E-3</v>
          </cell>
          <cell r="CN74">
            <v>1869.2526141222716</v>
          </cell>
          <cell r="CO74">
            <v>2.1336647316049628</v>
          </cell>
          <cell r="CP74">
            <v>399.63749586401741</v>
          </cell>
        </row>
        <row r="75">
          <cell r="CJ75">
            <v>464</v>
          </cell>
          <cell r="CK75">
            <v>27.387000563618159</v>
          </cell>
          <cell r="CL75">
            <v>14.365287719238207</v>
          </cell>
          <cell r="CM75">
            <v>1.0172056000000001E-2</v>
          </cell>
          <cell r="CN75">
            <v>374.60493969054062</v>
          </cell>
          <cell r="CO75">
            <v>0.33796251510791586</v>
          </cell>
          <cell r="CP75">
            <v>407.62915240832331</v>
          </cell>
        </row>
        <row r="76">
          <cell r="CJ76">
            <v>324</v>
          </cell>
          <cell r="CK76">
            <v>48.730913932529482</v>
          </cell>
          <cell r="CL76">
            <v>32.242029528354841</v>
          </cell>
          <cell r="CM76">
            <v>6.365374E-3</v>
          </cell>
          <cell r="CN76">
            <v>38.482886469690307</v>
          </cell>
          <cell r="CO76">
            <v>0.28394869122103478</v>
          </cell>
          <cell r="CP76">
            <v>483.7199640619861</v>
          </cell>
        </row>
        <row r="77">
          <cell r="CJ77">
            <v>73</v>
          </cell>
          <cell r="CK77">
            <v>52.682422218395502</v>
          </cell>
          <cell r="CL77">
            <v>32.904614626568865</v>
          </cell>
          <cell r="CM77">
            <v>4.9326773200000004E-3</v>
          </cell>
          <cell r="CN77">
            <v>87.019608591867126</v>
          </cell>
          <cell r="CO77">
            <v>0.40157125079013295</v>
          </cell>
          <cell r="CP77">
            <v>501.53904038736948</v>
          </cell>
        </row>
        <row r="78">
          <cell r="CJ78">
            <v>347</v>
          </cell>
          <cell r="CK78">
            <v>41.231701553420429</v>
          </cell>
          <cell r="CL78">
            <v>128.5094201057976</v>
          </cell>
          <cell r="CM78">
            <v>2.5045284000000001E-2</v>
          </cell>
          <cell r="CN78">
            <v>102.80737715343436</v>
          </cell>
          <cell r="CO78">
            <v>0.8407541607277732</v>
          </cell>
          <cell r="CP78">
            <v>551.07349891825061</v>
          </cell>
        </row>
        <row r="79">
          <cell r="CJ79">
            <v>23</v>
          </cell>
          <cell r="CK79">
            <v>48.154051835229502</v>
          </cell>
          <cell r="CL79">
            <v>124.16483064214003</v>
          </cell>
          <cell r="CM79">
            <v>7.40356E-3</v>
          </cell>
          <cell r="CN79">
            <v>2382.0054105573927</v>
          </cell>
          <cell r="CO79">
            <v>6.1163740909820991E-2</v>
          </cell>
          <cell r="CP79">
            <v>551.90208749270062</v>
          </cell>
        </row>
        <row r="80">
          <cell r="CJ80">
            <v>276</v>
          </cell>
          <cell r="CK80">
            <v>74.978159177239704</v>
          </cell>
          <cell r="CL80">
            <v>126.88617771916883</v>
          </cell>
          <cell r="CM80">
            <v>1.5917898749999999E-2</v>
          </cell>
          <cell r="CN80">
            <v>12846.753113463423</v>
          </cell>
          <cell r="CO80">
            <v>0.15591529165779439</v>
          </cell>
          <cell r="CP80">
            <v>675.17252264450053</v>
          </cell>
        </row>
        <row r="81">
          <cell r="CJ81">
            <v>296</v>
          </cell>
          <cell r="CK81">
            <v>36.90523220110564</v>
          </cell>
          <cell r="CL81">
            <v>24.080386830026786</v>
          </cell>
          <cell r="CM81">
            <v>7.3170445000000006E-3</v>
          </cell>
          <cell r="CN81">
            <v>1883.8665853513023</v>
          </cell>
          <cell r="CO81">
            <v>1.4507746548892655</v>
          </cell>
          <cell r="CP81">
            <v>783.59029904714032</v>
          </cell>
        </row>
        <row r="82">
          <cell r="CJ82">
            <v>443</v>
          </cell>
          <cell r="CK82">
            <v>45.385111722505876</v>
          </cell>
          <cell r="CL82">
            <v>136.04927687894724</v>
          </cell>
          <cell r="CM82">
            <v>2.4110916600000001E-2</v>
          </cell>
          <cell r="CN82">
            <v>6449.2028960268781</v>
          </cell>
          <cell r="CO82">
            <v>6.2698451270211961E-3</v>
          </cell>
          <cell r="CP82">
            <v>782.65037000669918</v>
          </cell>
        </row>
        <row r="83">
          <cell r="CJ83">
            <v>226</v>
          </cell>
          <cell r="CK83">
            <v>54.499539167370386</v>
          </cell>
          <cell r="CL83">
            <v>36.116074942586927</v>
          </cell>
          <cell r="CM83">
            <v>2.0395989999999996E-3</v>
          </cell>
          <cell r="CN83">
            <v>1147.2720359122102</v>
          </cell>
          <cell r="CO83">
            <v>0.31369201028992644</v>
          </cell>
          <cell r="CP83">
            <v>795.12497077636408</v>
          </cell>
        </row>
        <row r="84">
          <cell r="CJ84">
            <v>246</v>
          </cell>
          <cell r="CK84">
            <v>49.480835213058803</v>
          </cell>
          <cell r="CL84">
            <v>37.153654604757357</v>
          </cell>
          <cell r="CM84">
            <v>3.5449686999999997E-3</v>
          </cell>
          <cell r="CN84">
            <v>69.127411563694963</v>
          </cell>
          <cell r="CO84">
            <v>1.0519330238409756E-2</v>
          </cell>
          <cell r="CP84">
            <v>840.79440438220297</v>
          </cell>
        </row>
        <row r="85">
          <cell r="CJ85">
            <v>285</v>
          </cell>
          <cell r="CK85">
            <v>95.456778760924891</v>
          </cell>
          <cell r="CL85">
            <v>143.345360995661</v>
          </cell>
          <cell r="CM85">
            <v>1.28465985E-2</v>
          </cell>
          <cell r="CN85">
            <v>215.12550200303011</v>
          </cell>
          <cell r="CO85">
            <v>0.32879710130679818</v>
          </cell>
          <cell r="CP85">
            <v>875.39964640389303</v>
          </cell>
        </row>
        <row r="86">
          <cell r="CJ86">
            <v>283</v>
          </cell>
          <cell r="CK86">
            <v>54.499539167370386</v>
          </cell>
          <cell r="CL86">
            <v>41.965297238186587</v>
          </cell>
          <cell r="CM86">
            <v>2.0395989999999996E-3</v>
          </cell>
          <cell r="CN86">
            <v>133.24411230550302</v>
          </cell>
          <cell r="CO86">
            <v>0.20562432741934375</v>
          </cell>
          <cell r="CP86">
            <v>899.87762821996409</v>
          </cell>
        </row>
        <row r="87">
          <cell r="CJ87">
            <v>261</v>
          </cell>
          <cell r="CK87">
            <v>64.738849385397103</v>
          </cell>
          <cell r="CL87">
            <v>148.03294804824026</v>
          </cell>
          <cell r="CM87">
            <v>1.8989198999999998E-2</v>
          </cell>
          <cell r="CN87">
            <v>20549.355270944732</v>
          </cell>
          <cell r="CO87">
            <v>0.11596238597701748</v>
          </cell>
          <cell r="CP87">
            <v>1022.7850518536786</v>
          </cell>
        </row>
        <row r="88">
          <cell r="CJ88">
            <v>254</v>
          </cell>
          <cell r="CK88">
            <v>18.32236457000419</v>
          </cell>
          <cell r="CL88">
            <v>41.662158804932382</v>
          </cell>
          <cell r="CM88">
            <v>1.8989198999999998E-2</v>
          </cell>
          <cell r="CN88">
            <v>140.40436703599531</v>
          </cell>
          <cell r="CO88">
            <v>3.4667964994271721</v>
          </cell>
          <cell r="CP88">
            <v>1154.7090950576785</v>
          </cell>
        </row>
        <row r="89">
          <cell r="CJ89">
            <v>438</v>
          </cell>
          <cell r="CK89">
            <v>64.738849385397103</v>
          </cell>
          <cell r="CL89">
            <v>150.85514534048204</v>
          </cell>
          <cell r="CM89">
            <v>1.5917898749999999E-2</v>
          </cell>
          <cell r="CN89">
            <v>3869.4331975412997</v>
          </cell>
          <cell r="CO89">
            <v>2.9782835242338327E-2</v>
          </cell>
          <cell r="CP89">
            <v>1223.8860004670007</v>
          </cell>
        </row>
        <row r="90">
          <cell r="CJ90">
            <v>593</v>
          </cell>
          <cell r="CK90">
            <v>49.278933329839369</v>
          </cell>
          <cell r="CL90">
            <v>24.318225264312382</v>
          </cell>
          <cell r="CM90">
            <v>3.6055295500000001E-3</v>
          </cell>
          <cell r="CN90">
            <v>126.89261222726931</v>
          </cell>
          <cell r="CO90">
            <v>0.19957266753383743</v>
          </cell>
          <cell r="CP90">
            <v>1295.7404148722433</v>
          </cell>
        </row>
        <row r="91">
          <cell r="CJ91">
            <v>357</v>
          </cell>
          <cell r="CK91">
            <v>93.149328666988524</v>
          </cell>
          <cell r="CL91">
            <v>149.25617648493173</v>
          </cell>
          <cell r="CM91">
            <v>1.9335260999999999E-2</v>
          </cell>
          <cell r="CN91">
            <v>16290.633633501335</v>
          </cell>
          <cell r="CO91">
            <v>0.15328880651106749</v>
          </cell>
          <cell r="CP91">
            <v>1367.5695645383178</v>
          </cell>
        </row>
        <row r="92">
          <cell r="CJ92">
            <v>279</v>
          </cell>
          <cell r="CK92">
            <v>69.959454796743998</v>
          </cell>
          <cell r="CL92">
            <v>44.018434529644551</v>
          </cell>
          <cell r="CM92">
            <v>-2.5976318000000016E-3</v>
          </cell>
          <cell r="CN92">
            <v>497.16474102294552</v>
          </cell>
          <cell r="CO92">
            <v>0.54754940330789736</v>
          </cell>
          <cell r="CP92">
            <v>1406.444829132691</v>
          </cell>
        </row>
        <row r="93">
          <cell r="CJ93">
            <v>166</v>
          </cell>
          <cell r="CK93">
            <v>13.542299999999999</v>
          </cell>
          <cell r="CL93">
            <v>6.5948529421661197</v>
          </cell>
          <cell r="CM93">
            <v>-1.2546914300000002E-2</v>
          </cell>
          <cell r="CN93">
            <v>3.0689968595476973</v>
          </cell>
          <cell r="CO93">
            <v>0.70758591026916273</v>
          </cell>
          <cell r="CP93">
            <v>1422.2361947632789</v>
          </cell>
        </row>
        <row r="94">
          <cell r="CJ94">
            <v>467</v>
          </cell>
          <cell r="CK94">
            <v>54.211107905628339</v>
          </cell>
          <cell r="CL94">
            <v>43.228192843635703</v>
          </cell>
          <cell r="CM94">
            <v>1.90757145E-2</v>
          </cell>
          <cell r="CN94">
            <v>514.31709212049429</v>
          </cell>
          <cell r="CO94">
            <v>9.9522974723255386E-2</v>
          </cell>
          <cell r="CP94">
            <v>1442.5506095808839</v>
          </cell>
        </row>
        <row r="95">
          <cell r="CJ95">
            <v>28</v>
          </cell>
          <cell r="CK95">
            <v>99.650569306654219</v>
          </cell>
          <cell r="CL95">
            <v>145.37879909181493</v>
          </cell>
          <cell r="CM95">
            <v>0.66513761597999999</v>
          </cell>
          <cell r="CN95">
            <v>39260.412352531392</v>
          </cell>
          <cell r="CO95">
            <v>0.51416899427344598</v>
          </cell>
          <cell r="CP95">
            <v>1750.1557106898915</v>
          </cell>
        </row>
        <row r="96">
          <cell r="CJ96">
            <v>255</v>
          </cell>
          <cell r="CK96">
            <v>74.978159177239704</v>
          </cell>
          <cell r="CL96">
            <v>164.0606951380972</v>
          </cell>
          <cell r="CM96">
            <v>1.28465985E-2</v>
          </cell>
          <cell r="CN96">
            <v>784.59287301285622</v>
          </cell>
          <cell r="CO96">
            <v>0.21679895701324456</v>
          </cell>
          <cell r="CP96">
            <v>1934.8696643670933</v>
          </cell>
        </row>
        <row r="97">
          <cell r="CJ97">
            <v>257</v>
          </cell>
          <cell r="CK97">
            <v>82.708116565742387</v>
          </cell>
          <cell r="CL97">
            <v>46.482252262888693</v>
          </cell>
          <cell r="CM97">
            <v>-6.4216169000000014E-3</v>
          </cell>
          <cell r="CN97">
            <v>7.0029647940290731</v>
          </cell>
          <cell r="CO97">
            <v>0.36935004893099532</v>
          </cell>
          <cell r="CP97">
            <v>2209.6036732257635</v>
          </cell>
        </row>
        <row r="98">
          <cell r="CJ98">
            <v>87</v>
          </cell>
          <cell r="CK98">
            <v>29.1983488873582</v>
          </cell>
          <cell r="CL98">
            <v>20.807324684111681</v>
          </cell>
          <cell r="CM98">
            <v>9.6287386600000004E-3</v>
          </cell>
          <cell r="CN98">
            <v>561.93926004294781</v>
          </cell>
          <cell r="CO98">
            <v>0.87079961957572405</v>
          </cell>
          <cell r="CP98">
            <v>2264.8434367921764</v>
          </cell>
        </row>
        <row r="99">
          <cell r="CJ99">
            <v>333</v>
          </cell>
          <cell r="CK99">
            <v>55.076401690854475</v>
          </cell>
          <cell r="CL99">
            <v>42.472254220497497</v>
          </cell>
          <cell r="CM99">
            <v>3.7872120999999995E-3</v>
          </cell>
          <cell r="CN99">
            <v>1870.1679900985487</v>
          </cell>
          <cell r="CO99">
            <v>1.6336187636865001</v>
          </cell>
          <cell r="CP99">
            <v>2559.9767484784556</v>
          </cell>
        </row>
        <row r="100">
          <cell r="CJ100">
            <v>80</v>
          </cell>
          <cell r="CK100">
            <v>13.542299999999999</v>
          </cell>
          <cell r="CL100">
            <v>5.8909560100134142</v>
          </cell>
          <cell r="CM100">
            <v>6.5384050000000006E-3</v>
          </cell>
          <cell r="CN100">
            <v>12.857880011136508</v>
          </cell>
          <cell r="CO100">
            <v>1.139132342342241</v>
          </cell>
          <cell r="CP100">
            <v>3480.2285109607401</v>
          </cell>
        </row>
        <row r="101">
          <cell r="CJ101">
            <v>322</v>
          </cell>
          <cell r="CK101">
            <v>89.745839352248282</v>
          </cell>
          <cell r="CL101">
            <v>43.548094725750232</v>
          </cell>
          <cell r="CM101">
            <v>8.4170049000000004E-3</v>
          </cell>
          <cell r="CN101">
            <v>1028.2063943034682</v>
          </cell>
          <cell r="CO101">
            <v>7.8987804960463648E-2</v>
          </cell>
          <cell r="CP101">
            <v>3635.0749800550316</v>
          </cell>
        </row>
        <row r="102">
          <cell r="CJ102">
            <v>186</v>
          </cell>
          <cell r="CK102">
            <v>13.542299999999999</v>
          </cell>
          <cell r="CL102">
            <v>5.7251183589449708</v>
          </cell>
          <cell r="CM102">
            <v>1.0014129999999996E-3</v>
          </cell>
          <cell r="CN102">
            <v>112.51820324237538</v>
          </cell>
          <cell r="CO102">
            <v>0.44650489162763501</v>
          </cell>
          <cell r="CP102">
            <v>4211.8800175954293</v>
          </cell>
        </row>
        <row r="103">
          <cell r="CJ103">
            <v>264</v>
          </cell>
          <cell r="CK103">
            <v>103.18673657561169</v>
          </cell>
          <cell r="CL103">
            <v>190.66864481401768</v>
          </cell>
          <cell r="CM103">
            <v>4.3853826000000012E-3</v>
          </cell>
          <cell r="CN103">
            <v>4422.2683779973322</v>
          </cell>
          <cell r="CO103">
            <v>1.3591421508177713E-2</v>
          </cell>
          <cell r="CP103">
            <v>4224.4299194935802</v>
          </cell>
        </row>
        <row r="104">
          <cell r="CJ104">
            <v>108</v>
          </cell>
          <cell r="CK104">
            <v>61.306516944482645</v>
          </cell>
          <cell r="CL104">
            <v>11.648597453990503</v>
          </cell>
          <cell r="CM104">
            <v>-1.1629849999999999E-2</v>
          </cell>
          <cell r="CN104">
            <v>2861.9261627210017</v>
          </cell>
          <cell r="CO104">
            <v>0.15987143793764064</v>
          </cell>
          <cell r="CP104">
            <v>14402.791299253413</v>
          </cell>
        </row>
        <row r="105">
          <cell r="CJ105">
            <v>198</v>
          </cell>
          <cell r="CK105">
            <v>13.542299999999999</v>
          </cell>
          <cell r="CL105">
            <v>12.462613133353223</v>
          </cell>
          <cell r="CM105">
            <v>-1.1629849999999999E-2</v>
          </cell>
          <cell r="CN105">
            <v>42.620768496519915</v>
          </cell>
          <cell r="CO105">
            <v>0.33044980773419302</v>
          </cell>
          <cell r="CP105">
            <v>18228.14019475341</v>
          </cell>
        </row>
        <row r="106">
          <cell r="CJ106">
            <v>4</v>
          </cell>
          <cell r="CK106">
            <v>71.574670288683564</v>
          </cell>
          <cell r="CL106">
            <v>246.49821911308251</v>
          </cell>
          <cell r="CM106">
            <v>2.2060499250000001E-2</v>
          </cell>
          <cell r="CN106">
            <v>4445.1871525663646</v>
          </cell>
          <cell r="CO106">
            <v>0.33444650530218695</v>
          </cell>
          <cell r="CP106">
            <v>42426.91156097463</v>
          </cell>
        </row>
        <row r="107">
          <cell r="CJ107">
            <v>377</v>
          </cell>
          <cell r="CK107">
            <v>74.978158751055588</v>
          </cell>
          <cell r="CL107">
            <v>81.649137123469018</v>
          </cell>
          <cell r="CM107">
            <v>2.0395989999999996E-3</v>
          </cell>
          <cell r="CN107">
            <v>377.34155122745932</v>
          </cell>
          <cell r="CO107">
            <v>2.1067437284008252E-2</v>
          </cell>
          <cell r="CP107">
            <v>84971.060917942959</v>
          </cell>
        </row>
        <row r="108">
          <cell r="CJ108">
            <v>368</v>
          </cell>
          <cell r="CK108">
            <v>115.93539791842596</v>
          </cell>
          <cell r="CL108">
            <v>99.327296023747223</v>
          </cell>
          <cell r="CM108">
            <v>-1.0245602000000001E-2</v>
          </cell>
          <cell r="CN108">
            <v>5915.8722847347371</v>
          </cell>
          <cell r="CO108">
            <v>0.87296955503792328</v>
          </cell>
          <cell r="CP108">
            <v>261131.47111021637</v>
          </cell>
        </row>
        <row r="109">
          <cell r="CJ109">
            <v>511</v>
          </cell>
          <cell r="CK109">
            <v>22.195238278445462</v>
          </cell>
        </row>
        <row r="110">
          <cell r="CJ110">
            <v>612</v>
          </cell>
          <cell r="CK110">
            <v>42.731543688294948</v>
          </cell>
        </row>
        <row r="111">
          <cell r="CJ111">
            <v>592</v>
          </cell>
          <cell r="CK111">
            <v>93.0339557361076</v>
          </cell>
        </row>
        <row r="112">
          <cell r="CJ112">
            <v>343</v>
          </cell>
          <cell r="CK112">
            <v>37.164820762857595</v>
          </cell>
        </row>
        <row r="113">
          <cell r="CJ113">
            <v>532</v>
          </cell>
          <cell r="CK113">
            <v>41.231701553420429</v>
          </cell>
        </row>
        <row r="114">
          <cell r="CJ114">
            <v>496.1</v>
          </cell>
          <cell r="CK114">
            <v>41.23170112723632</v>
          </cell>
        </row>
        <row r="115">
          <cell r="CJ115">
            <v>496.2</v>
          </cell>
          <cell r="CK115">
            <v>41.23170112723632</v>
          </cell>
        </row>
        <row r="116">
          <cell r="CJ116">
            <v>354</v>
          </cell>
          <cell r="CK116">
            <v>17.407278907343404</v>
          </cell>
        </row>
        <row r="117">
          <cell r="CJ117">
            <v>196</v>
          </cell>
          <cell r="CK117">
            <v>13.542299999999999</v>
          </cell>
        </row>
        <row r="118">
          <cell r="CJ118">
            <v>458</v>
          </cell>
          <cell r="CK118">
            <v>13.542299999999999</v>
          </cell>
        </row>
        <row r="119">
          <cell r="CJ119">
            <v>378</v>
          </cell>
          <cell r="CK119">
            <v>13.542299999999999</v>
          </cell>
        </row>
        <row r="120">
          <cell r="CJ120">
            <v>116</v>
          </cell>
          <cell r="CK120">
            <v>13.542299999999999</v>
          </cell>
        </row>
        <row r="121">
          <cell r="CJ121">
            <v>67</v>
          </cell>
          <cell r="CK121">
            <v>13.542299999999999</v>
          </cell>
        </row>
        <row r="122">
          <cell r="CJ122">
            <v>16</v>
          </cell>
          <cell r="CK122">
            <v>37.510937850763938</v>
          </cell>
          <cell r="CL122">
            <v>24.68202296877347</v>
          </cell>
          <cell r="CM122">
            <v>4.6276259999999993E-3</v>
          </cell>
          <cell r="CN122">
            <v>345.43107934507117</v>
          </cell>
          <cell r="CO122">
            <v>7.0534237505956193E-2</v>
          </cell>
          <cell r="CP122">
            <v>368443.38208345091</v>
          </cell>
        </row>
        <row r="123">
          <cell r="CJ123">
            <v>331.1</v>
          </cell>
          <cell r="CK123">
            <v>599.43846295121818</v>
          </cell>
          <cell r="CL123">
            <v>78.801515649664353</v>
          </cell>
          <cell r="CM123">
            <v>2.7294687000000002E-2</v>
          </cell>
          <cell r="CN123">
            <v>25.732297185283809</v>
          </cell>
          <cell r="CO123">
            <v>4.1513569729348196</v>
          </cell>
          <cell r="CP123">
            <v>90.39646031884844</v>
          </cell>
        </row>
        <row r="124">
          <cell r="CJ124">
            <v>190</v>
          </cell>
          <cell r="CK124">
            <v>13.542299999999999</v>
          </cell>
          <cell r="CL124">
            <v>20.144800884337648</v>
          </cell>
          <cell r="CM124">
            <v>-0.13390220615000001</v>
          </cell>
          <cell r="CN124">
            <v>52077.580359919499</v>
          </cell>
          <cell r="CO124">
            <v>6.1749628846833087</v>
          </cell>
          <cell r="CP124">
            <v>945822.19094032119</v>
          </cell>
        </row>
        <row r="125">
          <cell r="CJ125">
            <v>139</v>
          </cell>
          <cell r="CK125">
            <v>273.50539620810514</v>
          </cell>
          <cell r="CL125">
            <v>112.53477856885439</v>
          </cell>
          <cell r="CM125">
            <v>-6.146277800000001E-2</v>
          </cell>
          <cell r="CN125">
            <v>62930.965226937915</v>
          </cell>
          <cell r="CO125">
            <v>2.3682972446257882</v>
          </cell>
          <cell r="CP125">
            <v>393206.07810128503</v>
          </cell>
        </row>
        <row r="126">
          <cell r="CJ126">
            <v>197</v>
          </cell>
          <cell r="CK126">
            <v>79.096957168731976</v>
          </cell>
          <cell r="CL126">
            <v>16.747322899677751</v>
          </cell>
          <cell r="CM126">
            <v>-0.12870954583999999</v>
          </cell>
          <cell r="CN126">
            <v>188.60330226677846</v>
          </cell>
          <cell r="CO126">
            <v>1.8543034478465492</v>
          </cell>
          <cell r="CP126">
            <v>377154.07188843872</v>
          </cell>
        </row>
        <row r="127">
          <cell r="CJ127">
            <v>140</v>
          </cell>
          <cell r="CK127">
            <v>13.542299999999999</v>
          </cell>
          <cell r="CL127">
            <v>21.361042498002593</v>
          </cell>
          <cell r="CM127">
            <v>-6.3393803960000009E-2</v>
          </cell>
          <cell r="CN127">
            <v>1371.6292565876802</v>
          </cell>
          <cell r="CO127">
            <v>0.74294778978600207</v>
          </cell>
          <cell r="CP127">
            <v>235286.49600861559</v>
          </cell>
        </row>
        <row r="128">
          <cell r="CJ128">
            <v>53</v>
          </cell>
          <cell r="CK128">
            <v>301.97356174204498</v>
          </cell>
          <cell r="CL128">
            <v>16.368438642529526</v>
          </cell>
          <cell r="CM128">
            <v>-5.9007385714285723E-2</v>
          </cell>
          <cell r="CN128">
            <v>4947.9136071870407</v>
          </cell>
          <cell r="CO128">
            <v>7.0214165295421305</v>
          </cell>
          <cell r="CP128">
            <v>184091.63181881441</v>
          </cell>
        </row>
        <row r="129">
          <cell r="CJ129">
            <v>119</v>
          </cell>
          <cell r="CK129">
            <v>70.651689824924901</v>
          </cell>
          <cell r="CL129">
            <v>78.663174804365312</v>
          </cell>
          <cell r="CM129">
            <v>1.43248E-2</v>
          </cell>
        </row>
        <row r="130">
          <cell r="CJ130">
            <v>201</v>
          </cell>
          <cell r="CK130">
            <v>25.771785497862709</v>
          </cell>
          <cell r="CL130">
            <v>12.510803077988729</v>
          </cell>
          <cell r="CM130">
            <v>-3.0870897200000004E-2</v>
          </cell>
          <cell r="CN130">
            <v>471.42194728615351</v>
          </cell>
          <cell r="CO130">
            <v>1.7790254113451878</v>
          </cell>
          <cell r="CP130">
            <v>70772.424270322677</v>
          </cell>
        </row>
        <row r="131">
          <cell r="CJ131">
            <v>20</v>
          </cell>
          <cell r="CK131">
            <v>13.542299999999999</v>
          </cell>
          <cell r="CL131">
            <v>14.388063835964047</v>
          </cell>
          <cell r="CM131">
            <v>-1.1629849999999999E-2</v>
          </cell>
          <cell r="CN131">
            <v>421.31666962677781</v>
          </cell>
          <cell r="CO131">
            <v>0.74298946403091692</v>
          </cell>
          <cell r="CP131">
            <v>44230.981650163412</v>
          </cell>
        </row>
        <row r="132">
          <cell r="CJ132">
            <v>547</v>
          </cell>
          <cell r="CK132">
            <v>79.512298185640532</v>
          </cell>
          <cell r="CL132">
            <v>64.67250089572812</v>
          </cell>
          <cell r="CM132">
            <v>-5.4630251600000009E-3</v>
          </cell>
          <cell r="CN132">
            <v>318.60166290991873</v>
          </cell>
          <cell r="CO132">
            <v>0.16736033258558158</v>
          </cell>
          <cell r="CP132">
            <v>42027.239870160243</v>
          </cell>
        </row>
        <row r="133">
          <cell r="CJ133">
            <v>482</v>
          </cell>
          <cell r="CK133">
            <v>70.236348808016359</v>
          </cell>
          <cell r="CL133">
            <v>61.452848455819669</v>
          </cell>
          <cell r="CM133">
            <v>-2.6806866800000006E-3</v>
          </cell>
          <cell r="CN133">
            <v>4283.0640588858341</v>
          </cell>
          <cell r="CO133">
            <v>0.62732708748112154</v>
          </cell>
          <cell r="CP133">
            <v>42026.099088724884</v>
          </cell>
        </row>
        <row r="134">
          <cell r="CJ134">
            <v>18</v>
          </cell>
          <cell r="CK134">
            <v>98.208412571759879</v>
          </cell>
          <cell r="CL134">
            <v>12.62636435008603</v>
          </cell>
          <cell r="CM134">
            <v>-2.1618929630000006E-2</v>
          </cell>
          <cell r="CN134">
            <v>85333.649349276704</v>
          </cell>
          <cell r="CO134">
            <v>11.773129871822741</v>
          </cell>
          <cell r="CP134">
            <v>38817.518325652338</v>
          </cell>
        </row>
        <row r="135">
          <cell r="CJ135">
            <v>484</v>
          </cell>
          <cell r="CK135">
            <v>151.9893056361816</v>
          </cell>
          <cell r="CL135">
            <v>69.456008475627385</v>
          </cell>
          <cell r="CM135">
            <v>-1.8897152E-2</v>
          </cell>
          <cell r="CN135">
            <v>19529.088898193972</v>
          </cell>
          <cell r="CO135">
            <v>3.0128505091272868</v>
          </cell>
          <cell r="CP135">
            <v>37256.29465777435</v>
          </cell>
        </row>
        <row r="136">
          <cell r="CJ136">
            <v>1194</v>
          </cell>
          <cell r="CK136">
            <v>142.75950526043616</v>
          </cell>
          <cell r="CL136">
            <v>56.743543260254576</v>
          </cell>
          <cell r="CM136">
            <v>-1.8897152E-2</v>
          </cell>
          <cell r="CN136">
            <v>1010.6008033799685</v>
          </cell>
          <cell r="CO136">
            <v>0.44985730828264237</v>
          </cell>
          <cell r="CP136">
            <v>24030.85847422235</v>
          </cell>
        </row>
        <row r="137">
          <cell r="CJ137">
            <v>56</v>
          </cell>
          <cell r="CK137">
            <v>13.542299999999999</v>
          </cell>
          <cell r="CL137">
            <v>8.3590143057585635</v>
          </cell>
          <cell r="CM137">
            <v>1.43248E-2</v>
          </cell>
        </row>
        <row r="138">
          <cell r="CJ138">
            <v>676</v>
          </cell>
          <cell r="CK138">
            <v>93.945398523212461</v>
          </cell>
          <cell r="CL138">
            <v>42.604504274652903</v>
          </cell>
          <cell r="CM138">
            <v>-6.8853399800000003E-3</v>
          </cell>
          <cell r="CN138">
            <v>2522.23690592188</v>
          </cell>
          <cell r="CO138">
            <v>1.4859958088051766</v>
          </cell>
          <cell r="CP138">
            <v>1756.1870388982306</v>
          </cell>
        </row>
        <row r="139">
          <cell r="CJ139">
            <v>701</v>
          </cell>
          <cell r="CK139">
            <v>22.599041618700213</v>
          </cell>
          <cell r="CL139">
            <v>9.1151341035071152</v>
          </cell>
          <cell r="CM139">
            <v>1.23003373E-2</v>
          </cell>
          <cell r="CN139">
            <v>389.55764926283479</v>
          </cell>
          <cell r="CO139">
            <v>1.3420665553183411</v>
          </cell>
          <cell r="CP139">
            <v>3.9509499490976943</v>
          </cell>
        </row>
      </sheetData>
      <sheetData sheetId="10"/>
      <sheetData sheetId="11"/>
      <sheetData sheetId="12"/>
      <sheetData sheetId="13"/>
      <sheetData sheetId="14"/>
      <sheetData sheetId="15"/>
      <sheetData sheetId="16"/>
      <sheetData sheetId="17"/>
      <sheetData sheetId="18">
        <row r="2">
          <cell r="C2" t="str">
            <v>Site</v>
          </cell>
          <cell r="D2" t="str">
            <v>Date</v>
          </cell>
          <cell r="E2" t="str">
            <v>#plumes</v>
          </cell>
          <cell r="F2" t="str">
            <v>Weighted AVG</v>
          </cell>
          <cell r="G2" t="str">
            <v>Unbiased weighted standard deviation</v>
          </cell>
          <cell r="H2" t="str">
            <v>Min est. (SCFM)</v>
          </cell>
          <cell r="I2" t="str">
            <v>Max est. (SCFM)</v>
          </cell>
          <cell r="J2" t="str">
            <v>25th %tile</v>
          </cell>
          <cell r="K2" t="str">
            <v>50th %tile</v>
          </cell>
          <cell r="L2" t="str">
            <v>75th %tile</v>
          </cell>
        </row>
        <row r="3">
          <cell r="C3">
            <v>605</v>
          </cell>
          <cell r="D3">
            <v>41736</v>
          </cell>
          <cell r="E3">
            <v>7</v>
          </cell>
          <cell r="F3">
            <v>35.984832972733201</v>
          </cell>
          <cell r="G3">
            <v>26.710329229696203</v>
          </cell>
          <cell r="H3">
            <v>7.058562144407813</v>
          </cell>
          <cell r="I3">
            <v>78.251110852713438</v>
          </cell>
          <cell r="J3">
            <v>12.541491961513241</v>
          </cell>
          <cell r="K3">
            <v>18.950088943594977</v>
          </cell>
          <cell r="L3">
            <v>49.896796199178439</v>
          </cell>
        </row>
        <row r="4">
          <cell r="C4">
            <v>612</v>
          </cell>
          <cell r="D4">
            <v>41736</v>
          </cell>
          <cell r="E4">
            <v>11</v>
          </cell>
          <cell r="F4">
            <v>34.92570699486609</v>
          </cell>
          <cell r="G4">
            <v>24.006540707207456</v>
          </cell>
          <cell r="H4">
            <v>7.3669756438468514</v>
          </cell>
          <cell r="I4">
            <v>90.134817252227634</v>
          </cell>
          <cell r="J4">
            <v>21.338112880286658</v>
          </cell>
          <cell r="K4">
            <v>33.1180689666079</v>
          </cell>
          <cell r="L4">
            <v>42.96975487553884</v>
          </cell>
        </row>
        <row r="5">
          <cell r="C5">
            <v>602</v>
          </cell>
          <cell r="D5">
            <v>41737</v>
          </cell>
          <cell r="E5">
            <v>4</v>
          </cell>
          <cell r="F5">
            <v>81.611085794669407</v>
          </cell>
          <cell r="G5">
            <v>51.888890125050985</v>
          </cell>
          <cell r="H5">
            <v>50.519080164335193</v>
          </cell>
          <cell r="I5">
            <v>163.33888426425585</v>
          </cell>
          <cell r="J5">
            <v>55.149254462225464</v>
          </cell>
          <cell r="K5">
            <v>93.743527982492225</v>
          </cell>
          <cell r="L5">
            <v>138.93052861866062</v>
          </cell>
        </row>
        <row r="6">
          <cell r="C6">
            <v>609</v>
          </cell>
          <cell r="D6">
            <v>41738</v>
          </cell>
          <cell r="E6">
            <v>7</v>
          </cell>
          <cell r="F6">
            <v>53.956400975188828</v>
          </cell>
          <cell r="G6">
            <v>15.281438570663081</v>
          </cell>
          <cell r="H6">
            <v>24.502342225639072</v>
          </cell>
          <cell r="I6">
            <v>73.138961746481499</v>
          </cell>
          <cell r="J6">
            <v>47.93308497776664</v>
          </cell>
          <cell r="K6">
            <v>51.832863444325241</v>
          </cell>
          <cell r="L6">
            <v>66.21746208180214</v>
          </cell>
        </row>
        <row r="7">
          <cell r="C7">
            <v>593</v>
          </cell>
          <cell r="D7">
            <v>41738</v>
          </cell>
          <cell r="E7">
            <v>12</v>
          </cell>
          <cell r="F7">
            <v>38.014271229835245</v>
          </cell>
          <cell r="G7">
            <v>20.514744598326441</v>
          </cell>
          <cell r="H7">
            <v>10.311580295087204</v>
          </cell>
          <cell r="I7">
            <v>86.930940376983727</v>
          </cell>
          <cell r="J7">
            <v>23.307302289679079</v>
          </cell>
          <cell r="K7">
            <v>41.83787197216926</v>
          </cell>
          <cell r="L7">
            <v>47.654052662280762</v>
          </cell>
        </row>
        <row r="8">
          <cell r="C8">
            <v>592</v>
          </cell>
          <cell r="D8">
            <v>41738</v>
          </cell>
          <cell r="E8">
            <v>7</v>
          </cell>
          <cell r="F8">
            <v>29.469867881876063</v>
          </cell>
          <cell r="G8">
            <v>14.925393018799912</v>
          </cell>
          <cell r="H8">
            <v>13.483544146171214</v>
          </cell>
          <cell r="I8">
            <v>48.953551142306395</v>
          </cell>
          <cell r="J8">
            <v>37.621088215925241</v>
          </cell>
          <cell r="K8">
            <v>42.770487260178655</v>
          </cell>
          <cell r="L8">
            <v>45.771143687820782</v>
          </cell>
        </row>
        <row r="9">
          <cell r="C9">
            <v>140</v>
          </cell>
          <cell r="D9">
            <v>41739</v>
          </cell>
          <cell r="E9">
            <v>8</v>
          </cell>
          <cell r="F9">
            <v>50.577813451114459</v>
          </cell>
          <cell r="G9">
            <v>18.885130193583315</v>
          </cell>
          <cell r="H9">
            <v>19.797319634828789</v>
          </cell>
          <cell r="I9">
            <v>75.496505419525377</v>
          </cell>
          <cell r="J9">
            <v>39.282613544841894</v>
          </cell>
          <cell r="K9">
            <v>46.692666203039735</v>
          </cell>
          <cell r="L9">
            <v>62.074258009776685</v>
          </cell>
        </row>
        <row r="10">
          <cell r="C10">
            <v>139</v>
          </cell>
          <cell r="D10">
            <v>41740</v>
          </cell>
          <cell r="E10">
            <v>14</v>
          </cell>
          <cell r="F10">
            <v>524.3658459145862</v>
          </cell>
          <cell r="G10">
            <v>251.53074037983347</v>
          </cell>
          <cell r="H10">
            <v>100.86616945521786</v>
          </cell>
          <cell r="I10">
            <v>1460.756750884856</v>
          </cell>
          <cell r="J10">
            <v>422.62385843723416</v>
          </cell>
          <cell r="K10">
            <v>553.13939569255604</v>
          </cell>
          <cell r="L10">
            <v>642.73301067357079</v>
          </cell>
        </row>
        <row r="11">
          <cell r="C11">
            <v>347</v>
          </cell>
          <cell r="D11">
            <v>41673</v>
          </cell>
          <cell r="E11">
            <v>7</v>
          </cell>
          <cell r="F11">
            <v>51.371098831041735</v>
          </cell>
          <cell r="G11">
            <v>18.056710518939315</v>
          </cell>
          <cell r="H11">
            <v>33.033864566340007</v>
          </cell>
          <cell r="I11">
            <v>87.140895896605542</v>
          </cell>
          <cell r="J11">
            <v>45.999113170116438</v>
          </cell>
          <cell r="K11">
            <v>53.381568142786818</v>
          </cell>
          <cell r="L11">
            <v>60.334666142844128</v>
          </cell>
        </row>
        <row r="12">
          <cell r="C12">
            <v>349</v>
          </cell>
          <cell r="D12">
            <v>41673</v>
          </cell>
          <cell r="E12">
            <v>4</v>
          </cell>
          <cell r="F12">
            <v>6.4961958887401687</v>
          </cell>
          <cell r="G12">
            <v>3.6319956443877723</v>
          </cell>
          <cell r="H12">
            <v>3.5510426681490785</v>
          </cell>
          <cell r="I12">
            <v>10.917107449470738</v>
          </cell>
          <cell r="J12">
            <v>3.8983293920845377</v>
          </cell>
          <cell r="K12">
            <v>6.4062504272004688</v>
          </cell>
          <cell r="L12">
            <v>9.328083778121119</v>
          </cell>
        </row>
        <row r="13">
          <cell r="C13">
            <v>343</v>
          </cell>
          <cell r="D13">
            <v>41674</v>
          </cell>
          <cell r="E13">
            <v>15</v>
          </cell>
          <cell r="F13">
            <v>208.15161937026585</v>
          </cell>
          <cell r="G13">
            <v>128.72597922879007</v>
          </cell>
          <cell r="H13">
            <v>45.390895371120422</v>
          </cell>
          <cell r="I13">
            <v>493.63193973617683</v>
          </cell>
          <cell r="J13">
            <v>97.89167360742718</v>
          </cell>
          <cell r="K13">
            <v>202.87023649521609</v>
          </cell>
          <cell r="L13">
            <v>301.50687211094908</v>
          </cell>
        </row>
        <row r="14">
          <cell r="C14">
            <v>344</v>
          </cell>
          <cell r="D14">
            <v>41675</v>
          </cell>
          <cell r="E14">
            <v>16</v>
          </cell>
          <cell r="F14">
            <v>41.244401083204416</v>
          </cell>
          <cell r="G14">
            <v>18.758705770094416</v>
          </cell>
          <cell r="H14">
            <v>16.947590275014385</v>
          </cell>
          <cell r="I14">
            <v>95.624092758537216</v>
          </cell>
          <cell r="J14">
            <v>31.322570247155085</v>
          </cell>
          <cell r="K14">
            <v>37.070127769771808</v>
          </cell>
          <cell r="L14">
            <v>46.360071668842444</v>
          </cell>
        </row>
        <row r="15">
          <cell r="C15">
            <v>357</v>
          </cell>
          <cell r="D15">
            <v>41676</v>
          </cell>
          <cell r="E15">
            <v>6</v>
          </cell>
          <cell r="F15">
            <v>220.78409522180044</v>
          </cell>
          <cell r="G15">
            <v>73.008511212925512</v>
          </cell>
          <cell r="H15">
            <v>136.59151060630811</v>
          </cell>
          <cell r="I15">
            <v>308.44452444245059</v>
          </cell>
          <cell r="J15">
            <v>200.85065702711358</v>
          </cell>
          <cell r="K15">
            <v>263.20972976355506</v>
          </cell>
          <cell r="L15">
            <v>297.50313453073619</v>
          </cell>
        </row>
        <row r="16">
          <cell r="C16">
            <v>345</v>
          </cell>
          <cell r="D16">
            <v>41676</v>
          </cell>
          <cell r="E16">
            <v>5</v>
          </cell>
          <cell r="F16">
            <v>24.936563812081463</v>
          </cell>
          <cell r="G16">
            <v>5.6515747208160283</v>
          </cell>
          <cell r="H16">
            <v>18.850867845174047</v>
          </cell>
          <cell r="I16">
            <v>34.081512210453965</v>
          </cell>
          <cell r="J16">
            <v>22.329763292396141</v>
          </cell>
          <cell r="K16">
            <v>22.669697760435014</v>
          </cell>
          <cell r="L16">
            <v>29.145493274930232</v>
          </cell>
        </row>
        <row r="17">
          <cell r="C17">
            <v>351</v>
          </cell>
          <cell r="D17">
            <v>41677</v>
          </cell>
          <cell r="E17">
            <v>0</v>
          </cell>
          <cell r="F17">
            <v>0</v>
          </cell>
          <cell r="G17">
            <v>0</v>
          </cell>
          <cell r="H17">
            <v>0</v>
          </cell>
          <cell r="I17">
            <v>0</v>
          </cell>
          <cell r="J17">
            <v>0</v>
          </cell>
          <cell r="K17">
            <v>0</v>
          </cell>
          <cell r="L17">
            <v>0</v>
          </cell>
        </row>
        <row r="18">
          <cell r="C18">
            <v>508</v>
          </cell>
          <cell r="D18">
            <v>41666</v>
          </cell>
          <cell r="E18">
            <v>7</v>
          </cell>
          <cell r="F18">
            <v>9.8943446478257062</v>
          </cell>
          <cell r="G18">
            <v>3.1914018875810677</v>
          </cell>
          <cell r="H18">
            <v>5.822670189205426</v>
          </cell>
          <cell r="I18">
            <v>15.384577262183148</v>
          </cell>
          <cell r="J18">
            <v>7.2504085959924112</v>
          </cell>
          <cell r="K18">
            <v>8.9437786333777165</v>
          </cell>
          <cell r="L18">
            <v>11.267310796327155</v>
          </cell>
        </row>
        <row r="19">
          <cell r="C19">
            <v>511</v>
          </cell>
          <cell r="D19">
            <v>41666</v>
          </cell>
          <cell r="E19">
            <v>7</v>
          </cell>
          <cell r="F19">
            <v>150.31449934459724</v>
          </cell>
          <cell r="G19">
            <v>32.122699483300742</v>
          </cell>
          <cell r="H19">
            <v>99.091660932680639</v>
          </cell>
          <cell r="I19">
            <v>215.03958284783718</v>
          </cell>
          <cell r="J19">
            <v>135.08123006873527</v>
          </cell>
          <cell r="K19">
            <v>161.51622240333316</v>
          </cell>
          <cell r="L19">
            <v>168.78732568515233</v>
          </cell>
        </row>
        <row r="20">
          <cell r="C20">
            <v>505</v>
          </cell>
          <cell r="D20">
            <v>41667</v>
          </cell>
          <cell r="E20">
            <v>10</v>
          </cell>
          <cell r="F20">
            <v>15.50699138452805</v>
          </cell>
          <cell r="G20">
            <v>2.7689989829952451</v>
          </cell>
          <cell r="H20">
            <v>11.610697873036465</v>
          </cell>
          <cell r="I20">
            <v>18.616779929847489</v>
          </cell>
          <cell r="J20">
            <v>12.771483038761652</v>
          </cell>
          <cell r="K20">
            <v>15.971273984225549</v>
          </cell>
          <cell r="L20">
            <v>17.272766846621586</v>
          </cell>
        </row>
        <row r="21">
          <cell r="C21">
            <v>496.1</v>
          </cell>
          <cell r="D21">
            <v>41667</v>
          </cell>
          <cell r="E21">
            <v>5</v>
          </cell>
          <cell r="F21">
            <v>17.391092610283664</v>
          </cell>
          <cell r="G21">
            <v>4.8507130650850234</v>
          </cell>
          <cell r="H21">
            <v>9.7376275498204397</v>
          </cell>
          <cell r="I21">
            <v>22.360889924419361</v>
          </cell>
          <cell r="J21">
            <v>13.832564273393476</v>
          </cell>
          <cell r="K21">
            <v>16.113753298769492</v>
          </cell>
          <cell r="L21">
            <v>21.8939188031006</v>
          </cell>
        </row>
        <row r="22">
          <cell r="C22">
            <v>496.2</v>
          </cell>
          <cell r="D22">
            <v>41667</v>
          </cell>
          <cell r="E22">
            <v>5</v>
          </cell>
          <cell r="F22">
            <v>24.456439416249829</v>
          </cell>
          <cell r="G22">
            <v>13.088050582940847</v>
          </cell>
          <cell r="H22">
            <v>16.215727763735178</v>
          </cell>
          <cell r="I22">
            <v>46.591124935926715</v>
          </cell>
          <cell r="J22">
            <v>16.978812094405463</v>
          </cell>
          <cell r="K22">
            <v>21.125991622163109</v>
          </cell>
          <cell r="L22">
            <v>22.670497408993658</v>
          </cell>
        </row>
        <row r="23">
          <cell r="C23">
            <v>488</v>
          </cell>
          <cell r="D23">
            <v>41668</v>
          </cell>
          <cell r="E23">
            <v>10</v>
          </cell>
          <cell r="F23">
            <v>25.617391333115943</v>
          </cell>
          <cell r="G23">
            <v>8.4120023085002291</v>
          </cell>
          <cell r="H23">
            <v>18.712003334394581</v>
          </cell>
          <cell r="I23">
            <v>45.056433379743744</v>
          </cell>
          <cell r="J23">
            <v>21.102317179131912</v>
          </cell>
          <cell r="K23">
            <v>25.229772307607895</v>
          </cell>
          <cell r="L23">
            <v>30.458369705934881</v>
          </cell>
        </row>
        <row r="24">
          <cell r="C24">
            <v>484</v>
          </cell>
          <cell r="D24">
            <v>41669</v>
          </cell>
          <cell r="E24">
            <v>18</v>
          </cell>
          <cell r="F24">
            <v>12.242789049205548</v>
          </cell>
          <cell r="G24">
            <v>6.2628661522123448</v>
          </cell>
          <cell r="H24">
            <v>3.0015738354800692</v>
          </cell>
          <cell r="I24">
            <v>26.689437147961552</v>
          </cell>
          <cell r="J24">
            <v>7.8283987360047611</v>
          </cell>
          <cell r="K24">
            <v>10.328380520240231</v>
          </cell>
          <cell r="L24">
            <v>17.402055149199843</v>
          </cell>
        </row>
        <row r="25">
          <cell r="C25">
            <v>354</v>
          </cell>
          <cell r="D25">
            <v>41670</v>
          </cell>
          <cell r="E25">
            <v>14</v>
          </cell>
          <cell r="F25">
            <v>5.5911516884989076</v>
          </cell>
          <cell r="G25">
            <v>1.8615299759125898</v>
          </cell>
          <cell r="H25">
            <v>2.9136246885724004</v>
          </cell>
          <cell r="I25">
            <v>10.333559945713741</v>
          </cell>
          <cell r="J25">
            <v>5.1119145496210976</v>
          </cell>
          <cell r="K25">
            <v>5.6376802328211415</v>
          </cell>
          <cell r="L25">
            <v>6.55596256527806</v>
          </cell>
        </row>
        <row r="26">
          <cell r="C26">
            <v>78</v>
          </cell>
          <cell r="D26">
            <v>41726</v>
          </cell>
          <cell r="E26">
            <v>3</v>
          </cell>
          <cell r="F26">
            <v>11.117605979072829</v>
          </cell>
          <cell r="G26">
            <v>4.9262927417426852</v>
          </cell>
          <cell r="H26">
            <v>7.1283680238508165</v>
          </cell>
          <cell r="I26">
            <v>15.667160105304028</v>
          </cell>
          <cell r="J26">
            <v>0</v>
          </cell>
          <cell r="K26">
            <v>0</v>
          </cell>
          <cell r="L26">
            <v>0</v>
          </cell>
        </row>
        <row r="27">
          <cell r="C27">
            <v>87</v>
          </cell>
          <cell r="D27">
            <v>41729</v>
          </cell>
          <cell r="E27">
            <v>8</v>
          </cell>
          <cell r="F27">
            <v>52.903606954777501</v>
          </cell>
          <cell r="G27">
            <v>15.051201262269471</v>
          </cell>
          <cell r="H27">
            <v>36.567857800002763</v>
          </cell>
          <cell r="I27">
            <v>71.918562295079468</v>
          </cell>
          <cell r="J27">
            <v>45.55003915606428</v>
          </cell>
          <cell r="K27">
            <v>58.672391449120909</v>
          </cell>
          <cell r="L27">
            <v>69.47020991051329</v>
          </cell>
        </row>
        <row r="28">
          <cell r="C28">
            <v>53</v>
          </cell>
          <cell r="D28">
            <v>41730</v>
          </cell>
          <cell r="E28">
            <v>10</v>
          </cell>
          <cell r="F28">
            <v>231.632154255508</v>
          </cell>
          <cell r="G28">
            <v>122.26386117900455</v>
          </cell>
          <cell r="H28">
            <v>114.41801841590285</v>
          </cell>
          <cell r="I28">
            <v>613.08026733285351</v>
          </cell>
          <cell r="J28">
            <v>188.64969584451308</v>
          </cell>
          <cell r="K28">
            <v>281.05281774935747</v>
          </cell>
          <cell r="L28">
            <v>372.80925679578922</v>
          </cell>
        </row>
        <row r="29">
          <cell r="C29">
            <v>56</v>
          </cell>
          <cell r="D29">
            <v>41731</v>
          </cell>
          <cell r="E29">
            <v>5</v>
          </cell>
          <cell r="F29">
            <v>179.2055736307089</v>
          </cell>
          <cell r="G29">
            <v>102.92455890777167</v>
          </cell>
          <cell r="H29">
            <v>69.318216362650745</v>
          </cell>
          <cell r="I29">
            <v>330.53610863875798</v>
          </cell>
          <cell r="J29">
            <v>88.972823530408675</v>
          </cell>
          <cell r="K29">
            <v>166.35658709785918</v>
          </cell>
          <cell r="L29">
            <v>195.42667793548532</v>
          </cell>
        </row>
        <row r="30">
          <cell r="C30">
            <v>23</v>
          </cell>
          <cell r="D30">
            <v>41732</v>
          </cell>
          <cell r="E30">
            <v>31</v>
          </cell>
          <cell r="F30">
            <v>96.959844632369808</v>
          </cell>
          <cell r="G30">
            <v>50.78434295376573</v>
          </cell>
          <cell r="H30">
            <v>37.445448015260006</v>
          </cell>
          <cell r="I30">
            <v>218.12908430841503</v>
          </cell>
          <cell r="J30">
            <v>53.495337433912326</v>
          </cell>
          <cell r="K30">
            <v>69.595378386315801</v>
          </cell>
          <cell r="L30">
            <v>114.77173919277537</v>
          </cell>
        </row>
        <row r="31">
          <cell r="C31">
            <v>80</v>
          </cell>
          <cell r="D31">
            <v>41723</v>
          </cell>
          <cell r="E31">
            <v>3</v>
          </cell>
          <cell r="F31">
            <v>17.128088617743174</v>
          </cell>
          <cell r="G31">
            <v>2.6864653805259908</v>
          </cell>
          <cell r="H31">
            <v>14.508611448743189</v>
          </cell>
          <cell r="I31">
            <v>19.784771285514857</v>
          </cell>
          <cell r="J31">
            <v>0</v>
          </cell>
          <cell r="K31">
            <v>0</v>
          </cell>
          <cell r="L31">
            <v>0</v>
          </cell>
        </row>
        <row r="32">
          <cell r="C32">
            <v>75</v>
          </cell>
          <cell r="D32">
            <v>41723</v>
          </cell>
          <cell r="E32">
            <v>2</v>
          </cell>
          <cell r="F32">
            <v>7.2185123332451395</v>
          </cell>
          <cell r="G32">
            <v>5.3659664877951458</v>
          </cell>
          <cell r="H32">
            <v>4.4125622999686414</v>
          </cell>
          <cell r="I32">
            <v>12.00118488224806</v>
          </cell>
          <cell r="J32">
            <v>0</v>
          </cell>
          <cell r="K32">
            <v>0</v>
          </cell>
          <cell r="L32">
            <v>0</v>
          </cell>
        </row>
        <row r="33">
          <cell r="C33">
            <v>30</v>
          </cell>
          <cell r="D33">
            <v>41722</v>
          </cell>
          <cell r="E33">
            <v>5</v>
          </cell>
          <cell r="F33">
            <v>9.4036171550531247</v>
          </cell>
          <cell r="G33">
            <v>3.6909873462776499</v>
          </cell>
          <cell r="H33">
            <v>5.5998392677669786</v>
          </cell>
          <cell r="I33">
            <v>15.405654826131686</v>
          </cell>
          <cell r="J33">
            <v>7.965520853447277</v>
          </cell>
          <cell r="K33">
            <v>8.1170800349818482</v>
          </cell>
          <cell r="L33">
            <v>9.9299907929378328</v>
          </cell>
        </row>
        <row r="34">
          <cell r="C34">
            <v>67</v>
          </cell>
          <cell r="D34">
            <v>41724</v>
          </cell>
          <cell r="E34">
            <v>8</v>
          </cell>
          <cell r="F34">
            <v>123.25346031258383</v>
          </cell>
          <cell r="G34">
            <v>43.041384767602324</v>
          </cell>
          <cell r="H34">
            <v>39.087375586750383</v>
          </cell>
          <cell r="I34">
            <v>176.18590571201523</v>
          </cell>
          <cell r="J34">
            <v>89.455818057749596</v>
          </cell>
          <cell r="K34">
            <v>124.11145495868979</v>
          </cell>
          <cell r="L34">
            <v>151.14588244185623</v>
          </cell>
        </row>
        <row r="35">
          <cell r="C35">
            <v>28</v>
          </cell>
          <cell r="D35">
            <v>41725</v>
          </cell>
          <cell r="E35">
            <v>5</v>
          </cell>
          <cell r="F35">
            <v>297.79297353283545</v>
          </cell>
          <cell r="G35">
            <v>82.402600945175152</v>
          </cell>
          <cell r="H35">
            <v>164.821745903492</v>
          </cell>
          <cell r="I35">
            <v>372.96911888079853</v>
          </cell>
          <cell r="J35">
            <v>277.32764532563806</v>
          </cell>
          <cell r="K35">
            <v>323.7554382735737</v>
          </cell>
          <cell r="L35">
            <v>350.09091928067517</v>
          </cell>
        </row>
        <row r="36">
          <cell r="C36">
            <v>29</v>
          </cell>
          <cell r="D36">
            <v>41725</v>
          </cell>
          <cell r="E36">
            <v>3</v>
          </cell>
          <cell r="F36">
            <v>29.849161185789846</v>
          </cell>
          <cell r="G36">
            <v>11.201258439126626</v>
          </cell>
          <cell r="H36">
            <v>21.02637093962889</v>
          </cell>
          <cell r="I36">
            <v>42.451219885424472</v>
          </cell>
          <cell r="J36">
            <v>0</v>
          </cell>
          <cell r="K36">
            <v>0</v>
          </cell>
          <cell r="L36">
            <v>0</v>
          </cell>
        </row>
        <row r="37">
          <cell r="C37">
            <v>73</v>
          </cell>
          <cell r="D37">
            <v>41726</v>
          </cell>
          <cell r="E37">
            <v>4</v>
          </cell>
          <cell r="F37">
            <v>62.010852343119979</v>
          </cell>
          <cell r="G37">
            <v>14.833451782699663</v>
          </cell>
          <cell r="H37">
            <v>41.371182585181423</v>
          </cell>
          <cell r="I37">
            <v>76.08648389289182</v>
          </cell>
          <cell r="J37">
            <v>57.297808693399503</v>
          </cell>
          <cell r="K37">
            <v>65.292871447203311</v>
          </cell>
          <cell r="L37">
            <v>70.005915096923772</v>
          </cell>
        </row>
        <row r="38">
          <cell r="C38">
            <v>531</v>
          </cell>
          <cell r="D38">
            <v>41680</v>
          </cell>
          <cell r="E38">
            <v>0</v>
          </cell>
          <cell r="F38">
            <v>0</v>
          </cell>
          <cell r="G38">
            <v>0</v>
          </cell>
          <cell r="H38">
            <v>0</v>
          </cell>
          <cell r="I38">
            <v>0</v>
          </cell>
          <cell r="J38">
            <v>0</v>
          </cell>
          <cell r="K38">
            <v>0</v>
          </cell>
          <cell r="L38">
            <v>0</v>
          </cell>
        </row>
        <row r="39">
          <cell r="C39">
            <v>536</v>
          </cell>
          <cell r="D39">
            <v>41681</v>
          </cell>
          <cell r="E39">
            <v>17</v>
          </cell>
          <cell r="F39">
            <v>169.02673598365286</v>
          </cell>
          <cell r="G39">
            <v>58.711780305706021</v>
          </cell>
          <cell r="H39">
            <v>113.66159950577757</v>
          </cell>
          <cell r="I39">
            <v>302.0104691535642</v>
          </cell>
          <cell r="J39">
            <v>134.09794878336811</v>
          </cell>
          <cell r="K39">
            <v>145.46433963553022</v>
          </cell>
          <cell r="L39">
            <v>220.20850760722888</v>
          </cell>
        </row>
        <row r="40">
          <cell r="C40">
            <v>534</v>
          </cell>
          <cell r="D40">
            <v>41681</v>
          </cell>
          <cell r="E40">
            <v>6</v>
          </cell>
          <cell r="F40">
            <v>71.770961956835919</v>
          </cell>
          <cell r="G40">
            <v>28.743428058424048</v>
          </cell>
          <cell r="H40">
            <v>42.026366793982874</v>
          </cell>
          <cell r="I40">
            <v>109.39589772482439</v>
          </cell>
          <cell r="J40">
            <v>47.738380244134433</v>
          </cell>
          <cell r="K40">
            <v>60.199487050335719</v>
          </cell>
          <cell r="L40">
            <v>95.010842344540833</v>
          </cell>
        </row>
        <row r="41">
          <cell r="C41">
            <v>532</v>
          </cell>
          <cell r="D41">
            <v>41682</v>
          </cell>
          <cell r="E41">
            <v>21</v>
          </cell>
          <cell r="F41">
            <v>122.93071892208694</v>
          </cell>
          <cell r="G41">
            <v>75.352586829770644</v>
          </cell>
          <cell r="H41">
            <v>34.80896076413427</v>
          </cell>
          <cell r="I41">
            <v>305.37065412319066</v>
          </cell>
          <cell r="J41">
            <v>65.670280569010231</v>
          </cell>
          <cell r="K41">
            <v>104.55755124416102</v>
          </cell>
          <cell r="L41">
            <v>176.35502305447224</v>
          </cell>
        </row>
        <row r="42">
          <cell r="C42">
            <v>449</v>
          </cell>
          <cell r="D42">
            <v>41683</v>
          </cell>
          <cell r="E42">
            <v>9</v>
          </cell>
          <cell r="F42">
            <v>56.042377230950443</v>
          </cell>
          <cell r="G42">
            <v>48.551507658067131</v>
          </cell>
          <cell r="H42">
            <v>10.567932320987062</v>
          </cell>
          <cell r="I42">
            <v>196.38600771317718</v>
          </cell>
          <cell r="J42">
            <v>40.7904176111346</v>
          </cell>
          <cell r="K42">
            <v>46.987472595633648</v>
          </cell>
          <cell r="L42">
            <v>54.891265814648257</v>
          </cell>
        </row>
        <row r="43">
          <cell r="C43">
            <v>454</v>
          </cell>
          <cell r="D43">
            <v>41683</v>
          </cell>
          <cell r="E43">
            <v>8</v>
          </cell>
          <cell r="F43">
            <v>4.3636018251857838</v>
          </cell>
          <cell r="G43">
            <v>5.4872881482891378</v>
          </cell>
          <cell r="H43">
            <v>0.70285540549204928</v>
          </cell>
          <cell r="I43">
            <v>16.958298440875311</v>
          </cell>
          <cell r="J43">
            <v>1.4581991802305825</v>
          </cell>
          <cell r="K43">
            <v>1.9569483026774339</v>
          </cell>
          <cell r="L43">
            <v>4.7509092279356899</v>
          </cell>
        </row>
        <row r="44">
          <cell r="C44">
            <v>457</v>
          </cell>
          <cell r="D44">
            <v>41684</v>
          </cell>
          <cell r="E44">
            <v>16</v>
          </cell>
          <cell r="F44">
            <v>6.642771856195246</v>
          </cell>
          <cell r="G44">
            <v>8.0936005954279047</v>
          </cell>
          <cell r="H44">
            <v>3.0256055348390372</v>
          </cell>
          <cell r="I44">
            <v>40.641379195514247</v>
          </cell>
          <cell r="J44">
            <v>3.2298431043623173</v>
          </cell>
          <cell r="K44">
            <v>4.5676053857385668</v>
          </cell>
          <cell r="L44">
            <v>6.5339721378268534</v>
          </cell>
        </row>
        <row r="45">
          <cell r="C45">
            <v>553</v>
          </cell>
          <cell r="D45">
            <v>41689</v>
          </cell>
          <cell r="E45">
            <v>8</v>
          </cell>
          <cell r="F45">
            <v>4.5033991223641499</v>
          </cell>
          <cell r="G45">
            <v>1.133461597809807</v>
          </cell>
          <cell r="H45">
            <v>3.1118962987166077</v>
          </cell>
          <cell r="I45">
            <v>6.9661968283051863</v>
          </cell>
          <cell r="J45">
            <v>4.0347975277217314</v>
          </cell>
          <cell r="K45">
            <v>4.429827946755621</v>
          </cell>
          <cell r="L45">
            <v>4.6419825639270673</v>
          </cell>
        </row>
        <row r="46">
          <cell r="C46">
            <v>558</v>
          </cell>
          <cell r="D46">
            <v>41689</v>
          </cell>
          <cell r="E46">
            <v>5</v>
          </cell>
          <cell r="F46">
            <v>1.0642349267025881</v>
          </cell>
          <cell r="G46">
            <v>0.39768601354044664</v>
          </cell>
          <cell r="H46">
            <v>0.52676482990847417</v>
          </cell>
          <cell r="I46">
            <v>1.6249478064708756</v>
          </cell>
          <cell r="J46">
            <v>0.78018008988596099</v>
          </cell>
          <cell r="K46">
            <v>1.0257392633094007</v>
          </cell>
          <cell r="L46">
            <v>1.4632474784884524</v>
          </cell>
        </row>
        <row r="47">
          <cell r="C47">
            <v>566</v>
          </cell>
          <cell r="D47">
            <v>41689</v>
          </cell>
          <cell r="E47">
            <v>17</v>
          </cell>
          <cell r="F47">
            <v>11.660332712056508</v>
          </cell>
          <cell r="G47">
            <v>2.2229158668422899</v>
          </cell>
          <cell r="H47">
            <v>8.1949943293280647</v>
          </cell>
          <cell r="I47">
            <v>18.916488468411359</v>
          </cell>
          <cell r="J47">
            <v>9.862570887208701</v>
          </cell>
          <cell r="K47">
            <v>10.997113323604083</v>
          </cell>
          <cell r="L47">
            <v>13.236956527001075</v>
          </cell>
        </row>
        <row r="48">
          <cell r="C48">
            <v>563</v>
          </cell>
          <cell r="D48">
            <v>41689</v>
          </cell>
          <cell r="E48">
            <v>9</v>
          </cell>
          <cell r="F48">
            <v>4.7273730475735123</v>
          </cell>
          <cell r="G48">
            <v>1.0999914502509496</v>
          </cell>
          <cell r="H48">
            <v>3.1975107044921609</v>
          </cell>
          <cell r="I48">
            <v>5.8442939450818461</v>
          </cell>
          <cell r="J48">
            <v>4.2311304383410882</v>
          </cell>
          <cell r="K48">
            <v>4.3702509044735507</v>
          </cell>
          <cell r="L48">
            <v>5.4492591765855645</v>
          </cell>
        </row>
        <row r="49">
          <cell r="C49">
            <v>633</v>
          </cell>
          <cell r="D49">
            <v>41688</v>
          </cell>
          <cell r="E49">
            <v>3</v>
          </cell>
          <cell r="F49">
            <v>0.78837678970671099</v>
          </cell>
          <cell r="G49">
            <v>7.2458240618297712E-2</v>
          </cell>
          <cell r="H49">
            <v>0.74125694716478319</v>
          </cell>
          <cell r="I49">
            <v>0.87613295489538878</v>
          </cell>
          <cell r="J49">
            <v>0</v>
          </cell>
          <cell r="K49">
            <v>0</v>
          </cell>
          <cell r="L49">
            <v>0</v>
          </cell>
        </row>
        <row r="50">
          <cell r="C50">
            <v>621</v>
          </cell>
          <cell r="D50">
            <v>41688</v>
          </cell>
          <cell r="E50">
            <v>4</v>
          </cell>
          <cell r="F50">
            <v>6.1761596645173178</v>
          </cell>
          <cell r="G50">
            <v>0.78931518507747012</v>
          </cell>
          <cell r="H50">
            <v>5.6012878500379069</v>
          </cell>
          <cell r="I50">
            <v>7.0103363077450531</v>
          </cell>
          <cell r="J50">
            <v>5.6122528242912963</v>
          </cell>
          <cell r="K50">
            <v>5.8182426465831396</v>
          </cell>
          <cell r="L50">
            <v>6.2680171850291533</v>
          </cell>
        </row>
        <row r="51">
          <cell r="C51">
            <v>541</v>
          </cell>
          <cell r="D51">
            <v>41688</v>
          </cell>
          <cell r="E51">
            <v>5</v>
          </cell>
          <cell r="F51">
            <v>7.2406928357220206</v>
          </cell>
          <cell r="G51">
            <v>1.690938314551951</v>
          </cell>
          <cell r="H51">
            <v>4.8865523766039383</v>
          </cell>
          <cell r="I51">
            <v>9.0768956897176416</v>
          </cell>
          <cell r="J51">
            <v>7.0462672668881678</v>
          </cell>
          <cell r="K51">
            <v>8.1210487307998349</v>
          </cell>
          <cell r="L51">
            <v>8.4924471603371554</v>
          </cell>
        </row>
        <row r="52">
          <cell r="C52">
            <v>464</v>
          </cell>
          <cell r="D52">
            <v>41743</v>
          </cell>
          <cell r="E52">
            <v>8</v>
          </cell>
          <cell r="F52">
            <v>8.0322869338446434</v>
          </cell>
          <cell r="G52">
            <v>7.095804030157348</v>
          </cell>
          <cell r="H52">
            <v>4.1686867225787765</v>
          </cell>
          <cell r="I52">
            <v>26.422908923849214</v>
          </cell>
          <cell r="J52">
            <v>4.6158872319864166</v>
          </cell>
          <cell r="K52">
            <v>6.6174403277990406</v>
          </cell>
          <cell r="L52">
            <v>7.8180757361533733</v>
          </cell>
        </row>
        <row r="53">
          <cell r="C53">
            <v>482</v>
          </cell>
          <cell r="D53">
            <v>41744</v>
          </cell>
          <cell r="E53">
            <v>22</v>
          </cell>
          <cell r="F53">
            <v>135.68147130683849</v>
          </cell>
          <cell r="G53">
            <v>127.79178342226024</v>
          </cell>
          <cell r="H53">
            <v>2.9191371883220176</v>
          </cell>
          <cell r="I53">
            <v>499.4989275373909</v>
          </cell>
          <cell r="J53">
            <v>74.989777176214574</v>
          </cell>
          <cell r="K53">
            <v>108.68957390642555</v>
          </cell>
          <cell r="L53">
            <v>176.35068167922478</v>
          </cell>
        </row>
        <row r="54">
          <cell r="C54">
            <v>467</v>
          </cell>
          <cell r="D54">
            <v>41745</v>
          </cell>
          <cell r="E54">
            <v>8</v>
          </cell>
          <cell r="F54">
            <v>31.532547719397506</v>
          </cell>
          <cell r="G54">
            <v>25.842757251516808</v>
          </cell>
          <cell r="H54">
            <v>16.912376440557644</v>
          </cell>
          <cell r="I54">
            <v>111.42273968015164</v>
          </cell>
          <cell r="J54">
            <v>21.525032855499468</v>
          </cell>
          <cell r="K54">
            <v>24.485002500668763</v>
          </cell>
          <cell r="L54">
            <v>30.655526305766173</v>
          </cell>
        </row>
        <row r="55">
          <cell r="C55">
            <v>479</v>
          </cell>
          <cell r="D55">
            <v>41745</v>
          </cell>
          <cell r="E55">
            <v>8</v>
          </cell>
          <cell r="F55">
            <v>2.1030519213579311</v>
          </cell>
          <cell r="G55">
            <v>0.53973420763291546</v>
          </cell>
          <cell r="H55">
            <v>1.3466103436437471</v>
          </cell>
          <cell r="I55">
            <v>2.9547869429331635</v>
          </cell>
          <cell r="J55">
            <v>1.8408457744159339</v>
          </cell>
          <cell r="K55">
            <v>1.9422944114727438</v>
          </cell>
          <cell r="L55">
            <v>2.530798727699699</v>
          </cell>
        </row>
        <row r="56">
          <cell r="C56">
            <v>466</v>
          </cell>
          <cell r="D56">
            <v>41746</v>
          </cell>
          <cell r="E56">
            <v>13</v>
          </cell>
          <cell r="F56">
            <v>22.921298043432188</v>
          </cell>
          <cell r="G56">
            <v>7.6206176457711248</v>
          </cell>
          <cell r="H56">
            <v>11.711543524817717</v>
          </cell>
          <cell r="I56">
            <v>41.212428386357942</v>
          </cell>
          <cell r="J56">
            <v>19.189711211302701</v>
          </cell>
          <cell r="K56">
            <v>21.225773292189018</v>
          </cell>
          <cell r="L56">
            <v>28.294173560442378</v>
          </cell>
        </row>
        <row r="57">
          <cell r="C57">
            <v>1194</v>
          </cell>
          <cell r="D57">
            <v>41718</v>
          </cell>
          <cell r="E57">
            <v>19</v>
          </cell>
          <cell r="F57">
            <v>110.96955711043175</v>
          </cell>
          <cell r="G57">
            <v>56.871413500207531</v>
          </cell>
          <cell r="H57">
            <v>53.175269391081081</v>
          </cell>
          <cell r="I57">
            <v>235.53994915670248</v>
          </cell>
          <cell r="J57">
            <v>82.164097226465827</v>
          </cell>
          <cell r="K57">
            <v>105.23962710635074</v>
          </cell>
          <cell r="L57">
            <v>155.37846750595298</v>
          </cell>
        </row>
        <row r="58">
          <cell r="C58">
            <v>334</v>
          </cell>
          <cell r="D58">
            <v>41569</v>
          </cell>
          <cell r="E58">
            <v>9</v>
          </cell>
          <cell r="F58">
            <v>7.6920801972665025</v>
          </cell>
          <cell r="G58">
            <v>7.8424148855236941</v>
          </cell>
          <cell r="H58">
            <v>1.4513602779857941</v>
          </cell>
          <cell r="I58">
            <v>24.577968885633577</v>
          </cell>
          <cell r="J58">
            <v>2.5863729519630265</v>
          </cell>
          <cell r="K58">
            <v>4.9390643186326137</v>
          </cell>
          <cell r="L58">
            <v>6.3718518838374134</v>
          </cell>
        </row>
        <row r="59">
          <cell r="C59">
            <v>333</v>
          </cell>
          <cell r="D59">
            <v>41569</v>
          </cell>
          <cell r="E59">
            <v>3</v>
          </cell>
          <cell r="F59">
            <v>11.830962739462748</v>
          </cell>
          <cell r="G59">
            <v>1.6972503840911304</v>
          </cell>
          <cell r="H59">
            <v>10.114021004931272</v>
          </cell>
          <cell r="I59">
            <v>13.507811377972015</v>
          </cell>
          <cell r="J59">
            <v>0</v>
          </cell>
          <cell r="K59">
            <v>0</v>
          </cell>
          <cell r="L59">
            <v>0</v>
          </cell>
        </row>
        <row r="60">
          <cell r="C60">
            <v>322</v>
          </cell>
          <cell r="D60">
            <v>41571</v>
          </cell>
          <cell r="E60">
            <v>11</v>
          </cell>
          <cell r="F60">
            <v>57.680181799291908</v>
          </cell>
          <cell r="G60">
            <v>28.458584290853981</v>
          </cell>
          <cell r="H60">
            <v>13.13910775668537</v>
          </cell>
          <cell r="I60">
            <v>100.33468717272629</v>
          </cell>
          <cell r="J60">
            <v>42.80823386458755</v>
          </cell>
          <cell r="K60">
            <v>67.686389232006803</v>
          </cell>
          <cell r="L60">
            <v>81.439902419210767</v>
          </cell>
        </row>
        <row r="61">
          <cell r="C61">
            <v>324</v>
          </cell>
          <cell r="D61">
            <v>41570</v>
          </cell>
          <cell r="E61">
            <v>8</v>
          </cell>
          <cell r="F61">
            <v>54.93437155466976</v>
          </cell>
          <cell r="G61">
            <v>44.20538324627632</v>
          </cell>
          <cell r="H61">
            <v>8.4486189752381549</v>
          </cell>
          <cell r="I61">
            <v>115.27148619227154</v>
          </cell>
          <cell r="J61">
            <v>21.368789362937967</v>
          </cell>
          <cell r="K61">
            <v>66.506187290083773</v>
          </cell>
          <cell r="L61">
            <v>86.39419348029034</v>
          </cell>
        </row>
        <row r="62">
          <cell r="C62">
            <v>331.1</v>
          </cell>
          <cell r="D62">
            <v>41572</v>
          </cell>
          <cell r="E62">
            <v>2</v>
          </cell>
          <cell r="F62">
            <v>604.51116412369856</v>
          </cell>
          <cell r="G62">
            <v>54.699627874311965</v>
          </cell>
          <cell r="H62">
            <v>565.83268632539182</v>
          </cell>
          <cell r="I62">
            <v>643.18964192200519</v>
          </cell>
          <cell r="J62">
            <v>0</v>
          </cell>
          <cell r="K62">
            <v>0</v>
          </cell>
          <cell r="L62">
            <v>0</v>
          </cell>
        </row>
        <row r="63">
          <cell r="C63">
            <v>331.2</v>
          </cell>
          <cell r="D63">
            <v>41572</v>
          </cell>
          <cell r="E63">
            <v>8</v>
          </cell>
          <cell r="F63">
            <v>42.969091809030068</v>
          </cell>
          <cell r="G63">
            <v>12.031980776667009</v>
          </cell>
          <cell r="H63">
            <v>19.498515500298478</v>
          </cell>
          <cell r="I63">
            <v>62.645998912912347</v>
          </cell>
          <cell r="J63">
            <v>33.780705515624341</v>
          </cell>
          <cell r="K63">
            <v>45.988640362757948</v>
          </cell>
          <cell r="L63">
            <v>56.086009644657054</v>
          </cell>
        </row>
        <row r="64">
          <cell r="C64">
            <v>196</v>
          </cell>
          <cell r="D64">
            <v>41583</v>
          </cell>
          <cell r="E64">
            <v>6</v>
          </cell>
          <cell r="F64">
            <v>32.912449146245628</v>
          </cell>
          <cell r="G64">
            <v>8.7324527610440885</v>
          </cell>
          <cell r="H64">
            <v>18.904632384126245</v>
          </cell>
          <cell r="I64">
            <v>43.732319186015985</v>
          </cell>
          <cell r="J64">
            <v>31.492681390362829</v>
          </cell>
          <cell r="K64">
            <v>33.858832529166463</v>
          </cell>
          <cell r="L64">
            <v>35.513530389374779</v>
          </cell>
        </row>
        <row r="65">
          <cell r="C65">
            <v>198</v>
          </cell>
          <cell r="D65">
            <v>41583</v>
          </cell>
          <cell r="E65">
            <v>5</v>
          </cell>
          <cell r="F65">
            <v>7.0138416447280658</v>
          </cell>
          <cell r="G65">
            <v>4.0643578558135367</v>
          </cell>
          <cell r="H65">
            <v>2.4075221238374991</v>
          </cell>
          <cell r="I65">
            <v>10.186795893908632</v>
          </cell>
          <cell r="J65">
            <v>3.0017827376368982</v>
          </cell>
          <cell r="K65">
            <v>3.6604567237176679</v>
          </cell>
          <cell r="L65">
            <v>7.9631711190516974</v>
          </cell>
        </row>
        <row r="66">
          <cell r="C66">
            <v>175</v>
          </cell>
          <cell r="D66">
            <v>41584</v>
          </cell>
          <cell r="E66">
            <v>4</v>
          </cell>
          <cell r="F66">
            <v>37.905202088096324</v>
          </cell>
          <cell r="G66">
            <v>7.2391082617632243</v>
          </cell>
          <cell r="H66">
            <v>26.627659710204387</v>
          </cell>
          <cell r="I66">
            <v>43.200780049829469</v>
          </cell>
          <cell r="J66">
            <v>28.75636269987745</v>
          </cell>
          <cell r="K66">
            <v>34.722784306635305</v>
          </cell>
          <cell r="L66">
            <v>40.784923700083979</v>
          </cell>
        </row>
        <row r="67">
          <cell r="C67">
            <v>168</v>
          </cell>
          <cell r="D67">
            <v>41584</v>
          </cell>
          <cell r="E67">
            <v>7</v>
          </cell>
          <cell r="F67">
            <v>5.3220781499550327</v>
          </cell>
          <cell r="G67">
            <v>1.3164023151441751</v>
          </cell>
          <cell r="H67">
            <v>3.0584645721011059</v>
          </cell>
          <cell r="I67">
            <v>7.0088900420753681</v>
          </cell>
          <cell r="J67">
            <v>4.3770562597564755</v>
          </cell>
          <cell r="K67">
            <v>5.8099705555706738</v>
          </cell>
          <cell r="L67">
            <v>6.2445279191968996</v>
          </cell>
        </row>
        <row r="68">
          <cell r="C68">
            <v>186</v>
          </cell>
          <cell r="D68">
            <v>41584</v>
          </cell>
          <cell r="E68">
            <v>2</v>
          </cell>
          <cell r="F68">
            <v>2.9348402078360256</v>
          </cell>
          <cell r="G68">
            <v>0.36365633621677196</v>
          </cell>
          <cell r="H68">
            <v>2.6638068240372497</v>
          </cell>
          <cell r="I68">
            <v>3.1780945467579187</v>
          </cell>
          <cell r="J68">
            <v>0</v>
          </cell>
          <cell r="K68">
            <v>0</v>
          </cell>
          <cell r="L68">
            <v>0</v>
          </cell>
        </row>
        <row r="69">
          <cell r="C69">
            <v>197</v>
          </cell>
          <cell r="D69">
            <v>41582</v>
          </cell>
          <cell r="E69">
            <v>6</v>
          </cell>
          <cell r="F69">
            <v>65.363665419599926</v>
          </cell>
          <cell r="G69">
            <v>22.595003506484719</v>
          </cell>
          <cell r="H69">
            <v>47.06329448046025</v>
          </cell>
          <cell r="I69">
            <v>113.57042721315038</v>
          </cell>
          <cell r="J69">
            <v>49.136622987922422</v>
          </cell>
          <cell r="K69">
            <v>60.497841093092106</v>
          </cell>
          <cell r="L69">
            <v>76.932384572352277</v>
          </cell>
        </row>
        <row r="70">
          <cell r="C70">
            <v>335</v>
          </cell>
          <cell r="D70">
            <v>41568</v>
          </cell>
          <cell r="E70">
            <v>0</v>
          </cell>
          <cell r="F70">
            <v>0</v>
          </cell>
          <cell r="G70">
            <v>0</v>
          </cell>
          <cell r="H70">
            <v>0</v>
          </cell>
          <cell r="I70">
            <v>0</v>
          </cell>
          <cell r="J70">
            <v>0</v>
          </cell>
          <cell r="K70">
            <v>0</v>
          </cell>
          <cell r="L70">
            <v>0</v>
          </cell>
        </row>
        <row r="71">
          <cell r="C71">
            <v>514</v>
          </cell>
          <cell r="D71">
            <v>41668</v>
          </cell>
          <cell r="E71">
            <v>0</v>
          </cell>
          <cell r="F71">
            <v>0</v>
          </cell>
          <cell r="G71">
            <v>0</v>
          </cell>
          <cell r="H71">
            <v>0</v>
          </cell>
          <cell r="I71">
            <v>0</v>
          </cell>
          <cell r="J71">
            <v>0</v>
          </cell>
          <cell r="K71">
            <v>0</v>
          </cell>
          <cell r="L71">
            <v>0</v>
          </cell>
        </row>
        <row r="72">
          <cell r="C72">
            <v>544</v>
          </cell>
          <cell r="D72">
            <v>41576</v>
          </cell>
          <cell r="E72">
            <v>2</v>
          </cell>
          <cell r="F72">
            <v>22.375347731117422</v>
          </cell>
          <cell r="G72">
            <v>6.0124178504354626</v>
          </cell>
          <cell r="H72">
            <v>18.12392629774746</v>
          </cell>
          <cell r="I72">
            <v>26.626769164487381</v>
          </cell>
          <cell r="J72">
            <v>0</v>
          </cell>
          <cell r="K72">
            <v>0</v>
          </cell>
          <cell r="L72">
            <v>0</v>
          </cell>
        </row>
        <row r="73">
          <cell r="C73">
            <v>547</v>
          </cell>
          <cell r="D73">
            <v>41577</v>
          </cell>
          <cell r="E73">
            <v>3</v>
          </cell>
          <cell r="F73">
            <v>97.361714504106487</v>
          </cell>
          <cell r="G73">
            <v>8.2323836183094059</v>
          </cell>
          <cell r="H73">
            <v>89.138199590643978</v>
          </cell>
          <cell r="I73">
            <v>105.60293825686848</v>
          </cell>
          <cell r="J73">
            <v>0</v>
          </cell>
          <cell r="K73">
            <v>0</v>
          </cell>
          <cell r="L73">
            <v>0</v>
          </cell>
        </row>
        <row r="74">
          <cell r="C74">
            <v>166</v>
          </cell>
          <cell r="D74">
            <v>41585</v>
          </cell>
          <cell r="E74">
            <v>2</v>
          </cell>
          <cell r="F74">
            <v>15.294155262157149</v>
          </cell>
          <cell r="G74">
            <v>3.1562525168396456</v>
          </cell>
          <cell r="H74">
            <v>13.062347704362727</v>
          </cell>
          <cell r="I74">
            <v>17.52596281995157</v>
          </cell>
          <cell r="J74">
            <v>0</v>
          </cell>
          <cell r="K74">
            <v>0</v>
          </cell>
          <cell r="L74">
            <v>0</v>
          </cell>
        </row>
        <row r="75">
          <cell r="C75">
            <v>190</v>
          </cell>
          <cell r="D75">
            <v>41586</v>
          </cell>
          <cell r="E75">
            <v>16</v>
          </cell>
          <cell r="F75">
            <v>241.74742781250009</v>
          </cell>
          <cell r="G75">
            <v>93.162566675693995</v>
          </cell>
          <cell r="H75">
            <v>83.664172999999991</v>
          </cell>
          <cell r="I75">
            <v>409.73160999999999</v>
          </cell>
          <cell r="J75">
            <v>170.78991925</v>
          </cell>
          <cell r="K75">
            <v>227.93261150000001</v>
          </cell>
          <cell r="L75">
            <v>328.17508149999992</v>
          </cell>
        </row>
      </sheetData>
      <sheetData sheetId="19">
        <row r="2">
          <cell r="C2" t="str">
            <v>Site</v>
          </cell>
          <cell r="D2" t="str">
            <v>Date</v>
          </cell>
          <cell r="E2" t="str">
            <v>#plumes</v>
          </cell>
          <cell r="F2" t="str">
            <v>Weighted AVG</v>
          </cell>
          <cell r="G2" t="str">
            <v>Unbiased weighted standard deviation</v>
          </cell>
          <cell r="H2" t="str">
            <v>Min est. (SCFM)</v>
          </cell>
          <cell r="I2" t="str">
            <v>Max est. (SCFM)</v>
          </cell>
          <cell r="J2" t="str">
            <v>25th %tile</v>
          </cell>
          <cell r="K2" t="str">
            <v>50th %tile</v>
          </cell>
          <cell r="L2" t="str">
            <v>75th %tile</v>
          </cell>
        </row>
        <row r="3">
          <cell r="C3">
            <v>4</v>
          </cell>
          <cell r="D3">
            <v>41610</v>
          </cell>
          <cell r="E3">
            <v>8</v>
          </cell>
          <cell r="F3">
            <v>138.24690703357135</v>
          </cell>
          <cell r="G3">
            <v>61.579701477783509</v>
          </cell>
          <cell r="H3">
            <v>73.720776105383791</v>
          </cell>
          <cell r="I3">
            <v>264.11141179920872</v>
          </cell>
          <cell r="J3">
            <v>94.702857891521589</v>
          </cell>
          <cell r="K3">
            <v>126.37154644938556</v>
          </cell>
          <cell r="L3">
            <v>154.8505262493295</v>
          </cell>
        </row>
        <row r="4">
          <cell r="C4">
            <v>12</v>
          </cell>
          <cell r="D4">
            <v>41612</v>
          </cell>
          <cell r="E4">
            <v>3</v>
          </cell>
          <cell r="F4">
            <v>1.6403917303842259</v>
          </cell>
          <cell r="G4">
            <v>0.48939883838231829</v>
          </cell>
          <cell r="H4">
            <v>1.2432776412833588</v>
          </cell>
          <cell r="I4">
            <v>2.1871391297524716</v>
          </cell>
          <cell r="J4" t="b">
            <v>0</v>
          </cell>
          <cell r="K4" t="b">
            <v>0</v>
          </cell>
          <cell r="L4" t="b">
            <v>0</v>
          </cell>
        </row>
        <row r="5">
          <cell r="C5">
            <v>12.1</v>
          </cell>
          <cell r="D5">
            <v>41612</v>
          </cell>
          <cell r="E5">
            <v>4</v>
          </cell>
          <cell r="F5">
            <v>2.4753514864322423</v>
          </cell>
          <cell r="G5">
            <v>1.095983442550734</v>
          </cell>
          <cell r="H5">
            <v>1.1366527447051249</v>
          </cell>
          <cell r="I5">
            <v>3.7632901616619239</v>
          </cell>
          <cell r="J5">
            <v>1.9533933318966463</v>
          </cell>
          <cell r="K5">
            <v>2.500731519680961</v>
          </cell>
          <cell r="L5">
            <v>3.0226896742165574</v>
          </cell>
        </row>
        <row r="6">
          <cell r="C6">
            <v>12.2</v>
          </cell>
          <cell r="D6">
            <v>41612</v>
          </cell>
          <cell r="E6">
            <v>6</v>
          </cell>
          <cell r="F6">
            <v>15.116316906767608</v>
          </cell>
          <cell r="G6">
            <v>20.758387839835819</v>
          </cell>
          <cell r="H6">
            <v>1.2170563635704454</v>
          </cell>
          <cell r="I6">
            <v>43.542825190467006</v>
          </cell>
          <cell r="J6">
            <v>1.4877452088474064</v>
          </cell>
          <cell r="K6">
            <v>2.1638994185270741</v>
          </cell>
          <cell r="L6">
            <v>30.801870287551665</v>
          </cell>
        </row>
        <row r="7">
          <cell r="C7">
            <v>16</v>
          </cell>
          <cell r="D7">
            <v>41612</v>
          </cell>
          <cell r="E7">
            <v>7</v>
          </cell>
          <cell r="F7">
            <v>18.925161586505531</v>
          </cell>
          <cell r="G7">
            <v>5.425162371629102</v>
          </cell>
          <cell r="H7">
            <v>11.507905439450976</v>
          </cell>
          <cell r="I7">
            <v>26.598674179368381</v>
          </cell>
          <cell r="J7">
            <v>15.923862011619693</v>
          </cell>
          <cell r="K7">
            <v>16.252575484203607</v>
          </cell>
          <cell r="L7">
            <v>23.134625989638188</v>
          </cell>
        </row>
        <row r="8">
          <cell r="C8">
            <v>16.100000000000001</v>
          </cell>
          <cell r="D8">
            <v>41612</v>
          </cell>
          <cell r="E8">
            <v>7</v>
          </cell>
          <cell r="F8">
            <v>15.326980595363436</v>
          </cell>
          <cell r="G8">
            <v>6.7332144173007489</v>
          </cell>
          <cell r="H8">
            <v>7.0397686936771038</v>
          </cell>
          <cell r="I8">
            <v>25.775809538567227</v>
          </cell>
          <cell r="J8">
            <v>11.113797067809742</v>
          </cell>
          <cell r="K8">
            <v>13.640753881880615</v>
          </cell>
          <cell r="L8">
            <v>19.302468958899812</v>
          </cell>
        </row>
        <row r="9">
          <cell r="C9">
            <v>18</v>
          </cell>
          <cell r="D9">
            <v>41690</v>
          </cell>
          <cell r="E9">
            <v>16</v>
          </cell>
          <cell r="F9">
            <v>390.32765081066242</v>
          </cell>
          <cell r="G9">
            <v>166.0700067178023</v>
          </cell>
          <cell r="H9">
            <v>233.37300063087642</v>
          </cell>
          <cell r="I9">
            <v>945.94446768920284</v>
          </cell>
          <cell r="J9">
            <v>290.42336079857614</v>
          </cell>
          <cell r="K9">
            <v>355.23423883964688</v>
          </cell>
          <cell r="L9">
            <v>432.87436970745102</v>
          </cell>
        </row>
        <row r="10">
          <cell r="C10">
            <v>20</v>
          </cell>
          <cell r="D10">
            <v>41691</v>
          </cell>
          <cell r="E10">
            <v>7</v>
          </cell>
          <cell r="F10">
            <v>34.068299844752453</v>
          </cell>
          <cell r="G10">
            <v>20.842488725163239</v>
          </cell>
          <cell r="H10">
            <v>10.400289755130897</v>
          </cell>
          <cell r="I10">
            <v>74.570318556307811</v>
          </cell>
          <cell r="J10">
            <v>22.77183851870975</v>
          </cell>
          <cell r="K10">
            <v>26.364020244372071</v>
          </cell>
          <cell r="L10">
            <v>40.799896660018447</v>
          </cell>
        </row>
        <row r="11">
          <cell r="C11">
            <v>20.100000000000001</v>
          </cell>
          <cell r="D11">
            <v>41691</v>
          </cell>
          <cell r="E11">
            <v>7</v>
          </cell>
          <cell r="F11">
            <v>33.355316684148093</v>
          </cell>
          <cell r="G11">
            <v>21.764728559454877</v>
          </cell>
          <cell r="H11">
            <v>9.4683804761653185</v>
          </cell>
          <cell r="I11">
            <v>77.873140045483893</v>
          </cell>
          <cell r="J11">
            <v>23.989640868939926</v>
          </cell>
          <cell r="K11">
            <v>24.558686975091007</v>
          </cell>
          <cell r="L11">
            <v>36.803863777208306</v>
          </cell>
        </row>
        <row r="12">
          <cell r="C12">
            <v>97</v>
          </cell>
          <cell r="D12">
            <v>41621</v>
          </cell>
          <cell r="E12">
            <v>12</v>
          </cell>
          <cell r="F12">
            <v>65.726200074152501</v>
          </cell>
          <cell r="G12">
            <v>33.958324757761545</v>
          </cell>
          <cell r="H12">
            <v>5.8681255561398054</v>
          </cell>
          <cell r="I12">
            <v>95.409712067125255</v>
          </cell>
          <cell r="J12">
            <v>61.333100617615798</v>
          </cell>
          <cell r="K12">
            <v>77.343872667789952</v>
          </cell>
          <cell r="L12">
            <v>90.688034285869378</v>
          </cell>
        </row>
        <row r="13">
          <cell r="C13">
            <v>104</v>
          </cell>
          <cell r="D13">
            <v>41619</v>
          </cell>
          <cell r="E13">
            <v>10</v>
          </cell>
          <cell r="F13">
            <v>9.5395242855880333</v>
          </cell>
          <cell r="G13">
            <v>3.1950436875471731</v>
          </cell>
          <cell r="H13">
            <v>4.9881910602581083</v>
          </cell>
          <cell r="I13">
            <v>14.30973272893899</v>
          </cell>
          <cell r="J13">
            <v>8.0512357563149308</v>
          </cell>
          <cell r="K13">
            <v>8.738589819398026</v>
          </cell>
          <cell r="L13">
            <v>12.783408428508773</v>
          </cell>
        </row>
        <row r="14">
          <cell r="C14">
            <v>104.1</v>
          </cell>
          <cell r="D14">
            <v>41619</v>
          </cell>
          <cell r="E14">
            <v>8</v>
          </cell>
          <cell r="F14">
            <v>10.826841345169477</v>
          </cell>
          <cell r="G14">
            <v>2.668906666300257</v>
          </cell>
          <cell r="H14">
            <v>7.5394362958803551</v>
          </cell>
          <cell r="I14">
            <v>14.30973272893899</v>
          </cell>
          <cell r="J14">
            <v>8.6754302623295949</v>
          </cell>
          <cell r="K14">
            <v>10.741409439680357</v>
          </cell>
          <cell r="L14">
            <v>12.903528931022455</v>
          </cell>
        </row>
        <row r="15">
          <cell r="C15">
            <v>108</v>
          </cell>
          <cell r="D15">
            <v>41619</v>
          </cell>
          <cell r="E15">
            <v>6</v>
          </cell>
          <cell r="F15">
            <v>7.8095435467192766</v>
          </cell>
          <cell r="G15">
            <v>2.1453260705683084</v>
          </cell>
          <cell r="H15">
            <v>4.0599826612661829</v>
          </cell>
          <cell r="I15">
            <v>9.4328635925802118</v>
          </cell>
          <cell r="J15">
            <v>6.8014576566110705</v>
          </cell>
          <cell r="K15">
            <v>7.8415793701938723</v>
          </cell>
          <cell r="L15">
            <v>8.8232983145825283</v>
          </cell>
        </row>
        <row r="16">
          <cell r="C16">
            <v>108.1</v>
          </cell>
          <cell r="D16">
            <v>41619</v>
          </cell>
          <cell r="E16">
            <v>9</v>
          </cell>
          <cell r="F16">
            <v>10.890358507099709</v>
          </cell>
          <cell r="G16">
            <v>6.2545800666136193</v>
          </cell>
          <cell r="H16">
            <v>3.7261164994234681</v>
          </cell>
          <cell r="I16">
            <v>25.723190915164754</v>
          </cell>
          <cell r="J16">
            <v>6.8799761131746893</v>
          </cell>
          <cell r="K16">
            <v>9.5227352499947564</v>
          </cell>
          <cell r="L16">
            <v>10.386514956162483</v>
          </cell>
        </row>
        <row r="17">
          <cell r="C17">
            <v>109</v>
          </cell>
          <cell r="D17">
            <v>41620</v>
          </cell>
          <cell r="E17">
            <v>36</v>
          </cell>
          <cell r="F17">
            <v>30.971532644011905</v>
          </cell>
          <cell r="G17">
            <v>7.6814809320976138</v>
          </cell>
          <cell r="H17">
            <v>15.723799556443463</v>
          </cell>
          <cell r="I17">
            <v>57.310973755444152</v>
          </cell>
          <cell r="J17">
            <v>25.055984246038339</v>
          </cell>
          <cell r="K17">
            <v>28.749687736593977</v>
          </cell>
          <cell r="L17">
            <v>33.153606150494326</v>
          </cell>
        </row>
        <row r="18">
          <cell r="C18">
            <v>111.1</v>
          </cell>
          <cell r="D18">
            <v>41617</v>
          </cell>
          <cell r="E18">
            <v>12</v>
          </cell>
          <cell r="F18">
            <v>3.8650417092512925</v>
          </cell>
          <cell r="G18">
            <v>1.1809995974393575</v>
          </cell>
          <cell r="H18">
            <v>3.2766540608382941</v>
          </cell>
          <cell r="I18">
            <v>9.3544198029149186</v>
          </cell>
          <cell r="J18">
            <v>3.4270955029337822</v>
          </cell>
          <cell r="K18">
            <v>3.7504913051804136</v>
          </cell>
          <cell r="L18">
            <v>3.8744191465999598</v>
          </cell>
        </row>
        <row r="19">
          <cell r="C19">
            <v>111</v>
          </cell>
          <cell r="D19">
            <v>41617</v>
          </cell>
          <cell r="E19">
            <v>12</v>
          </cell>
          <cell r="F19">
            <v>4.0142583457431193</v>
          </cell>
          <cell r="G19">
            <v>0.44121917301793651</v>
          </cell>
          <cell r="H19">
            <v>3.3454071671528016</v>
          </cell>
          <cell r="I19">
            <v>6.4577684881577602</v>
          </cell>
          <cell r="J19">
            <v>3.7960790980801082</v>
          </cell>
          <cell r="K19">
            <v>3.9121349886661063</v>
          </cell>
          <cell r="L19">
            <v>4.2505304037923244</v>
          </cell>
        </row>
        <row r="20">
          <cell r="C20">
            <v>116</v>
          </cell>
          <cell r="D20">
            <v>41625</v>
          </cell>
          <cell r="E20">
            <v>6</v>
          </cell>
          <cell r="F20">
            <v>6.7745323639622947</v>
          </cell>
          <cell r="G20">
            <v>2.0110746053989024</v>
          </cell>
          <cell r="H20">
            <v>4.6056839353561045</v>
          </cell>
          <cell r="I20">
            <v>10.597396410344034</v>
          </cell>
          <cell r="J20">
            <v>6.0764888108997912</v>
          </cell>
          <cell r="K20">
            <v>6.4272218161235308</v>
          </cell>
          <cell r="L20">
            <v>6.5793747515319003</v>
          </cell>
        </row>
        <row r="21">
          <cell r="C21">
            <v>118</v>
          </cell>
          <cell r="D21">
            <v>41625</v>
          </cell>
          <cell r="E21">
            <v>4</v>
          </cell>
          <cell r="F21">
            <v>1.7732741555321747</v>
          </cell>
          <cell r="G21">
            <v>0.599939413479183</v>
          </cell>
          <cell r="H21">
            <v>1.2647728323222056</v>
          </cell>
          <cell r="I21">
            <v>2.3262884683265752</v>
          </cell>
          <cell r="J21">
            <v>1.2982213304429218</v>
          </cell>
          <cell r="K21">
            <v>1.7963873020506562</v>
          </cell>
          <cell r="L21">
            <v>2.2941249477952579</v>
          </cell>
        </row>
        <row r="22">
          <cell r="C22">
            <v>119</v>
          </cell>
          <cell r="D22">
            <v>41626</v>
          </cell>
          <cell r="E22">
            <v>14</v>
          </cell>
          <cell r="F22">
            <v>80.612235475767321</v>
          </cell>
          <cell r="G22">
            <v>59.260686335559214</v>
          </cell>
          <cell r="H22">
            <v>8.8170583856341782</v>
          </cell>
          <cell r="I22">
            <v>173.71185873321679</v>
          </cell>
          <cell r="J22">
            <v>26.274960034405222</v>
          </cell>
          <cell r="K22">
            <v>45.966207487564482</v>
          </cell>
          <cell r="L22">
            <v>91.146607228290179</v>
          </cell>
        </row>
        <row r="23">
          <cell r="C23">
            <v>119.1</v>
          </cell>
          <cell r="D23">
            <v>41626</v>
          </cell>
          <cell r="E23">
            <v>15</v>
          </cell>
          <cell r="F23">
            <v>83.235108815196</v>
          </cell>
          <cell r="G23">
            <v>59.340756417670065</v>
          </cell>
          <cell r="H23">
            <v>11.458974275287389</v>
          </cell>
          <cell r="I23">
            <v>178.27921218397105</v>
          </cell>
          <cell r="J23">
            <v>22.369716349623157</v>
          </cell>
          <cell r="K23">
            <v>45.84941366583179</v>
          </cell>
          <cell r="L23">
            <v>76.302337774400684</v>
          </cell>
        </row>
        <row r="24">
          <cell r="C24">
            <v>119.3</v>
          </cell>
          <cell r="D24">
            <v>41626</v>
          </cell>
          <cell r="E24">
            <v>13</v>
          </cell>
          <cell r="F24">
            <v>80.754411123414769</v>
          </cell>
          <cell r="G24">
            <v>59.636911473709652</v>
          </cell>
          <cell r="H24">
            <v>9.1625827280440344</v>
          </cell>
          <cell r="I24">
            <v>170.5278207334128</v>
          </cell>
          <cell r="J24">
            <v>17.956795752632491</v>
          </cell>
          <cell r="K24">
            <v>43.943779759059751</v>
          </cell>
          <cell r="L24">
            <v>84.871507618199118</v>
          </cell>
        </row>
        <row r="25">
          <cell r="C25">
            <v>119.4</v>
          </cell>
          <cell r="D25">
            <v>41626</v>
          </cell>
          <cell r="E25">
            <v>15</v>
          </cell>
          <cell r="F25">
            <v>70.840005209570819</v>
          </cell>
          <cell r="G25">
            <v>57.614655702536936</v>
          </cell>
          <cell r="H25">
            <v>8.3577767323942336</v>
          </cell>
          <cell r="I25">
            <v>166.07430707484076</v>
          </cell>
          <cell r="J25">
            <v>16.764929595634719</v>
          </cell>
          <cell r="K25">
            <v>38.364307120179944</v>
          </cell>
          <cell r="L25">
            <v>53.746310864234154</v>
          </cell>
        </row>
        <row r="26">
          <cell r="C26">
            <v>126</v>
          </cell>
          <cell r="D26">
            <v>41628</v>
          </cell>
          <cell r="E26">
            <v>0</v>
          </cell>
          <cell r="F26">
            <v>0</v>
          </cell>
          <cell r="G26">
            <v>0</v>
          </cell>
          <cell r="H26">
            <v>0</v>
          </cell>
          <cell r="I26">
            <v>0</v>
          </cell>
          <cell r="J26" t="b">
            <v>0</v>
          </cell>
          <cell r="K26" t="b">
            <v>0</v>
          </cell>
          <cell r="L26" t="b">
            <v>0</v>
          </cell>
        </row>
        <row r="27">
          <cell r="C27">
            <v>133</v>
          </cell>
          <cell r="D27">
            <v>41627</v>
          </cell>
          <cell r="E27">
            <v>0</v>
          </cell>
          <cell r="F27">
            <v>0</v>
          </cell>
          <cell r="G27">
            <v>0</v>
          </cell>
          <cell r="H27">
            <v>0</v>
          </cell>
          <cell r="I27">
            <v>0</v>
          </cell>
          <cell r="J27" t="b">
            <v>0</v>
          </cell>
          <cell r="K27" t="b">
            <v>0</v>
          </cell>
          <cell r="L27" t="b">
            <v>0</v>
          </cell>
        </row>
        <row r="28">
          <cell r="C28">
            <v>134</v>
          </cell>
          <cell r="D28">
            <v>41624</v>
          </cell>
          <cell r="E28">
            <v>4</v>
          </cell>
          <cell r="F28">
            <v>7.5010717147149757</v>
          </cell>
          <cell r="G28">
            <v>7.3056860993385282</v>
          </cell>
          <cell r="H28">
            <v>2.6592573166572557</v>
          </cell>
          <cell r="I28">
            <v>18.644752371982261</v>
          </cell>
          <cell r="J28">
            <v>3.1614842201589233</v>
          </cell>
          <cell r="K28">
            <v>7.52520630900064</v>
          </cell>
          <cell r="L28">
            <v>13.452327665501917</v>
          </cell>
        </row>
        <row r="29">
          <cell r="C29">
            <v>134.1</v>
          </cell>
          <cell r="D29">
            <v>41624</v>
          </cell>
          <cell r="E29">
            <v>4</v>
          </cell>
          <cell r="F29">
            <v>15.994629914099821</v>
          </cell>
          <cell r="G29">
            <v>17.606224433839238</v>
          </cell>
          <cell r="H29">
            <v>3.806277602410217</v>
          </cell>
          <cell r="I29">
            <v>44.442715621355426</v>
          </cell>
          <cell r="J29">
            <v>12.592359891935525</v>
          </cell>
          <cell r="K29">
            <v>16.728403869651089</v>
          </cell>
          <cell r="L29">
            <v>24.56249421848252</v>
          </cell>
        </row>
        <row r="30">
          <cell r="C30">
            <v>201</v>
          </cell>
          <cell r="D30">
            <v>41687</v>
          </cell>
          <cell r="E30">
            <v>6</v>
          </cell>
          <cell r="F30">
            <v>47.484038888198626</v>
          </cell>
          <cell r="G30">
            <v>18.990779645406896</v>
          </cell>
          <cell r="H30">
            <v>23.862415091010572</v>
          </cell>
          <cell r="I30">
            <v>74.926393655539044</v>
          </cell>
          <cell r="J30">
            <v>31.557071059472765</v>
          </cell>
          <cell r="K30">
            <v>39.189272719070658</v>
          </cell>
          <cell r="L30">
            <v>52.030533746485226</v>
          </cell>
        </row>
        <row r="31">
          <cell r="C31">
            <v>203</v>
          </cell>
          <cell r="D31">
            <v>41680</v>
          </cell>
          <cell r="E31">
            <v>6</v>
          </cell>
          <cell r="F31">
            <v>5.0220499946312787</v>
          </cell>
          <cell r="G31">
            <v>1.2239947999950005</v>
          </cell>
          <cell r="H31">
            <v>3.5084640125035689</v>
          </cell>
          <cell r="I31">
            <v>6.8644539871675887</v>
          </cell>
          <cell r="J31">
            <v>4.1492322183904369</v>
          </cell>
          <cell r="K31">
            <v>4.6140254040151181</v>
          </cell>
          <cell r="L31">
            <v>4.9327630466648937</v>
          </cell>
        </row>
        <row r="32">
          <cell r="C32">
            <v>205</v>
          </cell>
          <cell r="D32">
            <v>41684</v>
          </cell>
          <cell r="E32">
            <v>18</v>
          </cell>
          <cell r="F32">
            <v>11.43035045024191</v>
          </cell>
          <cell r="G32">
            <v>4.6721071541480974</v>
          </cell>
          <cell r="H32">
            <v>6.6007727722372991</v>
          </cell>
          <cell r="I32">
            <v>29.978997614321727</v>
          </cell>
          <cell r="J32">
            <v>9.0730040460135122</v>
          </cell>
          <cell r="K32">
            <v>12.021734455142086</v>
          </cell>
          <cell r="L32">
            <v>14.038626222470603</v>
          </cell>
        </row>
        <row r="33">
          <cell r="C33">
            <v>207</v>
          </cell>
          <cell r="D33">
            <v>41680</v>
          </cell>
          <cell r="E33">
            <v>18</v>
          </cell>
          <cell r="F33">
            <v>5.2815421032463803</v>
          </cell>
          <cell r="G33">
            <v>1.1820369639043078</v>
          </cell>
          <cell r="H33">
            <v>2.6449457588113354</v>
          </cell>
          <cell r="I33">
            <v>6.7941659355464061</v>
          </cell>
          <cell r="J33">
            <v>4.6725118119214732</v>
          </cell>
          <cell r="K33">
            <v>5.4218768375414452</v>
          </cell>
          <cell r="L33">
            <v>6.1389055708634936</v>
          </cell>
        </row>
        <row r="34">
          <cell r="C34">
            <v>218</v>
          </cell>
          <cell r="D34">
            <v>41684</v>
          </cell>
          <cell r="E34">
            <v>8</v>
          </cell>
          <cell r="F34">
            <v>15.472556096251902</v>
          </cell>
          <cell r="G34">
            <v>5.1643066562275015</v>
          </cell>
          <cell r="H34">
            <v>4.0849073145362071</v>
          </cell>
          <cell r="I34">
            <v>21.002958004641783</v>
          </cell>
          <cell r="J34">
            <v>12.093229428023733</v>
          </cell>
          <cell r="K34">
            <v>14.822436312905932</v>
          </cell>
          <cell r="L34">
            <v>20.04769587818188</v>
          </cell>
        </row>
        <row r="35">
          <cell r="C35">
            <v>222</v>
          </cell>
          <cell r="D35">
            <v>41681</v>
          </cell>
          <cell r="E35">
            <v>36</v>
          </cell>
          <cell r="F35">
            <v>4.296998516273435</v>
          </cell>
          <cell r="G35">
            <v>1.2100381244792215</v>
          </cell>
          <cell r="H35">
            <v>2.2926474894910811</v>
          </cell>
          <cell r="I35">
            <v>9.4816790799389175</v>
          </cell>
          <cell r="J35">
            <v>3.6625810469544398</v>
          </cell>
          <cell r="K35">
            <v>4.0937560876111547</v>
          </cell>
          <cell r="L35">
            <v>4.6367020645166157</v>
          </cell>
        </row>
        <row r="36">
          <cell r="C36">
            <v>226</v>
          </cell>
          <cell r="D36">
            <v>41677</v>
          </cell>
          <cell r="E36">
            <v>16</v>
          </cell>
          <cell r="F36">
            <v>20.628134769084649</v>
          </cell>
          <cell r="G36">
            <v>10.533268227648096</v>
          </cell>
          <cell r="H36">
            <v>4.9907296475725076</v>
          </cell>
          <cell r="I36">
            <v>38.635752147833571</v>
          </cell>
          <cell r="J36">
            <v>12.214275673351334</v>
          </cell>
          <cell r="K36">
            <v>17.001046824829583</v>
          </cell>
          <cell r="L36">
            <v>28.757467819071657</v>
          </cell>
        </row>
        <row r="37">
          <cell r="C37">
            <v>226.1</v>
          </cell>
          <cell r="D37">
            <v>41677</v>
          </cell>
          <cell r="E37">
            <v>16</v>
          </cell>
          <cell r="F37">
            <v>19.923176092083274</v>
          </cell>
          <cell r="G37">
            <v>13.616305982872815</v>
          </cell>
          <cell r="H37">
            <v>4.2337916132429889</v>
          </cell>
          <cell r="I37">
            <v>46.391292534440908</v>
          </cell>
          <cell r="J37">
            <v>10.63122655830373</v>
          </cell>
          <cell r="K37">
            <v>17.199193421446704</v>
          </cell>
          <cell r="L37">
            <v>26.478023468693586</v>
          </cell>
        </row>
        <row r="38">
          <cell r="C38">
            <v>226.3</v>
          </cell>
          <cell r="D38">
            <v>41677</v>
          </cell>
          <cell r="E38">
            <v>17</v>
          </cell>
          <cell r="F38">
            <v>22.262655914131244</v>
          </cell>
          <cell r="G38">
            <v>14.868493830830797</v>
          </cell>
          <cell r="H38">
            <v>4.2337916132429889</v>
          </cell>
          <cell r="I38">
            <v>56.639861766434237</v>
          </cell>
          <cell r="J38">
            <v>11.858144704875839</v>
          </cell>
          <cell r="K38">
            <v>18.547904546003743</v>
          </cell>
          <cell r="L38">
            <v>24.006254365780478</v>
          </cell>
        </row>
        <row r="39">
          <cell r="C39">
            <v>226.4</v>
          </cell>
          <cell r="D39">
            <v>41677</v>
          </cell>
          <cell r="E39">
            <v>14</v>
          </cell>
          <cell r="F39">
            <v>24.337226401276741</v>
          </cell>
          <cell r="G39">
            <v>13.818890104463621</v>
          </cell>
          <cell r="H39">
            <v>6.4972908742248254</v>
          </cell>
          <cell r="I39">
            <v>52.598409411972099</v>
          </cell>
          <cell r="J39">
            <v>14.164311752690471</v>
          </cell>
          <cell r="K39">
            <v>21.941044515048034</v>
          </cell>
          <cell r="L39">
            <v>32.234386106626616</v>
          </cell>
        </row>
        <row r="40">
          <cell r="C40">
            <v>244</v>
          </cell>
          <cell r="D40">
            <v>41695</v>
          </cell>
          <cell r="E40">
            <v>8</v>
          </cell>
          <cell r="F40">
            <v>29.319545912143663</v>
          </cell>
          <cell r="G40">
            <v>8.6453890587913129</v>
          </cell>
          <cell r="H40">
            <v>11.438797485689182</v>
          </cell>
          <cell r="I40">
            <v>38.935022275488897</v>
          </cell>
          <cell r="J40">
            <v>23.197219622929918</v>
          </cell>
          <cell r="K40">
            <v>30.471862676350533</v>
          </cell>
          <cell r="L40">
            <v>34.235549420902842</v>
          </cell>
        </row>
        <row r="41">
          <cell r="C41">
            <v>246</v>
          </cell>
          <cell r="D41">
            <v>41673</v>
          </cell>
          <cell r="E41">
            <v>15</v>
          </cell>
          <cell r="F41">
            <v>41.16654561239568</v>
          </cell>
          <cell r="G41">
            <v>20.497041680794172</v>
          </cell>
          <cell r="H41">
            <v>11.990028316081593</v>
          </cell>
          <cell r="I41">
            <v>100.49293004977059</v>
          </cell>
          <cell r="J41">
            <v>27.051836226796308</v>
          </cell>
          <cell r="K41">
            <v>42.766212992676188</v>
          </cell>
          <cell r="L41">
            <v>55.892403376862916</v>
          </cell>
        </row>
        <row r="42">
          <cell r="C42">
            <v>246.1</v>
          </cell>
          <cell r="D42">
            <v>41673</v>
          </cell>
          <cell r="E42">
            <v>15</v>
          </cell>
          <cell r="F42">
            <v>41.124705579247632</v>
          </cell>
          <cell r="G42">
            <v>14.307906508736711</v>
          </cell>
          <cell r="H42">
            <v>16.532197728912255</v>
          </cell>
          <cell r="I42">
            <v>68.01709451813548</v>
          </cell>
          <cell r="J42">
            <v>29.217598291560719</v>
          </cell>
          <cell r="K42">
            <v>38.863604453263775</v>
          </cell>
          <cell r="L42">
            <v>50.438041099708073</v>
          </cell>
        </row>
        <row r="43">
          <cell r="C43">
            <v>254</v>
          </cell>
          <cell r="D43">
            <v>41696</v>
          </cell>
          <cell r="E43">
            <v>6</v>
          </cell>
          <cell r="F43">
            <v>6.4731296986719773</v>
          </cell>
          <cell r="G43">
            <v>1.9491401719115182</v>
          </cell>
          <cell r="H43">
            <v>3.1796578446598183</v>
          </cell>
          <cell r="I43">
            <v>7.9959041585118893</v>
          </cell>
          <cell r="J43">
            <v>3.2810812290219418</v>
          </cell>
          <cell r="K43">
            <v>4.8203563131939102</v>
          </cell>
          <cell r="L43">
            <v>6.9596648692168177</v>
          </cell>
        </row>
        <row r="44">
          <cell r="C44">
            <v>254.1</v>
          </cell>
          <cell r="D44">
            <v>41696</v>
          </cell>
          <cell r="E44">
            <v>4</v>
          </cell>
          <cell r="F44">
            <v>6.7606554062871753</v>
          </cell>
          <cell r="G44">
            <v>1.857385202675468</v>
          </cell>
          <cell r="H44">
            <v>3.581901679261521</v>
          </cell>
          <cell r="I44">
            <v>7.9224880479855573</v>
          </cell>
          <cell r="J44">
            <v>4.7595706138940468</v>
          </cell>
          <cell r="K44">
            <v>5.6808208797759683</v>
          </cell>
          <cell r="L44">
            <v>6.6377581375816757</v>
          </cell>
        </row>
        <row r="45">
          <cell r="C45">
            <v>255</v>
          </cell>
          <cell r="D45">
            <v>41696</v>
          </cell>
          <cell r="E45">
            <v>15</v>
          </cell>
          <cell r="F45">
            <v>102.98874419456585</v>
          </cell>
          <cell r="G45">
            <v>74.42232316834793</v>
          </cell>
          <cell r="H45">
            <v>25.919937847259909</v>
          </cell>
          <cell r="I45">
            <v>319.8767384725586</v>
          </cell>
          <cell r="J45">
            <v>63.408667043400726</v>
          </cell>
          <cell r="K45">
            <v>93.79725098423522</v>
          </cell>
          <cell r="L45">
            <v>106.47732947797243</v>
          </cell>
        </row>
        <row r="46">
          <cell r="C46">
            <v>255.1</v>
          </cell>
          <cell r="D46">
            <v>41696</v>
          </cell>
          <cell r="E46">
            <v>14</v>
          </cell>
          <cell r="F46">
            <v>100.78928138377107</v>
          </cell>
          <cell r="G46">
            <v>73.370902281277992</v>
          </cell>
          <cell r="H46">
            <v>12.536277064723162</v>
          </cell>
          <cell r="I46">
            <v>275.49098556950736</v>
          </cell>
          <cell r="J46">
            <v>62.550376753370408</v>
          </cell>
          <cell r="K46">
            <v>96.988939950505483</v>
          </cell>
          <cell r="L46">
            <v>106.38962708274218</v>
          </cell>
        </row>
        <row r="47">
          <cell r="C47">
            <v>255.3</v>
          </cell>
          <cell r="D47">
            <v>41696</v>
          </cell>
          <cell r="E47">
            <v>11</v>
          </cell>
          <cell r="F47">
            <v>92.571701749513849</v>
          </cell>
          <cell r="G47">
            <v>89.021024288377902</v>
          </cell>
          <cell r="H47">
            <v>13.444432193658443</v>
          </cell>
          <cell r="I47">
            <v>325.82347690348939</v>
          </cell>
          <cell r="J47">
            <v>56.083663974848719</v>
          </cell>
          <cell r="K47">
            <v>116.07977580211117</v>
          </cell>
          <cell r="L47">
            <v>150.35797536421165</v>
          </cell>
        </row>
        <row r="48">
          <cell r="C48">
            <v>257</v>
          </cell>
          <cell r="D48">
            <v>41695</v>
          </cell>
          <cell r="E48">
            <v>11</v>
          </cell>
          <cell r="F48">
            <v>85.354428110898979</v>
          </cell>
          <cell r="G48">
            <v>62.952527390756771</v>
          </cell>
          <cell r="H48">
            <v>21.652160861793508</v>
          </cell>
          <cell r="I48">
            <v>254.94302846900575</v>
          </cell>
          <cell r="J48">
            <v>29.880022285922823</v>
          </cell>
          <cell r="K48">
            <v>55.59981628342868</v>
          </cell>
          <cell r="L48">
            <v>100.35316416985664</v>
          </cell>
        </row>
        <row r="49">
          <cell r="C49">
            <v>261</v>
          </cell>
          <cell r="D49">
            <v>41696</v>
          </cell>
          <cell r="E49">
            <v>8</v>
          </cell>
          <cell r="F49">
            <v>208.08931248525855</v>
          </cell>
          <cell r="G49">
            <v>57.853633591166442</v>
          </cell>
          <cell r="H49">
            <v>134.40823130005847</v>
          </cell>
          <cell r="I49">
            <v>316.46441122394947</v>
          </cell>
          <cell r="J49">
            <v>178.67594251591908</v>
          </cell>
          <cell r="K49">
            <v>208.39910963980313</v>
          </cell>
          <cell r="L49">
            <v>229.1056460964964</v>
          </cell>
        </row>
        <row r="50">
          <cell r="C50">
            <v>261.10000000000002</v>
          </cell>
          <cell r="D50">
            <v>41696</v>
          </cell>
          <cell r="E50">
            <v>7</v>
          </cell>
          <cell r="F50">
            <v>217.18328308719438</v>
          </cell>
          <cell r="G50">
            <v>53.180474970613886</v>
          </cell>
          <cell r="H50">
            <v>138.0562304805712</v>
          </cell>
          <cell r="I50">
            <v>316.46441122394947</v>
          </cell>
          <cell r="J50">
            <v>184.08737991119187</v>
          </cell>
          <cell r="K50">
            <v>191.10368980477608</v>
          </cell>
          <cell r="L50">
            <v>238.70311977571214</v>
          </cell>
        </row>
        <row r="51">
          <cell r="C51">
            <v>264</v>
          </cell>
          <cell r="D51">
            <v>41694</v>
          </cell>
          <cell r="E51">
            <v>18</v>
          </cell>
          <cell r="F51">
            <v>169.6868747558992</v>
          </cell>
          <cell r="G51">
            <v>55.383095180553497</v>
          </cell>
          <cell r="H51">
            <v>57.359461074586967</v>
          </cell>
          <cell r="I51">
            <v>287.30658121928099</v>
          </cell>
          <cell r="J51">
            <v>136.68241654731494</v>
          </cell>
          <cell r="K51">
            <v>160.62166561691691</v>
          </cell>
          <cell r="L51">
            <v>194.52877811338504</v>
          </cell>
        </row>
        <row r="52">
          <cell r="C52">
            <v>275</v>
          </cell>
          <cell r="D52">
            <v>41697</v>
          </cell>
          <cell r="E52">
            <v>12</v>
          </cell>
          <cell r="F52">
            <v>22.673902544001599</v>
          </cell>
          <cell r="G52">
            <v>9.3411661803048816</v>
          </cell>
          <cell r="H52">
            <v>10.39769322847304</v>
          </cell>
          <cell r="I52">
            <v>42.583210753187743</v>
          </cell>
          <cell r="J52">
            <v>18.223517328528381</v>
          </cell>
          <cell r="K52">
            <v>20.736630398698413</v>
          </cell>
          <cell r="L52">
            <v>35.394131512369732</v>
          </cell>
        </row>
        <row r="53">
          <cell r="C53">
            <v>275.10000000000002</v>
          </cell>
          <cell r="D53">
            <v>41697</v>
          </cell>
          <cell r="E53">
            <v>11</v>
          </cell>
          <cell r="F53">
            <v>23.19103336214431</v>
          </cell>
          <cell r="G53">
            <v>10.171841567746773</v>
          </cell>
          <cell r="H53">
            <v>10.399502373066426</v>
          </cell>
          <cell r="I53">
            <v>44.032612599071086</v>
          </cell>
          <cell r="J53">
            <v>18.131096931452813</v>
          </cell>
          <cell r="K53">
            <v>23.192986840661725</v>
          </cell>
          <cell r="L53">
            <v>36.533676788053363</v>
          </cell>
        </row>
        <row r="54">
          <cell r="C54">
            <v>276</v>
          </cell>
          <cell r="D54">
            <v>41676</v>
          </cell>
          <cell r="E54">
            <v>5</v>
          </cell>
          <cell r="F54">
            <v>188.3216773574313</v>
          </cell>
          <cell r="G54">
            <v>68.681948146817859</v>
          </cell>
          <cell r="H54">
            <v>124.46709071909538</v>
          </cell>
          <cell r="I54">
            <v>266.78226266702427</v>
          </cell>
          <cell r="J54">
            <v>128.90952744088855</v>
          </cell>
          <cell r="K54">
            <v>172.5697289046046</v>
          </cell>
          <cell r="L54">
            <v>238.59021163358568</v>
          </cell>
        </row>
        <row r="55">
          <cell r="C55">
            <v>276.10000000000002</v>
          </cell>
          <cell r="D55">
            <v>41676</v>
          </cell>
          <cell r="E55">
            <v>5</v>
          </cell>
          <cell r="F55">
            <v>202.22818116224965</v>
          </cell>
          <cell r="G55">
            <v>83.799251028258936</v>
          </cell>
          <cell r="H55">
            <v>48.61098772196312</v>
          </cell>
          <cell r="I55">
            <v>278.75789879396257</v>
          </cell>
          <cell r="J55">
            <v>175.96137632190744</v>
          </cell>
          <cell r="K55">
            <v>177.89910076216782</v>
          </cell>
          <cell r="L55">
            <v>254.24687143766201</v>
          </cell>
        </row>
        <row r="56">
          <cell r="C56">
            <v>276.2</v>
          </cell>
          <cell r="D56">
            <v>41676</v>
          </cell>
          <cell r="E56">
            <v>7</v>
          </cell>
          <cell r="F56">
            <v>162.52433322929966</v>
          </cell>
          <cell r="G56">
            <v>95.177241054291798</v>
          </cell>
          <cell r="H56">
            <v>75.839860854806858</v>
          </cell>
          <cell r="I56">
            <v>305.42389603525669</v>
          </cell>
          <cell r="J56">
            <v>92.312624810580544</v>
          </cell>
          <cell r="K56">
            <v>148.60560262713705</v>
          </cell>
          <cell r="L56">
            <v>220.37817347308106</v>
          </cell>
        </row>
        <row r="57">
          <cell r="C57">
            <v>276.3</v>
          </cell>
          <cell r="D57">
            <v>41676</v>
          </cell>
          <cell r="E57">
            <v>7</v>
          </cell>
          <cell r="F57">
            <v>162.74377491882069</v>
          </cell>
          <cell r="G57">
            <v>95.572819928225343</v>
          </cell>
          <cell r="H57">
            <v>75.839860854806858</v>
          </cell>
          <cell r="I57">
            <v>306.60305587090511</v>
          </cell>
          <cell r="J57">
            <v>92.312624810580544</v>
          </cell>
          <cell r="K57">
            <v>148.60560262713705</v>
          </cell>
          <cell r="L57">
            <v>220.37817347308106</v>
          </cell>
        </row>
        <row r="58">
          <cell r="C58">
            <v>279</v>
          </cell>
          <cell r="D58">
            <v>41675</v>
          </cell>
          <cell r="E58">
            <v>13</v>
          </cell>
          <cell r="F58">
            <v>92.256646122625057</v>
          </cell>
          <cell r="G58">
            <v>48.708856198811922</v>
          </cell>
          <cell r="H58">
            <v>26.690525878199146</v>
          </cell>
          <cell r="I58">
            <v>174.1263441282025</v>
          </cell>
          <cell r="J58">
            <v>66.599718266164103</v>
          </cell>
          <cell r="K58">
            <v>73.528076023948984</v>
          </cell>
          <cell r="L58">
            <v>133.98845079365253</v>
          </cell>
        </row>
        <row r="59">
          <cell r="C59">
            <v>279.10000000000002</v>
          </cell>
          <cell r="D59">
            <v>41675</v>
          </cell>
          <cell r="E59">
            <v>12</v>
          </cell>
          <cell r="F59">
            <v>88.374615342847093</v>
          </cell>
          <cell r="G59">
            <v>48.294164253876716</v>
          </cell>
          <cell r="H59">
            <v>27.948366965569736</v>
          </cell>
          <cell r="I59">
            <v>196.20686352621777</v>
          </cell>
          <cell r="J59">
            <v>59.577589806053098</v>
          </cell>
          <cell r="K59">
            <v>78.679067575040676</v>
          </cell>
          <cell r="L59">
            <v>134.13087985444861</v>
          </cell>
        </row>
        <row r="60">
          <cell r="C60">
            <v>279.2</v>
          </cell>
          <cell r="D60">
            <v>41675</v>
          </cell>
          <cell r="E60">
            <v>12</v>
          </cell>
          <cell r="F60">
            <v>94.412368554559265</v>
          </cell>
          <cell r="G60">
            <v>50.282607169474261</v>
          </cell>
          <cell r="H60">
            <v>26.690525878199146</v>
          </cell>
          <cell r="I60">
            <v>174.1263441282025</v>
          </cell>
          <cell r="J60">
            <v>67.256355110070402</v>
          </cell>
          <cell r="K60">
            <v>77.246192756860779</v>
          </cell>
          <cell r="L60">
            <v>137.21800246180356</v>
          </cell>
        </row>
        <row r="61">
          <cell r="C61">
            <v>283</v>
          </cell>
          <cell r="D61">
            <v>41694</v>
          </cell>
          <cell r="E61">
            <v>12</v>
          </cell>
          <cell r="F61">
            <v>66.042680520810663</v>
          </cell>
          <cell r="G61">
            <v>27.840915949160948</v>
          </cell>
          <cell r="H61">
            <v>26.514738281335099</v>
          </cell>
          <cell r="I61">
            <v>121.09728575644885</v>
          </cell>
          <cell r="J61">
            <v>47.148051767915589</v>
          </cell>
          <cell r="K61">
            <v>77.93541974779373</v>
          </cell>
          <cell r="L61">
            <v>93.169879712399933</v>
          </cell>
        </row>
        <row r="62">
          <cell r="C62">
            <v>285</v>
          </cell>
          <cell r="D62">
            <v>41675</v>
          </cell>
          <cell r="E62">
            <v>22</v>
          </cell>
          <cell r="F62">
            <v>80.78962150387504</v>
          </cell>
          <cell r="G62">
            <v>16.566930195878705</v>
          </cell>
          <cell r="H62">
            <v>60.651041921570936</v>
          </cell>
          <cell r="I62">
            <v>134.52703842662797</v>
          </cell>
          <cell r="J62">
            <v>73.630096188286032</v>
          </cell>
          <cell r="K62">
            <v>79.857825196915684</v>
          </cell>
          <cell r="L62">
            <v>100.17958135769167</v>
          </cell>
        </row>
        <row r="63">
          <cell r="C63">
            <v>285.2</v>
          </cell>
          <cell r="D63">
            <v>41675</v>
          </cell>
          <cell r="E63">
            <v>24</v>
          </cell>
          <cell r="F63">
            <v>75.19014044334034</v>
          </cell>
          <cell r="G63">
            <v>18.578624320307966</v>
          </cell>
          <cell r="H63">
            <v>54.723983085122669</v>
          </cell>
          <cell r="I63">
            <v>126.25279371838626</v>
          </cell>
          <cell r="J63">
            <v>68.058907811192</v>
          </cell>
          <cell r="K63">
            <v>73.987838840527871</v>
          </cell>
          <cell r="L63">
            <v>93.088155732970279</v>
          </cell>
        </row>
        <row r="64">
          <cell r="C64">
            <v>296</v>
          </cell>
          <cell r="D64">
            <v>41718</v>
          </cell>
          <cell r="E64">
            <v>26</v>
          </cell>
          <cell r="F64">
            <v>80.308764146689313</v>
          </cell>
          <cell r="G64">
            <v>35.522289010191976</v>
          </cell>
          <cell r="H64">
            <v>9.8074386607212638</v>
          </cell>
          <cell r="I64">
            <v>190.56392284799946</v>
          </cell>
          <cell r="J64">
            <v>60.831475851339398</v>
          </cell>
          <cell r="K64">
            <v>74.712630980015248</v>
          </cell>
          <cell r="L64">
            <v>95.982840034967012</v>
          </cell>
        </row>
        <row r="65">
          <cell r="C65">
            <v>297</v>
          </cell>
          <cell r="D65">
            <v>41718</v>
          </cell>
          <cell r="E65">
            <v>17</v>
          </cell>
          <cell r="F65">
            <v>28.261771940936534</v>
          </cell>
          <cell r="G65">
            <v>19.384387300200839</v>
          </cell>
          <cell r="H65">
            <v>7.3884393648630837</v>
          </cell>
          <cell r="I65">
            <v>115.62106634517828</v>
          </cell>
          <cell r="J65">
            <v>17.790739626969874</v>
          </cell>
          <cell r="K65">
            <v>23.305020924086826</v>
          </cell>
          <cell r="L65">
            <v>34.002513788909816</v>
          </cell>
        </row>
        <row r="66">
          <cell r="C66">
            <v>299</v>
          </cell>
          <cell r="D66">
            <v>41723</v>
          </cell>
          <cell r="E66">
            <v>18</v>
          </cell>
          <cell r="F66">
            <v>40.47811034319124</v>
          </cell>
          <cell r="G66">
            <v>10.430429758022294</v>
          </cell>
          <cell r="H66">
            <v>14.758036145958746</v>
          </cell>
          <cell r="I66">
            <v>60.258451671786091</v>
          </cell>
          <cell r="J66">
            <v>31.559662969398271</v>
          </cell>
          <cell r="K66">
            <v>39.657814514304022</v>
          </cell>
          <cell r="L66">
            <v>44.308475804079166</v>
          </cell>
        </row>
        <row r="67">
          <cell r="C67">
            <v>301</v>
          </cell>
          <cell r="D67">
            <v>41722</v>
          </cell>
          <cell r="E67">
            <v>42</v>
          </cell>
          <cell r="F67">
            <v>6.8136156061776818</v>
          </cell>
          <cell r="G67">
            <v>1.6050703206605363</v>
          </cell>
          <cell r="H67">
            <v>2.7021317827275873</v>
          </cell>
          <cell r="I67">
            <v>10.808792547146711</v>
          </cell>
          <cell r="J67">
            <v>6.2320981096386472</v>
          </cell>
          <cell r="K67">
            <v>6.9135151356526166</v>
          </cell>
          <cell r="L67">
            <v>7.5466094362116554</v>
          </cell>
        </row>
        <row r="68">
          <cell r="C68">
            <v>302</v>
          </cell>
          <cell r="D68">
            <v>41717</v>
          </cell>
          <cell r="E68">
            <v>15</v>
          </cell>
          <cell r="F68">
            <v>9.9327713581915731</v>
          </cell>
          <cell r="G68">
            <v>3.7371807704239495</v>
          </cell>
          <cell r="H68">
            <v>1.7024865418534376</v>
          </cell>
          <cell r="I68">
            <v>15.019645099130354</v>
          </cell>
          <cell r="J68">
            <v>6.3280172775584935</v>
          </cell>
          <cell r="K68">
            <v>9.5453369686629408</v>
          </cell>
          <cell r="L68">
            <v>12.506028988554654</v>
          </cell>
        </row>
        <row r="69">
          <cell r="C69">
            <v>305</v>
          </cell>
          <cell r="D69">
            <v>41717</v>
          </cell>
          <cell r="E69">
            <v>8</v>
          </cell>
          <cell r="F69">
            <v>19.005637354485849</v>
          </cell>
          <cell r="G69">
            <v>0.86685757247054052</v>
          </cell>
          <cell r="H69">
            <v>17.05329699408377</v>
          </cell>
          <cell r="I69">
            <v>20.687854245823093</v>
          </cell>
          <cell r="J69">
            <v>18.510362366223269</v>
          </cell>
          <cell r="K69">
            <v>19.002404411964314</v>
          </cell>
          <cell r="L69">
            <v>19.789194785299081</v>
          </cell>
        </row>
        <row r="70">
          <cell r="C70">
            <v>306</v>
          </cell>
          <cell r="D70">
            <v>41719</v>
          </cell>
          <cell r="E70">
            <v>8</v>
          </cell>
          <cell r="F70">
            <v>0.6022571500111904</v>
          </cell>
          <cell r="G70">
            <v>0.13861195165129797</v>
          </cell>
          <cell r="H70">
            <v>0.44998728424446116</v>
          </cell>
          <cell r="I70">
            <v>0.86949122677162061</v>
          </cell>
          <cell r="J70">
            <v>0.50585526312246587</v>
          </cell>
          <cell r="K70">
            <v>0.63667413426131247</v>
          </cell>
          <cell r="L70">
            <v>0.67520219672579462</v>
          </cell>
        </row>
        <row r="71">
          <cell r="C71">
            <v>316</v>
          </cell>
          <cell r="D71">
            <v>41722</v>
          </cell>
          <cell r="E71">
            <v>13</v>
          </cell>
          <cell r="F71">
            <v>1.4063506728581756</v>
          </cell>
          <cell r="G71">
            <v>0.82453478581336137</v>
          </cell>
          <cell r="H71">
            <v>0.62981076835250593</v>
          </cell>
          <cell r="I71">
            <v>3.4191753006204575</v>
          </cell>
          <cell r="J71">
            <v>0.99905393820774446</v>
          </cell>
          <cell r="K71">
            <v>1.0549272401013488</v>
          </cell>
          <cell r="L71">
            <v>1.2911304363791776</v>
          </cell>
        </row>
        <row r="72">
          <cell r="C72">
            <v>368</v>
          </cell>
          <cell r="D72">
            <v>41613</v>
          </cell>
          <cell r="E72">
            <v>9</v>
          </cell>
          <cell r="F72">
            <v>39.020690061379938</v>
          </cell>
          <cell r="G72">
            <v>16.322784676688556</v>
          </cell>
          <cell r="H72">
            <v>24.128994471058956</v>
          </cell>
          <cell r="I72">
            <v>71.689981647973752</v>
          </cell>
          <cell r="J72">
            <v>27.758891015004327</v>
          </cell>
          <cell r="K72">
            <v>31.570494644994678</v>
          </cell>
          <cell r="L72">
            <v>50.035401888821831</v>
          </cell>
        </row>
        <row r="73">
          <cell r="C73">
            <v>377</v>
          </cell>
          <cell r="D73">
            <v>41976</v>
          </cell>
          <cell r="E73">
            <v>6</v>
          </cell>
          <cell r="F73">
            <v>94.403439990395711</v>
          </cell>
          <cell r="G73">
            <v>84.814345312158792</v>
          </cell>
          <cell r="H73">
            <v>26.015586607754905</v>
          </cell>
          <cell r="I73">
            <v>239.45115972132072</v>
          </cell>
          <cell r="J73">
            <v>41.584613503245848</v>
          </cell>
          <cell r="K73">
            <v>52.774082930841885</v>
          </cell>
          <cell r="L73">
            <v>131.35672377588631</v>
          </cell>
        </row>
        <row r="74">
          <cell r="C74">
            <v>378</v>
          </cell>
          <cell r="D74">
            <v>41614</v>
          </cell>
          <cell r="E74">
            <v>9</v>
          </cell>
          <cell r="F74">
            <v>9.1536178525383516</v>
          </cell>
          <cell r="G74">
            <v>3.964534264093059</v>
          </cell>
          <cell r="H74">
            <v>5.8046120378383579</v>
          </cell>
          <cell r="I74">
            <v>17.582499687259798</v>
          </cell>
          <cell r="J74">
            <v>6.7740338783027392</v>
          </cell>
          <cell r="K74">
            <v>7.0352149922370062</v>
          </cell>
          <cell r="L74">
            <v>11.589298928514728</v>
          </cell>
        </row>
        <row r="75">
          <cell r="C75">
            <v>406</v>
          </cell>
          <cell r="D75">
            <v>41715</v>
          </cell>
          <cell r="E75">
            <v>16</v>
          </cell>
          <cell r="F75">
            <v>7.9233284519960465</v>
          </cell>
          <cell r="G75">
            <v>2.6009077908747904</v>
          </cell>
          <cell r="H75">
            <v>4.1654230186767558</v>
          </cell>
          <cell r="I75">
            <v>16.004403888172455</v>
          </cell>
          <cell r="J75">
            <v>6.4543644755952156</v>
          </cell>
          <cell r="K75">
            <v>7.0662794228253496</v>
          </cell>
          <cell r="L75">
            <v>7.8190642824343355</v>
          </cell>
        </row>
        <row r="76">
          <cell r="C76">
            <v>415</v>
          </cell>
          <cell r="D76">
            <v>41716</v>
          </cell>
          <cell r="E76">
            <v>11</v>
          </cell>
          <cell r="F76">
            <v>2.3346797813988305</v>
          </cell>
          <cell r="G76">
            <v>2.7530038152848766</v>
          </cell>
          <cell r="H76">
            <v>0.15194329277289639</v>
          </cell>
          <cell r="I76">
            <v>6.9069609301806771</v>
          </cell>
          <cell r="J76">
            <v>0.62344817908433159</v>
          </cell>
          <cell r="K76">
            <v>0.93448266048499717</v>
          </cell>
          <cell r="L76">
            <v>3.4824064176631158</v>
          </cell>
        </row>
        <row r="77">
          <cell r="C77">
            <v>415.1</v>
          </cell>
          <cell r="D77">
            <v>41716</v>
          </cell>
          <cell r="E77">
            <v>7</v>
          </cell>
          <cell r="F77">
            <v>1.9392425845544214</v>
          </cell>
          <cell r="G77">
            <v>1.8740259400900388</v>
          </cell>
          <cell r="H77">
            <v>0.43564917401413922</v>
          </cell>
          <cell r="I77">
            <v>4.8870779365107104</v>
          </cell>
          <cell r="J77">
            <v>0.83095589997316233</v>
          </cell>
          <cell r="K77">
            <v>0.98371537013197941</v>
          </cell>
          <cell r="L77">
            <v>2.6057078162845091</v>
          </cell>
        </row>
        <row r="78">
          <cell r="C78">
            <v>420</v>
          </cell>
          <cell r="D78">
            <v>41716</v>
          </cell>
          <cell r="E78">
            <v>26</v>
          </cell>
          <cell r="F78">
            <v>18.742215938220838</v>
          </cell>
          <cell r="G78">
            <v>4.5495224690842191</v>
          </cell>
          <cell r="H78">
            <v>12.491116280368797</v>
          </cell>
          <cell r="I78">
            <v>35.467989310980123</v>
          </cell>
          <cell r="J78">
            <v>15.816321560483502</v>
          </cell>
          <cell r="K78">
            <v>17.97678963392999</v>
          </cell>
          <cell r="L78">
            <v>19.75667877945661</v>
          </cell>
        </row>
        <row r="79">
          <cell r="C79">
            <v>422</v>
          </cell>
          <cell r="D79">
            <v>41715</v>
          </cell>
          <cell r="E79">
            <v>3</v>
          </cell>
          <cell r="F79">
            <v>1.2346769838895635</v>
          </cell>
          <cell r="G79">
            <v>0.44457869400680544</v>
          </cell>
          <cell r="H79">
            <v>0.95586303433039577</v>
          </cell>
          <cell r="I79">
            <v>1.747376473077366</v>
          </cell>
          <cell r="J79" t="b">
            <v>0</v>
          </cell>
          <cell r="K79" t="b">
            <v>0</v>
          </cell>
          <cell r="L79" t="b">
            <v>0</v>
          </cell>
        </row>
        <row r="80">
          <cell r="C80">
            <v>423</v>
          </cell>
          <cell r="D80">
            <v>41682</v>
          </cell>
          <cell r="E80">
            <v>6</v>
          </cell>
          <cell r="F80">
            <v>19.337311352450396</v>
          </cell>
          <cell r="G80">
            <v>11.35906997367386</v>
          </cell>
          <cell r="H80">
            <v>6.8083640604971087</v>
          </cell>
          <cell r="I80">
            <v>36.58949965382061</v>
          </cell>
          <cell r="J80">
            <v>11.168870254821337</v>
          </cell>
          <cell r="K80">
            <v>15.411862876662742</v>
          </cell>
          <cell r="L80">
            <v>27.422996523641483</v>
          </cell>
        </row>
        <row r="81">
          <cell r="C81">
            <v>423.1</v>
          </cell>
          <cell r="D81">
            <v>41682</v>
          </cell>
          <cell r="E81">
            <v>6</v>
          </cell>
          <cell r="F81">
            <v>16.76139539507534</v>
          </cell>
          <cell r="G81">
            <v>14.048898898840243</v>
          </cell>
          <cell r="H81">
            <v>0.68312823558372671</v>
          </cell>
          <cell r="I81">
            <v>39.913687004886725</v>
          </cell>
          <cell r="J81">
            <v>8.2461244019383013</v>
          </cell>
          <cell r="K81">
            <v>15.810888561009165</v>
          </cell>
          <cell r="L81">
            <v>27.728655414179414</v>
          </cell>
        </row>
        <row r="82">
          <cell r="C82">
            <v>426</v>
          </cell>
          <cell r="D82">
            <v>41682</v>
          </cell>
          <cell r="E82">
            <v>13</v>
          </cell>
          <cell r="F82">
            <v>12.792739574081214</v>
          </cell>
          <cell r="G82">
            <v>1.7983400145016899</v>
          </cell>
          <cell r="H82">
            <v>10.226751837441899</v>
          </cell>
          <cell r="I82">
            <v>15.327709168296289</v>
          </cell>
          <cell r="J82">
            <v>11.563372141808994</v>
          </cell>
          <cell r="K82">
            <v>11.82066253603675</v>
          </cell>
          <cell r="L82">
            <v>13.906979918095232</v>
          </cell>
        </row>
        <row r="83">
          <cell r="C83">
            <v>430</v>
          </cell>
          <cell r="D83">
            <v>41683</v>
          </cell>
          <cell r="E83">
            <v>27</v>
          </cell>
          <cell r="F83">
            <v>64.454878132980113</v>
          </cell>
          <cell r="G83">
            <v>14.007624850141797</v>
          </cell>
          <cell r="H83">
            <v>43.325879197140942</v>
          </cell>
          <cell r="I83">
            <v>113.65631360339339</v>
          </cell>
          <cell r="J83">
            <v>52.822527994100653</v>
          </cell>
          <cell r="K83">
            <v>62.111577843316113</v>
          </cell>
          <cell r="L83">
            <v>70.665937829328684</v>
          </cell>
        </row>
        <row r="84">
          <cell r="C84">
            <v>440</v>
          </cell>
          <cell r="D84">
            <v>41725</v>
          </cell>
          <cell r="E84">
            <v>21</v>
          </cell>
          <cell r="F84">
            <v>22.864933788936966</v>
          </cell>
          <cell r="G84">
            <v>11.128021690747056</v>
          </cell>
          <cell r="H84">
            <v>10.237763553523916</v>
          </cell>
          <cell r="I84">
            <v>76.729622824429143</v>
          </cell>
          <cell r="J84">
            <v>17.286081015930446</v>
          </cell>
          <cell r="K84">
            <v>21.206423732288478</v>
          </cell>
          <cell r="L84">
            <v>27.448680683662822</v>
          </cell>
        </row>
        <row r="85">
          <cell r="C85">
            <v>438</v>
          </cell>
          <cell r="D85">
            <v>41724</v>
          </cell>
          <cell r="E85">
            <v>16</v>
          </cell>
          <cell r="F85">
            <v>126.94361767160889</v>
          </cell>
          <cell r="G85">
            <v>57.990934433388901</v>
          </cell>
          <cell r="H85">
            <v>57.493782626292109</v>
          </cell>
          <cell r="I85">
            <v>296.07030945506597</v>
          </cell>
          <cell r="J85">
            <v>101.48533766062089</v>
          </cell>
          <cell r="K85">
            <v>111.18666977359769</v>
          </cell>
          <cell r="L85">
            <v>131.006013160436</v>
          </cell>
        </row>
        <row r="86">
          <cell r="C86">
            <v>442</v>
          </cell>
          <cell r="D86">
            <v>41725</v>
          </cell>
          <cell r="E86">
            <v>16</v>
          </cell>
          <cell r="F86">
            <v>29.893046892850094</v>
          </cell>
          <cell r="G86">
            <v>4.8365520251443801</v>
          </cell>
          <cell r="H86">
            <v>22.03135951697482</v>
          </cell>
          <cell r="I86">
            <v>39.923901820423303</v>
          </cell>
          <cell r="J86">
            <v>27.116921168024184</v>
          </cell>
          <cell r="K86">
            <v>29.022465074372988</v>
          </cell>
          <cell r="L86">
            <v>31.897944867229661</v>
          </cell>
        </row>
        <row r="87">
          <cell r="C87">
            <v>443</v>
          </cell>
          <cell r="D87">
            <v>41724</v>
          </cell>
          <cell r="E87">
            <v>23</v>
          </cell>
          <cell r="F87">
            <v>125.69204103764579</v>
          </cell>
          <cell r="G87">
            <v>25.406660610942023</v>
          </cell>
          <cell r="H87">
            <v>92.368877919949881</v>
          </cell>
          <cell r="I87">
            <v>252.66017431434045</v>
          </cell>
          <cell r="J87">
            <v>113.94567545186442</v>
          </cell>
          <cell r="K87">
            <v>124.1977891957312</v>
          </cell>
          <cell r="L87">
            <v>138.24032455781446</v>
          </cell>
        </row>
        <row r="88">
          <cell r="C88">
            <v>458</v>
          </cell>
          <cell r="D88">
            <v>41983</v>
          </cell>
          <cell r="E88">
            <v>12</v>
          </cell>
          <cell r="F88">
            <v>2.9964625787070851</v>
          </cell>
          <cell r="G88">
            <v>2.3572499204098518</v>
          </cell>
          <cell r="H88">
            <v>0.51307547770788975</v>
          </cell>
          <cell r="I88">
            <v>6.4034611288412506</v>
          </cell>
          <cell r="J88">
            <v>1.0452335761565157</v>
          </cell>
          <cell r="K88">
            <v>1.9226891580519296</v>
          </cell>
          <cell r="L88">
            <v>5.5835985122060627</v>
          </cell>
        </row>
        <row r="89">
          <cell r="C89">
            <v>458.1</v>
          </cell>
          <cell r="D89">
            <v>41618</v>
          </cell>
          <cell r="E89">
            <v>12</v>
          </cell>
          <cell r="F89">
            <v>3.3280745137601366</v>
          </cell>
          <cell r="G89">
            <v>2.6560734484629585</v>
          </cell>
          <cell r="H89">
            <v>0.55775760604222901</v>
          </cell>
          <cell r="I89">
            <v>7.120732633571154</v>
          </cell>
          <cell r="J89">
            <v>1.0789764343931156</v>
          </cell>
          <cell r="K89">
            <v>2.1337376432208597</v>
          </cell>
          <cell r="L89">
            <v>6.0877879286793082</v>
          </cell>
        </row>
        <row r="90">
          <cell r="C90">
            <v>649</v>
          </cell>
          <cell r="D90">
            <v>41731</v>
          </cell>
          <cell r="E90">
            <v>18</v>
          </cell>
          <cell r="F90">
            <v>42.015167468234083</v>
          </cell>
          <cell r="G90">
            <v>10.206095138074698</v>
          </cell>
          <cell r="H90">
            <v>20.390064841835251</v>
          </cell>
          <cell r="I90">
            <v>66.424019589458609</v>
          </cell>
          <cell r="J90">
            <v>37.049662501764473</v>
          </cell>
          <cell r="K90">
            <v>42.465551067125702</v>
          </cell>
          <cell r="L90">
            <v>49.871749216995276</v>
          </cell>
        </row>
        <row r="91">
          <cell r="C91">
            <v>668</v>
          </cell>
          <cell r="D91">
            <v>41731</v>
          </cell>
          <cell r="E91">
            <v>13</v>
          </cell>
          <cell r="F91">
            <v>13.012798310286716</v>
          </cell>
          <cell r="G91">
            <v>4.3539991343712936</v>
          </cell>
          <cell r="H91">
            <v>8.5391593213997048</v>
          </cell>
          <cell r="I91">
            <v>24.816912340626981</v>
          </cell>
          <cell r="J91">
            <v>10.296363835627879</v>
          </cell>
          <cell r="K91">
            <v>11.612014191743373</v>
          </cell>
          <cell r="L91">
            <v>13.713232504921054</v>
          </cell>
        </row>
        <row r="92">
          <cell r="C92">
            <v>676</v>
          </cell>
          <cell r="D92">
            <v>41729</v>
          </cell>
          <cell r="E92">
            <v>12</v>
          </cell>
          <cell r="F92">
            <v>144.16727528943736</v>
          </cell>
          <cell r="G92">
            <v>88.412938035544258</v>
          </cell>
          <cell r="H92">
            <v>16.969368986986581</v>
          </cell>
          <cell r="I92">
            <v>385.65078666387626</v>
          </cell>
          <cell r="J92">
            <v>90.168138462357931</v>
          </cell>
          <cell r="K92">
            <v>141.77616386140181</v>
          </cell>
          <cell r="L92">
            <v>198.70088292201484</v>
          </cell>
        </row>
        <row r="93">
          <cell r="C93">
            <v>676.1</v>
          </cell>
          <cell r="D93">
            <v>41729</v>
          </cell>
          <cell r="E93">
            <v>9</v>
          </cell>
          <cell r="F93">
            <v>137.73347607737065</v>
          </cell>
          <cell r="G93">
            <v>98.078772056495637</v>
          </cell>
          <cell r="H93">
            <v>36.320749420784168</v>
          </cell>
          <cell r="I93">
            <v>376.78789279325406</v>
          </cell>
          <cell r="J93">
            <v>69.309611041288477</v>
          </cell>
          <cell r="K93">
            <v>111.35200867322041</v>
          </cell>
          <cell r="L93">
            <v>202.00749636698202</v>
          </cell>
        </row>
        <row r="94">
          <cell r="C94">
            <v>683</v>
          </cell>
          <cell r="D94">
            <v>41730</v>
          </cell>
          <cell r="E94">
            <v>13</v>
          </cell>
          <cell r="F94">
            <v>7.1955635926637358</v>
          </cell>
          <cell r="G94">
            <v>2.1181317238756003</v>
          </cell>
          <cell r="H94">
            <v>3.1882453365987908</v>
          </cell>
          <cell r="I94">
            <v>11.094876603985769</v>
          </cell>
          <cell r="J94">
            <v>5.3249119000449605</v>
          </cell>
          <cell r="K94">
            <v>7.5332242865333923</v>
          </cell>
          <cell r="L94">
            <v>8.6729037325246559</v>
          </cell>
        </row>
        <row r="95">
          <cell r="C95">
            <v>701</v>
          </cell>
          <cell r="D95">
            <v>41732</v>
          </cell>
          <cell r="E95">
            <v>29</v>
          </cell>
          <cell r="F95">
            <v>2.861826788262896</v>
          </cell>
          <cell r="G95">
            <v>1.0902889748082674</v>
          </cell>
          <cell r="H95">
            <v>1.3437104088597374</v>
          </cell>
          <cell r="I95">
            <v>8.124742231539507</v>
          </cell>
          <cell r="J95">
            <v>2.2853212214334659</v>
          </cell>
          <cell r="K95">
            <v>2.7729398707367219</v>
          </cell>
          <cell r="L95">
            <v>3.3065582518159138</v>
          </cell>
        </row>
        <row r="96">
          <cell r="C96">
            <v>715</v>
          </cell>
          <cell r="D96">
            <v>41730</v>
          </cell>
          <cell r="E96">
            <v>12</v>
          </cell>
          <cell r="F96">
            <v>22.508345809618337</v>
          </cell>
          <cell r="G96">
            <v>9.0126522120816599</v>
          </cell>
          <cell r="H96">
            <v>9.507388840307156</v>
          </cell>
          <cell r="I96">
            <v>49.780366843462332</v>
          </cell>
          <cell r="J96">
            <v>16.037592393287508</v>
          </cell>
          <cell r="K96">
            <v>21.522903109286283</v>
          </cell>
          <cell r="L96">
            <v>28.368418066688545</v>
          </cell>
        </row>
      </sheetData>
      <sheetData sheetId="20">
        <row r="3">
          <cell r="B3">
            <v>4</v>
          </cell>
          <cell r="C3">
            <v>0.5890813933827499</v>
          </cell>
          <cell r="D3">
            <v>0.92322473246160996</v>
          </cell>
          <cell r="E3">
            <v>0.3584020237570425</v>
          </cell>
          <cell r="F3">
            <v>0.80934379991369965</v>
          </cell>
          <cell r="G3">
            <v>1.2702585736930401</v>
          </cell>
          <cell r="H3">
            <v>0.599236985566445</v>
          </cell>
        </row>
        <row r="4">
          <cell r="B4">
            <v>12</v>
          </cell>
          <cell r="C4">
            <v>2.01036009405933</v>
          </cell>
          <cell r="D4">
            <v>2.3326756575913898</v>
          </cell>
          <cell r="E4">
            <v>1.68804453052727</v>
          </cell>
          <cell r="F4">
            <v>2.4</v>
          </cell>
          <cell r="G4">
            <v>2.8</v>
          </cell>
          <cell r="H4">
            <v>2</v>
          </cell>
        </row>
        <row r="5">
          <cell r="B5">
            <v>16</v>
          </cell>
          <cell r="C5">
            <v>2.4733879765971345</v>
          </cell>
          <cell r="D5">
            <v>3.0566305869406598</v>
          </cell>
          <cell r="E5">
            <v>1.41392535754707</v>
          </cell>
          <cell r="F5">
            <v>0.99395867095063217</v>
          </cell>
          <cell r="G5">
            <v>1.2496251234406199</v>
          </cell>
          <cell r="H5">
            <v>0.465164963794437</v>
          </cell>
        </row>
        <row r="6">
          <cell r="B6">
            <v>16.100000000000001</v>
          </cell>
          <cell r="C6">
            <v>1.2329898271879407</v>
          </cell>
          <cell r="D6">
            <v>1.5283152934703299</v>
          </cell>
          <cell r="E6">
            <v>0.70512121147373497</v>
          </cell>
          <cell r="F6">
            <v>0.82466607970616457</v>
          </cell>
          <cell r="G6">
            <v>1.2191432757634</v>
          </cell>
          <cell r="H6">
            <v>0.46298199885014701</v>
          </cell>
        </row>
        <row r="7">
          <cell r="B7">
            <v>18</v>
          </cell>
          <cell r="C7">
            <v>6.3209232060894243</v>
          </cell>
          <cell r="D7">
            <v>7.3756007552710301</v>
          </cell>
          <cell r="E7">
            <v>5.8248642357806499</v>
          </cell>
          <cell r="F7">
            <v>1.4811186845295365</v>
          </cell>
          <cell r="G7">
            <v>3.7893151917129102</v>
          </cell>
          <cell r="H7">
            <v>0.62333553182177504</v>
          </cell>
        </row>
        <row r="8">
          <cell r="B8">
            <v>20</v>
          </cell>
          <cell r="C8">
            <v>3.9675690931950913</v>
          </cell>
          <cell r="D8">
            <v>4.5978036398500954</v>
          </cell>
          <cell r="E8">
            <v>3.4498580248237003</v>
          </cell>
          <cell r="F8">
            <v>0.39495740976583793</v>
          </cell>
          <cell r="G8">
            <v>0.49063928872432</v>
          </cell>
          <cell r="H8">
            <v>0.26238539566512897</v>
          </cell>
        </row>
        <row r="9">
          <cell r="B9">
            <v>20.100000000000001</v>
          </cell>
          <cell r="C9">
            <v>3.9673408320629457</v>
          </cell>
          <cell r="D9">
            <v>4.5915998844223953</v>
          </cell>
          <cell r="E9">
            <v>3.4538525314731849</v>
          </cell>
          <cell r="F9">
            <v>0.37740993361920727</v>
          </cell>
          <cell r="G9">
            <v>0.50325047964675995</v>
          </cell>
          <cell r="H9">
            <v>0.258863495490953</v>
          </cell>
        </row>
        <row r="10">
          <cell r="B10">
            <v>97</v>
          </cell>
          <cell r="C10">
            <v>1.9708000465376132</v>
          </cell>
          <cell r="D10">
            <v>2.16720959718096</v>
          </cell>
          <cell r="E10">
            <v>1.636892588724455</v>
          </cell>
          <cell r="F10">
            <v>0.40896160135684784</v>
          </cell>
          <cell r="G10">
            <v>0.61100602289608397</v>
          </cell>
          <cell r="H10">
            <v>0.190738168636511</v>
          </cell>
        </row>
        <row r="11">
          <cell r="B11">
            <v>104</v>
          </cell>
          <cell r="C11">
            <v>3.1191990146416426</v>
          </cell>
          <cell r="D11">
            <v>4.3666124929583301</v>
          </cell>
          <cell r="E11">
            <v>2.481633966503265</v>
          </cell>
          <cell r="F11">
            <v>0.99757874819239567</v>
          </cell>
          <cell r="G11">
            <v>1.36889676394782</v>
          </cell>
          <cell r="H11">
            <v>0.63182258547484305</v>
          </cell>
        </row>
        <row r="12">
          <cell r="B12">
            <v>104.1</v>
          </cell>
          <cell r="C12">
            <v>3.1193292496249665</v>
          </cell>
          <cell r="D12">
            <v>4.3666124929583301</v>
          </cell>
          <cell r="E12">
            <v>2.481633966503265</v>
          </cell>
          <cell r="F12">
            <v>1.063703432950313</v>
          </cell>
          <cell r="G12">
            <v>1.36889676394782</v>
          </cell>
          <cell r="H12">
            <v>0.83491352568483301</v>
          </cell>
        </row>
        <row r="13">
          <cell r="B13">
            <v>108</v>
          </cell>
          <cell r="C13">
            <v>1.5604557808963444</v>
          </cell>
          <cell r="D13">
            <v>2.1477514548457548</v>
          </cell>
          <cell r="E13">
            <v>1.2813291722404621</v>
          </cell>
          <cell r="F13">
            <v>0.997995500442868</v>
          </cell>
          <cell r="G13">
            <v>1.5029843789164401</v>
          </cell>
          <cell r="H13">
            <v>0.36663228071489301</v>
          </cell>
        </row>
        <row r="14">
          <cell r="B14">
            <v>108.1</v>
          </cell>
          <cell r="C14">
            <v>1.5601043508047616</v>
          </cell>
          <cell r="D14">
            <v>2.1247389310139551</v>
          </cell>
          <cell r="E14">
            <v>1.2770135546827615</v>
          </cell>
          <cell r="F14">
            <v>1.2800385837104</v>
          </cell>
          <cell r="G14">
            <v>1.66916631581171</v>
          </cell>
          <cell r="H14">
            <v>0.37682937938692601</v>
          </cell>
        </row>
        <row r="15">
          <cell r="B15">
            <v>109</v>
          </cell>
          <cell r="C15">
            <v>5.2547695707582633</v>
          </cell>
          <cell r="D15">
            <v>6.4485194685530098</v>
          </cell>
          <cell r="E15">
            <v>3.9734753207804201</v>
          </cell>
          <cell r="F15">
            <v>0.57566088437694474</v>
          </cell>
          <cell r="G15">
            <v>1.1626781982790799</v>
          </cell>
          <cell r="H15">
            <v>0.48282515589424002</v>
          </cell>
        </row>
        <row r="16">
          <cell r="B16">
            <v>111</v>
          </cell>
          <cell r="C16">
            <v>2.4260351649861533</v>
          </cell>
          <cell r="D16">
            <v>2.4383983385174601</v>
          </cell>
          <cell r="E16">
            <v>2.4120767610623801</v>
          </cell>
          <cell r="F16">
            <v>0.85541658271966714</v>
          </cell>
          <cell r="G16">
            <v>1.0869431698898699</v>
          </cell>
          <cell r="H16">
            <v>0.72094816193243805</v>
          </cell>
        </row>
        <row r="17">
          <cell r="B17">
            <v>111.1</v>
          </cell>
          <cell r="C17">
            <v>2.4244065851834948</v>
          </cell>
          <cell r="D17">
            <v>2.4380452807400799</v>
          </cell>
          <cell r="E17">
            <v>2.4061838646862546</v>
          </cell>
          <cell r="F17">
            <v>0.84949269725774113</v>
          </cell>
          <cell r="G17">
            <v>1.10036458385084</v>
          </cell>
          <cell r="H17">
            <v>0.73379301200092795</v>
          </cell>
        </row>
        <row r="18">
          <cell r="B18">
            <v>116</v>
          </cell>
          <cell r="C18">
            <v>2.7367230466573242</v>
          </cell>
          <cell r="D18">
            <v>3.3619506613308752</v>
          </cell>
          <cell r="E18">
            <v>1.9305423667832999</v>
          </cell>
          <cell r="F18">
            <v>1.9091890316979017</v>
          </cell>
          <cell r="G18">
            <v>2.2362661700530801</v>
          </cell>
          <cell r="H18">
            <v>1.76869678011826</v>
          </cell>
        </row>
        <row r="19">
          <cell r="B19">
            <v>118</v>
          </cell>
          <cell r="C19">
            <v>2.312983853971156</v>
          </cell>
          <cell r="D19">
            <v>3.88096896087337</v>
          </cell>
          <cell r="E19">
            <v>1.1433393236631799</v>
          </cell>
          <cell r="F19">
            <v>0.58447635667365749</v>
          </cell>
          <cell r="G19">
            <v>0.81965551339924203</v>
          </cell>
          <cell r="H19">
            <v>0.27170751398139897</v>
          </cell>
        </row>
        <row r="20">
          <cell r="B20">
            <v>119</v>
          </cell>
          <cell r="C20">
            <v>6.1927797090713579</v>
          </cell>
          <cell r="D20">
            <v>7.2194794872996599</v>
          </cell>
          <cell r="E20">
            <v>5.0972429912391197</v>
          </cell>
          <cell r="F20">
            <v>0.3783553773913379</v>
          </cell>
          <cell r="G20">
            <v>0.53166245399086998</v>
          </cell>
          <cell r="H20">
            <v>0.210889344874441</v>
          </cell>
        </row>
        <row r="21">
          <cell r="B21">
            <v>119.1</v>
          </cell>
          <cell r="C21">
            <v>6.3858956019145081</v>
          </cell>
          <cell r="D21">
            <v>6.7319719219868901</v>
          </cell>
          <cell r="E21">
            <v>5.8847899131004198</v>
          </cell>
          <cell r="F21">
            <v>0.37150035580773522</v>
          </cell>
          <cell r="G21">
            <v>0.52616610577059797</v>
          </cell>
          <cell r="H21">
            <v>0.21088759807861501</v>
          </cell>
        </row>
        <row r="22">
          <cell r="B22">
            <v>119.3</v>
          </cell>
          <cell r="C22">
            <v>6.3866440657399988</v>
          </cell>
          <cell r="D22">
            <v>6.7320883233808102</v>
          </cell>
          <cell r="E22">
            <v>5.88682098005048</v>
          </cell>
          <cell r="F22">
            <v>0.35715440807485954</v>
          </cell>
          <cell r="G22">
            <v>0.490782358856509</v>
          </cell>
          <cell r="H22">
            <v>0.211061426281447</v>
          </cell>
        </row>
        <row r="23">
          <cell r="B23">
            <v>119.4</v>
          </cell>
          <cell r="C23">
            <v>6.1900033617571655</v>
          </cell>
          <cell r="D23">
            <v>7.2087595347126801</v>
          </cell>
          <cell r="E23">
            <v>5.0961054663631797</v>
          </cell>
          <cell r="F23">
            <v>0.36692559330617214</v>
          </cell>
          <cell r="G23">
            <v>0.52616610577059797</v>
          </cell>
          <cell r="H23">
            <v>0.21108113500476999</v>
          </cell>
        </row>
        <row r="24">
          <cell r="B24">
            <v>133</v>
          </cell>
          <cell r="C24">
            <v>3.6805064866080062</v>
          </cell>
          <cell r="D24">
            <v>4.4695296414670107</v>
          </cell>
          <cell r="E24">
            <v>2.98965351844216</v>
          </cell>
        </row>
        <row r="25">
          <cell r="B25">
            <v>134</v>
          </cell>
          <cell r="C25">
            <v>0.91821473839099077</v>
          </cell>
          <cell r="D25">
            <v>1.5473053929915299</v>
          </cell>
          <cell r="E25">
            <v>0.53515676241288201</v>
          </cell>
          <cell r="F25">
            <v>1.2262024492356898</v>
          </cell>
          <cell r="G25">
            <v>1.6518085128967099</v>
          </cell>
          <cell r="H25">
            <v>0.83323868597564898</v>
          </cell>
        </row>
        <row r="26">
          <cell r="B26">
            <v>134.1</v>
          </cell>
          <cell r="C26">
            <v>0.49716351472577192</v>
          </cell>
          <cell r="D26">
            <v>0.76866620996733004</v>
          </cell>
          <cell r="E26">
            <v>0.27222333155988199</v>
          </cell>
          <cell r="F26">
            <v>1.3346193825148274</v>
          </cell>
          <cell r="G26">
            <v>1.5365103303313401</v>
          </cell>
          <cell r="H26">
            <v>1.0631560003439899</v>
          </cell>
        </row>
        <row r="27">
          <cell r="B27">
            <v>201</v>
          </cell>
          <cell r="C27">
            <v>5.9893217134447161</v>
          </cell>
          <cell r="D27">
            <v>7.3113562602834747</v>
          </cell>
          <cell r="E27">
            <v>4.9547760303571202</v>
          </cell>
          <cell r="F27">
            <v>1.5339654863073051</v>
          </cell>
          <cell r="G27">
            <v>2.4209935221953498</v>
          </cell>
          <cell r="H27">
            <v>0.33373494850525898</v>
          </cell>
        </row>
        <row r="28">
          <cell r="B28">
            <v>203</v>
          </cell>
          <cell r="C28">
            <v>4.7317718144511911</v>
          </cell>
          <cell r="D28">
            <v>5.0385154228075795</v>
          </cell>
          <cell r="E28">
            <v>4.0969500470658353</v>
          </cell>
          <cell r="F28">
            <v>1.0818218193301987</v>
          </cell>
          <cell r="G28">
            <v>1.4154074737962601</v>
          </cell>
          <cell r="H28">
            <v>0.63591627991858801</v>
          </cell>
        </row>
        <row r="29">
          <cell r="B29">
            <v>205</v>
          </cell>
          <cell r="C29">
            <v>4.5444286715530415</v>
          </cell>
          <cell r="D29">
            <v>5.1898813869184401</v>
          </cell>
          <cell r="E29">
            <v>2.54336001770965</v>
          </cell>
          <cell r="F29">
            <v>0.41251541468816866</v>
          </cell>
          <cell r="G29">
            <v>0.54439253173402702</v>
          </cell>
          <cell r="H29">
            <v>0.26646414866773399</v>
          </cell>
        </row>
        <row r="30">
          <cell r="B30">
            <v>207</v>
          </cell>
          <cell r="C30">
            <v>1.5438534757275704</v>
          </cell>
          <cell r="D30">
            <v>2.1228986752733148</v>
          </cell>
          <cell r="E30">
            <v>1.0595196120181316</v>
          </cell>
          <cell r="F30">
            <v>1.3224598855095362</v>
          </cell>
          <cell r="G30">
            <v>2.0859998542975</v>
          </cell>
          <cell r="H30">
            <v>1.1852110035719901</v>
          </cell>
        </row>
        <row r="31">
          <cell r="B31">
            <v>218</v>
          </cell>
          <cell r="C31">
            <v>2.5355168643210346</v>
          </cell>
          <cell r="D31">
            <v>3.61451809608034</v>
          </cell>
          <cell r="E31">
            <v>1.9175757102170501</v>
          </cell>
          <cell r="F31">
            <v>0.69626464377515407</v>
          </cell>
          <cell r="G31">
            <v>1.18257335477325</v>
          </cell>
          <cell r="H31">
            <v>0.16650619235589001</v>
          </cell>
        </row>
        <row r="32">
          <cell r="B32">
            <v>222</v>
          </cell>
          <cell r="C32">
            <v>4.3234479610281795</v>
          </cell>
          <cell r="D32">
            <v>5.6070983107640906</v>
          </cell>
          <cell r="E32">
            <v>3.2067303149705451</v>
          </cell>
          <cell r="F32">
            <v>0.76397823585251023</v>
          </cell>
          <cell r="G32">
            <v>1.24464822422649</v>
          </cell>
          <cell r="H32">
            <v>4.9881786173001097E-2</v>
          </cell>
        </row>
        <row r="33">
          <cell r="B33">
            <v>226</v>
          </cell>
          <cell r="C33">
            <v>4.0868479880010824</v>
          </cell>
          <cell r="D33">
            <v>4.9376905155740651</v>
          </cell>
          <cell r="E33">
            <v>2.9885292394536349</v>
          </cell>
          <cell r="F33">
            <v>1.1134268823282378</v>
          </cell>
          <cell r="G33">
            <v>1.31376188876995</v>
          </cell>
          <cell r="H33">
            <v>0.97422553141221202</v>
          </cell>
        </row>
        <row r="34">
          <cell r="B34">
            <v>226.1</v>
          </cell>
          <cell r="C34">
            <v>4.0912374572940262</v>
          </cell>
          <cell r="D34">
            <v>4.9274209640683004</v>
          </cell>
          <cell r="E34">
            <v>2.9780394530193099</v>
          </cell>
          <cell r="F34">
            <v>1.6661920624655757</v>
          </cell>
          <cell r="G34">
            <v>2.9501051584396101</v>
          </cell>
          <cell r="H34">
            <v>1.0529907550619</v>
          </cell>
        </row>
        <row r="35">
          <cell r="B35">
            <v>226.3</v>
          </cell>
          <cell r="C35">
            <v>4.0861708045929319</v>
          </cell>
          <cell r="D35">
            <v>4.9274209640683004</v>
          </cell>
          <cell r="E35">
            <v>2.9780394530193099</v>
          </cell>
          <cell r="F35">
            <v>1.6582506168847493</v>
          </cell>
          <cell r="G35">
            <v>2.6293612736332101</v>
          </cell>
          <cell r="H35">
            <v>1.0529907550619</v>
          </cell>
        </row>
        <row r="36">
          <cell r="B36">
            <v>226.4</v>
          </cell>
          <cell r="C36">
            <v>4.0833279493431291</v>
          </cell>
          <cell r="D36">
            <v>4.9274209640683004</v>
          </cell>
          <cell r="E36">
            <v>2.9780394530193099</v>
          </cell>
          <cell r="F36">
            <v>1.1131151483140447</v>
          </cell>
          <cell r="G36">
            <v>1.31887099012248</v>
          </cell>
          <cell r="H36">
            <v>0.976467872221364</v>
          </cell>
        </row>
        <row r="37">
          <cell r="B37">
            <v>244</v>
          </cell>
          <cell r="C37">
            <v>2.8066247356616283</v>
          </cell>
          <cell r="D37">
            <v>3.31857031827266</v>
          </cell>
          <cell r="E37">
            <v>2.5794804517147099</v>
          </cell>
          <cell r="F37">
            <v>0.74160776112572113</v>
          </cell>
          <cell r="G37">
            <v>0.99966662590351896</v>
          </cell>
          <cell r="H37">
            <v>0.40816852491259598</v>
          </cell>
        </row>
        <row r="38">
          <cell r="B38">
            <v>246</v>
          </cell>
          <cell r="C38">
            <v>2.6424358323826564</v>
          </cell>
          <cell r="D38">
            <v>3.14005888786809</v>
          </cell>
          <cell r="E38">
            <v>2.3008001110511449</v>
          </cell>
          <cell r="F38">
            <v>0.99742527866071051</v>
          </cell>
          <cell r="G38">
            <v>1.7738641707987</v>
          </cell>
          <cell r="H38">
            <v>0.58017974258185401</v>
          </cell>
        </row>
        <row r="39">
          <cell r="B39">
            <v>246.1</v>
          </cell>
          <cell r="C39">
            <v>2.63534802884501</v>
          </cell>
          <cell r="D39">
            <v>3.1367948983035348</v>
          </cell>
          <cell r="E39">
            <v>2.3004656784125901</v>
          </cell>
          <cell r="F39">
            <v>1.0123200088795248</v>
          </cell>
          <cell r="G39">
            <v>2.0262380859704199</v>
          </cell>
          <cell r="H39">
            <v>0.56267637715837004</v>
          </cell>
        </row>
        <row r="40">
          <cell r="B40">
            <v>254</v>
          </cell>
          <cell r="C40">
            <v>2.2531787717005067</v>
          </cell>
          <cell r="D40">
            <v>2.5007695649197403</v>
          </cell>
          <cell r="E40">
            <v>1.82374307213311</v>
          </cell>
          <cell r="F40">
            <v>0.32571298935623566</v>
          </cell>
          <cell r="G40">
            <v>0.33477148764442899</v>
          </cell>
          <cell r="H40">
            <v>0.30735448240415703</v>
          </cell>
        </row>
        <row r="41">
          <cell r="B41">
            <v>254.1</v>
          </cell>
          <cell r="C41">
            <v>2.252887821094002</v>
          </cell>
          <cell r="D41">
            <v>2.4943146230377398</v>
          </cell>
          <cell r="E41">
            <v>1.82311796030816</v>
          </cell>
          <cell r="F41">
            <v>0.3180473183984715</v>
          </cell>
          <cell r="G41">
            <v>0.32586796992344302</v>
          </cell>
          <cell r="H41">
            <v>0.30563932853319797</v>
          </cell>
        </row>
        <row r="42">
          <cell r="B42">
            <v>255</v>
          </cell>
          <cell r="C42">
            <v>2.3292934848765596</v>
          </cell>
          <cell r="D42">
            <v>3.35241358099882</v>
          </cell>
          <cell r="E42">
            <v>1.674425050467055</v>
          </cell>
          <cell r="F42">
            <v>0.79253810813754266</v>
          </cell>
          <cell r="G42">
            <v>1.0021354506297</v>
          </cell>
          <cell r="H42">
            <v>0.540653690492092</v>
          </cell>
        </row>
        <row r="43">
          <cell r="B43">
            <v>255.1</v>
          </cell>
          <cell r="C43">
            <v>2.3278481904389574</v>
          </cell>
          <cell r="D43">
            <v>3.3321466904205552</v>
          </cell>
          <cell r="E43">
            <v>1.6770499551613001</v>
          </cell>
          <cell r="F43">
            <v>0.7898097068412282</v>
          </cell>
          <cell r="G43">
            <v>1.0150489872164199</v>
          </cell>
          <cell r="H43">
            <v>0.542021219920509</v>
          </cell>
        </row>
        <row r="44">
          <cell r="B44">
            <v>255.3</v>
          </cell>
          <cell r="C44">
            <v>2.3271511082366261</v>
          </cell>
          <cell r="D44">
            <v>3.3413812993410099</v>
          </cell>
          <cell r="E44">
            <v>1.67137433230508</v>
          </cell>
          <cell r="F44">
            <v>0.78251705241696401</v>
          </cell>
          <cell r="G44">
            <v>1.07912295155395</v>
          </cell>
          <cell r="H44">
            <v>0.54430235150161699</v>
          </cell>
        </row>
        <row r="45">
          <cell r="B45">
            <v>257</v>
          </cell>
          <cell r="C45">
            <v>3.7633600619485783</v>
          </cell>
          <cell r="D45">
            <v>4.3807007910832301</v>
          </cell>
          <cell r="E45">
            <v>3.129534813190415</v>
          </cell>
          <cell r="F45">
            <v>0.99950116603642847</v>
          </cell>
          <cell r="G45">
            <v>1.27520815135689</v>
          </cell>
          <cell r="H45">
            <v>0.829414267295704</v>
          </cell>
        </row>
        <row r="46">
          <cell r="B46">
            <v>261</v>
          </cell>
          <cell r="C46">
            <v>3.539520393816276</v>
          </cell>
          <cell r="D46">
            <v>4.1309679184981398</v>
          </cell>
          <cell r="E46">
            <v>3.0234522389378649</v>
          </cell>
          <cell r="F46">
            <v>1.1210017129639414</v>
          </cell>
          <cell r="G46">
            <v>1.20702277319621</v>
          </cell>
          <cell r="H46">
            <v>1.0367348276258399</v>
          </cell>
        </row>
        <row r="47">
          <cell r="B47">
            <v>261.10000000000002</v>
          </cell>
          <cell r="C47">
            <v>3.5199490906242827</v>
          </cell>
          <cell r="D47">
            <v>4.1309679184981398</v>
          </cell>
          <cell r="E47">
            <v>3.0315665637166154</v>
          </cell>
          <cell r="F47">
            <v>1.1291992933837571</v>
          </cell>
          <cell r="G47">
            <v>1.2158805879457499</v>
          </cell>
          <cell r="H47">
            <v>1.0367348276258399</v>
          </cell>
        </row>
        <row r="48">
          <cell r="B48">
            <v>264</v>
          </cell>
          <cell r="C48">
            <v>4.1122282243062109</v>
          </cell>
          <cell r="D48">
            <v>5.5611513901702807</v>
          </cell>
          <cell r="E48">
            <v>3.1328293377555201</v>
          </cell>
          <cell r="F48">
            <v>0.71986911646784302</v>
          </cell>
          <cell r="G48">
            <v>0.89219378851409403</v>
          </cell>
          <cell r="H48">
            <v>0.67770205377761805</v>
          </cell>
        </row>
        <row r="49">
          <cell r="B49">
            <v>264.10000000000002</v>
          </cell>
          <cell r="C49">
            <v>4.3304673363954986</v>
          </cell>
          <cell r="D49">
            <v>5.5591254756966606</v>
          </cell>
          <cell r="E49">
            <v>3.2229397117691949</v>
          </cell>
          <cell r="F49">
            <v>0.74575386670079147</v>
          </cell>
          <cell r="G49">
            <v>0.89998301952601301</v>
          </cell>
          <cell r="H49">
            <v>0.67950346110703697</v>
          </cell>
        </row>
        <row r="50">
          <cell r="B50">
            <v>275</v>
          </cell>
          <cell r="C50">
            <v>2.6881774490959547</v>
          </cell>
          <cell r="D50">
            <v>3.287386464141715</v>
          </cell>
          <cell r="E50">
            <v>1.95719122209064</v>
          </cell>
          <cell r="F50">
            <v>0.65737337021497633</v>
          </cell>
          <cell r="G50">
            <v>0.99153681377580805</v>
          </cell>
          <cell r="H50">
            <v>0.40388573533237399</v>
          </cell>
        </row>
        <row r="51">
          <cell r="B51">
            <v>275.10000000000002</v>
          </cell>
          <cell r="C51">
            <v>2.694566822128913</v>
          </cell>
          <cell r="D51">
            <v>3.287386464141715</v>
          </cell>
          <cell r="E51">
            <v>1.9565568212332649</v>
          </cell>
          <cell r="F51">
            <v>0.57571418585739642</v>
          </cell>
          <cell r="G51">
            <v>0.99200612798594301</v>
          </cell>
          <cell r="H51">
            <v>0.40388573533237399</v>
          </cell>
        </row>
        <row r="52">
          <cell r="B52">
            <v>276</v>
          </cell>
          <cell r="C52">
            <v>1.720567400778926</v>
          </cell>
          <cell r="D52">
            <v>2.2315257669107798</v>
          </cell>
          <cell r="E52">
            <v>1.4552249999633649</v>
          </cell>
          <cell r="F52">
            <v>1.540154796589482</v>
          </cell>
          <cell r="G52">
            <v>1.8392758495650201</v>
          </cell>
          <cell r="H52">
            <v>1.33364614832332</v>
          </cell>
        </row>
        <row r="53">
          <cell r="B53">
            <v>276.10000000000002</v>
          </cell>
          <cell r="C53">
            <v>1.7253358717457492</v>
          </cell>
          <cell r="D53">
            <v>2.2325853460650453</v>
          </cell>
          <cell r="E53">
            <v>1.45145040188564</v>
          </cell>
          <cell r="F53">
            <v>1.5504212943512781</v>
          </cell>
          <cell r="G53">
            <v>1.79521516793911</v>
          </cell>
          <cell r="H53">
            <v>1.3981076459558199</v>
          </cell>
        </row>
        <row r="54">
          <cell r="B54">
            <v>276.2</v>
          </cell>
          <cell r="C54">
            <v>1.7207268275593763</v>
          </cell>
          <cell r="D54">
            <v>2.23374933109005</v>
          </cell>
          <cell r="E54">
            <v>1.4491837636760199</v>
          </cell>
          <cell r="F54">
            <v>1.6271410313771126</v>
          </cell>
          <cell r="G54">
            <v>1.8622557446911601</v>
          </cell>
          <cell r="H54">
            <v>1.3817826208213599</v>
          </cell>
        </row>
        <row r="55">
          <cell r="B55">
            <v>276.3</v>
          </cell>
          <cell r="C55">
            <v>1.7207268275593763</v>
          </cell>
          <cell r="D55">
            <v>2.23374933109005</v>
          </cell>
          <cell r="E55">
            <v>1.4491837636760199</v>
          </cell>
          <cell r="F55">
            <v>1.6271410313771126</v>
          </cell>
          <cell r="G55">
            <v>1.8622557446911601</v>
          </cell>
          <cell r="H55">
            <v>1.3817826208213599</v>
          </cell>
        </row>
        <row r="56">
          <cell r="B56">
            <v>279</v>
          </cell>
          <cell r="C56">
            <v>2.8934112062663089</v>
          </cell>
          <cell r="D56">
            <v>3.9711359160405104</v>
          </cell>
          <cell r="E56">
            <v>2.1603096601205749</v>
          </cell>
          <cell r="F56">
            <v>0.81132657276500142</v>
          </cell>
          <cell r="G56">
            <v>0.94479579587465901</v>
          </cell>
          <cell r="H56">
            <v>0.61367999268816598</v>
          </cell>
        </row>
        <row r="57">
          <cell r="B57">
            <v>279.10000000000002</v>
          </cell>
          <cell r="C57">
            <v>2.8943936213522399</v>
          </cell>
          <cell r="D57">
            <v>3.96249336502644</v>
          </cell>
          <cell r="E57">
            <v>2.1542761568201949</v>
          </cell>
          <cell r="F57">
            <v>0.80242976124525045</v>
          </cell>
          <cell r="G57">
            <v>0.94531338992554703</v>
          </cell>
          <cell r="H57">
            <v>0.61367700195332797</v>
          </cell>
        </row>
        <row r="58">
          <cell r="B58">
            <v>279.2</v>
          </cell>
          <cell r="C58">
            <v>2.8934112062663089</v>
          </cell>
          <cell r="D58">
            <v>3.9711359160405104</v>
          </cell>
          <cell r="E58">
            <v>2.1603096601205749</v>
          </cell>
          <cell r="F58">
            <v>0.80058584599793314</v>
          </cell>
          <cell r="G58">
            <v>0.94479579587465901</v>
          </cell>
          <cell r="H58">
            <v>0.61367999268816598</v>
          </cell>
        </row>
        <row r="59">
          <cell r="B59">
            <v>283</v>
          </cell>
          <cell r="C59">
            <v>4.334966106410862</v>
          </cell>
          <cell r="D59">
            <v>5.0114811357877702</v>
          </cell>
          <cell r="E59">
            <v>2.9395544788916501</v>
          </cell>
          <cell r="F59">
            <v>0.51747373787073381</v>
          </cell>
          <cell r="G59">
            <v>0.80459344704884705</v>
          </cell>
          <cell r="H59">
            <v>0.40875903302831001</v>
          </cell>
        </row>
        <row r="60">
          <cell r="B60">
            <v>285</v>
          </cell>
          <cell r="C60">
            <v>4.2810232637989012</v>
          </cell>
          <cell r="D60">
            <v>4.9722436039749702</v>
          </cell>
          <cell r="E60">
            <v>3.7190717670325451</v>
          </cell>
          <cell r="F60">
            <v>0.6521284068991049</v>
          </cell>
          <cell r="G60">
            <v>0.69922924522317798</v>
          </cell>
          <cell r="H60">
            <v>0.471412252955978</v>
          </cell>
        </row>
        <row r="61">
          <cell r="B61">
            <v>285.2</v>
          </cell>
          <cell r="C61">
            <v>4.2829418571984874</v>
          </cell>
          <cell r="D61">
            <v>5.0010892569407099</v>
          </cell>
          <cell r="E61">
            <v>3.7487033851067904</v>
          </cell>
          <cell r="F61">
            <v>0.65673688781786721</v>
          </cell>
          <cell r="G61">
            <v>0.69776311106425803</v>
          </cell>
          <cell r="H61">
            <v>0.46288959787630501</v>
          </cell>
        </row>
        <row r="62">
          <cell r="B62">
            <v>296</v>
          </cell>
          <cell r="C62">
            <v>7.4488149227699036</v>
          </cell>
          <cell r="D62">
            <v>9.620690258455781</v>
          </cell>
          <cell r="E62">
            <v>4.6772279410220454</v>
          </cell>
          <cell r="F62">
            <v>0.74376976044360177</v>
          </cell>
          <cell r="G62">
            <v>0.883438192740436</v>
          </cell>
          <cell r="H62">
            <v>0.62329297150482899</v>
          </cell>
        </row>
        <row r="63">
          <cell r="B63">
            <v>297</v>
          </cell>
          <cell r="C63">
            <v>8.1399735433568932</v>
          </cell>
          <cell r="D63">
            <v>8.5410101382789296</v>
          </cell>
          <cell r="E63">
            <v>7.5321477378148503</v>
          </cell>
          <cell r="F63">
            <v>1.5118122442835666</v>
          </cell>
          <cell r="G63">
            <v>1.7492196269442899</v>
          </cell>
          <cell r="H63">
            <v>1.4028054727566801</v>
          </cell>
        </row>
        <row r="64">
          <cell r="B64">
            <v>299</v>
          </cell>
          <cell r="C64">
            <v>2.4836921032051245</v>
          </cell>
          <cell r="D64">
            <v>4.1224220486459897</v>
          </cell>
          <cell r="E64">
            <v>1.59077466362633</v>
          </cell>
          <cell r="F64">
            <v>0.9712418056483626</v>
          </cell>
          <cell r="G64">
            <v>1.4514300774759199</v>
          </cell>
          <cell r="H64">
            <v>0.50933564996384595</v>
          </cell>
        </row>
        <row r="65">
          <cell r="B65">
            <v>301</v>
          </cell>
          <cell r="C65">
            <v>4.1712255246981274</v>
          </cell>
          <cell r="D65">
            <v>5.4380238540486747</v>
          </cell>
          <cell r="E65">
            <v>3.4175675922785498</v>
          </cell>
          <cell r="F65">
            <v>1.0794921864475977</v>
          </cell>
          <cell r="G65">
            <v>1.1196173649717001</v>
          </cell>
          <cell r="H65">
            <v>0.99199503791267496</v>
          </cell>
        </row>
        <row r="66">
          <cell r="B66">
            <v>302</v>
          </cell>
          <cell r="C66">
            <v>3.8831918706649691</v>
          </cell>
          <cell r="D66">
            <v>4.9661705942949101</v>
          </cell>
          <cell r="E66">
            <v>3.4016852457907403</v>
          </cell>
          <cell r="F66">
            <v>1.007485471942092</v>
          </cell>
          <cell r="G66">
            <v>1.8498611045586699</v>
          </cell>
          <cell r="H66">
            <v>0.56144090216942799</v>
          </cell>
        </row>
        <row r="67">
          <cell r="B67">
            <v>305</v>
          </cell>
          <cell r="C67">
            <v>5.4790396845505862</v>
          </cell>
          <cell r="D67">
            <v>6.1914592636772898</v>
          </cell>
          <cell r="E67">
            <v>4.1935807738743502</v>
          </cell>
          <cell r="F67">
            <v>0.89721495816291374</v>
          </cell>
          <cell r="G67">
            <v>0.91908864954164604</v>
          </cell>
          <cell r="H67">
            <v>0.88804215127998198</v>
          </cell>
        </row>
        <row r="68">
          <cell r="B68">
            <v>306</v>
          </cell>
          <cell r="C68">
            <v>2.9777095477727138</v>
          </cell>
          <cell r="D68">
            <v>3.7083884815190902</v>
          </cell>
          <cell r="E68">
            <v>2.0020277488917202</v>
          </cell>
          <cell r="F68">
            <v>0.51374342587985755</v>
          </cell>
          <cell r="G68">
            <v>0.73107594162732903</v>
          </cell>
          <cell r="H68">
            <v>0.19570927160135301</v>
          </cell>
        </row>
        <row r="69">
          <cell r="B69">
            <v>316</v>
          </cell>
          <cell r="C69">
            <v>5.3169911392077971</v>
          </cell>
          <cell r="D69">
            <v>6.318907640932145</v>
          </cell>
          <cell r="E69">
            <v>4.6090169548826356</v>
          </cell>
          <cell r="F69">
            <v>0.17931418978822708</v>
          </cell>
          <cell r="G69">
            <v>0.24806067251597599</v>
          </cell>
          <cell r="H69">
            <v>0.14717351398371201</v>
          </cell>
        </row>
        <row r="70">
          <cell r="B70">
            <v>368</v>
          </cell>
          <cell r="C70">
            <v>2.3952907485581569</v>
          </cell>
          <cell r="D70">
            <v>3.4562748078544399</v>
          </cell>
          <cell r="E70">
            <v>1.5834132850824501</v>
          </cell>
          <cell r="F70">
            <v>1.1723818661301695</v>
          </cell>
          <cell r="G70">
            <v>1.5291123476177999</v>
          </cell>
          <cell r="H70">
            <v>0.83575428418042996</v>
          </cell>
        </row>
        <row r="71">
          <cell r="B71">
            <v>377</v>
          </cell>
          <cell r="C71">
            <v>1.232557963143988</v>
          </cell>
          <cell r="D71">
            <v>1.534867616651775</v>
          </cell>
          <cell r="E71">
            <v>0.86792500335946499</v>
          </cell>
          <cell r="F71">
            <v>1.93472122109726</v>
          </cell>
          <cell r="G71">
            <v>2.6125830204303</v>
          </cell>
          <cell r="H71">
            <v>1.4463368910694101</v>
          </cell>
        </row>
        <row r="72">
          <cell r="B72">
            <v>378</v>
          </cell>
          <cell r="C72">
            <v>1.2154861117937654</v>
          </cell>
          <cell r="D72">
            <v>1.72611568525799</v>
          </cell>
          <cell r="E72">
            <v>0.79290782519501501</v>
          </cell>
          <cell r="F72">
            <v>1.6172937078051584</v>
          </cell>
          <cell r="G72">
            <v>2.3085695796108099</v>
          </cell>
          <cell r="H72">
            <v>0.249614062930296</v>
          </cell>
        </row>
        <row r="73">
          <cell r="B73">
            <v>406</v>
          </cell>
          <cell r="C73">
            <v>3.7852913923606382</v>
          </cell>
          <cell r="D73">
            <v>4.0032970877239595</v>
          </cell>
          <cell r="E73">
            <v>3.3870982097351949</v>
          </cell>
          <cell r="F73">
            <v>1.637190870133215</v>
          </cell>
          <cell r="G73">
            <v>4.4265737031871701</v>
          </cell>
          <cell r="H73">
            <v>1.2833313331789999</v>
          </cell>
        </row>
        <row r="74">
          <cell r="B74">
            <v>415</v>
          </cell>
          <cell r="C74">
            <v>6.326783824425827</v>
          </cell>
          <cell r="D74">
            <v>6.8460129900414248</v>
          </cell>
          <cell r="E74">
            <v>5.9349894929077047</v>
          </cell>
          <cell r="F74">
            <v>1</v>
          </cell>
          <cell r="G74">
            <v>1</v>
          </cell>
          <cell r="H74">
            <v>1</v>
          </cell>
        </row>
        <row r="75">
          <cell r="B75">
            <v>415.1</v>
          </cell>
          <cell r="C75">
            <v>6.3197962551173337</v>
          </cell>
          <cell r="D75">
            <v>6.8432314252874455</v>
          </cell>
          <cell r="E75">
            <v>5.9289347635772849</v>
          </cell>
          <cell r="F75">
            <v>1</v>
          </cell>
          <cell r="G75">
            <v>1</v>
          </cell>
          <cell r="H75">
            <v>1</v>
          </cell>
        </row>
        <row r="76">
          <cell r="B76">
            <v>420</v>
          </cell>
          <cell r="C76">
            <v>5.9201559908545764</v>
          </cell>
          <cell r="D76">
            <v>7.0232949176381849</v>
          </cell>
          <cell r="E76">
            <v>5.0006190051229407</v>
          </cell>
          <cell r="F76">
            <v>1.05</v>
          </cell>
          <cell r="G76">
            <v>1.6</v>
          </cell>
          <cell r="H76">
            <v>0.5</v>
          </cell>
        </row>
        <row r="77">
          <cell r="B77">
            <v>422</v>
          </cell>
          <cell r="C77">
            <v>2.2063953365666706</v>
          </cell>
          <cell r="D77">
            <v>2.5336998584139199</v>
          </cell>
          <cell r="E77">
            <v>1.972565328157895</v>
          </cell>
          <cell r="F77">
            <v>1.0341716673316337</v>
          </cell>
          <cell r="G77">
            <v>1.1672261573481</v>
          </cell>
          <cell r="H77">
            <v>0.93680398786975905</v>
          </cell>
        </row>
        <row r="78">
          <cell r="B78">
            <v>423</v>
          </cell>
          <cell r="C78">
            <v>4.6363460166129862</v>
          </cell>
          <cell r="D78">
            <v>5.6366380148415995</v>
          </cell>
          <cell r="E78">
            <v>3.7237856224697499</v>
          </cell>
          <cell r="F78">
            <v>1.6818883086950267</v>
          </cell>
          <cell r="G78">
            <v>1.9096286833903799</v>
          </cell>
          <cell r="H78">
            <v>1.59858238367102</v>
          </cell>
        </row>
        <row r="79">
          <cell r="B79">
            <v>423.1</v>
          </cell>
          <cell r="C79">
            <v>4.6373880150164162</v>
          </cell>
          <cell r="D79">
            <v>5.6190851073489849</v>
          </cell>
          <cell r="E79">
            <v>3.7238305471073048</v>
          </cell>
          <cell r="F79">
            <v>1.6306081046524916</v>
          </cell>
          <cell r="G79">
            <v>1.7525442930736601</v>
          </cell>
          <cell r="H79">
            <v>1.5996163115047899</v>
          </cell>
        </row>
        <row r="80">
          <cell r="B80">
            <v>426</v>
          </cell>
          <cell r="C80">
            <v>2.5920457148858187</v>
          </cell>
          <cell r="D80">
            <v>3.2390149159017998</v>
          </cell>
          <cell r="E80">
            <v>1.9983125962974198</v>
          </cell>
          <cell r="F80">
            <v>0.9309046596143643</v>
          </cell>
          <cell r="G80">
            <v>1.0874393068669099</v>
          </cell>
          <cell r="H80">
            <v>0.41731780761555498</v>
          </cell>
        </row>
        <row r="81">
          <cell r="B81">
            <v>430</v>
          </cell>
          <cell r="C81">
            <v>3.0490640806987153</v>
          </cell>
          <cell r="D81">
            <v>4.0513293256543594</v>
          </cell>
          <cell r="E81">
            <v>1.5861048211581199</v>
          </cell>
          <cell r="F81">
            <v>0.50275140720195799</v>
          </cell>
          <cell r="G81">
            <v>1.3004746799727001</v>
          </cell>
          <cell r="H81">
            <v>0.305790114237045</v>
          </cell>
        </row>
        <row r="82">
          <cell r="B82">
            <v>438</v>
          </cell>
          <cell r="C82">
            <v>10.192055146116678</v>
          </cell>
          <cell r="D82">
            <v>10.5064290891981</v>
          </cell>
          <cell r="E82">
            <v>9.8543064662588193</v>
          </cell>
          <cell r="F82">
            <v>1.8123384772194751</v>
          </cell>
          <cell r="G82">
            <v>2.7309367840452698</v>
          </cell>
          <cell r="H82">
            <v>0.87241377896383498</v>
          </cell>
        </row>
        <row r="83">
          <cell r="B83">
            <v>440</v>
          </cell>
          <cell r="C83">
            <v>8.9124261540781227</v>
          </cell>
          <cell r="D83">
            <v>11.099605933075001</v>
          </cell>
          <cell r="E83">
            <v>7.0355675006951746</v>
          </cell>
          <cell r="F83">
            <v>0.4155023143212167</v>
          </cell>
          <cell r="G83">
            <v>0.70970028853546197</v>
          </cell>
          <cell r="H83">
            <v>0.33701404238190102</v>
          </cell>
        </row>
        <row r="84">
          <cell r="B84">
            <v>442</v>
          </cell>
          <cell r="C84">
            <v>9.0791532671700921</v>
          </cell>
          <cell r="D84">
            <v>9.4473288591537106</v>
          </cell>
          <cell r="E84">
            <v>8.2437289420342701</v>
          </cell>
          <cell r="F84">
            <v>1.4453736008699949</v>
          </cell>
          <cell r="G84">
            <v>1.5933365025174999</v>
          </cell>
          <cell r="H84">
            <v>1.3736907918104799</v>
          </cell>
        </row>
        <row r="85">
          <cell r="B85">
            <v>443</v>
          </cell>
          <cell r="C85">
            <v>8.4874566039326371</v>
          </cell>
          <cell r="D85">
            <v>12.376598164401901</v>
          </cell>
          <cell r="E85">
            <v>5.0316335562790249</v>
          </cell>
          <cell r="F85">
            <v>1.9693069378744885</v>
          </cell>
          <cell r="G85">
            <v>2.9491483989944598</v>
          </cell>
          <cell r="H85">
            <v>1.1161618921568399</v>
          </cell>
        </row>
        <row r="86">
          <cell r="B86">
            <v>458</v>
          </cell>
          <cell r="C86">
            <v>4.3826516825714341</v>
          </cell>
          <cell r="D86">
            <v>5.0197226513109356</v>
          </cell>
          <cell r="E86">
            <v>3.2461889199493896</v>
          </cell>
          <cell r="F86">
            <v>0.56006285431822211</v>
          </cell>
          <cell r="G86">
            <v>1.20502086731673</v>
          </cell>
          <cell r="H86">
            <v>0.262983920866531</v>
          </cell>
        </row>
        <row r="87">
          <cell r="B87">
            <v>458.1</v>
          </cell>
          <cell r="C87">
            <v>4.3825676120740189</v>
          </cell>
          <cell r="D87">
            <v>5.01992204400623</v>
          </cell>
          <cell r="E87">
            <v>3.2463581572882951</v>
          </cell>
          <cell r="F87">
            <v>0.55688027613912239</v>
          </cell>
          <cell r="G87">
            <v>1.21246615627007</v>
          </cell>
          <cell r="H87">
            <v>0.263397957815592</v>
          </cell>
        </row>
        <row r="88">
          <cell r="B88">
            <v>649</v>
          </cell>
          <cell r="C88">
            <v>4.8765236181914613</v>
          </cell>
          <cell r="D88">
            <v>6.1087307896780398</v>
          </cell>
          <cell r="E88">
            <v>1.7680705771535801</v>
          </cell>
          <cell r="F88">
            <v>2.4600486700718935</v>
          </cell>
          <cell r="G88">
            <v>2.80479535142595</v>
          </cell>
          <cell r="H88">
            <v>2.08831085955268</v>
          </cell>
        </row>
        <row r="89">
          <cell r="B89">
            <v>668</v>
          </cell>
          <cell r="C89">
            <v>6.1359600631057996</v>
          </cell>
          <cell r="D89">
            <v>8.9634941140467603</v>
          </cell>
          <cell r="E89">
            <v>4.6417226346308604</v>
          </cell>
          <cell r="F89">
            <v>2.0542147612471746</v>
          </cell>
          <cell r="G89">
            <v>2.4554160888533199</v>
          </cell>
          <cell r="H89">
            <v>1.81068461423378</v>
          </cell>
        </row>
        <row r="90">
          <cell r="B90">
            <v>676</v>
          </cell>
          <cell r="C90">
            <v>5.5245855317191852</v>
          </cell>
          <cell r="D90">
            <v>6.1126546163309001</v>
          </cell>
          <cell r="E90">
            <v>4.9365164471074703</v>
          </cell>
          <cell r="F90">
            <v>2.06105010819704</v>
          </cell>
          <cell r="G90">
            <v>2.06105010819704</v>
          </cell>
          <cell r="H90">
            <v>2.06105010819704</v>
          </cell>
        </row>
        <row r="91">
          <cell r="B91">
            <v>676.1</v>
          </cell>
          <cell r="C91">
            <v>6.0366232705904102</v>
          </cell>
          <cell r="D91">
            <v>6.0366232705904102</v>
          </cell>
          <cell r="E91">
            <v>6.0366232705904102</v>
          </cell>
          <cell r="F91">
            <v>2.06105010819704</v>
          </cell>
          <cell r="G91">
            <v>2.06105010819704</v>
          </cell>
          <cell r="H91">
            <v>2.06105010819704</v>
          </cell>
        </row>
        <row r="92">
          <cell r="B92">
            <v>683</v>
          </cell>
          <cell r="C92">
            <v>4.2302948040933499</v>
          </cell>
          <cell r="D92">
            <v>4.40811278372954</v>
          </cell>
          <cell r="E92">
            <v>4.1299071032001855</v>
          </cell>
          <cell r="F92">
            <v>0.57499999999999996</v>
          </cell>
          <cell r="G92">
            <v>1</v>
          </cell>
          <cell r="H92">
            <v>0.15</v>
          </cell>
        </row>
        <row r="93">
          <cell r="B93">
            <v>701</v>
          </cell>
          <cell r="C93">
            <v>8.5417794956847199</v>
          </cell>
          <cell r="D93">
            <v>11.219832407525899</v>
          </cell>
          <cell r="E93">
            <v>6.7466889240181498</v>
          </cell>
          <cell r="F93">
            <v>0.61793144557948809</v>
          </cell>
          <cell r="G93">
            <v>0.73555834329803604</v>
          </cell>
          <cell r="H93">
            <v>0.57000330881233596</v>
          </cell>
        </row>
        <row r="94">
          <cell r="B94">
            <v>715</v>
          </cell>
          <cell r="C94">
            <v>2.6933755853747301</v>
          </cell>
          <cell r="D94">
            <v>3.4339282406090899</v>
          </cell>
          <cell r="E94">
            <v>2.3648707375518896</v>
          </cell>
          <cell r="F94">
            <v>1.7085759412715031</v>
          </cell>
          <cell r="G94">
            <v>2.2917065496684201</v>
          </cell>
          <cell r="H94">
            <v>1.53872665957614</v>
          </cell>
        </row>
        <row r="95">
          <cell r="B95">
            <v>23</v>
          </cell>
          <cell r="C95">
            <v>3.3316586956521728</v>
          </cell>
          <cell r="D95">
            <v>5.6716300000000004</v>
          </cell>
          <cell r="E95">
            <v>1.77885</v>
          </cell>
          <cell r="F95">
            <v>0.54908966129032255</v>
          </cell>
          <cell r="G95">
            <v>1.8748050000000001</v>
          </cell>
          <cell r="H95">
            <v>0.11723149999999999</v>
          </cell>
        </row>
        <row r="96">
          <cell r="B96">
            <v>28</v>
          </cell>
          <cell r="C96">
            <v>5.07</v>
          </cell>
          <cell r="F96">
            <v>0.47637660000000004</v>
          </cell>
          <cell r="G96">
            <v>1.3133349999999999</v>
          </cell>
          <cell r="H96">
            <v>0.20128650000000001</v>
          </cell>
        </row>
        <row r="97">
          <cell r="B97">
            <v>29</v>
          </cell>
          <cell r="C97">
            <v>4.87</v>
          </cell>
          <cell r="F97">
            <v>0.37920166666666666</v>
          </cell>
          <cell r="G97">
            <v>0.51509899999999997</v>
          </cell>
          <cell r="H97">
            <v>0.30724399999999996</v>
          </cell>
        </row>
        <row r="98">
          <cell r="B98">
            <v>30</v>
          </cell>
          <cell r="C98">
            <v>5.5081208333333338</v>
          </cell>
          <cell r="D98">
            <v>6.7549299999999999</v>
          </cell>
          <cell r="E98">
            <v>3.9131900000000002</v>
          </cell>
          <cell r="F98">
            <v>0.45682260000000002</v>
          </cell>
          <cell r="G98">
            <v>0.65685199999999999</v>
          </cell>
          <cell r="H98">
            <v>0.35276000000000002</v>
          </cell>
        </row>
        <row r="99">
          <cell r="B99">
            <v>53</v>
          </cell>
          <cell r="C99">
            <v>5.475303888888889</v>
          </cell>
          <cell r="D99">
            <v>6.9060100000000002</v>
          </cell>
          <cell r="E99">
            <v>4.5057600000000004</v>
          </cell>
          <cell r="F99">
            <v>1.5932726000000001</v>
          </cell>
          <cell r="G99">
            <v>4.1007049999999996</v>
          </cell>
          <cell r="H99">
            <v>0.87964300000000006</v>
          </cell>
        </row>
        <row r="100">
          <cell r="B100">
            <v>56</v>
          </cell>
          <cell r="C100">
            <v>3.7247272727272733</v>
          </cell>
          <cell r="D100">
            <v>8.1748999999999992</v>
          </cell>
          <cell r="E100">
            <v>1.66262</v>
          </cell>
          <cell r="F100">
            <v>0.68729710000000011</v>
          </cell>
          <cell r="G100">
            <v>0.98477950000000003</v>
          </cell>
          <cell r="H100">
            <v>0.48173100000000002</v>
          </cell>
        </row>
        <row r="101">
          <cell r="B101">
            <v>67</v>
          </cell>
          <cell r="C101">
            <v>5.2018625714285722</v>
          </cell>
          <cell r="D101">
            <v>9.7812199999999994</v>
          </cell>
          <cell r="E101">
            <v>1.6640900000000001</v>
          </cell>
          <cell r="F101">
            <v>0.41863818749999998</v>
          </cell>
          <cell r="G101">
            <v>0.42428749999999998</v>
          </cell>
          <cell r="H101">
            <v>0.41670600000000002</v>
          </cell>
        </row>
        <row r="102">
          <cell r="B102">
            <v>73</v>
          </cell>
          <cell r="C102">
            <v>2.79</v>
          </cell>
          <cell r="F102">
            <v>0.59611775</v>
          </cell>
          <cell r="G102">
            <v>1.2426249999999999</v>
          </cell>
          <cell r="H102">
            <v>0.20202999999999999</v>
          </cell>
        </row>
        <row r="103">
          <cell r="B103">
            <v>75</v>
          </cell>
          <cell r="C103">
            <v>2.09019675</v>
          </cell>
          <cell r="D103">
            <v>3.6227999999999998</v>
          </cell>
          <cell r="E103">
            <v>0.161831</v>
          </cell>
          <cell r="F103">
            <v>0.97565099999999993</v>
          </cell>
          <cell r="G103">
            <v>0.97640799999999994</v>
          </cell>
          <cell r="H103">
            <v>0.97489399999999993</v>
          </cell>
        </row>
        <row r="104">
          <cell r="B104">
            <v>78</v>
          </cell>
          <cell r="C104">
            <v>5.36</v>
          </cell>
          <cell r="F104">
            <v>0.19470794999999999</v>
          </cell>
          <cell r="G104">
            <v>0.25106850000000003</v>
          </cell>
          <cell r="H104">
            <v>0.10797034999999999</v>
          </cell>
        </row>
        <row r="105">
          <cell r="B105">
            <v>80</v>
          </cell>
          <cell r="C105">
            <v>2.5463512222222224</v>
          </cell>
          <cell r="D105">
            <v>3.3306800000000001</v>
          </cell>
          <cell r="E105">
            <v>0.62985100000000005</v>
          </cell>
          <cell r="F105">
            <v>0.6025963333333334</v>
          </cell>
          <cell r="G105">
            <v>0.74043300000000012</v>
          </cell>
          <cell r="H105">
            <v>0.351879</v>
          </cell>
        </row>
        <row r="106">
          <cell r="B106">
            <v>87</v>
          </cell>
          <cell r="C106">
            <v>7.2</v>
          </cell>
          <cell r="F106">
            <v>1.2624237500000002</v>
          </cell>
          <cell r="G106">
            <v>1.344905</v>
          </cell>
          <cell r="H106">
            <v>1.1621999999999999</v>
          </cell>
        </row>
        <row r="107">
          <cell r="B107">
            <v>139</v>
          </cell>
          <cell r="C107">
            <v>2.9728322222222228</v>
          </cell>
          <cell r="D107">
            <v>5.1951400000000003</v>
          </cell>
          <cell r="E107">
            <v>1.9997499999999999</v>
          </cell>
          <cell r="F107">
            <v>2.1217637142857142</v>
          </cell>
          <cell r="G107">
            <v>3.57925</v>
          </cell>
          <cell r="H107">
            <v>0.91633700000000007</v>
          </cell>
        </row>
        <row r="108">
          <cell r="B108">
            <v>140</v>
          </cell>
          <cell r="C108">
            <v>4.3149268750000003</v>
          </cell>
          <cell r="D108">
            <v>7.4957399999999996</v>
          </cell>
          <cell r="E108">
            <v>2.1130800000000001</v>
          </cell>
          <cell r="F108">
            <v>0.27436993749999994</v>
          </cell>
          <cell r="G108">
            <v>0.3603905</v>
          </cell>
          <cell r="H108">
            <v>0.133129</v>
          </cell>
        </row>
        <row r="109">
          <cell r="B109">
            <v>166</v>
          </cell>
          <cell r="C109">
            <v>3.43</v>
          </cell>
          <cell r="F109">
            <v>0.16094524999999998</v>
          </cell>
          <cell r="G109">
            <v>0.172461</v>
          </cell>
          <cell r="H109">
            <v>0.14942949999999999</v>
          </cell>
        </row>
        <row r="110">
          <cell r="B110">
            <v>168</v>
          </cell>
          <cell r="C110">
            <v>5.9446891666666657</v>
          </cell>
          <cell r="D110">
            <v>9.5989000000000004</v>
          </cell>
          <cell r="E110">
            <v>3.6599900000000001</v>
          </cell>
          <cell r="F110">
            <v>0.58852892857142869</v>
          </cell>
          <cell r="G110">
            <v>0.70472800000000002</v>
          </cell>
          <cell r="H110">
            <v>0.49842900000000001</v>
          </cell>
        </row>
        <row r="111">
          <cell r="B111">
            <v>175</v>
          </cell>
          <cell r="C111">
            <v>6.4212658333333339</v>
          </cell>
          <cell r="D111">
            <v>24.283200000000001</v>
          </cell>
          <cell r="E111">
            <v>2.98698</v>
          </cell>
          <cell r="F111">
            <v>1.7829674999999998</v>
          </cell>
          <cell r="G111">
            <v>1.8447450000000001</v>
          </cell>
          <cell r="H111">
            <v>1.6494849999999999</v>
          </cell>
        </row>
        <row r="112">
          <cell r="B112">
            <v>186</v>
          </cell>
          <cell r="C112">
            <v>8.3635358333333336</v>
          </cell>
          <cell r="D112">
            <v>9.4942700000000002</v>
          </cell>
          <cell r="E112">
            <v>6.6976500000000003</v>
          </cell>
          <cell r="F112">
            <v>0.32537325</v>
          </cell>
          <cell r="G112">
            <v>0.48213500000000004</v>
          </cell>
          <cell r="H112">
            <v>0.1686115</v>
          </cell>
        </row>
        <row r="113">
          <cell r="B113">
            <v>196</v>
          </cell>
          <cell r="C113">
            <v>5.0651199999999994</v>
          </cell>
          <cell r="D113">
            <v>6.4135900000000001</v>
          </cell>
          <cell r="E113">
            <v>4.5394600000000001</v>
          </cell>
          <cell r="F113">
            <v>0.77072816666666666</v>
          </cell>
          <cell r="G113">
            <v>0.79352899999999993</v>
          </cell>
          <cell r="H113">
            <v>0.74117849999999996</v>
          </cell>
        </row>
        <row r="114">
          <cell r="B114">
            <v>197</v>
          </cell>
          <cell r="C114">
            <v>3.3562920930232552</v>
          </cell>
          <cell r="D114">
            <v>4.7317900000000002</v>
          </cell>
          <cell r="E114">
            <v>2.3862999999999999</v>
          </cell>
          <cell r="F114">
            <v>0.77713691666666662</v>
          </cell>
          <cell r="G114">
            <v>1.07192</v>
          </cell>
          <cell r="H114">
            <v>0.58941099999999991</v>
          </cell>
        </row>
        <row r="115">
          <cell r="B115">
            <v>198</v>
          </cell>
          <cell r="C115">
            <v>3.7611927999999994</v>
          </cell>
          <cell r="D115">
            <v>6.28444</v>
          </cell>
          <cell r="E115">
            <v>1.86174</v>
          </cell>
          <cell r="F115">
            <v>0.71504709999999982</v>
          </cell>
          <cell r="G115">
            <v>1.4443699999999999</v>
          </cell>
          <cell r="H115">
            <v>0.151862</v>
          </cell>
        </row>
        <row r="116">
          <cell r="B116">
            <v>322</v>
          </cell>
          <cell r="C116">
            <v>2.1373916923076921</v>
          </cell>
          <cell r="D116">
            <v>3.5828099999999998</v>
          </cell>
          <cell r="E116">
            <v>0.63640399999999997</v>
          </cell>
          <cell r="F116">
            <v>0.58037827272727283</v>
          </cell>
          <cell r="G116">
            <v>0.79496600000000006</v>
          </cell>
          <cell r="H116">
            <v>0.27778700000000001</v>
          </cell>
        </row>
        <row r="117">
          <cell r="B117">
            <v>324</v>
          </cell>
          <cell r="C117">
            <v>2.6990040000000008</v>
          </cell>
          <cell r="D117">
            <v>3.9095200000000001</v>
          </cell>
          <cell r="E117">
            <v>1.8238799999999999</v>
          </cell>
          <cell r="F117">
            <v>0.60416574999999995</v>
          </cell>
          <cell r="G117">
            <v>0.84712549999999998</v>
          </cell>
          <cell r="H117">
            <v>0.22511749999999997</v>
          </cell>
        </row>
        <row r="118">
          <cell r="B118">
            <v>331</v>
          </cell>
          <cell r="C118">
            <v>2.6611349999999998</v>
          </cell>
          <cell r="D118">
            <v>2.9064700000000001</v>
          </cell>
          <cell r="E118">
            <v>2.4157999999999999</v>
          </cell>
        </row>
        <row r="119">
          <cell r="B119">
            <v>331.1</v>
          </cell>
          <cell r="C119">
            <v>2.4157999999999999</v>
          </cell>
          <cell r="D119">
            <v>2.4157999999999999</v>
          </cell>
          <cell r="E119">
            <v>2.4157999999999999</v>
          </cell>
          <cell r="F119">
            <v>0.98054074999999996</v>
          </cell>
          <cell r="G119">
            <v>1.41499</v>
          </cell>
          <cell r="H119">
            <v>0.54609149999999995</v>
          </cell>
        </row>
        <row r="120">
          <cell r="B120">
            <v>331.2</v>
          </cell>
          <cell r="C120">
            <v>3.4944760000000006</v>
          </cell>
          <cell r="D120">
            <v>5.0999699999999999</v>
          </cell>
          <cell r="E120">
            <v>2.2347899999999998</v>
          </cell>
          <cell r="F120">
            <v>0.67353268749999995</v>
          </cell>
          <cell r="G120">
            <v>0.70139949999999995</v>
          </cell>
          <cell r="H120">
            <v>0.63303599999999993</v>
          </cell>
        </row>
        <row r="121">
          <cell r="B121">
            <v>333</v>
          </cell>
          <cell r="C121">
            <v>2.2489367857142852</v>
          </cell>
          <cell r="D121">
            <v>3.2049799999999999</v>
          </cell>
          <cell r="E121">
            <v>0.53363499999999997</v>
          </cell>
          <cell r="F121">
            <v>0.1768575</v>
          </cell>
          <cell r="G121">
            <v>0.266793</v>
          </cell>
          <cell r="H121">
            <v>0.1215865</v>
          </cell>
        </row>
        <row r="122">
          <cell r="B122">
            <v>334</v>
          </cell>
          <cell r="C122">
            <v>0.65603320000000009</v>
          </cell>
          <cell r="D122">
            <v>1.57107</v>
          </cell>
          <cell r="E122">
            <v>0.28217999999999999</v>
          </cell>
          <cell r="F122">
            <v>0.1714967222222222</v>
          </cell>
          <cell r="G122">
            <v>0.45565749999999999</v>
          </cell>
          <cell r="H122">
            <v>5.576325E-2</v>
          </cell>
        </row>
        <row r="123">
          <cell r="B123">
            <v>343</v>
          </cell>
          <cell r="C123">
            <v>2.5124306538461534</v>
          </cell>
          <cell r="D123">
            <v>3.96774</v>
          </cell>
          <cell r="E123">
            <v>0.65931700000000004</v>
          </cell>
          <cell r="F123">
            <v>0.90872456666666679</v>
          </cell>
          <cell r="G123">
            <v>1.77623</v>
          </cell>
          <cell r="H123">
            <v>0.54033350000000002</v>
          </cell>
        </row>
        <row r="124">
          <cell r="B124">
            <v>344</v>
          </cell>
          <cell r="C124">
            <v>4.1814423529411764</v>
          </cell>
          <cell r="D124">
            <v>5.7339500000000001</v>
          </cell>
          <cell r="E124">
            <v>2.4142700000000001</v>
          </cell>
          <cell r="F124">
            <v>0.43301767812499997</v>
          </cell>
          <cell r="G124">
            <v>1.7625500000000001</v>
          </cell>
          <cell r="H124">
            <v>0.104355</v>
          </cell>
        </row>
        <row r="125">
          <cell r="B125">
            <v>345</v>
          </cell>
          <cell r="C125">
            <v>3.9614324999999999</v>
          </cell>
          <cell r="D125">
            <v>4.4159199999999998</v>
          </cell>
          <cell r="E125">
            <v>3.4868700000000001</v>
          </cell>
          <cell r="F125">
            <v>1.9998840000000002</v>
          </cell>
          <cell r="G125">
            <v>2.4209499999999999</v>
          </cell>
          <cell r="H125">
            <v>1.5044550000000001</v>
          </cell>
        </row>
        <row r="126">
          <cell r="B126">
            <v>347</v>
          </cell>
          <cell r="C126">
            <v>3.3048935714285714</v>
          </cell>
          <cell r="D126">
            <v>4.18337</v>
          </cell>
          <cell r="E126">
            <v>2.7389600000000001</v>
          </cell>
          <cell r="F126">
            <v>0.59168600000000005</v>
          </cell>
          <cell r="G126">
            <v>0.69138250000000001</v>
          </cell>
          <cell r="H126">
            <v>0.48441250000000002</v>
          </cell>
        </row>
        <row r="127">
          <cell r="B127">
            <v>349</v>
          </cell>
          <cell r="C127">
            <v>2.2049279999999998</v>
          </cell>
          <cell r="D127">
            <v>3.0470899999999999</v>
          </cell>
          <cell r="E127">
            <v>1.7863899999999999</v>
          </cell>
          <cell r="F127">
            <v>1.6422650000000001</v>
          </cell>
          <cell r="G127">
            <v>1.6929400000000001</v>
          </cell>
          <cell r="H127">
            <v>1.6196950000000001</v>
          </cell>
        </row>
        <row r="128">
          <cell r="B128">
            <v>351.1</v>
          </cell>
          <cell r="C128">
            <v>3.5706305714285711</v>
          </cell>
          <cell r="D128">
            <v>4.5045500000000001</v>
          </cell>
          <cell r="E128">
            <v>2.7622499999999999</v>
          </cell>
          <cell r="F128">
            <v>0.37738340909090906</v>
          </cell>
          <cell r="G128">
            <v>0.6466345</v>
          </cell>
          <cell r="H128">
            <v>0.19934849999999998</v>
          </cell>
        </row>
        <row r="129">
          <cell r="B129">
            <v>354</v>
          </cell>
          <cell r="C129">
            <v>2.3787968181818182</v>
          </cell>
          <cell r="D129">
            <v>3.0343499999999999</v>
          </cell>
          <cell r="E129">
            <v>1.0791500000000001</v>
          </cell>
          <cell r="F129">
            <v>0.67416199999999993</v>
          </cell>
          <cell r="G129">
            <v>0.81228549999999999</v>
          </cell>
          <cell r="H129">
            <v>0.18843799999999999</v>
          </cell>
        </row>
        <row r="130">
          <cell r="B130">
            <v>357</v>
          </cell>
          <cell r="C130">
            <v>3.2787649999999999</v>
          </cell>
          <cell r="D130">
            <v>4.7030900000000004</v>
          </cell>
          <cell r="E130">
            <v>1.4133199999999999</v>
          </cell>
          <cell r="F130">
            <v>2.9495041666666659</v>
          </cell>
          <cell r="G130">
            <v>3.07816</v>
          </cell>
          <cell r="H130">
            <v>2.8116099999999999</v>
          </cell>
        </row>
        <row r="131">
          <cell r="B131">
            <v>449</v>
          </cell>
          <cell r="C131">
            <v>4.3938949999999997</v>
          </cell>
          <cell r="D131">
            <v>5.2846599999999997</v>
          </cell>
          <cell r="E131">
            <v>3.3428</v>
          </cell>
          <cell r="F131">
            <v>2.1336111111111111</v>
          </cell>
          <cell r="G131">
            <v>3.3163900000000002</v>
          </cell>
          <cell r="H131">
            <v>1.4570050000000001</v>
          </cell>
        </row>
        <row r="132">
          <cell r="B132">
            <v>454</v>
          </cell>
          <cell r="C132">
            <v>1.5435615714285711</v>
          </cell>
          <cell r="D132">
            <v>4.3238799999999999</v>
          </cell>
          <cell r="E132">
            <v>0.50169600000000003</v>
          </cell>
          <cell r="F132">
            <v>0.65015837499999996</v>
          </cell>
          <cell r="G132">
            <v>1.2054450000000001</v>
          </cell>
          <cell r="H132">
            <v>0.12531100000000001</v>
          </cell>
        </row>
        <row r="133">
          <cell r="B133">
            <v>457</v>
          </cell>
          <cell r="C133">
            <v>4.1651515000000003</v>
          </cell>
          <cell r="D133">
            <v>5.37331</v>
          </cell>
          <cell r="E133">
            <v>2.75664</v>
          </cell>
          <cell r="F133">
            <v>0.96864221875000012</v>
          </cell>
          <cell r="G133">
            <v>1.959625</v>
          </cell>
          <cell r="H133">
            <v>0.26859550000000004</v>
          </cell>
        </row>
        <row r="134">
          <cell r="B134">
            <v>464</v>
          </cell>
          <cell r="C134">
            <v>2.33</v>
          </cell>
          <cell r="F134">
            <v>0.66333626875000007</v>
          </cell>
          <cell r="G134">
            <v>0.99630799999999997</v>
          </cell>
          <cell r="H134">
            <v>2.2652649999999996E-2</v>
          </cell>
        </row>
        <row r="135">
          <cell r="B135">
            <v>466</v>
          </cell>
          <cell r="C135">
            <v>1.8</v>
          </cell>
          <cell r="F135">
            <v>0.94880461538461547</v>
          </cell>
          <cell r="G135">
            <v>1.8000600000000002</v>
          </cell>
          <cell r="H135">
            <v>0.28052500000000002</v>
          </cell>
        </row>
        <row r="136">
          <cell r="B136">
            <v>467</v>
          </cell>
          <cell r="C136">
            <v>11.13</v>
          </cell>
          <cell r="F136">
            <v>1.45194</v>
          </cell>
          <cell r="G136">
            <v>1.5178699999999998</v>
          </cell>
          <cell r="H136">
            <v>1.4277600000000001</v>
          </cell>
        </row>
        <row r="137">
          <cell r="B137">
            <v>479</v>
          </cell>
          <cell r="C137">
            <v>6.38</v>
          </cell>
          <cell r="F137">
            <v>2.0731131250000003</v>
          </cell>
          <cell r="G137">
            <v>2.3436599999999999</v>
          </cell>
          <cell r="H137">
            <v>1.690045</v>
          </cell>
        </row>
        <row r="138">
          <cell r="B138">
            <v>482</v>
          </cell>
          <cell r="C138">
            <v>4.82</v>
          </cell>
          <cell r="F138">
            <v>0.80492870454545451</v>
          </cell>
          <cell r="G138">
            <v>1.1775899999999999</v>
          </cell>
          <cell r="H138">
            <v>0.51031950000000004</v>
          </cell>
        </row>
        <row r="139">
          <cell r="B139">
            <v>484</v>
          </cell>
          <cell r="C139">
            <v>3.9682709090909096</v>
          </cell>
          <cell r="D139">
            <v>6.0658200000000004</v>
          </cell>
          <cell r="E139">
            <v>2.04826</v>
          </cell>
          <cell r="F139">
            <v>0.70135752777777793</v>
          </cell>
          <cell r="G139">
            <v>1.82006</v>
          </cell>
          <cell r="H139">
            <v>0.15706300000000001</v>
          </cell>
        </row>
        <row r="140">
          <cell r="B140">
            <v>488</v>
          </cell>
          <cell r="C140">
            <v>2.3876452941176467</v>
          </cell>
          <cell r="D140">
            <v>3.6013199999999999</v>
          </cell>
          <cell r="E140">
            <v>1.2988900000000001</v>
          </cell>
          <cell r="F140">
            <v>0.54574414999999998</v>
          </cell>
          <cell r="G140">
            <v>0.7305060000000001</v>
          </cell>
          <cell r="H140">
            <v>0.467802</v>
          </cell>
        </row>
        <row r="141">
          <cell r="B141">
            <v>496.1</v>
          </cell>
          <cell r="C141">
            <v>3.9359357142857143</v>
          </cell>
          <cell r="D141">
            <v>5.2117899999999997</v>
          </cell>
          <cell r="E141">
            <v>3.0346700000000002</v>
          </cell>
          <cell r="F141">
            <v>0.18036785</v>
          </cell>
          <cell r="G141">
            <v>0.28345750000000003</v>
          </cell>
          <cell r="H141">
            <v>9.4870750000000004E-2</v>
          </cell>
        </row>
        <row r="142">
          <cell r="B142">
            <v>496.2</v>
          </cell>
          <cell r="C142">
            <v>4.4665283333333337</v>
          </cell>
          <cell r="D142">
            <v>4.9901099999999996</v>
          </cell>
          <cell r="E142">
            <v>3.6638299999999999</v>
          </cell>
          <cell r="F142">
            <v>0.27167193999999995</v>
          </cell>
          <cell r="G142">
            <v>0.48631350000000001</v>
          </cell>
          <cell r="H142">
            <v>0.10863020000000001</v>
          </cell>
        </row>
        <row r="143">
          <cell r="B143">
            <v>505</v>
          </cell>
          <cell r="C143">
            <v>3.4118662499999997</v>
          </cell>
          <cell r="D143">
            <v>4.8898200000000003</v>
          </cell>
          <cell r="E143">
            <v>1.6374200000000001</v>
          </cell>
          <cell r="F143">
            <v>0.81012785000000009</v>
          </cell>
          <cell r="G143">
            <v>1.2403050000000002</v>
          </cell>
          <cell r="H143">
            <v>0.59072000000000002</v>
          </cell>
        </row>
        <row r="144">
          <cell r="B144">
            <v>508</v>
          </cell>
          <cell r="C144">
            <v>4.6343764285714286</v>
          </cell>
          <cell r="D144">
            <v>6.0027400000000002</v>
          </cell>
          <cell r="E144">
            <v>3.7059099999999998</v>
          </cell>
          <cell r="F144">
            <v>0.19296685714285713</v>
          </cell>
          <cell r="G144">
            <v>0.29686049999999997</v>
          </cell>
          <cell r="H144">
            <v>0.12617850000000003</v>
          </cell>
        </row>
        <row r="145">
          <cell r="B145">
            <v>511</v>
          </cell>
          <cell r="C145">
            <v>5.8451458333333335</v>
          </cell>
          <cell r="D145">
            <v>6.71448</v>
          </cell>
          <cell r="E145">
            <v>5.2990899999999996</v>
          </cell>
          <cell r="F145">
            <v>1.3186678571428572</v>
          </cell>
          <cell r="G145">
            <v>1.419305</v>
          </cell>
          <cell r="H145">
            <v>1.19441</v>
          </cell>
        </row>
        <row r="146">
          <cell r="B146">
            <v>531.1</v>
          </cell>
          <cell r="C146">
            <v>3.3544636842105255</v>
          </cell>
          <cell r="D146">
            <v>4.9764200000000001</v>
          </cell>
          <cell r="E146">
            <v>2.5142699999999998</v>
          </cell>
          <cell r="F146">
            <v>1.8545199999999999</v>
          </cell>
          <cell r="G146">
            <v>1.8545199999999999</v>
          </cell>
          <cell r="H146">
            <v>1.8545199999999999</v>
          </cell>
        </row>
        <row r="147">
          <cell r="B147">
            <v>532</v>
          </cell>
          <cell r="C147">
            <v>4.0039156333333334</v>
          </cell>
          <cell r="D147">
            <v>5.8017599999999998</v>
          </cell>
          <cell r="E147">
            <v>0.34495300000000001</v>
          </cell>
          <cell r="F147">
            <v>0.76970966666666651</v>
          </cell>
          <cell r="G147">
            <v>1.385345</v>
          </cell>
          <cell r="H147">
            <v>0.52171749999999995</v>
          </cell>
        </row>
        <row r="148">
          <cell r="B148">
            <v>534</v>
          </cell>
          <cell r="C148">
            <v>1.8354071428571428</v>
          </cell>
          <cell r="D148">
            <v>2.71041</v>
          </cell>
          <cell r="E148">
            <v>1.24658</v>
          </cell>
          <cell r="F148">
            <v>3.0636749999999999</v>
          </cell>
          <cell r="G148">
            <v>3.3611149999999999</v>
          </cell>
          <cell r="H148">
            <v>2.8464</v>
          </cell>
        </row>
        <row r="149">
          <cell r="B149">
            <v>536</v>
          </cell>
          <cell r="C149">
            <v>2.1255761538461533</v>
          </cell>
          <cell r="D149">
            <v>2.53931</v>
          </cell>
          <cell r="E149">
            <v>1.73909</v>
          </cell>
          <cell r="F149">
            <v>0.52554738235294118</v>
          </cell>
          <cell r="G149">
            <v>0.63160950000000005</v>
          </cell>
          <cell r="H149">
            <v>0.4974035</v>
          </cell>
        </row>
        <row r="150">
          <cell r="B150">
            <v>541</v>
          </cell>
          <cell r="C150">
            <v>5.7201483333333343</v>
          </cell>
          <cell r="D150">
            <v>6.2791399999999999</v>
          </cell>
          <cell r="E150">
            <v>5.1819600000000001</v>
          </cell>
          <cell r="F150">
            <v>1.9175609999999998</v>
          </cell>
          <cell r="G150">
            <v>2.0914999999999999</v>
          </cell>
          <cell r="H150">
            <v>1.7667600000000001</v>
          </cell>
        </row>
        <row r="151">
          <cell r="B151">
            <v>544</v>
          </cell>
          <cell r="C151">
            <v>3.3893763636363632</v>
          </cell>
          <cell r="D151">
            <v>4.6989999999999998</v>
          </cell>
          <cell r="E151">
            <v>2.5209700000000002</v>
          </cell>
          <cell r="F151">
            <v>0.37890550000000006</v>
          </cell>
          <cell r="G151">
            <v>0.5381760000000001</v>
          </cell>
          <cell r="H151">
            <v>0.219635</v>
          </cell>
        </row>
        <row r="152">
          <cell r="B152">
            <v>547</v>
          </cell>
          <cell r="C152">
            <v>4.07165</v>
          </cell>
          <cell r="D152">
            <v>4.9369399999999999</v>
          </cell>
          <cell r="E152">
            <v>3.1676899999999999</v>
          </cell>
          <cell r="F152">
            <v>2.84395</v>
          </cell>
          <cell r="G152">
            <v>3.1067600000000004</v>
          </cell>
          <cell r="H152">
            <v>2.68187</v>
          </cell>
        </row>
        <row r="153">
          <cell r="B153">
            <v>553</v>
          </cell>
          <cell r="C153">
            <v>5.0941080000000012</v>
          </cell>
          <cell r="D153">
            <v>5.9570400000000001</v>
          </cell>
          <cell r="E153">
            <v>4.2640700000000002</v>
          </cell>
          <cell r="F153">
            <v>0.46769212500000001</v>
          </cell>
          <cell r="G153">
            <v>0.47176450000000003</v>
          </cell>
          <cell r="H153">
            <v>0.46372500000000005</v>
          </cell>
        </row>
        <row r="154">
          <cell r="B154">
            <v>558</v>
          </cell>
          <cell r="C154">
            <v>6.4023090000000007</v>
          </cell>
          <cell r="D154">
            <v>7.9413499999999999</v>
          </cell>
          <cell r="E154">
            <v>5.5319200000000004</v>
          </cell>
          <cell r="F154">
            <v>1.0326218</v>
          </cell>
          <cell r="G154">
            <v>1.638755</v>
          </cell>
          <cell r="H154">
            <v>0.33618500000000001</v>
          </cell>
        </row>
        <row r="155">
          <cell r="B155">
            <v>563</v>
          </cell>
          <cell r="C155">
            <v>5.695537777777778</v>
          </cell>
          <cell r="D155">
            <v>7.3394599999999999</v>
          </cell>
          <cell r="E155">
            <v>3.9777499999999999</v>
          </cell>
          <cell r="F155">
            <v>0.63101683333333325</v>
          </cell>
          <cell r="G155">
            <v>0.79837099999999994</v>
          </cell>
          <cell r="H155">
            <v>0.4090125</v>
          </cell>
        </row>
        <row r="156">
          <cell r="B156">
            <v>566</v>
          </cell>
          <cell r="C156">
            <v>9.0798652631578953</v>
          </cell>
          <cell r="D156">
            <v>10.3279</v>
          </cell>
          <cell r="E156">
            <v>7.2798600000000002</v>
          </cell>
          <cell r="F156">
            <v>1.1816926176470586</v>
          </cell>
          <cell r="G156">
            <v>1.2652999999999999</v>
          </cell>
          <cell r="H156">
            <v>0.40737449999999997</v>
          </cell>
        </row>
        <row r="157">
          <cell r="B157">
            <v>592</v>
          </cell>
          <cell r="C157">
            <v>2.9357033333333331</v>
          </cell>
          <cell r="D157">
            <v>3.8805499999999999</v>
          </cell>
          <cell r="E157">
            <v>1.81219</v>
          </cell>
          <cell r="F157">
            <v>0.55166330000000008</v>
          </cell>
          <cell r="G157">
            <v>1.13608</v>
          </cell>
          <cell r="H157">
            <v>7.1796349999999995E-2</v>
          </cell>
        </row>
        <row r="158">
          <cell r="B158">
            <v>593</v>
          </cell>
          <cell r="C158">
            <v>1.9090658333333339</v>
          </cell>
          <cell r="D158">
            <v>2.7208000000000001</v>
          </cell>
          <cell r="E158">
            <v>1.0811999999999999</v>
          </cell>
          <cell r="F158">
            <v>0.92195775000000024</v>
          </cell>
          <cell r="G158">
            <v>1.7664149999999998</v>
          </cell>
          <cell r="H158">
            <v>5.5403549999999996E-2</v>
          </cell>
        </row>
        <row r="159">
          <cell r="B159">
            <v>602</v>
          </cell>
          <cell r="C159">
            <v>1.3081457142857147</v>
          </cell>
          <cell r="D159">
            <v>2.3753099999999998</v>
          </cell>
          <cell r="E159">
            <v>0.56114200000000003</v>
          </cell>
          <cell r="F159">
            <v>0.53666349999999996</v>
          </cell>
          <cell r="G159">
            <v>0.77555400000000008</v>
          </cell>
          <cell r="H159">
            <v>0.45139399999999996</v>
          </cell>
        </row>
        <row r="160">
          <cell r="B160">
            <v>605</v>
          </cell>
          <cell r="C160">
            <v>3.7202758823529414</v>
          </cell>
          <cell r="D160">
            <v>4.6713300000000002</v>
          </cell>
          <cell r="E160">
            <v>1.83396</v>
          </cell>
          <cell r="F160">
            <v>0.37413913571428575</v>
          </cell>
          <cell r="G160">
            <v>0.53427199999999997</v>
          </cell>
          <cell r="H160">
            <v>0.10420694999999999</v>
          </cell>
        </row>
        <row r="161">
          <cell r="B161">
            <v>605.1</v>
          </cell>
          <cell r="C161">
            <v>4.1804499999999996</v>
          </cell>
          <cell r="D161">
            <v>4.6297499999999996</v>
          </cell>
          <cell r="E161">
            <v>3.8589199999999999</v>
          </cell>
          <cell r="F161">
            <v>0.41768849999999996</v>
          </cell>
          <cell r="G161">
            <v>0.41768849999999996</v>
          </cell>
          <cell r="H161">
            <v>0.41768849999999996</v>
          </cell>
        </row>
        <row r="162">
          <cell r="B162">
            <v>605.20000000000005</v>
          </cell>
          <cell r="C162">
            <v>3.3016133333333335</v>
          </cell>
          <cell r="D162">
            <v>4.0674999999999999</v>
          </cell>
          <cell r="E162">
            <v>2.2286100000000002</v>
          </cell>
          <cell r="F162">
            <v>0.22749364999999999</v>
          </cell>
          <cell r="G162">
            <v>0.33304800000000001</v>
          </cell>
          <cell r="H162">
            <v>0.10420694999999999</v>
          </cell>
        </row>
        <row r="163">
          <cell r="B163">
            <v>609</v>
          </cell>
          <cell r="C163">
            <v>1.7382523076923078</v>
          </cell>
          <cell r="D163">
            <v>3.3531499999999999</v>
          </cell>
          <cell r="E163">
            <v>0.59782500000000005</v>
          </cell>
          <cell r="F163">
            <v>0.76915621428571423</v>
          </cell>
          <cell r="G163">
            <v>1.5076900000000002</v>
          </cell>
          <cell r="H163">
            <v>0.20401049999999998</v>
          </cell>
        </row>
        <row r="164">
          <cell r="B164">
            <v>612</v>
          </cell>
          <cell r="C164">
            <v>1.7301742222222225</v>
          </cell>
          <cell r="D164">
            <v>3.26613</v>
          </cell>
          <cell r="E164">
            <v>0.67813699999999999</v>
          </cell>
          <cell r="F164">
            <v>0.42142036363636354</v>
          </cell>
          <cell r="G164">
            <v>0.93196299999999999</v>
          </cell>
          <cell r="H164">
            <v>0.18276299999999998</v>
          </cell>
        </row>
        <row r="165">
          <cell r="B165">
            <v>621</v>
          </cell>
          <cell r="C165">
            <v>4.4636459999999989</v>
          </cell>
          <cell r="D165">
            <v>5.4775799999999997</v>
          </cell>
          <cell r="E165">
            <v>3.5905399999999998</v>
          </cell>
          <cell r="F165">
            <v>0.15946803749999999</v>
          </cell>
          <cell r="G165">
            <v>0.211231</v>
          </cell>
          <cell r="H165">
            <v>7.915164999999999E-2</v>
          </cell>
        </row>
        <row r="166">
          <cell r="B166">
            <v>633</v>
          </cell>
          <cell r="C166">
            <v>6.9985733333333329</v>
          </cell>
          <cell r="D166">
            <v>7.1232100000000003</v>
          </cell>
          <cell r="E166">
            <v>6.8743299999999996</v>
          </cell>
          <cell r="F166">
            <v>0.34271066666666661</v>
          </cell>
          <cell r="G166">
            <v>0.4520245</v>
          </cell>
          <cell r="H166">
            <v>0.21594049999999998</v>
          </cell>
        </row>
        <row r="167">
          <cell r="B167">
            <v>1194</v>
          </cell>
          <cell r="C167">
            <v>3.2470560606060603</v>
          </cell>
          <cell r="D167">
            <v>5.2737299999999996</v>
          </cell>
          <cell r="E167">
            <v>1.06376</v>
          </cell>
          <cell r="F167">
            <v>0.68700000000000006</v>
          </cell>
        </row>
        <row r="168">
          <cell r="B168">
            <v>190</v>
          </cell>
          <cell r="C168">
            <v>6.7</v>
          </cell>
          <cell r="F168">
            <v>0.5</v>
          </cell>
        </row>
      </sheetData>
      <sheetData sheetId="21"/>
      <sheetData sheetId="22">
        <row r="2">
          <cell r="C2" t="str">
            <v>Site #</v>
          </cell>
        </row>
        <row r="3">
          <cell r="C3">
            <v>244</v>
          </cell>
          <cell r="D3">
            <v>8.82</v>
          </cell>
        </row>
        <row r="4">
          <cell r="C4">
            <v>254</v>
          </cell>
          <cell r="D4">
            <v>9.66</v>
          </cell>
        </row>
        <row r="5">
          <cell r="C5">
            <v>4</v>
          </cell>
          <cell r="D5">
            <v>10.08</v>
          </cell>
        </row>
        <row r="6">
          <cell r="C6">
            <v>255</v>
          </cell>
          <cell r="D6">
            <v>12.18</v>
          </cell>
        </row>
        <row r="7">
          <cell r="C7">
            <v>246</v>
          </cell>
          <cell r="D7">
            <v>12.81</v>
          </cell>
        </row>
        <row r="8">
          <cell r="C8">
            <v>275</v>
          </cell>
          <cell r="D8">
            <v>13.02</v>
          </cell>
        </row>
        <row r="9">
          <cell r="C9">
            <v>275</v>
          </cell>
          <cell r="D9">
            <v>13.02</v>
          </cell>
        </row>
        <row r="10">
          <cell r="C10">
            <v>279</v>
          </cell>
          <cell r="D10">
            <v>13.86</v>
          </cell>
        </row>
        <row r="11">
          <cell r="C11">
            <v>108</v>
          </cell>
          <cell r="D11">
            <v>15.54</v>
          </cell>
        </row>
        <row r="12">
          <cell r="C12">
            <v>285</v>
          </cell>
          <cell r="D12">
            <v>16.170000000000002</v>
          </cell>
        </row>
        <row r="13">
          <cell r="C13">
            <v>264</v>
          </cell>
          <cell r="D13">
            <v>21.63</v>
          </cell>
        </row>
        <row r="14">
          <cell r="C14">
            <v>701</v>
          </cell>
          <cell r="D14">
            <v>678.3</v>
          </cell>
        </row>
        <row r="15">
          <cell r="C15">
            <v>676</v>
          </cell>
          <cell r="D15">
            <v>1487.64</v>
          </cell>
        </row>
        <row r="16">
          <cell r="C16">
            <v>18</v>
          </cell>
          <cell r="D16">
            <v>2413.3200000000002</v>
          </cell>
        </row>
        <row r="17">
          <cell r="C17">
            <v>20</v>
          </cell>
          <cell r="D17">
            <v>3005.73</v>
          </cell>
        </row>
        <row r="18">
          <cell r="C18">
            <v>119</v>
          </cell>
          <cell r="D18">
            <v>6781.74</v>
          </cell>
        </row>
        <row r="19">
          <cell r="C19">
            <v>201</v>
          </cell>
          <cell r="D19">
            <v>9816.66</v>
          </cell>
        </row>
        <row r="20">
          <cell r="C20">
            <v>331.1</v>
          </cell>
          <cell r="D20">
            <v>5</v>
          </cell>
        </row>
        <row r="21">
          <cell r="C21">
            <v>331.2</v>
          </cell>
          <cell r="D21">
            <v>5</v>
          </cell>
        </row>
        <row r="22">
          <cell r="C22">
            <v>322</v>
          </cell>
          <cell r="D22">
            <v>4378.5</v>
          </cell>
        </row>
        <row r="23">
          <cell r="C23">
            <v>333</v>
          </cell>
          <cell r="D23">
            <v>11.13</v>
          </cell>
        </row>
        <row r="24">
          <cell r="C24">
            <v>324</v>
          </cell>
          <cell r="D24">
            <v>8.82</v>
          </cell>
        </row>
        <row r="25">
          <cell r="C25">
            <v>335</v>
          </cell>
          <cell r="D25">
            <v>9028.74</v>
          </cell>
        </row>
        <row r="26">
          <cell r="C26">
            <v>80</v>
          </cell>
          <cell r="D26">
            <v>9.8699999999999992</v>
          </cell>
        </row>
        <row r="27">
          <cell r="C27">
            <v>73</v>
          </cell>
          <cell r="D27">
            <v>9.0299999999999994</v>
          </cell>
        </row>
        <row r="28">
          <cell r="C28">
            <v>28</v>
          </cell>
          <cell r="D28">
            <v>19.739999999999998</v>
          </cell>
        </row>
        <row r="29">
          <cell r="C29">
            <v>67</v>
          </cell>
          <cell r="D29">
            <v>269.22000000000003</v>
          </cell>
        </row>
        <row r="30">
          <cell r="C30">
            <v>56</v>
          </cell>
          <cell r="D30">
            <v>61385.31</v>
          </cell>
        </row>
        <row r="31">
          <cell r="C31">
            <v>186</v>
          </cell>
          <cell r="D31">
            <v>13.65</v>
          </cell>
        </row>
        <row r="32">
          <cell r="C32">
            <v>166</v>
          </cell>
          <cell r="D32">
            <v>24.99</v>
          </cell>
        </row>
        <row r="33">
          <cell r="C33">
            <v>198</v>
          </cell>
          <cell r="D33">
            <v>20.79</v>
          </cell>
        </row>
        <row r="34">
          <cell r="C34">
            <v>547</v>
          </cell>
          <cell r="D34">
            <v>1240.05</v>
          </cell>
        </row>
        <row r="35">
          <cell r="C35">
            <v>482</v>
          </cell>
          <cell r="D35">
            <v>1723.89</v>
          </cell>
        </row>
        <row r="36">
          <cell r="C36">
            <v>1194</v>
          </cell>
          <cell r="D36">
            <v>4022.0250000000001</v>
          </cell>
        </row>
        <row r="37">
          <cell r="C37">
            <v>53</v>
          </cell>
          <cell r="D37">
            <v>120855.63</v>
          </cell>
        </row>
        <row r="38">
          <cell r="C38">
            <v>197</v>
          </cell>
          <cell r="D38">
            <v>51357.599999999999</v>
          </cell>
        </row>
        <row r="39">
          <cell r="C39">
            <v>140</v>
          </cell>
          <cell r="D39">
            <v>2562.63</v>
          </cell>
        </row>
        <row r="40">
          <cell r="C40">
            <v>190</v>
          </cell>
          <cell r="D40">
            <v>13608.63</v>
          </cell>
        </row>
        <row r="41">
          <cell r="C41">
            <v>139</v>
          </cell>
          <cell r="D41">
            <v>7759.92</v>
          </cell>
        </row>
      </sheetData>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
      <sheetName val="AllSites"/>
      <sheetName val="AllSitesv14"/>
      <sheetName val="Eth-Meth"/>
      <sheetName val="Avg or Not"/>
      <sheetName val="Collocated"/>
    </sheetNames>
    <sheetDataSet>
      <sheetData sheetId="0">
        <row r="6">
          <cell r="C6" t="str">
            <v>Site</v>
          </cell>
        </row>
      </sheetData>
      <sheetData sheetId="1">
        <row r="1">
          <cell r="B1" t="str">
            <v>Site ID</v>
          </cell>
        </row>
        <row r="2">
          <cell r="BL2" t="str">
            <v>other method</v>
          </cell>
          <cell r="BM2">
            <v>6.8349921111179039</v>
          </cell>
          <cell r="CG2">
            <v>6.8349921111179039</v>
          </cell>
          <cell r="CI2">
            <v>0</v>
          </cell>
          <cell r="CJ2" t="str">
            <v>TRASH</v>
          </cell>
          <cell r="CK2">
            <v>0</v>
          </cell>
          <cell r="CZ2">
            <v>0</v>
          </cell>
        </row>
        <row r="3">
          <cell r="BL3" t="str">
            <v>other method</v>
          </cell>
          <cell r="BM3">
            <v>8.1332965654533407</v>
          </cell>
          <cell r="CG3">
            <v>8.1332965654533407</v>
          </cell>
          <cell r="CI3">
            <v>0</v>
          </cell>
          <cell r="CJ3" t="str">
            <v>TRASH</v>
          </cell>
          <cell r="CK3">
            <v>0</v>
          </cell>
          <cell r="CZ3">
            <v>0</v>
          </cell>
        </row>
        <row r="4">
          <cell r="BL4" t="str">
            <v>none</v>
          </cell>
          <cell r="BM4" t="str">
            <v/>
          </cell>
          <cell r="CG4" t="str">
            <v/>
          </cell>
          <cell r="CI4">
            <v>0</v>
          </cell>
          <cell r="CJ4" t="str">
            <v>TRASH</v>
          </cell>
          <cell r="CK4">
            <v>0</v>
          </cell>
          <cell r="CZ4">
            <v>0</v>
          </cell>
        </row>
        <row r="5">
          <cell r="BL5" t="str">
            <v>none</v>
          </cell>
          <cell r="BM5" t="str">
            <v/>
          </cell>
          <cell r="CG5" t="str">
            <v/>
          </cell>
          <cell r="CI5">
            <v>0</v>
          </cell>
          <cell r="CJ5" t="str">
            <v>TRASH</v>
          </cell>
          <cell r="CK5">
            <v>0</v>
          </cell>
          <cell r="CZ5">
            <v>0</v>
          </cell>
        </row>
        <row r="6">
          <cell r="BL6" t="str">
            <v>area area</v>
          </cell>
          <cell r="BM6">
            <v>53.422144601184598</v>
          </cell>
          <cell r="CG6">
            <v>53.422144601184598</v>
          </cell>
          <cell r="CI6">
            <v>53.866330917380871</v>
          </cell>
          <cell r="CJ6" t="str">
            <v>SINGLE CORRx</v>
          </cell>
          <cell r="CK6">
            <v>53.866330917380871</v>
          </cell>
          <cell r="CZ6">
            <v>319.74796874443882</v>
          </cell>
        </row>
        <row r="7">
          <cell r="BL7" t="str">
            <v>none</v>
          </cell>
          <cell r="BM7" t="str">
            <v/>
          </cell>
          <cell r="CG7" t="str">
            <v/>
          </cell>
          <cell r="CI7">
            <v>0</v>
          </cell>
          <cell r="CJ7" t="str">
            <v>TRASH</v>
          </cell>
          <cell r="CK7">
            <v>0</v>
          </cell>
          <cell r="CZ7">
            <v>0</v>
          </cell>
        </row>
        <row r="8">
          <cell r="BL8" t="str">
            <v>none</v>
          </cell>
          <cell r="BM8" t="str">
            <v/>
          </cell>
          <cell r="CG8" t="str">
            <v/>
          </cell>
          <cell r="CI8">
            <v>0</v>
          </cell>
          <cell r="CJ8" t="str">
            <v>TRASH</v>
          </cell>
          <cell r="CK8">
            <v>0</v>
          </cell>
          <cell r="CZ8">
            <v>0</v>
          </cell>
        </row>
        <row r="9">
          <cell r="BL9" t="str">
            <v>area area</v>
          </cell>
          <cell r="BM9">
            <v>35.126934183012594</v>
          </cell>
          <cell r="CG9">
            <v>35.126934183012594</v>
          </cell>
          <cell r="CI9">
            <v>45.927261480976014</v>
          </cell>
          <cell r="CJ9" t="str">
            <v>DUAL AREA</v>
          </cell>
          <cell r="CK9">
            <v>45.927261480976014</v>
          </cell>
          <cell r="CZ9">
            <v>98.851884641519405</v>
          </cell>
        </row>
        <row r="10">
          <cell r="BL10" t="str">
            <v>area area</v>
          </cell>
          <cell r="BM10">
            <v>79.255612158956012</v>
          </cell>
          <cell r="CG10">
            <v>79.255612158956012</v>
          </cell>
          <cell r="CI10">
            <v>78.251110852713438</v>
          </cell>
          <cell r="CJ10" t="str">
            <v>DUAL AREA</v>
          </cell>
          <cell r="CK10">
            <v>78.251110852713438</v>
          </cell>
          <cell r="CZ10">
            <v>1786.4382458277066</v>
          </cell>
        </row>
        <row r="11">
          <cell r="BL11" t="str">
            <v>none</v>
          </cell>
          <cell r="BM11" t="str">
            <v/>
          </cell>
          <cell r="CG11" t="str">
            <v/>
          </cell>
          <cell r="CI11">
            <v>0</v>
          </cell>
          <cell r="CJ11" t="str">
            <v>TRASH</v>
          </cell>
          <cell r="CK11">
            <v>0</v>
          </cell>
          <cell r="CZ11">
            <v>0</v>
          </cell>
        </row>
        <row r="12">
          <cell r="BL12" t="str">
            <v>none</v>
          </cell>
          <cell r="BM12" t="str">
            <v/>
          </cell>
          <cell r="CG12" t="str">
            <v/>
          </cell>
          <cell r="CI12">
            <v>0</v>
          </cell>
          <cell r="CJ12" t="str">
            <v>TRASH</v>
          </cell>
          <cell r="CK12">
            <v>0</v>
          </cell>
          <cell r="CZ12">
            <v>0</v>
          </cell>
        </row>
        <row r="13">
          <cell r="BL13" t="str">
            <v>other method</v>
          </cell>
          <cell r="BM13">
            <v>109.92364227132104</v>
          </cell>
          <cell r="CG13">
            <v>109.92364227132104</v>
          </cell>
          <cell r="CI13">
            <v>0</v>
          </cell>
          <cell r="CJ13" t="str">
            <v>TRASH</v>
          </cell>
          <cell r="CK13">
            <v>0</v>
          </cell>
          <cell r="CZ13">
            <v>0</v>
          </cell>
        </row>
        <row r="14">
          <cell r="BL14" t="str">
            <v>none</v>
          </cell>
          <cell r="BM14" t="str">
            <v/>
          </cell>
          <cell r="CG14" t="str">
            <v/>
          </cell>
          <cell r="CI14">
            <v>0</v>
          </cell>
          <cell r="CJ14" t="str">
            <v>TRASH</v>
          </cell>
          <cell r="CK14">
            <v>0</v>
          </cell>
          <cell r="CZ14">
            <v>0</v>
          </cell>
        </row>
        <row r="15">
          <cell r="BL15" t="str">
            <v>area area</v>
          </cell>
          <cell r="BM15">
            <v>11.694395905163352</v>
          </cell>
          <cell r="CG15">
            <v>11.694395905163352</v>
          </cell>
          <cell r="CI15">
            <v>7.3571437278075802</v>
          </cell>
          <cell r="CJ15" t="str">
            <v>SINGLE CORRx</v>
          </cell>
          <cell r="CK15">
            <v>7.3571437278075802</v>
          </cell>
          <cell r="CZ15">
            <v>819.54459150403</v>
          </cell>
        </row>
        <row r="16">
          <cell r="BL16" t="str">
            <v>other method</v>
          </cell>
          <cell r="BM16">
            <v>6.0602104140939268</v>
          </cell>
          <cell r="CG16">
            <v>6.0602104140939268</v>
          </cell>
          <cell r="CI16">
            <v>7.058562144407813</v>
          </cell>
          <cell r="CJ16" t="str">
            <v>SINGLE CORR</v>
          </cell>
          <cell r="CK16">
            <v>7.058562144407813</v>
          </cell>
          <cell r="CZ16">
            <v>836.72914403362836</v>
          </cell>
        </row>
        <row r="17">
          <cell r="BL17" t="str">
            <v>other method</v>
          </cell>
          <cell r="BM17">
            <v>14.187914217127094</v>
          </cell>
          <cell r="CG17">
            <v>14.187914217127094</v>
          </cell>
          <cell r="CI17">
            <v>18.950088943594977</v>
          </cell>
          <cell r="CJ17" t="str">
            <v>DUAL AREA</v>
          </cell>
          <cell r="CK17">
            <v>18.950088943594977</v>
          </cell>
          <cell r="CZ17">
            <v>290.18250413826036</v>
          </cell>
        </row>
        <row r="18">
          <cell r="BL18" t="str">
            <v>other method</v>
          </cell>
          <cell r="BM18">
            <v>10.617805585089927</v>
          </cell>
          <cell r="CG18">
            <v>10.617805585089927</v>
          </cell>
          <cell r="CI18">
            <v>17.7258401952189</v>
          </cell>
          <cell r="CJ18" t="str">
            <v>DUAL AREA</v>
          </cell>
          <cell r="CK18">
            <v>17.7258401952189</v>
          </cell>
          <cell r="CZ18">
            <v>333.39081724931941</v>
          </cell>
        </row>
        <row r="19">
          <cell r="BL19" t="str">
            <v/>
          </cell>
          <cell r="BM19" t="str">
            <v/>
          </cell>
          <cell r="CG19" t="str">
            <v/>
          </cell>
          <cell r="CI19">
            <v>0</v>
          </cell>
          <cell r="CJ19" t="str">
            <v/>
          </cell>
          <cell r="CK19">
            <v>0</v>
          </cell>
          <cell r="CZ19">
            <v>0</v>
          </cell>
        </row>
        <row r="20">
          <cell r="BL20" t="str">
            <v>other method</v>
          </cell>
          <cell r="BM20">
            <v>13.607093300826477</v>
          </cell>
          <cell r="CG20">
            <v>13.607093300826477</v>
          </cell>
          <cell r="CI20">
            <v>0</v>
          </cell>
          <cell r="CJ20" t="str">
            <v>TRASH</v>
          </cell>
          <cell r="CK20">
            <v>0</v>
          </cell>
          <cell r="CZ20">
            <v>0</v>
          </cell>
        </row>
        <row r="21">
          <cell r="BL21" t="str">
            <v>other method</v>
          </cell>
          <cell r="BM21">
            <v>11.858785001488059</v>
          </cell>
          <cell r="CG21">
            <v>11.858785001488059</v>
          </cell>
          <cell r="CI21">
            <v>0</v>
          </cell>
          <cell r="CJ21" t="str">
            <v>TRASH</v>
          </cell>
          <cell r="CK21">
            <v>0</v>
          </cell>
          <cell r="CZ21">
            <v>0</v>
          </cell>
        </row>
        <row r="22">
          <cell r="BL22" t="str">
            <v>other method</v>
          </cell>
          <cell r="BM22">
            <v>6.9969619260830163</v>
          </cell>
          <cell r="CG22">
            <v>6.9969619260830163</v>
          </cell>
          <cell r="CI22">
            <v>12.78547517749583</v>
          </cell>
          <cell r="CJ22" t="str">
            <v>DUAL AREA</v>
          </cell>
          <cell r="CK22">
            <v>12.78547517749583</v>
          </cell>
          <cell r="CZ22" t="e">
            <v>#N/A</v>
          </cell>
        </row>
        <row r="23">
          <cell r="BL23" t="str">
            <v/>
          </cell>
          <cell r="BM23" t="str">
            <v/>
          </cell>
          <cell r="CG23" t="str">
            <v/>
          </cell>
          <cell r="CI23">
            <v>0</v>
          </cell>
          <cell r="CJ23" t="str">
            <v/>
          </cell>
          <cell r="CK23">
            <v>0</v>
          </cell>
          <cell r="CZ23">
            <v>0</v>
          </cell>
        </row>
        <row r="24">
          <cell r="BL24" t="str">
            <v/>
          </cell>
          <cell r="BM24" t="str">
            <v/>
          </cell>
          <cell r="CG24" t="str">
            <v/>
          </cell>
          <cell r="CI24">
            <v>0</v>
          </cell>
          <cell r="CJ24" t="str">
            <v/>
          </cell>
          <cell r="CK24">
            <v>0</v>
          </cell>
          <cell r="CZ24">
            <v>0</v>
          </cell>
        </row>
        <row r="25">
          <cell r="BL25" t="str">
            <v/>
          </cell>
          <cell r="BM25" t="str">
            <v/>
          </cell>
          <cell r="CG25" t="str">
            <v/>
          </cell>
          <cell r="CI25">
            <v>0</v>
          </cell>
          <cell r="CJ25" t="str">
            <v/>
          </cell>
          <cell r="CK25">
            <v>0</v>
          </cell>
          <cell r="CZ25">
            <v>0</v>
          </cell>
        </row>
        <row r="26">
          <cell r="BL26" t="str">
            <v/>
          </cell>
          <cell r="BM26" t="str">
            <v/>
          </cell>
          <cell r="CG26" t="str">
            <v/>
          </cell>
          <cell r="CI26">
            <v>0</v>
          </cell>
          <cell r="CJ26" t="str">
            <v/>
          </cell>
          <cell r="CK26">
            <v>0</v>
          </cell>
          <cell r="CZ26">
            <v>0</v>
          </cell>
        </row>
        <row r="27">
          <cell r="BL27" t="str">
            <v>other method</v>
          </cell>
          <cell r="BM27">
            <v>5.6130597404989846</v>
          </cell>
          <cell r="CG27">
            <v>5.6130597404989846</v>
          </cell>
          <cell r="CI27">
            <v>17.7258401952189</v>
          </cell>
          <cell r="CJ27" t="str">
            <v>DUAL AREA</v>
          </cell>
          <cell r="CK27">
            <v>17.7258401952189</v>
          </cell>
          <cell r="CZ27" t="e">
            <v>#N/A</v>
          </cell>
        </row>
        <row r="28">
          <cell r="BL28" t="str">
            <v>other method</v>
          </cell>
          <cell r="BM28">
            <v>6.7722115770977229</v>
          </cell>
          <cell r="CG28">
            <v>6.7722115770977229</v>
          </cell>
          <cell r="CI28">
            <v>7.058562144407813</v>
          </cell>
          <cell r="CJ28" t="str">
            <v>SINGLE CORR</v>
          </cell>
          <cell r="CK28">
            <v>7.058562144407813</v>
          </cell>
          <cell r="CZ28" t="e">
            <v>#N/A</v>
          </cell>
        </row>
        <row r="29">
          <cell r="BL29" t="str">
            <v>area area</v>
          </cell>
          <cell r="BM29">
            <v>11.694395905163352</v>
          </cell>
          <cell r="CG29">
            <v>11.694395905163352</v>
          </cell>
          <cell r="CI29">
            <v>7.3571437278075802</v>
          </cell>
          <cell r="CJ29" t="str">
            <v>SINGLE CORRx</v>
          </cell>
          <cell r="CK29">
            <v>7.3571437278075802</v>
          </cell>
          <cell r="CZ29" t="e">
            <v>#N/A</v>
          </cell>
        </row>
        <row r="30">
          <cell r="BL30" t="str">
            <v/>
          </cell>
          <cell r="BM30" t="str">
            <v/>
          </cell>
          <cell r="CG30" t="str">
            <v/>
          </cell>
          <cell r="CI30">
            <v>0</v>
          </cell>
          <cell r="CJ30" t="str">
            <v/>
          </cell>
          <cell r="CK30">
            <v>0</v>
          </cell>
          <cell r="CZ30">
            <v>0</v>
          </cell>
        </row>
        <row r="31">
          <cell r="BL31" t="str">
            <v/>
          </cell>
          <cell r="BM31" t="str">
            <v/>
          </cell>
          <cell r="CG31" t="str">
            <v/>
          </cell>
          <cell r="CI31">
            <v>0</v>
          </cell>
          <cell r="CJ31" t="str">
            <v/>
          </cell>
          <cell r="CK31">
            <v>0</v>
          </cell>
          <cell r="CZ31">
            <v>0</v>
          </cell>
        </row>
        <row r="32">
          <cell r="BL32" t="str">
            <v/>
          </cell>
          <cell r="BM32" t="str">
            <v/>
          </cell>
          <cell r="CG32" t="str">
            <v/>
          </cell>
          <cell r="CI32">
            <v>0</v>
          </cell>
          <cell r="CJ32" t="str">
            <v/>
          </cell>
          <cell r="CK32">
            <v>0</v>
          </cell>
          <cell r="CZ32">
            <v>0</v>
          </cell>
        </row>
        <row r="33">
          <cell r="BL33" t="str">
            <v/>
          </cell>
          <cell r="BM33" t="str">
            <v/>
          </cell>
          <cell r="CG33" t="str">
            <v/>
          </cell>
          <cell r="CI33">
            <v>0</v>
          </cell>
          <cell r="CJ33" t="str">
            <v/>
          </cell>
          <cell r="CK33">
            <v>0</v>
          </cell>
          <cell r="CZ33">
            <v>0</v>
          </cell>
        </row>
        <row r="34">
          <cell r="BL34" t="str">
            <v>other method</v>
          </cell>
          <cell r="BM34">
            <v>12.019306211853577</v>
          </cell>
          <cell r="CG34">
            <v>12.019306211853577</v>
          </cell>
          <cell r="CI34">
            <v>0</v>
          </cell>
          <cell r="CJ34" t="str">
            <v>TRASH</v>
          </cell>
          <cell r="CK34">
            <v>0</v>
          </cell>
          <cell r="CZ34">
            <v>0</v>
          </cell>
        </row>
        <row r="35">
          <cell r="BL35" t="str">
            <v>area area</v>
          </cell>
          <cell r="BM35">
            <v>7.8617928832573112</v>
          </cell>
          <cell r="CG35">
            <v>7.8617928832573112</v>
          </cell>
          <cell r="CI35">
            <v>7.3669756438468514</v>
          </cell>
          <cell r="CJ35" t="str">
            <v>DUAL AREA</v>
          </cell>
          <cell r="CK35">
            <v>7.3669756438468514</v>
          </cell>
          <cell r="CZ35">
            <v>759.48367367765081</v>
          </cell>
        </row>
        <row r="36">
          <cell r="BL36" t="str">
            <v>single tracer N2O</v>
          </cell>
          <cell r="BM36">
            <v>42.748846787272662</v>
          </cell>
          <cell r="CG36">
            <v>42.748846787272662</v>
          </cell>
          <cell r="CI36">
            <v>42.748846787272662</v>
          </cell>
          <cell r="CJ36" t="str">
            <v>SINGLE CORR</v>
          </cell>
          <cell r="CK36">
            <v>42.748846787272662</v>
          </cell>
          <cell r="CZ36">
            <v>61.201516211535136</v>
          </cell>
        </row>
        <row r="37">
          <cell r="BL37" t="str">
            <v>none</v>
          </cell>
          <cell r="BM37" t="str">
            <v/>
          </cell>
          <cell r="CG37" t="str">
            <v/>
          </cell>
          <cell r="CI37">
            <v>0</v>
          </cell>
          <cell r="CJ37" t="str">
            <v>TRASH</v>
          </cell>
          <cell r="CK37">
            <v>0</v>
          </cell>
          <cell r="CZ37">
            <v>0</v>
          </cell>
        </row>
        <row r="38">
          <cell r="BL38" t="str">
            <v>other method</v>
          </cell>
          <cell r="BM38">
            <v>37.472141575933911</v>
          </cell>
          <cell r="CG38">
            <v>37.472141575933911</v>
          </cell>
          <cell r="CI38">
            <v>25.852379201661044</v>
          </cell>
          <cell r="CJ38" t="str">
            <v>DUAL AREA</v>
          </cell>
          <cell r="CK38">
            <v>25.852379201661044</v>
          </cell>
          <cell r="CZ38">
            <v>82.325277242947138</v>
          </cell>
        </row>
        <row r="39">
          <cell r="BL39" t="str">
            <v>other method</v>
          </cell>
          <cell r="BM39">
            <v>32.626298472895868</v>
          </cell>
          <cell r="CG39">
            <v>32.626298472895868</v>
          </cell>
          <cell r="CI39">
            <v>32.626298472895868</v>
          </cell>
          <cell r="CJ39" t="str">
            <v>SINGLE CORRx</v>
          </cell>
          <cell r="CK39">
            <v>32.626298472895868</v>
          </cell>
          <cell r="CZ39">
            <v>5.287279550909278</v>
          </cell>
        </row>
        <row r="40">
          <cell r="BL40" t="str">
            <v>other method</v>
          </cell>
          <cell r="BM40">
            <v>29.504189172600199</v>
          </cell>
          <cell r="CG40">
            <v>29.504189172600199</v>
          </cell>
          <cell r="CI40">
            <v>0</v>
          </cell>
          <cell r="CJ40" t="str">
            <v>TRASH</v>
          </cell>
          <cell r="CK40">
            <v>0</v>
          </cell>
          <cell r="CZ40">
            <v>0</v>
          </cell>
        </row>
        <row r="41">
          <cell r="BL41" t="str">
            <v>other method</v>
          </cell>
          <cell r="BM41">
            <v>59.15632463953736</v>
          </cell>
          <cell r="CG41">
            <v>59.15632463953736</v>
          </cell>
          <cell r="CI41">
            <v>84.326668729518815</v>
          </cell>
          <cell r="CJ41" t="str">
            <v>SINGLE CORR</v>
          </cell>
          <cell r="CK41">
            <v>84.326668729518815</v>
          </cell>
          <cell r="CZ41">
            <v>2440.4550203086228</v>
          </cell>
        </row>
        <row r="42">
          <cell r="BL42" t="str">
            <v>other method</v>
          </cell>
          <cell r="BM42">
            <v>5.4799252749719773</v>
          </cell>
          <cell r="CG42">
            <v>0</v>
          </cell>
          <cell r="CI42">
            <v>0</v>
          </cell>
          <cell r="CJ42" t="str">
            <v>TRASH</v>
          </cell>
          <cell r="CK42">
            <v>0</v>
          </cell>
          <cell r="CZ42">
            <v>0</v>
          </cell>
        </row>
        <row r="43">
          <cell r="BL43" t="str">
            <v>single tracer N2O</v>
          </cell>
          <cell r="BM43">
            <v>90.134817252227634</v>
          </cell>
          <cell r="CG43">
            <v>90.134817252227634</v>
          </cell>
          <cell r="CI43">
            <v>90.134817252227634</v>
          </cell>
          <cell r="CJ43" t="str">
            <v>SINGLE CORR</v>
          </cell>
          <cell r="CK43">
            <v>90.134817252227634</v>
          </cell>
          <cell r="CZ43">
            <v>3048.0458554095035</v>
          </cell>
        </row>
        <row r="44">
          <cell r="BL44" t="str">
            <v>none</v>
          </cell>
          <cell r="BM44" t="str">
            <v/>
          </cell>
          <cell r="CG44" t="str">
            <v/>
          </cell>
          <cell r="CI44">
            <v>0</v>
          </cell>
          <cell r="CJ44" t="str">
            <v>TRASH</v>
          </cell>
          <cell r="CK44">
            <v>0</v>
          </cell>
          <cell r="CZ44">
            <v>0</v>
          </cell>
        </row>
        <row r="45">
          <cell r="BL45" t="str">
            <v>single tracer N2O</v>
          </cell>
          <cell r="BM45">
            <v>34.880281669173378</v>
          </cell>
          <cell r="CG45">
            <v>34.880281669173378</v>
          </cell>
          <cell r="CI45">
            <v>34.880281669173385</v>
          </cell>
          <cell r="CJ45" t="str">
            <v>SINGLE CORR</v>
          </cell>
          <cell r="CK45">
            <v>34.880281669173385</v>
          </cell>
          <cell r="CZ45">
            <v>2.0634602142882916E-3</v>
          </cell>
        </row>
        <row r="46">
          <cell r="BL46" t="str">
            <v>none</v>
          </cell>
          <cell r="BM46" t="str">
            <v/>
          </cell>
          <cell r="CG46" t="str">
            <v/>
          </cell>
          <cell r="CI46">
            <v>0</v>
          </cell>
          <cell r="CJ46" t="str">
            <v>TRASH</v>
          </cell>
          <cell r="CK46">
            <v>0</v>
          </cell>
          <cell r="CZ46">
            <v>0</v>
          </cell>
        </row>
        <row r="47">
          <cell r="BL47" t="str">
            <v>other method</v>
          </cell>
          <cell r="BM47">
            <v>36.496235893531811</v>
          </cell>
          <cell r="CG47">
            <v>36.496235893531811</v>
          </cell>
          <cell r="CI47">
            <v>43.190662963805018</v>
          </cell>
          <cell r="CJ47" t="str">
            <v>SINGLE CORRx</v>
          </cell>
          <cell r="CK47">
            <v>43.190662963805018</v>
          </cell>
          <cell r="CZ47">
            <v>68.309497168499206</v>
          </cell>
        </row>
        <row r="48">
          <cell r="BL48" t="str">
            <v>other method</v>
          </cell>
          <cell r="BM48">
            <v>30.791964603705605</v>
          </cell>
          <cell r="CG48">
            <v>30.791964603705605</v>
          </cell>
          <cell r="CI48">
            <v>33.1180689666079</v>
          </cell>
          <cell r="CJ48" t="str">
            <v>DUAL AREA</v>
          </cell>
          <cell r="CK48">
            <v>33.1180689666079</v>
          </cell>
          <cell r="CZ48">
            <v>3.2675552412051547</v>
          </cell>
        </row>
        <row r="49">
          <cell r="BL49" t="str">
            <v>single tracer N2O</v>
          </cell>
          <cell r="BM49">
            <v>36.080095851157196</v>
          </cell>
          <cell r="CG49">
            <v>36.080095851157196</v>
          </cell>
          <cell r="CI49">
            <v>0</v>
          </cell>
          <cell r="CJ49" t="str">
            <v>TRASH</v>
          </cell>
          <cell r="CK49">
            <v>0</v>
          </cell>
          <cell r="CZ49">
            <v>0</v>
          </cell>
        </row>
        <row r="50">
          <cell r="BL50" t="str">
            <v>area area</v>
          </cell>
          <cell r="BM50">
            <v>13.372183493582391</v>
          </cell>
          <cell r="CG50">
            <v>13.372183493582391</v>
          </cell>
          <cell r="CI50">
            <v>16.823846558912273</v>
          </cell>
          <cell r="CJ50" t="str">
            <v>DUAL AREA</v>
          </cell>
          <cell r="CK50">
            <v>16.823846558912273</v>
          </cell>
          <cell r="CZ50">
            <v>327.67735124275015</v>
          </cell>
        </row>
        <row r="51">
          <cell r="BL51" t="str">
            <v>single tracer N2O</v>
          </cell>
          <cell r="BM51">
            <v>11.911828800846603</v>
          </cell>
          <cell r="CG51">
            <v>11.911828800846603</v>
          </cell>
          <cell r="CI51">
            <v>11.911828800846603</v>
          </cell>
          <cell r="CJ51" t="str">
            <v>SINGLE CORR</v>
          </cell>
          <cell r="CK51">
            <v>11.911828800846603</v>
          </cell>
          <cell r="CZ51">
            <v>529.63858952916564</v>
          </cell>
        </row>
        <row r="52">
          <cell r="BL52" t="str">
            <v/>
          </cell>
          <cell r="BM52" t="str">
            <v/>
          </cell>
          <cell r="CG52" t="str">
            <v/>
          </cell>
          <cell r="CI52">
            <v>0</v>
          </cell>
          <cell r="CJ52" t="str">
            <v/>
          </cell>
          <cell r="CK52">
            <v>0</v>
          </cell>
          <cell r="CZ52">
            <v>0</v>
          </cell>
        </row>
        <row r="53">
          <cell r="BL53" t="str">
            <v>none</v>
          </cell>
          <cell r="BM53" t="str">
            <v/>
          </cell>
          <cell r="CG53" t="str">
            <v/>
          </cell>
          <cell r="CI53">
            <v>0</v>
          </cell>
          <cell r="CJ53" t="str">
            <v>TRASH</v>
          </cell>
          <cell r="CK53">
            <v>0</v>
          </cell>
          <cell r="CZ53">
            <v>0</v>
          </cell>
        </row>
        <row r="54">
          <cell r="BL54" t="str">
            <v>single tracer C2H2</v>
          </cell>
          <cell r="BM54">
            <v>326.97536131186058</v>
          </cell>
          <cell r="CG54">
            <v>326.97536131186058</v>
          </cell>
          <cell r="CI54">
            <v>0</v>
          </cell>
          <cell r="CJ54" t="str">
            <v>TRASH</v>
          </cell>
          <cell r="CK54">
            <v>0</v>
          </cell>
          <cell r="CZ54">
            <v>0</v>
          </cell>
        </row>
        <row r="55">
          <cell r="BL55" t="str">
            <v>other method</v>
          </cell>
          <cell r="BM55">
            <v>106.81635667767449</v>
          </cell>
          <cell r="CG55">
            <v>106.81635667767449</v>
          </cell>
          <cell r="CI55">
            <v>0</v>
          </cell>
          <cell r="CJ55" t="str">
            <v>TRASH</v>
          </cell>
          <cell r="CK55">
            <v>0</v>
          </cell>
          <cell r="CZ55">
            <v>0</v>
          </cell>
        </row>
        <row r="56">
          <cell r="BL56" t="str">
            <v>other method</v>
          </cell>
          <cell r="BM56">
            <v>201.90846115334924</v>
          </cell>
          <cell r="CG56">
            <v>201.90846115334924</v>
          </cell>
          <cell r="CI56">
            <v>0</v>
          </cell>
          <cell r="CJ56" t="str">
            <v>TRASH</v>
          </cell>
          <cell r="CK56">
            <v>0</v>
          </cell>
          <cell r="CZ56">
            <v>0</v>
          </cell>
        </row>
        <row r="57">
          <cell r="BL57" t="str">
            <v>tracer tracer</v>
          </cell>
          <cell r="BM57">
            <v>130.79441007012889</v>
          </cell>
          <cell r="CG57">
            <v>130.79441007012889</v>
          </cell>
          <cell r="CI57">
            <v>130.79441007012889</v>
          </cell>
          <cell r="CJ57" t="str">
            <v>SINGLE CORRx</v>
          </cell>
          <cell r="CK57">
            <v>130.79441007012889</v>
          </cell>
          <cell r="CZ57">
            <v>2418.9993867850021</v>
          </cell>
        </row>
        <row r="58">
          <cell r="BL58" t="str">
            <v>other method</v>
          </cell>
          <cell r="BM58">
            <v>62.575870824855265</v>
          </cell>
          <cell r="CG58">
            <v>62.575870824855265</v>
          </cell>
          <cell r="CI58">
            <v>56.692645894855552</v>
          </cell>
          <cell r="CJ58" t="str">
            <v>SINGLE CORRx</v>
          </cell>
          <cell r="CK58">
            <v>56.692645894855552</v>
          </cell>
          <cell r="CZ58">
            <v>620.92864704063516</v>
          </cell>
        </row>
        <row r="59">
          <cell r="BL59" t="str">
            <v>area area</v>
          </cell>
          <cell r="BM59">
            <v>37.305397860133859</v>
          </cell>
          <cell r="CG59">
            <v>37.305397860133859</v>
          </cell>
          <cell r="CI59">
            <v>50.519080164335193</v>
          </cell>
          <cell r="CJ59" t="str">
            <v>DUAL AREA</v>
          </cell>
          <cell r="CK59">
            <v>50.519080164335193</v>
          </cell>
          <cell r="CZ59">
            <v>966.71281411673442</v>
          </cell>
        </row>
        <row r="60">
          <cell r="BL60" t="str">
            <v>none</v>
          </cell>
          <cell r="BM60" t="str">
            <v/>
          </cell>
          <cell r="CG60" t="str">
            <v/>
          </cell>
          <cell r="CI60">
            <v>0</v>
          </cell>
          <cell r="CJ60" t="str">
            <v>TRASH</v>
          </cell>
          <cell r="CK60">
            <v>0</v>
          </cell>
          <cell r="CZ60">
            <v>0</v>
          </cell>
        </row>
        <row r="61">
          <cell r="BL61" t="str">
            <v>area area</v>
          </cell>
          <cell r="BM61">
            <v>7.3179826434811197</v>
          </cell>
          <cell r="CG61">
            <v>7.3179826434811197</v>
          </cell>
          <cell r="CI61">
            <v>0</v>
          </cell>
          <cell r="CJ61" t="str">
            <v>TRASH</v>
          </cell>
          <cell r="CK61">
            <v>0</v>
          </cell>
          <cell r="CZ61">
            <v>0</v>
          </cell>
        </row>
        <row r="62">
          <cell r="BL62" t="str">
            <v>none</v>
          </cell>
          <cell r="BM62" t="str">
            <v/>
          </cell>
          <cell r="CG62" t="str">
            <v/>
          </cell>
          <cell r="CI62">
            <v>0</v>
          </cell>
          <cell r="CJ62" t="str">
            <v>TRASH</v>
          </cell>
          <cell r="CK62">
            <v>0</v>
          </cell>
          <cell r="CZ62">
            <v>0</v>
          </cell>
        </row>
        <row r="63">
          <cell r="BL63" t="str">
            <v>none</v>
          </cell>
          <cell r="BM63" t="str">
            <v/>
          </cell>
          <cell r="CG63" t="str">
            <v/>
          </cell>
          <cell r="CI63">
            <v>0</v>
          </cell>
          <cell r="CJ63" t="str">
            <v>TRASH</v>
          </cell>
          <cell r="CK63">
            <v>0</v>
          </cell>
          <cell r="CZ63">
            <v>0</v>
          </cell>
        </row>
        <row r="64">
          <cell r="BL64" t="str">
            <v>tracer tracer</v>
          </cell>
          <cell r="BM64">
            <v>114.64558570348591</v>
          </cell>
          <cell r="CG64">
            <v>114.64558570348591</v>
          </cell>
          <cell r="CI64">
            <v>0</v>
          </cell>
          <cell r="CJ64" t="str">
            <v>TRASH</v>
          </cell>
          <cell r="CK64">
            <v>0</v>
          </cell>
          <cell r="CZ64">
            <v>0</v>
          </cell>
        </row>
        <row r="65">
          <cell r="BL65" t="str">
            <v>tracer tracer</v>
          </cell>
          <cell r="BM65">
            <v>163.33888426425585</v>
          </cell>
          <cell r="CG65">
            <v>163.33888426425585</v>
          </cell>
          <cell r="CI65">
            <v>163.33888426425585</v>
          </cell>
          <cell r="CJ65" t="str">
            <v>SINGLE CORRx</v>
          </cell>
          <cell r="CK65">
            <v>163.33888426425585</v>
          </cell>
          <cell r="CZ65">
            <v>6679.4330426853367</v>
          </cell>
        </row>
        <row r="66">
          <cell r="BL66" t="str">
            <v>none</v>
          </cell>
          <cell r="BM66" t="str">
            <v/>
          </cell>
          <cell r="CG66" t="str">
            <v/>
          </cell>
          <cell r="CI66">
            <v>0</v>
          </cell>
          <cell r="CJ66" t="str">
            <v>TRASH</v>
          </cell>
          <cell r="CK66">
            <v>0</v>
          </cell>
          <cell r="CZ66">
            <v>0</v>
          </cell>
        </row>
        <row r="67">
          <cell r="BL67" t="str">
            <v/>
          </cell>
          <cell r="BM67" t="str">
            <v/>
          </cell>
          <cell r="CG67" t="str">
            <v/>
          </cell>
          <cell r="CI67">
            <v>0</v>
          </cell>
          <cell r="CJ67" t="str">
            <v/>
          </cell>
          <cell r="CK67">
            <v>0</v>
          </cell>
          <cell r="CZ67">
            <v>0</v>
          </cell>
        </row>
        <row r="68">
          <cell r="BL68" t="str">
            <v>other method</v>
          </cell>
          <cell r="BM68">
            <v>20.737397447502008</v>
          </cell>
          <cell r="CG68">
            <v>20.737397447502008</v>
          </cell>
          <cell r="CI68">
            <v>0</v>
          </cell>
          <cell r="CJ68" t="str">
            <v>TRASH</v>
          </cell>
          <cell r="CK68">
            <v>0</v>
          </cell>
          <cell r="CZ68">
            <v>0</v>
          </cell>
        </row>
        <row r="69">
          <cell r="BL69" t="str">
            <v>none</v>
          </cell>
          <cell r="BM69" t="str">
            <v/>
          </cell>
          <cell r="CG69" t="str">
            <v/>
          </cell>
          <cell r="CI69">
            <v>0</v>
          </cell>
          <cell r="CJ69" t="str">
            <v>TRASH</v>
          </cell>
          <cell r="CK69">
            <v>0</v>
          </cell>
          <cell r="CZ69">
            <v>0</v>
          </cell>
        </row>
        <row r="70">
          <cell r="BL70" t="str">
            <v>single tracer N2O</v>
          </cell>
          <cell r="BM70">
            <v>51.832863444325234</v>
          </cell>
          <cell r="CG70">
            <v>51.832863444325234</v>
          </cell>
          <cell r="CI70">
            <v>51.832863444325241</v>
          </cell>
          <cell r="CJ70" t="str">
            <v>SINGLE CORR</v>
          </cell>
          <cell r="CK70">
            <v>51.832863444325241</v>
          </cell>
          <cell r="CZ70">
            <v>4.5094116449862183</v>
          </cell>
        </row>
        <row r="71">
          <cell r="BL71" t="str">
            <v>none</v>
          </cell>
          <cell r="BM71" t="str">
            <v/>
          </cell>
          <cell r="CG71" t="str">
            <v/>
          </cell>
          <cell r="CI71">
            <v>0</v>
          </cell>
          <cell r="CJ71" t="str">
            <v>TRASH</v>
          </cell>
          <cell r="CK71">
            <v>0</v>
          </cell>
          <cell r="CZ71">
            <v>0</v>
          </cell>
        </row>
        <row r="72">
          <cell r="BL72" t="str">
            <v>single tracer N2O</v>
          </cell>
          <cell r="BM72">
            <v>69.374254355048748</v>
          </cell>
          <cell r="CG72">
            <v>69.374254355048748</v>
          </cell>
          <cell r="CI72">
            <v>69.374254355048734</v>
          </cell>
          <cell r="CJ72" t="str">
            <v>SINGLE CORR</v>
          </cell>
          <cell r="CK72">
            <v>69.374254355048734</v>
          </cell>
          <cell r="CZ72">
            <v>237.71020284285754</v>
          </cell>
        </row>
        <row r="73">
          <cell r="BL73" t="str">
            <v>none</v>
          </cell>
          <cell r="BM73" t="str">
            <v/>
          </cell>
          <cell r="CG73" t="str">
            <v/>
          </cell>
          <cell r="CI73">
            <v>0</v>
          </cell>
          <cell r="CJ73" t="str">
            <v>TRASH</v>
          </cell>
          <cell r="CK73">
            <v>0</v>
          </cell>
          <cell r="CZ73">
            <v>0</v>
          </cell>
        </row>
        <row r="74">
          <cell r="BL74" t="str">
            <v>area area</v>
          </cell>
          <cell r="BM74">
            <v>41.510869620079184</v>
          </cell>
          <cell r="CG74">
            <v>41.510869620079184</v>
          </cell>
          <cell r="CI74">
            <v>0</v>
          </cell>
          <cell r="CJ74" t="str">
            <v>TRASH</v>
          </cell>
          <cell r="CK74">
            <v>0</v>
          </cell>
          <cell r="CZ74">
            <v>0</v>
          </cell>
        </row>
        <row r="75">
          <cell r="BL75" t="str">
            <v>tracer tracer</v>
          </cell>
          <cell r="BM75">
            <v>94.694205878466832</v>
          </cell>
          <cell r="CG75">
            <v>94.694205878466832</v>
          </cell>
          <cell r="CI75">
            <v>50.682998095339485</v>
          </cell>
          <cell r="CJ75" t="str">
            <v>DUAL AREA</v>
          </cell>
          <cell r="CK75">
            <v>50.682998095339485</v>
          </cell>
          <cell r="CZ75">
            <v>10.715166413805971</v>
          </cell>
        </row>
        <row r="76">
          <cell r="BL76" t="str">
            <v>area area</v>
          </cell>
          <cell r="BM76">
            <v>51.895806861651621</v>
          </cell>
          <cell r="CG76">
            <v>51.895806861651621</v>
          </cell>
          <cell r="CI76">
            <v>73.138961746481499</v>
          </cell>
          <cell r="CJ76" t="str">
            <v>SINGLE CORRx</v>
          </cell>
          <cell r="CK76">
            <v>73.138961746481499</v>
          </cell>
          <cell r="CZ76">
            <v>367.9706377443365</v>
          </cell>
        </row>
        <row r="77">
          <cell r="BL77" t="str">
            <v>single tracer C2H2</v>
          </cell>
          <cell r="BM77">
            <v>24.502342225639072</v>
          </cell>
          <cell r="CG77">
            <v>24.502342225639072</v>
          </cell>
          <cell r="CI77">
            <v>24.502342225639072</v>
          </cell>
          <cell r="CJ77" t="str">
            <v>SINGLE CORR</v>
          </cell>
          <cell r="CK77">
            <v>24.502342225639072</v>
          </cell>
          <cell r="CZ77">
            <v>867.54157682192852</v>
          </cell>
        </row>
        <row r="78">
          <cell r="BL78" t="str">
            <v>tracer tracer</v>
          </cell>
          <cell r="BM78">
            <v>45.183171860193788</v>
          </cell>
          <cell r="CG78">
            <v>45.183171860193788</v>
          </cell>
          <cell r="CI78">
            <v>45.183171860193788</v>
          </cell>
          <cell r="CJ78" t="str">
            <v>SINGLE CORRx</v>
          </cell>
          <cell r="CK78">
            <v>45.183171860193788</v>
          </cell>
          <cell r="CZ78">
            <v>76.969549104196645</v>
          </cell>
        </row>
        <row r="79">
          <cell r="BL79" t="str">
            <v>none</v>
          </cell>
          <cell r="BM79" t="str">
            <v/>
          </cell>
          <cell r="CG79" t="str">
            <v/>
          </cell>
          <cell r="CI79">
            <v>0</v>
          </cell>
          <cell r="CJ79" t="str">
            <v>TRASH</v>
          </cell>
          <cell r="CK79">
            <v>0</v>
          </cell>
          <cell r="CZ79">
            <v>0</v>
          </cell>
        </row>
        <row r="80">
          <cell r="BL80" t="str">
            <v>tracer tracer</v>
          </cell>
          <cell r="BM80">
            <v>63.060669808555538</v>
          </cell>
          <cell r="CG80">
            <v>63.060669808555538</v>
          </cell>
          <cell r="CI80">
            <v>63.060669808555545</v>
          </cell>
          <cell r="CJ80" t="str">
            <v>SINGLE CORRx</v>
          </cell>
          <cell r="CK80">
            <v>63.060669808555545</v>
          </cell>
          <cell r="CZ80">
            <v>82.887710990212568</v>
          </cell>
        </row>
        <row r="81">
          <cell r="BL81" t="str">
            <v/>
          </cell>
          <cell r="BM81" t="str">
            <v/>
          </cell>
          <cell r="CG81" t="str">
            <v/>
          </cell>
          <cell r="CI81">
            <v>0</v>
          </cell>
          <cell r="CJ81" t="str">
            <v/>
          </cell>
          <cell r="CK81">
            <v>0</v>
          </cell>
          <cell r="CZ81">
            <v>0</v>
          </cell>
        </row>
        <row r="82">
          <cell r="BL82" t="str">
            <v>none</v>
          </cell>
          <cell r="BM82" t="str">
            <v/>
          </cell>
          <cell r="CG82" t="str">
            <v/>
          </cell>
          <cell r="CI82">
            <v>0</v>
          </cell>
          <cell r="CJ82" t="str">
            <v>TRASH</v>
          </cell>
          <cell r="CK82">
            <v>0</v>
          </cell>
          <cell r="CZ82">
            <v>0</v>
          </cell>
        </row>
        <row r="83">
          <cell r="BL83" t="str">
            <v>none</v>
          </cell>
          <cell r="BM83" t="str">
            <v/>
          </cell>
          <cell r="CG83" t="str">
            <v/>
          </cell>
          <cell r="CI83">
            <v>0</v>
          </cell>
          <cell r="CJ83" t="str">
            <v>TRASH</v>
          </cell>
          <cell r="CK83">
            <v>0</v>
          </cell>
          <cell r="CZ83">
            <v>0</v>
          </cell>
        </row>
        <row r="84">
          <cell r="BL84" t="str">
            <v>single tracer N2O</v>
          </cell>
          <cell r="BM84">
            <v>133.99470556194527</v>
          </cell>
          <cell r="CG84">
            <v>133.99470556194527</v>
          </cell>
          <cell r="CI84">
            <v>0</v>
          </cell>
          <cell r="CJ84" t="str">
            <v>TRASH</v>
          </cell>
          <cell r="CK84">
            <v>0</v>
          </cell>
          <cell r="CZ84">
            <v>0</v>
          </cell>
        </row>
        <row r="85">
          <cell r="BL85" t="str">
            <v>single tracer C2H2</v>
          </cell>
          <cell r="BM85">
            <v>16.477175686438049</v>
          </cell>
          <cell r="CG85">
            <v>16.477175686438049</v>
          </cell>
          <cell r="CI85">
            <v>16.477175686438052</v>
          </cell>
          <cell r="CJ85" t="str">
            <v>SINGLE CORR</v>
          </cell>
          <cell r="CK85">
            <v>16.477175686438052</v>
          </cell>
          <cell r="CZ85">
            <v>463.84648444541921</v>
          </cell>
        </row>
        <row r="86">
          <cell r="BL86" t="str">
            <v>other method</v>
          </cell>
          <cell r="BM86">
            <v>45.300202672697267</v>
          </cell>
          <cell r="CG86">
            <v>45.300202672697267</v>
          </cell>
          <cell r="CI86">
            <v>53.620521991165177</v>
          </cell>
          <cell r="CJ86" t="str">
            <v>SINGLE CORR</v>
          </cell>
          <cell r="CK86">
            <v>53.620521991165177</v>
          </cell>
          <cell r="CZ86">
            <v>243.55506282551107</v>
          </cell>
        </row>
        <row r="87">
          <cell r="BL87" t="str">
            <v>none</v>
          </cell>
          <cell r="BM87" t="str">
            <v/>
          </cell>
          <cell r="CG87" t="str">
            <v/>
          </cell>
          <cell r="CI87">
            <v>0</v>
          </cell>
          <cell r="CJ87" t="str">
            <v>TRASH</v>
          </cell>
          <cell r="CK87">
            <v>0</v>
          </cell>
          <cell r="CZ87">
            <v>0</v>
          </cell>
        </row>
        <row r="88">
          <cell r="BL88" t="str">
            <v>none</v>
          </cell>
          <cell r="BM88" t="str">
            <v/>
          </cell>
          <cell r="CG88" t="str">
            <v/>
          </cell>
          <cell r="CI88">
            <v>0</v>
          </cell>
          <cell r="CJ88" t="str">
            <v>TRASH</v>
          </cell>
          <cell r="CK88">
            <v>0</v>
          </cell>
          <cell r="CZ88">
            <v>0</v>
          </cell>
        </row>
        <row r="89">
          <cell r="BL89" t="str">
            <v>tracer tracer</v>
          </cell>
          <cell r="BM89">
            <v>42.41108800995341</v>
          </cell>
          <cell r="CG89">
            <v>42.41108800995341</v>
          </cell>
          <cell r="CI89">
            <v>45.665229552652619</v>
          </cell>
          <cell r="CJ89" t="str">
            <v>DUAL AREA</v>
          </cell>
          <cell r="CK89">
            <v>45.665229552652619</v>
          </cell>
          <cell r="CZ89">
            <v>58.537163257488444</v>
          </cell>
        </row>
        <row r="90">
          <cell r="BL90" t="str">
            <v>area area</v>
          </cell>
          <cell r="BM90">
            <v>37.015229966416399</v>
          </cell>
          <cell r="CG90">
            <v>37.015229966416399</v>
          </cell>
          <cell r="CI90">
            <v>40.601243914718111</v>
          </cell>
          <cell r="CJ90" t="str">
            <v>DUAL AREA</v>
          </cell>
          <cell r="CK90">
            <v>40.601243914718111</v>
          </cell>
          <cell r="CZ90">
            <v>6.6924276723300657</v>
          </cell>
        </row>
        <row r="91">
          <cell r="BL91" t="str">
            <v>area area</v>
          </cell>
          <cell r="BM91">
            <v>77.88063987186581</v>
          </cell>
          <cell r="CG91">
            <v>77.88063987186581</v>
          </cell>
          <cell r="CI91">
            <v>86.930940376983727</v>
          </cell>
          <cell r="CJ91" t="str">
            <v>DUAL AREA</v>
          </cell>
          <cell r="CK91">
            <v>86.930940376983727</v>
          </cell>
          <cell r="CZ91">
            <v>2392.8405204515884</v>
          </cell>
        </row>
        <row r="92">
          <cell r="BL92" t="str">
            <v>area area</v>
          </cell>
          <cell r="BM92">
            <v>49.39927929078501</v>
          </cell>
          <cell r="CG92">
            <v>49.39927929078501</v>
          </cell>
          <cell r="CI92">
            <v>43.07450002962041</v>
          </cell>
          <cell r="CJ92" t="str">
            <v>DUAL AREA</v>
          </cell>
          <cell r="CK92">
            <v>43.07450002962041</v>
          </cell>
          <cell r="CZ92">
            <v>25.605915506175208</v>
          </cell>
        </row>
        <row r="93">
          <cell r="BL93" t="str">
            <v>area area</v>
          </cell>
          <cell r="BM93">
            <v>56.831646303062378</v>
          </cell>
          <cell r="CG93">
            <v>56.831646303062378</v>
          </cell>
          <cell r="CI93">
            <v>44.305562303514144</v>
          </cell>
          <cell r="CJ93" t="str">
            <v>DUAL AREA</v>
          </cell>
          <cell r="CK93">
            <v>44.305562303514144</v>
          </cell>
          <cell r="CZ93">
            <v>39.580343373751788</v>
          </cell>
        </row>
        <row r="94">
          <cell r="BL94" t="str">
            <v>single tracer C2H2</v>
          </cell>
          <cell r="BM94">
            <v>61.056402754798135</v>
          </cell>
          <cell r="CG94">
            <v>61.056402754798135</v>
          </cell>
          <cell r="CI94">
            <v>61.056402754798142</v>
          </cell>
          <cell r="CJ94" t="str">
            <v>SINGLE CORR</v>
          </cell>
          <cell r="CK94">
            <v>61.056402754798142</v>
          </cell>
          <cell r="CZ94">
            <v>530.93982521368901</v>
          </cell>
        </row>
        <row r="95">
          <cell r="BL95" t="str">
            <v>none</v>
          </cell>
          <cell r="BM95" t="str">
            <v/>
          </cell>
          <cell r="CG95" t="str">
            <v/>
          </cell>
          <cell r="CI95">
            <v>0</v>
          </cell>
          <cell r="CJ95" t="str">
            <v>TRASH</v>
          </cell>
          <cell r="CK95">
            <v>0</v>
          </cell>
          <cell r="CZ95">
            <v>0</v>
          </cell>
        </row>
        <row r="96">
          <cell r="BL96" t="str">
            <v>none</v>
          </cell>
          <cell r="BM96" t="str">
            <v/>
          </cell>
          <cell r="CG96" t="str">
            <v/>
          </cell>
          <cell r="CI96">
            <v>0</v>
          </cell>
          <cell r="CJ96" t="str">
            <v>TRASH</v>
          </cell>
          <cell r="CK96">
            <v>0</v>
          </cell>
          <cell r="CZ96">
            <v>0</v>
          </cell>
        </row>
        <row r="97">
          <cell r="BL97" t="str">
            <v>tracer tracer</v>
          </cell>
          <cell r="BM97">
            <v>40.339200631758935</v>
          </cell>
          <cell r="CG97">
            <v>40.339200631758935</v>
          </cell>
          <cell r="CI97">
            <v>40.339200631758921</v>
          </cell>
          <cell r="CJ97" t="str">
            <v>SINGLE CORRx</v>
          </cell>
          <cell r="CK97">
            <v>40.339200631758921</v>
          </cell>
          <cell r="CZ97">
            <v>5.4052967239291805</v>
          </cell>
        </row>
        <row r="98">
          <cell r="BL98" t="str">
            <v>none</v>
          </cell>
          <cell r="BM98" t="str">
            <v/>
          </cell>
          <cell r="CG98" t="str">
            <v/>
          </cell>
          <cell r="CI98">
            <v>0</v>
          </cell>
          <cell r="CJ98" t="str">
            <v>TRASH</v>
          </cell>
          <cell r="CK98">
            <v>0</v>
          </cell>
          <cell r="CZ98">
            <v>0</v>
          </cell>
        </row>
        <row r="99">
          <cell r="BL99" t="str">
            <v>other method</v>
          </cell>
          <cell r="BM99">
            <v>15.932148669955232</v>
          </cell>
          <cell r="CG99">
            <v>15.932148669955232</v>
          </cell>
          <cell r="CI99">
            <v>17.579533561569825</v>
          </cell>
          <cell r="CJ99" t="str">
            <v>DUAL AREA</v>
          </cell>
          <cell r="CK99">
            <v>17.579533561569825</v>
          </cell>
          <cell r="CZ99">
            <v>417.57850357082566</v>
          </cell>
        </row>
        <row r="100">
          <cell r="BL100" t="str">
            <v>tracer tracer</v>
          </cell>
          <cell r="BM100">
            <v>28.225933720822926</v>
          </cell>
          <cell r="CG100">
            <v>28.225933720822926</v>
          </cell>
          <cell r="CI100">
            <v>25.216558532382166</v>
          </cell>
          <cell r="CJ100" t="str">
            <v>DUAL CORR</v>
          </cell>
          <cell r="CK100">
            <v>25.216558532382166</v>
          </cell>
          <cell r="CZ100">
            <v>163.78145028655177</v>
          </cell>
        </row>
        <row r="101">
          <cell r="BL101" t="str">
            <v>other method</v>
          </cell>
          <cell r="BM101">
            <v>26.081701501642399</v>
          </cell>
          <cell r="CG101">
            <v>26.081701501642399</v>
          </cell>
          <cell r="CI101">
            <v>0</v>
          </cell>
          <cell r="CJ101" t="str">
            <v>TRASH</v>
          </cell>
          <cell r="CK101">
            <v>0</v>
          </cell>
          <cell r="CZ101">
            <v>0</v>
          </cell>
        </row>
        <row r="102">
          <cell r="BL102" t="str">
            <v>none</v>
          </cell>
          <cell r="BM102" t="str">
            <v/>
          </cell>
          <cell r="CG102" t="str">
            <v/>
          </cell>
          <cell r="CI102">
            <v>0</v>
          </cell>
          <cell r="CJ102" t="str">
            <v>TRASH</v>
          </cell>
          <cell r="CK102">
            <v>0</v>
          </cell>
          <cell r="CZ102">
            <v>0</v>
          </cell>
        </row>
        <row r="103">
          <cell r="BL103" t="str">
            <v>none</v>
          </cell>
          <cell r="BM103" t="str">
            <v/>
          </cell>
          <cell r="CG103" t="str">
            <v/>
          </cell>
          <cell r="CI103">
            <v>0</v>
          </cell>
          <cell r="CJ103" t="str">
            <v>TRASH</v>
          </cell>
          <cell r="CK103">
            <v>0</v>
          </cell>
          <cell r="CZ103">
            <v>0</v>
          </cell>
        </row>
        <row r="104">
          <cell r="BL104" t="str">
            <v>none</v>
          </cell>
          <cell r="BM104" t="str">
            <v/>
          </cell>
          <cell r="CG104" t="str">
            <v/>
          </cell>
          <cell r="CI104">
            <v>0</v>
          </cell>
          <cell r="CJ104" t="str">
            <v>TRASH</v>
          </cell>
          <cell r="CK104">
            <v>0</v>
          </cell>
          <cell r="CZ104">
            <v>0</v>
          </cell>
        </row>
        <row r="105">
          <cell r="BL105" t="str">
            <v>other method</v>
          </cell>
          <cell r="BM105">
            <v>32.384340292123468</v>
          </cell>
          <cell r="CG105">
            <v>32.384340292123468</v>
          </cell>
          <cell r="CI105">
            <v>10.311580295087204</v>
          </cell>
          <cell r="CJ105" t="str">
            <v>SINGLE CORR</v>
          </cell>
          <cell r="CK105">
            <v>10.311580295087204</v>
          </cell>
          <cell r="CZ105">
            <v>767.43908502617126</v>
          </cell>
        </row>
        <row r="106">
          <cell r="BL106" t="str">
            <v/>
          </cell>
          <cell r="BM106" t="str">
            <v/>
          </cell>
          <cell r="CG106" t="str">
            <v/>
          </cell>
          <cell r="CI106">
            <v>0</v>
          </cell>
          <cell r="CJ106" t="str">
            <v/>
          </cell>
          <cell r="CK106">
            <v>0</v>
          </cell>
          <cell r="CZ106">
            <v>0</v>
          </cell>
        </row>
        <row r="107">
          <cell r="BL107" t="str">
            <v>other method</v>
          </cell>
          <cell r="BM107">
            <v>29.615431279167534</v>
          </cell>
          <cell r="CG107">
            <v>29.615431279167534</v>
          </cell>
          <cell r="CI107">
            <v>35.333679651576759</v>
          </cell>
          <cell r="CJ107" t="str">
            <v>SINGLE CORR</v>
          </cell>
          <cell r="CK107">
            <v>35.333679651576759</v>
          </cell>
          <cell r="CZ107">
            <v>34.384288470480413</v>
          </cell>
        </row>
        <row r="108">
          <cell r="BL108" t="str">
            <v>other method</v>
          </cell>
          <cell r="BM108">
            <v>13.188652498775239</v>
          </cell>
          <cell r="CG108">
            <v>13.188652498775239</v>
          </cell>
          <cell r="CI108">
            <v>13.483544146171214</v>
          </cell>
          <cell r="CJ108" t="str">
            <v>SINGLE CORRx</v>
          </cell>
          <cell r="CK108">
            <v>13.483544146171214</v>
          </cell>
          <cell r="CZ108">
            <v>255.56254658276023</v>
          </cell>
        </row>
        <row r="109">
          <cell r="BL109" t="str">
            <v>none</v>
          </cell>
          <cell r="BM109" t="str">
            <v/>
          </cell>
          <cell r="CG109" t="str">
            <v/>
          </cell>
          <cell r="CI109">
            <v>0</v>
          </cell>
          <cell r="CJ109" t="str">
            <v>TRASH</v>
          </cell>
          <cell r="CK109">
            <v>0</v>
          </cell>
          <cell r="CZ109">
            <v>0</v>
          </cell>
        </row>
        <row r="110">
          <cell r="BL110" t="str">
            <v>other method</v>
          </cell>
          <cell r="BM110">
            <v>53.152074971876104</v>
          </cell>
          <cell r="CG110">
            <v>53.152074971876104</v>
          </cell>
          <cell r="CI110">
            <v>48.56239000133494</v>
          </cell>
          <cell r="CJ110" t="str">
            <v>SINGLE CORR</v>
          </cell>
          <cell r="CK110">
            <v>48.56239000133494</v>
          </cell>
          <cell r="CZ110">
            <v>364.5244008820265</v>
          </cell>
        </row>
        <row r="111">
          <cell r="BL111" t="str">
            <v>other method</v>
          </cell>
          <cell r="BM111">
            <v>36.490228817213101</v>
          </cell>
          <cell r="CG111">
            <v>36.490228817213101</v>
          </cell>
          <cell r="CI111">
            <v>42.770487260178655</v>
          </cell>
          <cell r="CJ111" t="str">
            <v>DUAL AREA</v>
          </cell>
          <cell r="CK111">
            <v>42.770487260178655</v>
          </cell>
          <cell r="CZ111">
            <v>176.90647584647843</v>
          </cell>
        </row>
        <row r="112">
          <cell r="BL112" t="str">
            <v>other method</v>
          </cell>
          <cell r="BM112">
            <v>33.55222666592249</v>
          </cell>
          <cell r="CG112">
            <v>33.55222666592249</v>
          </cell>
          <cell r="CI112">
            <v>0</v>
          </cell>
          <cell r="CJ112" t="str">
            <v>TRASH</v>
          </cell>
          <cell r="CK112">
            <v>0</v>
          </cell>
          <cell r="CZ112">
            <v>0</v>
          </cell>
        </row>
        <row r="113">
          <cell r="BL113" t="str">
            <v>other method</v>
          </cell>
          <cell r="BM113">
            <v>37.946888530309657</v>
          </cell>
          <cell r="CG113">
            <v>37.946888530309657</v>
          </cell>
          <cell r="CI113">
            <v>39.908496780273722</v>
          </cell>
          <cell r="CJ113" t="str">
            <v>DUAL AREA</v>
          </cell>
          <cell r="CK113">
            <v>39.908496780273722</v>
          </cell>
          <cell r="CZ113">
            <v>108.96497327846274</v>
          </cell>
        </row>
        <row r="114">
          <cell r="BL114" t="str">
            <v>other method</v>
          </cell>
          <cell r="BM114">
            <v>48.217622741841609</v>
          </cell>
          <cell r="CG114">
            <v>48.217622741841609</v>
          </cell>
          <cell r="CI114">
            <v>42.979897374306624</v>
          </cell>
          <cell r="CJ114" t="str">
            <v>SINGLE CORR</v>
          </cell>
          <cell r="CK114">
            <v>42.979897374306624</v>
          </cell>
          <cell r="CZ114">
            <v>182.52089688634356</v>
          </cell>
        </row>
        <row r="115">
          <cell r="BL115" t="str">
            <v>other method</v>
          </cell>
          <cell r="BM115">
            <v>65.085721618715596</v>
          </cell>
          <cell r="CG115">
            <v>65.085721618715596</v>
          </cell>
          <cell r="CI115">
            <v>48.953551142306395</v>
          </cell>
          <cell r="CJ115" t="str">
            <v>DUAL AREA</v>
          </cell>
          <cell r="CK115">
            <v>48.953551142306395</v>
          </cell>
          <cell r="CZ115">
            <v>379.61391339277316</v>
          </cell>
        </row>
        <row r="116">
          <cell r="BL116" t="str">
            <v>none</v>
          </cell>
          <cell r="BM116" t="str">
            <v/>
          </cell>
          <cell r="CG116" t="str">
            <v/>
          </cell>
          <cell r="CI116">
            <v>0</v>
          </cell>
          <cell r="CJ116" t="str">
            <v>TRASH</v>
          </cell>
          <cell r="CK116">
            <v>0</v>
          </cell>
          <cell r="CZ116">
            <v>0</v>
          </cell>
        </row>
        <row r="117">
          <cell r="BL117" t="str">
            <v>other method</v>
          </cell>
          <cell r="BM117">
            <v>26.150827475104435</v>
          </cell>
          <cell r="CG117">
            <v>26.150827475104435</v>
          </cell>
          <cell r="CI117">
            <v>0</v>
          </cell>
          <cell r="CJ117" t="str">
            <v>TRASH</v>
          </cell>
          <cell r="CK117">
            <v>0</v>
          </cell>
          <cell r="CZ117">
            <v>0</v>
          </cell>
        </row>
        <row r="118">
          <cell r="BL118" t="str">
            <v>none</v>
          </cell>
          <cell r="BM118" t="str">
            <v/>
          </cell>
          <cell r="CG118" t="str">
            <v/>
          </cell>
          <cell r="CI118">
            <v>0</v>
          </cell>
          <cell r="CJ118" t="str">
            <v>TRASH</v>
          </cell>
          <cell r="CK118">
            <v>0</v>
          </cell>
          <cell r="CZ118">
            <v>0</v>
          </cell>
        </row>
        <row r="119">
          <cell r="BL119" t="str">
            <v/>
          </cell>
          <cell r="BM119" t="str">
            <v/>
          </cell>
          <cell r="CG119" t="str">
            <v/>
          </cell>
          <cell r="CI119">
            <v>0</v>
          </cell>
          <cell r="CJ119" t="str">
            <v/>
          </cell>
          <cell r="CK119">
            <v>0</v>
          </cell>
          <cell r="CZ119">
            <v>0</v>
          </cell>
        </row>
        <row r="120">
          <cell r="BL120" t="str">
            <v>other method</v>
          </cell>
          <cell r="BM120">
            <v>235.28956775421398</v>
          </cell>
          <cell r="CG120">
            <v>0</v>
          </cell>
          <cell r="CI120">
            <v>0</v>
          </cell>
          <cell r="CJ120" t="str">
            <v>TRASH</v>
          </cell>
          <cell r="CK120">
            <v>0</v>
          </cell>
          <cell r="CZ120">
            <v>0</v>
          </cell>
        </row>
        <row r="121">
          <cell r="BL121" t="str">
            <v>other method</v>
          </cell>
          <cell r="BM121">
            <v>103.72173254505127</v>
          </cell>
          <cell r="CG121">
            <v>103.72173254505127</v>
          </cell>
          <cell r="CI121">
            <v>75.496505419525377</v>
          </cell>
          <cell r="CJ121" t="str">
            <v>SINGLE CORRx</v>
          </cell>
          <cell r="CK121">
            <v>75.496505419525377</v>
          </cell>
          <cell r="CZ121">
            <v>620.94120941654683</v>
          </cell>
        </row>
        <row r="122">
          <cell r="BL122" t="str">
            <v>area area</v>
          </cell>
          <cell r="BM122">
            <v>76.678716893911258</v>
          </cell>
          <cell r="CG122">
            <v>76.678716893911258</v>
          </cell>
          <cell r="CI122">
            <v>67.559767007537005</v>
          </cell>
          <cell r="CJ122" t="str">
            <v>DUAL AREA</v>
          </cell>
          <cell r="CK122">
            <v>67.559767007537005</v>
          </cell>
          <cell r="CZ122">
            <v>288.38674659249239</v>
          </cell>
        </row>
        <row r="123">
          <cell r="BL123" t="str">
            <v>none</v>
          </cell>
          <cell r="BM123" t="str">
            <v/>
          </cell>
          <cell r="CG123" t="str">
            <v/>
          </cell>
          <cell r="CI123">
            <v>0</v>
          </cell>
          <cell r="CJ123" t="str">
            <v>TRASH</v>
          </cell>
          <cell r="CK123">
            <v>0</v>
          </cell>
          <cell r="CZ123">
            <v>0</v>
          </cell>
        </row>
        <row r="124">
          <cell r="BL124" t="str">
            <v>none</v>
          </cell>
          <cell r="BM124" t="str">
            <v/>
          </cell>
          <cell r="CG124" t="str">
            <v/>
          </cell>
          <cell r="CI124">
            <v>0</v>
          </cell>
          <cell r="CJ124" t="str">
            <v>TRASH</v>
          </cell>
          <cell r="CK124">
            <v>0</v>
          </cell>
          <cell r="CZ124">
            <v>0</v>
          </cell>
        </row>
        <row r="125">
          <cell r="BL125" t="str">
            <v>other method</v>
          </cell>
          <cell r="BM125">
            <v>19.341388421267862</v>
          </cell>
          <cell r="CG125">
            <v>19.341388421267862</v>
          </cell>
          <cell r="CI125">
            <v>19.797319634828789</v>
          </cell>
          <cell r="CJ125" t="str">
            <v>DUAL AREA</v>
          </cell>
          <cell r="CK125">
            <v>19.797319634828789</v>
          </cell>
          <cell r="CZ125">
            <v>947.43879957440038</v>
          </cell>
        </row>
        <row r="126">
          <cell r="BL126" t="str">
            <v>none</v>
          </cell>
          <cell r="BM126" t="str">
            <v/>
          </cell>
          <cell r="CG126" t="str">
            <v/>
          </cell>
          <cell r="CI126">
            <v>0</v>
          </cell>
          <cell r="CJ126" t="str">
            <v>TRASH</v>
          </cell>
          <cell r="CK126">
            <v>0</v>
          </cell>
          <cell r="CZ126">
            <v>0</v>
          </cell>
        </row>
        <row r="127">
          <cell r="BL127" t="str">
            <v>none</v>
          </cell>
          <cell r="BM127" t="str">
            <v/>
          </cell>
          <cell r="CG127" t="str">
            <v/>
          </cell>
          <cell r="CI127">
            <v>0</v>
          </cell>
          <cell r="CJ127" t="str">
            <v>TRASH</v>
          </cell>
          <cell r="CK127">
            <v>0</v>
          </cell>
          <cell r="CZ127">
            <v>0</v>
          </cell>
        </row>
        <row r="128">
          <cell r="BL128" t="str">
            <v>none</v>
          </cell>
          <cell r="BM128" t="str">
            <v/>
          </cell>
          <cell r="CG128" t="str">
            <v/>
          </cell>
          <cell r="CI128">
            <v>0</v>
          </cell>
          <cell r="CJ128" t="str">
            <v>TRASH</v>
          </cell>
          <cell r="CK128">
            <v>0</v>
          </cell>
          <cell r="CZ128">
            <v>0</v>
          </cell>
        </row>
        <row r="129">
          <cell r="BL129" t="str">
            <v>other method</v>
          </cell>
          <cell r="BM129">
            <v>51.08710948708466</v>
          </cell>
          <cell r="CG129">
            <v>51.08710948708466</v>
          </cell>
          <cell r="CI129">
            <v>45.608616512056116</v>
          </cell>
          <cell r="CJ129" t="str">
            <v>DUAL AREA</v>
          </cell>
          <cell r="CK129">
            <v>45.608616512056116</v>
          </cell>
          <cell r="CZ129">
            <v>24.692918219146801</v>
          </cell>
        </row>
        <row r="130">
          <cell r="BL130" t="str">
            <v>area area</v>
          </cell>
          <cell r="BM130">
            <v>43.340233082425712</v>
          </cell>
          <cell r="CG130">
            <v>43.340233082425712</v>
          </cell>
          <cell r="CI130">
            <v>42.105372400593197</v>
          </cell>
          <cell r="CJ130" t="str">
            <v>DUAL AREA</v>
          </cell>
          <cell r="CK130">
            <v>42.105372400593197</v>
          </cell>
          <cell r="CZ130">
            <v>71.782257354557828</v>
          </cell>
        </row>
        <row r="131">
          <cell r="BL131" t="str">
            <v>other method</v>
          </cell>
          <cell r="BM131">
            <v>29.351475568739886</v>
          </cell>
          <cell r="CG131">
            <v>29.351475568739886</v>
          </cell>
          <cell r="CI131">
            <v>30.814336977587985</v>
          </cell>
          <cell r="CJ131" t="str">
            <v>DUAL AREA</v>
          </cell>
          <cell r="CK131">
            <v>30.814336977587985</v>
          </cell>
          <cell r="CZ131">
            <v>390.59500231963443</v>
          </cell>
        </row>
        <row r="132">
          <cell r="BL132" t="str">
            <v>single tracer N2O</v>
          </cell>
          <cell r="BM132">
            <v>69.394246663296059</v>
          </cell>
          <cell r="CG132">
            <v>69.394246663296059</v>
          </cell>
          <cell r="CI132">
            <v>0</v>
          </cell>
          <cell r="CJ132" t="str">
            <v>TRASH</v>
          </cell>
          <cell r="CK132">
            <v>0</v>
          </cell>
          <cell r="CZ132">
            <v>0</v>
          </cell>
        </row>
        <row r="133">
          <cell r="BL133" t="str">
            <v>area area</v>
          </cell>
          <cell r="BM133">
            <v>43.143331408595692</v>
          </cell>
          <cell r="CG133">
            <v>43.143331408595692</v>
          </cell>
          <cell r="CI133">
            <v>47.776715894023354</v>
          </cell>
          <cell r="CJ133" t="str">
            <v>DUAL AREA</v>
          </cell>
          <cell r="CK133">
            <v>47.776715894023354</v>
          </cell>
          <cell r="CZ133">
            <v>7.8461475243417524</v>
          </cell>
        </row>
        <row r="134">
          <cell r="BL134" t="str">
            <v>area area</v>
          </cell>
          <cell r="BM134">
            <v>51.241277208995186</v>
          </cell>
          <cell r="CG134">
            <v>51.241277208995186</v>
          </cell>
          <cell r="CI134">
            <v>60.245755010523247</v>
          </cell>
          <cell r="CJ134" t="str">
            <v>SINGLE CORRx</v>
          </cell>
          <cell r="CK134">
            <v>60.245755010523247</v>
          </cell>
          <cell r="CZ134">
            <v>93.469093996143641</v>
          </cell>
        </row>
        <row r="135">
          <cell r="BL135" t="str">
            <v>none</v>
          </cell>
          <cell r="BM135" t="str">
            <v/>
          </cell>
          <cell r="CG135" t="str">
            <v/>
          </cell>
          <cell r="CI135">
            <v>0</v>
          </cell>
          <cell r="CJ135" t="str">
            <v>TRASH</v>
          </cell>
          <cell r="CK135">
            <v>0</v>
          </cell>
          <cell r="CZ135">
            <v>0</v>
          </cell>
        </row>
        <row r="136">
          <cell r="BL136" t="str">
            <v/>
          </cell>
          <cell r="BM136" t="str">
            <v/>
          </cell>
          <cell r="CG136" t="str">
            <v/>
          </cell>
          <cell r="CI136">
            <v>0</v>
          </cell>
          <cell r="CJ136" t="str">
            <v/>
          </cell>
          <cell r="CK136">
            <v>0</v>
          </cell>
          <cell r="CZ136">
            <v>0</v>
          </cell>
        </row>
        <row r="137">
          <cell r="BL137" t="str">
            <v>none</v>
          </cell>
          <cell r="BM137" t="str">
            <v/>
          </cell>
          <cell r="CG137" t="str">
            <v/>
          </cell>
          <cell r="CI137">
            <v>0</v>
          </cell>
          <cell r="CJ137" t="str">
            <v>TRASH</v>
          </cell>
          <cell r="CK137">
            <v>0</v>
          </cell>
          <cell r="CZ137">
            <v>0</v>
          </cell>
        </row>
        <row r="138">
          <cell r="BL138" t="str">
            <v>none</v>
          </cell>
          <cell r="BM138" t="str">
            <v/>
          </cell>
          <cell r="CG138" t="str">
            <v/>
          </cell>
          <cell r="CI138">
            <v>0</v>
          </cell>
          <cell r="CJ138" t="str">
            <v>TRASH</v>
          </cell>
          <cell r="CK138">
            <v>0</v>
          </cell>
          <cell r="CZ138">
            <v>0</v>
          </cell>
        </row>
        <row r="139">
          <cell r="BL139" t="str">
            <v>none</v>
          </cell>
          <cell r="BM139" t="str">
            <v/>
          </cell>
          <cell r="CG139" t="str">
            <v/>
          </cell>
          <cell r="CI139">
            <v>0</v>
          </cell>
          <cell r="CJ139" t="str">
            <v>TRASH</v>
          </cell>
          <cell r="CK139">
            <v>0</v>
          </cell>
          <cell r="CZ139">
            <v>0</v>
          </cell>
        </row>
        <row r="140">
          <cell r="BL140" t="str">
            <v>area area</v>
          </cell>
          <cell r="BM140">
            <v>523.18471462042703</v>
          </cell>
          <cell r="CG140">
            <v>523.18471462042703</v>
          </cell>
          <cell r="CI140">
            <v>597.30185282232242</v>
          </cell>
          <cell r="CJ140" t="str">
            <v>SINGLE CORRx</v>
          </cell>
          <cell r="CK140">
            <v>597.30185282232242</v>
          </cell>
          <cell r="CZ140">
            <v>5319.6611036453451</v>
          </cell>
        </row>
        <row r="141">
          <cell r="BL141" t="str">
            <v>area area</v>
          </cell>
          <cell r="BM141">
            <v>499.82085549679238</v>
          </cell>
          <cell r="CG141">
            <v>499.82085549679238</v>
          </cell>
          <cell r="CI141">
            <v>421.10109435941052</v>
          </cell>
          <cell r="CJ141" t="str">
            <v>DUAL AREA</v>
          </cell>
          <cell r="CK141">
            <v>421.10109435941052</v>
          </cell>
          <cell r="CZ141">
            <v>10663.608913752158</v>
          </cell>
        </row>
        <row r="142">
          <cell r="BL142" t="str">
            <v>none</v>
          </cell>
          <cell r="BM142" t="str">
            <v/>
          </cell>
          <cell r="CG142" t="str">
            <v/>
          </cell>
          <cell r="CI142">
            <v>0</v>
          </cell>
          <cell r="CJ142" t="str">
            <v>TRASH</v>
          </cell>
          <cell r="CK142">
            <v>0</v>
          </cell>
          <cell r="CZ142">
            <v>0</v>
          </cell>
        </row>
        <row r="143">
          <cell r="BL143" t="str">
            <v>area area</v>
          </cell>
          <cell r="BM143">
            <v>410.64162042618079</v>
          </cell>
          <cell r="CG143">
            <v>410.64162042618079</v>
          </cell>
          <cell r="CI143">
            <v>565.51250360115148</v>
          </cell>
          <cell r="CJ143" t="str">
            <v>SINGLE CORRx</v>
          </cell>
          <cell r="CK143">
            <v>565.51250360115148</v>
          </cell>
          <cell r="CZ143">
            <v>1693.0474387753814</v>
          </cell>
        </row>
        <row r="144">
          <cell r="BL144" t="str">
            <v>area area</v>
          </cell>
          <cell r="BM144">
            <v>349.36819235145998</v>
          </cell>
          <cell r="CG144">
            <v>349.36819235145998</v>
          </cell>
          <cell r="CI144">
            <v>420.99908504694707</v>
          </cell>
          <cell r="CJ144" t="str">
            <v>SINGLE CORRx</v>
          </cell>
          <cell r="CK144">
            <v>420.99908504694707</v>
          </cell>
          <cell r="CZ144">
            <v>10684.687252267691</v>
          </cell>
        </row>
        <row r="145">
          <cell r="BL145" t="str">
            <v>area area</v>
          </cell>
          <cell r="BM145">
            <v>453.80743079440492</v>
          </cell>
          <cell r="CG145">
            <v>453.80743079440492</v>
          </cell>
          <cell r="CI145">
            <v>427.19215067070519</v>
          </cell>
          <cell r="CJ145" t="str">
            <v>SINGLE CORRx</v>
          </cell>
          <cell r="CK145">
            <v>427.19215067070519</v>
          </cell>
          <cell r="CZ145">
            <v>9442.7270473506633</v>
          </cell>
        </row>
        <row r="146">
          <cell r="BL146" t="str">
            <v>area area</v>
          </cell>
          <cell r="BM146">
            <v>492.06777472888223</v>
          </cell>
          <cell r="CG146">
            <v>492.06777472888223</v>
          </cell>
          <cell r="CI146">
            <v>616.65169668408089</v>
          </cell>
          <cell r="CJ146" t="str">
            <v>SINGLE CORRx</v>
          </cell>
          <cell r="CK146">
            <v>616.65169668408089</v>
          </cell>
          <cell r="CZ146">
            <v>8516.6782522494432</v>
          </cell>
        </row>
        <row r="147">
          <cell r="BL147" t="str">
            <v>single tracer N2O</v>
          </cell>
          <cell r="BM147">
            <v>687.1801630887195</v>
          </cell>
          <cell r="CG147">
            <v>687.1801630887195</v>
          </cell>
          <cell r="CI147">
            <v>687.18016308871938</v>
          </cell>
          <cell r="CJ147" t="str">
            <v>SINGLE CORR</v>
          </cell>
          <cell r="CK147">
            <v>687.18016308871938</v>
          </cell>
          <cell r="CZ147">
            <v>26508.50187687924</v>
          </cell>
        </row>
        <row r="148">
          <cell r="BL148" t="str">
            <v>area area</v>
          </cell>
          <cell r="BM148">
            <v>519.81406298425532</v>
          </cell>
          <cell r="CG148">
            <v>519.81406298425532</v>
          </cell>
          <cell r="CI148">
            <v>540.76628778396059</v>
          </cell>
          <cell r="CJ148" t="str">
            <v>SINGLE CORRx</v>
          </cell>
          <cell r="CK148">
            <v>540.76628778396059</v>
          </cell>
          <cell r="CZ148">
            <v>268.97449351072856</v>
          </cell>
        </row>
        <row r="149">
          <cell r="BL149" t="str">
            <v>area area</v>
          </cell>
          <cell r="BM149">
            <v>791.06031176692807</v>
          </cell>
          <cell r="CG149">
            <v>791.06031176692807</v>
          </cell>
          <cell r="CI149">
            <v>651.42678200340072</v>
          </cell>
          <cell r="CJ149" t="str">
            <v>SINGLE CORRx</v>
          </cell>
          <cell r="CK149">
            <v>651.42678200340072</v>
          </cell>
          <cell r="CZ149">
            <v>16144.481479765807</v>
          </cell>
        </row>
        <row r="150">
          <cell r="BL150" t="str">
            <v>none</v>
          </cell>
          <cell r="BM150" t="str">
            <v/>
          </cell>
          <cell r="CG150" t="str">
            <v/>
          </cell>
          <cell r="CI150">
            <v>0</v>
          </cell>
          <cell r="CJ150" t="str">
            <v>TRASH</v>
          </cell>
          <cell r="CK150">
            <v>0</v>
          </cell>
          <cell r="CZ150">
            <v>0</v>
          </cell>
        </row>
        <row r="151">
          <cell r="BL151" t="str">
            <v>none</v>
          </cell>
          <cell r="BM151" t="str">
            <v/>
          </cell>
          <cell r="CG151" t="str">
            <v/>
          </cell>
          <cell r="CI151">
            <v>0</v>
          </cell>
          <cell r="CJ151" t="str">
            <v>TRASH</v>
          </cell>
          <cell r="CK151">
            <v>0</v>
          </cell>
          <cell r="CZ151">
            <v>0</v>
          </cell>
        </row>
        <row r="152">
          <cell r="BL152" t="str">
            <v>none</v>
          </cell>
          <cell r="BM152" t="str">
            <v/>
          </cell>
          <cell r="CG152" t="str">
            <v/>
          </cell>
          <cell r="CI152">
            <v>0</v>
          </cell>
          <cell r="CJ152" t="str">
            <v>TRASH</v>
          </cell>
          <cell r="CK152">
            <v>0</v>
          </cell>
          <cell r="CZ152">
            <v>0</v>
          </cell>
        </row>
        <row r="153">
          <cell r="BL153" t="str">
            <v>none</v>
          </cell>
          <cell r="BM153" t="str">
            <v/>
          </cell>
          <cell r="CG153" t="str">
            <v/>
          </cell>
          <cell r="CI153">
            <v>0</v>
          </cell>
          <cell r="CJ153" t="str">
            <v>TRASH</v>
          </cell>
          <cell r="CK153">
            <v>0</v>
          </cell>
          <cell r="CZ153">
            <v>0</v>
          </cell>
        </row>
        <row r="154">
          <cell r="BL154" t="str">
            <v>none</v>
          </cell>
          <cell r="BM154" t="str">
            <v/>
          </cell>
          <cell r="CG154" t="str">
            <v/>
          </cell>
          <cell r="CI154">
            <v>0</v>
          </cell>
          <cell r="CJ154" t="str">
            <v>TRASH</v>
          </cell>
          <cell r="CK154">
            <v>0</v>
          </cell>
          <cell r="CZ154">
            <v>0</v>
          </cell>
        </row>
        <row r="155">
          <cell r="BL155" t="str">
            <v>area area</v>
          </cell>
          <cell r="BM155">
            <v>356.7619644949155</v>
          </cell>
          <cell r="CG155">
            <v>356.7619644949155</v>
          </cell>
          <cell r="CI155">
            <v>515.42880239005569</v>
          </cell>
          <cell r="CJ155" t="str">
            <v>SINGLE CORRx</v>
          </cell>
          <cell r="CK155">
            <v>515.42880239005569</v>
          </cell>
          <cell r="CZ155">
            <v>79.870746959352701</v>
          </cell>
        </row>
        <row r="156">
          <cell r="BL156" t="str">
            <v>none</v>
          </cell>
          <cell r="BM156" t="str">
            <v/>
          </cell>
          <cell r="CG156" t="str">
            <v/>
          </cell>
          <cell r="CI156">
            <v>0</v>
          </cell>
          <cell r="CJ156" t="str">
            <v>TRASH</v>
          </cell>
          <cell r="CK156">
            <v>0</v>
          </cell>
          <cell r="CZ156">
            <v>0</v>
          </cell>
        </row>
        <row r="157">
          <cell r="BL157" t="str">
            <v>area area</v>
          </cell>
          <cell r="BM157">
            <v>216.31736800210541</v>
          </cell>
          <cell r="CG157">
            <v>216.31736800210541</v>
          </cell>
          <cell r="CI157">
            <v>181.80224478065824</v>
          </cell>
          <cell r="CJ157" t="str">
            <v>DUAL AREA</v>
          </cell>
          <cell r="CK157">
            <v>181.80224478065824</v>
          </cell>
          <cell r="CZ157">
            <v>117349.82082184487</v>
          </cell>
        </row>
        <row r="158">
          <cell r="BL158" t="str">
            <v>none</v>
          </cell>
          <cell r="BM158" t="str">
            <v/>
          </cell>
          <cell r="CG158" t="str">
            <v/>
          </cell>
          <cell r="CI158">
            <v>0</v>
          </cell>
          <cell r="CJ158" t="str">
            <v>TRASH</v>
          </cell>
          <cell r="CK158">
            <v>0</v>
          </cell>
          <cell r="CZ158">
            <v>0</v>
          </cell>
        </row>
        <row r="159">
          <cell r="BL159" t="str">
            <v>none</v>
          </cell>
          <cell r="BM159" t="str">
            <v/>
          </cell>
          <cell r="CG159" t="str">
            <v/>
          </cell>
          <cell r="CI159">
            <v>0</v>
          </cell>
          <cell r="CJ159" t="str">
            <v>TRASH</v>
          </cell>
          <cell r="CK159">
            <v>0</v>
          </cell>
          <cell r="CZ159">
            <v>0</v>
          </cell>
        </row>
        <row r="160">
          <cell r="BL160" t="str">
            <v>none</v>
          </cell>
          <cell r="BM160" t="str">
            <v/>
          </cell>
          <cell r="CG160" t="str">
            <v/>
          </cell>
          <cell r="CI160">
            <v>0</v>
          </cell>
          <cell r="CJ160" t="str">
            <v>TRASH</v>
          </cell>
          <cell r="CK160">
            <v>0</v>
          </cell>
          <cell r="CZ160">
            <v>0</v>
          </cell>
        </row>
        <row r="161">
          <cell r="BL161" t="str">
            <v>none</v>
          </cell>
          <cell r="BM161" t="str">
            <v/>
          </cell>
          <cell r="CG161" t="str">
            <v/>
          </cell>
          <cell r="CI161">
            <v>0</v>
          </cell>
          <cell r="CJ161" t="str">
            <v>TRASH</v>
          </cell>
          <cell r="CK161">
            <v>0</v>
          </cell>
          <cell r="CZ161">
            <v>0</v>
          </cell>
        </row>
        <row r="162">
          <cell r="BL162" t="str">
            <v>single tracer N2O</v>
          </cell>
          <cell r="BM162">
            <v>1460.7567508848563</v>
          </cell>
          <cell r="CG162">
            <v>1460.7567508848563</v>
          </cell>
          <cell r="CI162">
            <v>1460.756750884856</v>
          </cell>
          <cell r="CJ162" t="str">
            <v>SINGLE CORR</v>
          </cell>
          <cell r="CK162">
            <v>1460.756750884856</v>
          </cell>
          <cell r="CZ162">
            <v>876827.92691104091</v>
          </cell>
        </row>
        <row r="163">
          <cell r="BL163" t="str">
            <v>area area</v>
          </cell>
          <cell r="BM163">
            <v>115.08035545021153</v>
          </cell>
          <cell r="CG163">
            <v>115.08035545021153</v>
          </cell>
          <cell r="CI163">
            <v>100.86616945521786</v>
          </cell>
          <cell r="CJ163" t="str">
            <v>DUAL AREA</v>
          </cell>
          <cell r="CK163">
            <v>100.86616945521786</v>
          </cell>
          <cell r="CZ163">
            <v>179351.97596118966</v>
          </cell>
        </row>
        <row r="164">
          <cell r="BL164" t="str">
            <v>single tracer N2O</v>
          </cell>
          <cell r="BM164">
            <v>679.91056563860479</v>
          </cell>
          <cell r="CG164">
            <v>679.91056563860479</v>
          </cell>
          <cell r="CI164">
            <v>679.91056563860479</v>
          </cell>
          <cell r="CJ164" t="str">
            <v>SINGLE CORR</v>
          </cell>
          <cell r="CK164">
            <v>679.91056563860479</v>
          </cell>
          <cell r="CZ164">
            <v>24194.1598340235</v>
          </cell>
        </row>
        <row r="165">
          <cell r="BL165" t="str">
            <v>none</v>
          </cell>
          <cell r="BM165" t="str">
            <v/>
          </cell>
          <cell r="CG165" t="str">
            <v/>
          </cell>
          <cell r="CI165">
            <v>0</v>
          </cell>
          <cell r="CJ165" t="str">
            <v>TRASH</v>
          </cell>
          <cell r="CK165">
            <v>0</v>
          </cell>
          <cell r="CZ165">
            <v>0</v>
          </cell>
        </row>
        <row r="166">
          <cell r="BL166" t="str">
            <v>none</v>
          </cell>
          <cell r="BM166" t="str">
            <v/>
          </cell>
          <cell r="CG166" t="str">
            <v/>
          </cell>
          <cell r="CI166">
            <v>0</v>
          </cell>
          <cell r="CJ166" t="str">
            <v>TRASH</v>
          </cell>
          <cell r="CK166">
            <v>0</v>
          </cell>
          <cell r="CZ166">
            <v>0</v>
          </cell>
        </row>
        <row r="167">
          <cell r="BL167" t="str">
            <v>none</v>
          </cell>
          <cell r="BM167" t="str">
            <v/>
          </cell>
          <cell r="CG167" t="str">
            <v/>
          </cell>
          <cell r="CI167">
            <v>0</v>
          </cell>
          <cell r="CJ167" t="str">
            <v>TRASH</v>
          </cell>
          <cell r="CK167">
            <v>0</v>
          </cell>
          <cell r="CZ167">
            <v>0</v>
          </cell>
        </row>
        <row r="168">
          <cell r="BL168" t="str">
            <v/>
          </cell>
          <cell r="BM168" t="str">
            <v/>
          </cell>
          <cell r="CG168" t="str">
            <v/>
          </cell>
          <cell r="CI168">
            <v>0</v>
          </cell>
          <cell r="CJ168" t="str">
            <v/>
          </cell>
          <cell r="CK168">
            <v>0</v>
          </cell>
          <cell r="CZ168">
            <v>0</v>
          </cell>
        </row>
        <row r="169">
          <cell r="BL169" t="str">
            <v>other method</v>
          </cell>
          <cell r="BM169">
            <v>53.256211248638465</v>
          </cell>
          <cell r="CG169">
            <v>53.256211248638465</v>
          </cell>
          <cell r="CI169">
            <v>0</v>
          </cell>
          <cell r="CJ169" t="str">
            <v>TRASH</v>
          </cell>
          <cell r="CK169">
            <v>0</v>
          </cell>
          <cell r="CZ169">
            <v>0</v>
          </cell>
        </row>
        <row r="170">
          <cell r="BL170" t="str">
            <v>other method</v>
          </cell>
          <cell r="BM170">
            <v>141.21874668223305</v>
          </cell>
          <cell r="CG170">
            <v>141.21874668223305</v>
          </cell>
          <cell r="CI170">
            <v>0</v>
          </cell>
          <cell r="CJ170" t="str">
            <v>TRASH</v>
          </cell>
          <cell r="CK170">
            <v>0</v>
          </cell>
          <cell r="CZ170">
            <v>0</v>
          </cell>
        </row>
        <row r="171">
          <cell r="BL171" t="str">
            <v>other method</v>
          </cell>
          <cell r="BM171">
            <v>68.455347346715897</v>
          </cell>
          <cell r="CG171">
            <v>68.455347346715897</v>
          </cell>
          <cell r="CI171">
            <v>0</v>
          </cell>
          <cell r="CJ171" t="str">
            <v>TRASH</v>
          </cell>
          <cell r="CK171">
            <v>0</v>
          </cell>
          <cell r="CZ171">
            <v>0</v>
          </cell>
        </row>
        <row r="172">
          <cell r="BL172" t="str">
            <v>other method</v>
          </cell>
          <cell r="BM172">
            <v>25.03904201327995</v>
          </cell>
          <cell r="CG172">
            <v>25.03904201327995</v>
          </cell>
          <cell r="CI172">
            <v>0</v>
          </cell>
          <cell r="CJ172" t="str">
            <v>TRASH</v>
          </cell>
          <cell r="CK172">
            <v>0</v>
          </cell>
          <cell r="CZ172">
            <v>0</v>
          </cell>
        </row>
        <row r="173">
          <cell r="BL173" t="str">
            <v>other method</v>
          </cell>
          <cell r="BM173">
            <v>9.57973935827542</v>
          </cell>
          <cell r="CG173">
            <v>9.57973935827542</v>
          </cell>
          <cell r="CI173">
            <v>0</v>
          </cell>
          <cell r="CJ173" t="str">
            <v>TRASH</v>
          </cell>
          <cell r="CK173">
            <v>0</v>
          </cell>
          <cell r="CZ173">
            <v>0</v>
          </cell>
        </row>
        <row r="174">
          <cell r="CG174">
            <v>0</v>
          </cell>
          <cell r="CI174">
            <v>0</v>
          </cell>
          <cell r="CJ174" t="str">
            <v/>
          </cell>
          <cell r="CK174">
            <v>0</v>
          </cell>
          <cell r="CZ174">
            <v>0</v>
          </cell>
        </row>
        <row r="175">
          <cell r="BL175" t="str">
            <v>none</v>
          </cell>
          <cell r="BM175" t="str">
            <v/>
          </cell>
          <cell r="CG175" t="str">
            <v/>
          </cell>
          <cell r="CI175">
            <v>0</v>
          </cell>
          <cell r="CJ175" t="str">
            <v>TRASH</v>
          </cell>
          <cell r="CK175">
            <v>0</v>
          </cell>
          <cell r="CZ175">
            <v>0</v>
          </cell>
        </row>
        <row r="176">
          <cell r="BL176" t="str">
            <v>tracer tracer</v>
          </cell>
          <cell r="BM176">
            <v>43.089863466149289</v>
          </cell>
          <cell r="CG176">
            <v>43.089863466149289</v>
          </cell>
          <cell r="CI176">
            <v>59.623504664105951</v>
          </cell>
          <cell r="CJ176" t="str">
            <v>DUAL CORR</v>
          </cell>
          <cell r="CK176">
            <v>59.623504664105951</v>
          </cell>
          <cell r="CZ176">
            <v>68.102202033592306</v>
          </cell>
        </row>
        <row r="177">
          <cell r="BL177" t="str">
            <v>tracer tracer</v>
          </cell>
          <cell r="BM177">
            <v>151.59814438560986</v>
          </cell>
          <cell r="CG177">
            <v>0</v>
          </cell>
          <cell r="CI177">
            <v>0</v>
          </cell>
          <cell r="CJ177" t="str">
            <v>TRASH</v>
          </cell>
          <cell r="CK177">
            <v>0</v>
          </cell>
          <cell r="CZ177">
            <v>0</v>
          </cell>
        </row>
        <row r="178">
          <cell r="BL178" t="str">
            <v>none</v>
          </cell>
          <cell r="BM178" t="str">
            <v/>
          </cell>
          <cell r="CG178" t="str">
            <v/>
          </cell>
          <cell r="CI178">
            <v>0</v>
          </cell>
          <cell r="CJ178" t="str">
            <v>TRASH</v>
          </cell>
          <cell r="CK178">
            <v>0</v>
          </cell>
          <cell r="CZ178">
            <v>0</v>
          </cell>
        </row>
        <row r="179">
          <cell r="BL179" t="str">
            <v>tracer tracer</v>
          </cell>
          <cell r="BM179">
            <v>31.784323165111125</v>
          </cell>
          <cell r="CG179">
            <v>31.784323165111125</v>
          </cell>
          <cell r="CI179">
            <v>33.033864566340007</v>
          </cell>
          <cell r="CJ179" t="str">
            <v>DUAL CORR</v>
          </cell>
          <cell r="CK179">
            <v>33.033864566340007</v>
          </cell>
          <cell r="CZ179">
            <v>336.25416047855111</v>
          </cell>
        </row>
        <row r="180">
          <cell r="BL180" t="str">
            <v>tracer tracer</v>
          </cell>
          <cell r="BM180">
            <v>56.611631062086126</v>
          </cell>
          <cell r="CG180">
            <v>56.611631062086126</v>
          </cell>
          <cell r="CI180">
            <v>51.022810560721481</v>
          </cell>
          <cell r="CJ180" t="str">
            <v>DUAL CORR</v>
          </cell>
          <cell r="CK180">
            <v>51.022810560721481</v>
          </cell>
          <cell r="CZ180">
            <v>0.12130471924267394</v>
          </cell>
        </row>
        <row r="181">
          <cell r="BL181" t="str">
            <v>area area</v>
          </cell>
          <cell r="BM181">
            <v>62.264473405821896</v>
          </cell>
          <cell r="CG181">
            <v>62.264473405821896</v>
          </cell>
          <cell r="CI181">
            <v>61.045827621582305</v>
          </cell>
          <cell r="CJ181" t="str">
            <v>SINGLE CORRx</v>
          </cell>
          <cell r="CK181">
            <v>61.045827621582305</v>
          </cell>
          <cell r="CZ181">
            <v>93.600377170514605</v>
          </cell>
        </row>
        <row r="182">
          <cell r="BL182" t="str">
            <v>single tracer N2O</v>
          </cell>
          <cell r="BM182">
            <v>47.011682161560337</v>
          </cell>
          <cell r="CG182">
            <v>47.011682161560337</v>
          </cell>
          <cell r="CI182">
            <v>0</v>
          </cell>
          <cell r="CJ182" t="str">
            <v>TRASH</v>
          </cell>
          <cell r="CK182">
            <v>0</v>
          </cell>
          <cell r="CZ182">
            <v>0</v>
          </cell>
        </row>
        <row r="183">
          <cell r="BL183" t="str">
            <v>tracer tracer</v>
          </cell>
          <cell r="BM183">
            <v>68.414089428849209</v>
          </cell>
          <cell r="CG183">
            <v>68.414089428849209</v>
          </cell>
          <cell r="CI183">
            <v>53.381568142786818</v>
          </cell>
          <cell r="CJ183" t="str">
            <v>DUAL CORR</v>
          </cell>
          <cell r="CK183">
            <v>53.381568142786818</v>
          </cell>
          <cell r="CZ183">
            <v>4.0419868534687504</v>
          </cell>
        </row>
        <row r="184">
          <cell r="BL184" t="str">
            <v>area area</v>
          </cell>
          <cell r="BM184">
            <v>68.033328900052339</v>
          </cell>
          <cell r="CG184">
            <v>68.033328900052339</v>
          </cell>
          <cell r="CI184">
            <v>87.140895896605542</v>
          </cell>
          <cell r="CJ184" t="str">
            <v>SINGLE CORRx</v>
          </cell>
          <cell r="CK184">
            <v>87.140895896605542</v>
          </cell>
          <cell r="CZ184">
            <v>1279.4783821116171</v>
          </cell>
        </row>
        <row r="185">
          <cell r="BL185" t="str">
            <v>single tracer C2H2</v>
          </cell>
          <cell r="BM185">
            <v>40.975415779511408</v>
          </cell>
          <cell r="CG185">
            <v>40.975415779511408</v>
          </cell>
          <cell r="CI185">
            <v>40.975415779511394</v>
          </cell>
          <cell r="CJ185" t="str">
            <v>SINGLE CORR</v>
          </cell>
          <cell r="CK185">
            <v>40.975415779511394</v>
          </cell>
          <cell r="CZ185">
            <v>108.07022610787519</v>
          </cell>
        </row>
        <row r="186">
          <cell r="BL186" t="str">
            <v>none</v>
          </cell>
          <cell r="BM186" t="str">
            <v/>
          </cell>
          <cell r="CG186" t="str">
            <v/>
          </cell>
          <cell r="CI186">
            <v>0</v>
          </cell>
          <cell r="CJ186" t="str">
            <v>TRASH</v>
          </cell>
          <cell r="CK186">
            <v>0</v>
          </cell>
          <cell r="CZ186">
            <v>0</v>
          </cell>
        </row>
        <row r="187">
          <cell r="BL187" t="str">
            <v>single tracer C2H2</v>
          </cell>
          <cell r="BM187">
            <v>149.57102924512662</v>
          </cell>
          <cell r="CG187">
            <v>0</v>
          </cell>
          <cell r="CI187">
            <v>0</v>
          </cell>
          <cell r="CJ187" t="str">
            <v>TRASH</v>
          </cell>
          <cell r="CK187">
            <v>0</v>
          </cell>
          <cell r="CZ187">
            <v>0</v>
          </cell>
        </row>
        <row r="188">
          <cell r="BL188" t="str">
            <v>none</v>
          </cell>
          <cell r="BM188" t="str">
            <v/>
          </cell>
          <cell r="CG188" t="str">
            <v/>
          </cell>
          <cell r="CI188">
            <v>0</v>
          </cell>
          <cell r="CJ188" t="str">
            <v>TRASH</v>
          </cell>
          <cell r="CK188">
            <v>0</v>
          </cell>
          <cell r="CZ188">
            <v>0</v>
          </cell>
        </row>
        <row r="189">
          <cell r="BL189" t="str">
            <v/>
          </cell>
          <cell r="BM189" t="str">
            <v/>
          </cell>
          <cell r="CG189" t="str">
            <v/>
          </cell>
          <cell r="CI189">
            <v>0</v>
          </cell>
          <cell r="CJ189" t="str">
            <v/>
          </cell>
          <cell r="CK189">
            <v>0</v>
          </cell>
          <cell r="CZ189">
            <v>0</v>
          </cell>
        </row>
        <row r="190">
          <cell r="BL190" t="str">
            <v>none</v>
          </cell>
          <cell r="BM190" t="str">
            <v/>
          </cell>
          <cell r="CG190" t="str">
            <v/>
          </cell>
          <cell r="CI190">
            <v>0</v>
          </cell>
          <cell r="CJ190" t="str">
            <v>TRASH</v>
          </cell>
          <cell r="CK190">
            <v>0</v>
          </cell>
          <cell r="CZ190">
            <v>0</v>
          </cell>
        </row>
        <row r="191">
          <cell r="BL191" t="str">
            <v>area area</v>
          </cell>
          <cell r="BM191">
            <v>3.5524643592390448</v>
          </cell>
          <cell r="CG191">
            <v>3.5524643592390448</v>
          </cell>
          <cell r="CI191">
            <v>4.0140916333963572</v>
          </cell>
          <cell r="CJ191" t="str">
            <v>DUAL AREA</v>
          </cell>
          <cell r="CK191">
            <v>4.0140916333963572</v>
          </cell>
          <cell r="CZ191">
            <v>6.1608415343958569</v>
          </cell>
        </row>
        <row r="192">
          <cell r="BL192" t="str">
            <v>tracer tracer</v>
          </cell>
          <cell r="BM192">
            <v>25.923338022265973</v>
          </cell>
          <cell r="CG192">
            <v>25.923338022265973</v>
          </cell>
          <cell r="CI192">
            <v>8.7984092210045795</v>
          </cell>
          <cell r="CJ192" t="str">
            <v>DUAL AREA</v>
          </cell>
          <cell r="CK192">
            <v>8.7984092210045795</v>
          </cell>
          <cell r="CZ192">
            <v>5.3001862272560016</v>
          </cell>
        </row>
        <row r="193">
          <cell r="BL193" t="str">
            <v>none</v>
          </cell>
          <cell r="BM193" t="str">
            <v/>
          </cell>
          <cell r="CG193" t="str">
            <v/>
          </cell>
          <cell r="CI193">
            <v>0</v>
          </cell>
          <cell r="CJ193" t="str">
            <v>TRASH</v>
          </cell>
          <cell r="CK193">
            <v>0</v>
          </cell>
          <cell r="CZ193">
            <v>0</v>
          </cell>
        </row>
        <row r="194">
          <cell r="BL194" t="str">
            <v>none</v>
          </cell>
          <cell r="BM194" t="str">
            <v/>
          </cell>
          <cell r="CG194" t="str">
            <v/>
          </cell>
          <cell r="CI194">
            <v>0</v>
          </cell>
          <cell r="CJ194" t="str">
            <v>TRASH</v>
          </cell>
          <cell r="CK194">
            <v>0</v>
          </cell>
          <cell r="CZ194">
            <v>0</v>
          </cell>
        </row>
        <row r="195">
          <cell r="BL195" t="str">
            <v>none</v>
          </cell>
          <cell r="BM195" t="str">
            <v/>
          </cell>
          <cell r="CG195" t="str">
            <v/>
          </cell>
          <cell r="CI195">
            <v>0</v>
          </cell>
          <cell r="CJ195" t="str">
            <v>TRASH</v>
          </cell>
          <cell r="CK195">
            <v>0</v>
          </cell>
          <cell r="CZ195">
            <v>0</v>
          </cell>
        </row>
        <row r="196">
          <cell r="BL196" t="str">
            <v>area area</v>
          </cell>
          <cell r="BM196">
            <v>12.157951385718619</v>
          </cell>
          <cell r="CG196">
            <v>12.157951385718619</v>
          </cell>
          <cell r="CI196">
            <v>10.917107449470738</v>
          </cell>
          <cell r="CJ196" t="str">
            <v>DUAL AREA</v>
          </cell>
          <cell r="CK196">
            <v>10.917107449470738</v>
          </cell>
          <cell r="CZ196">
            <v>19.544459027801196</v>
          </cell>
        </row>
        <row r="197">
          <cell r="BL197" t="str">
            <v>none</v>
          </cell>
          <cell r="BM197" t="str">
            <v/>
          </cell>
          <cell r="CG197" t="str">
            <v/>
          </cell>
          <cell r="CI197">
            <v>0</v>
          </cell>
          <cell r="CJ197" t="str">
            <v>TRASH</v>
          </cell>
          <cell r="CK197">
            <v>0</v>
          </cell>
          <cell r="CZ197">
            <v>0</v>
          </cell>
        </row>
        <row r="198">
          <cell r="BL198" t="str">
            <v>area area</v>
          </cell>
          <cell r="BM198">
            <v>0.19821215396765726</v>
          </cell>
          <cell r="CG198">
            <v>0.19821215396765726</v>
          </cell>
          <cell r="CI198">
            <v>0</v>
          </cell>
          <cell r="CJ198" t="str">
            <v>TRASH</v>
          </cell>
          <cell r="CK198">
            <v>0</v>
          </cell>
          <cell r="CZ198">
            <v>0</v>
          </cell>
        </row>
        <row r="199">
          <cell r="BL199" t="str">
            <v>tracer tracer</v>
          </cell>
          <cell r="BM199">
            <v>3.5510426681490785</v>
          </cell>
          <cell r="CG199">
            <v>3.5510426681490785</v>
          </cell>
          <cell r="CI199">
            <v>3.5510426681490785</v>
          </cell>
          <cell r="CJ199" t="str">
            <v>SINGLE CORRx</v>
          </cell>
          <cell r="CK199">
            <v>3.5510426681490785</v>
          </cell>
          <cell r="CZ199">
            <v>8.6739274927580716</v>
          </cell>
        </row>
        <row r="200">
          <cell r="BL200" t="str">
            <v/>
          </cell>
          <cell r="BM200" t="str">
            <v/>
          </cell>
          <cell r="CG200" t="str">
            <v/>
          </cell>
          <cell r="CI200">
            <v>0</v>
          </cell>
          <cell r="CJ200" t="str">
            <v/>
          </cell>
          <cell r="CK200">
            <v>0</v>
          </cell>
          <cell r="CZ200">
            <v>0</v>
          </cell>
        </row>
        <row r="201">
          <cell r="BL201" t="str">
            <v>area area</v>
          </cell>
          <cell r="BM201">
            <v>222.6752728801101</v>
          </cell>
          <cell r="CG201">
            <v>222.6752728801101</v>
          </cell>
          <cell r="CI201">
            <v>0</v>
          </cell>
          <cell r="CJ201" t="str">
            <v>TRASH</v>
          </cell>
          <cell r="CK201">
            <v>0</v>
          </cell>
          <cell r="CZ201">
            <v>0</v>
          </cell>
        </row>
        <row r="202">
          <cell r="BL202" t="str">
            <v>none</v>
          </cell>
          <cell r="BM202" t="str">
            <v/>
          </cell>
          <cell r="CG202" t="str">
            <v/>
          </cell>
          <cell r="CI202">
            <v>0</v>
          </cell>
          <cell r="CJ202" t="str">
            <v>TRASH</v>
          </cell>
          <cell r="CK202">
            <v>0</v>
          </cell>
          <cell r="CZ202">
            <v>0</v>
          </cell>
        </row>
        <row r="203">
          <cell r="BL203" t="str">
            <v>area area</v>
          </cell>
          <cell r="BM203">
            <v>101.11568903940366</v>
          </cell>
          <cell r="CG203">
            <v>101.11568903940366</v>
          </cell>
          <cell r="CI203">
            <v>93.499442012860897</v>
          </cell>
          <cell r="CJ203" t="str">
            <v>DUAL AREA</v>
          </cell>
          <cell r="CK203">
            <v>93.499442012860897</v>
          </cell>
          <cell r="CZ203">
            <v>13145.12177279384</v>
          </cell>
        </row>
        <row r="204">
          <cell r="BL204" t="str">
            <v>none</v>
          </cell>
          <cell r="BM204" t="str">
            <v/>
          </cell>
          <cell r="CG204" t="str">
            <v/>
          </cell>
          <cell r="CI204">
            <v>0</v>
          </cell>
          <cell r="CJ204" t="str">
            <v>TRASH</v>
          </cell>
          <cell r="CK204">
            <v>0</v>
          </cell>
          <cell r="CZ204">
            <v>0</v>
          </cell>
        </row>
        <row r="205">
          <cell r="BL205" t="str">
            <v>area area</v>
          </cell>
          <cell r="BM205">
            <v>65.234177172376775</v>
          </cell>
          <cell r="CG205">
            <v>65.234177172376775</v>
          </cell>
          <cell r="CI205">
            <v>67.729254199833207</v>
          </cell>
          <cell r="CJ205" t="str">
            <v>DUAL AREA</v>
          </cell>
          <cell r="CK205">
            <v>67.729254199833207</v>
          </cell>
          <cell r="CZ205">
            <v>19718.440640058336</v>
          </cell>
        </row>
        <row r="206">
          <cell r="BL206" t="str">
            <v>none</v>
          </cell>
          <cell r="BM206" t="str">
            <v/>
          </cell>
          <cell r="CG206" t="str">
            <v/>
          </cell>
          <cell r="CI206">
            <v>0</v>
          </cell>
          <cell r="CJ206" t="str">
            <v>TRASH</v>
          </cell>
          <cell r="CK206">
            <v>0</v>
          </cell>
          <cell r="CZ206">
            <v>0</v>
          </cell>
        </row>
        <row r="207">
          <cell r="BL207" t="str">
            <v>area area</v>
          </cell>
          <cell r="BM207">
            <v>41.931086110065038</v>
          </cell>
          <cell r="CG207">
            <v>41.931086110065038</v>
          </cell>
          <cell r="CI207">
            <v>0</v>
          </cell>
          <cell r="CJ207" t="str">
            <v>TRASH</v>
          </cell>
          <cell r="CK207">
            <v>0</v>
          </cell>
          <cell r="CZ207">
            <v>0</v>
          </cell>
        </row>
        <row r="208">
          <cell r="BL208" t="str">
            <v>area area</v>
          </cell>
          <cell r="BM208">
            <v>29.941373591004218</v>
          </cell>
          <cell r="CG208">
            <v>29.941373591004218</v>
          </cell>
          <cell r="CI208">
            <v>0</v>
          </cell>
          <cell r="CJ208" t="str">
            <v>TRASH</v>
          </cell>
          <cell r="CK208">
            <v>0</v>
          </cell>
          <cell r="CZ208">
            <v>0</v>
          </cell>
        </row>
        <row r="209">
          <cell r="BL209" t="str">
            <v>tracer tracer</v>
          </cell>
          <cell r="BM209">
            <v>102.28390520199346</v>
          </cell>
          <cell r="CG209">
            <v>102.28390520199346</v>
          </cell>
          <cell r="CI209">
            <v>102.28390520199346</v>
          </cell>
          <cell r="CJ209" t="str">
            <v>SINGLE CORRx</v>
          </cell>
          <cell r="CK209">
            <v>102.28390520199346</v>
          </cell>
          <cell r="CZ209">
            <v>11207.972903215021</v>
          </cell>
        </row>
        <row r="210">
          <cell r="BL210" t="str">
            <v>none</v>
          </cell>
          <cell r="BM210" t="str">
            <v/>
          </cell>
          <cell r="CG210" t="str">
            <v/>
          </cell>
          <cell r="CI210">
            <v>0</v>
          </cell>
          <cell r="CJ210" t="str">
            <v>TRASH</v>
          </cell>
          <cell r="CK210">
            <v>0</v>
          </cell>
          <cell r="CZ210">
            <v>0</v>
          </cell>
        </row>
        <row r="211">
          <cell r="BL211" t="str">
            <v>single tracer C2H2</v>
          </cell>
          <cell r="BM211">
            <v>202.87023649521609</v>
          </cell>
          <cell r="CG211">
            <v>202.87023649521609</v>
          </cell>
          <cell r="CI211">
            <v>202.87023649521609</v>
          </cell>
          <cell r="CJ211" t="str">
            <v>SINGLE CORR</v>
          </cell>
          <cell r="CK211">
            <v>202.87023649521609</v>
          </cell>
          <cell r="CZ211">
            <v>27.893005072868846</v>
          </cell>
        </row>
        <row r="212">
          <cell r="BL212" t="str">
            <v>area area</v>
          </cell>
          <cell r="BM212">
            <v>54.001376195590673</v>
          </cell>
          <cell r="CG212">
            <v>54.001376195590673</v>
          </cell>
          <cell r="CI212">
            <v>45.390895371120422</v>
          </cell>
          <cell r="CJ212" t="str">
            <v>DUAL AREA</v>
          </cell>
          <cell r="CK212">
            <v>45.390895371120422</v>
          </cell>
          <cell r="CZ212">
            <v>26491.053276725994</v>
          </cell>
        </row>
        <row r="213">
          <cell r="BL213" t="str">
            <v>single tracer N2O</v>
          </cell>
          <cell r="BM213">
            <v>277.50024671863429</v>
          </cell>
          <cell r="CG213">
            <v>277.50024671863429</v>
          </cell>
          <cell r="CI213">
            <v>277.50024671863429</v>
          </cell>
          <cell r="CJ213" t="str">
            <v>SINGLE CORR</v>
          </cell>
          <cell r="CK213">
            <v>277.50024671863429</v>
          </cell>
          <cell r="CZ213">
            <v>4809.2321151028746</v>
          </cell>
        </row>
        <row r="214">
          <cell r="BL214" t="str">
            <v>area area</v>
          </cell>
          <cell r="BM214">
            <v>292.9126526950418</v>
          </cell>
          <cell r="CG214">
            <v>292.9126526950418</v>
          </cell>
          <cell r="CI214">
            <v>262.51568574183028</v>
          </cell>
          <cell r="CJ214" t="str">
            <v>DUAL AREA</v>
          </cell>
          <cell r="CK214">
            <v>262.51568574183028</v>
          </cell>
          <cell r="CZ214">
            <v>2955.4517124518629</v>
          </cell>
        </row>
        <row r="215">
          <cell r="BL215" t="str">
            <v>tracer tracer</v>
          </cell>
          <cell r="BM215">
            <v>206.39661609093113</v>
          </cell>
          <cell r="CG215">
            <v>206.39661609093113</v>
          </cell>
          <cell r="CI215">
            <v>0</v>
          </cell>
          <cell r="CJ215" t="str">
            <v>TRASH</v>
          </cell>
          <cell r="CK215">
            <v>0</v>
          </cell>
          <cell r="CZ215">
            <v>0</v>
          </cell>
        </row>
        <row r="216">
          <cell r="BL216" t="str">
            <v>area area</v>
          </cell>
          <cell r="BM216">
            <v>185.46421485884687</v>
          </cell>
          <cell r="CG216">
            <v>185.46421485884687</v>
          </cell>
          <cell r="CI216">
            <v>142.22608804344367</v>
          </cell>
          <cell r="CJ216" t="str">
            <v>DUAL AREA</v>
          </cell>
          <cell r="CK216">
            <v>142.22608804344367</v>
          </cell>
          <cell r="CZ216">
            <v>4346.1756807238125</v>
          </cell>
        </row>
        <row r="217">
          <cell r="BL217" t="str">
            <v>single tracer N2O</v>
          </cell>
          <cell r="BM217">
            <v>339.28738705386434</v>
          </cell>
          <cell r="CG217">
            <v>339.28738705386434</v>
          </cell>
          <cell r="CI217">
            <v>0</v>
          </cell>
          <cell r="CJ217" t="str">
            <v>TRASH</v>
          </cell>
          <cell r="CK217">
            <v>0</v>
          </cell>
          <cell r="CZ217">
            <v>0</v>
          </cell>
        </row>
        <row r="218">
          <cell r="BL218" t="str">
            <v>area area</v>
          </cell>
          <cell r="BM218">
            <v>254.00682629123716</v>
          </cell>
          <cell r="CG218">
            <v>254.00682629123716</v>
          </cell>
          <cell r="CI218">
            <v>196.9813958685321</v>
          </cell>
          <cell r="CJ218" t="str">
            <v>DUAL AREA</v>
          </cell>
          <cell r="CK218">
            <v>196.9813958685321</v>
          </cell>
          <cell r="CZ218">
            <v>124.77389307868488</v>
          </cell>
        </row>
        <row r="219">
          <cell r="BL219" t="str">
            <v>area area</v>
          </cell>
          <cell r="BM219">
            <v>313.78371323414444</v>
          </cell>
          <cell r="CG219">
            <v>313.78371323414444</v>
          </cell>
          <cell r="CI219">
            <v>325.86670986643577</v>
          </cell>
          <cell r="CJ219" t="str">
            <v>SINGLE CORRx</v>
          </cell>
          <cell r="CK219">
            <v>325.86670986643577</v>
          </cell>
          <cell r="CZ219">
            <v>13856.842530521473</v>
          </cell>
        </row>
        <row r="220">
          <cell r="BL220" t="str">
            <v>single tracer N2O</v>
          </cell>
          <cell r="BM220">
            <v>419.37843718534759</v>
          </cell>
          <cell r="CG220">
            <v>419.37843718534759</v>
          </cell>
          <cell r="CI220">
            <v>419.37843718534759</v>
          </cell>
          <cell r="CJ220" t="str">
            <v>SINGLE CORR</v>
          </cell>
          <cell r="CK220">
            <v>419.37843718534759</v>
          </cell>
          <cell r="CZ220">
            <v>44616.768564285732</v>
          </cell>
        </row>
        <row r="221">
          <cell r="BL221" t="str">
            <v>single tracer N2O</v>
          </cell>
          <cell r="BM221">
            <v>493.63193973617683</v>
          </cell>
          <cell r="CG221">
            <v>493.63193973617683</v>
          </cell>
          <cell r="CI221">
            <v>493.63193973617683</v>
          </cell>
          <cell r="CJ221" t="str">
            <v>SINGLE CORR</v>
          </cell>
          <cell r="CK221">
            <v>493.63193973617683</v>
          </cell>
          <cell r="CZ221">
            <v>81499.013316223165</v>
          </cell>
        </row>
        <row r="222">
          <cell r="BL222" t="str">
            <v>none</v>
          </cell>
          <cell r="BM222" t="str">
            <v/>
          </cell>
          <cell r="CG222" t="str">
            <v/>
          </cell>
          <cell r="CI222">
            <v>0</v>
          </cell>
          <cell r="CJ222" t="str">
            <v>TRASH</v>
          </cell>
          <cell r="CK222">
            <v>0</v>
          </cell>
          <cell r="CZ222">
            <v>0</v>
          </cell>
        </row>
        <row r="223">
          <cell r="BL223" t="str">
            <v>area area</v>
          </cell>
          <cell r="BM223">
            <v>236.86961635906042</v>
          </cell>
          <cell r="CG223">
            <v>236.86961635906042</v>
          </cell>
          <cell r="CI223">
            <v>325.51349750326392</v>
          </cell>
          <cell r="CJ223" t="str">
            <v>DUAL AREA</v>
          </cell>
          <cell r="CK223">
            <v>325.51349750326392</v>
          </cell>
          <cell r="CZ223">
            <v>13773.810438904691</v>
          </cell>
        </row>
        <row r="224">
          <cell r="BL224" t="str">
            <v>area area</v>
          </cell>
          <cell r="BM224">
            <v>84.653283381053683</v>
          </cell>
          <cell r="CG224">
            <v>84.653283381053683</v>
          </cell>
          <cell r="CI224">
            <v>88.989591326979806</v>
          </cell>
          <cell r="CJ224" t="str">
            <v>DUAL AREA</v>
          </cell>
          <cell r="CK224">
            <v>88.989591326979806</v>
          </cell>
          <cell r="CZ224">
            <v>14199.58892738889</v>
          </cell>
        </row>
        <row r="225">
          <cell r="BL225" t="str">
            <v>none</v>
          </cell>
          <cell r="BM225" t="str">
            <v/>
          </cell>
          <cell r="CG225" t="str">
            <v/>
          </cell>
          <cell r="CI225">
            <v>0</v>
          </cell>
          <cell r="CJ225" t="str">
            <v>TRASH</v>
          </cell>
          <cell r="CK225">
            <v>0</v>
          </cell>
          <cell r="CZ225">
            <v>0</v>
          </cell>
        </row>
        <row r="226">
          <cell r="BL226" t="str">
            <v>single tracer N2O</v>
          </cell>
          <cell r="BM226">
            <v>274.41003615622731</v>
          </cell>
          <cell r="CG226">
            <v>274.41003615622731</v>
          </cell>
          <cell r="CI226">
            <v>274.41003615622725</v>
          </cell>
          <cell r="CJ226" t="str">
            <v>SINGLE CORR</v>
          </cell>
          <cell r="CK226">
            <v>274.41003615622725</v>
          </cell>
          <cell r="CZ226">
            <v>4390.1777949821717</v>
          </cell>
        </row>
        <row r="227">
          <cell r="BL227" t="str">
            <v/>
          </cell>
          <cell r="BM227" t="str">
            <v/>
          </cell>
          <cell r="CG227" t="str">
            <v/>
          </cell>
          <cell r="CI227">
            <v>0</v>
          </cell>
          <cell r="CJ227" t="str">
            <v/>
          </cell>
          <cell r="CK227">
            <v>0</v>
          </cell>
          <cell r="CZ227">
            <v>0</v>
          </cell>
        </row>
        <row r="228">
          <cell r="BL228" t="str">
            <v>single tracer N2O</v>
          </cell>
          <cell r="BM228">
            <v>31.691807127154071</v>
          </cell>
          <cell r="CG228">
            <v>31.691807127154071</v>
          </cell>
          <cell r="CI228">
            <v>31.691807127154071</v>
          </cell>
          <cell r="CJ228" t="str">
            <v>SINGLE CORR</v>
          </cell>
          <cell r="CK228">
            <v>31.691807127154071</v>
          </cell>
          <cell r="CZ228">
            <v>91.252051289169572</v>
          </cell>
        </row>
        <row r="229">
          <cell r="BL229" t="str">
            <v>other method</v>
          </cell>
          <cell r="BM229">
            <v>56.085344794902056</v>
          </cell>
          <cell r="CG229">
            <v>56.085344794902056</v>
          </cell>
          <cell r="CI229">
            <v>58.266646558977151</v>
          </cell>
          <cell r="CJ229" t="str">
            <v>DUAL AREA</v>
          </cell>
          <cell r="CK229">
            <v>58.266646558977151</v>
          </cell>
          <cell r="CZ229">
            <v>289.75684103746534</v>
          </cell>
        </row>
        <row r="230">
          <cell r="BL230" t="str">
            <v>other method</v>
          </cell>
          <cell r="BM230">
            <v>6.5282202418987882</v>
          </cell>
          <cell r="CG230">
            <v>6.5282202418987882</v>
          </cell>
          <cell r="CI230">
            <v>16.947590275014385</v>
          </cell>
          <cell r="CJ230" t="str">
            <v>DUAL AREA</v>
          </cell>
          <cell r="CK230">
            <v>16.947590275014385</v>
          </cell>
          <cell r="CZ230">
            <v>590.3350154489799</v>
          </cell>
        </row>
        <row r="231">
          <cell r="BL231" t="str">
            <v>tracer tracer</v>
          </cell>
          <cell r="BM231">
            <v>49.83284408211572</v>
          </cell>
          <cell r="CG231">
            <v>49.83284408211572</v>
          </cell>
          <cell r="CI231">
            <v>39.704645529105235</v>
          </cell>
          <cell r="CJ231" t="str">
            <v>DUAL CORR</v>
          </cell>
          <cell r="CK231">
            <v>39.704645529105235</v>
          </cell>
          <cell r="CZ231">
            <v>2.3708471663792738</v>
          </cell>
        </row>
        <row r="232">
          <cell r="BL232" t="str">
            <v>single tracer N2O</v>
          </cell>
          <cell r="BM232">
            <v>68.572378303496805</v>
          </cell>
          <cell r="CG232">
            <v>68.572378303496805</v>
          </cell>
          <cell r="CI232">
            <v>68.572378303496805</v>
          </cell>
          <cell r="CJ232" t="str">
            <v>SINGLE CORR</v>
          </cell>
          <cell r="CK232">
            <v>68.572378303496805</v>
          </cell>
          <cell r="CZ232">
            <v>746.81833895281977</v>
          </cell>
        </row>
        <row r="233">
          <cell r="BL233" t="str">
            <v>none</v>
          </cell>
          <cell r="BM233" t="str">
            <v/>
          </cell>
          <cell r="CG233" t="str">
            <v/>
          </cell>
          <cell r="CI233">
            <v>0</v>
          </cell>
          <cell r="CJ233" t="str">
            <v>TRASH</v>
          </cell>
          <cell r="CK233">
            <v>0</v>
          </cell>
          <cell r="CZ233">
            <v>0</v>
          </cell>
        </row>
        <row r="234">
          <cell r="BL234" t="str">
            <v>none</v>
          </cell>
          <cell r="BM234" t="str">
            <v/>
          </cell>
          <cell r="CG234" t="str">
            <v/>
          </cell>
          <cell r="CI234">
            <v>0</v>
          </cell>
          <cell r="CJ234" t="str">
            <v>TRASH</v>
          </cell>
          <cell r="CK234">
            <v>0</v>
          </cell>
          <cell r="CZ234">
            <v>0</v>
          </cell>
        </row>
        <row r="235">
          <cell r="BL235" t="str">
            <v>other method</v>
          </cell>
          <cell r="BM235">
            <v>64.337976131881732</v>
          </cell>
          <cell r="CG235">
            <v>64.337976131881732</v>
          </cell>
          <cell r="CI235">
            <v>0</v>
          </cell>
          <cell r="CJ235" t="str">
            <v>TRASH</v>
          </cell>
          <cell r="CK235">
            <v>0</v>
          </cell>
          <cell r="CZ235">
            <v>0</v>
          </cell>
        </row>
        <row r="236">
          <cell r="BL236" t="str">
            <v>single tracer N2O</v>
          </cell>
          <cell r="BM236">
            <v>95.624092758537202</v>
          </cell>
          <cell r="CG236">
            <v>95.624092758537202</v>
          </cell>
          <cell r="CI236">
            <v>95.624092758537216</v>
          </cell>
          <cell r="CJ236" t="str">
            <v>SINGLE CORR</v>
          </cell>
          <cell r="CK236">
            <v>95.624092758537216</v>
          </cell>
          <cell r="CZ236">
            <v>2957.1508667042594</v>
          </cell>
        </row>
        <row r="237">
          <cell r="BL237" t="str">
            <v>area area</v>
          </cell>
          <cell r="BM237">
            <v>36.118474421659549</v>
          </cell>
          <cell r="CG237">
            <v>36.118474421659549</v>
          </cell>
          <cell r="CI237">
            <v>30.214859607158122</v>
          </cell>
          <cell r="CJ237" t="str">
            <v>SINGLE CORRx</v>
          </cell>
          <cell r="CK237">
            <v>30.214859607158122</v>
          </cell>
          <cell r="CZ237">
            <v>121.65078517182546</v>
          </cell>
        </row>
        <row r="238">
          <cell r="BL238" t="str">
            <v>area area</v>
          </cell>
          <cell r="BM238">
            <v>29.003194110415144</v>
          </cell>
          <cell r="CG238">
            <v>29.003194110415144</v>
          </cell>
          <cell r="CI238">
            <v>28.848715996264321</v>
          </cell>
          <cell r="CJ238" t="str">
            <v>SINGLE CORRx</v>
          </cell>
          <cell r="CK238">
            <v>28.848715996264321</v>
          </cell>
          <cell r="CZ238">
            <v>153.65300877458907</v>
          </cell>
        </row>
        <row r="239">
          <cell r="BL239" t="str">
            <v>area area</v>
          </cell>
          <cell r="BM239">
            <v>37.3008043104347</v>
          </cell>
          <cell r="CG239">
            <v>37.3008043104347</v>
          </cell>
          <cell r="CI239">
            <v>40.568641924982948</v>
          </cell>
          <cell r="CJ239" t="str">
            <v>DUAL AREA</v>
          </cell>
          <cell r="CK239">
            <v>40.568641924982948</v>
          </cell>
          <cell r="CZ239">
            <v>0.456650439920186</v>
          </cell>
        </row>
        <row r="240">
          <cell r="BL240" t="str">
            <v>area area</v>
          </cell>
          <cell r="BM240">
            <v>32.38257259360747</v>
          </cell>
          <cell r="CG240">
            <v>32.38257259360747</v>
          </cell>
          <cell r="CI240">
            <v>35.694070723919353</v>
          </cell>
          <cell r="CJ240" t="str">
            <v>DUAL AREA</v>
          </cell>
          <cell r="CK240">
            <v>35.694070723919353</v>
          </cell>
          <cell r="CZ240">
            <v>30.806167097201453</v>
          </cell>
        </row>
        <row r="241">
          <cell r="BL241" t="str">
            <v>single tracer N2O</v>
          </cell>
          <cell r="BM241">
            <v>31.778993414155106</v>
          </cell>
          <cell r="CG241">
            <v>31.778993414155106</v>
          </cell>
          <cell r="CI241">
            <v>31.778993414155103</v>
          </cell>
          <cell r="CJ241" t="str">
            <v>SINGLE CORR</v>
          </cell>
          <cell r="CK241">
            <v>31.778993414155103</v>
          </cell>
          <cell r="CZ241">
            <v>89.593942341297549</v>
          </cell>
        </row>
        <row r="242">
          <cell r="BL242" t="str">
            <v>none</v>
          </cell>
          <cell r="BM242" t="str">
            <v/>
          </cell>
          <cell r="CG242" t="str">
            <v/>
          </cell>
          <cell r="CI242">
            <v>0</v>
          </cell>
          <cell r="CJ242" t="str">
            <v>TRASH</v>
          </cell>
          <cell r="CK242">
            <v>0</v>
          </cell>
          <cell r="CZ242">
            <v>0</v>
          </cell>
        </row>
        <row r="243">
          <cell r="BL243" t="str">
            <v>area area</v>
          </cell>
          <cell r="BM243">
            <v>72.560983592355484</v>
          </cell>
          <cell r="CG243">
            <v>72.560983592355484</v>
          </cell>
          <cell r="CI243">
            <v>70.05574224202843</v>
          </cell>
          <cell r="CJ243" t="str">
            <v>DUAL AREA</v>
          </cell>
          <cell r="CK243">
            <v>70.05574224202843</v>
          </cell>
          <cell r="CZ243">
            <v>830.09337937014664</v>
          </cell>
        </row>
        <row r="244">
          <cell r="BL244" t="str">
            <v>area area</v>
          </cell>
          <cell r="BM244">
            <v>46.582681817541889</v>
          </cell>
          <cell r="CG244">
            <v>46.582681817541889</v>
          </cell>
          <cell r="CI244">
            <v>36.710740170104629</v>
          </cell>
          <cell r="CJ244" t="str">
            <v>DUAL AREA</v>
          </cell>
          <cell r="CK244">
            <v>36.710740170104629</v>
          </cell>
          <cell r="CZ244">
            <v>20.554081274968794</v>
          </cell>
        </row>
        <row r="245">
          <cell r="BL245" t="str">
            <v>none</v>
          </cell>
          <cell r="BM245" t="str">
            <v/>
          </cell>
          <cell r="CG245" t="str">
            <v/>
          </cell>
          <cell r="CI245">
            <v>0</v>
          </cell>
          <cell r="CJ245" t="str">
            <v>TRASH</v>
          </cell>
          <cell r="CK245">
            <v>0</v>
          </cell>
          <cell r="CZ245">
            <v>0</v>
          </cell>
        </row>
        <row r="246">
          <cell r="BL246" t="str">
            <v>none</v>
          </cell>
          <cell r="BM246" t="str">
            <v/>
          </cell>
          <cell r="CG246" t="str">
            <v/>
          </cell>
          <cell r="CI246">
            <v>0</v>
          </cell>
          <cell r="CJ246" t="str">
            <v>TRASH</v>
          </cell>
          <cell r="CK246">
            <v>0</v>
          </cell>
          <cell r="CZ246">
            <v>0</v>
          </cell>
        </row>
        <row r="247">
          <cell r="BL247" t="str">
            <v>other method</v>
          </cell>
          <cell r="BM247">
            <v>9.3453473854056526</v>
          </cell>
          <cell r="CG247">
            <v>9.3453473854056526</v>
          </cell>
          <cell r="CI247">
            <v>0</v>
          </cell>
          <cell r="CJ247" t="str">
            <v>TRASH</v>
          </cell>
          <cell r="CK247">
            <v>0</v>
          </cell>
          <cell r="CZ247">
            <v>0</v>
          </cell>
        </row>
        <row r="248">
          <cell r="BL248" t="str">
            <v>single tracer N2O</v>
          </cell>
          <cell r="BM248">
            <v>37.429515369438995</v>
          </cell>
          <cell r="CG248">
            <v>37.429515369438995</v>
          </cell>
          <cell r="CI248">
            <v>37.429515369438988</v>
          </cell>
          <cell r="CJ248" t="str">
            <v>SINGLE CORR</v>
          </cell>
          <cell r="CK248">
            <v>37.429515369438988</v>
          </cell>
          <cell r="CZ248">
            <v>14.553353009091555</v>
          </cell>
        </row>
        <row r="249">
          <cell r="BL249" t="str">
            <v>other method</v>
          </cell>
          <cell r="BM249">
            <v>26.533280533635068</v>
          </cell>
          <cell r="CG249">
            <v>26.533280533635068</v>
          </cell>
          <cell r="CI249">
            <v>0</v>
          </cell>
          <cell r="CJ249" t="str">
            <v>TRASH</v>
          </cell>
          <cell r="CK249">
            <v>0</v>
          </cell>
          <cell r="CZ249">
            <v>0</v>
          </cell>
        </row>
        <row r="250">
          <cell r="BL250" t="str">
            <v>area area</v>
          </cell>
          <cell r="BM250">
            <v>26.068450257651193</v>
          </cell>
          <cell r="CG250">
            <v>26.068450257651193</v>
          </cell>
          <cell r="CI250">
            <v>21.867297552616591</v>
          </cell>
          <cell r="CJ250" t="str">
            <v>SINGLE CORRx</v>
          </cell>
          <cell r="CK250">
            <v>21.867297552616591</v>
          </cell>
          <cell r="CZ250">
            <v>375.47214123511912</v>
          </cell>
        </row>
        <row r="251">
          <cell r="BL251" t="str">
            <v>single tracer N2O</v>
          </cell>
          <cell r="BM251">
            <v>20.757009609355155</v>
          </cell>
          <cell r="CG251">
            <v>20.757009609355155</v>
          </cell>
          <cell r="CI251">
            <v>0</v>
          </cell>
          <cell r="CJ251" t="str">
            <v>TRASH</v>
          </cell>
          <cell r="CK251">
            <v>0</v>
          </cell>
          <cell r="CZ251">
            <v>0</v>
          </cell>
        </row>
        <row r="252">
          <cell r="BL252" t="str">
            <v>other method</v>
          </cell>
          <cell r="BM252">
            <v>8.9089909739746886</v>
          </cell>
          <cell r="CG252">
            <v>8.9089909739746886</v>
          </cell>
          <cell r="CI252">
            <v>0</v>
          </cell>
          <cell r="CJ252" t="str">
            <v>TRASH</v>
          </cell>
          <cell r="CK252">
            <v>0</v>
          </cell>
          <cell r="CZ252">
            <v>0</v>
          </cell>
        </row>
        <row r="253">
          <cell r="BL253" t="str">
            <v>other method</v>
          </cell>
          <cell r="BM253">
            <v>23.523187356161731</v>
          </cell>
          <cell r="CG253">
            <v>23.523187356161731</v>
          </cell>
          <cell r="CI253">
            <v>0</v>
          </cell>
          <cell r="CJ253" t="str">
            <v>TRASH</v>
          </cell>
          <cell r="CK253">
            <v>0</v>
          </cell>
          <cell r="CZ253">
            <v>0</v>
          </cell>
        </row>
        <row r="254">
          <cell r="BL254" t="str">
            <v>other method</v>
          </cell>
          <cell r="BM254">
            <v>27.395519656209313</v>
          </cell>
          <cell r="CG254">
            <v>27.395519656209313</v>
          </cell>
          <cell r="CI254">
            <v>0</v>
          </cell>
          <cell r="CJ254" t="str">
            <v>TRASH</v>
          </cell>
          <cell r="CK254">
            <v>0</v>
          </cell>
          <cell r="CZ254">
            <v>0</v>
          </cell>
        </row>
        <row r="255">
          <cell r="BL255" t="str">
            <v>none</v>
          </cell>
          <cell r="BM255" t="str">
            <v/>
          </cell>
          <cell r="CG255" t="str">
            <v/>
          </cell>
          <cell r="CI255">
            <v>0</v>
          </cell>
          <cell r="CJ255" t="str">
            <v>TRASH</v>
          </cell>
          <cell r="CK255">
            <v>0</v>
          </cell>
          <cell r="CZ255">
            <v>0</v>
          </cell>
        </row>
        <row r="256">
          <cell r="BL256" t="str">
            <v>none</v>
          </cell>
          <cell r="BM256" t="str">
            <v/>
          </cell>
          <cell r="CG256" t="str">
            <v/>
          </cell>
          <cell r="CI256">
            <v>0</v>
          </cell>
          <cell r="CJ256" t="str">
            <v>TRASH</v>
          </cell>
          <cell r="CK256">
            <v>0</v>
          </cell>
          <cell r="CZ256">
            <v>0</v>
          </cell>
        </row>
        <row r="257">
          <cell r="BL257" t="str">
            <v>none</v>
          </cell>
          <cell r="BM257" t="str">
            <v/>
          </cell>
          <cell r="CG257" t="str">
            <v/>
          </cell>
          <cell r="CI257">
            <v>0</v>
          </cell>
          <cell r="CJ257" t="str">
            <v>TRASH</v>
          </cell>
          <cell r="CK257">
            <v>0</v>
          </cell>
          <cell r="CZ257">
            <v>0</v>
          </cell>
        </row>
        <row r="258">
          <cell r="BL258" t="str">
            <v>area area</v>
          </cell>
          <cell r="BM258">
            <v>17.206057740847211</v>
          </cell>
          <cell r="CG258">
            <v>17.206057740847211</v>
          </cell>
          <cell r="CI258">
            <v>42.391213372130878</v>
          </cell>
          <cell r="CJ258" t="str">
            <v>SINGLE CORRx</v>
          </cell>
          <cell r="CK258">
            <v>42.391213372130878</v>
          </cell>
          <cell r="CZ258">
            <v>1.315178426032751</v>
          </cell>
        </row>
        <row r="259">
          <cell r="BL259" t="str">
            <v>none</v>
          </cell>
          <cell r="BM259" t="str">
            <v/>
          </cell>
          <cell r="CG259" t="str">
            <v/>
          </cell>
          <cell r="CI259">
            <v>0</v>
          </cell>
          <cell r="CJ259" t="str">
            <v>TRASH</v>
          </cell>
          <cell r="CK259">
            <v>0</v>
          </cell>
          <cell r="CZ259">
            <v>0</v>
          </cell>
        </row>
        <row r="260">
          <cell r="BL260" t="str">
            <v>other method</v>
          </cell>
          <cell r="BM260">
            <v>20.484245122772865</v>
          </cell>
          <cell r="CG260">
            <v>20.484245122772865</v>
          </cell>
          <cell r="CI260">
            <v>0</v>
          </cell>
          <cell r="CJ260" t="str">
            <v>TRASH</v>
          </cell>
          <cell r="CK260">
            <v>0</v>
          </cell>
          <cell r="CZ260">
            <v>0</v>
          </cell>
        </row>
        <row r="261">
          <cell r="BL261" t="str">
            <v>none</v>
          </cell>
          <cell r="BM261" t="str">
            <v/>
          </cell>
          <cell r="CG261" t="str">
            <v/>
          </cell>
          <cell r="CI261">
            <v>0</v>
          </cell>
          <cell r="CJ261" t="str">
            <v>TRASH</v>
          </cell>
          <cell r="CK261">
            <v>0</v>
          </cell>
          <cell r="CZ261">
            <v>0</v>
          </cell>
        </row>
        <row r="262">
          <cell r="BL262" t="str">
            <v/>
          </cell>
          <cell r="BM262" t="str">
            <v/>
          </cell>
          <cell r="CG262" t="str">
            <v/>
          </cell>
          <cell r="CI262">
            <v>0</v>
          </cell>
          <cell r="CJ262" t="str">
            <v/>
          </cell>
          <cell r="CK262">
            <v>0</v>
          </cell>
          <cell r="CZ262">
            <v>0</v>
          </cell>
        </row>
        <row r="263">
          <cell r="BL263" t="str">
            <v>area area</v>
          </cell>
          <cell r="BM263">
            <v>277.4717351525241</v>
          </cell>
          <cell r="CG263">
            <v>277.4717351525241</v>
          </cell>
          <cell r="CI263">
            <v>232.34042255579647</v>
          </cell>
          <cell r="CJ263" t="str">
            <v>DUAL AREA</v>
          </cell>
          <cell r="CK263">
            <v>232.34042255579647</v>
          </cell>
          <cell r="CZ263">
            <v>133.54870145046362</v>
          </cell>
        </row>
        <row r="264">
          <cell r="BL264" t="str">
            <v>none</v>
          </cell>
          <cell r="BM264" t="str">
            <v/>
          </cell>
          <cell r="CG264" t="str">
            <v/>
          </cell>
          <cell r="CI264">
            <v>0</v>
          </cell>
          <cell r="CJ264" t="str">
            <v>TRASH</v>
          </cell>
          <cell r="CK264">
            <v>0</v>
          </cell>
          <cell r="CZ264">
            <v>0</v>
          </cell>
        </row>
        <row r="265">
          <cell r="BL265" t="str">
            <v>single tracer N2O</v>
          </cell>
          <cell r="BM265">
            <v>308.44452444245064</v>
          </cell>
          <cell r="CG265">
            <v>308.44452444245064</v>
          </cell>
          <cell r="CI265">
            <v>308.44452444245059</v>
          </cell>
          <cell r="CJ265" t="str">
            <v>SINGLE CORR</v>
          </cell>
          <cell r="CK265">
            <v>308.44452444245059</v>
          </cell>
          <cell r="CZ265">
            <v>7684.3508511486134</v>
          </cell>
        </row>
        <row r="266">
          <cell r="BL266" t="str">
            <v>other method</v>
          </cell>
          <cell r="BM266">
            <v>142.7999998847441</v>
          </cell>
          <cell r="CG266">
            <v>142.7999998847441</v>
          </cell>
          <cell r="CI266">
            <v>0</v>
          </cell>
          <cell r="CJ266" t="str">
            <v>TRASH</v>
          </cell>
          <cell r="CK266">
            <v>0</v>
          </cell>
          <cell r="CZ266">
            <v>0</v>
          </cell>
        </row>
        <row r="267">
          <cell r="BL267" t="str">
            <v>single tracer N2O</v>
          </cell>
          <cell r="BM267">
            <v>298.64450038387707</v>
          </cell>
          <cell r="CG267">
            <v>298.64450038387707</v>
          </cell>
          <cell r="CI267">
            <v>298.64450038387707</v>
          </cell>
          <cell r="CJ267" t="str">
            <v>SINGLE CORR</v>
          </cell>
          <cell r="CK267">
            <v>298.64450038387707</v>
          </cell>
          <cell r="CZ267">
            <v>6062.2426920027292</v>
          </cell>
        </row>
        <row r="268">
          <cell r="BL268" t="str">
            <v>single tracer N2O</v>
          </cell>
          <cell r="BM268">
            <v>294.07903697131366</v>
          </cell>
          <cell r="CG268">
            <v>294.07903697131366</v>
          </cell>
          <cell r="CI268">
            <v>294.0790369713136</v>
          </cell>
          <cell r="CJ268" t="str">
            <v>SINGLE CORR</v>
          </cell>
          <cell r="CK268">
            <v>294.0790369713136</v>
          </cell>
          <cell r="CZ268">
            <v>5372.1484860645269</v>
          </cell>
        </row>
        <row r="269">
          <cell r="BL269" t="str">
            <v>none</v>
          </cell>
          <cell r="BM269" t="str">
            <v/>
          </cell>
          <cell r="CG269" t="str">
            <v/>
          </cell>
          <cell r="CI269">
            <v>0</v>
          </cell>
          <cell r="CJ269" t="str">
            <v>TRASH</v>
          </cell>
          <cell r="CK269">
            <v>0</v>
          </cell>
          <cell r="CZ269">
            <v>0</v>
          </cell>
        </row>
        <row r="270">
          <cell r="BL270" t="str">
            <v>area area</v>
          </cell>
          <cell r="BM270">
            <v>143.39142089781643</v>
          </cell>
          <cell r="CG270">
            <v>143.39142089781643</v>
          </cell>
          <cell r="CI270">
            <v>190.35406851755261</v>
          </cell>
          <cell r="CJ270" t="str">
            <v>DUAL AREA</v>
          </cell>
          <cell r="CK270">
            <v>190.35406851755261</v>
          </cell>
          <cell r="CZ270">
            <v>925.98652522123643</v>
          </cell>
        </row>
        <row r="271">
          <cell r="BL271" t="str">
            <v>area area</v>
          </cell>
          <cell r="BM271">
            <v>91.77872467815935</v>
          </cell>
          <cell r="CG271">
            <v>91.77872467815935</v>
          </cell>
          <cell r="CI271">
            <v>136.59151060630811</v>
          </cell>
          <cell r="CJ271" t="str">
            <v>SINGLE CORRx</v>
          </cell>
          <cell r="CK271">
            <v>136.59151060630811</v>
          </cell>
          <cell r="CZ271">
            <v>7088.3913042368367</v>
          </cell>
        </row>
        <row r="272">
          <cell r="BL272" t="str">
            <v>other method</v>
          </cell>
          <cell r="BM272">
            <v>151.25580914406638</v>
          </cell>
          <cell r="CG272">
            <v>151.25580914406638</v>
          </cell>
          <cell r="CI272">
            <v>0</v>
          </cell>
          <cell r="CJ272" t="str">
            <v>TRASH</v>
          </cell>
          <cell r="CK272">
            <v>0</v>
          </cell>
          <cell r="CZ272">
            <v>0</v>
          </cell>
        </row>
        <row r="273">
          <cell r="BL273" t="str">
            <v/>
          </cell>
          <cell r="BM273" t="str">
            <v/>
          </cell>
          <cell r="CG273" t="str">
            <v/>
          </cell>
          <cell r="CI273">
            <v>0</v>
          </cell>
          <cell r="CJ273" t="str">
            <v/>
          </cell>
          <cell r="CK273">
            <v>0</v>
          </cell>
          <cell r="CZ273">
            <v>0</v>
          </cell>
        </row>
        <row r="274">
          <cell r="BL274" t="str">
            <v>none</v>
          </cell>
          <cell r="BM274" t="str">
            <v/>
          </cell>
          <cell r="CG274" t="str">
            <v/>
          </cell>
          <cell r="CI274">
            <v>0</v>
          </cell>
          <cell r="CJ274" t="str">
            <v>TRASH</v>
          </cell>
          <cell r="CK274">
            <v>0</v>
          </cell>
          <cell r="CZ274">
            <v>0</v>
          </cell>
        </row>
        <row r="275">
          <cell r="BL275" t="str">
            <v>area area</v>
          </cell>
          <cell r="BM275">
            <v>22.854151693160443</v>
          </cell>
          <cell r="CG275">
            <v>22.854151693160443</v>
          </cell>
          <cell r="CI275">
            <v>22.329763292396141</v>
          </cell>
          <cell r="CJ275" t="str">
            <v>SINGLE CORRx</v>
          </cell>
          <cell r="CK275">
            <v>22.329763292396141</v>
          </cell>
          <cell r="CZ275">
            <v>6.7954089494316658</v>
          </cell>
        </row>
        <row r="276">
          <cell r="BL276" t="str">
            <v>tracer tracer</v>
          </cell>
          <cell r="BM276">
            <v>36.881864354351443</v>
          </cell>
          <cell r="CG276">
            <v>36.881864354351443</v>
          </cell>
          <cell r="CI276">
            <v>29.145493274930232</v>
          </cell>
          <cell r="CJ276" t="str">
            <v>DUAL CORR</v>
          </cell>
          <cell r="CK276">
            <v>29.145493274930232</v>
          </cell>
          <cell r="CZ276">
            <v>17.715087223236424</v>
          </cell>
        </row>
        <row r="277">
          <cell r="BL277" t="str">
            <v>none</v>
          </cell>
          <cell r="BM277" t="str">
            <v/>
          </cell>
          <cell r="CG277" t="str">
            <v/>
          </cell>
          <cell r="CI277">
            <v>0</v>
          </cell>
          <cell r="CJ277" t="str">
            <v>TRASH</v>
          </cell>
          <cell r="CK277">
            <v>0</v>
          </cell>
          <cell r="CZ277">
            <v>0</v>
          </cell>
        </row>
        <row r="278">
          <cell r="BL278" t="str">
            <v>none</v>
          </cell>
          <cell r="BM278" t="str">
            <v/>
          </cell>
          <cell r="CG278" t="str">
            <v/>
          </cell>
          <cell r="CI278">
            <v>0</v>
          </cell>
          <cell r="CJ278" t="str">
            <v>TRASH</v>
          </cell>
          <cell r="CK278">
            <v>0</v>
          </cell>
          <cell r="CZ278">
            <v>0</v>
          </cell>
        </row>
        <row r="279">
          <cell r="BL279" t="str">
            <v>area area</v>
          </cell>
          <cell r="BM279">
            <v>20.900170159878702</v>
          </cell>
          <cell r="CG279">
            <v>20.900170159878702</v>
          </cell>
          <cell r="CI279">
            <v>18.850867845174047</v>
          </cell>
          <cell r="CJ279" t="str">
            <v>DUAL AREA</v>
          </cell>
          <cell r="CK279">
            <v>18.850867845174047</v>
          </cell>
          <cell r="CZ279">
            <v>37.035695401633184</v>
          </cell>
        </row>
        <row r="280">
          <cell r="BL280" t="str">
            <v>area area</v>
          </cell>
          <cell r="BM280">
            <v>22.881750044316441</v>
          </cell>
          <cell r="CG280">
            <v>22.881750044316441</v>
          </cell>
          <cell r="CI280">
            <v>22.669697760435014</v>
          </cell>
          <cell r="CJ280" t="str">
            <v>DUAL AREA</v>
          </cell>
          <cell r="CK280">
            <v>22.669697760435014</v>
          </cell>
          <cell r="CZ280">
            <v>5.1386816961071622</v>
          </cell>
        </row>
        <row r="281">
          <cell r="BL281" t="str">
            <v>single tracer N2O</v>
          </cell>
          <cell r="BM281">
            <v>34.081512210453958</v>
          </cell>
          <cell r="CG281">
            <v>34.081512210453958</v>
          </cell>
          <cell r="CI281">
            <v>34.081512210453965</v>
          </cell>
          <cell r="CJ281" t="str">
            <v>SINGLE CORR</v>
          </cell>
          <cell r="CK281">
            <v>34.081512210453965</v>
          </cell>
          <cell r="CZ281">
            <v>83.630081208895803</v>
          </cell>
        </row>
        <row r="282">
          <cell r="BL282" t="str">
            <v/>
          </cell>
          <cell r="BM282" t="str">
            <v/>
          </cell>
          <cell r="CG282" t="str">
            <v/>
          </cell>
          <cell r="CI282">
            <v>0</v>
          </cell>
          <cell r="CJ282" t="str">
            <v/>
          </cell>
          <cell r="CK282">
            <v>0</v>
          </cell>
          <cell r="CZ282">
            <v>0</v>
          </cell>
        </row>
        <row r="283">
          <cell r="BL283" t="str">
            <v>area area</v>
          </cell>
          <cell r="BM283">
            <v>283.43950654006221</v>
          </cell>
          <cell r="CG283">
            <v>283.43950654006221</v>
          </cell>
          <cell r="CI283">
            <v>317.3817792541185</v>
          </cell>
          <cell r="CJ283" t="str">
            <v>DUAL AREA</v>
          </cell>
          <cell r="CK283">
            <v>317.3817792541185</v>
          </cell>
          <cell r="CZ283" t="e">
            <v>#N/A</v>
          </cell>
        </row>
        <row r="284">
          <cell r="BL284" t="str">
            <v>none</v>
          </cell>
          <cell r="BM284" t="str">
            <v/>
          </cell>
          <cell r="CG284" t="str">
            <v/>
          </cell>
          <cell r="CI284">
            <v>0</v>
          </cell>
          <cell r="CJ284" t="str">
            <v>TRASH</v>
          </cell>
          <cell r="CK284">
            <v>0</v>
          </cell>
          <cell r="CZ284">
            <v>0</v>
          </cell>
        </row>
        <row r="285">
          <cell r="BL285" t="str">
            <v>none</v>
          </cell>
          <cell r="BM285" t="str">
            <v/>
          </cell>
          <cell r="CG285" t="str">
            <v/>
          </cell>
          <cell r="CI285">
            <v>0</v>
          </cell>
          <cell r="CJ285" t="str">
            <v>TRASH</v>
          </cell>
          <cell r="CK285">
            <v>0</v>
          </cell>
          <cell r="CZ285">
            <v>0</v>
          </cell>
        </row>
        <row r="286">
          <cell r="BL286" t="str">
            <v>none</v>
          </cell>
          <cell r="BM286" t="str">
            <v/>
          </cell>
          <cell r="CG286" t="str">
            <v/>
          </cell>
          <cell r="CI286">
            <v>0</v>
          </cell>
          <cell r="CJ286" t="str">
            <v>TRASH</v>
          </cell>
          <cell r="CK286">
            <v>0</v>
          </cell>
          <cell r="CZ286">
            <v>0</v>
          </cell>
        </row>
        <row r="287">
          <cell r="BL287" t="str">
            <v>none</v>
          </cell>
          <cell r="BM287" t="str">
            <v/>
          </cell>
          <cell r="CG287" t="str">
            <v/>
          </cell>
          <cell r="CI287">
            <v>0</v>
          </cell>
          <cell r="CJ287" t="str">
            <v>TRASH</v>
          </cell>
          <cell r="CK287">
            <v>0</v>
          </cell>
          <cell r="CZ287">
            <v>0</v>
          </cell>
        </row>
        <row r="288">
          <cell r="BL288" t="str">
            <v>none</v>
          </cell>
          <cell r="BM288" t="str">
            <v/>
          </cell>
          <cell r="CG288" t="str">
            <v/>
          </cell>
          <cell r="CI288">
            <v>0</v>
          </cell>
          <cell r="CJ288" t="str">
            <v>TRASH</v>
          </cell>
          <cell r="CK288">
            <v>0</v>
          </cell>
          <cell r="CZ288">
            <v>0</v>
          </cell>
        </row>
        <row r="289">
          <cell r="BL289" t="str">
            <v>none</v>
          </cell>
          <cell r="BM289" t="str">
            <v/>
          </cell>
          <cell r="CG289" t="str">
            <v/>
          </cell>
          <cell r="CI289">
            <v>0</v>
          </cell>
          <cell r="CJ289" t="str">
            <v>TRASH</v>
          </cell>
          <cell r="CK289">
            <v>0</v>
          </cell>
          <cell r="CZ289">
            <v>0</v>
          </cell>
        </row>
        <row r="290">
          <cell r="BL290" t="str">
            <v>none</v>
          </cell>
          <cell r="BM290" t="str">
            <v/>
          </cell>
          <cell r="CG290" t="str">
            <v/>
          </cell>
          <cell r="CI290">
            <v>0</v>
          </cell>
          <cell r="CJ290" t="str">
            <v>TRASH</v>
          </cell>
          <cell r="CK290">
            <v>0</v>
          </cell>
          <cell r="CZ290">
            <v>0</v>
          </cell>
        </row>
        <row r="291">
          <cell r="BL291" t="str">
            <v>none</v>
          </cell>
          <cell r="BM291" t="str">
            <v/>
          </cell>
          <cell r="CG291" t="str">
            <v/>
          </cell>
          <cell r="CI291">
            <v>0</v>
          </cell>
          <cell r="CJ291" t="str">
            <v>TRASH</v>
          </cell>
          <cell r="CK291">
            <v>0</v>
          </cell>
          <cell r="CZ291">
            <v>0</v>
          </cell>
        </row>
        <row r="292">
          <cell r="BL292" t="str">
            <v>none</v>
          </cell>
          <cell r="BM292">
            <v>0</v>
          </cell>
          <cell r="CG292">
            <v>0</v>
          </cell>
          <cell r="CI292">
            <v>0</v>
          </cell>
          <cell r="CJ292" t="str">
            <v>TRASH</v>
          </cell>
          <cell r="CK292">
            <v>0</v>
          </cell>
          <cell r="CZ292">
            <v>0</v>
          </cell>
        </row>
        <row r="293">
          <cell r="BL293" t="str">
            <v>none</v>
          </cell>
          <cell r="BM293" t="str">
            <v/>
          </cell>
          <cell r="CG293" t="str">
            <v/>
          </cell>
          <cell r="CI293">
            <v>0</v>
          </cell>
          <cell r="CJ293" t="str">
            <v>TRASH</v>
          </cell>
          <cell r="CK293">
            <v>0</v>
          </cell>
          <cell r="CZ293">
            <v>0</v>
          </cell>
        </row>
        <row r="294">
          <cell r="BL294" t="str">
            <v>single tracer N2O</v>
          </cell>
          <cell r="BM294">
            <v>85.808468669329883</v>
          </cell>
          <cell r="CG294">
            <v>85.808468669329883</v>
          </cell>
          <cell r="CI294">
            <v>85.808468669329883</v>
          </cell>
          <cell r="CJ294" t="str">
            <v>SINGLE CORR</v>
          </cell>
          <cell r="CK294">
            <v>85.808468669329883</v>
          </cell>
          <cell r="CZ294" t="e">
            <v>#N/A</v>
          </cell>
        </row>
        <row r="295">
          <cell r="BL295" t="str">
            <v>none</v>
          </cell>
          <cell r="BM295" t="str">
            <v/>
          </cell>
          <cell r="CG295" t="str">
            <v/>
          </cell>
          <cell r="CI295">
            <v>0</v>
          </cell>
          <cell r="CJ295" t="str">
            <v>TRASH</v>
          </cell>
          <cell r="CK295">
            <v>0</v>
          </cell>
          <cell r="CZ295">
            <v>0</v>
          </cell>
        </row>
        <row r="296">
          <cell r="BL296" t="str">
            <v>area area</v>
          </cell>
          <cell r="BM296">
            <v>84.324431402519721</v>
          </cell>
          <cell r="CG296">
            <v>84.324431402519721</v>
          </cell>
          <cell r="CI296">
            <v>73.691305652077375</v>
          </cell>
          <cell r="CJ296" t="str">
            <v>DUAL AREA</v>
          </cell>
          <cell r="CK296">
            <v>73.691305652077375</v>
          </cell>
          <cell r="CZ296" t="e">
            <v>#N/A</v>
          </cell>
        </row>
        <row r="297">
          <cell r="BL297" t="str">
            <v>none</v>
          </cell>
          <cell r="BM297" t="str">
            <v/>
          </cell>
          <cell r="CG297" t="str">
            <v/>
          </cell>
          <cell r="CI297">
            <v>0</v>
          </cell>
          <cell r="CJ297" t="str">
            <v>TRASH</v>
          </cell>
          <cell r="CK297">
            <v>0</v>
          </cell>
          <cell r="CZ297">
            <v>0</v>
          </cell>
        </row>
        <row r="298">
          <cell r="BL298" t="str">
            <v>none</v>
          </cell>
          <cell r="BM298" t="str">
            <v/>
          </cell>
          <cell r="CG298" t="str">
            <v/>
          </cell>
          <cell r="CI298">
            <v>0</v>
          </cell>
          <cell r="CJ298" t="str">
            <v>TRASH</v>
          </cell>
          <cell r="CK298">
            <v>0</v>
          </cell>
          <cell r="CZ298">
            <v>0</v>
          </cell>
        </row>
        <row r="299">
          <cell r="BL299" t="str">
            <v>none</v>
          </cell>
          <cell r="BM299" t="str">
            <v/>
          </cell>
          <cell r="CG299" t="str">
            <v/>
          </cell>
          <cell r="CI299">
            <v>0</v>
          </cell>
          <cell r="CJ299" t="str">
            <v>TRASH</v>
          </cell>
          <cell r="CK299">
            <v>0</v>
          </cell>
          <cell r="CZ299">
            <v>0</v>
          </cell>
        </row>
        <row r="300">
          <cell r="BL300" t="str">
            <v>area area</v>
          </cell>
          <cell r="BM300">
            <v>2504.0697061238029</v>
          </cell>
          <cell r="CG300">
            <v>2504.0697061238029</v>
          </cell>
          <cell r="CI300">
            <v>1913.0313173365766</v>
          </cell>
          <cell r="CJ300" t="str">
            <v>DUAL AREA</v>
          </cell>
          <cell r="CK300">
            <v>1913.0313173365766</v>
          </cell>
          <cell r="CZ300" t="e">
            <v>#N/A</v>
          </cell>
        </row>
        <row r="301">
          <cell r="BL301" t="str">
            <v>single tracer N2O</v>
          </cell>
          <cell r="BM301">
            <v>117.26310267385456</v>
          </cell>
          <cell r="CG301">
            <v>117.26310267385456</v>
          </cell>
          <cell r="CI301">
            <v>0</v>
          </cell>
          <cell r="CJ301" t="str">
            <v>TRASH</v>
          </cell>
          <cell r="CK301">
            <v>0</v>
          </cell>
          <cell r="CZ301">
            <v>0</v>
          </cell>
        </row>
        <row r="302">
          <cell r="BL302" t="str">
            <v>single tracer C2H2</v>
          </cell>
          <cell r="BM302">
            <v>25.442021456825465</v>
          </cell>
          <cell r="CG302">
            <v>25.442021456825465</v>
          </cell>
          <cell r="CI302">
            <v>25.442021456825461</v>
          </cell>
          <cell r="CJ302" t="str">
            <v>SINGLE CORR</v>
          </cell>
          <cell r="CK302">
            <v>25.442021456825461</v>
          </cell>
          <cell r="CZ302" t="e">
            <v>#N/A</v>
          </cell>
        </row>
        <row r="303">
          <cell r="BL303" t="str">
            <v>tracer tracer</v>
          </cell>
          <cell r="BM303">
            <v>144.5314383306023</v>
          </cell>
          <cell r="CG303">
            <v>144.5314383306023</v>
          </cell>
          <cell r="CI303">
            <v>34.822015135384525</v>
          </cell>
          <cell r="CJ303" t="str">
            <v>SINGLE CORRx</v>
          </cell>
          <cell r="CK303">
            <v>34.822015135384525</v>
          </cell>
          <cell r="CZ303" t="e">
            <v>#N/A</v>
          </cell>
        </row>
        <row r="304">
          <cell r="BL304" t="str">
            <v/>
          </cell>
          <cell r="BM304" t="str">
            <v/>
          </cell>
          <cell r="CG304" t="str">
            <v/>
          </cell>
          <cell r="CI304">
            <v>0</v>
          </cell>
          <cell r="CJ304" t="str">
            <v/>
          </cell>
          <cell r="CK304">
            <v>0</v>
          </cell>
          <cell r="CZ304">
            <v>0</v>
          </cell>
        </row>
        <row r="305">
          <cell r="BL305" t="str">
            <v>other method</v>
          </cell>
          <cell r="BM305">
            <v>572.75020630524762</v>
          </cell>
          <cell r="CG305">
            <v>572.75020630524762</v>
          </cell>
          <cell r="CI305">
            <v>0</v>
          </cell>
          <cell r="CJ305" t="str">
            <v>TRASH</v>
          </cell>
          <cell r="CK305">
            <v>0</v>
          </cell>
          <cell r="CZ305">
            <v>0</v>
          </cell>
        </row>
        <row r="306">
          <cell r="BL306" t="str">
            <v>other method</v>
          </cell>
          <cell r="BM306">
            <v>743.16843934485189</v>
          </cell>
          <cell r="CG306">
            <v>743.16843934485189</v>
          </cell>
          <cell r="CI306">
            <v>0</v>
          </cell>
          <cell r="CJ306" t="str">
            <v>TRASH</v>
          </cell>
          <cell r="CK306">
            <v>0</v>
          </cell>
          <cell r="CZ306">
            <v>0</v>
          </cell>
        </row>
        <row r="307">
          <cell r="BL307" t="str">
            <v>other method</v>
          </cell>
          <cell r="BM307">
            <v>100.90688315328195</v>
          </cell>
          <cell r="CG307">
            <v>100.90688315328195</v>
          </cell>
          <cell r="CI307">
            <v>85.008788023636981</v>
          </cell>
          <cell r="CJ307" t="str">
            <v>DUAL AREA</v>
          </cell>
          <cell r="CK307">
            <v>85.008788023636981</v>
          </cell>
          <cell r="CZ307" t="e">
            <v>#N/A</v>
          </cell>
        </row>
        <row r="308">
          <cell r="BL308" t="str">
            <v>other method</v>
          </cell>
          <cell r="BM308">
            <v>160.74697804391405</v>
          </cell>
          <cell r="CG308">
            <v>160.74697804391405</v>
          </cell>
          <cell r="CI308">
            <v>0</v>
          </cell>
          <cell r="CJ308" t="str">
            <v>TRASH</v>
          </cell>
          <cell r="CK308">
            <v>0</v>
          </cell>
          <cell r="CZ308">
            <v>0</v>
          </cell>
        </row>
        <row r="309">
          <cell r="BL309" t="str">
            <v>other method</v>
          </cell>
          <cell r="BM309">
            <v>79.81294089814827</v>
          </cell>
          <cell r="CG309">
            <v>79.81294089814827</v>
          </cell>
          <cell r="CI309">
            <v>0</v>
          </cell>
          <cell r="CJ309" t="str">
            <v>TRASH</v>
          </cell>
          <cell r="CK309">
            <v>0</v>
          </cell>
          <cell r="CZ309">
            <v>0</v>
          </cell>
        </row>
        <row r="310">
          <cell r="BL310" t="str">
            <v>other method</v>
          </cell>
          <cell r="BM310">
            <v>857.85074913007065</v>
          </cell>
          <cell r="CG310">
            <v>857.85074913007065</v>
          </cell>
          <cell r="CI310">
            <v>0</v>
          </cell>
          <cell r="CJ310" t="str">
            <v>TRASH</v>
          </cell>
          <cell r="CK310">
            <v>0</v>
          </cell>
          <cell r="CZ310">
            <v>0</v>
          </cell>
        </row>
        <row r="311">
          <cell r="BL311" t="str">
            <v>other method</v>
          </cell>
          <cell r="BM311">
            <v>84.747796785381965</v>
          </cell>
          <cell r="CG311">
            <v>84.747796785381965</v>
          </cell>
          <cell r="CI311">
            <v>64.460834408750898</v>
          </cell>
          <cell r="CJ311" t="str">
            <v>SINGLE CORRx</v>
          </cell>
          <cell r="CK311">
            <v>64.460834408750898</v>
          </cell>
          <cell r="CZ311" t="e">
            <v>#N/A</v>
          </cell>
        </row>
        <row r="312">
          <cell r="BL312" t="str">
            <v>tracer tracer</v>
          </cell>
          <cell r="BM312">
            <v>68.59737520565173</v>
          </cell>
          <cell r="CG312">
            <v>68.59737520565173</v>
          </cell>
          <cell r="CI312">
            <v>59.704766447462518</v>
          </cell>
          <cell r="CJ312" t="str">
            <v>DUAL CORR</v>
          </cell>
          <cell r="CK312">
            <v>59.704766447462518</v>
          </cell>
          <cell r="CZ312" t="e">
            <v>#N/A</v>
          </cell>
        </row>
        <row r="313">
          <cell r="BL313" t="str">
            <v>other method</v>
          </cell>
          <cell r="BM313">
            <v>20.636525304809044</v>
          </cell>
          <cell r="CG313">
            <v>20.636525304809044</v>
          </cell>
          <cell r="CI313">
            <v>0</v>
          </cell>
          <cell r="CJ313" t="str">
            <v>TRASH</v>
          </cell>
          <cell r="CK313">
            <v>0</v>
          </cell>
          <cell r="CZ313">
            <v>0</v>
          </cell>
        </row>
        <row r="314">
          <cell r="BL314" t="str">
            <v>other method</v>
          </cell>
          <cell r="BM314">
            <v>47.923923627923898</v>
          </cell>
          <cell r="CG314">
            <v>47.923923627923898</v>
          </cell>
          <cell r="CI314">
            <v>0</v>
          </cell>
          <cell r="CJ314" t="str">
            <v>TRASH</v>
          </cell>
          <cell r="CK314">
            <v>0</v>
          </cell>
          <cell r="CZ314">
            <v>0</v>
          </cell>
        </row>
        <row r="315">
          <cell r="BL315" t="str">
            <v>other method</v>
          </cell>
          <cell r="BM315">
            <v>2402.8665891675569</v>
          </cell>
          <cell r="CG315">
            <v>2402.8665891675569</v>
          </cell>
          <cell r="CI315">
            <v>0</v>
          </cell>
          <cell r="CJ315" t="str">
            <v>TRASH</v>
          </cell>
          <cell r="CK315">
            <v>0</v>
          </cell>
          <cell r="CZ315">
            <v>0</v>
          </cell>
        </row>
        <row r="316">
          <cell r="BL316" t="str">
            <v>other method</v>
          </cell>
          <cell r="BM316">
            <v>194.82051784694553</v>
          </cell>
          <cell r="CG316">
            <v>194.82051784694553</v>
          </cell>
          <cell r="CI316">
            <v>0</v>
          </cell>
          <cell r="CJ316" t="str">
            <v>TRASH</v>
          </cell>
          <cell r="CK316">
            <v>0</v>
          </cell>
          <cell r="CZ316">
            <v>0</v>
          </cell>
        </row>
        <row r="317">
          <cell r="BL317" t="str">
            <v>other method</v>
          </cell>
          <cell r="BM317">
            <v>78.171296702082969</v>
          </cell>
          <cell r="CG317">
            <v>78.171296702082969</v>
          </cell>
          <cell r="CI317">
            <v>23.306445303738222</v>
          </cell>
          <cell r="CJ317" t="str">
            <v>SINGLE CORR</v>
          </cell>
          <cell r="CK317">
            <v>23.306445303738222</v>
          </cell>
          <cell r="CZ317" t="e">
            <v>#N/A</v>
          </cell>
        </row>
        <row r="318">
          <cell r="BL318" t="str">
            <v>tracer tracer</v>
          </cell>
          <cell r="BM318">
            <v>137.72069385974774</v>
          </cell>
          <cell r="CG318">
            <v>137.72069385974774</v>
          </cell>
          <cell r="CI318">
            <v>35.653050772524182</v>
          </cell>
          <cell r="CJ318" t="str">
            <v>SINGLE CORRx</v>
          </cell>
          <cell r="CK318">
            <v>35.653050772524182</v>
          </cell>
          <cell r="CZ318" t="e">
            <v>#N/A</v>
          </cell>
        </row>
        <row r="319">
          <cell r="CG319">
            <v>0</v>
          </cell>
          <cell r="CI319">
            <v>0</v>
          </cell>
          <cell r="CJ319" t="str">
            <v/>
          </cell>
          <cell r="CK319">
            <v>0</v>
          </cell>
          <cell r="CZ319">
            <v>0</v>
          </cell>
        </row>
        <row r="320">
          <cell r="BL320" t="str">
            <v>none</v>
          </cell>
          <cell r="BM320" t="str">
            <v/>
          </cell>
          <cell r="CG320" t="str">
            <v/>
          </cell>
          <cell r="CI320">
            <v>0</v>
          </cell>
          <cell r="CJ320" t="str">
            <v>TRASH</v>
          </cell>
          <cell r="CK320">
            <v>0</v>
          </cell>
          <cell r="CZ320">
            <v>0</v>
          </cell>
        </row>
        <row r="321">
          <cell r="BL321" t="str">
            <v>area area</v>
          </cell>
          <cell r="BM321">
            <v>10.238887038668851</v>
          </cell>
          <cell r="CG321">
            <v>10.238887038668851</v>
          </cell>
          <cell r="CI321">
            <v>0</v>
          </cell>
          <cell r="CJ321" t="str">
            <v>TRASH</v>
          </cell>
          <cell r="CK321">
            <v>0</v>
          </cell>
          <cell r="CZ321">
            <v>0</v>
          </cell>
        </row>
        <row r="322">
          <cell r="BL322" t="str">
            <v>area area</v>
          </cell>
          <cell r="BM322">
            <v>6.9579256911041334</v>
          </cell>
          <cell r="CG322">
            <v>6.9579256911041334</v>
          </cell>
          <cell r="CI322">
            <v>0</v>
          </cell>
          <cell r="CJ322" t="str">
            <v>TRASH</v>
          </cell>
          <cell r="CK322">
            <v>0</v>
          </cell>
          <cell r="CZ322">
            <v>0</v>
          </cell>
        </row>
        <row r="323">
          <cell r="BL323" t="str">
            <v>area area</v>
          </cell>
          <cell r="BM323">
            <v>6.0638962706241797</v>
          </cell>
          <cell r="CG323">
            <v>6.0638962706241797</v>
          </cell>
          <cell r="CI323">
            <v>0</v>
          </cell>
          <cell r="CJ323" t="str">
            <v>TRASH</v>
          </cell>
          <cell r="CK323">
            <v>0</v>
          </cell>
          <cell r="CZ323">
            <v>0</v>
          </cell>
        </row>
        <row r="324">
          <cell r="BL324" t="str">
            <v>tracer tracer</v>
          </cell>
          <cell r="BM324">
            <v>7.6540047588964271</v>
          </cell>
          <cell r="CG324">
            <v>7.6540047588964271</v>
          </cell>
          <cell r="CI324">
            <v>11.366672908520901</v>
          </cell>
          <cell r="CJ324" t="str">
            <v>DUAL CORR</v>
          </cell>
          <cell r="CK324">
            <v>11.366672908520901</v>
          </cell>
          <cell r="CZ324">
            <v>2.1677505072417365</v>
          </cell>
        </row>
        <row r="325">
          <cell r="BL325" t="str">
            <v>none</v>
          </cell>
          <cell r="BM325" t="str">
            <v/>
          </cell>
          <cell r="CG325" t="str">
            <v/>
          </cell>
          <cell r="CI325">
            <v>0</v>
          </cell>
          <cell r="CJ325" t="str">
            <v>TRASH</v>
          </cell>
          <cell r="CK325">
            <v>0</v>
          </cell>
          <cell r="CZ325">
            <v>0</v>
          </cell>
        </row>
        <row r="326">
          <cell r="BL326" t="str">
            <v>none</v>
          </cell>
          <cell r="BM326" t="str">
            <v/>
          </cell>
          <cell r="CG326" t="str">
            <v/>
          </cell>
          <cell r="CI326">
            <v>0</v>
          </cell>
          <cell r="CJ326" t="str">
            <v>TRASH</v>
          </cell>
          <cell r="CK326">
            <v>0</v>
          </cell>
          <cell r="CZ326">
            <v>0</v>
          </cell>
        </row>
        <row r="327">
          <cell r="BL327" t="str">
            <v>area area</v>
          </cell>
          <cell r="BM327">
            <v>7.1134062463708281</v>
          </cell>
          <cell r="CG327">
            <v>7.1134062463708281</v>
          </cell>
          <cell r="CI327">
            <v>6.8334476218086611</v>
          </cell>
          <cell r="CJ327" t="str">
            <v>DUAL AREA</v>
          </cell>
          <cell r="CK327">
            <v>6.8334476218086611</v>
          </cell>
          <cell r="CZ327">
            <v>9.3690906038799913</v>
          </cell>
        </row>
        <row r="328">
          <cell r="BL328" t="str">
            <v>single tracer C2H2</v>
          </cell>
          <cell r="BM328">
            <v>5.8226701892054251</v>
          </cell>
          <cell r="CG328">
            <v>5.8226701892054251</v>
          </cell>
          <cell r="CI328">
            <v>5.822670189205426</v>
          </cell>
          <cell r="CJ328" t="str">
            <v>SINGLE CORR</v>
          </cell>
          <cell r="CK328">
            <v>5.822670189205426</v>
          </cell>
          <cell r="CZ328">
            <v>16.578532896980754</v>
          </cell>
        </row>
        <row r="329">
          <cell r="BL329" t="str">
            <v>none</v>
          </cell>
          <cell r="BM329" t="str">
            <v/>
          </cell>
          <cell r="CG329" t="str">
            <v/>
          </cell>
          <cell r="CI329">
            <v>0</v>
          </cell>
          <cell r="CJ329" t="str">
            <v>TRASH</v>
          </cell>
          <cell r="CK329">
            <v>0</v>
          </cell>
          <cell r="CZ329">
            <v>0</v>
          </cell>
        </row>
        <row r="330">
          <cell r="BL330" t="str">
            <v>tracer tracer</v>
          </cell>
          <cell r="BM330">
            <v>21.551867408999701</v>
          </cell>
          <cell r="CG330">
            <v>21.551867408999701</v>
          </cell>
          <cell r="CI330">
            <v>15.384577262183148</v>
          </cell>
          <cell r="CJ330" t="str">
            <v>DUAL AREA</v>
          </cell>
          <cell r="CK330">
            <v>15.384577262183148</v>
          </cell>
          <cell r="CZ330">
            <v>30.142654159754152</v>
          </cell>
        </row>
        <row r="331">
          <cell r="BL331" t="str">
            <v>area area</v>
          </cell>
          <cell r="BM331">
            <v>13.930117262606961</v>
          </cell>
          <cell r="CG331">
            <v>13.930117262606961</v>
          </cell>
          <cell r="CI331">
            <v>11.16794868413341</v>
          </cell>
          <cell r="CJ331" t="str">
            <v>DUAL AREA</v>
          </cell>
          <cell r="CK331">
            <v>11.16794868413341</v>
          </cell>
          <cell r="CZ331">
            <v>1.6220672412992758</v>
          </cell>
        </row>
        <row r="332">
          <cell r="BL332" t="str">
            <v>area area</v>
          </cell>
          <cell r="BM332">
            <v>6.9915379256985704</v>
          </cell>
          <cell r="CG332">
            <v>6.9915379256985704</v>
          </cell>
          <cell r="CI332">
            <v>7.6673695701761613</v>
          </cell>
          <cell r="CJ332" t="str">
            <v>DUAL AREA</v>
          </cell>
          <cell r="CK332">
            <v>7.6673695701761613</v>
          </cell>
          <cell r="CZ332">
            <v>4.9594179964721965</v>
          </cell>
        </row>
        <row r="333">
          <cell r="BL333" t="str">
            <v>area area</v>
          </cell>
          <cell r="BM333">
            <v>8.7812798629043201</v>
          </cell>
          <cell r="CG333">
            <v>8.7812798629043201</v>
          </cell>
          <cell r="CI333">
            <v>8.9437786333777165</v>
          </cell>
          <cell r="CJ333" t="str">
            <v>DUAL AREA</v>
          </cell>
          <cell r="CK333">
            <v>8.9437786333777165</v>
          </cell>
          <cell r="CZ333">
            <v>0.90357574782353578</v>
          </cell>
        </row>
        <row r="334">
          <cell r="BL334" t="str">
            <v/>
          </cell>
          <cell r="BM334" t="str">
            <v/>
          </cell>
          <cell r="CG334" t="str">
            <v/>
          </cell>
          <cell r="CI334">
            <v>0</v>
          </cell>
          <cell r="CJ334" t="str">
            <v/>
          </cell>
          <cell r="CK334">
            <v>0</v>
          </cell>
          <cell r="CZ334">
            <v>0</v>
          </cell>
        </row>
        <row r="335">
          <cell r="BL335" t="str">
            <v>other method</v>
          </cell>
          <cell r="BM335">
            <v>191.10994409200001</v>
          </cell>
          <cell r="CG335">
            <v>191.10994409200001</v>
          </cell>
          <cell r="CI335">
            <v>99.091660932680639</v>
          </cell>
          <cell r="CJ335" t="str">
            <v>DUAL AREA</v>
          </cell>
          <cell r="CK335">
            <v>99.091660932680639</v>
          </cell>
          <cell r="CZ335">
            <v>2623.7791749733187</v>
          </cell>
        </row>
        <row r="336">
          <cell r="BL336" t="str">
            <v>other method</v>
          </cell>
          <cell r="BM336">
            <v>215.94301877399997</v>
          </cell>
          <cell r="CG336">
            <v>215.94301877399997</v>
          </cell>
          <cell r="CI336">
            <v>0</v>
          </cell>
          <cell r="CJ336" t="str">
            <v>TRASH</v>
          </cell>
          <cell r="CK336">
            <v>0</v>
          </cell>
          <cell r="CZ336">
            <v>0</v>
          </cell>
        </row>
        <row r="337">
          <cell r="BL337" t="str">
            <v>tracer tracer</v>
          </cell>
          <cell r="BM337">
            <v>162.43531848819191</v>
          </cell>
          <cell r="CG337">
            <v>162.43531848819191</v>
          </cell>
          <cell r="CI337">
            <v>139.14483950278992</v>
          </cell>
          <cell r="CJ337" t="str">
            <v>DUAL CORR</v>
          </cell>
          <cell r="CK337">
            <v>139.14483950278992</v>
          </cell>
          <cell r="CZ337">
            <v>124.76130098168305</v>
          </cell>
        </row>
        <row r="338">
          <cell r="BL338" t="str">
            <v>other method</v>
          </cell>
          <cell r="BM338">
            <v>205.59122795100001</v>
          </cell>
          <cell r="CG338">
            <v>205.59122795100001</v>
          </cell>
          <cell r="CI338">
            <v>0</v>
          </cell>
          <cell r="CJ338" t="str">
            <v>TRASH</v>
          </cell>
          <cell r="CK338">
            <v>0</v>
          </cell>
          <cell r="CZ338">
            <v>0</v>
          </cell>
        </row>
        <row r="339">
          <cell r="BL339" t="str">
            <v>area area</v>
          </cell>
          <cell r="BM339">
            <v>283.74101424466528</v>
          </cell>
          <cell r="CG339">
            <v>283.74101424466528</v>
          </cell>
          <cell r="CI339">
            <v>215.03958284783718</v>
          </cell>
          <cell r="CJ339" t="str">
            <v>DUAL AREA</v>
          </cell>
          <cell r="CK339">
            <v>215.03958284783718</v>
          </cell>
          <cell r="CZ339">
            <v>4189.3364345013833</v>
          </cell>
        </row>
        <row r="340">
          <cell r="BL340" t="str">
            <v>other method</v>
          </cell>
          <cell r="BM340">
            <v>221.4579</v>
          </cell>
          <cell r="CG340">
            <v>221.4579</v>
          </cell>
          <cell r="CI340">
            <v>0</v>
          </cell>
          <cell r="CJ340" t="str">
            <v>TRASH</v>
          </cell>
          <cell r="CK340">
            <v>0</v>
          </cell>
          <cell r="CZ340">
            <v>0</v>
          </cell>
        </row>
        <row r="341">
          <cell r="BL341" t="str">
            <v>other method</v>
          </cell>
          <cell r="BM341">
            <v>164.20030490499997</v>
          </cell>
          <cell r="CG341">
            <v>164.20030490499997</v>
          </cell>
          <cell r="CI341">
            <v>164.4901192356399</v>
          </cell>
          <cell r="CJ341" t="str">
            <v>SINGLE CORRx</v>
          </cell>
          <cell r="CK341">
            <v>164.4901192356399</v>
          </cell>
          <cell r="CZ341">
            <v>200.94819929532426</v>
          </cell>
        </row>
        <row r="342">
          <cell r="BL342" t="str">
            <v>other method</v>
          </cell>
          <cell r="BM342">
            <v>240.64433911359998</v>
          </cell>
          <cell r="CG342">
            <v>240.64433911359998</v>
          </cell>
          <cell r="CI342">
            <v>0</v>
          </cell>
          <cell r="CJ342" t="str">
            <v>TRASH</v>
          </cell>
          <cell r="CK342">
            <v>0</v>
          </cell>
          <cell r="CZ342">
            <v>0</v>
          </cell>
        </row>
        <row r="343">
          <cell r="BL343" t="str">
            <v>tracer tracer</v>
          </cell>
          <cell r="BM343">
            <v>210.20564461888284</v>
          </cell>
          <cell r="CG343">
            <v>210.20564461888284</v>
          </cell>
          <cell r="CI343">
            <v>173.08453213466478</v>
          </cell>
          <cell r="CJ343" t="str">
            <v>DUAL AREA</v>
          </cell>
          <cell r="CK343">
            <v>173.08453213466478</v>
          </cell>
          <cell r="CZ343">
            <v>518.47439326075119</v>
          </cell>
        </row>
        <row r="344">
          <cell r="BL344" t="str">
            <v>tracer tracer</v>
          </cell>
          <cell r="BM344">
            <v>131.01762063468058</v>
          </cell>
          <cell r="CG344">
            <v>131.01762063468058</v>
          </cell>
          <cell r="CI344">
            <v>131.01762063468061</v>
          </cell>
          <cell r="CJ344" t="str">
            <v>SINGLE CORRx</v>
          </cell>
          <cell r="CK344">
            <v>131.01762063468061</v>
          </cell>
          <cell r="CZ344">
            <v>372.36952794523359</v>
          </cell>
        </row>
        <row r="345">
          <cell r="BL345" t="str">
            <v>area area</v>
          </cell>
          <cell r="BM345">
            <v>203.77673907440339</v>
          </cell>
          <cell r="CG345">
            <v>203.77673907440339</v>
          </cell>
          <cell r="CI345">
            <v>161.51622240333316</v>
          </cell>
          <cell r="CJ345" t="str">
            <v>DUAL AREA</v>
          </cell>
          <cell r="CK345">
            <v>161.51622240333316</v>
          </cell>
          <cell r="CZ345">
            <v>125.47859948461607</v>
          </cell>
        </row>
        <row r="346">
          <cell r="BL346" t="str">
            <v>single tracer N2O</v>
          </cell>
          <cell r="BM346">
            <v>314.54417417841199</v>
          </cell>
          <cell r="CG346">
            <v>314.54417417841199</v>
          </cell>
          <cell r="CI346">
            <v>0</v>
          </cell>
          <cell r="CJ346" t="str">
            <v>TRASH</v>
          </cell>
          <cell r="CK346">
            <v>0</v>
          </cell>
          <cell r="CZ346">
            <v>0</v>
          </cell>
        </row>
        <row r="347">
          <cell r="BL347" t="str">
            <v/>
          </cell>
          <cell r="BM347" t="str">
            <v/>
          </cell>
          <cell r="CG347" t="str">
            <v/>
          </cell>
          <cell r="CI347">
            <v>0</v>
          </cell>
          <cell r="CJ347" t="str">
            <v/>
          </cell>
          <cell r="CK347">
            <v>0</v>
          </cell>
          <cell r="CZ347">
            <v>0</v>
          </cell>
        </row>
        <row r="348">
          <cell r="BL348" t="str">
            <v>area area</v>
          </cell>
          <cell r="BM348">
            <v>10.769629536681443</v>
          </cell>
          <cell r="CG348">
            <v>10.769629536681443</v>
          </cell>
          <cell r="CI348">
            <v>0</v>
          </cell>
          <cell r="CJ348" t="str">
            <v>TRASH</v>
          </cell>
          <cell r="CK348">
            <v>0</v>
          </cell>
          <cell r="CZ348">
            <v>0</v>
          </cell>
        </row>
        <row r="349">
          <cell r="BL349" t="str">
            <v>tracer tracer</v>
          </cell>
          <cell r="BM349">
            <v>11.17401702538678</v>
          </cell>
          <cell r="CG349">
            <v>11.17401702538678</v>
          </cell>
          <cell r="CI349">
            <v>11.768221871351038</v>
          </cell>
          <cell r="CJ349" t="str">
            <v>DUAL CORR</v>
          </cell>
          <cell r="CK349">
            <v>11.768221871351038</v>
          </cell>
          <cell r="CZ349">
            <v>13.978397472661868</v>
          </cell>
        </row>
        <row r="350">
          <cell r="BL350" t="str">
            <v>area area</v>
          </cell>
          <cell r="BM350">
            <v>17.676480953671266</v>
          </cell>
          <cell r="CG350">
            <v>17.676480953671266</v>
          </cell>
          <cell r="CI350">
            <v>16.194853152631264</v>
          </cell>
          <cell r="CJ350" t="str">
            <v>SINGLE CORRx</v>
          </cell>
          <cell r="CK350">
            <v>16.194853152631264</v>
          </cell>
          <cell r="CZ350">
            <v>0.47315381201808066</v>
          </cell>
        </row>
        <row r="351">
          <cell r="BL351" t="str">
            <v>area area</v>
          </cell>
          <cell r="BM351">
            <v>18.307700650028963</v>
          </cell>
          <cell r="CG351">
            <v>18.307700650028963</v>
          </cell>
          <cell r="CI351">
            <v>18.131580043427032</v>
          </cell>
          <cell r="CJ351" t="str">
            <v>SINGLE CORRx</v>
          </cell>
          <cell r="CK351">
            <v>18.131580043427032</v>
          </cell>
          <cell r="CZ351">
            <v>6.8884656284211605</v>
          </cell>
        </row>
        <row r="352">
          <cell r="BL352" t="str">
            <v>tracer tracer</v>
          </cell>
          <cell r="BM352">
            <v>16.860449253681015</v>
          </cell>
          <cell r="CG352">
            <v>16.860449253681015</v>
          </cell>
          <cell r="CI352">
            <v>14.890260976404203</v>
          </cell>
          <cell r="CJ352" t="str">
            <v>DUAL CORR</v>
          </cell>
          <cell r="CK352">
            <v>14.890260976404203</v>
          </cell>
          <cell r="CZ352">
            <v>0.38035639630460599</v>
          </cell>
        </row>
        <row r="353">
          <cell r="BL353" t="str">
            <v>tracer tracer</v>
          </cell>
          <cell r="BM353">
            <v>11.412082457797583</v>
          </cell>
          <cell r="CG353">
            <v>11.412082457797583</v>
          </cell>
          <cell r="CI353">
            <v>16.401750747550761</v>
          </cell>
          <cell r="CJ353" t="str">
            <v>DUAL CORR</v>
          </cell>
          <cell r="CK353">
            <v>16.401750747550761</v>
          </cell>
          <cell r="CZ353">
            <v>0.80059431771680767</v>
          </cell>
        </row>
        <row r="354">
          <cell r="BL354" t="str">
            <v>tracer tracer</v>
          </cell>
          <cell r="BM354">
            <v>15.580068401090211</v>
          </cell>
          <cell r="CG354">
            <v>15.580068401090211</v>
          </cell>
          <cell r="CI354">
            <v>18.616779929847489</v>
          </cell>
          <cell r="CJ354" t="str">
            <v>DUAL CORR</v>
          </cell>
          <cell r="CK354">
            <v>18.616779929847489</v>
          </cell>
          <cell r="CZ354">
            <v>9.6707847965999942</v>
          </cell>
        </row>
        <row r="355">
          <cell r="BL355" t="str">
            <v>area area</v>
          </cell>
          <cell r="BM355">
            <v>18.168671801496373</v>
          </cell>
          <cell r="CG355">
            <v>18.168671801496373</v>
          </cell>
          <cell r="CI355">
            <v>15.747694815819834</v>
          </cell>
          <cell r="CJ355" t="str">
            <v>DUAL AREA</v>
          </cell>
          <cell r="CK355">
            <v>15.747694815819834</v>
          </cell>
          <cell r="CZ355">
            <v>5.7938141835638772E-2</v>
          </cell>
        </row>
        <row r="356">
          <cell r="BL356" t="str">
            <v>area area</v>
          </cell>
          <cell r="BM356">
            <v>22.576973273255636</v>
          </cell>
          <cell r="CG356">
            <v>22.576973273255636</v>
          </cell>
          <cell r="CI356">
            <v>0</v>
          </cell>
          <cell r="CJ356" t="str">
            <v>TRASH</v>
          </cell>
          <cell r="CK356">
            <v>0</v>
          </cell>
          <cell r="CZ356">
            <v>0</v>
          </cell>
        </row>
        <row r="357">
          <cell r="BL357" t="str">
            <v>area area</v>
          </cell>
          <cell r="BM357">
            <v>10.151340467152476</v>
          </cell>
          <cell r="CG357">
            <v>10.151340467152476</v>
          </cell>
          <cell r="CI357">
            <v>11.610697873036465</v>
          </cell>
          <cell r="CJ357" t="str">
            <v>SINGLE CORRx</v>
          </cell>
          <cell r="CK357">
            <v>11.610697873036465</v>
          </cell>
          <cell r="CZ357">
            <v>15.181103127691427</v>
          </cell>
        </row>
        <row r="358">
          <cell r="BL358" t="str">
            <v>area area</v>
          </cell>
          <cell r="BM358">
            <v>9.6079393741895203</v>
          </cell>
          <cell r="CG358">
            <v>9.6079393741895203</v>
          </cell>
          <cell r="CI358">
            <v>12.065223726214136</v>
          </cell>
          <cell r="CJ358" t="str">
            <v>DUAL AREA</v>
          </cell>
          <cell r="CK358">
            <v>12.065223726214136</v>
          </cell>
          <cell r="CZ358">
            <v>11.845764613815643</v>
          </cell>
        </row>
        <row r="359">
          <cell r="BL359" t="str">
            <v>none</v>
          </cell>
          <cell r="BM359" t="str">
            <v/>
          </cell>
          <cell r="CG359" t="str">
            <v/>
          </cell>
          <cell r="CI359">
            <v>0</v>
          </cell>
          <cell r="CJ359" t="str">
            <v>TRASH</v>
          </cell>
          <cell r="CK359">
            <v>0</v>
          </cell>
          <cell r="CZ359">
            <v>0</v>
          </cell>
        </row>
        <row r="360">
          <cell r="BL360" t="str">
            <v>area area</v>
          </cell>
          <cell r="BM360">
            <v>17.316720477904173</v>
          </cell>
          <cell r="CG360">
            <v>17.316720477904173</v>
          </cell>
          <cell r="CI360">
            <v>0</v>
          </cell>
          <cell r="CJ360" t="str">
            <v>TRASH</v>
          </cell>
          <cell r="CK360">
            <v>0</v>
          </cell>
          <cell r="CZ360">
            <v>0</v>
          </cell>
        </row>
        <row r="361">
          <cell r="BL361" t="str">
            <v>none</v>
          </cell>
          <cell r="BM361" t="str">
            <v/>
          </cell>
          <cell r="CG361" t="str">
            <v/>
          </cell>
          <cell r="CI361">
            <v>0</v>
          </cell>
          <cell r="CJ361" t="str">
            <v>TRASH</v>
          </cell>
          <cell r="CK361">
            <v>0</v>
          </cell>
          <cell r="CZ361">
            <v>0</v>
          </cell>
        </row>
        <row r="362">
          <cell r="BL362" t="str">
            <v>none</v>
          </cell>
          <cell r="BM362" t="str">
            <v/>
          </cell>
          <cell r="CG362" t="str">
            <v/>
          </cell>
          <cell r="CI362">
            <v>0</v>
          </cell>
          <cell r="CJ362" t="str">
            <v>TRASH</v>
          </cell>
          <cell r="CK362">
            <v>0</v>
          </cell>
          <cell r="CZ362">
            <v>0</v>
          </cell>
        </row>
        <row r="363">
          <cell r="BL363" t="str">
            <v>tracer tracer</v>
          </cell>
          <cell r="BM363">
            <v>16.360096058702133</v>
          </cell>
          <cell r="CG363">
            <v>16.360096058702133</v>
          </cell>
          <cell r="CI363">
            <v>17.56310554631186</v>
          </cell>
          <cell r="CJ363" t="str">
            <v>DUAL CORR</v>
          </cell>
          <cell r="CK363">
            <v>17.56310554631186</v>
          </cell>
          <cell r="CZ363">
            <v>4.2276054462879413</v>
          </cell>
        </row>
        <row r="364">
          <cell r="BL364" t="str">
            <v/>
          </cell>
          <cell r="BM364" t="str">
            <v/>
          </cell>
          <cell r="CG364" t="str">
            <v/>
          </cell>
          <cell r="CI364">
            <v>0</v>
          </cell>
          <cell r="CJ364" t="str">
            <v/>
          </cell>
          <cell r="CK364">
            <v>0</v>
          </cell>
          <cell r="CZ364">
            <v>0</v>
          </cell>
        </row>
        <row r="365">
          <cell r="BL365" t="str">
            <v>area area</v>
          </cell>
          <cell r="BM365">
            <v>18.303071709003525</v>
          </cell>
          <cell r="CG365">
            <v>18.303071709003525</v>
          </cell>
          <cell r="CI365">
            <v>16.113753298769492</v>
          </cell>
          <cell r="CJ365" t="str">
            <v>SINGLE CORRx</v>
          </cell>
          <cell r="CK365">
            <v>16.113753298769492</v>
          </cell>
          <cell r="CZ365">
            <v>1.6315957167394994</v>
          </cell>
        </row>
        <row r="366">
          <cell r="BL366" t="str">
            <v>single tracer C2H2</v>
          </cell>
          <cell r="BM366">
            <v>9.7376275498204379</v>
          </cell>
          <cell r="CG366">
            <v>9.7376275498204379</v>
          </cell>
          <cell r="CI366">
            <v>9.7376275498204397</v>
          </cell>
          <cell r="CJ366" t="str">
            <v>SINGLE CORR</v>
          </cell>
          <cell r="CK366">
            <v>9.7376275498204397</v>
          </cell>
          <cell r="CZ366">
            <v>58.575527431731345</v>
          </cell>
        </row>
        <row r="367">
          <cell r="BL367" t="str">
            <v>area area</v>
          </cell>
          <cell r="BM367">
            <v>25.224126585959162</v>
          </cell>
          <cell r="CG367">
            <v>25.224126585959162</v>
          </cell>
          <cell r="CI367">
            <v>22.360889924419361</v>
          </cell>
          <cell r="CJ367" t="str">
            <v>DUAL AREA</v>
          </cell>
          <cell r="CK367">
            <v>22.360889924419361</v>
          </cell>
          <cell r="CZ367">
            <v>24.698885343590387</v>
          </cell>
        </row>
        <row r="368">
          <cell r="BL368" t="str">
            <v>area area</v>
          </cell>
          <cell r="BM368">
            <v>14.544868423241804</v>
          </cell>
          <cell r="CG368">
            <v>14.544868423241804</v>
          </cell>
          <cell r="CI368">
            <v>13.832564273393476</v>
          </cell>
          <cell r="CJ368" t="str">
            <v>SINGLE CORRx</v>
          </cell>
          <cell r="CK368">
            <v>13.832564273393476</v>
          </cell>
          <cell r="CZ368">
            <v>12.663123924450446</v>
          </cell>
        </row>
        <row r="369">
          <cell r="BL369" t="str">
            <v>area area</v>
          </cell>
          <cell r="BM369">
            <v>18.791968749314851</v>
          </cell>
          <cell r="CG369">
            <v>18.791968749314851</v>
          </cell>
          <cell r="CI369">
            <v>21.8939188031006</v>
          </cell>
          <cell r="CJ369" t="str">
            <v>SINGLE CORRx</v>
          </cell>
          <cell r="CK369">
            <v>21.8939188031006</v>
          </cell>
          <cell r="CZ369">
            <v>20.275443722718265</v>
          </cell>
        </row>
        <row r="370">
          <cell r="BL370" t="str">
            <v>none</v>
          </cell>
          <cell r="BM370" t="str">
            <v/>
          </cell>
          <cell r="CG370" t="str">
            <v/>
          </cell>
          <cell r="CI370">
            <v>0</v>
          </cell>
          <cell r="CJ370" t="str">
            <v>TRASH</v>
          </cell>
          <cell r="CK370">
            <v>0</v>
          </cell>
          <cell r="CZ370">
            <v>0</v>
          </cell>
        </row>
        <row r="371">
          <cell r="BL371" t="str">
            <v>area area</v>
          </cell>
          <cell r="BM371">
            <v>35.479183643605566</v>
          </cell>
          <cell r="CG371">
            <v>35.479183643605566</v>
          </cell>
          <cell r="CI371">
            <v>0</v>
          </cell>
          <cell r="CJ371" t="str">
            <v>TRASH</v>
          </cell>
          <cell r="CK371">
            <v>0</v>
          </cell>
          <cell r="CZ371">
            <v>0</v>
          </cell>
        </row>
        <row r="372">
          <cell r="BL372" t="str">
            <v/>
          </cell>
          <cell r="BM372" t="str">
            <v/>
          </cell>
          <cell r="CG372" t="str">
            <v/>
          </cell>
          <cell r="CI372">
            <v>0</v>
          </cell>
          <cell r="CJ372" t="str">
            <v/>
          </cell>
          <cell r="CK372">
            <v>0</v>
          </cell>
          <cell r="CZ372">
            <v>0</v>
          </cell>
        </row>
        <row r="373">
          <cell r="BL373" t="str">
            <v>area area</v>
          </cell>
          <cell r="BM373">
            <v>24.749781871317218</v>
          </cell>
          <cell r="CG373">
            <v>24.749781871317218</v>
          </cell>
          <cell r="CI373">
            <v>16.978812094405463</v>
          </cell>
          <cell r="CJ373" t="str">
            <v>SINGLE CORRx</v>
          </cell>
          <cell r="CK373">
            <v>16.978812094405463</v>
          </cell>
          <cell r="CZ373">
            <v>55.91491036439335</v>
          </cell>
        </row>
        <row r="374">
          <cell r="BL374" t="str">
            <v>area area</v>
          </cell>
          <cell r="BM374">
            <v>18.173799164245249</v>
          </cell>
          <cell r="CG374">
            <v>18.173799164245249</v>
          </cell>
          <cell r="CI374">
            <v>16.215727763735178</v>
          </cell>
          <cell r="CJ374" t="str">
            <v>SINGLE CORRx</v>
          </cell>
          <cell r="CK374">
            <v>16.215727763735178</v>
          </cell>
          <cell r="CZ374">
            <v>67.909328539890751</v>
          </cell>
        </row>
        <row r="375">
          <cell r="BL375" t="str">
            <v>area area</v>
          </cell>
          <cell r="BM375">
            <v>37.118613212650345</v>
          </cell>
          <cell r="CG375">
            <v>37.118613212650345</v>
          </cell>
          <cell r="CI375">
            <v>46.591124935926715</v>
          </cell>
          <cell r="CJ375" t="str">
            <v>DUAL AREA</v>
          </cell>
          <cell r="CK375">
            <v>46.591124935926715</v>
          </cell>
          <cell r="CZ375">
            <v>489.94430305499361</v>
          </cell>
        </row>
        <row r="376">
          <cell r="BL376" t="str">
            <v>single tracer N2O</v>
          </cell>
          <cell r="BM376">
            <v>21.125991622163113</v>
          </cell>
          <cell r="CG376">
            <v>21.125991622163113</v>
          </cell>
          <cell r="CI376">
            <v>21.125991622163109</v>
          </cell>
          <cell r="CJ376" t="str">
            <v>SINGLE CORR</v>
          </cell>
          <cell r="CK376">
            <v>21.125991622163109</v>
          </cell>
          <cell r="CZ376">
            <v>11.091882509137095</v>
          </cell>
        </row>
        <row r="377">
          <cell r="BL377" t="str">
            <v>area area</v>
          </cell>
          <cell r="BM377">
            <v>36.727536184483128</v>
          </cell>
          <cell r="CG377">
            <v>36.727536184483128</v>
          </cell>
          <cell r="CI377">
            <v>22.670497408993658</v>
          </cell>
          <cell r="CJ377" t="str">
            <v>SINGLE CORRx</v>
          </cell>
          <cell r="CK377">
            <v>22.670497408993658</v>
          </cell>
          <cell r="CZ377">
            <v>3.1895888532822014</v>
          </cell>
        </row>
        <row r="378">
          <cell r="BL378" t="str">
            <v>single tracer N2O</v>
          </cell>
          <cell r="BM378">
            <v>23.713093690402967</v>
          </cell>
          <cell r="CG378">
            <v>23.713093690402967</v>
          </cell>
          <cell r="CI378">
            <v>0</v>
          </cell>
          <cell r="CJ378" t="str">
            <v>TRASH</v>
          </cell>
          <cell r="CK378">
            <v>0</v>
          </cell>
          <cell r="CZ378">
            <v>0</v>
          </cell>
        </row>
        <row r="379">
          <cell r="BL379" t="str">
            <v/>
          </cell>
          <cell r="BM379" t="str">
            <v/>
          </cell>
          <cell r="CG379" t="str">
            <v/>
          </cell>
          <cell r="CI379">
            <v>0</v>
          </cell>
          <cell r="CJ379" t="str">
            <v/>
          </cell>
          <cell r="CK379">
            <v>0</v>
          </cell>
          <cell r="CZ379">
            <v>0</v>
          </cell>
        </row>
        <row r="380">
          <cell r="BL380" t="str">
            <v/>
          </cell>
          <cell r="BM380" t="str">
            <v/>
          </cell>
          <cell r="CG380" t="str">
            <v/>
          </cell>
          <cell r="CI380">
            <v>0</v>
          </cell>
          <cell r="CJ380" t="str">
            <v/>
          </cell>
          <cell r="CK380">
            <v>0</v>
          </cell>
          <cell r="CZ380">
            <v>0</v>
          </cell>
        </row>
        <row r="381">
          <cell r="BL381" t="str">
            <v/>
          </cell>
          <cell r="BM381" t="str">
            <v/>
          </cell>
          <cell r="CG381" t="str">
            <v/>
          </cell>
          <cell r="CI381">
            <v>0</v>
          </cell>
          <cell r="CJ381" t="str">
            <v/>
          </cell>
          <cell r="CK381">
            <v>0</v>
          </cell>
          <cell r="CZ381">
            <v>0</v>
          </cell>
        </row>
        <row r="382">
          <cell r="BL382" t="str">
            <v>none</v>
          </cell>
          <cell r="BM382" t="str">
            <v/>
          </cell>
          <cell r="CG382" t="str">
            <v/>
          </cell>
          <cell r="CI382">
            <v>0</v>
          </cell>
          <cell r="CJ382" t="str">
            <v>TRASH</v>
          </cell>
          <cell r="CK382">
            <v>0</v>
          </cell>
          <cell r="CZ382">
            <v>0</v>
          </cell>
        </row>
        <row r="383">
          <cell r="BL383" t="str">
            <v>tracer tracer</v>
          </cell>
          <cell r="BM383">
            <v>19.500103500323078</v>
          </cell>
          <cell r="CG383">
            <v>19.500103500323078</v>
          </cell>
          <cell r="CI383">
            <v>18.859009365175091</v>
          </cell>
          <cell r="CJ383" t="str">
            <v>DUAL CORR</v>
          </cell>
          <cell r="CK383">
            <v>18.859009365175091</v>
          </cell>
          <cell r="CZ383">
            <v>45.675726824588075</v>
          </cell>
        </row>
        <row r="384">
          <cell r="BL384" t="str">
            <v>area area</v>
          </cell>
          <cell r="BM384">
            <v>31.638342289299125</v>
          </cell>
          <cell r="CG384">
            <v>31.638342289299125</v>
          </cell>
          <cell r="CI384">
            <v>28.414911204705039</v>
          </cell>
          <cell r="CJ384" t="str">
            <v>DUAL AREA</v>
          </cell>
          <cell r="CK384">
            <v>28.414911204705039</v>
          </cell>
          <cell r="CZ384">
            <v>7.8261174319358693</v>
          </cell>
        </row>
        <row r="385">
          <cell r="BL385" t="str">
            <v>tracer tracer</v>
          </cell>
          <cell r="BM385">
            <v>21.92872314681518</v>
          </cell>
          <cell r="CG385">
            <v>21.92872314681518</v>
          </cell>
          <cell r="CI385">
            <v>20.804613153321306</v>
          </cell>
          <cell r="CJ385" t="str">
            <v>DUAL CORR</v>
          </cell>
          <cell r="CK385">
            <v>20.804613153321306</v>
          </cell>
          <cell r="CZ385">
            <v>23.162833807907386</v>
          </cell>
        </row>
        <row r="386">
          <cell r="BL386" t="str">
            <v>tracer tracer</v>
          </cell>
          <cell r="BM386">
            <v>24.284898229216026</v>
          </cell>
          <cell r="CG386">
            <v>24.284898229216026</v>
          </cell>
          <cell r="CI386">
            <v>0</v>
          </cell>
          <cell r="CJ386" t="str">
            <v>TRASH</v>
          </cell>
          <cell r="CK386">
            <v>0</v>
          </cell>
          <cell r="CZ386">
            <v>0</v>
          </cell>
        </row>
        <row r="387">
          <cell r="BL387" t="str">
            <v>none</v>
          </cell>
          <cell r="BM387" t="str">
            <v/>
          </cell>
          <cell r="CG387" t="str">
            <v/>
          </cell>
          <cell r="CI387">
            <v>0</v>
          </cell>
          <cell r="CJ387" t="str">
            <v>TRASH</v>
          </cell>
          <cell r="CK387">
            <v>0</v>
          </cell>
          <cell r="CZ387">
            <v>0</v>
          </cell>
        </row>
        <row r="388">
          <cell r="BL388" t="str">
            <v>none</v>
          </cell>
          <cell r="BM388" t="str">
            <v/>
          </cell>
          <cell r="CG388" t="str">
            <v/>
          </cell>
          <cell r="CI388">
            <v>0</v>
          </cell>
          <cell r="CJ388" t="str">
            <v>TRASH</v>
          </cell>
          <cell r="CK388">
            <v>0</v>
          </cell>
          <cell r="CZ388">
            <v>0</v>
          </cell>
        </row>
        <row r="389">
          <cell r="BL389" t="str">
            <v>single tracer N2O</v>
          </cell>
          <cell r="BM389">
            <v>34.292140905685223</v>
          </cell>
          <cell r="CG389">
            <v>34.292140905685223</v>
          </cell>
          <cell r="CI389">
            <v>0</v>
          </cell>
          <cell r="CJ389" t="str">
            <v>TRASH</v>
          </cell>
          <cell r="CK389">
            <v>0</v>
          </cell>
          <cell r="CZ389">
            <v>0</v>
          </cell>
        </row>
        <row r="390">
          <cell r="BL390" t="str">
            <v>tracer tracer</v>
          </cell>
          <cell r="BM390">
            <v>34.708093603308264</v>
          </cell>
          <cell r="CG390">
            <v>34.708093603308264</v>
          </cell>
          <cell r="CI390">
            <v>31.139522539678161</v>
          </cell>
          <cell r="CJ390" t="str">
            <v>DUAL CORR</v>
          </cell>
          <cell r="CK390">
            <v>31.139522539678161</v>
          </cell>
          <cell r="CZ390">
            <v>30.493933062488296</v>
          </cell>
        </row>
        <row r="391">
          <cell r="BL391" t="str">
            <v>tracer tracer</v>
          </cell>
          <cell r="BM391">
            <v>26.148070949953091</v>
          </cell>
          <cell r="CG391">
            <v>26.148070949953091</v>
          </cell>
          <cell r="CI391">
            <v>26.04154932475446</v>
          </cell>
          <cell r="CJ391" t="str">
            <v>DUAL CORR</v>
          </cell>
          <cell r="CK391">
            <v>26.04154932475446</v>
          </cell>
          <cell r="CZ391">
            <v>0.17991000187081968</v>
          </cell>
        </row>
        <row r="392">
          <cell r="BL392" t="str">
            <v>tracer tracer</v>
          </cell>
          <cell r="BM392">
            <v>20.358640818564705</v>
          </cell>
          <cell r="CG392">
            <v>20.358640818564705</v>
          </cell>
          <cell r="CI392">
            <v>18.712003334394581</v>
          </cell>
          <cell r="CJ392" t="str">
            <v>DUAL CORR</v>
          </cell>
          <cell r="CK392">
            <v>18.712003334394581</v>
          </cell>
          <cell r="CZ392">
            <v>47.684383412885026</v>
          </cell>
        </row>
        <row r="393">
          <cell r="BL393" t="str">
            <v>none</v>
          </cell>
          <cell r="BM393" t="str">
            <v/>
          </cell>
          <cell r="CG393" t="str">
            <v/>
          </cell>
          <cell r="CI393">
            <v>0</v>
          </cell>
          <cell r="CJ393" t="str">
            <v>TRASH</v>
          </cell>
          <cell r="CK393">
            <v>0</v>
          </cell>
          <cell r="CZ393">
            <v>0</v>
          </cell>
        </row>
        <row r="394">
          <cell r="BL394" t="str">
            <v>area area</v>
          </cell>
          <cell r="BM394">
            <v>18.716757667313669</v>
          </cell>
          <cell r="CG394">
            <v>18.716757667313669</v>
          </cell>
          <cell r="CI394">
            <v>21.995429256563735</v>
          </cell>
          <cell r="CJ394" t="str">
            <v>SINGLE CORRx</v>
          </cell>
          <cell r="CK394">
            <v>21.995429256563735</v>
          </cell>
          <cell r="CZ394">
            <v>13.118609283982384</v>
          </cell>
        </row>
        <row r="395">
          <cell r="BL395" t="str">
            <v>tracer tracer</v>
          </cell>
          <cell r="BM395">
            <v>63.901929271537774</v>
          </cell>
          <cell r="CG395">
            <v>63.901929271537774</v>
          </cell>
          <cell r="CI395">
            <v>44.58034930023824</v>
          </cell>
          <cell r="CJ395" t="str">
            <v>DUAL AREA</v>
          </cell>
          <cell r="CK395">
            <v>44.58034930023824</v>
          </cell>
          <cell r="CZ395">
            <v>359.593774862847</v>
          </cell>
        </row>
        <row r="396">
          <cell r="BL396" t="str">
            <v>none</v>
          </cell>
          <cell r="BM396" t="str">
            <v/>
          </cell>
          <cell r="CG396" t="str">
            <v/>
          </cell>
          <cell r="CI396">
            <v>0</v>
          </cell>
          <cell r="CJ396" t="str">
            <v>TRASH</v>
          </cell>
          <cell r="CK396">
            <v>0</v>
          </cell>
          <cell r="CZ396">
            <v>0</v>
          </cell>
        </row>
        <row r="397">
          <cell r="BL397" t="str">
            <v>tracer tracer</v>
          </cell>
          <cell r="BM397">
            <v>29.797709606688002</v>
          </cell>
          <cell r="CG397">
            <v>29.797709606688002</v>
          </cell>
          <cell r="CI397">
            <v>24.417995290461327</v>
          </cell>
          <cell r="CJ397" t="str">
            <v>DUAL CORR</v>
          </cell>
          <cell r="CK397">
            <v>24.417995290461327</v>
          </cell>
          <cell r="CZ397">
            <v>1.4385508671355534</v>
          </cell>
        </row>
        <row r="398">
          <cell r="BL398" t="str">
            <v>area area</v>
          </cell>
          <cell r="BM398">
            <v>56.558972489670396</v>
          </cell>
          <cell r="CG398">
            <v>56.558972489670396</v>
          </cell>
          <cell r="CI398">
            <v>45.056433379743744</v>
          </cell>
          <cell r="CJ398" t="str">
            <v>SINGLE CORRx</v>
          </cell>
          <cell r="CK398">
            <v>45.056433379743744</v>
          </cell>
          <cell r="CZ398">
            <v>377.87635569056357</v>
          </cell>
        </row>
        <row r="399">
          <cell r="BL399" t="str">
            <v/>
          </cell>
          <cell r="BM399" t="str">
            <v/>
          </cell>
          <cell r="CG399" t="str">
            <v/>
          </cell>
          <cell r="CI399">
            <v>0</v>
          </cell>
          <cell r="CJ399" t="str">
            <v/>
          </cell>
          <cell r="CK399">
            <v>0</v>
          </cell>
          <cell r="CZ399">
            <v>0</v>
          </cell>
        </row>
        <row r="400">
          <cell r="BL400" t="str">
            <v/>
          </cell>
          <cell r="BM400" t="str">
            <v/>
          </cell>
          <cell r="CG400" t="str">
            <v/>
          </cell>
          <cell r="CI400">
            <v>0</v>
          </cell>
          <cell r="CJ400" t="str">
            <v/>
          </cell>
          <cell r="CK400">
            <v>0</v>
          </cell>
          <cell r="CZ400">
            <v>0</v>
          </cell>
        </row>
        <row r="401">
          <cell r="BL401" t="str">
            <v/>
          </cell>
          <cell r="BM401" t="str">
            <v/>
          </cell>
          <cell r="CG401" t="str">
            <v/>
          </cell>
          <cell r="CI401">
            <v>0</v>
          </cell>
          <cell r="CJ401" t="str">
            <v/>
          </cell>
          <cell r="CK401">
            <v>0</v>
          </cell>
          <cell r="CZ401">
            <v>0</v>
          </cell>
        </row>
        <row r="402">
          <cell r="BL402" t="str">
            <v>tracer tracer</v>
          </cell>
          <cell r="BM402">
            <v>7.9678815953535969</v>
          </cell>
          <cell r="CG402">
            <v>7.9678815953535969</v>
          </cell>
          <cell r="CI402">
            <v>9.67043273495932</v>
          </cell>
          <cell r="CJ402" t="str">
            <v>DUAL CORR</v>
          </cell>
          <cell r="CK402">
            <v>9.67043273495932</v>
          </cell>
          <cell r="CZ402">
            <v>6.6170170074424401</v>
          </cell>
        </row>
        <row r="403">
          <cell r="BL403" t="str">
            <v>single tracer N2O</v>
          </cell>
          <cell r="BM403">
            <v>3.0015738354800687</v>
          </cell>
          <cell r="CG403">
            <v>3.0015738354800687</v>
          </cell>
          <cell r="CI403">
            <v>3.0015738354800692</v>
          </cell>
          <cell r="CJ403" t="str">
            <v>SINGLE CORR</v>
          </cell>
          <cell r="CK403">
            <v>3.0015738354800692</v>
          </cell>
          <cell r="CZ403">
            <v>85.400058626391242</v>
          </cell>
        </row>
        <row r="404">
          <cell r="BL404" t="str">
            <v>single tracer N2O</v>
          </cell>
          <cell r="BM404">
            <v>4.468095014980662</v>
          </cell>
          <cell r="CG404">
            <v>4.468095014980662</v>
          </cell>
          <cell r="CI404">
            <v>4.4680950149806629</v>
          </cell>
          <cell r="CJ404" t="str">
            <v>SINGLE CORR</v>
          </cell>
          <cell r="CK404">
            <v>4.4680950149806629</v>
          </cell>
          <cell r="CZ404">
            <v>60.445867325812024</v>
          </cell>
        </row>
        <row r="405">
          <cell r="BL405" t="str">
            <v>area area</v>
          </cell>
          <cell r="BM405">
            <v>13.275935422448747</v>
          </cell>
          <cell r="CG405">
            <v>13.275935422448747</v>
          </cell>
          <cell r="CI405">
            <v>13.696816060953505</v>
          </cell>
          <cell r="CJ405" t="str">
            <v>DUAL AREA</v>
          </cell>
          <cell r="CK405">
            <v>13.696816060953505</v>
          </cell>
          <cell r="CZ405">
            <v>2.114194550892694</v>
          </cell>
        </row>
        <row r="406">
          <cell r="BL406" t="str">
            <v>area area</v>
          </cell>
          <cell r="BM406">
            <v>14.151562422965521</v>
          </cell>
          <cell r="CG406">
            <v>14.151562422965521</v>
          </cell>
          <cell r="CI406">
            <v>8.8851437357916723</v>
          </cell>
          <cell r="CJ406" t="str">
            <v>SINGLE CORRx</v>
          </cell>
          <cell r="CK406">
            <v>8.8851437357916723</v>
          </cell>
          <cell r="CZ406">
            <v>11.273782050690166</v>
          </cell>
        </row>
        <row r="407">
          <cell r="BL407" t="str">
            <v>area area</v>
          </cell>
          <cell r="BM407">
            <v>20.548746971419334</v>
          </cell>
          <cell r="CG407">
            <v>20.548746971419334</v>
          </cell>
          <cell r="CI407">
            <v>13.541453318192085</v>
          </cell>
          <cell r="CJ407" t="str">
            <v>SINGLE CORRx</v>
          </cell>
          <cell r="CK407">
            <v>13.541453318192085</v>
          </cell>
          <cell r="CZ407">
            <v>1.6865288835423355</v>
          </cell>
        </row>
        <row r="408">
          <cell r="BL408" t="str">
            <v>single tracer N2O</v>
          </cell>
          <cell r="BM408">
            <v>26.689437147961552</v>
          </cell>
          <cell r="CG408">
            <v>26.689437147961552</v>
          </cell>
          <cell r="CI408">
            <v>26.689437147961552</v>
          </cell>
          <cell r="CJ408" t="str">
            <v>SINGLE CORR</v>
          </cell>
          <cell r="CK408">
            <v>26.689437147961552</v>
          </cell>
          <cell r="CZ408">
            <v>208.70564128929047</v>
          </cell>
        </row>
        <row r="409">
          <cell r="BL409" t="str">
            <v>area area</v>
          </cell>
          <cell r="BM409">
            <v>13.138029548731254</v>
          </cell>
          <cell r="CG409">
            <v>13.138029548731254</v>
          </cell>
          <cell r="CI409">
            <v>8.8284993918272789</v>
          </cell>
          <cell r="CJ409" t="str">
            <v>SINGLE CORRx</v>
          </cell>
          <cell r="CK409">
            <v>8.8284993918272789</v>
          </cell>
          <cell r="CZ409">
            <v>11.657373864480219</v>
          </cell>
        </row>
        <row r="410">
          <cell r="BL410" t="str">
            <v>none</v>
          </cell>
          <cell r="BM410" t="str">
            <v/>
          </cell>
          <cell r="CG410" t="str">
            <v/>
          </cell>
          <cell r="CI410">
            <v>0</v>
          </cell>
          <cell r="CJ410" t="str">
            <v>TRASH</v>
          </cell>
          <cell r="CK410">
            <v>0</v>
          </cell>
          <cell r="CZ410">
            <v>0</v>
          </cell>
        </row>
        <row r="411">
          <cell r="BL411" t="str">
            <v>none</v>
          </cell>
          <cell r="BM411" t="str">
            <v/>
          </cell>
          <cell r="CG411" t="str">
            <v/>
          </cell>
          <cell r="CI411">
            <v>0</v>
          </cell>
          <cell r="CJ411" t="str">
            <v>TRASH</v>
          </cell>
          <cell r="CK411">
            <v>0</v>
          </cell>
          <cell r="CZ411">
            <v>0</v>
          </cell>
        </row>
        <row r="412">
          <cell r="BL412" t="str">
            <v>area area</v>
          </cell>
          <cell r="BM412">
            <v>7.6416754271070317</v>
          </cell>
          <cell r="CG412">
            <v>7.6416754271070317</v>
          </cell>
          <cell r="CI412">
            <v>6.7695808074962169</v>
          </cell>
          <cell r="CJ412" t="str">
            <v>SINGLE CORRx</v>
          </cell>
          <cell r="CK412">
            <v>6.7695808074962169</v>
          </cell>
          <cell r="CZ412">
            <v>29.956008457114951</v>
          </cell>
        </row>
        <row r="413">
          <cell r="BL413" t="str">
            <v>area area</v>
          </cell>
          <cell r="BM413">
            <v>22.118200564573971</v>
          </cell>
          <cell r="CG413">
            <v>22.118200564573971</v>
          </cell>
          <cell r="CI413">
            <v>20.084673044600283</v>
          </cell>
          <cell r="CJ413" t="str">
            <v>DUAL AREA</v>
          </cell>
          <cell r="CK413">
            <v>20.084673044600283</v>
          </cell>
          <cell r="CZ413">
            <v>61.495144597228091</v>
          </cell>
        </row>
        <row r="414">
          <cell r="BL414" t="str">
            <v>area area</v>
          </cell>
          <cell r="BM414">
            <v>11.478341294125535</v>
          </cell>
          <cell r="CG414">
            <v>11.478341294125535</v>
          </cell>
          <cell r="CI414">
            <v>10.694151970295195</v>
          </cell>
          <cell r="CJ414" t="str">
            <v>SINGLE CORRx</v>
          </cell>
          <cell r="CK414">
            <v>10.694151970295195</v>
          </cell>
          <cell r="CZ414">
            <v>2.3982768021759915</v>
          </cell>
        </row>
        <row r="415">
          <cell r="BL415" t="str">
            <v>area area</v>
          </cell>
          <cell r="BM415">
            <v>12.03656485755671</v>
          </cell>
          <cell r="CG415">
            <v>12.03656485755671</v>
          </cell>
          <cell r="CI415">
            <v>7.4950318507305891</v>
          </cell>
          <cell r="CJ415" t="str">
            <v>SINGLE CORRx</v>
          </cell>
          <cell r="CK415">
            <v>7.4950318507305891</v>
          </cell>
          <cell r="CZ415">
            <v>22.541198415670792</v>
          </cell>
        </row>
        <row r="416">
          <cell r="BL416" t="str">
            <v>none</v>
          </cell>
          <cell r="BM416" t="str">
            <v/>
          </cell>
          <cell r="CG416" t="str">
            <v/>
          </cell>
          <cell r="CI416">
            <v>0</v>
          </cell>
          <cell r="CJ416" t="str">
            <v>TRASH</v>
          </cell>
          <cell r="CK416">
            <v>0</v>
          </cell>
          <cell r="CZ416">
            <v>0</v>
          </cell>
        </row>
        <row r="417">
          <cell r="BL417" t="str">
            <v>area area</v>
          </cell>
          <cell r="BM417">
            <v>20.998650527609701</v>
          </cell>
          <cell r="CG417">
            <v>20.998650527609701</v>
          </cell>
          <cell r="CI417">
            <v>18.637134845281956</v>
          </cell>
          <cell r="CJ417" t="str">
            <v>DUAL AREA</v>
          </cell>
          <cell r="CK417">
            <v>18.637134845281956</v>
          </cell>
          <cell r="CZ417">
            <v>40.887658159800033</v>
          </cell>
        </row>
        <row r="418">
          <cell r="BL418" t="str">
            <v>area area</v>
          </cell>
          <cell r="BM418">
            <v>10.378921125509859</v>
          </cell>
          <cell r="CG418">
            <v>10.378921125509859</v>
          </cell>
          <cell r="CI418">
            <v>9.9626090701852643</v>
          </cell>
          <cell r="CJ418" t="str">
            <v>SINGLE CORRx</v>
          </cell>
          <cell r="CK418">
            <v>9.9626090701852643</v>
          </cell>
          <cell r="CZ418">
            <v>5.1992207367249428</v>
          </cell>
        </row>
        <row r="419">
          <cell r="BL419" t="str">
            <v>single tracer N2O</v>
          </cell>
          <cell r="BM419">
            <v>18.903954672968247</v>
          </cell>
          <cell r="CG419">
            <v>18.903954672968247</v>
          </cell>
          <cell r="CI419">
            <v>0</v>
          </cell>
          <cell r="CJ419" t="str">
            <v>TRASH</v>
          </cell>
          <cell r="CK419">
            <v>0</v>
          </cell>
          <cell r="CZ419">
            <v>0</v>
          </cell>
        </row>
        <row r="420">
          <cell r="BL420" t="str">
            <v>area area</v>
          </cell>
          <cell r="BM420">
            <v>12.515048930068577</v>
          </cell>
          <cell r="CG420">
            <v>12.515048930068577</v>
          </cell>
          <cell r="CI420">
            <v>11.768518152320711</v>
          </cell>
          <cell r="CJ420" t="str">
            <v>DUAL AREA</v>
          </cell>
          <cell r="CK420">
            <v>11.768518152320711</v>
          </cell>
          <cell r="CZ420">
            <v>0.22493288363194794</v>
          </cell>
        </row>
        <row r="421">
          <cell r="BL421" t="str">
            <v>tracer tracer</v>
          </cell>
          <cell r="BM421">
            <v>30.799643548910382</v>
          </cell>
          <cell r="CG421">
            <v>30.799643548910382</v>
          </cell>
          <cell r="CI421">
            <v>23.841724693873317</v>
          </cell>
          <cell r="CJ421" t="str">
            <v>DUAL CORR</v>
          </cell>
          <cell r="CK421">
            <v>23.841724693873317</v>
          </cell>
          <cell r="CZ421">
            <v>134.53530808914451</v>
          </cell>
        </row>
        <row r="422">
          <cell r="BL422" t="str">
            <v>area area</v>
          </cell>
          <cell r="BM422">
            <v>8.8490884211762371</v>
          </cell>
          <cell r="CG422">
            <v>8.8490884211762371</v>
          </cell>
          <cell r="CI422">
            <v>6.4296118683839012</v>
          </cell>
          <cell r="CJ422" t="str">
            <v>SINGLE CORRx</v>
          </cell>
          <cell r="CK422">
            <v>6.4296118683839012</v>
          </cell>
          <cell r="CZ422">
            <v>33.793028935625514</v>
          </cell>
        </row>
        <row r="423">
          <cell r="BL423" t="str">
            <v>area area</v>
          </cell>
          <cell r="BM423">
            <v>28.369202289748308</v>
          </cell>
          <cell r="CG423">
            <v>28.369202289748308</v>
          </cell>
          <cell r="CI423">
            <v>21.329411136005621</v>
          </cell>
          <cell r="CJ423" t="str">
            <v>DUAL AREA</v>
          </cell>
          <cell r="CK423">
            <v>21.329411136005621</v>
          </cell>
          <cell r="CZ423">
            <v>82.566700948322918</v>
          </cell>
        </row>
        <row r="424">
          <cell r="BL424" t="str">
            <v/>
          </cell>
          <cell r="BM424" t="str">
            <v/>
          </cell>
          <cell r="CG424" t="str">
            <v/>
          </cell>
          <cell r="CI424">
            <v>0</v>
          </cell>
          <cell r="CJ424" t="str">
            <v/>
          </cell>
          <cell r="CK424">
            <v>0</v>
          </cell>
          <cell r="CZ424">
            <v>0</v>
          </cell>
        </row>
        <row r="425">
          <cell r="BL425" t="str">
            <v/>
          </cell>
          <cell r="BM425" t="str">
            <v/>
          </cell>
          <cell r="CG425" t="str">
            <v/>
          </cell>
          <cell r="CI425">
            <v>0</v>
          </cell>
          <cell r="CJ425" t="str">
            <v/>
          </cell>
          <cell r="CK425">
            <v>0</v>
          </cell>
          <cell r="CZ425">
            <v>0</v>
          </cell>
        </row>
        <row r="426">
          <cell r="BL426" t="str">
            <v/>
          </cell>
          <cell r="BM426" t="str">
            <v/>
          </cell>
          <cell r="CG426" t="str">
            <v/>
          </cell>
          <cell r="CI426">
            <v>0</v>
          </cell>
          <cell r="CJ426" t="str">
            <v/>
          </cell>
          <cell r="CK426">
            <v>0</v>
          </cell>
          <cell r="CZ426">
            <v>0</v>
          </cell>
        </row>
        <row r="427">
          <cell r="BL427" t="str">
            <v>area area</v>
          </cell>
          <cell r="BM427">
            <v>991.19269975866382</v>
          </cell>
          <cell r="CG427">
            <v>991.19269975866382</v>
          </cell>
          <cell r="CI427">
            <v>0</v>
          </cell>
          <cell r="CJ427" t="str">
            <v>TRASH</v>
          </cell>
          <cell r="CK427">
            <v>0</v>
          </cell>
          <cell r="CZ427">
            <v>0</v>
          </cell>
        </row>
        <row r="428">
          <cell r="BL428" t="str">
            <v>none</v>
          </cell>
          <cell r="BM428" t="str">
            <v/>
          </cell>
          <cell r="CG428" t="str">
            <v/>
          </cell>
          <cell r="CI428">
            <v>0</v>
          </cell>
          <cell r="CJ428" t="str">
            <v>TRASH</v>
          </cell>
          <cell r="CK428">
            <v>0</v>
          </cell>
          <cell r="CZ428">
            <v>0</v>
          </cell>
        </row>
        <row r="429">
          <cell r="BL429" t="str">
            <v>area area</v>
          </cell>
          <cell r="BM429">
            <v>12.648288200259424</v>
          </cell>
          <cell r="CG429">
            <v>12.648288200259424</v>
          </cell>
          <cell r="CI429">
            <v>10.333559945713741</v>
          </cell>
          <cell r="CJ429" t="str">
            <v>DUAL AREA</v>
          </cell>
          <cell r="CK429">
            <v>10.333559945713741</v>
          </cell>
          <cell r="CZ429">
            <v>22.490436078099435</v>
          </cell>
        </row>
        <row r="430">
          <cell r="BL430" t="str">
            <v>area area</v>
          </cell>
          <cell r="BM430">
            <v>3.5394474897351746</v>
          </cell>
          <cell r="CG430">
            <v>3.5394474897351746</v>
          </cell>
          <cell r="CI430">
            <v>2.9136246885724004</v>
          </cell>
          <cell r="CJ430" t="str">
            <v>DUAL AREA</v>
          </cell>
          <cell r="CK430">
            <v>2.9136246885724004</v>
          </cell>
          <cell r="CZ430">
            <v>7.1691508353354418</v>
          </cell>
        </row>
        <row r="431">
          <cell r="BL431" t="str">
            <v>tracer tracer</v>
          </cell>
          <cell r="BM431">
            <v>4.3326683995931754</v>
          </cell>
          <cell r="CG431">
            <v>4.3326683995931754</v>
          </cell>
          <cell r="CI431">
            <v>4.3545154642177799</v>
          </cell>
          <cell r="CJ431" t="str">
            <v>DUAL CORR</v>
          </cell>
          <cell r="CK431">
            <v>4.3545154642177799</v>
          </cell>
          <cell r="CZ431">
            <v>1.5292691512042837</v>
          </cell>
        </row>
        <row r="432">
          <cell r="BL432" t="str">
            <v>tracer tracer</v>
          </cell>
          <cell r="BM432">
            <v>5.2749374391939163</v>
          </cell>
          <cell r="CG432">
            <v>5.2749374391939163</v>
          </cell>
          <cell r="CI432">
            <v>5.3403351120128102</v>
          </cell>
          <cell r="CJ432" t="str">
            <v>DUAL CORR</v>
          </cell>
          <cell r="CK432">
            <v>5.3403351120128102</v>
          </cell>
          <cell r="CZ432">
            <v>6.2908955040206369E-2</v>
          </cell>
        </row>
        <row r="433">
          <cell r="BL433" t="str">
            <v>tracer tracer</v>
          </cell>
          <cell r="BM433">
            <v>6.8414381934349846</v>
          </cell>
          <cell r="CG433">
            <v>6.8414381934349846</v>
          </cell>
          <cell r="CI433">
            <v>6.8414381934349846</v>
          </cell>
          <cell r="CJ433" t="str">
            <v>SINGLE CORRx</v>
          </cell>
          <cell r="CK433">
            <v>6.8414381934349846</v>
          </cell>
          <cell r="CZ433">
            <v>1.5632163444252707</v>
          </cell>
        </row>
        <row r="434">
          <cell r="BL434" t="str">
            <v>tracer tracer</v>
          </cell>
          <cell r="BM434">
            <v>3.8585033124890553</v>
          </cell>
          <cell r="CG434">
            <v>3.8585033124890553</v>
          </cell>
          <cell r="CI434">
            <v>3.4069706152020789</v>
          </cell>
          <cell r="CJ434" t="str">
            <v>DUAL CORR</v>
          </cell>
          <cell r="CK434">
            <v>3.4069706152020789</v>
          </cell>
          <cell r="CZ434">
            <v>4.7706469609480866</v>
          </cell>
        </row>
        <row r="435">
          <cell r="BL435" t="str">
            <v>tracer tracer</v>
          </cell>
          <cell r="BM435">
            <v>5.0187726261437744</v>
          </cell>
          <cell r="CG435">
            <v>5.0187726261437744</v>
          </cell>
          <cell r="CI435">
            <v>5.6523664207360635</v>
          </cell>
          <cell r="CJ435" t="str">
            <v>DUAL AREA</v>
          </cell>
          <cell r="CK435">
            <v>5.6523664207360635</v>
          </cell>
          <cell r="CZ435">
            <v>3.7472434428666938E-3</v>
          </cell>
        </row>
        <row r="436">
          <cell r="BL436" t="str">
            <v>tracer tracer</v>
          </cell>
          <cell r="BM436">
            <v>5.6995356808072852</v>
          </cell>
          <cell r="CG436">
            <v>5.6995356808072852</v>
          </cell>
          <cell r="CI436">
            <v>5.6995356808072852</v>
          </cell>
          <cell r="CJ436" t="str">
            <v>SINGLE CORRx</v>
          </cell>
          <cell r="CK436">
            <v>5.6995356808072852</v>
          </cell>
          <cell r="CZ436">
            <v>1.1747089788702451E-2</v>
          </cell>
        </row>
        <row r="437">
          <cell r="BL437" t="str">
            <v>tracer tracer</v>
          </cell>
          <cell r="BM437">
            <v>5.6995356808072852</v>
          </cell>
          <cell r="CG437">
            <v>5.6995356808072852</v>
          </cell>
          <cell r="CI437">
            <v>5.6995356808072852</v>
          </cell>
          <cell r="CJ437" t="str">
            <v>SINGLE CORRx</v>
          </cell>
          <cell r="CK437">
            <v>5.6995356808072852</v>
          </cell>
          <cell r="CZ437">
            <v>1.1747089788702451E-2</v>
          </cell>
        </row>
        <row r="438">
          <cell r="BL438" t="str">
            <v>area area</v>
          </cell>
          <cell r="BM438">
            <v>30.348442233546955</v>
          </cell>
          <cell r="CG438">
            <v>30.348442233546955</v>
          </cell>
          <cell r="CI438">
            <v>0</v>
          </cell>
          <cell r="CJ438" t="str">
            <v>TRASH</v>
          </cell>
          <cell r="CK438">
            <v>0</v>
          </cell>
          <cell r="CZ438">
            <v>0</v>
          </cell>
        </row>
        <row r="439">
          <cell r="BL439" t="str">
            <v>tracer tracer</v>
          </cell>
          <cell r="BM439">
            <v>65.035877631388033</v>
          </cell>
          <cell r="CG439">
            <v>65.035877631388033</v>
          </cell>
          <cell r="CI439">
            <v>0</v>
          </cell>
          <cell r="CJ439" t="str">
            <v>TRASH</v>
          </cell>
          <cell r="CK439">
            <v>0</v>
          </cell>
          <cell r="CZ439">
            <v>0</v>
          </cell>
        </row>
        <row r="440">
          <cell r="BL440" t="str">
            <v>tracer tracer</v>
          </cell>
          <cell r="BM440">
            <v>30.311109507984717</v>
          </cell>
          <cell r="CG440">
            <v>30.311109507984717</v>
          </cell>
          <cell r="CI440">
            <v>0</v>
          </cell>
          <cell r="CJ440" t="str">
            <v>TRASH</v>
          </cell>
          <cell r="CK440">
            <v>0</v>
          </cell>
          <cell r="CZ440">
            <v>0</v>
          </cell>
        </row>
        <row r="441">
          <cell r="BL441" t="str">
            <v>tracer tracer</v>
          </cell>
          <cell r="BM441">
            <v>6.0024616479023116</v>
          </cell>
          <cell r="CG441">
            <v>6.0024616479023116</v>
          </cell>
          <cell r="CI441">
            <v>5.2254696092508022</v>
          </cell>
          <cell r="CJ441" t="str">
            <v>DUAL CORR</v>
          </cell>
          <cell r="CK441">
            <v>5.2254696092508022</v>
          </cell>
          <cell r="CZ441">
            <v>0.13372338308321768</v>
          </cell>
        </row>
        <row r="442">
          <cell r="BL442" t="str">
            <v>tracer tracer</v>
          </cell>
          <cell r="BM442">
            <v>7.1505630522114867</v>
          </cell>
          <cell r="CG442">
            <v>7.1505630522114867</v>
          </cell>
          <cell r="CI442">
            <v>7.47222979647435</v>
          </cell>
          <cell r="CJ442" t="str">
            <v>DUAL CORR</v>
          </cell>
          <cell r="CK442">
            <v>7.47222979647435</v>
          </cell>
          <cell r="CZ442">
            <v>3.53845484830447</v>
          </cell>
        </row>
        <row r="443">
          <cell r="BL443" t="str">
            <v>area area</v>
          </cell>
          <cell r="BM443">
            <v>81.390821804940714</v>
          </cell>
          <cell r="CG443">
            <v>81.390821804940714</v>
          </cell>
          <cell r="CI443">
            <v>0</v>
          </cell>
          <cell r="CJ443" t="str">
            <v>TRASH</v>
          </cell>
          <cell r="CK443">
            <v>0</v>
          </cell>
          <cell r="CZ443">
            <v>0</v>
          </cell>
        </row>
        <row r="444">
          <cell r="BL444" t="str">
            <v>area area</v>
          </cell>
          <cell r="BM444">
            <v>10.327353163873433</v>
          </cell>
          <cell r="CG444">
            <v>10.327353163873433</v>
          </cell>
          <cell r="CI444">
            <v>9.4825748644347296</v>
          </cell>
          <cell r="CJ444" t="str">
            <v>DUAL AREA</v>
          </cell>
          <cell r="CK444">
            <v>9.4825748644347296</v>
          </cell>
          <cell r="CZ444">
            <v>15.143174334210439</v>
          </cell>
        </row>
        <row r="445">
          <cell r="BL445" t="str">
            <v>area area</v>
          </cell>
          <cell r="BM445">
            <v>7.4300585261960039</v>
          </cell>
          <cell r="CG445">
            <v>7.4300585261960039</v>
          </cell>
          <cell r="CI445">
            <v>5.6229940449062195</v>
          </cell>
          <cell r="CJ445" t="str">
            <v>DUAL AREA</v>
          </cell>
          <cell r="CK445">
            <v>5.6229940449062195</v>
          </cell>
          <cell r="CZ445">
            <v>1.0139356615702715E-3</v>
          </cell>
        </row>
        <row r="446">
          <cell r="BL446" t="str">
            <v>single tracer N2O</v>
          </cell>
          <cell r="BM446">
            <v>5.0740628630778639</v>
          </cell>
          <cell r="CG446">
            <v>5.0740628630778639</v>
          </cell>
          <cell r="CI446">
            <v>5.074062863077863</v>
          </cell>
          <cell r="CJ446" t="str">
            <v>SINGLE CORR</v>
          </cell>
          <cell r="CK446">
            <v>5.074062863077863</v>
          </cell>
          <cell r="CZ446">
            <v>0.26738085337531559</v>
          </cell>
        </row>
        <row r="447">
          <cell r="BL447" t="str">
            <v>none</v>
          </cell>
          <cell r="BM447" t="str">
            <v/>
          </cell>
          <cell r="CG447" t="str">
            <v/>
          </cell>
          <cell r="CI447">
            <v>0</v>
          </cell>
          <cell r="CJ447" t="str">
            <v>TRASH</v>
          </cell>
          <cell r="CK447">
            <v>0</v>
          </cell>
          <cell r="CZ447">
            <v>0</v>
          </cell>
        </row>
        <row r="448">
          <cell r="BL448" t="str">
            <v>none</v>
          </cell>
          <cell r="BM448" t="str">
            <v/>
          </cell>
          <cell r="CG448" t="str">
            <v/>
          </cell>
          <cell r="CI448">
            <v>0</v>
          </cell>
          <cell r="CJ448" t="str">
            <v>TRASH</v>
          </cell>
          <cell r="CK448">
            <v>0</v>
          </cell>
          <cell r="CZ448">
            <v>0</v>
          </cell>
        </row>
        <row r="449">
          <cell r="CG449">
            <v>0</v>
          </cell>
          <cell r="CI449">
            <v>0</v>
          </cell>
          <cell r="CJ449" t="str">
            <v/>
          </cell>
          <cell r="CK449">
            <v>0</v>
          </cell>
          <cell r="CZ449">
            <v>0</v>
          </cell>
        </row>
        <row r="450">
          <cell r="BL450" t="str">
            <v>none</v>
          </cell>
          <cell r="BM450" t="str">
            <v/>
          </cell>
          <cell r="CG450" t="str">
            <v/>
          </cell>
          <cell r="CI450">
            <v>0</v>
          </cell>
          <cell r="CJ450" t="str">
            <v>TRASH</v>
          </cell>
          <cell r="CK450">
            <v>0</v>
          </cell>
          <cell r="CZ450">
            <v>0</v>
          </cell>
        </row>
        <row r="451">
          <cell r="BL451" t="str">
            <v>none</v>
          </cell>
          <cell r="BM451" t="str">
            <v/>
          </cell>
          <cell r="CG451" t="str">
            <v/>
          </cell>
          <cell r="CI451">
            <v>0</v>
          </cell>
          <cell r="CJ451" t="str">
            <v>TRASH</v>
          </cell>
          <cell r="CK451">
            <v>0</v>
          </cell>
          <cell r="CZ451">
            <v>0</v>
          </cell>
        </row>
        <row r="452">
          <cell r="BL452" t="str">
            <v>none</v>
          </cell>
          <cell r="BM452" t="str">
            <v/>
          </cell>
          <cell r="CG452" t="str">
            <v/>
          </cell>
          <cell r="CI452">
            <v>0</v>
          </cell>
          <cell r="CJ452" t="str">
            <v>TRASH</v>
          </cell>
          <cell r="CK452">
            <v>0</v>
          </cell>
          <cell r="CZ452">
            <v>0</v>
          </cell>
        </row>
        <row r="453">
          <cell r="BL453" t="str">
            <v>none</v>
          </cell>
          <cell r="BM453" t="str">
            <v/>
          </cell>
          <cell r="CG453" t="str">
            <v/>
          </cell>
          <cell r="CI453">
            <v>0</v>
          </cell>
          <cell r="CJ453" t="str">
            <v>TRASH</v>
          </cell>
          <cell r="CK453">
            <v>0</v>
          </cell>
          <cell r="CZ453">
            <v>0</v>
          </cell>
        </row>
        <row r="454">
          <cell r="BL454" t="str">
            <v>none</v>
          </cell>
          <cell r="BM454" t="str">
            <v/>
          </cell>
          <cell r="CG454" t="str">
            <v/>
          </cell>
          <cell r="CI454">
            <v>0</v>
          </cell>
          <cell r="CJ454" t="str">
            <v>TRASH</v>
          </cell>
          <cell r="CK454">
            <v>0</v>
          </cell>
          <cell r="CZ454">
            <v>0</v>
          </cell>
        </row>
        <row r="455">
          <cell r="BL455" t="str">
            <v>none</v>
          </cell>
          <cell r="BM455" t="str">
            <v/>
          </cell>
          <cell r="CG455" t="str">
            <v/>
          </cell>
          <cell r="CI455">
            <v>0</v>
          </cell>
          <cell r="CJ455" t="str">
            <v>TRASH</v>
          </cell>
          <cell r="CK455">
            <v>0</v>
          </cell>
          <cell r="CZ455">
            <v>0</v>
          </cell>
        </row>
        <row r="456">
          <cell r="BL456" t="str">
            <v>none</v>
          </cell>
          <cell r="BM456" t="str">
            <v/>
          </cell>
          <cell r="CG456" t="str">
            <v/>
          </cell>
          <cell r="CI456">
            <v>0</v>
          </cell>
          <cell r="CJ456" t="str">
            <v>TRASH</v>
          </cell>
          <cell r="CK456">
            <v>0</v>
          </cell>
          <cell r="CZ456">
            <v>0</v>
          </cell>
        </row>
        <row r="457">
          <cell r="BL457" t="str">
            <v>none</v>
          </cell>
          <cell r="BM457" t="str">
            <v/>
          </cell>
          <cell r="CG457" t="str">
            <v/>
          </cell>
          <cell r="CI457">
            <v>0</v>
          </cell>
          <cell r="CJ457" t="str">
            <v>TRASH</v>
          </cell>
          <cell r="CK457">
            <v>0</v>
          </cell>
          <cell r="CZ457">
            <v>0</v>
          </cell>
        </row>
        <row r="458">
          <cell r="BL458" t="str">
            <v>none</v>
          </cell>
          <cell r="BM458" t="str">
            <v/>
          </cell>
          <cell r="CG458" t="str">
            <v/>
          </cell>
          <cell r="CI458">
            <v>0</v>
          </cell>
          <cell r="CJ458" t="str">
            <v>TRASH</v>
          </cell>
          <cell r="CK458">
            <v>0</v>
          </cell>
          <cell r="CZ458">
            <v>0</v>
          </cell>
        </row>
        <row r="459">
          <cell r="BL459" t="str">
            <v>none</v>
          </cell>
          <cell r="BM459" t="str">
            <v/>
          </cell>
          <cell r="CG459" t="str">
            <v/>
          </cell>
          <cell r="CI459">
            <v>0</v>
          </cell>
          <cell r="CJ459" t="str">
            <v>TRASH</v>
          </cell>
          <cell r="CK459">
            <v>0</v>
          </cell>
          <cell r="CZ459">
            <v>0</v>
          </cell>
        </row>
        <row r="460">
          <cell r="BL460" t="str">
            <v>none</v>
          </cell>
          <cell r="BM460" t="str">
            <v/>
          </cell>
          <cell r="CG460" t="str">
            <v/>
          </cell>
          <cell r="CI460">
            <v>0</v>
          </cell>
          <cell r="CJ460" t="str">
            <v>TRASH</v>
          </cell>
          <cell r="CK460">
            <v>0</v>
          </cell>
          <cell r="CZ460">
            <v>0</v>
          </cell>
        </row>
        <row r="461">
          <cell r="BL461" t="str">
            <v>none</v>
          </cell>
          <cell r="BM461" t="str">
            <v/>
          </cell>
          <cell r="CG461" t="str">
            <v/>
          </cell>
          <cell r="CI461">
            <v>0</v>
          </cell>
          <cell r="CJ461" t="str">
            <v>TRASH</v>
          </cell>
          <cell r="CK461">
            <v>0</v>
          </cell>
          <cell r="CZ461">
            <v>0</v>
          </cell>
        </row>
        <row r="462">
          <cell r="BL462" t="str">
            <v>other method</v>
          </cell>
          <cell r="BM462">
            <v>9.0012785686640218</v>
          </cell>
          <cell r="CG462">
            <v>9.0012785686640218</v>
          </cell>
          <cell r="CI462">
            <v>0</v>
          </cell>
          <cell r="CJ462" t="str">
            <v>TRASH</v>
          </cell>
          <cell r="CK462">
            <v>0</v>
          </cell>
          <cell r="CZ462">
            <v>0</v>
          </cell>
        </row>
        <row r="463">
          <cell r="BL463" t="str">
            <v>area area</v>
          </cell>
          <cell r="BM463">
            <v>9.9168100905950105</v>
          </cell>
          <cell r="CG463">
            <v>9.9168100905950105</v>
          </cell>
          <cell r="CI463">
            <v>7.1283680238508165</v>
          </cell>
          <cell r="CJ463" t="str">
            <v>SINGLE CORRx</v>
          </cell>
          <cell r="CK463">
            <v>7.1283680238508165</v>
          </cell>
          <cell r="CZ463">
            <v>15.914019463383905</v>
          </cell>
        </row>
        <row r="464">
          <cell r="BL464" t="str">
            <v>other method</v>
          </cell>
          <cell r="BM464">
            <v>11.921403299983943</v>
          </cell>
          <cell r="CG464">
            <v>11.921403299983943</v>
          </cell>
          <cell r="CI464">
            <v>15.667160105304028</v>
          </cell>
          <cell r="CJ464" t="str">
            <v>DUAL AREA</v>
          </cell>
          <cell r="CK464">
            <v>15.667160105304028</v>
          </cell>
          <cell r="CZ464">
            <v>20.698442747507325</v>
          </cell>
        </row>
        <row r="465">
          <cell r="BL465" t="str">
            <v>single tracer N2O</v>
          </cell>
          <cell r="BM465">
            <v>13.154366242343132</v>
          </cell>
          <cell r="CG465">
            <v>13.154366242343132</v>
          </cell>
          <cell r="CI465">
            <v>13.154366242343132</v>
          </cell>
          <cell r="CJ465" t="str">
            <v>SINGLE CORR</v>
          </cell>
          <cell r="CK465">
            <v>13.154366242343132</v>
          </cell>
          <cell r="CZ465">
            <v>4.1483923700369125</v>
          </cell>
        </row>
        <row r="466">
          <cell r="BL466" t="str">
            <v>none</v>
          </cell>
          <cell r="BM466" t="str">
            <v/>
          </cell>
          <cell r="CG466" t="str">
            <v/>
          </cell>
          <cell r="CI466">
            <v>0</v>
          </cell>
          <cell r="CJ466" t="str">
            <v>TRASH</v>
          </cell>
          <cell r="CK466">
            <v>0</v>
          </cell>
          <cell r="CZ466">
            <v>0</v>
          </cell>
        </row>
        <row r="467">
          <cell r="BL467" t="str">
            <v/>
          </cell>
          <cell r="BM467" t="str">
            <v/>
          </cell>
          <cell r="CG467" t="str">
            <v/>
          </cell>
          <cell r="CI467">
            <v>0</v>
          </cell>
          <cell r="CJ467" t="str">
            <v/>
          </cell>
          <cell r="CK467">
            <v>0</v>
          </cell>
          <cell r="CZ467">
            <v>0</v>
          </cell>
        </row>
        <row r="468">
          <cell r="BL468" t="str">
            <v>none</v>
          </cell>
          <cell r="BM468" t="str">
            <v/>
          </cell>
          <cell r="CG468" t="str">
            <v/>
          </cell>
          <cell r="CI468">
            <v>0</v>
          </cell>
          <cell r="CJ468" t="str">
            <v>TRASH</v>
          </cell>
          <cell r="CK468">
            <v>0</v>
          </cell>
          <cell r="CZ468">
            <v>0</v>
          </cell>
        </row>
        <row r="469">
          <cell r="BL469" t="str">
            <v>tracer tracer</v>
          </cell>
          <cell r="BM469">
            <v>42.654628090051489</v>
          </cell>
          <cell r="CG469">
            <v>42.654628090051489</v>
          </cell>
          <cell r="CI469">
            <v>42.973486180433085</v>
          </cell>
          <cell r="CJ469" t="str">
            <v>DUAL CORR</v>
          </cell>
          <cell r="CK469">
            <v>42.973486180433085</v>
          </cell>
          <cell r="CZ469">
            <v>98.60729859306656</v>
          </cell>
        </row>
        <row r="470">
          <cell r="BL470" t="str">
            <v>none</v>
          </cell>
          <cell r="BM470" t="str">
            <v/>
          </cell>
          <cell r="CG470" t="str">
            <v/>
          </cell>
          <cell r="CI470">
            <v>0</v>
          </cell>
          <cell r="CJ470" t="str">
            <v>TRASH</v>
          </cell>
          <cell r="CK470">
            <v>0</v>
          </cell>
          <cell r="CZ470">
            <v>0</v>
          </cell>
        </row>
        <row r="471">
          <cell r="BL471" t="str">
            <v>tracer tracer</v>
          </cell>
          <cell r="BM471">
            <v>40.665438222479438</v>
          </cell>
          <cell r="CG471">
            <v>40.665438222479438</v>
          </cell>
          <cell r="CI471">
            <v>36.567857800002763</v>
          </cell>
          <cell r="CJ471" t="str">
            <v>DUAL CORR</v>
          </cell>
          <cell r="CK471">
            <v>36.567857800002763</v>
          </cell>
          <cell r="CZ471">
            <v>266.8567004477236</v>
          </cell>
        </row>
        <row r="472">
          <cell r="BL472" t="str">
            <v>tracer tracer</v>
          </cell>
          <cell r="BM472">
            <v>68.173454307954401</v>
          </cell>
          <cell r="CG472">
            <v>68.173454307954401</v>
          </cell>
          <cell r="CI472">
            <v>63.974074488484803</v>
          </cell>
          <cell r="CJ472" t="str">
            <v>DUAL CORR</v>
          </cell>
          <cell r="CK472">
            <v>63.974074488484803</v>
          </cell>
          <cell r="CZ472">
            <v>122.55525141486741</v>
          </cell>
        </row>
        <row r="473">
          <cell r="BL473" t="str">
            <v>single tracer N2O</v>
          </cell>
          <cell r="BM473">
            <v>69.592442065233087</v>
          </cell>
          <cell r="CG473">
            <v>69.592442065233087</v>
          </cell>
          <cell r="CI473">
            <v>69.592442065233087</v>
          </cell>
          <cell r="CJ473" t="str">
            <v>SINGLE CORR</v>
          </cell>
          <cell r="CK473">
            <v>69.592442065233087</v>
          </cell>
          <cell r="CZ473">
            <v>278.51721734397506</v>
          </cell>
        </row>
        <row r="474">
          <cell r="BL474" t="str">
            <v>area area</v>
          </cell>
          <cell r="BM474">
            <v>62.570667661952001</v>
          </cell>
          <cell r="CG474">
            <v>62.570667661952001</v>
          </cell>
          <cell r="CI474">
            <v>71.918562295079468</v>
          </cell>
          <cell r="CJ474" t="str">
            <v>SINGLE CORRx</v>
          </cell>
          <cell r="CK474">
            <v>71.918562295079468</v>
          </cell>
          <cell r="CZ474">
            <v>361.56852659367826</v>
          </cell>
        </row>
        <row r="475">
          <cell r="BL475" t="str">
            <v>none</v>
          </cell>
          <cell r="BM475" t="str">
            <v/>
          </cell>
          <cell r="CG475" t="str">
            <v/>
          </cell>
          <cell r="CI475">
            <v>0</v>
          </cell>
          <cell r="CJ475" t="str">
            <v>TRASH</v>
          </cell>
          <cell r="CK475">
            <v>0</v>
          </cell>
          <cell r="CZ475">
            <v>0</v>
          </cell>
        </row>
        <row r="476">
          <cell r="BL476" t="str">
            <v>tracer tracer</v>
          </cell>
          <cell r="BM476">
            <v>88.480241707699065</v>
          </cell>
          <cell r="CG476">
            <v>88.480241707699065</v>
          </cell>
          <cell r="CI476">
            <v>69.42946585894002</v>
          </cell>
          <cell r="CJ476" t="str">
            <v>DUAL CORR</v>
          </cell>
          <cell r="CK476">
            <v>69.42946585894002</v>
          </cell>
          <cell r="CZ476">
            <v>273.1040125202876</v>
          </cell>
        </row>
        <row r="477">
          <cell r="BL477" t="str">
            <v>none</v>
          </cell>
          <cell r="BM477" t="str">
            <v/>
          </cell>
          <cell r="CG477" t="str">
            <v/>
          </cell>
          <cell r="CI477">
            <v>0</v>
          </cell>
          <cell r="CJ477" t="str">
            <v>TRASH</v>
          </cell>
          <cell r="CK477">
            <v>0</v>
          </cell>
          <cell r="CZ477">
            <v>0</v>
          </cell>
        </row>
        <row r="478">
          <cell r="BL478" t="str">
            <v>single tracer N2O</v>
          </cell>
          <cell r="BM478">
            <v>46.408890147941342</v>
          </cell>
          <cell r="CG478">
            <v>46.408890147941342</v>
          </cell>
          <cell r="CI478">
            <v>46.408890147941342</v>
          </cell>
          <cell r="CJ478" t="str">
            <v>SINGLE CORR</v>
          </cell>
          <cell r="CK478">
            <v>46.408890147941342</v>
          </cell>
          <cell r="CZ478">
            <v>42.181346401000077</v>
          </cell>
        </row>
        <row r="479">
          <cell r="BL479" t="str">
            <v>single tracer N2O</v>
          </cell>
          <cell r="BM479">
            <v>53.370708409757007</v>
          </cell>
          <cell r="CG479">
            <v>53.370708409757007</v>
          </cell>
          <cell r="CI479">
            <v>53.370708409757015</v>
          </cell>
          <cell r="CJ479" t="str">
            <v>SINGLE CORR</v>
          </cell>
          <cell r="CK479">
            <v>53.370708409757015</v>
          </cell>
          <cell r="CZ479">
            <v>0.21818376924397817</v>
          </cell>
        </row>
        <row r="480">
          <cell r="BL480" t="str">
            <v/>
          </cell>
          <cell r="BM480" t="str">
            <v/>
          </cell>
          <cell r="CG480" t="str">
            <v/>
          </cell>
          <cell r="CI480">
            <v>0</v>
          </cell>
          <cell r="CJ480" t="str">
            <v/>
          </cell>
          <cell r="CK480">
            <v>0</v>
          </cell>
          <cell r="CZ480">
            <v>0</v>
          </cell>
        </row>
        <row r="481">
          <cell r="BL481" t="str">
            <v/>
          </cell>
          <cell r="BM481" t="str">
            <v/>
          </cell>
          <cell r="CG481" t="str">
            <v/>
          </cell>
          <cell r="CI481">
            <v>0</v>
          </cell>
          <cell r="CJ481" t="str">
            <v/>
          </cell>
          <cell r="CK481">
            <v>0</v>
          </cell>
          <cell r="CZ481">
            <v>0</v>
          </cell>
        </row>
        <row r="482">
          <cell r="BL482" t="str">
            <v>none</v>
          </cell>
          <cell r="BM482" t="str">
            <v/>
          </cell>
          <cell r="CG482" t="str">
            <v/>
          </cell>
          <cell r="CI482">
            <v>0</v>
          </cell>
          <cell r="CJ482" t="str">
            <v>TRASH</v>
          </cell>
          <cell r="CK482">
            <v>0</v>
          </cell>
          <cell r="CZ482">
            <v>0</v>
          </cell>
        </row>
        <row r="483">
          <cell r="BL483" t="str">
            <v>none</v>
          </cell>
          <cell r="BM483" t="str">
            <v/>
          </cell>
          <cell r="CG483" t="str">
            <v/>
          </cell>
          <cell r="CI483">
            <v>0</v>
          </cell>
          <cell r="CJ483" t="str">
            <v>TRASH</v>
          </cell>
          <cell r="CK483">
            <v>0</v>
          </cell>
          <cell r="CZ483">
            <v>0</v>
          </cell>
        </row>
        <row r="484">
          <cell r="BL484" t="str">
            <v>tracer tracer</v>
          </cell>
          <cell r="BM484">
            <v>156.23149580421614</v>
          </cell>
          <cell r="CG484">
            <v>156.23149580421614</v>
          </cell>
          <cell r="CI484">
            <v>149.15502348835128</v>
          </cell>
          <cell r="CJ484" t="str">
            <v>DUAL CORR</v>
          </cell>
          <cell r="CK484">
            <v>149.15502348835128</v>
          </cell>
          <cell r="CZ484">
            <v>6802.4770995826702</v>
          </cell>
        </row>
        <row r="485">
          <cell r="BL485" t="str">
            <v>tracer tracer</v>
          </cell>
          <cell r="BM485">
            <v>170.30874916244784</v>
          </cell>
          <cell r="CG485">
            <v>170.30874916244784</v>
          </cell>
          <cell r="CI485">
            <v>178.8432350564072</v>
          </cell>
          <cell r="CJ485" t="str">
            <v>DUAL CORR</v>
          </cell>
          <cell r="CK485">
            <v>178.8432350564072</v>
          </cell>
          <cell r="CZ485">
            <v>2786.6699902091932</v>
          </cell>
        </row>
        <row r="486">
          <cell r="BL486" t="str">
            <v>single tracer C2H2</v>
          </cell>
          <cell r="BM486">
            <v>239.6367058943537</v>
          </cell>
          <cell r="CG486">
            <v>239.6367058943537</v>
          </cell>
          <cell r="CI486">
            <v>239.63670589435372</v>
          </cell>
          <cell r="CJ486" t="str">
            <v>SINGLE CORR</v>
          </cell>
          <cell r="CK486">
            <v>239.63670589435372</v>
          </cell>
          <cell r="CZ486">
            <v>64.072846938947791</v>
          </cell>
        </row>
        <row r="487">
          <cell r="BL487" t="str">
            <v>none</v>
          </cell>
          <cell r="BM487" t="str">
            <v/>
          </cell>
          <cell r="CG487" t="str">
            <v/>
          </cell>
          <cell r="CI487">
            <v>0</v>
          </cell>
          <cell r="CJ487" t="str">
            <v>TRASH</v>
          </cell>
          <cell r="CK487">
            <v>0</v>
          </cell>
          <cell r="CZ487">
            <v>0</v>
          </cell>
        </row>
        <row r="488">
          <cell r="BL488" t="str">
            <v>tracer tracer</v>
          </cell>
          <cell r="BM488">
            <v>207.5222044961813</v>
          </cell>
          <cell r="CG488">
            <v>207.5222044961813</v>
          </cell>
          <cell r="CI488">
            <v>218.06907820883077</v>
          </cell>
          <cell r="CJ488" t="str">
            <v>DUAL CORR</v>
          </cell>
          <cell r="CK488">
            <v>218.06907820883077</v>
          </cell>
          <cell r="CZ488">
            <v>183.95703184794948</v>
          </cell>
        </row>
        <row r="489">
          <cell r="BL489" t="str">
            <v>tracer tracer</v>
          </cell>
          <cell r="BM489">
            <v>667.51506909607929</v>
          </cell>
          <cell r="CG489">
            <v>667.51506909607929</v>
          </cell>
          <cell r="CI489">
            <v>322.46892960436116</v>
          </cell>
          <cell r="CJ489" t="str">
            <v>DUAL AREA</v>
          </cell>
          <cell r="CK489">
            <v>322.46892960436116</v>
          </cell>
          <cell r="CZ489">
            <v>8251.3197557780186</v>
          </cell>
        </row>
        <row r="490">
          <cell r="BL490" t="str">
            <v>area area</v>
          </cell>
          <cell r="BM490">
            <v>126.89781115273266</v>
          </cell>
          <cell r="CG490">
            <v>126.89781115273266</v>
          </cell>
          <cell r="CI490">
            <v>114.41801841590285</v>
          </cell>
          <cell r="CJ490" t="str">
            <v>DUAL AREA</v>
          </cell>
          <cell r="CK490">
            <v>114.41801841590285</v>
          </cell>
          <cell r="CZ490">
            <v>13739.153640625409</v>
          </cell>
        </row>
        <row r="491">
          <cell r="BL491" t="str">
            <v>area area</v>
          </cell>
          <cell r="BM491">
            <v>269.24305565194777</v>
          </cell>
          <cell r="CG491">
            <v>269.24305565194777</v>
          </cell>
          <cell r="CI491">
            <v>330.00915514323628</v>
          </cell>
          <cell r="CJ491" t="str">
            <v>DUAL AREA</v>
          </cell>
          <cell r="CK491">
            <v>330.00915514323628</v>
          </cell>
          <cell r="CZ491">
            <v>9678.0343036640916</v>
          </cell>
        </row>
        <row r="492">
          <cell r="BL492" t="str">
            <v>none</v>
          </cell>
          <cell r="BM492" t="str">
            <v/>
          </cell>
          <cell r="CG492" t="str">
            <v/>
          </cell>
          <cell r="CI492">
            <v>0</v>
          </cell>
          <cell r="CJ492" t="str">
            <v>TRASH</v>
          </cell>
          <cell r="CK492">
            <v>0</v>
          </cell>
          <cell r="CZ492">
            <v>0</v>
          </cell>
        </row>
        <row r="493">
          <cell r="BL493" t="str">
            <v>none</v>
          </cell>
          <cell r="BM493" t="str">
            <v/>
          </cell>
          <cell r="CG493" t="str">
            <v/>
          </cell>
          <cell r="CI493">
            <v>0</v>
          </cell>
          <cell r="CJ493" t="str">
            <v>TRASH</v>
          </cell>
          <cell r="CK493">
            <v>0</v>
          </cell>
          <cell r="CZ493">
            <v>0</v>
          </cell>
        </row>
        <row r="494">
          <cell r="BL494" t="str">
            <v>other method</v>
          </cell>
          <cell r="BM494">
            <v>613.08026733285328</v>
          </cell>
          <cell r="CG494">
            <v>613.08026733285328</v>
          </cell>
          <cell r="CI494">
            <v>613.08026733285351</v>
          </cell>
          <cell r="CJ494" t="str">
            <v>SINGLE CORR</v>
          </cell>
          <cell r="CK494">
            <v>613.08026733285351</v>
          </cell>
          <cell r="CZ494">
            <v>145502.66297026735</v>
          </cell>
        </row>
        <row r="495">
          <cell r="BL495" t="str">
            <v>none</v>
          </cell>
          <cell r="BM495" t="str">
            <v/>
          </cell>
          <cell r="CG495" t="str">
            <v/>
          </cell>
          <cell r="CI495">
            <v>0</v>
          </cell>
          <cell r="CJ495" t="str">
            <v>TRASH</v>
          </cell>
          <cell r="CK495">
            <v>0</v>
          </cell>
          <cell r="CZ495">
            <v>0</v>
          </cell>
        </row>
        <row r="496">
          <cell r="BL496" t="str">
            <v>other method</v>
          </cell>
          <cell r="BM496">
            <v>964.75236572594872</v>
          </cell>
          <cell r="CG496">
            <v>964.75236572594872</v>
          </cell>
          <cell r="CI496">
            <v>0</v>
          </cell>
          <cell r="CJ496" t="str">
            <v>TRASH</v>
          </cell>
          <cell r="CK496">
            <v>0</v>
          </cell>
          <cell r="CZ496">
            <v>0</v>
          </cell>
        </row>
        <row r="497">
          <cell r="BL497" t="str">
            <v>other method</v>
          </cell>
          <cell r="BM497">
            <v>730.0291752636</v>
          </cell>
          <cell r="CG497">
            <v>730.0291752636</v>
          </cell>
          <cell r="CI497">
            <v>0</v>
          </cell>
          <cell r="CJ497" t="str">
            <v>TRASH</v>
          </cell>
          <cell r="CK497">
            <v>0</v>
          </cell>
          <cell r="CZ497">
            <v>0</v>
          </cell>
        </row>
        <row r="498">
          <cell r="BL498" t="str">
            <v>other method</v>
          </cell>
          <cell r="BM498">
            <v>474.71640226451689</v>
          </cell>
          <cell r="CG498">
            <v>474.71640226451689</v>
          </cell>
          <cell r="CI498">
            <v>474.71640226451689</v>
          </cell>
          <cell r="CJ498" t="str">
            <v>SINGLE CORR</v>
          </cell>
          <cell r="CK498">
            <v>474.71640226451689</v>
          </cell>
          <cell r="CZ498">
            <v>59089.951630105345</v>
          </cell>
        </row>
        <row r="499">
          <cell r="BL499" t="str">
            <v>other method</v>
          </cell>
          <cell r="BM499">
            <v>387.07595734664022</v>
          </cell>
          <cell r="CG499">
            <v>387.07595734664022</v>
          </cell>
          <cell r="CI499">
            <v>387.07595734664022</v>
          </cell>
          <cell r="CJ499" t="str">
            <v>SINGLE CORR</v>
          </cell>
          <cell r="CK499">
            <v>387.07595734664022</v>
          </cell>
          <cell r="CZ499">
            <v>24162.775919434687</v>
          </cell>
        </row>
        <row r="500">
          <cell r="BL500" t="str">
            <v/>
          </cell>
          <cell r="BM500" t="str">
            <v/>
          </cell>
          <cell r="CG500" t="str">
            <v/>
          </cell>
          <cell r="CI500">
            <v>0</v>
          </cell>
          <cell r="CJ500" t="str">
            <v/>
          </cell>
          <cell r="CK500">
            <v>0</v>
          </cell>
          <cell r="CZ500">
            <v>0</v>
          </cell>
        </row>
        <row r="501">
          <cell r="BL501" t="str">
            <v>none</v>
          </cell>
          <cell r="BM501" t="str">
            <v/>
          </cell>
          <cell r="CG501" t="str">
            <v/>
          </cell>
          <cell r="CI501">
            <v>0</v>
          </cell>
          <cell r="CJ501" t="str">
            <v>TRASH</v>
          </cell>
          <cell r="CK501">
            <v>0</v>
          </cell>
          <cell r="CZ501">
            <v>0</v>
          </cell>
        </row>
        <row r="502">
          <cell r="BL502" t="str">
            <v>none</v>
          </cell>
          <cell r="BM502" t="str">
            <v/>
          </cell>
          <cell r="CG502" t="str">
            <v/>
          </cell>
          <cell r="CI502">
            <v>0</v>
          </cell>
          <cell r="CJ502" t="str">
            <v>TRASH</v>
          </cell>
          <cell r="CK502">
            <v>0</v>
          </cell>
          <cell r="CZ502">
            <v>0</v>
          </cell>
        </row>
        <row r="503">
          <cell r="BL503" t="str">
            <v>none</v>
          </cell>
          <cell r="BM503" t="str">
            <v/>
          </cell>
          <cell r="CG503" t="str">
            <v/>
          </cell>
          <cell r="CI503">
            <v>0</v>
          </cell>
          <cell r="CJ503" t="str">
            <v>TRASH</v>
          </cell>
          <cell r="CK503">
            <v>0</v>
          </cell>
          <cell r="CZ503">
            <v>0</v>
          </cell>
        </row>
        <row r="504">
          <cell r="BL504" t="str">
            <v>none</v>
          </cell>
          <cell r="BM504" t="str">
            <v/>
          </cell>
          <cell r="CG504" t="str">
            <v/>
          </cell>
          <cell r="CI504">
            <v>0</v>
          </cell>
          <cell r="CJ504" t="str">
            <v>TRASH</v>
          </cell>
          <cell r="CK504">
            <v>0</v>
          </cell>
          <cell r="CZ504">
            <v>0</v>
          </cell>
        </row>
        <row r="505">
          <cell r="BL505" t="str">
            <v>other method</v>
          </cell>
          <cell r="BM505">
            <v>35.332742790379811</v>
          </cell>
          <cell r="CG505">
            <v>35.332742790379811</v>
          </cell>
          <cell r="CI505">
            <v>0</v>
          </cell>
          <cell r="CJ505" t="str">
            <v>TRASH</v>
          </cell>
          <cell r="CK505">
            <v>0</v>
          </cell>
          <cell r="CZ505">
            <v>0</v>
          </cell>
        </row>
        <row r="506">
          <cell r="BL506" t="str">
            <v>none</v>
          </cell>
          <cell r="BM506" t="str">
            <v/>
          </cell>
          <cell r="CG506" t="str">
            <v/>
          </cell>
          <cell r="CI506">
            <v>0</v>
          </cell>
          <cell r="CJ506" t="str">
            <v>TRASH</v>
          </cell>
          <cell r="CK506">
            <v>0</v>
          </cell>
          <cell r="CZ506">
            <v>0</v>
          </cell>
        </row>
        <row r="507">
          <cell r="BL507" t="str">
            <v>none</v>
          </cell>
          <cell r="BM507" t="str">
            <v/>
          </cell>
          <cell r="CG507" t="str">
            <v/>
          </cell>
          <cell r="CI507">
            <v>0</v>
          </cell>
          <cell r="CJ507" t="str">
            <v>TRASH</v>
          </cell>
          <cell r="CK507">
            <v>0</v>
          </cell>
          <cell r="CZ507">
            <v>0</v>
          </cell>
        </row>
        <row r="508">
          <cell r="BL508" t="str">
            <v>area area</v>
          </cell>
          <cell r="BM508">
            <v>317.30985858780394</v>
          </cell>
          <cell r="CG508">
            <v>317.30985858780394</v>
          </cell>
          <cell r="CI508">
            <v>330.53610863875798</v>
          </cell>
          <cell r="CJ508" t="str">
            <v>DUAL AREA</v>
          </cell>
          <cell r="CK508">
            <v>330.53610863875798</v>
          </cell>
          <cell r="CZ508">
            <v>22900.930825822368</v>
          </cell>
        </row>
        <row r="509">
          <cell r="BL509" t="str">
            <v>none</v>
          </cell>
          <cell r="BM509" t="str">
            <v/>
          </cell>
          <cell r="CG509" t="str">
            <v/>
          </cell>
          <cell r="CI509">
            <v>0</v>
          </cell>
          <cell r="CJ509" t="str">
            <v>TRASH</v>
          </cell>
          <cell r="CK509">
            <v>0</v>
          </cell>
          <cell r="CZ509">
            <v>0</v>
          </cell>
        </row>
        <row r="510">
          <cell r="BL510" t="str">
            <v>single tracer N2O</v>
          </cell>
          <cell r="BM510">
            <v>69.318216362650745</v>
          </cell>
          <cell r="CG510">
            <v>69.318216362650745</v>
          </cell>
          <cell r="CI510">
            <v>69.318216362650745</v>
          </cell>
          <cell r="CJ510" t="str">
            <v>SINGLE CORR</v>
          </cell>
          <cell r="CK510">
            <v>69.318216362650745</v>
          </cell>
          <cell r="CZ510">
            <v>12075.231287357852</v>
          </cell>
        </row>
        <row r="511">
          <cell r="BL511" t="str">
            <v>other method</v>
          </cell>
          <cell r="BM511">
            <v>145.65991716932999</v>
          </cell>
          <cell r="CG511">
            <v>145.65991716932999</v>
          </cell>
          <cell r="CI511">
            <v>0</v>
          </cell>
          <cell r="CJ511" t="str">
            <v>TRASH</v>
          </cell>
          <cell r="CK511">
            <v>0</v>
          </cell>
          <cell r="CZ511">
            <v>0</v>
          </cell>
        </row>
        <row r="512">
          <cell r="BL512" t="str">
            <v>other method</v>
          </cell>
          <cell r="BM512">
            <v>40.198243564918748</v>
          </cell>
          <cell r="CG512">
            <v>40.198243564918748</v>
          </cell>
          <cell r="CI512">
            <v>0</v>
          </cell>
          <cell r="CJ512" t="str">
            <v>TRASH</v>
          </cell>
          <cell r="CK512">
            <v>0</v>
          </cell>
          <cell r="CZ512">
            <v>0</v>
          </cell>
        </row>
        <row r="513">
          <cell r="BL513" t="str">
            <v>single tracer N2O</v>
          </cell>
          <cell r="BM513">
            <v>136.75529088983743</v>
          </cell>
          <cell r="CG513">
            <v>136.75529088983743</v>
          </cell>
          <cell r="CI513">
            <v>0</v>
          </cell>
          <cell r="CJ513" t="str">
            <v>TRASH</v>
          </cell>
          <cell r="CK513">
            <v>0</v>
          </cell>
          <cell r="CZ513">
            <v>0</v>
          </cell>
        </row>
        <row r="514">
          <cell r="BL514" t="str">
            <v>none</v>
          </cell>
          <cell r="BM514" t="str">
            <v/>
          </cell>
          <cell r="CG514" t="str">
            <v/>
          </cell>
          <cell r="CI514">
            <v>0</v>
          </cell>
          <cell r="CJ514" t="str">
            <v>TRASH</v>
          </cell>
          <cell r="CK514">
            <v>0</v>
          </cell>
          <cell r="CZ514">
            <v>0</v>
          </cell>
        </row>
        <row r="515">
          <cell r="BL515" t="str">
            <v>other method</v>
          </cell>
          <cell r="BM515">
            <v>47.317876132571534</v>
          </cell>
          <cell r="CG515">
            <v>47.317876132571534</v>
          </cell>
          <cell r="CI515">
            <v>0</v>
          </cell>
          <cell r="CJ515" t="str">
            <v>TRASH</v>
          </cell>
          <cell r="CK515">
            <v>0</v>
          </cell>
          <cell r="CZ515">
            <v>0</v>
          </cell>
        </row>
        <row r="516">
          <cell r="BL516" t="str">
            <v>area area</v>
          </cell>
          <cell r="BM516">
            <v>118.5567927447958</v>
          </cell>
          <cell r="CG516">
            <v>118.5567927447958</v>
          </cell>
          <cell r="CI516">
            <v>88.972823530408675</v>
          </cell>
          <cell r="CJ516" t="str">
            <v>DUAL AREA</v>
          </cell>
          <cell r="CK516">
            <v>88.972823530408675</v>
          </cell>
          <cell r="CZ516">
            <v>8141.9491906632302</v>
          </cell>
        </row>
        <row r="517">
          <cell r="BL517" t="str">
            <v>area area</v>
          </cell>
          <cell r="BM517">
            <v>133.97228954432174</v>
          </cell>
          <cell r="CG517">
            <v>133.97228954432174</v>
          </cell>
          <cell r="CI517">
            <v>166.35658709785918</v>
          </cell>
          <cell r="CJ517" t="str">
            <v>DUAL AREA</v>
          </cell>
          <cell r="CK517">
            <v>166.35658709785918</v>
          </cell>
          <cell r="CZ517">
            <v>165.09645492135351</v>
          </cell>
        </row>
        <row r="518">
          <cell r="BL518" t="str">
            <v>other method</v>
          </cell>
          <cell r="BM518">
            <v>271.5044619890204</v>
          </cell>
          <cell r="CG518">
            <v>271.5044619890204</v>
          </cell>
          <cell r="CI518">
            <v>195.42667793548532</v>
          </cell>
          <cell r="CJ518" t="str">
            <v>DUAL AREA</v>
          </cell>
          <cell r="CK518">
            <v>195.42667793548532</v>
          </cell>
          <cell r="CZ518">
            <v>263.12422486643601</v>
          </cell>
        </row>
        <row r="519">
          <cell r="BL519" t="str">
            <v>other method</v>
          </cell>
          <cell r="BM519">
            <v>42.166336086131452</v>
          </cell>
          <cell r="CG519">
            <v>42.166336086131452</v>
          </cell>
          <cell r="CI519">
            <v>0</v>
          </cell>
          <cell r="CJ519" t="str">
            <v>TRASH</v>
          </cell>
          <cell r="CK519">
            <v>0</v>
          </cell>
          <cell r="CZ519">
            <v>0</v>
          </cell>
        </row>
        <row r="520">
          <cell r="BL520" t="str">
            <v>other method</v>
          </cell>
          <cell r="BM520">
            <v>152.6903155502801</v>
          </cell>
          <cell r="CG520">
            <v>152.6903155502801</v>
          </cell>
          <cell r="CI520">
            <v>0</v>
          </cell>
          <cell r="CJ520" t="str">
            <v>TRASH</v>
          </cell>
          <cell r="CK520">
            <v>0</v>
          </cell>
          <cell r="CZ520">
            <v>0</v>
          </cell>
        </row>
        <row r="521">
          <cell r="BL521" t="str">
            <v>none</v>
          </cell>
          <cell r="BM521" t="str">
            <v/>
          </cell>
          <cell r="CG521" t="str">
            <v/>
          </cell>
          <cell r="CI521">
            <v>0</v>
          </cell>
          <cell r="CJ521" t="str">
            <v>TRASH</v>
          </cell>
          <cell r="CK521">
            <v>0</v>
          </cell>
          <cell r="CZ521">
            <v>0</v>
          </cell>
        </row>
        <row r="522">
          <cell r="BL522" t="str">
            <v>none</v>
          </cell>
          <cell r="BM522" t="str">
            <v/>
          </cell>
          <cell r="CG522" t="str">
            <v/>
          </cell>
          <cell r="CI522">
            <v>0</v>
          </cell>
          <cell r="CJ522" t="str">
            <v>TRASH</v>
          </cell>
          <cell r="CK522">
            <v>0</v>
          </cell>
          <cell r="CZ522">
            <v>0</v>
          </cell>
        </row>
        <row r="523">
          <cell r="BL523" t="str">
            <v/>
          </cell>
          <cell r="BM523" t="str">
            <v/>
          </cell>
          <cell r="CG523" t="str">
            <v/>
          </cell>
          <cell r="CI523">
            <v>0</v>
          </cell>
          <cell r="CJ523" t="str">
            <v/>
          </cell>
          <cell r="CK523">
            <v>0</v>
          </cell>
          <cell r="CZ523">
            <v>0</v>
          </cell>
        </row>
        <row r="524">
          <cell r="BL524" t="str">
            <v>none</v>
          </cell>
          <cell r="BM524" t="str">
            <v/>
          </cell>
          <cell r="CG524" t="str">
            <v/>
          </cell>
          <cell r="CI524">
            <v>0</v>
          </cell>
          <cell r="CJ524" t="str">
            <v>TRASH</v>
          </cell>
          <cell r="CK524">
            <v>0</v>
          </cell>
          <cell r="CZ524">
            <v>0</v>
          </cell>
        </row>
        <row r="525">
          <cell r="BL525" t="str">
            <v>area area</v>
          </cell>
          <cell r="BM525">
            <v>86.478049101171905</v>
          </cell>
          <cell r="CG525">
            <v>86.478049101171905</v>
          </cell>
          <cell r="CI525">
            <v>127.94963483637315</v>
          </cell>
          <cell r="CJ525" t="str">
            <v>DUAL AREA</v>
          </cell>
          <cell r="CK525">
            <v>127.94963483637315</v>
          </cell>
          <cell r="CZ525">
            <v>960.36709688814142</v>
          </cell>
        </row>
        <row r="526">
          <cell r="BL526" t="str">
            <v>tracer tracer</v>
          </cell>
          <cell r="BM526">
            <v>134.29920782998585</v>
          </cell>
          <cell r="CG526">
            <v>134.29920782998585</v>
          </cell>
          <cell r="CI526">
            <v>81.546178054482681</v>
          </cell>
          <cell r="CJ526" t="str">
            <v>DUAL AREA</v>
          </cell>
          <cell r="CK526">
            <v>81.546178054482681</v>
          </cell>
          <cell r="CZ526">
            <v>237.58111737427467</v>
          </cell>
        </row>
        <row r="527">
          <cell r="BL527" t="str">
            <v>area area</v>
          </cell>
          <cell r="BM527">
            <v>92.876835039989487</v>
          </cell>
          <cell r="CG527">
            <v>92.876835039989487</v>
          </cell>
          <cell r="CI527">
            <v>0</v>
          </cell>
          <cell r="CJ527" t="str">
            <v>TRASH</v>
          </cell>
          <cell r="CK527">
            <v>0</v>
          </cell>
          <cell r="CZ527">
            <v>0</v>
          </cell>
        </row>
        <row r="528">
          <cell r="BL528" t="str">
            <v>area area</v>
          </cell>
          <cell r="BM528">
            <v>90.774921541663517</v>
          </cell>
          <cell r="CG528">
            <v>90.774921541663517</v>
          </cell>
          <cell r="CI528">
            <v>0</v>
          </cell>
          <cell r="CJ528" t="str">
            <v>TRASH</v>
          </cell>
          <cell r="CK528">
            <v>0</v>
          </cell>
          <cell r="CZ528">
            <v>0</v>
          </cell>
        </row>
        <row r="529">
          <cell r="BL529" t="str">
            <v>area area</v>
          </cell>
          <cell r="BM529">
            <v>223.27330644415665</v>
          </cell>
          <cell r="CG529">
            <v>223.27330644415665</v>
          </cell>
          <cell r="CI529">
            <v>218.12908430841503</v>
          </cell>
          <cell r="CJ529" t="str">
            <v>SINGLE CORRx</v>
          </cell>
          <cell r="CK529">
            <v>218.12908430841503</v>
          </cell>
          <cell r="CZ529">
            <v>14681.984643670892</v>
          </cell>
        </row>
        <row r="530">
          <cell r="BL530" t="str">
            <v>none</v>
          </cell>
          <cell r="BM530" t="str">
            <v/>
          </cell>
          <cell r="CG530" t="str">
            <v/>
          </cell>
          <cell r="CI530">
            <v>0</v>
          </cell>
          <cell r="CJ530" t="str">
            <v>TRASH</v>
          </cell>
          <cell r="CK530">
            <v>0</v>
          </cell>
          <cell r="CZ530">
            <v>0</v>
          </cell>
        </row>
        <row r="531">
          <cell r="BL531" t="str">
            <v>other method</v>
          </cell>
          <cell r="BM531">
            <v>85.674596204512099</v>
          </cell>
          <cell r="CG531">
            <v>85.674596204512099</v>
          </cell>
          <cell r="CI531">
            <v>101.51919550824447</v>
          </cell>
          <cell r="CJ531" t="str">
            <v>SINGLE CORRx</v>
          </cell>
          <cell r="CK531">
            <v>101.51919550824447</v>
          </cell>
          <cell r="CZ531">
            <v>20.787680409339</v>
          </cell>
        </row>
        <row r="532">
          <cell r="BL532" t="str">
            <v>none</v>
          </cell>
          <cell r="BM532" t="str">
            <v/>
          </cell>
          <cell r="CG532" t="str">
            <v/>
          </cell>
          <cell r="CI532">
            <v>0</v>
          </cell>
          <cell r="CJ532" t="str">
            <v>TRASH</v>
          </cell>
          <cell r="CK532">
            <v>0</v>
          </cell>
          <cell r="CZ532">
            <v>0</v>
          </cell>
        </row>
        <row r="533">
          <cell r="BL533" t="str">
            <v>none</v>
          </cell>
          <cell r="BM533" t="str">
            <v/>
          </cell>
          <cell r="CG533" t="str">
            <v/>
          </cell>
          <cell r="CI533">
            <v>0</v>
          </cell>
          <cell r="CJ533" t="str">
            <v>TRASH</v>
          </cell>
          <cell r="CK533">
            <v>0</v>
          </cell>
          <cell r="CZ533">
            <v>0</v>
          </cell>
        </row>
        <row r="534">
          <cell r="BL534" t="str">
            <v>none</v>
          </cell>
          <cell r="BM534" t="str">
            <v/>
          </cell>
          <cell r="CG534" t="str">
            <v/>
          </cell>
          <cell r="CI534">
            <v>0</v>
          </cell>
          <cell r="CJ534" t="str">
            <v>TRASH</v>
          </cell>
          <cell r="CK534">
            <v>0</v>
          </cell>
          <cell r="CZ534">
            <v>0</v>
          </cell>
        </row>
        <row r="535">
          <cell r="BL535" t="str">
            <v>none</v>
          </cell>
          <cell r="BM535" t="str">
            <v/>
          </cell>
          <cell r="CG535" t="str">
            <v/>
          </cell>
          <cell r="CI535">
            <v>0</v>
          </cell>
          <cell r="CJ535" t="str">
            <v>TRASH</v>
          </cell>
          <cell r="CK535">
            <v>0</v>
          </cell>
          <cell r="CZ535">
            <v>0</v>
          </cell>
        </row>
        <row r="536">
          <cell r="BL536" t="str">
            <v>single tracer N2O</v>
          </cell>
          <cell r="BM536">
            <v>104.01118245424972</v>
          </cell>
          <cell r="CG536">
            <v>104.01118245424972</v>
          </cell>
          <cell r="CI536">
            <v>0</v>
          </cell>
          <cell r="CJ536" t="str">
            <v>TRASH</v>
          </cell>
          <cell r="CK536">
            <v>0</v>
          </cell>
          <cell r="CZ536">
            <v>0</v>
          </cell>
        </row>
        <row r="537">
          <cell r="BL537" t="str">
            <v>area area</v>
          </cell>
          <cell r="BM537">
            <v>114.02826651652408</v>
          </cell>
          <cell r="CG537">
            <v>114.02826651652408</v>
          </cell>
          <cell r="CI537">
            <v>125.17958854509837</v>
          </cell>
          <cell r="CJ537" t="str">
            <v>DUAL AREA</v>
          </cell>
          <cell r="CK537">
            <v>125.17958854509837</v>
          </cell>
          <cell r="CZ537">
            <v>796.35394649998068</v>
          </cell>
        </row>
        <row r="538">
          <cell r="BL538" t="str">
            <v>none</v>
          </cell>
          <cell r="BM538" t="str">
            <v/>
          </cell>
          <cell r="CG538" t="str">
            <v/>
          </cell>
          <cell r="CI538">
            <v>0</v>
          </cell>
          <cell r="CJ538" t="str">
            <v>TRASH</v>
          </cell>
          <cell r="CK538">
            <v>0</v>
          </cell>
          <cell r="CZ538">
            <v>0</v>
          </cell>
        </row>
        <row r="539">
          <cell r="BL539" t="str">
            <v>area area</v>
          </cell>
          <cell r="BM539">
            <v>143.47766603699046</v>
          </cell>
          <cell r="CG539">
            <v>143.47766603699046</v>
          </cell>
          <cell r="CI539">
            <v>117.3310619578891</v>
          </cell>
          <cell r="CJ539" t="str">
            <v>DUAL AREA</v>
          </cell>
          <cell r="CK539">
            <v>117.3310619578891</v>
          </cell>
          <cell r="CZ539">
            <v>414.98649532353755</v>
          </cell>
        </row>
        <row r="540">
          <cell r="BL540" t="str">
            <v>single tracer N2O</v>
          </cell>
          <cell r="BM540">
            <v>104.85594053834218</v>
          </cell>
          <cell r="CG540">
            <v>104.85594053834218</v>
          </cell>
          <cell r="CI540">
            <v>104.85594053834221</v>
          </cell>
          <cell r="CJ540" t="str">
            <v>SINGLE CORR</v>
          </cell>
          <cell r="CK540">
            <v>104.85594053834221</v>
          </cell>
          <cell r="CZ540">
            <v>62.348330556314124</v>
          </cell>
        </row>
        <row r="541">
          <cell r="BL541" t="str">
            <v>tracer tracer</v>
          </cell>
          <cell r="BM541">
            <v>146.24468052665785</v>
          </cell>
          <cell r="CG541">
            <v>146.24468052665785</v>
          </cell>
          <cell r="CI541">
            <v>143.27921163290779</v>
          </cell>
          <cell r="CJ541" t="str">
            <v>DUAL CORR</v>
          </cell>
          <cell r="CK541">
            <v>143.27921163290779</v>
          </cell>
          <cell r="CZ541">
            <v>2145.4837593305269</v>
          </cell>
        </row>
        <row r="542">
          <cell r="BL542" t="str">
            <v>none</v>
          </cell>
          <cell r="BM542" t="str">
            <v/>
          </cell>
          <cell r="CG542" t="str">
            <v/>
          </cell>
          <cell r="CI542">
            <v>0</v>
          </cell>
          <cell r="CJ542" t="str">
            <v>TRASH</v>
          </cell>
          <cell r="CK542">
            <v>0</v>
          </cell>
          <cell r="CZ542">
            <v>0</v>
          </cell>
        </row>
        <row r="543">
          <cell r="BL543" t="str">
            <v>none</v>
          </cell>
          <cell r="BM543" t="str">
            <v/>
          </cell>
          <cell r="CG543" t="str">
            <v/>
          </cell>
          <cell r="CI543">
            <v>0</v>
          </cell>
          <cell r="CJ543" t="str">
            <v>TRASH</v>
          </cell>
          <cell r="CK543">
            <v>0</v>
          </cell>
          <cell r="CZ543">
            <v>0</v>
          </cell>
        </row>
        <row r="544">
          <cell r="BL544" t="str">
            <v>area area</v>
          </cell>
          <cell r="BM544">
            <v>162.77646825090818</v>
          </cell>
          <cell r="CG544">
            <v>162.77646825090818</v>
          </cell>
          <cell r="CI544">
            <v>157.7859260373769</v>
          </cell>
          <cell r="CJ544" t="str">
            <v>DUAL AREA</v>
          </cell>
          <cell r="CK544">
            <v>157.7859260373769</v>
          </cell>
          <cell r="CZ544">
            <v>3699.8121790885489</v>
          </cell>
        </row>
        <row r="545">
          <cell r="BL545" t="str">
            <v>tracer tracer</v>
          </cell>
          <cell r="BM545">
            <v>57.401930594712631</v>
          </cell>
          <cell r="CG545">
            <v>57.401930594712631</v>
          </cell>
          <cell r="CI545">
            <v>56.678746334183515</v>
          </cell>
          <cell r="CJ545" t="str">
            <v>DUAL CORR</v>
          </cell>
          <cell r="CK545">
            <v>56.678746334183515</v>
          </cell>
          <cell r="CZ545">
            <v>1622.5668801081467</v>
          </cell>
        </row>
        <row r="546">
          <cell r="BL546" t="str">
            <v>none</v>
          </cell>
          <cell r="BM546" t="str">
            <v/>
          </cell>
          <cell r="CG546" t="str">
            <v/>
          </cell>
          <cell r="CI546">
            <v>0</v>
          </cell>
          <cell r="CJ546" t="str">
            <v>TRASH</v>
          </cell>
          <cell r="CK546">
            <v>0</v>
          </cell>
          <cell r="CZ546">
            <v>0</v>
          </cell>
        </row>
        <row r="547">
          <cell r="BL547" t="str">
            <v>area area</v>
          </cell>
          <cell r="BM547">
            <v>61.088638929565285</v>
          </cell>
          <cell r="CG547">
            <v>61.088638929565285</v>
          </cell>
          <cell r="CI547">
            <v>54.534583008957583</v>
          </cell>
          <cell r="CJ547" t="str">
            <v>DUAL AREA</v>
          </cell>
          <cell r="CK547">
            <v>54.534583008957583</v>
          </cell>
          <cell r="CZ547">
            <v>1799.9028238149742</v>
          </cell>
        </row>
        <row r="548">
          <cell r="BL548" t="str">
            <v>none</v>
          </cell>
          <cell r="BM548" t="str">
            <v/>
          </cell>
          <cell r="CG548" t="str">
            <v/>
          </cell>
          <cell r="CI548">
            <v>0</v>
          </cell>
          <cell r="CJ548" t="str">
            <v>TRASH</v>
          </cell>
          <cell r="CK548">
            <v>0</v>
          </cell>
          <cell r="CZ548">
            <v>0</v>
          </cell>
        </row>
        <row r="549">
          <cell r="BL549" t="str">
            <v>other method</v>
          </cell>
          <cell r="BM549">
            <v>47.693441207137028</v>
          </cell>
          <cell r="CG549">
            <v>47.693441207137028</v>
          </cell>
          <cell r="CI549">
            <v>53.771148428408686</v>
          </cell>
          <cell r="CJ549" t="str">
            <v>SINGLE CORR</v>
          </cell>
          <cell r="CK549">
            <v>53.771148428408686</v>
          </cell>
          <cell r="CZ549">
            <v>1865.2634797980459</v>
          </cell>
        </row>
        <row r="550">
          <cell r="BL550" t="str">
            <v>other method</v>
          </cell>
          <cell r="BM550">
            <v>57.20416769422441</v>
          </cell>
          <cell r="CG550">
            <v>57.20416769422441</v>
          </cell>
          <cell r="CI550">
            <v>140.80941408077496</v>
          </cell>
          <cell r="CJ550" t="str">
            <v>DUAL AREA</v>
          </cell>
          <cell r="CK550">
            <v>140.80941408077496</v>
          </cell>
          <cell r="CZ550">
            <v>1922.7847408105063</v>
          </cell>
        </row>
        <row r="551">
          <cell r="BL551" t="str">
            <v>other method</v>
          </cell>
          <cell r="BM551">
            <v>46.473395456017165</v>
          </cell>
          <cell r="CG551">
            <v>46.473395456017165</v>
          </cell>
          <cell r="CI551">
            <v>37.984305344856708</v>
          </cell>
          <cell r="CJ551" t="str">
            <v>SINGLE CORRx</v>
          </cell>
          <cell r="CK551">
            <v>37.984305344856708</v>
          </cell>
          <cell r="CZ551">
            <v>3478.1142342530011</v>
          </cell>
        </row>
        <row r="552">
          <cell r="BL552" t="str">
            <v>area area</v>
          </cell>
          <cell r="BM552">
            <v>58.144945413491534</v>
          </cell>
          <cell r="CG552">
            <v>58.144945413491534</v>
          </cell>
          <cell r="CI552">
            <v>66.467341996073998</v>
          </cell>
          <cell r="CJ552" t="str">
            <v>DUAL AREA</v>
          </cell>
          <cell r="CK552">
            <v>66.467341996073998</v>
          </cell>
          <cell r="CZ552">
            <v>929.79271702450694</v>
          </cell>
        </row>
        <row r="553">
          <cell r="BL553" t="str">
            <v>other method</v>
          </cell>
          <cell r="BM553">
            <v>58.812304312018284</v>
          </cell>
          <cell r="CG553">
            <v>58.812304312018284</v>
          </cell>
          <cell r="CI553">
            <v>94.432030529689456</v>
          </cell>
          <cell r="CJ553" t="str">
            <v>DUAL AREA</v>
          </cell>
          <cell r="CK553">
            <v>94.432030529689456</v>
          </cell>
          <cell r="CZ553">
            <v>6.3898441377096757</v>
          </cell>
        </row>
        <row r="554">
          <cell r="BL554" t="str">
            <v>none</v>
          </cell>
          <cell r="BM554" t="str">
            <v/>
          </cell>
          <cell r="CG554" t="str">
            <v/>
          </cell>
          <cell r="CI554">
            <v>0</v>
          </cell>
          <cell r="CJ554" t="str">
            <v>TRASH</v>
          </cell>
          <cell r="CK554">
            <v>0</v>
          </cell>
          <cell r="CZ554">
            <v>0</v>
          </cell>
        </row>
        <row r="555">
          <cell r="BL555" t="str">
            <v>other method</v>
          </cell>
          <cell r="BM555">
            <v>67.89232418537641</v>
          </cell>
          <cell r="CG555">
            <v>67.89232418537641</v>
          </cell>
          <cell r="CI555">
            <v>67.89232418537641</v>
          </cell>
          <cell r="CJ555" t="str">
            <v>SINGLE CORRx</v>
          </cell>
          <cell r="CK555">
            <v>67.89232418537641</v>
          </cell>
          <cell r="CZ555">
            <v>844.92074493637926</v>
          </cell>
        </row>
        <row r="556">
          <cell r="BL556" t="str">
            <v>other method</v>
          </cell>
          <cell r="BM556">
            <v>69.063821669538811</v>
          </cell>
          <cell r="CG556">
            <v>69.063821669538811</v>
          </cell>
          <cell r="CI556">
            <v>69.063821669538811</v>
          </cell>
          <cell r="CJ556" t="str">
            <v>SINGLE CORRx</v>
          </cell>
          <cell r="CK556">
            <v>69.063821669538811</v>
          </cell>
          <cell r="CZ556">
            <v>778.18809714279428</v>
          </cell>
        </row>
        <row r="557">
          <cell r="BL557" t="str">
            <v>area area</v>
          </cell>
          <cell r="BM557">
            <v>202.60763435694216</v>
          </cell>
          <cell r="CG557">
            <v>202.60763435694216</v>
          </cell>
          <cell r="CI557">
            <v>210.53895915840377</v>
          </cell>
          <cell r="CJ557" t="str">
            <v>SINGLE CORRx</v>
          </cell>
          <cell r="CK557">
            <v>210.53895915840377</v>
          </cell>
          <cell r="CZ557">
            <v>12900.215256517939</v>
          </cell>
        </row>
        <row r="558">
          <cell r="BL558" t="str">
            <v>area area</v>
          </cell>
          <cell r="BM558">
            <v>66.853628194653894</v>
          </cell>
          <cell r="CG558">
            <v>66.853628194653894</v>
          </cell>
          <cell r="CI558">
            <v>63.646150145002949</v>
          </cell>
          <cell r="CJ558" t="str">
            <v>DUAL AREA</v>
          </cell>
          <cell r="CK558">
            <v>63.646150145002949</v>
          </cell>
          <cell r="CZ558">
            <v>1109.8022403976172</v>
          </cell>
        </row>
        <row r="559">
          <cell r="BL559" t="str">
            <v>single tracer N2O</v>
          </cell>
          <cell r="BM559">
            <v>40.931204170833496</v>
          </cell>
          <cell r="CG559">
            <v>40.931204170833496</v>
          </cell>
          <cell r="CI559">
            <v>40.931204170833496</v>
          </cell>
          <cell r="CJ559" t="str">
            <v>SINGLE CORR</v>
          </cell>
          <cell r="CK559">
            <v>40.931204170833496</v>
          </cell>
          <cell r="CZ559">
            <v>3139.2085519681041</v>
          </cell>
        </row>
        <row r="560">
          <cell r="BL560" t="str">
            <v>single tracer N2O</v>
          </cell>
          <cell r="BM560">
            <v>42.585010979962462</v>
          </cell>
          <cell r="CG560">
            <v>42.585010979962462</v>
          </cell>
          <cell r="CI560">
            <v>42.585010979962455</v>
          </cell>
          <cell r="CJ560" t="str">
            <v>SINGLE CORR</v>
          </cell>
          <cell r="CK560">
            <v>42.585010979962455</v>
          </cell>
          <cell r="CZ560">
            <v>2956.622534726971</v>
          </cell>
        </row>
        <row r="561">
          <cell r="BL561" t="str">
            <v>other method</v>
          </cell>
          <cell r="BM561">
            <v>158.30203036897893</v>
          </cell>
          <cell r="CG561">
            <v>158.30203036897893</v>
          </cell>
          <cell r="CI561">
            <v>37.487092286745074</v>
          </cell>
          <cell r="CJ561" t="str">
            <v>SINGLE CORR</v>
          </cell>
          <cell r="CK561">
            <v>37.487092286745074</v>
          </cell>
          <cell r="CZ561">
            <v>3537.0082715640124</v>
          </cell>
        </row>
        <row r="562">
          <cell r="BL562" t="str">
            <v>other method</v>
          </cell>
          <cell r="BM562">
            <v>119.8328286541021</v>
          </cell>
          <cell r="CG562">
            <v>119.8328286541021</v>
          </cell>
          <cell r="CI562">
            <v>108.49452959395882</v>
          </cell>
          <cell r="CJ562" t="str">
            <v>DUAL AREA</v>
          </cell>
          <cell r="CK562">
            <v>108.49452959395882</v>
          </cell>
          <cell r="CZ562">
            <v>133.04895716310762</v>
          </cell>
        </row>
        <row r="563">
          <cell r="BL563" t="str">
            <v>other method</v>
          </cell>
          <cell r="BM563">
            <v>84.585862508940892</v>
          </cell>
          <cell r="CG563">
            <v>84.585862508940892</v>
          </cell>
          <cell r="CI563">
            <v>53.219526439415958</v>
          </cell>
          <cell r="CJ563" t="str">
            <v>SINGLE CORR</v>
          </cell>
          <cell r="CK563">
            <v>53.219526439415958</v>
          </cell>
          <cell r="CZ563">
            <v>1913.2154356208496</v>
          </cell>
        </row>
        <row r="564">
          <cell r="BL564" t="str">
            <v>area area</v>
          </cell>
          <cell r="BM564">
            <v>68.091986013860421</v>
          </cell>
          <cell r="CG564">
            <v>68.091986013860421</v>
          </cell>
          <cell r="CI564">
            <v>95.615718636375121</v>
          </cell>
          <cell r="CJ564" t="str">
            <v>DUAL AREA</v>
          </cell>
          <cell r="CK564">
            <v>95.615718636375121</v>
          </cell>
          <cell r="CZ564">
            <v>1.806674693108711</v>
          </cell>
        </row>
        <row r="565">
          <cell r="BL565" t="str">
            <v>other method</v>
          </cell>
          <cell r="BM565">
            <v>78.533630577132783</v>
          </cell>
          <cell r="CG565">
            <v>78.533630577132783</v>
          </cell>
          <cell r="CI565">
            <v>69.595378386315801</v>
          </cell>
          <cell r="CJ565" t="str">
            <v>DUAL AREA</v>
          </cell>
          <cell r="CK565">
            <v>69.595378386315801</v>
          </cell>
          <cell r="CZ565">
            <v>748.81401293142915</v>
          </cell>
        </row>
        <row r="566">
          <cell r="BL566" t="str">
            <v>other method</v>
          </cell>
          <cell r="BM566">
            <v>52.822812668185861</v>
          </cell>
          <cell r="CG566">
            <v>52.822812668185861</v>
          </cell>
          <cell r="CI566">
            <v>37.445448015260006</v>
          </cell>
          <cell r="CJ566" t="str">
            <v>SINGLE CORR</v>
          </cell>
          <cell r="CK566">
            <v>37.445448015260006</v>
          </cell>
          <cell r="CZ566">
            <v>3541.9634046986507</v>
          </cell>
        </row>
        <row r="567">
          <cell r="BL567" t="str">
            <v>other method</v>
          </cell>
          <cell r="BM567">
            <v>66.107513481741009</v>
          </cell>
          <cell r="CG567">
            <v>66.107513481741009</v>
          </cell>
          <cell r="CI567">
            <v>37.726047618554922</v>
          </cell>
          <cell r="CJ567" t="str">
            <v>SINGLE CORR</v>
          </cell>
          <cell r="CK567">
            <v>37.726047618554922</v>
          </cell>
          <cell r="CZ567">
            <v>3508.6427086738254</v>
          </cell>
        </row>
        <row r="568">
          <cell r="BL568" t="str">
            <v>area area</v>
          </cell>
          <cell r="BM568">
            <v>29.174434276313736</v>
          </cell>
          <cell r="CG568">
            <v>29.174434276313736</v>
          </cell>
          <cell r="CI568">
            <v>41.061048201792602</v>
          </cell>
          <cell r="CJ568" t="str">
            <v>SINGLE CORRx</v>
          </cell>
          <cell r="CK568">
            <v>41.061048201792602</v>
          </cell>
          <cell r="CZ568">
            <v>3124.6754423871112</v>
          </cell>
        </row>
        <row r="569">
          <cell r="BL569" t="str">
            <v>other method</v>
          </cell>
          <cell r="BM569">
            <v>89.81317391681219</v>
          </cell>
          <cell r="CG569">
            <v>89.81317391681219</v>
          </cell>
          <cell r="CI569">
            <v>112.21241642766164</v>
          </cell>
          <cell r="CJ569" t="str">
            <v>SINGLE CORRx</v>
          </cell>
          <cell r="CK569">
            <v>112.21241642766164</v>
          </cell>
          <cell r="CZ569">
            <v>232.64094637053179</v>
          </cell>
        </row>
        <row r="570">
          <cell r="CG570">
            <v>0</v>
          </cell>
          <cell r="CI570">
            <v>0</v>
          </cell>
          <cell r="CJ570" t="str">
            <v/>
          </cell>
          <cell r="CK570">
            <v>0</v>
          </cell>
          <cell r="CZ570">
            <v>0</v>
          </cell>
        </row>
        <row r="571">
          <cell r="BL571" t="str">
            <v>area area</v>
          </cell>
          <cell r="BM571">
            <v>20.495156496074898</v>
          </cell>
          <cell r="CG571">
            <v>20.495156496074898</v>
          </cell>
          <cell r="CI571">
            <v>18.188914479621332</v>
          </cell>
          <cell r="CJ571" t="str">
            <v>DUAL AREA</v>
          </cell>
          <cell r="CK571">
            <v>18.188914479621332</v>
          </cell>
          <cell r="CZ571">
            <v>1.1253515092295361</v>
          </cell>
        </row>
        <row r="572">
          <cell r="BL572" t="str">
            <v>none</v>
          </cell>
          <cell r="BM572" t="str">
            <v/>
          </cell>
          <cell r="CG572" t="str">
            <v/>
          </cell>
          <cell r="CI572">
            <v>0</v>
          </cell>
          <cell r="CJ572" t="str">
            <v>TRASH</v>
          </cell>
          <cell r="CK572">
            <v>0</v>
          </cell>
          <cell r="CZ572">
            <v>0</v>
          </cell>
        </row>
        <row r="573">
          <cell r="BL573" t="str">
            <v>none</v>
          </cell>
          <cell r="BM573" t="str">
            <v/>
          </cell>
          <cell r="CG573" t="str">
            <v/>
          </cell>
          <cell r="CI573">
            <v>0</v>
          </cell>
          <cell r="CJ573" t="str">
            <v>TRASH</v>
          </cell>
          <cell r="CK573">
            <v>0</v>
          </cell>
          <cell r="CZ573">
            <v>0</v>
          </cell>
        </row>
        <row r="574">
          <cell r="BL574" t="str">
            <v>none</v>
          </cell>
          <cell r="BM574" t="str">
            <v/>
          </cell>
          <cell r="CG574" t="str">
            <v/>
          </cell>
          <cell r="CI574">
            <v>0</v>
          </cell>
          <cell r="CJ574" t="str">
            <v>TRASH</v>
          </cell>
          <cell r="CK574">
            <v>0</v>
          </cell>
          <cell r="CZ574">
            <v>0</v>
          </cell>
        </row>
        <row r="575">
          <cell r="BL575" t="str">
            <v>area area</v>
          </cell>
          <cell r="BM575">
            <v>12.083724141734585</v>
          </cell>
          <cell r="CG575">
            <v>12.083724141734585</v>
          </cell>
          <cell r="CI575">
            <v>14.508611448743189</v>
          </cell>
          <cell r="CJ575" t="str">
            <v>DUAL AREA</v>
          </cell>
          <cell r="CK575">
            <v>14.508611448743189</v>
          </cell>
          <cell r="CZ575">
            <v>6.8616606389121779</v>
          </cell>
        </row>
        <row r="576">
          <cell r="BL576" t="str">
            <v>none</v>
          </cell>
          <cell r="BM576" t="str">
            <v/>
          </cell>
          <cell r="CG576" t="str">
            <v/>
          </cell>
          <cell r="CI576">
            <v>0</v>
          </cell>
          <cell r="CJ576" t="str">
            <v>TRASH</v>
          </cell>
          <cell r="CK576">
            <v>0</v>
          </cell>
          <cell r="CZ576">
            <v>0</v>
          </cell>
        </row>
        <row r="577">
          <cell r="BL577" t="str">
            <v>none</v>
          </cell>
          <cell r="BM577" t="str">
            <v/>
          </cell>
          <cell r="CG577" t="str">
            <v/>
          </cell>
          <cell r="CI577">
            <v>0</v>
          </cell>
          <cell r="CJ577" t="str">
            <v>TRASH</v>
          </cell>
          <cell r="CK577">
            <v>0</v>
          </cell>
          <cell r="CZ577">
            <v>0</v>
          </cell>
        </row>
        <row r="578">
          <cell r="BL578" t="str">
            <v>none</v>
          </cell>
          <cell r="BM578" t="str">
            <v/>
          </cell>
          <cell r="CG578" t="str">
            <v/>
          </cell>
          <cell r="CI578">
            <v>0</v>
          </cell>
          <cell r="CJ578" t="str">
            <v>TRASH</v>
          </cell>
          <cell r="CK578">
            <v>0</v>
          </cell>
          <cell r="CZ578">
            <v>0</v>
          </cell>
        </row>
        <row r="579">
          <cell r="BL579" t="str">
            <v>single tracer N2O</v>
          </cell>
          <cell r="BM579">
            <v>19.784771285514857</v>
          </cell>
          <cell r="CG579">
            <v>19.784771285514857</v>
          </cell>
          <cell r="CI579">
            <v>19.784771285514857</v>
          </cell>
          <cell r="CJ579" t="str">
            <v>SINGLE CORR</v>
          </cell>
          <cell r="CK579">
            <v>19.784771285514857</v>
          </cell>
          <cell r="CZ579">
            <v>7.057962797238468</v>
          </cell>
        </row>
        <row r="580">
          <cell r="BL580" t="str">
            <v/>
          </cell>
          <cell r="BM580" t="str">
            <v/>
          </cell>
          <cell r="CG580" t="str">
            <v/>
          </cell>
          <cell r="CI580">
            <v>0</v>
          </cell>
          <cell r="CJ580" t="str">
            <v/>
          </cell>
          <cell r="CK580">
            <v>0</v>
          </cell>
          <cell r="CZ580">
            <v>0</v>
          </cell>
        </row>
        <row r="581">
          <cell r="BL581" t="str">
            <v/>
          </cell>
          <cell r="BM581" t="str">
            <v/>
          </cell>
          <cell r="CG581" t="str">
            <v/>
          </cell>
          <cell r="CI581">
            <v>0</v>
          </cell>
          <cell r="CJ581" t="str">
            <v/>
          </cell>
          <cell r="CK581">
            <v>0</v>
          </cell>
          <cell r="CZ581">
            <v>0</v>
          </cell>
        </row>
        <row r="582">
          <cell r="BL582" t="str">
            <v>none</v>
          </cell>
          <cell r="BM582" t="str">
            <v/>
          </cell>
          <cell r="CG582" t="str">
            <v/>
          </cell>
          <cell r="CI582">
            <v>0</v>
          </cell>
          <cell r="CJ582" t="str">
            <v>TRASH</v>
          </cell>
          <cell r="CK582">
            <v>0</v>
          </cell>
          <cell r="CZ582">
            <v>0</v>
          </cell>
        </row>
        <row r="583">
          <cell r="BL583" t="str">
            <v>none</v>
          </cell>
          <cell r="BM583" t="str">
            <v/>
          </cell>
          <cell r="CG583" t="str">
            <v/>
          </cell>
          <cell r="CI583">
            <v>0</v>
          </cell>
          <cell r="CJ583" t="str">
            <v>TRASH</v>
          </cell>
          <cell r="CK583">
            <v>0</v>
          </cell>
          <cell r="CZ583">
            <v>0</v>
          </cell>
        </row>
        <row r="584">
          <cell r="BL584" t="str">
            <v>none</v>
          </cell>
          <cell r="BM584" t="str">
            <v/>
          </cell>
          <cell r="CG584" t="str">
            <v/>
          </cell>
          <cell r="CI584">
            <v>0</v>
          </cell>
          <cell r="CJ584" t="str">
            <v>TRASH</v>
          </cell>
          <cell r="CK584">
            <v>0</v>
          </cell>
          <cell r="CZ584">
            <v>0</v>
          </cell>
        </row>
        <row r="585">
          <cell r="BL585" t="str">
            <v>none</v>
          </cell>
          <cell r="BM585" t="str">
            <v/>
          </cell>
          <cell r="CG585" t="str">
            <v/>
          </cell>
          <cell r="CI585">
            <v>0</v>
          </cell>
          <cell r="CJ585" t="str">
            <v>TRASH</v>
          </cell>
          <cell r="CK585">
            <v>0</v>
          </cell>
          <cell r="CZ585">
            <v>0</v>
          </cell>
        </row>
        <row r="586">
          <cell r="BL586" t="str">
            <v>none</v>
          </cell>
          <cell r="BM586" t="str">
            <v/>
          </cell>
          <cell r="CG586" t="str">
            <v/>
          </cell>
          <cell r="CI586">
            <v>4.4125622999686414</v>
          </cell>
          <cell r="CJ586" t="str">
            <v>DUAL AREA</v>
          </cell>
          <cell r="CK586">
            <v>4.4125622999686414</v>
          </cell>
          <cell r="CZ586">
            <v>7.8733555892443814</v>
          </cell>
        </row>
        <row r="587">
          <cell r="BL587" t="str">
            <v>none</v>
          </cell>
          <cell r="BM587" t="str">
            <v/>
          </cell>
          <cell r="CG587" t="str">
            <v/>
          </cell>
          <cell r="CI587">
            <v>0</v>
          </cell>
          <cell r="CJ587" t="str">
            <v>TRASH</v>
          </cell>
          <cell r="CK587">
            <v>0</v>
          </cell>
          <cell r="CZ587">
            <v>0</v>
          </cell>
        </row>
        <row r="588">
          <cell r="BL588" t="str">
            <v>single tracer N2O</v>
          </cell>
          <cell r="BM588">
            <v>5.8180415116409669</v>
          </cell>
          <cell r="CG588">
            <v>5.8180415116409669</v>
          </cell>
          <cell r="CI588">
            <v>0</v>
          </cell>
          <cell r="CJ588" t="str">
            <v>TRASH</v>
          </cell>
          <cell r="CK588">
            <v>0</v>
          </cell>
          <cell r="CZ588">
            <v>0</v>
          </cell>
        </row>
        <row r="589">
          <cell r="BL589" t="str">
            <v>none</v>
          </cell>
          <cell r="BM589" t="str">
            <v/>
          </cell>
          <cell r="CG589" t="str">
            <v/>
          </cell>
          <cell r="CI589">
            <v>0</v>
          </cell>
          <cell r="CJ589" t="str">
            <v>TRASH</v>
          </cell>
          <cell r="CK589">
            <v>0</v>
          </cell>
          <cell r="CZ589">
            <v>0</v>
          </cell>
        </row>
        <row r="590">
          <cell r="BL590" t="str">
            <v>none</v>
          </cell>
          <cell r="BM590" t="str">
            <v/>
          </cell>
          <cell r="CG590" t="str">
            <v/>
          </cell>
          <cell r="CI590">
            <v>0</v>
          </cell>
          <cell r="CJ590" t="str">
            <v>TRASH</v>
          </cell>
          <cell r="CK590">
            <v>0</v>
          </cell>
          <cell r="CZ590">
            <v>0</v>
          </cell>
        </row>
        <row r="591">
          <cell r="BL591" t="str">
            <v>none</v>
          </cell>
          <cell r="BM591" t="str">
            <v/>
          </cell>
          <cell r="CG591" t="str">
            <v/>
          </cell>
          <cell r="CI591">
            <v>0</v>
          </cell>
          <cell r="CJ591" t="str">
            <v>TRASH</v>
          </cell>
          <cell r="CK591">
            <v>0</v>
          </cell>
          <cell r="CZ591">
            <v>0</v>
          </cell>
        </row>
        <row r="592">
          <cell r="BL592" t="str">
            <v>none</v>
          </cell>
          <cell r="BM592" t="str">
            <v/>
          </cell>
          <cell r="CG592" t="str">
            <v/>
          </cell>
          <cell r="CI592">
            <v>0</v>
          </cell>
          <cell r="CJ592" t="str">
            <v>TRASH</v>
          </cell>
          <cell r="CK592">
            <v>0</v>
          </cell>
          <cell r="CZ592">
            <v>0</v>
          </cell>
        </row>
        <row r="593">
          <cell r="BL593" t="str">
            <v>single tracer N2O</v>
          </cell>
          <cell r="BM593">
            <v>12.001184882248058</v>
          </cell>
          <cell r="CG593">
            <v>12.001184882248058</v>
          </cell>
          <cell r="CI593">
            <v>12.00118488224806</v>
          </cell>
          <cell r="CJ593" t="str">
            <v>SINGLE CORR</v>
          </cell>
          <cell r="CK593">
            <v>12.00118488224806</v>
          </cell>
          <cell r="CZ593">
            <v>22.873956710986089</v>
          </cell>
        </row>
        <row r="594">
          <cell r="BL594" t="str">
            <v/>
          </cell>
          <cell r="BM594" t="str">
            <v/>
          </cell>
          <cell r="CG594" t="str">
            <v/>
          </cell>
          <cell r="CI594">
            <v>0</v>
          </cell>
          <cell r="CJ594" t="str">
            <v/>
          </cell>
          <cell r="CK594">
            <v>0</v>
          </cell>
          <cell r="CZ594">
            <v>0</v>
          </cell>
        </row>
        <row r="595">
          <cell r="BL595" t="str">
            <v>single tracer C2H2</v>
          </cell>
          <cell r="BM595">
            <v>8.1170800349818482</v>
          </cell>
          <cell r="CG595">
            <v>8.1170800349818482</v>
          </cell>
          <cell r="CI595">
            <v>8.1170800349818482</v>
          </cell>
          <cell r="CJ595" t="str">
            <v>SINGLE CORR</v>
          </cell>
          <cell r="CK595">
            <v>8.1170800349818482</v>
          </cell>
          <cell r="CZ595">
            <v>1.6551777613212941</v>
          </cell>
        </row>
        <row r="596">
          <cell r="BL596" t="str">
            <v>none</v>
          </cell>
          <cell r="BM596" t="str">
            <v/>
          </cell>
          <cell r="CG596" t="str">
            <v/>
          </cell>
          <cell r="CI596">
            <v>0</v>
          </cell>
          <cell r="CJ596" t="str">
            <v>TRASH</v>
          </cell>
          <cell r="CK596">
            <v>0</v>
          </cell>
          <cell r="CZ596">
            <v>0</v>
          </cell>
        </row>
        <row r="597">
          <cell r="BL597" t="str">
            <v>none</v>
          </cell>
          <cell r="BM597" t="str">
            <v/>
          </cell>
          <cell r="CG597" t="str">
            <v/>
          </cell>
          <cell r="CI597">
            <v>0</v>
          </cell>
          <cell r="CJ597" t="str">
            <v>TRASH</v>
          </cell>
          <cell r="CK597">
            <v>0</v>
          </cell>
          <cell r="CZ597">
            <v>0</v>
          </cell>
        </row>
        <row r="598">
          <cell r="BL598" t="str">
            <v>single tracer C2H2</v>
          </cell>
          <cell r="BM598">
            <v>9.9299907929378328</v>
          </cell>
          <cell r="CG598">
            <v>9.9299907929378328</v>
          </cell>
          <cell r="CI598">
            <v>9.9299907929378328</v>
          </cell>
          <cell r="CJ598" t="str">
            <v>SINGLE CORR</v>
          </cell>
          <cell r="CK598">
            <v>9.9299907929378328</v>
          </cell>
          <cell r="CZ598">
            <v>0.27706920665998186</v>
          </cell>
        </row>
        <row r="599">
          <cell r="BL599" t="str">
            <v>single tracer C2H2</v>
          </cell>
          <cell r="BM599">
            <v>7.9655208534472761</v>
          </cell>
          <cell r="CG599">
            <v>7.9655208534472761</v>
          </cell>
          <cell r="CI599">
            <v>7.965520853447277</v>
          </cell>
          <cell r="CJ599" t="str">
            <v>SINGLE CORR</v>
          </cell>
          <cell r="CK599">
            <v>7.965520853447277</v>
          </cell>
          <cell r="CZ599">
            <v>2.0681209726924172</v>
          </cell>
        </row>
        <row r="600">
          <cell r="BL600" t="str">
            <v>none</v>
          </cell>
          <cell r="BM600" t="str">
            <v/>
          </cell>
          <cell r="CG600" t="str">
            <v/>
          </cell>
          <cell r="CI600">
            <v>0</v>
          </cell>
          <cell r="CJ600" t="str">
            <v>TRASH</v>
          </cell>
          <cell r="CK600">
            <v>0</v>
          </cell>
          <cell r="CZ600">
            <v>0</v>
          </cell>
        </row>
        <row r="601">
          <cell r="BL601" t="str">
            <v>none</v>
          </cell>
          <cell r="BM601" t="str">
            <v/>
          </cell>
          <cell r="CG601" t="str">
            <v/>
          </cell>
          <cell r="CI601">
            <v>0</v>
          </cell>
          <cell r="CJ601" t="str">
            <v>TRASH</v>
          </cell>
          <cell r="CK601">
            <v>0</v>
          </cell>
          <cell r="CZ601">
            <v>0</v>
          </cell>
        </row>
        <row r="602">
          <cell r="BL602" t="str">
            <v>none</v>
          </cell>
          <cell r="BM602" t="str">
            <v/>
          </cell>
          <cell r="CG602" t="str">
            <v/>
          </cell>
          <cell r="CI602">
            <v>0</v>
          </cell>
          <cell r="CJ602" t="str">
            <v>TRASH</v>
          </cell>
          <cell r="CK602">
            <v>0</v>
          </cell>
          <cell r="CZ602">
            <v>0</v>
          </cell>
        </row>
        <row r="603">
          <cell r="BL603" t="str">
            <v>single tracer C2H2</v>
          </cell>
          <cell r="BM603">
            <v>5.5998392677669786</v>
          </cell>
          <cell r="CG603">
            <v>5.5998392677669786</v>
          </cell>
          <cell r="CI603">
            <v>5.5998392677669786</v>
          </cell>
          <cell r="CJ603" t="str">
            <v>SINGLE CORR</v>
          </cell>
          <cell r="CK603">
            <v>5.5998392677669786</v>
          </cell>
          <cell r="CZ603">
            <v>14.468726215807058</v>
          </cell>
        </row>
        <row r="604">
          <cell r="BL604" t="str">
            <v>none</v>
          </cell>
          <cell r="BM604" t="str">
            <v/>
          </cell>
          <cell r="CG604" t="str">
            <v/>
          </cell>
          <cell r="CI604">
            <v>0</v>
          </cell>
          <cell r="CJ604" t="str">
            <v>TRASH</v>
          </cell>
          <cell r="CK604">
            <v>0</v>
          </cell>
          <cell r="CZ604">
            <v>0</v>
          </cell>
        </row>
        <row r="605">
          <cell r="BL605" t="str">
            <v>none</v>
          </cell>
          <cell r="BM605" t="str">
            <v/>
          </cell>
          <cell r="CG605" t="str">
            <v/>
          </cell>
          <cell r="CI605">
            <v>15.405654826131686</v>
          </cell>
          <cell r="CJ605" t="str">
            <v>SINGLE CORR</v>
          </cell>
          <cell r="CK605">
            <v>15.405654826131686</v>
          </cell>
          <cell r="CZ605">
            <v>36.024456205046157</v>
          </cell>
        </row>
        <row r="606">
          <cell r="BL606" t="str">
            <v>none</v>
          </cell>
          <cell r="BM606" t="str">
            <v/>
          </cell>
          <cell r="CG606" t="str">
            <v/>
          </cell>
          <cell r="CI606">
            <v>0</v>
          </cell>
          <cell r="CJ606" t="str">
            <v>TRASH</v>
          </cell>
          <cell r="CK606">
            <v>0</v>
          </cell>
          <cell r="CZ606">
            <v>0</v>
          </cell>
        </row>
        <row r="607">
          <cell r="BL607" t="str">
            <v/>
          </cell>
          <cell r="BM607" t="str">
            <v/>
          </cell>
          <cell r="CG607" t="str">
            <v/>
          </cell>
          <cell r="CI607">
            <v>0</v>
          </cell>
          <cell r="CJ607" t="str">
            <v/>
          </cell>
          <cell r="CK607">
            <v>0</v>
          </cell>
          <cell r="CZ607">
            <v>0</v>
          </cell>
        </row>
        <row r="608">
          <cell r="BL608" t="str">
            <v/>
          </cell>
          <cell r="BM608" t="str">
            <v/>
          </cell>
          <cell r="CG608" t="str">
            <v/>
          </cell>
          <cell r="CI608">
            <v>0</v>
          </cell>
          <cell r="CJ608" t="str">
            <v/>
          </cell>
          <cell r="CK608">
            <v>0</v>
          </cell>
          <cell r="CZ608">
            <v>0</v>
          </cell>
        </row>
        <row r="609">
          <cell r="BL609" t="str">
            <v>area area</v>
          </cell>
          <cell r="BM609">
            <v>31.380221889333882</v>
          </cell>
          <cell r="CG609">
            <v>31.380221889333882</v>
          </cell>
          <cell r="CI609">
            <v>0</v>
          </cell>
          <cell r="CJ609" t="str">
            <v>TRASH</v>
          </cell>
          <cell r="CK609">
            <v>0</v>
          </cell>
          <cell r="CZ609">
            <v>0</v>
          </cell>
        </row>
        <row r="610">
          <cell r="BL610" t="str">
            <v>tracer tracer</v>
          </cell>
          <cell r="BM610">
            <v>111.00809890651938</v>
          </cell>
          <cell r="CG610">
            <v>111.00809890651938</v>
          </cell>
          <cell r="CI610">
            <v>0</v>
          </cell>
          <cell r="CJ610" t="str">
            <v>TRASH</v>
          </cell>
          <cell r="CK610">
            <v>0</v>
          </cell>
          <cell r="CZ610">
            <v>0</v>
          </cell>
        </row>
        <row r="611">
          <cell r="BL611" t="str">
            <v>none</v>
          </cell>
          <cell r="BM611" t="str">
            <v/>
          </cell>
          <cell r="CG611" t="str">
            <v/>
          </cell>
          <cell r="CI611">
            <v>0</v>
          </cell>
          <cell r="CJ611" t="str">
            <v>TRASH</v>
          </cell>
          <cell r="CK611">
            <v>0</v>
          </cell>
          <cell r="CZ611">
            <v>0</v>
          </cell>
        </row>
        <row r="612">
          <cell r="BL612" t="str">
            <v>area area</v>
          </cell>
          <cell r="BM612">
            <v>14.736820838304464</v>
          </cell>
          <cell r="CG612">
            <v>14.736820838304464</v>
          </cell>
          <cell r="CI612">
            <v>0</v>
          </cell>
          <cell r="CJ612" t="str">
            <v>TRASH</v>
          </cell>
          <cell r="CK612">
            <v>0</v>
          </cell>
          <cell r="CZ612">
            <v>0</v>
          </cell>
        </row>
        <row r="613">
          <cell r="BL613" t="str">
            <v>none</v>
          </cell>
          <cell r="BM613" t="str">
            <v/>
          </cell>
          <cell r="CG613" t="str">
            <v/>
          </cell>
          <cell r="CI613">
            <v>0</v>
          </cell>
          <cell r="CJ613" t="str">
            <v>TRASH</v>
          </cell>
          <cell r="CK613">
            <v>0</v>
          </cell>
          <cell r="CZ613">
            <v>0</v>
          </cell>
        </row>
        <row r="614">
          <cell r="BL614" t="str">
            <v>none</v>
          </cell>
          <cell r="BM614" t="str">
            <v/>
          </cell>
          <cell r="CG614" t="str">
            <v/>
          </cell>
          <cell r="CI614">
            <v>0</v>
          </cell>
          <cell r="CJ614" t="str">
            <v>TRASH</v>
          </cell>
          <cell r="CK614">
            <v>0</v>
          </cell>
          <cell r="CZ614">
            <v>0</v>
          </cell>
        </row>
        <row r="615">
          <cell r="BL615" t="str">
            <v>none</v>
          </cell>
          <cell r="BM615" t="str">
            <v/>
          </cell>
          <cell r="CG615" t="str">
            <v/>
          </cell>
          <cell r="CI615">
            <v>0</v>
          </cell>
          <cell r="CJ615" t="str">
            <v>TRASH</v>
          </cell>
          <cell r="CK615">
            <v>0</v>
          </cell>
          <cell r="CZ615">
            <v>0</v>
          </cell>
        </row>
        <row r="616">
          <cell r="BL616" t="str">
            <v>single tracer C2H2</v>
          </cell>
          <cell r="BM616">
            <v>89.149378003996262</v>
          </cell>
          <cell r="CG616">
            <v>89.149378003996262</v>
          </cell>
          <cell r="CI616">
            <v>89.149378003996276</v>
          </cell>
          <cell r="CJ616" t="str">
            <v>SINGLE CORR</v>
          </cell>
          <cell r="CK616">
            <v>89.149378003996276</v>
          </cell>
          <cell r="CZ616">
            <v>1163.0884301109143</v>
          </cell>
        </row>
        <row r="617">
          <cell r="BL617" t="str">
            <v>none</v>
          </cell>
          <cell r="BM617" t="str">
            <v/>
          </cell>
          <cell r="CG617" t="str">
            <v/>
          </cell>
          <cell r="CI617">
            <v>0</v>
          </cell>
          <cell r="CJ617" t="str">
            <v>TRASH</v>
          </cell>
          <cell r="CK617">
            <v>0</v>
          </cell>
          <cell r="CZ617">
            <v>0</v>
          </cell>
        </row>
        <row r="618">
          <cell r="BL618" t="str">
            <v>none</v>
          </cell>
          <cell r="BM618" t="str">
            <v/>
          </cell>
          <cell r="CG618" t="str">
            <v/>
          </cell>
          <cell r="CI618">
            <v>0</v>
          </cell>
          <cell r="CJ618" t="str">
            <v>TRASH</v>
          </cell>
          <cell r="CK618">
            <v>0</v>
          </cell>
          <cell r="CZ618">
            <v>0</v>
          </cell>
        </row>
        <row r="619">
          <cell r="BL619" t="str">
            <v>none</v>
          </cell>
          <cell r="BM619" t="str">
            <v/>
          </cell>
          <cell r="CG619" t="str">
            <v/>
          </cell>
          <cell r="CI619">
            <v>0</v>
          </cell>
          <cell r="CJ619" t="str">
            <v>TRASH</v>
          </cell>
          <cell r="CK619">
            <v>0</v>
          </cell>
          <cell r="CZ619">
            <v>0</v>
          </cell>
        </row>
        <row r="620">
          <cell r="BL620" t="str">
            <v>none</v>
          </cell>
          <cell r="BM620" t="str">
            <v/>
          </cell>
          <cell r="CG620" t="str">
            <v/>
          </cell>
          <cell r="CI620">
            <v>0</v>
          </cell>
          <cell r="CJ620" t="str">
            <v>TRASH</v>
          </cell>
          <cell r="CK620">
            <v>0</v>
          </cell>
          <cell r="CZ620">
            <v>0</v>
          </cell>
        </row>
        <row r="621">
          <cell r="BL621" t="str">
            <v>none</v>
          </cell>
          <cell r="BM621" t="str">
            <v/>
          </cell>
          <cell r="CG621" t="str">
            <v/>
          </cell>
          <cell r="CI621">
            <v>0</v>
          </cell>
          <cell r="CJ621" t="str">
            <v>TRASH</v>
          </cell>
          <cell r="CK621">
            <v>0</v>
          </cell>
          <cell r="CZ621">
            <v>0</v>
          </cell>
        </row>
        <row r="622">
          <cell r="BL622" t="str">
            <v>none</v>
          </cell>
          <cell r="BM622" t="str">
            <v/>
          </cell>
          <cell r="CG622" t="str">
            <v/>
          </cell>
          <cell r="CI622">
            <v>0</v>
          </cell>
          <cell r="CJ622" t="str">
            <v>TRASH</v>
          </cell>
          <cell r="CK622">
            <v>0</v>
          </cell>
          <cell r="CZ622">
            <v>0</v>
          </cell>
        </row>
        <row r="623">
          <cell r="BL623" t="str">
            <v>none</v>
          </cell>
          <cell r="BM623" t="str">
            <v/>
          </cell>
          <cell r="CG623" t="str">
            <v/>
          </cell>
          <cell r="CI623">
            <v>0</v>
          </cell>
          <cell r="CJ623" t="str">
            <v>TRASH</v>
          </cell>
          <cell r="CK623">
            <v>0</v>
          </cell>
          <cell r="CZ623">
            <v>0</v>
          </cell>
        </row>
        <row r="624">
          <cell r="BL624" t="str">
            <v>tracer tracer</v>
          </cell>
          <cell r="BM624">
            <v>146.75017618873042</v>
          </cell>
          <cell r="CG624">
            <v>146.75017618873042</v>
          </cell>
          <cell r="CI624">
            <v>0</v>
          </cell>
          <cell r="CJ624" t="str">
            <v>TRASH</v>
          </cell>
          <cell r="CK624">
            <v>0</v>
          </cell>
          <cell r="CZ624">
            <v>0</v>
          </cell>
        </row>
        <row r="625">
          <cell r="BL625" t="str">
            <v>none</v>
          </cell>
          <cell r="BM625" t="str">
            <v/>
          </cell>
          <cell r="CG625" t="str">
            <v/>
          </cell>
          <cell r="CI625">
            <v>0</v>
          </cell>
          <cell r="CJ625" t="str">
            <v>TRASH</v>
          </cell>
          <cell r="CK625">
            <v>0</v>
          </cell>
          <cell r="CZ625">
            <v>0</v>
          </cell>
        </row>
        <row r="626">
          <cell r="BL626" t="str">
            <v>none</v>
          </cell>
          <cell r="BM626" t="str">
            <v/>
          </cell>
          <cell r="CG626" t="str">
            <v/>
          </cell>
          <cell r="CI626">
            <v>0</v>
          </cell>
          <cell r="CJ626" t="str">
            <v>TRASH</v>
          </cell>
          <cell r="CK626">
            <v>0</v>
          </cell>
          <cell r="CZ626">
            <v>0</v>
          </cell>
        </row>
        <row r="627">
          <cell r="BL627" t="str">
            <v>none</v>
          </cell>
          <cell r="BM627" t="str">
            <v/>
          </cell>
          <cell r="CG627" t="str">
            <v/>
          </cell>
          <cell r="CI627">
            <v>0</v>
          </cell>
          <cell r="CJ627" t="str">
            <v>TRASH</v>
          </cell>
          <cell r="CK627">
            <v>0</v>
          </cell>
          <cell r="CZ627">
            <v>0</v>
          </cell>
        </row>
        <row r="628">
          <cell r="BL628" t="str">
            <v>single tracer C2H2</v>
          </cell>
          <cell r="BM628">
            <v>89.557964742334036</v>
          </cell>
          <cell r="CG628">
            <v>89.557964742334036</v>
          </cell>
          <cell r="CI628">
            <v>89.557964742334036</v>
          </cell>
          <cell r="CJ628" t="str">
            <v>SINGLE CORR</v>
          </cell>
          <cell r="CK628">
            <v>89.557964742334036</v>
          </cell>
          <cell r="CZ628">
            <v>1135.3864217247233</v>
          </cell>
        </row>
        <row r="629">
          <cell r="BL629" t="str">
            <v>single tracer C2H2</v>
          </cell>
          <cell r="BM629">
            <v>123.9599586619741</v>
          </cell>
          <cell r="CG629">
            <v>123.9599586619741</v>
          </cell>
          <cell r="CI629">
            <v>123.95995866197413</v>
          </cell>
          <cell r="CJ629" t="str">
            <v>SINGLE CORR</v>
          </cell>
          <cell r="CK629">
            <v>123.95995866197413</v>
          </cell>
          <cell r="CZ629">
            <v>0.4991399176912204</v>
          </cell>
        </row>
        <row r="630">
          <cell r="BL630" t="str">
            <v>single tracer C2H2</v>
          </cell>
          <cell r="BM630">
            <v>156.44912921466701</v>
          </cell>
          <cell r="CG630">
            <v>156.44912921466701</v>
          </cell>
          <cell r="CI630">
            <v>156.44912921466701</v>
          </cell>
          <cell r="CJ630" t="str">
            <v>SINGLE CORR</v>
          </cell>
          <cell r="CK630">
            <v>156.44912921466701</v>
          </cell>
          <cell r="CZ630">
            <v>1101.9524338567326</v>
          </cell>
        </row>
        <row r="631">
          <cell r="BL631" t="str">
            <v>area area</v>
          </cell>
          <cell r="BM631">
            <v>144.51005541877018</v>
          </cell>
          <cell r="CG631">
            <v>144.51005541877018</v>
          </cell>
          <cell r="CI631">
            <v>149.37813351758598</v>
          </cell>
          <cell r="CJ631" t="str">
            <v>SINGLE CORRx</v>
          </cell>
          <cell r="CK631">
            <v>149.37813351758598</v>
          </cell>
          <cell r="CZ631">
            <v>682.49855006815744</v>
          </cell>
        </row>
        <row r="632">
          <cell r="BL632" t="str">
            <v>none</v>
          </cell>
          <cell r="BM632" t="str">
            <v/>
          </cell>
          <cell r="CG632" t="str">
            <v/>
          </cell>
          <cell r="CI632">
            <v>0</v>
          </cell>
          <cell r="CJ632" t="str">
            <v>TRASH</v>
          </cell>
          <cell r="CK632">
            <v>0</v>
          </cell>
          <cell r="CZ632">
            <v>0</v>
          </cell>
        </row>
        <row r="633">
          <cell r="BL633" t="str">
            <v>none</v>
          </cell>
          <cell r="BM633" t="str">
            <v/>
          </cell>
          <cell r="CG633" t="str">
            <v/>
          </cell>
          <cell r="CI633">
            <v>0</v>
          </cell>
          <cell r="CJ633" t="str">
            <v>TRASH</v>
          </cell>
          <cell r="CK633">
            <v>0</v>
          </cell>
          <cell r="CZ633">
            <v>0</v>
          </cell>
        </row>
        <row r="634">
          <cell r="BL634" t="str">
            <v>none</v>
          </cell>
          <cell r="BM634" t="str">
            <v/>
          </cell>
          <cell r="CG634" t="str">
            <v/>
          </cell>
          <cell r="CI634">
            <v>0</v>
          </cell>
          <cell r="CJ634" t="str">
            <v>TRASH</v>
          </cell>
          <cell r="CK634">
            <v>0</v>
          </cell>
          <cell r="CZ634">
            <v>0</v>
          </cell>
        </row>
        <row r="635">
          <cell r="BL635" t="str">
            <v>none</v>
          </cell>
          <cell r="BM635" t="str">
            <v/>
          </cell>
          <cell r="CG635" t="str">
            <v/>
          </cell>
          <cell r="CI635">
            <v>0</v>
          </cell>
          <cell r="CJ635" t="str">
            <v>TRASH</v>
          </cell>
          <cell r="CK635">
            <v>0</v>
          </cell>
          <cell r="CZ635">
            <v>0</v>
          </cell>
        </row>
        <row r="636">
          <cell r="BL636" t="str">
            <v>none</v>
          </cell>
          <cell r="BM636" t="str">
            <v/>
          </cell>
          <cell r="CG636" t="str">
            <v/>
          </cell>
          <cell r="CI636">
            <v>0</v>
          </cell>
          <cell r="CJ636" t="str">
            <v>TRASH</v>
          </cell>
          <cell r="CK636">
            <v>0</v>
          </cell>
          <cell r="CZ636">
            <v>0</v>
          </cell>
        </row>
        <row r="637">
          <cell r="BL637" t="str">
            <v>area area</v>
          </cell>
          <cell r="BM637">
            <v>257.6321145979108</v>
          </cell>
          <cell r="CG637">
            <v>257.6321145979108</v>
          </cell>
          <cell r="CI637">
            <v>176.18590571201523</v>
          </cell>
          <cell r="CJ637" t="str">
            <v>SINGLE CORR</v>
          </cell>
          <cell r="CK637">
            <v>176.18590571201523</v>
          </cell>
          <cell r="CZ637">
            <v>2801.8437759637864</v>
          </cell>
        </row>
        <row r="638">
          <cell r="BL638" t="str">
            <v>tracer tracer</v>
          </cell>
          <cell r="BM638">
            <v>201.63654687099327</v>
          </cell>
          <cell r="CG638">
            <v>201.63654687099327</v>
          </cell>
          <cell r="CI638">
            <v>124.26295125540547</v>
          </cell>
          <cell r="CJ638" t="str">
            <v>SINGLE CORR</v>
          </cell>
          <cell r="CK638">
            <v>124.26295125540547</v>
          </cell>
          <cell r="CZ638">
            <v>1.0190719636389287</v>
          </cell>
        </row>
        <row r="639">
          <cell r="BL639" t="str">
            <v>area area</v>
          </cell>
          <cell r="BM639">
            <v>65.091785923108958</v>
          </cell>
          <cell r="CG639">
            <v>65.091785923108958</v>
          </cell>
          <cell r="CI639">
            <v>0</v>
          </cell>
          <cell r="CJ639" t="str">
            <v>TRASH</v>
          </cell>
          <cell r="CK639">
            <v>0</v>
          </cell>
          <cell r="CZ639">
            <v>0</v>
          </cell>
        </row>
        <row r="640">
          <cell r="BL640" t="str">
            <v>none</v>
          </cell>
          <cell r="BM640" t="str">
            <v/>
          </cell>
          <cell r="CG640" t="str">
            <v/>
          </cell>
          <cell r="CI640">
            <v>0</v>
          </cell>
          <cell r="CJ640" t="str">
            <v>TRASH</v>
          </cell>
          <cell r="CK640">
            <v>0</v>
          </cell>
          <cell r="CZ640">
            <v>0</v>
          </cell>
        </row>
        <row r="641">
          <cell r="BL641" t="str">
            <v>none</v>
          </cell>
          <cell r="BM641" t="str">
            <v/>
          </cell>
          <cell r="CG641" t="str">
            <v/>
          </cell>
          <cell r="CI641">
            <v>0</v>
          </cell>
          <cell r="CJ641" t="str">
            <v>TRASH</v>
          </cell>
          <cell r="CK641">
            <v>0</v>
          </cell>
          <cell r="CZ641">
            <v>0</v>
          </cell>
        </row>
        <row r="642">
          <cell r="BL642" t="str">
            <v>none</v>
          </cell>
          <cell r="BM642" t="str">
            <v/>
          </cell>
          <cell r="CG642" t="str">
            <v/>
          </cell>
          <cell r="CI642">
            <v>0</v>
          </cell>
          <cell r="CJ642" t="str">
            <v>TRASH</v>
          </cell>
          <cell r="CK642">
            <v>0</v>
          </cell>
          <cell r="CZ642">
            <v>0</v>
          </cell>
        </row>
        <row r="643">
          <cell r="BL643" t="str">
            <v>area area</v>
          </cell>
          <cell r="BM643">
            <v>254.94047947357637</v>
          </cell>
          <cell r="CG643">
            <v>254.94047947357637</v>
          </cell>
          <cell r="CI643">
            <v>39.087375586750383</v>
          </cell>
          <cell r="CJ643" t="str">
            <v>SINGLE CORR</v>
          </cell>
          <cell r="CK643">
            <v>39.087375586750383</v>
          </cell>
          <cell r="CZ643">
            <v>7083.9298180761734</v>
          </cell>
        </row>
        <row r="644">
          <cell r="BL644" t="str">
            <v/>
          </cell>
          <cell r="BM644" t="str">
            <v/>
          </cell>
          <cell r="CG644" t="str">
            <v/>
          </cell>
          <cell r="CI644">
            <v>0</v>
          </cell>
          <cell r="CJ644" t="str">
            <v/>
          </cell>
          <cell r="CK644">
            <v>0</v>
          </cell>
          <cell r="CZ644">
            <v>0</v>
          </cell>
        </row>
        <row r="645">
          <cell r="BL645" t="str">
            <v/>
          </cell>
          <cell r="BM645" t="str">
            <v/>
          </cell>
          <cell r="CG645" t="str">
            <v/>
          </cell>
          <cell r="CI645">
            <v>0</v>
          </cell>
          <cell r="CJ645" t="str">
            <v/>
          </cell>
          <cell r="CK645">
            <v>0</v>
          </cell>
          <cell r="CZ645">
            <v>0</v>
          </cell>
        </row>
        <row r="646">
          <cell r="BL646" t="str">
            <v>none</v>
          </cell>
          <cell r="BM646" t="str">
            <v/>
          </cell>
          <cell r="CG646" t="str">
            <v/>
          </cell>
          <cell r="CI646">
            <v>0</v>
          </cell>
          <cell r="CJ646" t="str">
            <v>TRASH</v>
          </cell>
          <cell r="CK646">
            <v>0</v>
          </cell>
          <cell r="CZ646">
            <v>0</v>
          </cell>
        </row>
        <row r="647">
          <cell r="BL647" t="str">
            <v>other method</v>
          </cell>
          <cell r="BM647">
            <v>267.60504714159208</v>
          </cell>
          <cell r="CG647">
            <v>267.60504714159208</v>
          </cell>
          <cell r="CI647">
            <v>0</v>
          </cell>
          <cell r="CJ647" t="str">
            <v>TRASH</v>
          </cell>
          <cell r="CK647">
            <v>0</v>
          </cell>
          <cell r="CZ647">
            <v>0</v>
          </cell>
        </row>
        <row r="648">
          <cell r="BL648" t="str">
            <v>other method</v>
          </cell>
          <cell r="BM648">
            <v>207.81055082630638</v>
          </cell>
          <cell r="CG648">
            <v>207.81055082630638</v>
          </cell>
          <cell r="CI648">
            <v>0</v>
          </cell>
          <cell r="CJ648" t="str">
            <v>TRASH</v>
          </cell>
          <cell r="CK648">
            <v>0</v>
          </cell>
          <cell r="CZ648">
            <v>0</v>
          </cell>
        </row>
        <row r="649">
          <cell r="BL649" t="str">
            <v>other method</v>
          </cell>
          <cell r="BM649">
            <v>266.44410263642123</v>
          </cell>
          <cell r="CG649">
            <v>266.44410263642123</v>
          </cell>
          <cell r="CI649">
            <v>0</v>
          </cell>
          <cell r="CJ649" t="str">
            <v>TRASH</v>
          </cell>
          <cell r="CK649">
            <v>0</v>
          </cell>
          <cell r="CZ649">
            <v>0</v>
          </cell>
        </row>
        <row r="650">
          <cell r="BL650" t="str">
            <v>other method</v>
          </cell>
          <cell r="BM650">
            <v>164.29553637059743</v>
          </cell>
          <cell r="CG650">
            <v>164.29553637059743</v>
          </cell>
          <cell r="CI650">
            <v>0</v>
          </cell>
          <cell r="CJ650" t="str">
            <v>TRASH</v>
          </cell>
          <cell r="CK650">
            <v>0</v>
          </cell>
          <cell r="CZ650">
            <v>0</v>
          </cell>
        </row>
        <row r="651">
          <cell r="BL651" t="str">
            <v>other method</v>
          </cell>
          <cell r="BM651">
            <v>308.64339849127259</v>
          </cell>
          <cell r="CG651">
            <v>308.64339849127259</v>
          </cell>
          <cell r="CI651">
            <v>323.7554382735737</v>
          </cell>
          <cell r="CJ651" t="str">
            <v>SINGLE CORR</v>
          </cell>
          <cell r="CK651">
            <v>323.7554382735737</v>
          </cell>
          <cell r="CZ651">
            <v>674.04957541407714</v>
          </cell>
        </row>
        <row r="652">
          <cell r="BL652" t="str">
            <v>other method</v>
          </cell>
          <cell r="BM652">
            <v>302.58402154073968</v>
          </cell>
          <cell r="CG652">
            <v>302.58402154073968</v>
          </cell>
          <cell r="CI652">
            <v>372.96911888079853</v>
          </cell>
          <cell r="CJ652" t="str">
            <v>SINGLE CORR</v>
          </cell>
          <cell r="CK652">
            <v>372.96911888079853</v>
          </cell>
          <cell r="CZ652">
            <v>5651.4528293780722</v>
          </cell>
        </row>
        <row r="653">
          <cell r="BL653" t="str">
            <v>other method</v>
          </cell>
          <cell r="BM653">
            <v>193.47401540488474</v>
          </cell>
          <cell r="CG653">
            <v>193.47401540488474</v>
          </cell>
          <cell r="CI653">
            <v>277.32764532563806</v>
          </cell>
          <cell r="CJ653" t="str">
            <v>SINGLE CORR</v>
          </cell>
          <cell r="CK653">
            <v>277.32764532563806</v>
          </cell>
          <cell r="CZ653">
            <v>418.82965862830906</v>
          </cell>
        </row>
        <row r="654">
          <cell r="BL654" t="str">
            <v>other method</v>
          </cell>
          <cell r="BM654">
            <v>97.088856590755668</v>
          </cell>
          <cell r="CG654">
            <v>97.088856590755668</v>
          </cell>
          <cell r="CI654">
            <v>0</v>
          </cell>
          <cell r="CJ654" t="str">
            <v>TRASH</v>
          </cell>
          <cell r="CK654">
            <v>0</v>
          </cell>
          <cell r="CZ654">
            <v>0</v>
          </cell>
        </row>
        <row r="655">
          <cell r="BL655" t="str">
            <v>none</v>
          </cell>
          <cell r="BM655" t="str">
            <v/>
          </cell>
          <cell r="CG655" t="str">
            <v/>
          </cell>
          <cell r="CI655">
            <v>0</v>
          </cell>
          <cell r="CJ655" t="str">
            <v>TRASH</v>
          </cell>
          <cell r="CK655">
            <v>0</v>
          </cell>
          <cell r="CZ655">
            <v>0</v>
          </cell>
        </row>
        <row r="656">
          <cell r="BL656" t="str">
            <v>none</v>
          </cell>
          <cell r="BM656" t="str">
            <v/>
          </cell>
          <cell r="CG656" t="str">
            <v/>
          </cell>
          <cell r="CI656">
            <v>0</v>
          </cell>
          <cell r="CJ656" t="str">
            <v>TRASH</v>
          </cell>
          <cell r="CK656">
            <v>0</v>
          </cell>
          <cell r="CZ656">
            <v>0</v>
          </cell>
        </row>
        <row r="657">
          <cell r="BL657" t="str">
            <v>other method</v>
          </cell>
          <cell r="BM657">
            <v>334.76657620721232</v>
          </cell>
          <cell r="CG657">
            <v>334.76657620721232</v>
          </cell>
          <cell r="CI657">
            <v>350.09091928067517</v>
          </cell>
          <cell r="CJ657" t="str">
            <v>SINGLE CORR</v>
          </cell>
          <cell r="CK657">
            <v>350.09091928067517</v>
          </cell>
          <cell r="CZ657">
            <v>2735.0751294439865</v>
          </cell>
        </row>
        <row r="658">
          <cell r="BL658" t="str">
            <v>none</v>
          </cell>
          <cell r="BM658" t="str">
            <v/>
          </cell>
          <cell r="CG658" t="str">
            <v/>
          </cell>
          <cell r="CI658">
            <v>0</v>
          </cell>
          <cell r="CJ658" t="str">
            <v>TRASH</v>
          </cell>
          <cell r="CK658">
            <v>0</v>
          </cell>
          <cell r="CZ658">
            <v>0</v>
          </cell>
        </row>
        <row r="659">
          <cell r="BL659" t="str">
            <v>other method</v>
          </cell>
          <cell r="BM659">
            <v>205.45304376073648</v>
          </cell>
          <cell r="CG659">
            <v>205.45304376073648</v>
          </cell>
          <cell r="CI659">
            <v>0</v>
          </cell>
          <cell r="CJ659" t="str">
            <v>TRASH</v>
          </cell>
          <cell r="CK659">
            <v>0</v>
          </cell>
          <cell r="CZ659">
            <v>0</v>
          </cell>
        </row>
        <row r="660">
          <cell r="BL660" t="str">
            <v>other method</v>
          </cell>
          <cell r="BM660">
            <v>149.47895426082914</v>
          </cell>
          <cell r="CG660">
            <v>149.47895426082914</v>
          </cell>
          <cell r="CI660">
            <v>164.821745903492</v>
          </cell>
          <cell r="CJ660" t="str">
            <v>SINGLE CORR</v>
          </cell>
          <cell r="CK660">
            <v>164.821745903492</v>
          </cell>
          <cell r="CZ660">
            <v>17681.347377254671</v>
          </cell>
        </row>
        <row r="661">
          <cell r="BL661" t="str">
            <v/>
          </cell>
          <cell r="BM661" t="str">
            <v/>
          </cell>
          <cell r="CG661" t="str">
            <v/>
          </cell>
          <cell r="CI661">
            <v>0</v>
          </cell>
          <cell r="CJ661" t="str">
            <v/>
          </cell>
          <cell r="CK661">
            <v>0</v>
          </cell>
          <cell r="CZ661">
            <v>0</v>
          </cell>
        </row>
        <row r="662">
          <cell r="BL662" t="str">
            <v/>
          </cell>
          <cell r="BM662" t="str">
            <v/>
          </cell>
          <cell r="CG662" t="str">
            <v/>
          </cell>
          <cell r="CI662">
            <v>0</v>
          </cell>
          <cell r="CJ662" t="str">
            <v/>
          </cell>
          <cell r="CK662">
            <v>0</v>
          </cell>
          <cell r="CZ662">
            <v>0</v>
          </cell>
        </row>
        <row r="663">
          <cell r="BL663" t="str">
            <v>area area</v>
          </cell>
          <cell r="BM663">
            <v>23.060984961941951</v>
          </cell>
          <cell r="CG663">
            <v>23.060984961941951</v>
          </cell>
          <cell r="CI663">
            <v>0</v>
          </cell>
          <cell r="CJ663" t="str">
            <v>TRASH</v>
          </cell>
          <cell r="CK663">
            <v>0</v>
          </cell>
          <cell r="CZ663">
            <v>0</v>
          </cell>
        </row>
        <row r="664">
          <cell r="BL664" t="str">
            <v>tracer tracer</v>
          </cell>
          <cell r="BM664">
            <v>67.242805574849299</v>
          </cell>
          <cell r="CG664">
            <v>67.242805574849299</v>
          </cell>
          <cell r="CI664">
            <v>0</v>
          </cell>
          <cell r="CJ664" t="str">
            <v>TRASH</v>
          </cell>
          <cell r="CK664">
            <v>0</v>
          </cell>
          <cell r="CZ664">
            <v>0</v>
          </cell>
        </row>
        <row r="665">
          <cell r="BL665" t="str">
            <v>tracer tracer</v>
          </cell>
          <cell r="BM665">
            <v>24.619890395365839</v>
          </cell>
          <cell r="CG665">
            <v>24.619890395365839</v>
          </cell>
          <cell r="CI665">
            <v>26.069892732316184</v>
          </cell>
          <cell r="CJ665" t="str">
            <v>SINGLE CORR</v>
          </cell>
          <cell r="CK665">
            <v>26.069892732316184</v>
          </cell>
          <cell r="CZ665">
            <v>14.282870043421207</v>
          </cell>
        </row>
        <row r="666">
          <cell r="BL666" t="str">
            <v>single tracer N2O</v>
          </cell>
          <cell r="BM666">
            <v>24.582683872471215</v>
          </cell>
          <cell r="CG666">
            <v>24.582683872471215</v>
          </cell>
          <cell r="CI666">
            <v>0</v>
          </cell>
          <cell r="CJ666" t="str">
            <v>TRASH</v>
          </cell>
          <cell r="CK666">
            <v>0</v>
          </cell>
          <cell r="CZ666">
            <v>0</v>
          </cell>
        </row>
        <row r="667">
          <cell r="BL667" t="str">
            <v>other method</v>
          </cell>
          <cell r="BM667">
            <v>42.539834996699952</v>
          </cell>
          <cell r="CG667">
            <v>42.539834996699952</v>
          </cell>
          <cell r="CI667">
            <v>0</v>
          </cell>
          <cell r="CJ667" t="str">
            <v>TRASH</v>
          </cell>
          <cell r="CK667">
            <v>0</v>
          </cell>
          <cell r="CZ667">
            <v>0</v>
          </cell>
        </row>
        <row r="668">
          <cell r="BL668" t="str">
            <v>single tracer N2O</v>
          </cell>
          <cell r="BM668">
            <v>21.02637093962889</v>
          </cell>
          <cell r="CG668">
            <v>21.02637093962889</v>
          </cell>
          <cell r="CI668">
            <v>21.02637093962889</v>
          </cell>
          <cell r="CJ668" t="str">
            <v>SINGLE CORR</v>
          </cell>
          <cell r="CK668">
            <v>21.02637093962889</v>
          </cell>
          <cell r="CZ668">
            <v>77.841627727752908</v>
          </cell>
        </row>
        <row r="669">
          <cell r="BL669" t="str">
            <v>none</v>
          </cell>
          <cell r="BM669" t="str">
            <v/>
          </cell>
          <cell r="CG669" t="str">
            <v/>
          </cell>
          <cell r="CI669">
            <v>0</v>
          </cell>
          <cell r="CJ669" t="str">
            <v>TRASH</v>
          </cell>
          <cell r="CK669">
            <v>0</v>
          </cell>
          <cell r="CZ669">
            <v>0</v>
          </cell>
        </row>
        <row r="670">
          <cell r="BL670" t="str">
            <v>none</v>
          </cell>
          <cell r="BM670" t="str">
            <v/>
          </cell>
          <cell r="CG670" t="str">
            <v/>
          </cell>
          <cell r="CI670">
            <v>0</v>
          </cell>
          <cell r="CJ670" t="str">
            <v>TRASH</v>
          </cell>
          <cell r="CK670">
            <v>0</v>
          </cell>
          <cell r="CZ670">
            <v>0</v>
          </cell>
        </row>
        <row r="671">
          <cell r="BL671" t="str">
            <v>tracer tracer</v>
          </cell>
          <cell r="BM671">
            <v>35.352096502323597</v>
          </cell>
          <cell r="CG671">
            <v>35.352096502323597</v>
          </cell>
          <cell r="CI671">
            <v>0</v>
          </cell>
          <cell r="CJ671" t="str">
            <v>TRASH</v>
          </cell>
          <cell r="CK671">
            <v>0</v>
          </cell>
          <cell r="CZ671">
            <v>0</v>
          </cell>
        </row>
        <row r="672">
          <cell r="BL672" t="str">
            <v>other method</v>
          </cell>
          <cell r="BM672">
            <v>39.719182109721956</v>
          </cell>
          <cell r="CG672">
            <v>39.719182109721956</v>
          </cell>
          <cell r="CI672">
            <v>42.451219885424472</v>
          </cell>
          <cell r="CJ672" t="str">
            <v>SINGLE CORR</v>
          </cell>
          <cell r="CK672">
            <v>42.451219885424472</v>
          </cell>
          <cell r="CZ672">
            <v>158.81188346903676</v>
          </cell>
        </row>
        <row r="673">
          <cell r="BL673" t="str">
            <v>other method</v>
          </cell>
          <cell r="BM673">
            <v>50.566640120942331</v>
          </cell>
          <cell r="CG673">
            <v>50.566640120942331</v>
          </cell>
          <cell r="CI673">
            <v>0</v>
          </cell>
          <cell r="CJ673" t="str">
            <v>TRASH</v>
          </cell>
          <cell r="CK673">
            <v>0</v>
          </cell>
          <cell r="CZ673">
            <v>0</v>
          </cell>
        </row>
        <row r="674">
          <cell r="BL674" t="str">
            <v>tracer tracer</v>
          </cell>
          <cell r="BM674">
            <v>33.873182543266793</v>
          </cell>
          <cell r="CG674">
            <v>33.873182543266793</v>
          </cell>
          <cell r="CI674">
            <v>0</v>
          </cell>
          <cell r="CJ674" t="str">
            <v>TRASH</v>
          </cell>
          <cell r="CK674">
            <v>0</v>
          </cell>
          <cell r="CZ674">
            <v>0</v>
          </cell>
        </row>
        <row r="675">
          <cell r="BL675" t="str">
            <v>tracer tracer</v>
          </cell>
          <cell r="BM675">
            <v>61.306547839203766</v>
          </cell>
          <cell r="CG675">
            <v>61.306547839203766</v>
          </cell>
          <cell r="CI675">
            <v>0</v>
          </cell>
          <cell r="CJ675" t="str">
            <v>TRASH</v>
          </cell>
          <cell r="CK675">
            <v>0</v>
          </cell>
          <cell r="CZ675">
            <v>0</v>
          </cell>
        </row>
        <row r="676">
          <cell r="BL676" t="str">
            <v>other method</v>
          </cell>
          <cell r="BM676">
            <v>36.363911843671787</v>
          </cell>
          <cell r="CG676">
            <v>36.363911843671787</v>
          </cell>
          <cell r="CI676">
            <v>0</v>
          </cell>
          <cell r="CJ676" t="str">
            <v>TRASH</v>
          </cell>
          <cell r="CK676">
            <v>0</v>
          </cell>
          <cell r="CZ676">
            <v>0</v>
          </cell>
        </row>
        <row r="677">
          <cell r="BL677" t="str">
            <v>none</v>
          </cell>
          <cell r="BM677" t="str">
            <v/>
          </cell>
          <cell r="CG677" t="str">
            <v/>
          </cell>
          <cell r="CI677">
            <v>0</v>
          </cell>
          <cell r="CJ677" t="str">
            <v>TRASH</v>
          </cell>
          <cell r="CK677">
            <v>0</v>
          </cell>
          <cell r="CZ677">
            <v>0</v>
          </cell>
        </row>
        <row r="678">
          <cell r="BL678" t="str">
            <v>other method</v>
          </cell>
          <cell r="BM678">
            <v>58.803580054753233</v>
          </cell>
          <cell r="CG678">
            <v>58.803580054753233</v>
          </cell>
          <cell r="CI678">
            <v>0</v>
          </cell>
          <cell r="CJ678" t="str">
            <v>TRASH</v>
          </cell>
          <cell r="CK678">
            <v>0</v>
          </cell>
          <cell r="CZ678">
            <v>0</v>
          </cell>
        </row>
        <row r="679">
          <cell r="BL679" t="str">
            <v>other method</v>
          </cell>
          <cell r="BM679">
            <v>48.501603878158093</v>
          </cell>
          <cell r="CG679">
            <v>48.501603878158093</v>
          </cell>
          <cell r="CI679">
            <v>0</v>
          </cell>
          <cell r="CJ679" t="str">
            <v>TRASH</v>
          </cell>
          <cell r="CK679">
            <v>0</v>
          </cell>
          <cell r="CZ679">
            <v>0</v>
          </cell>
        </row>
        <row r="680">
          <cell r="BL680" t="str">
            <v>none</v>
          </cell>
          <cell r="BM680" t="str">
            <v/>
          </cell>
          <cell r="CG680" t="str">
            <v/>
          </cell>
          <cell r="CI680">
            <v>0</v>
          </cell>
          <cell r="CJ680" t="str">
            <v>TRASH</v>
          </cell>
          <cell r="CK680">
            <v>0</v>
          </cell>
          <cell r="CZ680">
            <v>0</v>
          </cell>
        </row>
        <row r="681">
          <cell r="BL681" t="str">
            <v>tracer tracer</v>
          </cell>
          <cell r="BM681">
            <v>40.850388284721816</v>
          </cell>
          <cell r="CG681">
            <v>40.850388284721816</v>
          </cell>
          <cell r="CI681">
            <v>0</v>
          </cell>
          <cell r="CJ681" t="str">
            <v>TRASH</v>
          </cell>
          <cell r="CK681">
            <v>0</v>
          </cell>
          <cell r="CZ681">
            <v>0</v>
          </cell>
        </row>
        <row r="682">
          <cell r="BL682" t="str">
            <v/>
          </cell>
          <cell r="BM682" t="str">
            <v/>
          </cell>
          <cell r="CG682" t="str">
            <v/>
          </cell>
          <cell r="CI682">
            <v>0</v>
          </cell>
          <cell r="CJ682" t="str">
            <v/>
          </cell>
          <cell r="CK682">
            <v>0</v>
          </cell>
          <cell r="CZ682">
            <v>0</v>
          </cell>
        </row>
        <row r="683">
          <cell r="BL683" t="str">
            <v/>
          </cell>
          <cell r="BM683" t="str">
            <v/>
          </cell>
          <cell r="CG683" t="str">
            <v/>
          </cell>
          <cell r="CI683">
            <v>0</v>
          </cell>
          <cell r="CJ683" t="str">
            <v/>
          </cell>
          <cell r="CK683">
            <v>0</v>
          </cell>
          <cell r="CZ683">
            <v>0</v>
          </cell>
        </row>
        <row r="684">
          <cell r="BL684" t="str">
            <v>none</v>
          </cell>
          <cell r="BM684" t="str">
            <v/>
          </cell>
          <cell r="CG684" t="str">
            <v/>
          </cell>
          <cell r="CI684">
            <v>0</v>
          </cell>
          <cell r="CJ684" t="str">
            <v>TRASH</v>
          </cell>
          <cell r="CK684">
            <v>0</v>
          </cell>
          <cell r="CZ684">
            <v>0</v>
          </cell>
        </row>
        <row r="685">
          <cell r="BL685" t="str">
            <v>none</v>
          </cell>
          <cell r="BM685" t="str">
            <v/>
          </cell>
          <cell r="CG685" t="str">
            <v/>
          </cell>
          <cell r="CI685">
            <v>0</v>
          </cell>
          <cell r="CJ685" t="str">
            <v>TRASH</v>
          </cell>
          <cell r="CK685">
            <v>0</v>
          </cell>
          <cell r="CZ685">
            <v>0</v>
          </cell>
        </row>
        <row r="686">
          <cell r="BL686" t="str">
            <v>none</v>
          </cell>
          <cell r="BM686" t="str">
            <v/>
          </cell>
          <cell r="CG686" t="str">
            <v/>
          </cell>
          <cell r="CI686">
            <v>0</v>
          </cell>
          <cell r="CJ686" t="str">
            <v>TRASH</v>
          </cell>
          <cell r="CK686">
            <v>0</v>
          </cell>
          <cell r="CZ686">
            <v>0</v>
          </cell>
        </row>
        <row r="687">
          <cell r="BL687" t="str">
            <v>none</v>
          </cell>
          <cell r="BM687" t="str">
            <v/>
          </cell>
          <cell r="CG687" t="str">
            <v/>
          </cell>
          <cell r="CI687">
            <v>0</v>
          </cell>
          <cell r="CJ687" t="str">
            <v>TRASH</v>
          </cell>
          <cell r="CK687">
            <v>0</v>
          </cell>
          <cell r="CZ687">
            <v>0</v>
          </cell>
        </row>
        <row r="688">
          <cell r="BL688" t="str">
            <v>none</v>
          </cell>
          <cell r="BM688" t="str">
            <v/>
          </cell>
          <cell r="CG688" t="str">
            <v/>
          </cell>
          <cell r="CI688">
            <v>0</v>
          </cell>
          <cell r="CJ688" t="str">
            <v>TRASH</v>
          </cell>
          <cell r="CK688">
            <v>0</v>
          </cell>
          <cell r="CZ688">
            <v>0</v>
          </cell>
        </row>
        <row r="689">
          <cell r="BL689" t="str">
            <v>single tracer N2O</v>
          </cell>
          <cell r="BM689">
            <v>76.08648389289182</v>
          </cell>
          <cell r="CG689">
            <v>76.08648389289182</v>
          </cell>
          <cell r="CI689">
            <v>76.08648389289182</v>
          </cell>
          <cell r="CJ689" t="str">
            <v>SINGLE CORR</v>
          </cell>
          <cell r="CK689">
            <v>76.08648389289182</v>
          </cell>
          <cell r="CZ689">
            <v>198.12340352493246</v>
          </cell>
        </row>
        <row r="690">
          <cell r="BL690" t="str">
            <v>area area</v>
          </cell>
          <cell r="BM690">
            <v>80.185000058432038</v>
          </cell>
          <cell r="CG690">
            <v>80.185000058432038</v>
          </cell>
          <cell r="CI690">
            <v>0</v>
          </cell>
          <cell r="CJ690" t="str">
            <v>TRASH</v>
          </cell>
          <cell r="CK690">
            <v>0</v>
          </cell>
          <cell r="CZ690">
            <v>0</v>
          </cell>
        </row>
        <row r="691">
          <cell r="BL691" t="str">
            <v>other method</v>
          </cell>
          <cell r="BM691">
            <v>64.849738628965653</v>
          </cell>
          <cell r="CG691">
            <v>64.849738628965653</v>
          </cell>
          <cell r="CI691">
            <v>0</v>
          </cell>
          <cell r="CJ691" t="str">
            <v>TRASH</v>
          </cell>
          <cell r="CK691">
            <v>0</v>
          </cell>
          <cell r="CZ691">
            <v>0</v>
          </cell>
        </row>
        <row r="692">
          <cell r="BL692" t="str">
            <v>area area</v>
          </cell>
          <cell r="BM692">
            <v>23.089859698819833</v>
          </cell>
          <cell r="CG692">
            <v>23.089859698819833</v>
          </cell>
          <cell r="CI692">
            <v>0</v>
          </cell>
          <cell r="CJ692" t="str">
            <v>TRASH</v>
          </cell>
          <cell r="CK692">
            <v>0</v>
          </cell>
          <cell r="CZ692">
            <v>0</v>
          </cell>
        </row>
        <row r="693">
          <cell r="BL693" t="str">
            <v>other method</v>
          </cell>
          <cell r="BM693">
            <v>72.194555116977227</v>
          </cell>
          <cell r="CG693">
            <v>72.194555116977227</v>
          </cell>
          <cell r="CI693">
            <v>67.979058831601094</v>
          </cell>
          <cell r="CJ693" t="str">
            <v>SINGLE CORR</v>
          </cell>
          <cell r="CK693">
            <v>67.979058831601094</v>
          </cell>
          <cell r="CZ693">
            <v>35.619488689148085</v>
          </cell>
        </row>
        <row r="694">
          <cell r="BL694" t="str">
            <v>none</v>
          </cell>
          <cell r="BM694" t="str">
            <v/>
          </cell>
          <cell r="CG694" t="str">
            <v/>
          </cell>
          <cell r="CI694">
            <v>0</v>
          </cell>
          <cell r="CJ694" t="str">
            <v>TRASH</v>
          </cell>
          <cell r="CK694">
            <v>0</v>
          </cell>
          <cell r="CZ694">
            <v>0</v>
          </cell>
        </row>
        <row r="695">
          <cell r="BL695" t="str">
            <v>none</v>
          </cell>
          <cell r="BM695" t="str">
            <v/>
          </cell>
          <cell r="CG695" t="str">
            <v/>
          </cell>
          <cell r="CI695">
            <v>0</v>
          </cell>
          <cell r="CJ695" t="str">
            <v>TRASH</v>
          </cell>
          <cell r="CK695">
            <v>0</v>
          </cell>
          <cell r="CZ695">
            <v>0</v>
          </cell>
        </row>
        <row r="696">
          <cell r="BL696" t="str">
            <v>none</v>
          </cell>
          <cell r="BM696" t="str">
            <v/>
          </cell>
          <cell r="CG696" t="str">
            <v/>
          </cell>
          <cell r="CI696">
            <v>0</v>
          </cell>
          <cell r="CJ696" t="str">
            <v>TRASH</v>
          </cell>
          <cell r="CK696">
            <v>0</v>
          </cell>
          <cell r="CZ696">
            <v>0</v>
          </cell>
        </row>
        <row r="697">
          <cell r="BL697" t="str">
            <v>tracer tracer</v>
          </cell>
          <cell r="BM697">
            <v>29.392901073124523</v>
          </cell>
          <cell r="CG697">
            <v>29.392901073124523</v>
          </cell>
          <cell r="CI697">
            <v>0</v>
          </cell>
          <cell r="CJ697" t="str">
            <v>TRASH</v>
          </cell>
          <cell r="CK697">
            <v>0</v>
          </cell>
          <cell r="CZ697">
            <v>0</v>
          </cell>
        </row>
        <row r="698">
          <cell r="BL698" t="str">
            <v>none</v>
          </cell>
          <cell r="BM698" t="str">
            <v/>
          </cell>
          <cell r="CG698" t="str">
            <v/>
          </cell>
          <cell r="CI698">
            <v>0</v>
          </cell>
          <cell r="CJ698" t="str">
            <v>TRASH</v>
          </cell>
          <cell r="CK698">
            <v>0</v>
          </cell>
          <cell r="CZ698">
            <v>0</v>
          </cell>
        </row>
        <row r="699">
          <cell r="BL699" t="str">
            <v>tracer tracer</v>
          </cell>
          <cell r="BM699">
            <v>40.282815310471186</v>
          </cell>
          <cell r="CG699">
            <v>40.282815310471186</v>
          </cell>
          <cell r="CI699">
            <v>0</v>
          </cell>
          <cell r="CJ699" t="str">
            <v>TRASH</v>
          </cell>
          <cell r="CK699">
            <v>0</v>
          </cell>
          <cell r="CZ699">
            <v>0</v>
          </cell>
        </row>
        <row r="700">
          <cell r="BL700" t="str">
            <v>single tracer C2H2</v>
          </cell>
          <cell r="BM700">
            <v>62.606684062805535</v>
          </cell>
          <cell r="CG700">
            <v>62.606684062805535</v>
          </cell>
          <cell r="CI700">
            <v>62.606684062805535</v>
          </cell>
          <cell r="CJ700" t="str">
            <v>SINGLE CORR</v>
          </cell>
          <cell r="CK700">
            <v>62.606684062805535</v>
          </cell>
          <cell r="CZ700">
            <v>0.35501543818344705</v>
          </cell>
        </row>
        <row r="701">
          <cell r="BL701" t="str">
            <v>other method</v>
          </cell>
          <cell r="BM701">
            <v>43.060679094190178</v>
          </cell>
          <cell r="CG701">
            <v>43.060679094190178</v>
          </cell>
          <cell r="CI701">
            <v>41.371182585181423</v>
          </cell>
          <cell r="CJ701" t="str">
            <v>SINGLE CORR</v>
          </cell>
          <cell r="CK701">
            <v>41.371182585181423</v>
          </cell>
          <cell r="CZ701">
            <v>425.9959677167634</v>
          </cell>
        </row>
        <row r="702">
          <cell r="BL702" t="str">
            <v>area area</v>
          </cell>
          <cell r="BM702">
            <v>72.293064443151351</v>
          </cell>
          <cell r="CG702">
            <v>72.293064443151351</v>
          </cell>
          <cell r="CI702">
            <v>0</v>
          </cell>
          <cell r="CJ702" t="str">
            <v>TRASH</v>
          </cell>
          <cell r="CK702">
            <v>0</v>
          </cell>
          <cell r="CZ702">
            <v>0</v>
          </cell>
        </row>
        <row r="703">
          <cell r="BL703" t="str">
            <v>none</v>
          </cell>
          <cell r="BM703" t="str">
            <v/>
          </cell>
          <cell r="CG703" t="str">
            <v/>
          </cell>
          <cell r="CI703">
            <v>0</v>
          </cell>
          <cell r="CJ703" t="str">
            <v>TRASH</v>
          </cell>
          <cell r="CK703">
            <v>0</v>
          </cell>
          <cell r="CZ703">
            <v>0</v>
          </cell>
        </row>
        <row r="704">
          <cell r="BL704" t="str">
            <v>none</v>
          </cell>
          <cell r="BM704" t="str">
            <v/>
          </cell>
          <cell r="CG704" t="str">
            <v/>
          </cell>
          <cell r="CI704">
            <v>0</v>
          </cell>
          <cell r="CJ704" t="str">
            <v>TRASH</v>
          </cell>
          <cell r="CK704">
            <v>0</v>
          </cell>
          <cell r="CZ704">
            <v>0</v>
          </cell>
        </row>
        <row r="705">
          <cell r="BL705" t="str">
            <v>area area</v>
          </cell>
          <cell r="BM705">
            <v>73.993886614049984</v>
          </cell>
          <cell r="CG705">
            <v>73.993886614049984</v>
          </cell>
          <cell r="CI705">
            <v>0</v>
          </cell>
          <cell r="CJ705" t="str">
            <v>TRASH</v>
          </cell>
          <cell r="CK705">
            <v>0</v>
          </cell>
          <cell r="CZ705">
            <v>0</v>
          </cell>
        </row>
        <row r="706">
          <cell r="BL706" t="str">
            <v>other method</v>
          </cell>
          <cell r="BM706">
            <v>64.594733500816574</v>
          </cell>
          <cell r="CG706">
            <v>64.594733500816574</v>
          </cell>
          <cell r="CI706">
            <v>0</v>
          </cell>
          <cell r="CJ706" t="str">
            <v>TRASH</v>
          </cell>
          <cell r="CK706">
            <v>0</v>
          </cell>
          <cell r="CZ706">
            <v>0</v>
          </cell>
        </row>
        <row r="707">
          <cell r="CG707">
            <v>0</v>
          </cell>
          <cell r="CI707">
            <v>0</v>
          </cell>
          <cell r="CJ707" t="str">
            <v/>
          </cell>
          <cell r="CK707">
            <v>0</v>
          </cell>
          <cell r="CZ707">
            <v>0</v>
          </cell>
        </row>
        <row r="708">
          <cell r="BL708" t="str">
            <v/>
          </cell>
          <cell r="BM708" t="str">
            <v/>
          </cell>
          <cell r="CG708" t="str">
            <v/>
          </cell>
          <cell r="CI708">
            <v>0</v>
          </cell>
          <cell r="CJ708" t="str">
            <v/>
          </cell>
          <cell r="CK708">
            <v>0</v>
          </cell>
          <cell r="CZ708">
            <v>0</v>
          </cell>
        </row>
        <row r="709">
          <cell r="BL709" t="str">
            <v>none</v>
          </cell>
          <cell r="BM709" t="str">
            <v/>
          </cell>
          <cell r="CG709" t="str">
            <v/>
          </cell>
          <cell r="CI709">
            <v>0</v>
          </cell>
          <cell r="CJ709" t="str">
            <v>TRASH</v>
          </cell>
          <cell r="CK709">
            <v>0</v>
          </cell>
          <cell r="CZ709">
            <v>0</v>
          </cell>
        </row>
        <row r="710">
          <cell r="BL710" t="str">
            <v>none</v>
          </cell>
          <cell r="BM710" t="str">
            <v/>
          </cell>
          <cell r="CG710" t="str">
            <v/>
          </cell>
          <cell r="CI710">
            <v>0</v>
          </cell>
          <cell r="CJ710" t="str">
            <v>TRASH</v>
          </cell>
          <cell r="CK710">
            <v>0</v>
          </cell>
          <cell r="CZ710">
            <v>0</v>
          </cell>
        </row>
        <row r="711">
          <cell r="BL711" t="str">
            <v>none</v>
          </cell>
          <cell r="BM711" t="str">
            <v/>
          </cell>
          <cell r="CG711" t="str">
            <v/>
          </cell>
          <cell r="CI711">
            <v>0</v>
          </cell>
          <cell r="CJ711" t="str">
            <v>TRASH</v>
          </cell>
          <cell r="CK711">
            <v>0</v>
          </cell>
          <cell r="CZ711">
            <v>0</v>
          </cell>
        </row>
        <row r="712">
          <cell r="BL712" t="str">
            <v>none</v>
          </cell>
          <cell r="BM712" t="str">
            <v/>
          </cell>
          <cell r="CG712" t="str">
            <v/>
          </cell>
          <cell r="CI712">
            <v>0</v>
          </cell>
          <cell r="CJ712" t="str">
            <v>TRASH</v>
          </cell>
          <cell r="CK712">
            <v>0</v>
          </cell>
          <cell r="CZ712">
            <v>0</v>
          </cell>
        </row>
        <row r="713">
          <cell r="BL713" t="str">
            <v>none</v>
          </cell>
          <cell r="BM713" t="str">
            <v/>
          </cell>
          <cell r="CG713" t="str">
            <v/>
          </cell>
          <cell r="CI713">
            <v>0</v>
          </cell>
          <cell r="CJ713" t="str">
            <v>TRASH</v>
          </cell>
          <cell r="CK713">
            <v>0</v>
          </cell>
          <cell r="CZ713">
            <v>0</v>
          </cell>
        </row>
        <row r="714">
          <cell r="BL714" t="str">
            <v>none</v>
          </cell>
          <cell r="BM714" t="str">
            <v/>
          </cell>
          <cell r="CG714" t="str">
            <v/>
          </cell>
          <cell r="CI714">
            <v>0</v>
          </cell>
          <cell r="CJ714" t="str">
            <v>TRASH</v>
          </cell>
          <cell r="CK714">
            <v>0</v>
          </cell>
          <cell r="CZ714">
            <v>0</v>
          </cell>
        </row>
        <row r="715">
          <cell r="BL715" t="str">
            <v>none</v>
          </cell>
          <cell r="BM715" t="str">
            <v/>
          </cell>
          <cell r="CG715" t="str">
            <v/>
          </cell>
          <cell r="CI715">
            <v>0</v>
          </cell>
          <cell r="CJ715" t="str">
            <v>TRASH</v>
          </cell>
          <cell r="CK715">
            <v>0</v>
          </cell>
          <cell r="CZ715">
            <v>0</v>
          </cell>
        </row>
        <row r="716">
          <cell r="BL716" t="str">
            <v>other method</v>
          </cell>
          <cell r="BM716">
            <v>39.869679853294109</v>
          </cell>
          <cell r="CG716">
            <v>39.869679853294109</v>
          </cell>
          <cell r="CI716">
            <v>0</v>
          </cell>
          <cell r="CJ716" t="str">
            <v>TRASH</v>
          </cell>
          <cell r="CK716">
            <v>0</v>
          </cell>
          <cell r="CZ716">
            <v>0</v>
          </cell>
        </row>
        <row r="717">
          <cell r="BL717" t="str">
            <v>none</v>
          </cell>
          <cell r="BM717" t="str">
            <v/>
          </cell>
          <cell r="CG717" t="str">
            <v/>
          </cell>
          <cell r="CI717">
            <v>0</v>
          </cell>
          <cell r="CJ717" t="str">
            <v>TRASH</v>
          </cell>
          <cell r="CK717">
            <v>0</v>
          </cell>
          <cell r="CZ717">
            <v>0</v>
          </cell>
        </row>
        <row r="718">
          <cell r="BL718" t="str">
            <v>none</v>
          </cell>
          <cell r="BM718" t="str">
            <v/>
          </cell>
          <cell r="CG718" t="str">
            <v/>
          </cell>
          <cell r="CI718">
            <v>0</v>
          </cell>
          <cell r="CJ718" t="str">
            <v>TRASH</v>
          </cell>
          <cell r="CK718">
            <v>0</v>
          </cell>
          <cell r="CZ718">
            <v>0</v>
          </cell>
        </row>
        <row r="719">
          <cell r="BL719" t="str">
            <v>single tracer N2O</v>
          </cell>
          <cell r="BM719">
            <v>216.56884223720536</v>
          </cell>
          <cell r="CG719">
            <v>216.56884223720536</v>
          </cell>
          <cell r="CI719">
            <v>0</v>
          </cell>
          <cell r="CJ719" t="str">
            <v>TRASH</v>
          </cell>
          <cell r="CK719">
            <v>0</v>
          </cell>
          <cell r="CZ719">
            <v>0</v>
          </cell>
        </row>
        <row r="720">
          <cell r="BL720" t="str">
            <v>none</v>
          </cell>
          <cell r="BM720" t="str">
            <v/>
          </cell>
          <cell r="CG720" t="str">
            <v/>
          </cell>
          <cell r="CI720">
            <v>0</v>
          </cell>
          <cell r="CJ720" t="str">
            <v>TRASH</v>
          </cell>
          <cell r="CK720">
            <v>0</v>
          </cell>
          <cell r="CZ720">
            <v>0</v>
          </cell>
        </row>
        <row r="721">
          <cell r="BL721" t="str">
            <v>none</v>
          </cell>
          <cell r="BM721" t="str">
            <v/>
          </cell>
          <cell r="CG721" t="str">
            <v/>
          </cell>
          <cell r="CI721">
            <v>0</v>
          </cell>
          <cell r="CJ721" t="str">
            <v>TRASH</v>
          </cell>
          <cell r="CK721">
            <v>0</v>
          </cell>
          <cell r="CZ721">
            <v>0</v>
          </cell>
        </row>
        <row r="722">
          <cell r="BL722" t="str">
            <v>none</v>
          </cell>
          <cell r="BM722" t="str">
            <v/>
          </cell>
          <cell r="CG722" t="str">
            <v/>
          </cell>
          <cell r="CI722">
            <v>0</v>
          </cell>
          <cell r="CJ722" t="str">
            <v>TRASH</v>
          </cell>
          <cell r="CK722">
            <v>0</v>
          </cell>
          <cell r="CZ722">
            <v>0</v>
          </cell>
        </row>
        <row r="723">
          <cell r="BL723" t="str">
            <v>none</v>
          </cell>
          <cell r="BM723" t="str">
            <v/>
          </cell>
          <cell r="CG723" t="str">
            <v/>
          </cell>
          <cell r="CI723">
            <v>0</v>
          </cell>
          <cell r="CJ723" t="str">
            <v>TRASH</v>
          </cell>
          <cell r="CK723">
            <v>0</v>
          </cell>
          <cell r="CZ723">
            <v>0</v>
          </cell>
        </row>
        <row r="724">
          <cell r="BL724" t="str">
            <v>single tracer N2O</v>
          </cell>
          <cell r="BM724">
            <v>106.7310962183753</v>
          </cell>
          <cell r="CG724">
            <v>106.7310962183753</v>
          </cell>
          <cell r="CI724">
            <v>0</v>
          </cell>
          <cell r="CJ724" t="str">
            <v>TRASH</v>
          </cell>
          <cell r="CK724">
            <v>0</v>
          </cell>
          <cell r="CZ724">
            <v>0</v>
          </cell>
        </row>
        <row r="725">
          <cell r="BL725" t="str">
            <v>none</v>
          </cell>
          <cell r="BM725" t="str">
            <v/>
          </cell>
          <cell r="CG725" t="str">
            <v/>
          </cell>
          <cell r="CI725">
            <v>0</v>
          </cell>
          <cell r="CJ725" t="str">
            <v>TRASH</v>
          </cell>
          <cell r="CK725">
            <v>0</v>
          </cell>
          <cell r="CZ725">
            <v>0</v>
          </cell>
        </row>
        <row r="726">
          <cell r="BL726" t="str">
            <v>none</v>
          </cell>
          <cell r="BM726" t="str">
            <v/>
          </cell>
          <cell r="CG726" t="str">
            <v/>
          </cell>
          <cell r="CI726">
            <v>0</v>
          </cell>
          <cell r="CJ726" t="str">
            <v>TRASH</v>
          </cell>
          <cell r="CK726">
            <v>0</v>
          </cell>
          <cell r="CZ726">
            <v>0</v>
          </cell>
        </row>
        <row r="727">
          <cell r="BL727" t="str">
            <v>none</v>
          </cell>
          <cell r="BM727" t="str">
            <v/>
          </cell>
          <cell r="CG727" t="str">
            <v/>
          </cell>
          <cell r="CI727">
            <v>0</v>
          </cell>
          <cell r="CJ727" t="str">
            <v>TRASH</v>
          </cell>
          <cell r="CK727">
            <v>0</v>
          </cell>
          <cell r="CZ727">
            <v>0</v>
          </cell>
        </row>
        <row r="728">
          <cell r="BL728" t="str">
            <v>none</v>
          </cell>
          <cell r="BM728" t="str">
            <v/>
          </cell>
          <cell r="CG728" t="str">
            <v/>
          </cell>
          <cell r="CI728">
            <v>0</v>
          </cell>
          <cell r="CJ728" t="str">
            <v>TRASH</v>
          </cell>
          <cell r="CK728">
            <v>0</v>
          </cell>
          <cell r="CZ728">
            <v>0</v>
          </cell>
        </row>
        <row r="729">
          <cell r="BL729" t="str">
            <v>single tracer C2H2</v>
          </cell>
          <cell r="BM729">
            <v>19.764065878233279</v>
          </cell>
          <cell r="CG729">
            <v>19.764065878233279</v>
          </cell>
          <cell r="CI729">
            <v>19.764065878233275</v>
          </cell>
          <cell r="CJ729" t="str">
            <v>SINGLE CORR</v>
          </cell>
          <cell r="CK729">
            <v>19.764065878233275</v>
          </cell>
          <cell r="CZ729" t="e">
            <v>#N/A</v>
          </cell>
        </row>
        <row r="730">
          <cell r="BL730" t="str">
            <v/>
          </cell>
          <cell r="BM730" t="str">
            <v/>
          </cell>
          <cell r="CG730" t="str">
            <v/>
          </cell>
          <cell r="CI730">
            <v>0</v>
          </cell>
          <cell r="CJ730" t="str">
            <v/>
          </cell>
          <cell r="CK730">
            <v>0</v>
          </cell>
          <cell r="CZ730">
            <v>0</v>
          </cell>
        </row>
        <row r="731">
          <cell r="BL731" t="str">
            <v/>
          </cell>
          <cell r="BM731" t="str">
            <v/>
          </cell>
          <cell r="CG731" t="str">
            <v/>
          </cell>
          <cell r="CI731">
            <v>0</v>
          </cell>
          <cell r="CJ731" t="str">
            <v/>
          </cell>
          <cell r="CK731">
            <v>0</v>
          </cell>
          <cell r="CZ731">
            <v>0</v>
          </cell>
        </row>
        <row r="732">
          <cell r="BL732" t="str">
            <v>none</v>
          </cell>
          <cell r="BM732" t="str">
            <v/>
          </cell>
          <cell r="CG732" t="str">
            <v/>
          </cell>
          <cell r="CI732">
            <v>260.67091444887654</v>
          </cell>
          <cell r="CJ732" t="str">
            <v>SINGLE CORRx</v>
          </cell>
          <cell r="CK732">
            <v>260.67091444887654</v>
          </cell>
          <cell r="CZ732">
            <v>8398.65544656577</v>
          </cell>
        </row>
        <row r="733">
          <cell r="BL733" t="str">
            <v>single tracer N2O</v>
          </cell>
          <cell r="BM733">
            <v>193.24146563707856</v>
          </cell>
          <cell r="CG733">
            <v>193.24146563707856</v>
          </cell>
          <cell r="CI733">
            <v>193.24146563707856</v>
          </cell>
          <cell r="CJ733" t="str">
            <v>SINGLE CORRx</v>
          </cell>
          <cell r="CK733">
            <v>193.24146563707856</v>
          </cell>
          <cell r="CZ733">
            <v>586.35313218849421</v>
          </cell>
        </row>
        <row r="734">
          <cell r="BL734" t="str">
            <v>none</v>
          </cell>
          <cell r="BM734" t="str">
            <v/>
          </cell>
          <cell r="CG734" t="str">
            <v/>
          </cell>
          <cell r="CI734">
            <v>0</v>
          </cell>
          <cell r="CJ734" t="str">
            <v>TRASH</v>
          </cell>
          <cell r="CK734">
            <v>0</v>
          </cell>
          <cell r="CZ734">
            <v>0</v>
          </cell>
        </row>
        <row r="735">
          <cell r="BL735" t="str">
            <v>none</v>
          </cell>
          <cell r="BM735" t="str">
            <v/>
          </cell>
          <cell r="CG735" t="str">
            <v/>
          </cell>
          <cell r="CI735">
            <v>0</v>
          </cell>
          <cell r="CJ735" t="str">
            <v>TRASH</v>
          </cell>
          <cell r="CK735">
            <v>0</v>
          </cell>
          <cell r="CZ735">
            <v>0</v>
          </cell>
        </row>
        <row r="736">
          <cell r="BL736" t="str">
            <v>none</v>
          </cell>
          <cell r="BM736" t="str">
            <v/>
          </cell>
          <cell r="CG736" t="str">
            <v/>
          </cell>
          <cell r="CI736">
            <v>126.50903706682054</v>
          </cell>
          <cell r="CJ736" t="str">
            <v>SINGLE CORRx</v>
          </cell>
          <cell r="CK736">
            <v>126.50903706682054</v>
          </cell>
          <cell r="CZ736">
            <v>1807.754721182404</v>
          </cell>
        </row>
        <row r="737">
          <cell r="BL737" t="str">
            <v>none</v>
          </cell>
          <cell r="BM737" t="str">
            <v/>
          </cell>
          <cell r="CG737" t="str">
            <v/>
          </cell>
          <cell r="CI737">
            <v>0</v>
          </cell>
          <cell r="CJ737" t="str">
            <v>TRASH</v>
          </cell>
          <cell r="CK737">
            <v>0</v>
          </cell>
          <cell r="CZ737">
            <v>0</v>
          </cell>
        </row>
        <row r="738">
          <cell r="BL738" t="str">
            <v>single tracer N2O</v>
          </cell>
          <cell r="BM738">
            <v>145.46433963553022</v>
          </cell>
          <cell r="CG738">
            <v>145.46433963553022</v>
          </cell>
          <cell r="CI738">
            <v>145.46433963553022</v>
          </cell>
          <cell r="CJ738" t="str">
            <v>SINGLE CORRx</v>
          </cell>
          <cell r="CK738">
            <v>145.46433963553022</v>
          </cell>
          <cell r="CZ738">
            <v>555.18652166602283</v>
          </cell>
        </row>
        <row r="739">
          <cell r="BL739" t="str">
            <v>single tracer N2O</v>
          </cell>
          <cell r="BM739">
            <v>238.36956439748695</v>
          </cell>
          <cell r="CG739">
            <v>238.36956439748695</v>
          </cell>
          <cell r="CI739">
            <v>238.36956439748698</v>
          </cell>
          <cell r="CJ739" t="str">
            <v>SINGLE CORR</v>
          </cell>
          <cell r="CK739">
            <v>238.36956439748698</v>
          </cell>
          <cell r="CZ739">
            <v>4808.4278524304418</v>
          </cell>
        </row>
        <row r="740">
          <cell r="BL740" t="str">
            <v>single tracer N2O</v>
          </cell>
          <cell r="BM740">
            <v>187.30693118644257</v>
          </cell>
          <cell r="CG740">
            <v>187.30693118644257</v>
          </cell>
          <cell r="CI740">
            <v>0</v>
          </cell>
          <cell r="CJ740" t="str">
            <v>TRASH</v>
          </cell>
          <cell r="CK740">
            <v>0</v>
          </cell>
          <cell r="CZ740">
            <v>0</v>
          </cell>
        </row>
        <row r="741">
          <cell r="BL741" t="str">
            <v>area area</v>
          </cell>
          <cell r="BM741">
            <v>135.48867645079969</v>
          </cell>
          <cell r="CG741">
            <v>135.48867645079969</v>
          </cell>
          <cell r="CI741">
            <v>147.99889553207086</v>
          </cell>
          <cell r="CJ741" t="str">
            <v>SINGLE CORRx</v>
          </cell>
          <cell r="CK741">
            <v>147.99889553207086</v>
          </cell>
          <cell r="CZ741">
            <v>442.17007405718806</v>
          </cell>
        </row>
        <row r="742">
          <cell r="BL742" t="str">
            <v>area area</v>
          </cell>
          <cell r="BM742">
            <v>120.65243567659896</v>
          </cell>
          <cell r="CG742">
            <v>120.65243567659896</v>
          </cell>
          <cell r="CI742">
            <v>138.91290341488397</v>
          </cell>
          <cell r="CJ742" t="str">
            <v>SINGLE CORRx</v>
          </cell>
          <cell r="CK742">
            <v>138.91290341488397</v>
          </cell>
          <cell r="CZ742">
            <v>906.84291197984567</v>
          </cell>
        </row>
        <row r="743">
          <cell r="BL743" t="str">
            <v>area area</v>
          </cell>
          <cell r="BM743">
            <v>106.99980795993753</v>
          </cell>
          <cell r="CG743">
            <v>106.99980795993753</v>
          </cell>
          <cell r="CI743">
            <v>138.11562516736186</v>
          </cell>
          <cell r="CJ743" t="str">
            <v>SINGLE CORRx</v>
          </cell>
          <cell r="CK743">
            <v>138.11562516736186</v>
          </cell>
          <cell r="CZ743">
            <v>955.49677189702243</v>
          </cell>
        </row>
        <row r="744">
          <cell r="BL744" t="str">
            <v>single tracer N2O</v>
          </cell>
          <cell r="BM744">
            <v>115.85645141669256</v>
          </cell>
          <cell r="CG744">
            <v>115.85645141669256</v>
          </cell>
          <cell r="CI744">
            <v>115.85645141669256</v>
          </cell>
          <cell r="CJ744" t="str">
            <v>SINGLE CORRx</v>
          </cell>
          <cell r="CK744">
            <v>115.85645141669256</v>
          </cell>
          <cell r="CZ744">
            <v>2827.0791609315356</v>
          </cell>
        </row>
        <row r="745">
          <cell r="BL745" t="str">
            <v>none</v>
          </cell>
          <cell r="BM745" t="str">
            <v/>
          </cell>
          <cell r="CG745" t="str">
            <v/>
          </cell>
          <cell r="CI745">
            <v>0</v>
          </cell>
          <cell r="CJ745" t="str">
            <v>TRASH</v>
          </cell>
          <cell r="CK745">
            <v>0</v>
          </cell>
          <cell r="CZ745">
            <v>0</v>
          </cell>
        </row>
        <row r="746">
          <cell r="BL746" t="str">
            <v>area area</v>
          </cell>
          <cell r="BM746">
            <v>102.5070497010027</v>
          </cell>
          <cell r="CG746">
            <v>102.5070497010027</v>
          </cell>
          <cell r="CI746">
            <v>141.6813438705573</v>
          </cell>
          <cell r="CJ746" t="str">
            <v>SINGLE CORRx</v>
          </cell>
          <cell r="CK746">
            <v>141.6813438705573</v>
          </cell>
          <cell r="CZ746">
            <v>747.77046981894864</v>
          </cell>
        </row>
        <row r="747">
          <cell r="BL747" t="str">
            <v>area area</v>
          </cell>
          <cell r="BM747">
            <v>86.30243954585778</v>
          </cell>
          <cell r="CG747">
            <v>86.30243954585778</v>
          </cell>
          <cell r="CI747">
            <v>145.91012119400935</v>
          </cell>
          <cell r="CJ747" t="str">
            <v>SINGLE CORRx</v>
          </cell>
          <cell r="CK747">
            <v>145.91012119400935</v>
          </cell>
          <cell r="CZ747">
            <v>534.37787933276491</v>
          </cell>
        </row>
        <row r="748">
          <cell r="BL748" t="str">
            <v>single tracer N2O</v>
          </cell>
          <cell r="BM748">
            <v>113.66159950577756</v>
          </cell>
          <cell r="CG748">
            <v>113.66159950577756</v>
          </cell>
          <cell r="CI748">
            <v>113.66159950577757</v>
          </cell>
          <cell r="CJ748" t="str">
            <v>SINGLE CORRx</v>
          </cell>
          <cell r="CK748">
            <v>113.66159950577757</v>
          </cell>
          <cell r="CZ748">
            <v>3065.298337213756</v>
          </cell>
        </row>
        <row r="749">
          <cell r="BL749" t="str">
            <v>none</v>
          </cell>
          <cell r="BM749" t="str">
            <v/>
          </cell>
          <cell r="CG749" t="str">
            <v/>
          </cell>
          <cell r="CI749">
            <v>0</v>
          </cell>
          <cell r="CJ749" t="str">
            <v>TRASH</v>
          </cell>
          <cell r="CK749">
            <v>0</v>
          </cell>
          <cell r="CZ749">
            <v>0</v>
          </cell>
        </row>
        <row r="750">
          <cell r="BL750" t="str">
            <v>single tracer N2O</v>
          </cell>
          <cell r="BM750">
            <v>293.79542798529258</v>
          </cell>
          <cell r="CG750">
            <v>293.79542798529258</v>
          </cell>
          <cell r="CI750">
            <v>293.79542798529252</v>
          </cell>
          <cell r="CJ750" t="str">
            <v>SINGLE CORRx</v>
          </cell>
          <cell r="CK750">
            <v>293.79542798529252</v>
          </cell>
          <cell r="CZ750">
            <v>15567.226503800022</v>
          </cell>
        </row>
        <row r="751">
          <cell r="BL751" t="str">
            <v>none</v>
          </cell>
          <cell r="BM751" t="str">
            <v/>
          </cell>
          <cell r="CG751" t="str">
            <v/>
          </cell>
          <cell r="CI751">
            <v>0</v>
          </cell>
          <cell r="CJ751" t="str">
            <v>TRASH</v>
          </cell>
          <cell r="CK751">
            <v>0</v>
          </cell>
          <cell r="CZ751">
            <v>0</v>
          </cell>
        </row>
        <row r="752">
          <cell r="BL752" t="str">
            <v>single tracer N2O</v>
          </cell>
          <cell r="BM752">
            <v>302.0104691535642</v>
          </cell>
          <cell r="CG752">
            <v>302.0104691535642</v>
          </cell>
          <cell r="CI752">
            <v>302.0104691535642</v>
          </cell>
          <cell r="CJ752" t="str">
            <v>SINGLE CORRx</v>
          </cell>
          <cell r="CK752">
            <v>302.0104691535642</v>
          </cell>
          <cell r="CZ752">
            <v>17684.673287806178</v>
          </cell>
        </row>
        <row r="753">
          <cell r="BL753" t="str">
            <v>area area</v>
          </cell>
          <cell r="BM753">
            <v>193.81561321361187</v>
          </cell>
          <cell r="CG753">
            <v>193.81561321361187</v>
          </cell>
          <cell r="CI753">
            <v>220.20850760722888</v>
          </cell>
          <cell r="CJ753" t="str">
            <v>SINGLE CORRx</v>
          </cell>
          <cell r="CK753">
            <v>220.20850760722888</v>
          </cell>
          <cell r="CZ753">
            <v>2619.5737465278921</v>
          </cell>
        </row>
        <row r="754">
          <cell r="BL754" t="str">
            <v>none</v>
          </cell>
          <cell r="BM754" t="str">
            <v/>
          </cell>
          <cell r="CG754" t="str">
            <v/>
          </cell>
          <cell r="CI754">
            <v>0</v>
          </cell>
          <cell r="CJ754" t="str">
            <v>TRASH</v>
          </cell>
          <cell r="CK754">
            <v>0</v>
          </cell>
          <cell r="CZ754">
            <v>0</v>
          </cell>
        </row>
        <row r="755">
          <cell r="BL755" t="str">
            <v>none</v>
          </cell>
          <cell r="BM755" t="str">
            <v/>
          </cell>
          <cell r="CG755" t="str">
            <v/>
          </cell>
          <cell r="CI755">
            <v>124.85770390979516</v>
          </cell>
          <cell r="CJ755" t="str">
            <v>DUAL AREA</v>
          </cell>
          <cell r="CK755">
            <v>124.85770390979516</v>
          </cell>
          <cell r="CZ755">
            <v>1950.9033943414697</v>
          </cell>
        </row>
        <row r="756">
          <cell r="BL756" t="str">
            <v>area area</v>
          </cell>
          <cell r="BM756">
            <v>127.81975759704365</v>
          </cell>
          <cell r="CG756">
            <v>127.81975759704365</v>
          </cell>
          <cell r="CI756">
            <v>134.09794878336811</v>
          </cell>
          <cell r="CJ756" t="str">
            <v>DUAL AREA</v>
          </cell>
          <cell r="CK756">
            <v>134.09794878336811</v>
          </cell>
          <cell r="CZ756">
            <v>1220.0201752827754</v>
          </cell>
        </row>
        <row r="757">
          <cell r="BL757" t="str">
            <v>none</v>
          </cell>
          <cell r="BM757" t="str">
            <v/>
          </cell>
          <cell r="CG757" t="str">
            <v/>
          </cell>
          <cell r="CI757">
            <v>0</v>
          </cell>
          <cell r="CJ757" t="str">
            <v>TRASH</v>
          </cell>
          <cell r="CK757">
            <v>0</v>
          </cell>
          <cell r="CZ757">
            <v>0</v>
          </cell>
        </row>
        <row r="758">
          <cell r="BL758" t="str">
            <v/>
          </cell>
          <cell r="BM758" t="str">
            <v/>
          </cell>
          <cell r="CG758" t="str">
            <v/>
          </cell>
          <cell r="CI758">
            <v>0</v>
          </cell>
          <cell r="CJ758" t="str">
            <v/>
          </cell>
          <cell r="CK758">
            <v>0</v>
          </cell>
          <cell r="CZ758">
            <v>0</v>
          </cell>
        </row>
        <row r="759">
          <cell r="BL759" t="str">
            <v/>
          </cell>
          <cell r="BM759" t="str">
            <v/>
          </cell>
          <cell r="CG759" t="str">
            <v/>
          </cell>
          <cell r="CI759">
            <v>0</v>
          </cell>
          <cell r="CJ759" t="str">
            <v/>
          </cell>
          <cell r="CK759">
            <v>0</v>
          </cell>
          <cell r="CZ759">
            <v>0</v>
          </cell>
        </row>
        <row r="760">
          <cell r="BL760" t="str">
            <v>other method</v>
          </cell>
          <cell r="BM760">
            <v>69.485587418736856</v>
          </cell>
          <cell r="CG760">
            <v>69.485587418736856</v>
          </cell>
          <cell r="CI760">
            <v>69.485587418736841</v>
          </cell>
          <cell r="CJ760" t="str">
            <v>SINGLE CORRx</v>
          </cell>
          <cell r="CK760">
            <v>69.485587418736841</v>
          </cell>
          <cell r="CZ760">
            <v>5.2229367793915706</v>
          </cell>
        </row>
        <row r="761">
          <cell r="BL761" t="str">
            <v>other method</v>
          </cell>
          <cell r="BM761">
            <v>103.51926065314213</v>
          </cell>
          <cell r="CG761">
            <v>103.51926065314213</v>
          </cell>
          <cell r="CI761">
            <v>103.51926065314215</v>
          </cell>
          <cell r="CJ761" t="str">
            <v>SINGLE CORRx</v>
          </cell>
          <cell r="CK761">
            <v>103.51926065314215</v>
          </cell>
          <cell r="CZ761">
            <v>1007.9544701098803</v>
          </cell>
        </row>
        <row r="762">
          <cell r="BL762" t="str">
            <v>other method</v>
          </cell>
          <cell r="BM762">
            <v>101.9300545416862</v>
          </cell>
          <cell r="CG762">
            <v>101.9300545416862</v>
          </cell>
          <cell r="CI762">
            <v>42.026366793982874</v>
          </cell>
          <cell r="CJ762" t="str">
            <v>DUAL AREA</v>
          </cell>
          <cell r="CK762">
            <v>42.026366793982874</v>
          </cell>
          <cell r="CZ762">
            <v>884.74094140202078</v>
          </cell>
        </row>
        <row r="763">
          <cell r="BL763" t="str">
            <v>other method</v>
          </cell>
          <cell r="BM763">
            <v>46.680044764867716</v>
          </cell>
          <cell r="CG763">
            <v>46.680044764867716</v>
          </cell>
          <cell r="CI763">
            <v>46.680044764867716</v>
          </cell>
          <cell r="CJ763" t="str">
            <v>SINGLE CORRx</v>
          </cell>
          <cell r="CK763">
            <v>46.680044764867716</v>
          </cell>
          <cell r="CZ763">
            <v>629.55412553420547</v>
          </cell>
        </row>
        <row r="764">
          <cell r="BL764" t="str">
            <v>none</v>
          </cell>
          <cell r="BM764" t="str">
            <v/>
          </cell>
          <cell r="CG764" t="str">
            <v/>
          </cell>
          <cell r="CI764">
            <v>0</v>
          </cell>
          <cell r="CJ764" t="str">
            <v>TRASH</v>
          </cell>
          <cell r="CK764">
            <v>0</v>
          </cell>
          <cell r="CZ764">
            <v>0</v>
          </cell>
        </row>
        <row r="765">
          <cell r="BL765" t="str">
            <v>single tracer N2O</v>
          </cell>
          <cell r="BM765">
            <v>50.913386681934611</v>
          </cell>
          <cell r="CG765">
            <v>50.913386681934611</v>
          </cell>
          <cell r="CI765">
            <v>50.913386681934597</v>
          </cell>
          <cell r="CJ765" t="str">
            <v>SINGLE CORR</v>
          </cell>
          <cell r="CK765">
            <v>50.913386681934597</v>
          </cell>
          <cell r="CZ765">
            <v>435.03844634817494</v>
          </cell>
        </row>
        <row r="766">
          <cell r="BL766" t="str">
            <v>single tracer N2O</v>
          </cell>
          <cell r="BM766">
            <v>109.39589772482439</v>
          </cell>
          <cell r="CG766">
            <v>109.39589772482439</v>
          </cell>
          <cell r="CI766">
            <v>109.39589772482439</v>
          </cell>
          <cell r="CJ766" t="str">
            <v>SINGLE CORR</v>
          </cell>
          <cell r="CK766">
            <v>109.39589772482439</v>
          </cell>
          <cell r="CZ766">
            <v>1415.6357915452586</v>
          </cell>
        </row>
        <row r="767">
          <cell r="BL767" t="str">
            <v/>
          </cell>
          <cell r="BM767" t="str">
            <v/>
          </cell>
          <cell r="CG767" t="str">
            <v/>
          </cell>
          <cell r="CI767">
            <v>0</v>
          </cell>
          <cell r="CJ767" t="str">
            <v/>
          </cell>
          <cell r="CK767">
            <v>0</v>
          </cell>
          <cell r="CZ767">
            <v>0</v>
          </cell>
        </row>
        <row r="768">
          <cell r="BL768" t="str">
            <v/>
          </cell>
          <cell r="BM768" t="str">
            <v/>
          </cell>
          <cell r="CG768" t="str">
            <v/>
          </cell>
          <cell r="CI768">
            <v>0</v>
          </cell>
          <cell r="CJ768" t="str">
            <v/>
          </cell>
          <cell r="CK768">
            <v>0</v>
          </cell>
          <cell r="CZ768">
            <v>0</v>
          </cell>
        </row>
        <row r="769">
          <cell r="BL769">
            <v>0</v>
          </cell>
          <cell r="BM769">
            <v>0</v>
          </cell>
          <cell r="CG769">
            <v>0</v>
          </cell>
          <cell r="CI769">
            <v>0</v>
          </cell>
          <cell r="CJ769" t="str">
            <v>TRASH</v>
          </cell>
          <cell r="CK769">
            <v>0</v>
          </cell>
          <cell r="CZ769">
            <v>0</v>
          </cell>
        </row>
        <row r="770">
          <cell r="BL770" t="str">
            <v>single tracer N2O</v>
          </cell>
          <cell r="BM770">
            <v>119.60918233416774</v>
          </cell>
          <cell r="CG770">
            <v>119.60918233416774</v>
          </cell>
          <cell r="CI770">
            <v>119.60918233416776</v>
          </cell>
          <cell r="CJ770" t="str">
            <v>SINGLE CORR</v>
          </cell>
          <cell r="CK770">
            <v>119.60918233416776</v>
          </cell>
          <cell r="CZ770">
            <v>11.032605304885813</v>
          </cell>
        </row>
        <row r="771">
          <cell r="BL771" t="str">
            <v>area area</v>
          </cell>
          <cell r="BM771">
            <v>198.50990346541758</v>
          </cell>
          <cell r="CG771">
            <v>198.50990346541758</v>
          </cell>
          <cell r="CI771">
            <v>197.64436374505948</v>
          </cell>
          <cell r="CJ771" t="str">
            <v>DUAL AREA</v>
          </cell>
          <cell r="CK771">
            <v>197.64436374505948</v>
          </cell>
          <cell r="CZ771">
            <v>5582.1287227332914</v>
          </cell>
        </row>
        <row r="772">
          <cell r="BL772" t="str">
            <v>single tracer N2O</v>
          </cell>
          <cell r="BM772">
            <v>104.55755124416102</v>
          </cell>
          <cell r="CG772">
            <v>104.55755124416102</v>
          </cell>
          <cell r="CI772">
            <v>104.55755124416102</v>
          </cell>
          <cell r="CJ772" t="str">
            <v>SINGLE CORRx</v>
          </cell>
          <cell r="CK772">
            <v>104.55755124416102</v>
          </cell>
          <cell r="CZ772">
            <v>337.57329052118178</v>
          </cell>
        </row>
        <row r="773">
          <cell r="BL773" t="str">
            <v>area area</v>
          </cell>
          <cell r="BM773">
            <v>78.531605723675995</v>
          </cell>
          <cell r="CG773">
            <v>78.531605723675995</v>
          </cell>
          <cell r="CI773">
            <v>60.051326437506496</v>
          </cell>
          <cell r="CJ773" t="str">
            <v>SINGLE CORRx</v>
          </cell>
          <cell r="CK773">
            <v>60.051326437506496</v>
          </cell>
          <cell r="CZ773">
            <v>3953.8179992299115</v>
          </cell>
        </row>
        <row r="774">
          <cell r="BL774" t="str">
            <v>tracer tracer</v>
          </cell>
          <cell r="BM774">
            <v>69.875290778060887</v>
          </cell>
          <cell r="CG774">
            <v>69.875290778060887</v>
          </cell>
          <cell r="CI774">
            <v>73.57879160048131</v>
          </cell>
          <cell r="CJ774" t="str">
            <v>DUAL CORR</v>
          </cell>
          <cell r="CK774">
            <v>73.57879160048131</v>
          </cell>
          <cell r="CZ774">
            <v>2435.6127303570443</v>
          </cell>
        </row>
        <row r="775">
          <cell r="BL775" t="str">
            <v>area area</v>
          </cell>
          <cell r="BM775">
            <v>181.76517465333833</v>
          </cell>
          <cell r="CG775">
            <v>181.76517465333833</v>
          </cell>
          <cell r="CI775">
            <v>166.90500627465346</v>
          </cell>
          <cell r="CJ775" t="str">
            <v>SINGLE CORRx</v>
          </cell>
          <cell r="CK775">
            <v>166.90500627465346</v>
          </cell>
          <cell r="CZ775">
            <v>1933.7379481660919</v>
          </cell>
        </row>
        <row r="776">
          <cell r="BL776" t="str">
            <v>none</v>
          </cell>
          <cell r="BM776" t="str">
            <v/>
          </cell>
          <cell r="CG776" t="str">
            <v/>
          </cell>
          <cell r="CI776">
            <v>0</v>
          </cell>
          <cell r="CJ776" t="str">
            <v>TRASH</v>
          </cell>
          <cell r="CK776">
            <v>0</v>
          </cell>
          <cell r="CZ776">
            <v>0</v>
          </cell>
        </row>
        <row r="777">
          <cell r="BL777" t="str">
            <v>none</v>
          </cell>
          <cell r="BM777" t="str">
            <v/>
          </cell>
          <cell r="CG777" t="str">
            <v/>
          </cell>
          <cell r="CI777">
            <v>0</v>
          </cell>
          <cell r="CJ777" t="str">
            <v>TRASH</v>
          </cell>
          <cell r="CK777">
            <v>0</v>
          </cell>
          <cell r="CZ777">
            <v>0</v>
          </cell>
        </row>
        <row r="778">
          <cell r="BL778" t="str">
            <v>none</v>
          </cell>
          <cell r="BM778" t="str">
            <v/>
          </cell>
          <cell r="CG778" t="str">
            <v/>
          </cell>
          <cell r="CI778">
            <v>282.93562165319992</v>
          </cell>
          <cell r="CJ778" t="str">
            <v>DUAL AREA</v>
          </cell>
          <cell r="CK778">
            <v>282.93562165319992</v>
          </cell>
          <cell r="CZ778">
            <v>25601.568897992922</v>
          </cell>
        </row>
        <row r="779">
          <cell r="BL779" t="str">
            <v>none</v>
          </cell>
          <cell r="BM779" t="str">
            <v/>
          </cell>
          <cell r="CG779" t="str">
            <v/>
          </cell>
          <cell r="CI779">
            <v>0</v>
          </cell>
          <cell r="CJ779" t="str">
            <v>TRASH</v>
          </cell>
          <cell r="CK779">
            <v>0</v>
          </cell>
          <cell r="CZ779">
            <v>0</v>
          </cell>
        </row>
        <row r="780">
          <cell r="BL780" t="str">
            <v>area area</v>
          </cell>
          <cell r="BM780">
            <v>82.850429374444602</v>
          </cell>
          <cell r="CG780">
            <v>82.850429374444602</v>
          </cell>
          <cell r="CI780">
            <v>119.06572326098357</v>
          </cell>
          <cell r="CJ780" t="str">
            <v>SINGLE CORRx</v>
          </cell>
          <cell r="CK780">
            <v>119.06572326098357</v>
          </cell>
          <cell r="CZ780">
            <v>14.938191460347833</v>
          </cell>
        </row>
        <row r="781">
          <cell r="BL781" t="str">
            <v>single tracer N2O</v>
          </cell>
          <cell r="BM781">
            <v>305.37065412319066</v>
          </cell>
          <cell r="CG781">
            <v>305.37065412319066</v>
          </cell>
          <cell r="CI781">
            <v>305.37065412319066</v>
          </cell>
          <cell r="CJ781" t="str">
            <v>SINGLE CORRx</v>
          </cell>
          <cell r="CK781">
            <v>305.37065412319066</v>
          </cell>
          <cell r="CZ781">
            <v>33284.329956182919</v>
          </cell>
        </row>
        <row r="782">
          <cell r="BL782" t="str">
            <v>none</v>
          </cell>
          <cell r="BM782" t="str">
            <v/>
          </cell>
          <cell r="CG782" t="str">
            <v/>
          </cell>
          <cell r="CI782">
            <v>0</v>
          </cell>
          <cell r="CJ782" t="str">
            <v>TRASH</v>
          </cell>
          <cell r="CK782">
            <v>0</v>
          </cell>
          <cell r="CZ782">
            <v>0</v>
          </cell>
        </row>
        <row r="783">
          <cell r="BL783" t="str">
            <v>single tracer N2O</v>
          </cell>
          <cell r="BM783">
            <v>240.10489163450177</v>
          </cell>
          <cell r="CG783">
            <v>240.10489163450177</v>
          </cell>
          <cell r="CI783">
            <v>240.1048916345018</v>
          </cell>
          <cell r="CJ783" t="str">
            <v>SINGLE CORR</v>
          </cell>
          <cell r="CK783">
            <v>240.1048916345018</v>
          </cell>
          <cell r="CZ783">
            <v>13729.786750838826</v>
          </cell>
        </row>
        <row r="784">
          <cell r="BL784" t="str">
            <v>none</v>
          </cell>
          <cell r="BM784" t="str">
            <v/>
          </cell>
          <cell r="CG784" t="str">
            <v/>
          </cell>
          <cell r="CI784">
            <v>0</v>
          </cell>
          <cell r="CJ784" t="str">
            <v>TRASH</v>
          </cell>
          <cell r="CK784">
            <v>0</v>
          </cell>
          <cell r="CZ784">
            <v>0</v>
          </cell>
        </row>
        <row r="785">
          <cell r="BL785" t="str">
            <v>none</v>
          </cell>
          <cell r="BM785" t="str">
            <v/>
          </cell>
          <cell r="CG785" t="str">
            <v/>
          </cell>
          <cell r="CI785">
            <v>0</v>
          </cell>
          <cell r="CJ785" t="str">
            <v>TRASH</v>
          </cell>
          <cell r="CK785">
            <v>0</v>
          </cell>
          <cell r="CZ785">
            <v>0</v>
          </cell>
        </row>
        <row r="786">
          <cell r="BL786" t="str">
            <v>none</v>
          </cell>
          <cell r="BM786" t="str">
            <v/>
          </cell>
          <cell r="CG786" t="str">
            <v/>
          </cell>
          <cell r="CI786">
            <v>0</v>
          </cell>
          <cell r="CJ786" t="str">
            <v>TRASH</v>
          </cell>
          <cell r="CK786">
            <v>0</v>
          </cell>
          <cell r="CZ786">
            <v>0</v>
          </cell>
        </row>
        <row r="787">
          <cell r="BL787" t="str">
            <v>single tracer C2H2</v>
          </cell>
          <cell r="BM787">
            <v>34.80896076413427</v>
          </cell>
          <cell r="CG787">
            <v>34.80896076413427</v>
          </cell>
          <cell r="CI787">
            <v>34.80896076413427</v>
          </cell>
          <cell r="CJ787" t="str">
            <v>SINGLE CORR</v>
          </cell>
          <cell r="CK787">
            <v>34.80896076413427</v>
          </cell>
          <cell r="CZ787">
            <v>7765.4442608486979</v>
          </cell>
        </row>
        <row r="788">
          <cell r="BL788" t="str">
            <v>area area</v>
          </cell>
          <cell r="BM788">
            <v>156.33563900266208</v>
          </cell>
          <cell r="CG788">
            <v>156.33563900266208</v>
          </cell>
          <cell r="CI788">
            <v>176.35502305447224</v>
          </cell>
          <cell r="CJ788" t="str">
            <v>SINGLE CORRx</v>
          </cell>
          <cell r="CK788">
            <v>176.35502305447224</v>
          </cell>
          <cell r="CZ788">
            <v>2854.156272029601</v>
          </cell>
        </row>
        <row r="789">
          <cell r="BL789" t="str">
            <v>area area</v>
          </cell>
          <cell r="BM789">
            <v>63.521425673769741</v>
          </cell>
          <cell r="CG789">
            <v>63.521425673769741</v>
          </cell>
          <cell r="CI789">
            <v>53.134941040157152</v>
          </cell>
          <cell r="CJ789" t="str">
            <v>DUAL AREA</v>
          </cell>
          <cell r="CK789">
            <v>53.134941040157152</v>
          </cell>
          <cell r="CZ789">
            <v>4871.4506101436782</v>
          </cell>
        </row>
        <row r="790">
          <cell r="BL790" t="str">
            <v>single tracer N2O</v>
          </cell>
          <cell r="BM790">
            <v>74.571531142723842</v>
          </cell>
          <cell r="CG790">
            <v>74.571531142723842</v>
          </cell>
          <cell r="CI790">
            <v>74.571531142723813</v>
          </cell>
          <cell r="CJ790" t="str">
            <v>SINGLE CORR</v>
          </cell>
          <cell r="CK790">
            <v>74.571531142723813</v>
          </cell>
          <cell r="CZ790">
            <v>2338.611042679704</v>
          </cell>
        </row>
        <row r="791">
          <cell r="BL791" t="str">
            <v>single tracer N2O</v>
          </cell>
          <cell r="BM791">
            <v>42.560569600042896</v>
          </cell>
          <cell r="CG791">
            <v>42.560569600042896</v>
          </cell>
          <cell r="CI791">
            <v>34.899442544449343</v>
          </cell>
          <cell r="CJ791" t="str">
            <v>DUAL CORR</v>
          </cell>
          <cell r="CK791">
            <v>34.899442544449343</v>
          </cell>
          <cell r="CZ791">
            <v>7749.5056206760146</v>
          </cell>
        </row>
        <row r="792">
          <cell r="BL792" t="str">
            <v>area area</v>
          </cell>
          <cell r="BM792">
            <v>68.753304582159529</v>
          </cell>
          <cell r="CG792">
            <v>68.753304582159529</v>
          </cell>
          <cell r="CI792">
            <v>65.670280569010231</v>
          </cell>
          <cell r="CJ792" t="str">
            <v>DUAL AREA</v>
          </cell>
          <cell r="CK792">
            <v>65.670280569010231</v>
          </cell>
          <cell r="CZ792">
            <v>3278.7578003864978</v>
          </cell>
        </row>
        <row r="793">
          <cell r="BL793" t="str">
            <v>single tracer N2O</v>
          </cell>
          <cell r="BM793">
            <v>96.68302705313431</v>
          </cell>
          <cell r="CG793">
            <v>96.68302705313431</v>
          </cell>
          <cell r="CI793">
            <v>96.68302705313431</v>
          </cell>
          <cell r="CJ793" t="str">
            <v>SINGLE CORRx</v>
          </cell>
          <cell r="CK793">
            <v>96.68302705313431</v>
          </cell>
          <cell r="CZ793">
            <v>688.94132844748196</v>
          </cell>
        </row>
        <row r="794">
          <cell r="BL794" t="str">
            <v>single tracer N2O</v>
          </cell>
          <cell r="BM794">
            <v>55.151993025168395</v>
          </cell>
          <cell r="CG794">
            <v>55.151993025168395</v>
          </cell>
          <cell r="CI794">
            <v>55.151993025168395</v>
          </cell>
          <cell r="CJ794" t="str">
            <v>SINGLE CORR</v>
          </cell>
          <cell r="CK794">
            <v>55.151993025168395</v>
          </cell>
          <cell r="CZ794">
            <v>4593.9556842096163</v>
          </cell>
        </row>
        <row r="795">
          <cell r="BL795" t="str">
            <v>none</v>
          </cell>
          <cell r="BM795" t="str">
            <v/>
          </cell>
          <cell r="CG795" t="str">
            <v/>
          </cell>
          <cell r="CI795">
            <v>191.203548642675</v>
          </cell>
          <cell r="CJ795" t="str">
            <v>DUAL AREA</v>
          </cell>
          <cell r="CK795">
            <v>191.203548642675</v>
          </cell>
          <cell r="CZ795">
            <v>4661.1792780564128</v>
          </cell>
        </row>
        <row r="796">
          <cell r="BL796" t="str">
            <v>none</v>
          </cell>
          <cell r="BM796" t="str">
            <v/>
          </cell>
          <cell r="CG796" t="str">
            <v/>
          </cell>
          <cell r="CI796">
            <v>0</v>
          </cell>
          <cell r="CJ796" t="str">
            <v>TRASH</v>
          </cell>
          <cell r="CK796">
            <v>0</v>
          </cell>
          <cell r="CZ796">
            <v>0</v>
          </cell>
        </row>
        <row r="797">
          <cell r="BL797" t="str">
            <v>other method</v>
          </cell>
          <cell r="BM797">
            <v>136.29832067599384</v>
          </cell>
          <cell r="CG797">
            <v>136.29832067599384</v>
          </cell>
          <cell r="CI797">
            <v>166.35826100867385</v>
          </cell>
          <cell r="CJ797" t="str">
            <v>SINGLE CORRx</v>
          </cell>
          <cell r="CK797">
            <v>166.35826100867385</v>
          </cell>
          <cell r="CZ797">
            <v>1885.9514116822775</v>
          </cell>
        </row>
        <row r="798">
          <cell r="BL798" t="str">
            <v>area area</v>
          </cell>
          <cell r="BM798">
            <v>81.135865296317306</v>
          </cell>
          <cell r="CG798">
            <v>81.135865296317306</v>
          </cell>
          <cell r="CI798">
            <v>94.377273739892146</v>
          </cell>
          <cell r="CJ798" t="str">
            <v>SINGLE CORRx</v>
          </cell>
          <cell r="CK798">
            <v>94.377273739892146</v>
          </cell>
          <cell r="CZ798">
            <v>815.29923177260298</v>
          </cell>
        </row>
        <row r="799">
          <cell r="BL799" t="str">
            <v/>
          </cell>
          <cell r="BM799" t="str">
            <v/>
          </cell>
          <cell r="CG799" t="str">
            <v/>
          </cell>
          <cell r="CI799">
            <v>0</v>
          </cell>
          <cell r="CJ799" t="str">
            <v/>
          </cell>
          <cell r="CK799">
            <v>0</v>
          </cell>
          <cell r="CZ799">
            <v>0</v>
          </cell>
        </row>
        <row r="800">
          <cell r="BL800" t="str">
            <v/>
          </cell>
          <cell r="BM800" t="str">
            <v/>
          </cell>
          <cell r="CG800" t="str">
            <v/>
          </cell>
          <cell r="CI800">
            <v>0</v>
          </cell>
          <cell r="CJ800" t="str">
            <v/>
          </cell>
          <cell r="CK800">
            <v>0</v>
          </cell>
          <cell r="CZ800">
            <v>0</v>
          </cell>
        </row>
        <row r="801">
          <cell r="BL801" t="str">
            <v>none</v>
          </cell>
          <cell r="BM801" t="str">
            <v/>
          </cell>
          <cell r="CG801" t="str">
            <v/>
          </cell>
          <cell r="CI801">
            <v>50.326076102196268</v>
          </cell>
          <cell r="CJ801" t="str">
            <v>DUAL AREA</v>
          </cell>
          <cell r="CK801">
            <v>50.326076102196268</v>
          </cell>
          <cell r="CZ801">
            <v>32.676098594596255</v>
          </cell>
        </row>
        <row r="802">
          <cell r="BL802" t="str">
            <v>area area</v>
          </cell>
          <cell r="BM802">
            <v>24.087589119546383</v>
          </cell>
          <cell r="CG802">
            <v>24.087589119546383</v>
          </cell>
          <cell r="CI802">
            <v>0</v>
          </cell>
          <cell r="CJ802" t="str">
            <v>TRASH</v>
          </cell>
          <cell r="CK802">
            <v>0</v>
          </cell>
          <cell r="CZ802">
            <v>0</v>
          </cell>
        </row>
        <row r="803">
          <cell r="BL803" t="str">
            <v>none</v>
          </cell>
          <cell r="BM803" t="str">
            <v/>
          </cell>
          <cell r="CG803" t="str">
            <v/>
          </cell>
          <cell r="CI803">
            <v>196.38600771317718</v>
          </cell>
          <cell r="CJ803" t="str">
            <v>SINGLE CORR</v>
          </cell>
          <cell r="CK803">
            <v>196.38600771317718</v>
          </cell>
          <cell r="CZ803">
            <v>19696.334616931799</v>
          </cell>
        </row>
        <row r="804">
          <cell r="BL804" t="str">
            <v>none</v>
          </cell>
          <cell r="BM804" t="str">
            <v/>
          </cell>
          <cell r="CG804" t="str">
            <v/>
          </cell>
          <cell r="CI804">
            <v>0</v>
          </cell>
          <cell r="CJ804" t="str">
            <v>TRASH</v>
          </cell>
          <cell r="CK804">
            <v>0</v>
          </cell>
          <cell r="CZ804">
            <v>0</v>
          </cell>
        </row>
        <row r="805">
          <cell r="BL805" t="str">
            <v>none</v>
          </cell>
          <cell r="BM805" t="str">
            <v/>
          </cell>
          <cell r="CG805" t="str">
            <v/>
          </cell>
          <cell r="CI805">
            <v>0</v>
          </cell>
          <cell r="CJ805" t="str">
            <v>TRASH</v>
          </cell>
          <cell r="CK805">
            <v>0</v>
          </cell>
          <cell r="CZ805">
            <v>0</v>
          </cell>
        </row>
        <row r="806">
          <cell r="BL806" t="str">
            <v>none</v>
          </cell>
          <cell r="BM806" t="str">
            <v/>
          </cell>
          <cell r="CG806" t="str">
            <v/>
          </cell>
          <cell r="CI806">
            <v>0</v>
          </cell>
          <cell r="CJ806" t="str">
            <v>TRASH</v>
          </cell>
          <cell r="CK806">
            <v>0</v>
          </cell>
          <cell r="CZ806">
            <v>0</v>
          </cell>
        </row>
        <row r="807">
          <cell r="BL807" t="str">
            <v>none</v>
          </cell>
          <cell r="BM807" t="str">
            <v/>
          </cell>
          <cell r="CG807" t="str">
            <v/>
          </cell>
          <cell r="CI807">
            <v>0</v>
          </cell>
          <cell r="CJ807" t="str">
            <v>TRASH</v>
          </cell>
          <cell r="CK807">
            <v>0</v>
          </cell>
          <cell r="CZ807">
            <v>0</v>
          </cell>
        </row>
        <row r="808">
          <cell r="BL808" t="str">
            <v>area area</v>
          </cell>
          <cell r="BM808">
            <v>26.19038725606649</v>
          </cell>
          <cell r="CG808">
            <v>26.19038725606649</v>
          </cell>
          <cell r="CI808">
            <v>21.909487151708731</v>
          </cell>
          <cell r="CJ808" t="str">
            <v>DUAL AREA</v>
          </cell>
          <cell r="CK808">
            <v>21.909487151708731</v>
          </cell>
          <cell r="CZ808">
            <v>1165.0541851615972</v>
          </cell>
        </row>
        <row r="809">
          <cell r="BL809" t="str">
            <v>none</v>
          </cell>
          <cell r="BM809" t="str">
            <v/>
          </cell>
          <cell r="CG809" t="str">
            <v/>
          </cell>
          <cell r="CI809">
            <v>0</v>
          </cell>
          <cell r="CJ809" t="str">
            <v>TRASH</v>
          </cell>
          <cell r="CK809">
            <v>0</v>
          </cell>
          <cell r="CZ809">
            <v>0</v>
          </cell>
        </row>
        <row r="810">
          <cell r="BL810" t="str">
            <v>none</v>
          </cell>
          <cell r="BM810" t="str">
            <v/>
          </cell>
          <cell r="CG810" t="str">
            <v/>
          </cell>
          <cell r="CI810">
            <v>0</v>
          </cell>
          <cell r="CJ810" t="str">
            <v>TRASH</v>
          </cell>
          <cell r="CK810">
            <v>0</v>
          </cell>
          <cell r="CZ810">
            <v>0</v>
          </cell>
        </row>
        <row r="811">
          <cell r="BL811" t="str">
            <v>none</v>
          </cell>
          <cell r="BM811" t="str">
            <v/>
          </cell>
          <cell r="CG811" t="str">
            <v/>
          </cell>
          <cell r="CI811">
            <v>122.01218634562822</v>
          </cell>
          <cell r="CJ811" t="str">
            <v>DUAL AREA</v>
          </cell>
          <cell r="CK811">
            <v>122.01218634562822</v>
          </cell>
          <cell r="CZ811">
            <v>4352.0157146270249</v>
          </cell>
        </row>
        <row r="812">
          <cell r="BL812" t="str">
            <v>none</v>
          </cell>
          <cell r="BM812" t="str">
            <v/>
          </cell>
          <cell r="CG812" t="str">
            <v/>
          </cell>
          <cell r="CI812">
            <v>46.987472595633648</v>
          </cell>
          <cell r="CJ812" t="str">
            <v>DUAL AREA</v>
          </cell>
          <cell r="CK812">
            <v>46.987472595633648</v>
          </cell>
          <cell r="CZ812">
            <v>81.991297954681585</v>
          </cell>
        </row>
        <row r="813">
          <cell r="BL813" t="str">
            <v>none</v>
          </cell>
          <cell r="BM813" t="str">
            <v/>
          </cell>
          <cell r="CG813" t="str">
            <v/>
          </cell>
          <cell r="CI813">
            <v>54.891265814648257</v>
          </cell>
          <cell r="CJ813" t="str">
            <v>SINGLE CORRx</v>
          </cell>
          <cell r="CK813">
            <v>54.891265814648257</v>
          </cell>
          <cell r="CZ813">
            <v>1.3250574927412242</v>
          </cell>
        </row>
        <row r="814">
          <cell r="BL814" t="str">
            <v>none</v>
          </cell>
          <cell r="BM814" t="str">
            <v/>
          </cell>
          <cell r="CG814" t="str">
            <v/>
          </cell>
          <cell r="CI814">
            <v>44.228994708177304</v>
          </cell>
          <cell r="CJ814" t="str">
            <v>SINGLE CORRx</v>
          </cell>
          <cell r="CK814">
            <v>44.228994708177304</v>
          </cell>
          <cell r="CZ814">
            <v>139.55600662936186</v>
          </cell>
        </row>
        <row r="815">
          <cell r="BL815" t="str">
            <v>area area</v>
          </cell>
          <cell r="BM815">
            <v>10.645035882307104</v>
          </cell>
          <cell r="CG815">
            <v>10.645035882307104</v>
          </cell>
          <cell r="CI815">
            <v>10.567932320987062</v>
          </cell>
          <cell r="CJ815" t="str">
            <v>SINGLE CORRx</v>
          </cell>
          <cell r="CK815">
            <v>10.567932320987062</v>
          </cell>
          <cell r="CZ815">
            <v>2067.9251398692945</v>
          </cell>
        </row>
        <row r="816">
          <cell r="BL816" t="str">
            <v>none</v>
          </cell>
          <cell r="BM816" t="str">
            <v/>
          </cell>
          <cell r="CG816" t="str">
            <v/>
          </cell>
          <cell r="CI816">
            <v>40.7904176111346</v>
          </cell>
          <cell r="CJ816" t="str">
            <v>DUAL AREA</v>
          </cell>
          <cell r="CK816">
            <v>40.7904176111346</v>
          </cell>
          <cell r="CZ816">
            <v>232.62227224449302</v>
          </cell>
        </row>
        <row r="817">
          <cell r="BL817" t="str">
            <v>none</v>
          </cell>
          <cell r="BM817" t="str">
            <v/>
          </cell>
          <cell r="CG817" t="str">
            <v/>
          </cell>
          <cell r="CI817">
            <v>0</v>
          </cell>
          <cell r="CJ817" t="str">
            <v>TRASH</v>
          </cell>
          <cell r="CK817">
            <v>0</v>
          </cell>
          <cell r="CZ817">
            <v>0</v>
          </cell>
        </row>
        <row r="818">
          <cell r="BL818" t="str">
            <v>single tracer N2O</v>
          </cell>
          <cell r="BM818">
            <v>29.211549997374576</v>
          </cell>
          <cell r="CG818">
            <v>29.211549997374576</v>
          </cell>
          <cell r="CI818">
            <v>0</v>
          </cell>
          <cell r="CJ818" t="str">
            <v>TRASH</v>
          </cell>
          <cell r="CK818">
            <v>0</v>
          </cell>
          <cell r="CZ818">
            <v>0</v>
          </cell>
        </row>
        <row r="819">
          <cell r="BL819" t="str">
            <v/>
          </cell>
          <cell r="BM819" t="str">
            <v/>
          </cell>
          <cell r="CG819" t="str">
            <v/>
          </cell>
          <cell r="CI819">
            <v>0</v>
          </cell>
          <cell r="CJ819" t="str">
            <v/>
          </cell>
          <cell r="CK819">
            <v>0</v>
          </cell>
          <cell r="CZ819">
            <v>0</v>
          </cell>
        </row>
        <row r="820">
          <cell r="BL820" t="str">
            <v/>
          </cell>
          <cell r="BM820" t="str">
            <v/>
          </cell>
          <cell r="CG820" t="str">
            <v/>
          </cell>
          <cell r="CI820">
            <v>0</v>
          </cell>
          <cell r="CJ820" t="str">
            <v/>
          </cell>
          <cell r="CK820">
            <v>0</v>
          </cell>
          <cell r="CZ820">
            <v>0</v>
          </cell>
        </row>
        <row r="821">
          <cell r="BL821" t="str">
            <v>area area</v>
          </cell>
          <cell r="BM821">
            <v>1.833852787708057</v>
          </cell>
          <cell r="CG821">
            <v>1.833852787708057</v>
          </cell>
          <cell r="CI821">
            <v>1.621797891759607</v>
          </cell>
          <cell r="CJ821" t="str">
            <v>DUAL AREA</v>
          </cell>
          <cell r="CK821">
            <v>1.621797891759607</v>
          </cell>
          <cell r="CZ821">
            <v>7.5174888093512546</v>
          </cell>
        </row>
        <row r="822">
          <cell r="BL822" t="str">
            <v>none</v>
          </cell>
          <cell r="BM822" t="str">
            <v/>
          </cell>
          <cell r="CG822" t="str">
            <v/>
          </cell>
          <cell r="CI822">
            <v>2.1102311466149115</v>
          </cell>
          <cell r="CJ822" t="str">
            <v>DUAL AREA</v>
          </cell>
          <cell r="CK822">
            <v>2.1102311466149115</v>
          </cell>
          <cell r="CZ822">
            <v>5.0776794150429536</v>
          </cell>
        </row>
        <row r="823">
          <cell r="BL823" t="str">
            <v>none</v>
          </cell>
          <cell r="BM823" t="str">
            <v/>
          </cell>
          <cell r="CG823" t="str">
            <v/>
          </cell>
          <cell r="CI823">
            <v>0</v>
          </cell>
          <cell r="CJ823" t="str">
            <v>TRASH</v>
          </cell>
          <cell r="CK823">
            <v>0</v>
          </cell>
          <cell r="CZ823">
            <v>0</v>
          </cell>
        </row>
        <row r="824">
          <cell r="BL824" t="str">
            <v>none</v>
          </cell>
          <cell r="BM824" t="str">
            <v/>
          </cell>
          <cell r="CG824" t="str">
            <v/>
          </cell>
          <cell r="CI824">
            <v>0</v>
          </cell>
          <cell r="CJ824" t="str">
            <v>TRASH</v>
          </cell>
          <cell r="CK824">
            <v>0</v>
          </cell>
          <cell r="CZ824">
            <v>0</v>
          </cell>
        </row>
        <row r="825">
          <cell r="BL825" t="str">
            <v>none</v>
          </cell>
          <cell r="BM825" t="str">
            <v/>
          </cell>
          <cell r="CG825" t="str">
            <v/>
          </cell>
          <cell r="CI825">
            <v>3.5663508490728342</v>
          </cell>
          <cell r="CJ825" t="str">
            <v>DUAL AREA</v>
          </cell>
          <cell r="CK825">
            <v>3.5663508490728342</v>
          </cell>
          <cell r="CZ825">
            <v>0.63560911891305094</v>
          </cell>
        </row>
        <row r="826">
          <cell r="BL826" t="str">
            <v>area area</v>
          </cell>
          <cell r="BM826">
            <v>2.328139044547954</v>
          </cell>
          <cell r="CG826">
            <v>2.328139044547954</v>
          </cell>
          <cell r="CI826">
            <v>1.8036654587399563</v>
          </cell>
          <cell r="CJ826" t="str">
            <v>SINGLE CORRx</v>
          </cell>
          <cell r="CK826">
            <v>1.8036654587399563</v>
          </cell>
          <cell r="CZ826">
            <v>6.5532742002518658</v>
          </cell>
        </row>
        <row r="827">
          <cell r="BL827" t="str">
            <v>none</v>
          </cell>
          <cell r="BM827" t="str">
            <v/>
          </cell>
          <cell r="CG827" t="str">
            <v/>
          </cell>
          <cell r="CI827">
            <v>0</v>
          </cell>
          <cell r="CJ827" t="str">
            <v>TRASH</v>
          </cell>
          <cell r="CK827">
            <v>0</v>
          </cell>
          <cell r="CZ827">
            <v>0</v>
          </cell>
        </row>
        <row r="828">
          <cell r="BL828" t="str">
            <v>none</v>
          </cell>
          <cell r="BM828" t="str">
            <v/>
          </cell>
          <cell r="CG828" t="str">
            <v/>
          </cell>
          <cell r="CI828">
            <v>0</v>
          </cell>
          <cell r="CJ828" t="str">
            <v>TRASH</v>
          </cell>
          <cell r="CK828">
            <v>0</v>
          </cell>
          <cell r="CZ828">
            <v>0</v>
          </cell>
        </row>
        <row r="829">
          <cell r="BL829" t="str">
            <v>tracer tracer</v>
          </cell>
          <cell r="BM829">
            <v>0.84385132372078342</v>
          </cell>
          <cell r="CG829">
            <v>0.84385132372078342</v>
          </cell>
          <cell r="CI829">
            <v>0.70285540549204928</v>
          </cell>
          <cell r="CJ829" t="str">
            <v>DUAL AREA</v>
          </cell>
          <cell r="CK829">
            <v>0.70285540549204928</v>
          </cell>
          <cell r="CZ829">
            <v>13.401064349300496</v>
          </cell>
        </row>
        <row r="830">
          <cell r="BL830" t="str">
            <v>single tracer N2O</v>
          </cell>
          <cell r="BM830">
            <v>1.2406898901153443</v>
          </cell>
          <cell r="CG830">
            <v>1.2406898901153443</v>
          </cell>
          <cell r="CI830">
            <v>0</v>
          </cell>
          <cell r="CJ830" t="str">
            <v>TRASH</v>
          </cell>
          <cell r="CK830">
            <v>0</v>
          </cell>
          <cell r="CZ830">
            <v>0</v>
          </cell>
        </row>
        <row r="831">
          <cell r="BL831" t="str">
            <v>area area</v>
          </cell>
          <cell r="BM831">
            <v>1.1366924429138157</v>
          </cell>
          <cell r="CG831">
            <v>1.1366924429138157</v>
          </cell>
          <cell r="CI831">
            <v>0.96740304564350943</v>
          </cell>
          <cell r="CJ831" t="str">
            <v>DUAL AREA</v>
          </cell>
          <cell r="CK831">
            <v>0.96740304564350943</v>
          </cell>
          <cell r="CZ831">
            <v>11.534166150164435</v>
          </cell>
        </row>
        <row r="832">
          <cell r="BL832" t="str">
            <v>none</v>
          </cell>
          <cell r="BM832" t="str">
            <v/>
          </cell>
          <cell r="CG832" t="str">
            <v/>
          </cell>
          <cell r="CI832">
            <v>0</v>
          </cell>
          <cell r="CJ832" t="str">
            <v>TRASH</v>
          </cell>
          <cell r="CK832">
            <v>0</v>
          </cell>
          <cell r="CZ832">
            <v>0</v>
          </cell>
        </row>
        <row r="833">
          <cell r="BL833" t="str">
            <v>other method</v>
          </cell>
          <cell r="BM833">
            <v>20.361266347624298</v>
          </cell>
          <cell r="CG833">
            <v>20.361266347624298</v>
          </cell>
          <cell r="CI833">
            <v>16.958298440875311</v>
          </cell>
          <cell r="CJ833" t="str">
            <v>DUAL AREA</v>
          </cell>
          <cell r="CK833">
            <v>16.958298440875311</v>
          </cell>
          <cell r="CZ833">
            <v>158.62638284126123</v>
          </cell>
        </row>
        <row r="834">
          <cell r="BL834" t="str">
            <v>none</v>
          </cell>
          <cell r="BM834" t="str">
            <v/>
          </cell>
          <cell r="CG834" t="str">
            <v/>
          </cell>
          <cell r="CI834">
            <v>8.3045843645242581</v>
          </cell>
          <cell r="CJ834" t="str">
            <v>DUAL AREA</v>
          </cell>
          <cell r="CK834">
            <v>8.3045843645242581</v>
          </cell>
          <cell r="CZ834">
            <v>15.53134337537073</v>
          </cell>
        </row>
        <row r="835">
          <cell r="BL835" t="str">
            <v/>
          </cell>
          <cell r="BM835" t="str">
            <v/>
          </cell>
          <cell r="CG835" t="str">
            <v/>
          </cell>
          <cell r="CI835">
            <v>0</v>
          </cell>
          <cell r="CJ835" t="str">
            <v/>
          </cell>
          <cell r="CK835">
            <v>0</v>
          </cell>
          <cell r="CZ835">
            <v>0</v>
          </cell>
        </row>
        <row r="836">
          <cell r="BL836" t="str">
            <v/>
          </cell>
          <cell r="BM836" t="str">
            <v/>
          </cell>
          <cell r="CG836" t="str">
            <v/>
          </cell>
          <cell r="CI836">
            <v>0</v>
          </cell>
          <cell r="CJ836" t="str">
            <v/>
          </cell>
          <cell r="CK836">
            <v>0</v>
          </cell>
          <cell r="CZ836">
            <v>0</v>
          </cell>
        </row>
        <row r="837">
          <cell r="BL837" t="str">
            <v>single tracer C2H2</v>
          </cell>
          <cell r="BM837">
            <v>4.3181652334324658</v>
          </cell>
          <cell r="CG837">
            <v>4.3181652334324658</v>
          </cell>
          <cell r="CI837">
            <v>4.3181652334324658</v>
          </cell>
          <cell r="CJ837" t="str">
            <v>SINGLE CORR</v>
          </cell>
          <cell r="CK837">
            <v>4.3181652334324658</v>
          </cell>
          <cell r="CZ837">
            <v>5.4037959505925786</v>
          </cell>
        </row>
        <row r="838">
          <cell r="BL838" t="str">
            <v>tracer tracer</v>
          </cell>
          <cell r="BM838">
            <v>5.6703878538368162</v>
          </cell>
          <cell r="CG838">
            <v>5.6703878538368162</v>
          </cell>
          <cell r="CI838">
            <v>4.8170455380446677</v>
          </cell>
          <cell r="CJ838" t="str">
            <v>DUAL CORR</v>
          </cell>
          <cell r="CK838">
            <v>4.8170455380446677</v>
          </cell>
          <cell r="CZ838">
            <v>3.3332765887876667</v>
          </cell>
        </row>
        <row r="839">
          <cell r="BL839" t="str">
            <v>area area</v>
          </cell>
          <cell r="BM839">
            <v>4.8032384045263221</v>
          </cell>
          <cell r="CG839">
            <v>4.8032384045263221</v>
          </cell>
          <cell r="CI839">
            <v>6.2332603060596936</v>
          </cell>
          <cell r="CJ839" t="str">
            <v>DUAL CORR</v>
          </cell>
          <cell r="CK839">
            <v>6.2332603060596936</v>
          </cell>
          <cell r="CZ839">
            <v>0.16769970969442305</v>
          </cell>
        </row>
        <row r="840">
          <cell r="BL840" t="str">
            <v>tracer tracer</v>
          </cell>
          <cell r="BM840">
            <v>2.284056348822221</v>
          </cell>
          <cell r="CG840">
            <v>2.284056348822221</v>
          </cell>
          <cell r="CI840">
            <v>3.2955259235335914</v>
          </cell>
          <cell r="CJ840" t="str">
            <v>DUAL AREA</v>
          </cell>
          <cell r="CK840">
            <v>3.2955259235335914</v>
          </cell>
          <cell r="CZ840">
            <v>11.204055333719991</v>
          </cell>
        </row>
        <row r="841">
          <cell r="BL841" t="str">
            <v>area area</v>
          </cell>
          <cell r="BM841">
            <v>6.8886168524635076</v>
          </cell>
          <cell r="CG841">
            <v>6.8886168524635076</v>
          </cell>
          <cell r="CI841">
            <v>7.8846585780903045</v>
          </cell>
          <cell r="CJ841" t="str">
            <v>DUAL AREA</v>
          </cell>
          <cell r="CK841">
            <v>7.8846585780903045</v>
          </cell>
          <cell r="CZ841">
            <v>1.5422826300192543</v>
          </cell>
        </row>
        <row r="842">
          <cell r="BL842" t="str">
            <v>tracer tracer</v>
          </cell>
          <cell r="BM842">
            <v>4.6918543974621469</v>
          </cell>
          <cell r="CG842">
            <v>4.6918543974621469</v>
          </cell>
          <cell r="CI842">
            <v>4.911725557170616</v>
          </cell>
          <cell r="CJ842" t="str">
            <v>DUAL CORR</v>
          </cell>
          <cell r="CK842">
            <v>4.911725557170616</v>
          </cell>
          <cell r="CZ842">
            <v>2.9965212893668687</v>
          </cell>
        </row>
        <row r="843">
          <cell r="BL843" t="str">
            <v>tracer tracer</v>
          </cell>
          <cell r="BM843">
            <v>7.9761061461134224</v>
          </cell>
          <cell r="CG843">
            <v>7.9761061461134224</v>
          </cell>
          <cell r="CI843">
            <v>7.6133007175537832</v>
          </cell>
          <cell r="CJ843" t="str">
            <v>DUAL CORR</v>
          </cell>
          <cell r="CK843">
            <v>7.6133007175537832</v>
          </cell>
          <cell r="CZ843">
            <v>0.94192627072989876</v>
          </cell>
        </row>
        <row r="844">
          <cell r="BL844" t="str">
            <v>tracer tracer</v>
          </cell>
          <cell r="BM844">
            <v>5.2945911262736605</v>
          </cell>
          <cell r="CG844">
            <v>5.2945911262736605</v>
          </cell>
          <cell r="CI844">
            <v>5.336221149422939</v>
          </cell>
          <cell r="CJ844" t="str">
            <v>DUAL CORR</v>
          </cell>
          <cell r="CK844">
            <v>5.336221149422939</v>
          </cell>
          <cell r="CZ844">
            <v>1.7070747493672149</v>
          </cell>
        </row>
        <row r="845">
          <cell r="BL845" t="str">
            <v>area area</v>
          </cell>
          <cell r="BM845">
            <v>8.1130588651210385</v>
          </cell>
          <cell r="CG845">
            <v>8.1130588651210385</v>
          </cell>
          <cell r="CI845">
            <v>7.4361076331283327</v>
          </cell>
          <cell r="CJ845" t="str">
            <v>SINGLE CORRx</v>
          </cell>
          <cell r="CK845">
            <v>7.4361076331283327</v>
          </cell>
          <cell r="CZ845">
            <v>0.62938165496202425</v>
          </cell>
        </row>
        <row r="846">
          <cell r="BL846" t="str">
            <v>none</v>
          </cell>
          <cell r="BM846" t="str">
            <v/>
          </cell>
          <cell r="CG846" t="str">
            <v/>
          </cell>
          <cell r="CI846">
            <v>0</v>
          </cell>
          <cell r="CJ846" t="str">
            <v>TRASH</v>
          </cell>
          <cell r="CK846">
            <v>0</v>
          </cell>
          <cell r="CZ846">
            <v>0</v>
          </cell>
        </row>
        <row r="847">
          <cell r="BL847" t="str">
            <v>tracer tracer</v>
          </cell>
          <cell r="BM847">
            <v>3.2472718593774799</v>
          </cell>
          <cell r="CG847">
            <v>3.2472718593774799</v>
          </cell>
          <cell r="CI847">
            <v>3.1998311403209616</v>
          </cell>
          <cell r="CJ847" t="str">
            <v>DUAL CORR</v>
          </cell>
          <cell r="CK847">
            <v>3.1998311403209616</v>
          </cell>
          <cell r="CZ847">
            <v>11.853840773024929</v>
          </cell>
        </row>
        <row r="848">
          <cell r="BL848" t="str">
            <v>area area</v>
          </cell>
          <cell r="BM848">
            <v>6.7520730262738251</v>
          </cell>
          <cell r="CG848">
            <v>6.7520730262738251</v>
          </cell>
          <cell r="CI848">
            <v>3.1048887442194912</v>
          </cell>
          <cell r="CJ848" t="str">
            <v>SINGLE CORRx</v>
          </cell>
          <cell r="CK848">
            <v>3.1048887442194912</v>
          </cell>
          <cell r="CZ848">
            <v>12.516616914003251</v>
          </cell>
        </row>
        <row r="849">
          <cell r="BL849" t="str">
            <v>tracer tracer</v>
          </cell>
          <cell r="BM849">
            <v>3.0256055348390367</v>
          </cell>
          <cell r="CG849">
            <v>3.0256055348390367</v>
          </cell>
          <cell r="CI849">
            <v>3.0256055348390372</v>
          </cell>
          <cell r="CJ849" t="str">
            <v>SINGLE CORRx</v>
          </cell>
          <cell r="CK849">
            <v>3.0256055348390372</v>
          </cell>
          <cell r="CZ849">
            <v>13.083892196353608</v>
          </cell>
        </row>
        <row r="850">
          <cell r="BL850" t="str">
            <v>single tracer N2O</v>
          </cell>
          <cell r="BM850">
            <v>2.5777986003996154</v>
          </cell>
          <cell r="CG850">
            <v>2.5777986003996154</v>
          </cell>
          <cell r="CI850">
            <v>0</v>
          </cell>
          <cell r="CJ850" t="str">
            <v>TRASH</v>
          </cell>
          <cell r="CK850">
            <v>0</v>
          </cell>
          <cell r="CZ850">
            <v>0</v>
          </cell>
        </row>
        <row r="851">
          <cell r="BL851" t="str">
            <v>single tracer N2O</v>
          </cell>
          <cell r="BM851">
            <v>3.4624199113175944</v>
          </cell>
          <cell r="CG851">
            <v>3.4624199113175944</v>
          </cell>
          <cell r="CI851">
            <v>0</v>
          </cell>
          <cell r="CJ851" t="str">
            <v>TRASH</v>
          </cell>
          <cell r="CK851">
            <v>0</v>
          </cell>
          <cell r="CZ851">
            <v>0</v>
          </cell>
        </row>
        <row r="852">
          <cell r="BL852" t="str">
            <v>none</v>
          </cell>
          <cell r="BM852" t="str">
            <v/>
          </cell>
          <cell r="CG852" t="str">
            <v/>
          </cell>
          <cell r="CI852">
            <v>3.7343893014514178</v>
          </cell>
          <cell r="CJ852" t="str">
            <v>DUAL AREA</v>
          </cell>
          <cell r="CK852">
            <v>3.7343893014514178</v>
          </cell>
          <cell r="CZ852">
            <v>8.4586890847382374</v>
          </cell>
        </row>
        <row r="853">
          <cell r="BL853" t="str">
            <v>none</v>
          </cell>
          <cell r="BM853" t="str">
            <v/>
          </cell>
          <cell r="CG853" t="str">
            <v/>
          </cell>
          <cell r="CI853">
            <v>40.641379195514247</v>
          </cell>
          <cell r="CJ853" t="str">
            <v>SINGLE CORRx</v>
          </cell>
          <cell r="CK853">
            <v>40.641379195514247</v>
          </cell>
          <cell r="CZ853">
            <v>1155.9053010131959</v>
          </cell>
        </row>
        <row r="854">
          <cell r="BL854" t="str">
            <v>none</v>
          </cell>
          <cell r="BM854" t="str">
            <v/>
          </cell>
          <cell r="CG854" t="str">
            <v/>
          </cell>
          <cell r="CI854">
            <v>0</v>
          </cell>
          <cell r="CJ854" t="str">
            <v>TRASH</v>
          </cell>
          <cell r="CK854">
            <v>0</v>
          </cell>
          <cell r="CZ854">
            <v>0</v>
          </cell>
        </row>
        <row r="855">
          <cell r="BL855" t="str">
            <v>tracer tracer</v>
          </cell>
          <cell r="BM855">
            <v>2.1688078902232966</v>
          </cell>
          <cell r="CG855">
            <v>2.1688078902232966</v>
          </cell>
          <cell r="CI855">
            <v>3.2398470923761025</v>
          </cell>
          <cell r="CJ855" t="str">
            <v>DUAL AREA</v>
          </cell>
          <cell r="CK855">
            <v>3.2398470923761025</v>
          </cell>
          <cell r="CZ855">
            <v>11.579896948213573</v>
          </cell>
        </row>
        <row r="856">
          <cell r="BL856" t="str">
            <v>none</v>
          </cell>
          <cell r="BM856" t="str">
            <v/>
          </cell>
          <cell r="CG856" t="str">
            <v/>
          </cell>
          <cell r="CI856">
            <v>3.1187272056517314</v>
          </cell>
          <cell r="CJ856" t="str">
            <v>SINGLE CORRx</v>
          </cell>
          <cell r="CK856">
            <v>3.1187272056517314</v>
          </cell>
          <cell r="CZ856">
            <v>12.418890699024361</v>
          </cell>
        </row>
        <row r="857">
          <cell r="CG857">
            <v>0</v>
          </cell>
          <cell r="CI857">
            <v>0</v>
          </cell>
          <cell r="CJ857" t="str">
            <v/>
          </cell>
          <cell r="CK857">
            <v>0</v>
          </cell>
          <cell r="CZ857">
            <v>0</v>
          </cell>
        </row>
        <row r="858">
          <cell r="BL858" t="str">
            <v>single tracer C2H2</v>
          </cell>
          <cell r="BM858">
            <v>6.4389614277798897</v>
          </cell>
          <cell r="CG858">
            <v>6.4389614277798897</v>
          </cell>
          <cell r="CI858">
            <v>0</v>
          </cell>
          <cell r="CJ858" t="str">
            <v>TRASH</v>
          </cell>
          <cell r="CK858">
            <v>0</v>
          </cell>
          <cell r="CZ858">
            <v>0</v>
          </cell>
        </row>
        <row r="859">
          <cell r="BL859" t="str">
            <v>tracer tracer</v>
          </cell>
          <cell r="BM859">
            <v>2.6380227809207999</v>
          </cell>
          <cell r="CG859">
            <v>2.6380227809207999</v>
          </cell>
          <cell r="CI859">
            <v>3.3877953356604893</v>
          </cell>
          <cell r="CJ859" t="str">
            <v>DUAL CORR</v>
          </cell>
          <cell r="CK859">
            <v>3.3877953356604893</v>
          </cell>
          <cell r="CZ859">
            <v>1.2445718089075466</v>
          </cell>
        </row>
        <row r="860">
          <cell r="BL860" t="str">
            <v>tracer tracer</v>
          </cell>
          <cell r="BM860">
            <v>2.3537484682493099</v>
          </cell>
          <cell r="CG860">
            <v>2.3537484682493099</v>
          </cell>
          <cell r="CI860">
            <v>3.1118962987166077</v>
          </cell>
          <cell r="CJ860" t="str">
            <v>DUAL CORR</v>
          </cell>
          <cell r="CK860">
            <v>3.1118962987166077</v>
          </cell>
          <cell r="CZ860">
            <v>1.9362801082190828</v>
          </cell>
        </row>
        <row r="861">
          <cell r="BL861" t="str">
            <v>single tracer N2O</v>
          </cell>
          <cell r="BM861">
            <v>2.5636812183419999</v>
          </cell>
          <cell r="CG861">
            <v>2.5636812183419999</v>
          </cell>
          <cell r="CI861">
            <v>0</v>
          </cell>
          <cell r="CJ861" t="str">
            <v>TRASH</v>
          </cell>
          <cell r="CK861">
            <v>0</v>
          </cell>
          <cell r="CZ861">
            <v>0</v>
          </cell>
        </row>
        <row r="862">
          <cell r="BL862" t="str">
            <v>area area</v>
          </cell>
          <cell r="BM862">
            <v>3.8749860336220157</v>
          </cell>
          <cell r="CG862">
            <v>3.8749860336220157</v>
          </cell>
          <cell r="CI862">
            <v>4.5864964126823287</v>
          </cell>
          <cell r="CJ862" t="str">
            <v>SINGLE CORRx</v>
          </cell>
          <cell r="CK862">
            <v>4.5864964126823287</v>
          </cell>
          <cell r="CZ862">
            <v>6.9051596582236936E-3</v>
          </cell>
        </row>
        <row r="863">
          <cell r="BL863" t="str">
            <v>none</v>
          </cell>
          <cell r="BM863" t="str">
            <v/>
          </cell>
          <cell r="CG863" t="str">
            <v/>
          </cell>
          <cell r="CI863">
            <v>0</v>
          </cell>
          <cell r="CJ863" t="str">
            <v>TRASH</v>
          </cell>
          <cell r="CK863">
            <v>0</v>
          </cell>
          <cell r="CZ863">
            <v>0</v>
          </cell>
        </row>
        <row r="864">
          <cell r="BL864" t="str">
            <v>tracer tracer</v>
          </cell>
          <cell r="BM864">
            <v>3.3944612969873242</v>
          </cell>
          <cell r="CG864">
            <v>3.3944612969873242</v>
          </cell>
          <cell r="CI864">
            <v>4.2504649250754785</v>
          </cell>
          <cell r="CJ864" t="str">
            <v>DUAL CORR</v>
          </cell>
          <cell r="CK864">
            <v>4.2504649250754785</v>
          </cell>
          <cell r="CZ864">
            <v>6.397570815806454E-2</v>
          </cell>
        </row>
        <row r="865">
          <cell r="BL865" t="str">
            <v>single tracer N2O</v>
          </cell>
          <cell r="BM865">
            <v>1.8626216865968701</v>
          </cell>
          <cell r="CG865">
            <v>1.8626216865968701</v>
          </cell>
          <cell r="CI865">
            <v>0</v>
          </cell>
          <cell r="CJ865" t="str">
            <v>TRASH</v>
          </cell>
          <cell r="CK865">
            <v>0</v>
          </cell>
          <cell r="CZ865">
            <v>0</v>
          </cell>
        </row>
        <row r="866">
          <cell r="BL866" t="str">
            <v>tracer tracer</v>
          </cell>
          <cell r="BM866">
            <v>5.8204478468964291</v>
          </cell>
          <cell r="CG866">
            <v>5.8204478468964291</v>
          </cell>
          <cell r="CI866">
            <v>6.9661968283051863</v>
          </cell>
          <cell r="CJ866" t="str">
            <v>DUAL CORR</v>
          </cell>
          <cell r="CK866">
            <v>6.9661968283051863</v>
          </cell>
          <cell r="CZ866">
            <v>6.0653725403884318</v>
          </cell>
        </row>
        <row r="867">
          <cell r="BL867" t="str">
            <v>area area</v>
          </cell>
          <cell r="BM867">
            <v>6.4393223880964259</v>
          </cell>
          <cell r="CG867">
            <v>6.4393223880964259</v>
          </cell>
          <cell r="CI867">
            <v>0</v>
          </cell>
          <cell r="CJ867" t="str">
            <v>TRASH</v>
          </cell>
          <cell r="CK867">
            <v>0</v>
          </cell>
          <cell r="CZ867">
            <v>0</v>
          </cell>
        </row>
        <row r="868">
          <cell r="BL868" t="str">
            <v>area area</v>
          </cell>
          <cell r="BM868">
            <v>4.7384757523969387</v>
          </cell>
          <cell r="CG868">
            <v>4.7384757523969387</v>
          </cell>
          <cell r="CI868">
            <v>4.8084410176612842</v>
          </cell>
          <cell r="CJ868" t="str">
            <v>SINGLE CORRx</v>
          </cell>
          <cell r="CK868">
            <v>4.8084410176612842</v>
          </cell>
          <cell r="CZ868">
            <v>9.3050557886467863E-2</v>
          </cell>
        </row>
        <row r="869">
          <cell r="BL869" t="str">
            <v>tracer tracer</v>
          </cell>
          <cell r="BM869">
            <v>3.5583309940509493</v>
          </cell>
          <cell r="CG869">
            <v>3.5583309940509493</v>
          </cell>
          <cell r="CI869">
            <v>4.3361569199033116</v>
          </cell>
          <cell r="CJ869" t="str">
            <v>DUAL CORR</v>
          </cell>
          <cell r="CK869">
            <v>4.3361569199033116</v>
          </cell>
          <cell r="CZ869">
            <v>2.7969954283951999E-2</v>
          </cell>
        </row>
        <row r="870">
          <cell r="BL870" t="str">
            <v>single tracer N2O</v>
          </cell>
          <cell r="BM870">
            <v>2.0101588890272999</v>
          </cell>
          <cell r="CG870">
            <v>2.0101588890272999</v>
          </cell>
          <cell r="CI870">
            <v>0</v>
          </cell>
          <cell r="CJ870" t="str">
            <v>TRASH</v>
          </cell>
          <cell r="CK870">
            <v>0</v>
          </cell>
          <cell r="CZ870">
            <v>0</v>
          </cell>
        </row>
        <row r="871">
          <cell r="BL871" t="str">
            <v>tracer tracer</v>
          </cell>
          <cell r="BM871">
            <v>4.6560178418363991</v>
          </cell>
          <cell r="CG871">
            <v>4.6560178418363991</v>
          </cell>
          <cell r="CI871">
            <v>4.5234989736079294</v>
          </cell>
          <cell r="CJ871" t="str">
            <v>SINGLE CORRx</v>
          </cell>
          <cell r="CK871">
            <v>4.5234989736079294</v>
          </cell>
          <cell r="CZ871">
            <v>4.0400402002206649E-4</v>
          </cell>
        </row>
        <row r="872">
          <cell r="BL872" t="str">
            <v>area area</v>
          </cell>
          <cell r="BM872">
            <v>5.6318583222344314</v>
          </cell>
          <cell r="CG872">
            <v>5.6318583222344314</v>
          </cell>
          <cell r="CI872">
            <v>0</v>
          </cell>
          <cell r="CJ872" t="str">
            <v>TRASH</v>
          </cell>
          <cell r="CK872">
            <v>0</v>
          </cell>
          <cell r="CZ872">
            <v>0</v>
          </cell>
        </row>
        <row r="873">
          <cell r="BL873" t="str">
            <v/>
          </cell>
          <cell r="BM873" t="str">
            <v/>
          </cell>
          <cell r="CG873" t="str">
            <v/>
          </cell>
          <cell r="CI873">
            <v>0</v>
          </cell>
          <cell r="CJ873" t="str">
            <v/>
          </cell>
          <cell r="CK873">
            <v>0</v>
          </cell>
          <cell r="CZ873">
            <v>0</v>
          </cell>
        </row>
        <row r="874">
          <cell r="BL874" t="str">
            <v>none</v>
          </cell>
          <cell r="BM874" t="str">
            <v/>
          </cell>
          <cell r="CG874" t="str">
            <v/>
          </cell>
          <cell r="CI874">
            <v>0</v>
          </cell>
          <cell r="CJ874" t="str">
            <v>TRASH</v>
          </cell>
          <cell r="CK874">
            <v>0</v>
          </cell>
          <cell r="CZ874">
            <v>0</v>
          </cell>
        </row>
        <row r="875">
          <cell r="BL875" t="str">
            <v>other method</v>
          </cell>
          <cell r="BM875">
            <v>0.75873167353818993</v>
          </cell>
          <cell r="CG875">
            <v>0.75873167353818993</v>
          </cell>
          <cell r="CI875">
            <v>0.52676482990847417</v>
          </cell>
          <cell r="CJ875" t="str">
            <v>DUAL AREA</v>
          </cell>
          <cell r="CK875">
            <v>0.52676482990847417</v>
          </cell>
          <cell r="CZ875">
            <v>0.28887410494787424</v>
          </cell>
        </row>
        <row r="876">
          <cell r="BL876" t="str">
            <v>other method</v>
          </cell>
          <cell r="BM876">
            <v>1.1877433591223199</v>
          </cell>
          <cell r="CG876">
            <v>1.1877433591223199</v>
          </cell>
          <cell r="CI876">
            <v>1.6249478064708756</v>
          </cell>
          <cell r="CJ876" t="str">
            <v>DUAL AREA</v>
          </cell>
          <cell r="CK876">
            <v>1.6249478064708756</v>
          </cell>
          <cell r="CZ876">
            <v>0.31439893353804593</v>
          </cell>
        </row>
        <row r="877">
          <cell r="BL877" t="str">
            <v>other method</v>
          </cell>
          <cell r="BM877">
            <v>0.63059354301714587</v>
          </cell>
          <cell r="CG877">
            <v>0.63059354301714587</v>
          </cell>
          <cell r="CI877">
            <v>0</v>
          </cell>
          <cell r="CJ877" t="str">
            <v>TRASH</v>
          </cell>
          <cell r="CK877">
            <v>0</v>
          </cell>
          <cell r="CZ877">
            <v>0</v>
          </cell>
        </row>
        <row r="878">
          <cell r="BL878" t="str">
            <v>none</v>
          </cell>
          <cell r="BM878" t="str">
            <v/>
          </cell>
          <cell r="CG878" t="str">
            <v/>
          </cell>
          <cell r="CI878">
            <v>0</v>
          </cell>
          <cell r="CJ878" t="str">
            <v>TRASH</v>
          </cell>
          <cell r="CK878">
            <v>0</v>
          </cell>
          <cell r="CZ878">
            <v>0</v>
          </cell>
        </row>
        <row r="879">
          <cell r="BL879" t="str">
            <v>none</v>
          </cell>
          <cell r="BM879" t="str">
            <v/>
          </cell>
          <cell r="CG879" t="str">
            <v/>
          </cell>
          <cell r="CI879">
            <v>0</v>
          </cell>
          <cell r="CJ879" t="str">
            <v>TRASH</v>
          </cell>
          <cell r="CK879">
            <v>0</v>
          </cell>
          <cell r="CZ879">
            <v>0</v>
          </cell>
        </row>
        <row r="880">
          <cell r="BL880" t="str">
            <v>other method</v>
          </cell>
          <cell r="BM880">
            <v>1.6082029949096099</v>
          </cell>
          <cell r="CG880">
            <v>1.6082029949096099</v>
          </cell>
          <cell r="CI880">
            <v>0</v>
          </cell>
          <cell r="CJ880" t="str">
            <v>TRASH</v>
          </cell>
          <cell r="CK880">
            <v>0</v>
          </cell>
          <cell r="CZ880">
            <v>0</v>
          </cell>
        </row>
        <row r="881">
          <cell r="BL881" t="str">
            <v>tracer tracer</v>
          </cell>
          <cell r="BM881">
            <v>1.5895042634569947</v>
          </cell>
          <cell r="CG881">
            <v>1.5895042634569947</v>
          </cell>
          <cell r="CI881">
            <v>1.4632474784884524</v>
          </cell>
          <cell r="CJ881" t="str">
            <v>DUAL AREA</v>
          </cell>
          <cell r="CK881">
            <v>1.4632474784884524</v>
          </cell>
          <cell r="CZ881">
            <v>0.159211016482667</v>
          </cell>
        </row>
        <row r="882">
          <cell r="BL882" t="str">
            <v>tracer tracer</v>
          </cell>
          <cell r="BM882">
            <v>0.56087701647106047</v>
          </cell>
          <cell r="CG882">
            <v>0.56087701647106047</v>
          </cell>
          <cell r="CI882">
            <v>0.78018008988596099</v>
          </cell>
          <cell r="CJ882" t="str">
            <v>DUAL AREA</v>
          </cell>
          <cell r="CK882">
            <v>0.78018008988596099</v>
          </cell>
          <cell r="CZ882">
            <v>8.0687150318920667E-2</v>
          </cell>
        </row>
        <row r="883">
          <cell r="BL883" t="str">
            <v>tracer tracer</v>
          </cell>
          <cell r="BM883">
            <v>1.0788314905090199</v>
          </cell>
          <cell r="CG883">
            <v>1.0788314905090199</v>
          </cell>
          <cell r="CI883">
            <v>1.0257392633094007</v>
          </cell>
          <cell r="CJ883" t="str">
            <v>DUAL CORR</v>
          </cell>
          <cell r="CK883">
            <v>1.0257392633094007</v>
          </cell>
          <cell r="CZ883">
            <v>1.4819161000815915E-3</v>
          </cell>
        </row>
        <row r="884">
          <cell r="BL884" t="str">
            <v/>
          </cell>
          <cell r="BM884" t="str">
            <v/>
          </cell>
          <cell r="CG884" t="str">
            <v/>
          </cell>
          <cell r="CI884">
            <v>0</v>
          </cell>
          <cell r="CJ884" t="str">
            <v/>
          </cell>
          <cell r="CK884">
            <v>0</v>
          </cell>
          <cell r="CZ884">
            <v>0</v>
          </cell>
        </row>
        <row r="885">
          <cell r="BL885" t="str">
            <v>area area</v>
          </cell>
          <cell r="BM885">
            <v>9.9332539044883053</v>
          </cell>
          <cell r="CG885">
            <v>9.9332539044883053</v>
          </cell>
          <cell r="CI885">
            <v>9.862570887208701</v>
          </cell>
          <cell r="CJ885" t="str">
            <v>DUAL AREA</v>
          </cell>
          <cell r="CK885">
            <v>9.862570887208701</v>
          </cell>
          <cell r="CZ885">
            <v>3.2319475788801184</v>
          </cell>
        </row>
        <row r="886">
          <cell r="BL886" t="str">
            <v>area area</v>
          </cell>
          <cell r="BM886">
            <v>13.852499599920812</v>
          </cell>
          <cell r="CG886">
            <v>13.852499599920812</v>
          </cell>
          <cell r="CI886">
            <v>11.318439724319891</v>
          </cell>
          <cell r="CJ886" t="str">
            <v>DUAL AREA</v>
          </cell>
          <cell r="CK886">
            <v>11.318439724319891</v>
          </cell>
          <cell r="CZ886">
            <v>0.11689081506347086</v>
          </cell>
        </row>
        <row r="887">
          <cell r="BL887" t="str">
            <v>tracer tracer</v>
          </cell>
          <cell r="BM887">
            <v>16.666567363134448</v>
          </cell>
          <cell r="CG887">
            <v>16.666567363134448</v>
          </cell>
          <cell r="CI887">
            <v>13.666790377979442</v>
          </cell>
          <cell r="CJ887" t="str">
            <v>DUAL CORR</v>
          </cell>
          <cell r="CK887">
            <v>13.666790377979442</v>
          </cell>
          <cell r="CZ887">
            <v>4.0258723651409074</v>
          </cell>
        </row>
        <row r="888">
          <cell r="BL888" t="str">
            <v>single tracer N2O</v>
          </cell>
          <cell r="BM888">
            <v>7.592573950341249</v>
          </cell>
          <cell r="CG888">
            <v>7.592573950341249</v>
          </cell>
          <cell r="CI888">
            <v>0</v>
          </cell>
          <cell r="CJ888" t="str">
            <v>TRASH</v>
          </cell>
          <cell r="CK888">
            <v>0</v>
          </cell>
          <cell r="CZ888">
            <v>0</v>
          </cell>
        </row>
        <row r="889">
          <cell r="BL889" t="str">
            <v>area area</v>
          </cell>
          <cell r="BM889">
            <v>9.395617414467468</v>
          </cell>
          <cell r="CG889">
            <v>9.395617414467468</v>
          </cell>
          <cell r="CI889">
            <v>9.1595353321414343</v>
          </cell>
          <cell r="CJ889" t="str">
            <v>DUAL AREA</v>
          </cell>
          <cell r="CK889">
            <v>9.1595353321414343</v>
          </cell>
          <cell r="CZ889">
            <v>6.2539875353900989</v>
          </cell>
        </row>
        <row r="890">
          <cell r="BL890" t="str">
            <v>tracer tracer</v>
          </cell>
          <cell r="BM890">
            <v>15.471467332492949</v>
          </cell>
          <cell r="CG890">
            <v>15.471467332492949</v>
          </cell>
          <cell r="CI890">
            <v>12.622455631895308</v>
          </cell>
          <cell r="CJ890" t="str">
            <v>DUAL CORR</v>
          </cell>
          <cell r="CK890">
            <v>12.622455631895308</v>
          </cell>
          <cell r="CZ890">
            <v>0.92568051287913744</v>
          </cell>
        </row>
        <row r="891">
          <cell r="BL891" t="str">
            <v>tracer tracer</v>
          </cell>
          <cell r="BM891">
            <v>11.69121497914475</v>
          </cell>
          <cell r="CG891">
            <v>11.69121497914475</v>
          </cell>
          <cell r="CI891">
            <v>10.997113323604083</v>
          </cell>
          <cell r="CJ891" t="str">
            <v>DUAL CORR</v>
          </cell>
          <cell r="CK891">
            <v>10.997113323604083</v>
          </cell>
          <cell r="CZ891">
            <v>0.43985995721920934</v>
          </cell>
        </row>
        <row r="892">
          <cell r="BL892" t="str">
            <v>area area</v>
          </cell>
          <cell r="BM892">
            <v>7.1971544094356936</v>
          </cell>
          <cell r="CG892">
            <v>7.1971544094356936</v>
          </cell>
          <cell r="CI892">
            <v>0</v>
          </cell>
          <cell r="CJ892" t="str">
            <v>TRASH</v>
          </cell>
          <cell r="CK892">
            <v>0</v>
          </cell>
          <cell r="CZ892">
            <v>0</v>
          </cell>
        </row>
        <row r="893">
          <cell r="BL893" t="str">
            <v>area area</v>
          </cell>
          <cell r="BM893">
            <v>9.8259784784798185</v>
          </cell>
          <cell r="CG893">
            <v>9.8259784784798185</v>
          </cell>
          <cell r="CI893">
            <v>8.1949943293280647</v>
          </cell>
          <cell r="CJ893" t="str">
            <v>SINGLE CORRx</v>
          </cell>
          <cell r="CK893">
            <v>8.1949943293280647</v>
          </cell>
          <cell r="CZ893">
            <v>12.008570106810986</v>
          </cell>
        </row>
        <row r="894">
          <cell r="BL894" t="str">
            <v>single tracer N2O</v>
          </cell>
          <cell r="BM894">
            <v>14.604708474706749</v>
          </cell>
          <cell r="CG894">
            <v>14.604708474706749</v>
          </cell>
          <cell r="CI894">
            <v>14.253363074910215</v>
          </cell>
          <cell r="CJ894" t="str">
            <v>SINGLE CORR</v>
          </cell>
          <cell r="CK894">
            <v>14.253363074910215</v>
          </cell>
          <cell r="CZ894">
            <v>6.7238064626812264</v>
          </cell>
        </row>
        <row r="895">
          <cell r="BL895" t="str">
            <v>tracer tracer</v>
          </cell>
          <cell r="BM895">
            <v>11.58731759762885</v>
          </cell>
          <cell r="CG895">
            <v>11.58731759762885</v>
          </cell>
          <cell r="CI895">
            <v>10.955192625822509</v>
          </cell>
          <cell r="CJ895" t="str">
            <v>DUAL CORR</v>
          </cell>
          <cell r="CK895">
            <v>10.955192625822509</v>
          </cell>
          <cell r="CZ895">
            <v>0.49722254121409237</v>
          </cell>
        </row>
        <row r="896">
          <cell r="BL896" t="str">
            <v>single tracer N2O</v>
          </cell>
          <cell r="BM896">
            <v>19.382779909157701</v>
          </cell>
          <cell r="CG896">
            <v>19.382779909157701</v>
          </cell>
          <cell r="CI896">
            <v>18.916488468411359</v>
          </cell>
          <cell r="CJ896" t="str">
            <v>SINGLE CORR</v>
          </cell>
          <cell r="CK896">
            <v>18.916488468411359</v>
          </cell>
          <cell r="CZ896">
            <v>52.651796360481633</v>
          </cell>
        </row>
        <row r="897">
          <cell r="BL897" t="str">
            <v>area area</v>
          </cell>
          <cell r="BM897">
            <v>8.4425343376515851</v>
          </cell>
          <cell r="CG897">
            <v>8.4425343376515851</v>
          </cell>
          <cell r="CI897">
            <v>8.3050833963205974</v>
          </cell>
          <cell r="CJ897" t="str">
            <v>SINGLE CORRx</v>
          </cell>
          <cell r="CK897">
            <v>8.3050833963205974</v>
          </cell>
          <cell r="CZ897">
            <v>11.257697970746298</v>
          </cell>
        </row>
        <row r="898">
          <cell r="BL898" t="str">
            <v>tracer tracer</v>
          </cell>
          <cell r="BM898">
            <v>11.193226583587249</v>
          </cell>
          <cell r="CG898">
            <v>11.193226583587249</v>
          </cell>
          <cell r="CI898">
            <v>10.923951186831847</v>
          </cell>
          <cell r="CJ898" t="str">
            <v>SINGLE CORRx</v>
          </cell>
          <cell r="CK898">
            <v>10.923951186831847</v>
          </cell>
          <cell r="CZ898">
            <v>0.54225775069219906</v>
          </cell>
        </row>
        <row r="899">
          <cell r="BL899" t="str">
            <v>none</v>
          </cell>
          <cell r="BM899" t="str">
            <v/>
          </cell>
          <cell r="CG899" t="str">
            <v/>
          </cell>
          <cell r="CI899">
            <v>10.080234567484414</v>
          </cell>
          <cell r="CJ899" t="str">
            <v>DUAL AREA</v>
          </cell>
          <cell r="CK899">
            <v>10.080234567484414</v>
          </cell>
          <cell r="CZ899">
            <v>2.4967101464801749</v>
          </cell>
        </row>
        <row r="900">
          <cell r="BL900" t="str">
            <v>tracer tracer</v>
          </cell>
          <cell r="BM900">
            <v>17.184874013940448</v>
          </cell>
          <cell r="CG900">
            <v>17.184874013940448</v>
          </cell>
          <cell r="CI900">
            <v>13.236956527001075</v>
          </cell>
          <cell r="CJ900" t="str">
            <v>DUAL CORR</v>
          </cell>
          <cell r="CK900">
            <v>13.236956527001075</v>
          </cell>
          <cell r="CZ900">
            <v>2.4857426538503589</v>
          </cell>
        </row>
        <row r="901">
          <cell r="BL901" t="str">
            <v>area area</v>
          </cell>
          <cell r="BM901">
            <v>10.598518442966231</v>
          </cell>
          <cell r="CG901">
            <v>10.598518442966231</v>
          </cell>
          <cell r="CI901">
            <v>11.021297228461847</v>
          </cell>
          <cell r="CJ901" t="str">
            <v>DUAL AREA</v>
          </cell>
          <cell r="CK901">
            <v>11.021297228461847</v>
          </cell>
          <cell r="CZ901">
            <v>0.40836634929306226</v>
          </cell>
        </row>
        <row r="902">
          <cell r="BL902" t="str">
            <v>area area</v>
          </cell>
          <cell r="BM902">
            <v>16.911745815605244</v>
          </cell>
          <cell r="CG902">
            <v>16.911745815605244</v>
          </cell>
          <cell r="CI902">
            <v>15.330353883833066</v>
          </cell>
          <cell r="CJ902" t="str">
            <v>SINGLE CORRx</v>
          </cell>
          <cell r="CK902">
            <v>15.330353883833066</v>
          </cell>
          <cell r="CZ902">
            <v>13.469055401288177</v>
          </cell>
        </row>
        <row r="903">
          <cell r="BL903" t="str">
            <v>single tracer N2O</v>
          </cell>
          <cell r="BM903">
            <v>10.093181425450449</v>
          </cell>
          <cell r="CG903">
            <v>10.093181425450449</v>
          </cell>
          <cell r="CI903">
            <v>9.850369809642757</v>
          </cell>
          <cell r="CJ903" t="str">
            <v>SINGLE CORR</v>
          </cell>
          <cell r="CK903">
            <v>9.850369809642757</v>
          </cell>
          <cell r="CZ903">
            <v>3.2759657081140108</v>
          </cell>
        </row>
        <row r="904">
          <cell r="BL904" t="str">
            <v/>
          </cell>
          <cell r="BM904" t="str">
            <v/>
          </cell>
          <cell r="CG904" t="str">
            <v/>
          </cell>
          <cell r="CI904">
            <v>0</v>
          </cell>
          <cell r="CJ904" t="str">
            <v/>
          </cell>
          <cell r="CK904">
            <v>0</v>
          </cell>
          <cell r="CZ904">
            <v>0</v>
          </cell>
        </row>
        <row r="905">
          <cell r="BL905" t="str">
            <v>tracer tracer</v>
          </cell>
          <cell r="BM905">
            <v>3.2284069222245497</v>
          </cell>
          <cell r="CG905">
            <v>3.2284069222245497</v>
          </cell>
          <cell r="CI905">
            <v>3.1975107044921609</v>
          </cell>
          <cell r="CJ905" t="str">
            <v>DUAL CORR</v>
          </cell>
          <cell r="CK905">
            <v>3.1975107044921609</v>
          </cell>
          <cell r="CZ905">
            <v>2.3404787887783627</v>
          </cell>
        </row>
        <row r="906">
          <cell r="BL906" t="str">
            <v>tracer tracer</v>
          </cell>
          <cell r="BM906">
            <v>6.0152643224090996</v>
          </cell>
          <cell r="CG906">
            <v>6.0152643224090996</v>
          </cell>
          <cell r="CI906">
            <v>4.4942984547430891</v>
          </cell>
          <cell r="CJ906" t="str">
            <v>DUAL AREA</v>
          </cell>
          <cell r="CK906">
            <v>4.4942984547430891</v>
          </cell>
          <cell r="CZ906">
            <v>5.4323765823067562E-2</v>
          </cell>
        </row>
        <row r="907">
          <cell r="BL907" t="str">
            <v>area area</v>
          </cell>
          <cell r="BM907">
            <v>4.8302898879593057</v>
          </cell>
          <cell r="CG907">
            <v>4.8302898879593057</v>
          </cell>
          <cell r="CI907">
            <v>3.575158789712527</v>
          </cell>
          <cell r="CJ907" t="str">
            <v>SINGLE CORR</v>
          </cell>
          <cell r="CK907">
            <v>3.575158789712527</v>
          </cell>
          <cell r="CZ907">
            <v>1.327597696018141</v>
          </cell>
        </row>
        <row r="908">
          <cell r="BL908" t="str">
            <v>area area</v>
          </cell>
          <cell r="BM908">
            <v>4.1065592290161401</v>
          </cell>
          <cell r="CG908">
            <v>4.1065592290161401</v>
          </cell>
          <cell r="CI908">
            <v>4.2311304383410882</v>
          </cell>
          <cell r="CJ908" t="str">
            <v>DUAL AREA</v>
          </cell>
          <cell r="CK908">
            <v>4.2311304383410882</v>
          </cell>
          <cell r="CZ908">
            <v>0.24625672721780439</v>
          </cell>
        </row>
        <row r="909">
          <cell r="BL909" t="str">
            <v>tracer tracer</v>
          </cell>
          <cell r="BM909">
            <v>4.4441255836065601</v>
          </cell>
          <cell r="CG909">
            <v>4.4441255836065601</v>
          </cell>
          <cell r="CI909">
            <v>4.3372132763446647</v>
          </cell>
          <cell r="CJ909" t="str">
            <v>SINGLE CORRx</v>
          </cell>
          <cell r="CK909">
            <v>4.3372132763446647</v>
          </cell>
          <cell r="CZ909">
            <v>0.15222464708534669</v>
          </cell>
        </row>
        <row r="910">
          <cell r="BL910" t="str">
            <v>tracer tracer</v>
          </cell>
          <cell r="BM910">
            <v>7.1457488992564988</v>
          </cell>
          <cell r="CG910">
            <v>7.1457488992564988</v>
          </cell>
          <cell r="CI910">
            <v>5.4492591765855645</v>
          </cell>
          <cell r="CJ910" t="str">
            <v>DUAL CORR</v>
          </cell>
          <cell r="CK910">
            <v>5.4492591765855645</v>
          </cell>
          <cell r="CZ910">
            <v>0.52111958326000529</v>
          </cell>
        </row>
        <row r="911">
          <cell r="BL911" t="str">
            <v>tracer tracer</v>
          </cell>
          <cell r="BM911">
            <v>5.9977587037750197</v>
          </cell>
          <cell r="CG911">
            <v>5.9977587037750197</v>
          </cell>
          <cell r="CI911">
            <v>4.3702509044735507</v>
          </cell>
          <cell r="CJ911" t="str">
            <v>DUAL CORR</v>
          </cell>
          <cell r="CK911">
            <v>4.3702509044735507</v>
          </cell>
          <cell r="CZ911">
            <v>0.12753622509230944</v>
          </cell>
        </row>
        <row r="912">
          <cell r="BL912" t="str">
            <v>tracer tracer</v>
          </cell>
          <cell r="BM912">
            <v>6.2619961797557995</v>
          </cell>
          <cell r="CG912">
            <v>6.2619961797557995</v>
          </cell>
          <cell r="CI912">
            <v>5.8442939450818461</v>
          </cell>
          <cell r="CJ912" t="str">
            <v>DUAL CORR</v>
          </cell>
          <cell r="CK912">
            <v>5.8442939450818461</v>
          </cell>
          <cell r="CZ912">
            <v>1.2475122912908219</v>
          </cell>
        </row>
        <row r="913">
          <cell r="BL913" t="str">
            <v>tracer tracer</v>
          </cell>
          <cell r="BM913">
            <v>5.3306914162701053</v>
          </cell>
          <cell r="CG913">
            <v>5.3306914162701053</v>
          </cell>
          <cell r="CI913">
            <v>5.50070931553664</v>
          </cell>
          <cell r="CJ913" t="str">
            <v>DUAL CORR</v>
          </cell>
          <cell r="CK913">
            <v>5.50070931553664</v>
          </cell>
          <cell r="CZ913">
            <v>0.59804898334713852</v>
          </cell>
        </row>
        <row r="914">
          <cell r="BL914" t="str">
            <v/>
          </cell>
          <cell r="BM914" t="str">
            <v/>
          </cell>
          <cell r="CG914" t="str">
            <v/>
          </cell>
          <cell r="CI914">
            <v>0</v>
          </cell>
          <cell r="CJ914" t="str">
            <v/>
          </cell>
          <cell r="CK914">
            <v>0</v>
          </cell>
          <cell r="CZ914">
            <v>0</v>
          </cell>
        </row>
        <row r="915">
          <cell r="BL915" t="str">
            <v>single tracer N2O</v>
          </cell>
          <cell r="BM915">
            <v>0.89772963223355995</v>
          </cell>
          <cell r="CG915">
            <v>0.89772963223355995</v>
          </cell>
          <cell r="CI915">
            <v>0.87613295489538878</v>
          </cell>
          <cell r="CJ915" t="str">
            <v>SINGLE CORR</v>
          </cell>
          <cell r="CK915">
            <v>0.87613295489538878</v>
          </cell>
          <cell r="CZ915">
            <v>7.7011445286225043E-3</v>
          </cell>
        </row>
        <row r="916">
          <cell r="BL916" t="str">
            <v>area area</v>
          </cell>
          <cell r="BM916">
            <v>0.8148461755724673</v>
          </cell>
          <cell r="CG916">
            <v>0.8148461755724673</v>
          </cell>
          <cell r="CI916">
            <v>0.74125694716478319</v>
          </cell>
          <cell r="CJ916" t="str">
            <v>SINGLE CORRx</v>
          </cell>
          <cell r="CK916">
            <v>0.74125694716478319</v>
          </cell>
          <cell r="CZ916">
            <v>2.2202795611760691E-3</v>
          </cell>
        </row>
        <row r="917">
          <cell r="BL917" t="str">
            <v>area area</v>
          </cell>
          <cell r="BM917">
            <v>0.91229188977057318</v>
          </cell>
          <cell r="CG917">
            <v>0.91229188977057318</v>
          </cell>
          <cell r="CI917">
            <v>0.81627366026816472</v>
          </cell>
          <cell r="CJ917" t="str">
            <v>SINGLE CORR</v>
          </cell>
          <cell r="CK917">
            <v>0.81627366026816472</v>
          </cell>
          <cell r="CZ917">
            <v>7.7823538712250403E-4</v>
          </cell>
        </row>
        <row r="918">
          <cell r="BL918" t="str">
            <v/>
          </cell>
          <cell r="BM918" t="str">
            <v/>
          </cell>
          <cell r="CG918" t="str">
            <v/>
          </cell>
          <cell r="CI918">
            <v>0</v>
          </cell>
          <cell r="CJ918" t="str">
            <v/>
          </cell>
          <cell r="CK918">
            <v>0</v>
          </cell>
          <cell r="CZ918">
            <v>0</v>
          </cell>
        </row>
        <row r="919">
          <cell r="BL919" t="str">
            <v/>
          </cell>
          <cell r="BM919" t="str">
            <v/>
          </cell>
          <cell r="CG919" t="str">
            <v/>
          </cell>
          <cell r="CI919">
            <v>0</v>
          </cell>
          <cell r="CJ919" t="str">
            <v/>
          </cell>
          <cell r="CK919">
            <v>0</v>
          </cell>
          <cell r="CZ919">
            <v>0</v>
          </cell>
        </row>
        <row r="920">
          <cell r="BL920" t="str">
            <v/>
          </cell>
          <cell r="BM920" t="str">
            <v/>
          </cell>
          <cell r="CG920" t="str">
            <v/>
          </cell>
          <cell r="CI920">
            <v>0</v>
          </cell>
          <cell r="CJ920" t="str">
            <v/>
          </cell>
          <cell r="CK920">
            <v>0</v>
          </cell>
          <cell r="CZ920">
            <v>0</v>
          </cell>
        </row>
        <row r="921">
          <cell r="BL921" t="str">
            <v/>
          </cell>
          <cell r="BM921" t="str">
            <v/>
          </cell>
          <cell r="CG921" t="str">
            <v/>
          </cell>
          <cell r="CI921">
            <v>0</v>
          </cell>
          <cell r="CJ921" t="str">
            <v/>
          </cell>
          <cell r="CK921">
            <v>0</v>
          </cell>
          <cell r="CZ921">
            <v>0</v>
          </cell>
        </row>
        <row r="922">
          <cell r="BL922" t="str">
            <v/>
          </cell>
          <cell r="BM922" t="str">
            <v/>
          </cell>
          <cell r="CG922" t="str">
            <v/>
          </cell>
          <cell r="CI922">
            <v>0</v>
          </cell>
          <cell r="CJ922" t="str">
            <v/>
          </cell>
          <cell r="CK922">
            <v>0</v>
          </cell>
          <cell r="CZ922">
            <v>0</v>
          </cell>
        </row>
        <row r="923">
          <cell r="BL923" t="str">
            <v/>
          </cell>
          <cell r="BM923" t="str">
            <v/>
          </cell>
          <cell r="CG923" t="str">
            <v/>
          </cell>
          <cell r="CI923">
            <v>0</v>
          </cell>
          <cell r="CJ923" t="str">
            <v/>
          </cell>
          <cell r="CK923">
            <v>0</v>
          </cell>
          <cell r="CZ923">
            <v>0</v>
          </cell>
        </row>
        <row r="924">
          <cell r="BL924" t="str">
            <v>none</v>
          </cell>
          <cell r="BM924" t="str">
            <v/>
          </cell>
          <cell r="CG924" t="str">
            <v/>
          </cell>
          <cell r="CI924">
            <v>0</v>
          </cell>
          <cell r="CJ924" t="str">
            <v>TRASH</v>
          </cell>
          <cell r="CK924">
            <v>0</v>
          </cell>
          <cell r="CZ924">
            <v>0</v>
          </cell>
        </row>
        <row r="925">
          <cell r="BL925" t="str">
            <v>none</v>
          </cell>
          <cell r="BM925" t="str">
            <v/>
          </cell>
          <cell r="CG925" t="str">
            <v/>
          </cell>
          <cell r="CI925">
            <v>0</v>
          </cell>
          <cell r="CJ925" t="str">
            <v>TRASH</v>
          </cell>
          <cell r="CK925">
            <v>0</v>
          </cell>
          <cell r="CZ925">
            <v>0</v>
          </cell>
        </row>
        <row r="926">
          <cell r="BL926" t="str">
            <v>single tracer N2O</v>
          </cell>
          <cell r="BM926">
            <v>10.48885873898025</v>
          </cell>
          <cell r="CG926">
            <v>10.48885873898025</v>
          </cell>
          <cell r="CI926">
            <v>0</v>
          </cell>
          <cell r="CJ926" t="str">
            <v>TRASH</v>
          </cell>
          <cell r="CK926">
            <v>0</v>
          </cell>
          <cell r="CZ926">
            <v>0</v>
          </cell>
        </row>
        <row r="927">
          <cell r="BL927" t="str">
            <v>single tracer N2O</v>
          </cell>
          <cell r="BM927">
            <v>10.350859314155846</v>
          </cell>
          <cell r="CG927">
            <v>10.350859314155846</v>
          </cell>
          <cell r="CI927">
            <v>0</v>
          </cell>
          <cell r="CJ927" t="str">
            <v>TRASH</v>
          </cell>
          <cell r="CK927">
            <v>0</v>
          </cell>
          <cell r="CZ927">
            <v>0</v>
          </cell>
        </row>
        <row r="928">
          <cell r="BL928" t="str">
            <v>none</v>
          </cell>
          <cell r="BM928" t="str">
            <v/>
          </cell>
          <cell r="CG928" t="str">
            <v/>
          </cell>
          <cell r="CI928">
            <v>0</v>
          </cell>
          <cell r="CJ928" t="str">
            <v>TRASH</v>
          </cell>
          <cell r="CK928">
            <v>0</v>
          </cell>
          <cell r="CZ928">
            <v>0</v>
          </cell>
        </row>
        <row r="929">
          <cell r="BL929" t="str">
            <v>tracer tracer</v>
          </cell>
          <cell r="BM929">
            <v>8.1556239631970993</v>
          </cell>
          <cell r="CG929">
            <v>8.1556239631970993</v>
          </cell>
          <cell r="CI929">
            <v>7.0103363077450531</v>
          </cell>
          <cell r="CJ929" t="str">
            <v>DUAL CORR</v>
          </cell>
          <cell r="CK929">
            <v>7.0103363077450531</v>
          </cell>
          <cell r="CZ929">
            <v>0.69585067210669238</v>
          </cell>
        </row>
        <row r="930">
          <cell r="BL930" t="str">
            <v>area area</v>
          </cell>
          <cell r="BM930">
            <v>5.3239108297629905</v>
          </cell>
          <cell r="CG930">
            <v>5.3239108297629905</v>
          </cell>
          <cell r="CI930">
            <v>5.6012878500379069</v>
          </cell>
          <cell r="CJ930" t="str">
            <v>SINGLE CORRx</v>
          </cell>
          <cell r="CK930">
            <v>5.6012878500379069</v>
          </cell>
          <cell r="CZ930">
            <v>0.33047760308285029</v>
          </cell>
        </row>
        <row r="931">
          <cell r="BL931" t="str">
            <v>single tracer C2H2</v>
          </cell>
          <cell r="BM931">
            <v>4.8310141476167994</v>
          </cell>
          <cell r="CG931">
            <v>4.8310141476167994</v>
          </cell>
          <cell r="CI931">
            <v>0</v>
          </cell>
          <cell r="CJ931" t="str">
            <v>TRASH</v>
          </cell>
          <cell r="CK931">
            <v>0</v>
          </cell>
          <cell r="CZ931">
            <v>0</v>
          </cell>
        </row>
        <row r="932">
          <cell r="BL932" t="str">
            <v>tracer tracer</v>
          </cell>
          <cell r="BM932">
            <v>6.1309266008433294</v>
          </cell>
          <cell r="CG932">
            <v>6.1309266008433294</v>
          </cell>
          <cell r="CI932">
            <v>5.6159078157090931</v>
          </cell>
          <cell r="CJ932" t="str">
            <v>DUAL CORR</v>
          </cell>
          <cell r="CK932">
            <v>5.6159078157090931</v>
          </cell>
          <cell r="CZ932">
            <v>0.31388213409303384</v>
          </cell>
        </row>
        <row r="933">
          <cell r="BL933" t="str">
            <v>area area</v>
          </cell>
          <cell r="BM933">
            <v>5.9057264171234145</v>
          </cell>
          <cell r="CG933">
            <v>5.9057264171234145</v>
          </cell>
          <cell r="CI933">
            <v>6.0205774774571861</v>
          </cell>
          <cell r="CJ933" t="str">
            <v>DUAL AREA</v>
          </cell>
          <cell r="CK933">
            <v>6.0205774774571861</v>
          </cell>
          <cell r="CZ933">
            <v>2.4205816930413817E-2</v>
          </cell>
        </row>
        <row r="934">
          <cell r="BL934" t="str">
            <v/>
          </cell>
          <cell r="BM934" t="str">
            <v/>
          </cell>
          <cell r="CG934" t="str">
            <v/>
          </cell>
          <cell r="CI934">
            <v>0</v>
          </cell>
          <cell r="CJ934" t="str">
            <v/>
          </cell>
          <cell r="CK934">
            <v>0</v>
          </cell>
          <cell r="CZ934">
            <v>0</v>
          </cell>
        </row>
        <row r="935">
          <cell r="BL935" t="str">
            <v>tracer tracer</v>
          </cell>
          <cell r="BM935">
            <v>8.2061616919654341</v>
          </cell>
          <cell r="CG935">
            <v>8.2061616919654341</v>
          </cell>
          <cell r="CI935">
            <v>0</v>
          </cell>
          <cell r="CJ935" t="str">
            <v>TRASH</v>
          </cell>
          <cell r="CK935">
            <v>0</v>
          </cell>
          <cell r="CZ935">
            <v>0</v>
          </cell>
        </row>
        <row r="936">
          <cell r="BL936" t="str">
            <v>single tracer N2O</v>
          </cell>
          <cell r="BM936">
            <v>9.3006411684691805</v>
          </cell>
          <cell r="CG936">
            <v>9.3006411684691805</v>
          </cell>
          <cell r="CI936">
            <v>9.0768956897176416</v>
          </cell>
          <cell r="CJ936" t="str">
            <v>SINGLE CORR</v>
          </cell>
          <cell r="CK936">
            <v>9.0768956897176416</v>
          </cell>
          <cell r="CZ936">
            <v>3.371640921021664</v>
          </cell>
        </row>
        <row r="937">
          <cell r="BL937" t="str">
            <v>area area</v>
          </cell>
          <cell r="BM937">
            <v>8.1319521107931863</v>
          </cell>
          <cell r="CG937">
            <v>8.1319521107931863</v>
          </cell>
          <cell r="CI937">
            <v>7.0462672668881678</v>
          </cell>
          <cell r="CJ937" t="str">
            <v>SINGLE CORRx</v>
          </cell>
          <cell r="CK937">
            <v>7.0462672668881678</v>
          </cell>
          <cell r="CZ937">
            <v>3.7801301816367219E-2</v>
          </cell>
        </row>
        <row r="938">
          <cell r="BL938" t="str">
            <v>area area</v>
          </cell>
          <cell r="BM938">
            <v>5.207175677005571</v>
          </cell>
          <cell r="CG938">
            <v>5.207175677005571</v>
          </cell>
          <cell r="CI938">
            <v>4.8865523766039383</v>
          </cell>
          <cell r="CJ938" t="str">
            <v>SINGLE CORRx</v>
          </cell>
          <cell r="CK938">
            <v>4.8865523766039383</v>
          </cell>
          <cell r="CZ938">
            <v>5.5419773012566953</v>
          </cell>
        </row>
        <row r="939">
          <cell r="BL939" t="str">
            <v>area area</v>
          </cell>
          <cell r="BM939">
            <v>8.669796748060195</v>
          </cell>
          <cell r="CG939">
            <v>8.669796748060195</v>
          </cell>
          <cell r="CI939">
            <v>8.4924471603371554</v>
          </cell>
          <cell r="CJ939" t="str">
            <v>SINGLE CORRx</v>
          </cell>
          <cell r="CK939">
            <v>8.4924471603371554</v>
          </cell>
          <cell r="CZ939">
            <v>1.5668888891926922</v>
          </cell>
        </row>
        <row r="940">
          <cell r="BL940" t="str">
            <v>area area</v>
          </cell>
          <cell r="BM940">
            <v>7.3637733340568321</v>
          </cell>
          <cell r="CG940">
            <v>7.3637733340568321</v>
          </cell>
          <cell r="CI940">
            <v>8.1210487307998349</v>
          </cell>
          <cell r="CJ940" t="str">
            <v>SINGLE CORRx</v>
          </cell>
          <cell r="CK940">
            <v>8.1210487307998349</v>
          </cell>
          <cell r="CZ940">
            <v>0.77502650199825962</v>
          </cell>
        </row>
        <row r="941">
          <cell r="CG941">
            <v>0</v>
          </cell>
          <cell r="CI941">
            <v>0</v>
          </cell>
          <cell r="CJ941" t="str">
            <v/>
          </cell>
          <cell r="CK941">
            <v>0</v>
          </cell>
          <cell r="CZ941">
            <v>0</v>
          </cell>
        </row>
        <row r="942">
          <cell r="BL942" t="str">
            <v/>
          </cell>
          <cell r="BM942" t="str">
            <v/>
          </cell>
          <cell r="CG942" t="str">
            <v/>
          </cell>
          <cell r="CI942">
            <v>0</v>
          </cell>
          <cell r="CJ942" t="str">
            <v/>
          </cell>
          <cell r="CK942">
            <v>0</v>
          </cell>
          <cell r="CZ942">
            <v>0</v>
          </cell>
        </row>
        <row r="943">
          <cell r="BL943" t="str">
            <v>none</v>
          </cell>
          <cell r="BM943" t="str">
            <v/>
          </cell>
          <cell r="CG943" t="str">
            <v/>
          </cell>
          <cell r="CI943">
            <v>0</v>
          </cell>
          <cell r="CJ943" t="str">
            <v>TRASH</v>
          </cell>
          <cell r="CK943">
            <v>0</v>
          </cell>
          <cell r="CZ943">
            <v>0</v>
          </cell>
        </row>
        <row r="944">
          <cell r="BL944" t="str">
            <v>none</v>
          </cell>
          <cell r="BM944" t="str">
            <v/>
          </cell>
          <cell r="CG944" t="str">
            <v/>
          </cell>
          <cell r="CI944">
            <v>0</v>
          </cell>
          <cell r="CJ944" t="str">
            <v>TRASH</v>
          </cell>
          <cell r="CK944">
            <v>0</v>
          </cell>
          <cell r="CZ944">
            <v>0</v>
          </cell>
        </row>
        <row r="945">
          <cell r="BL945" t="str">
            <v>none</v>
          </cell>
          <cell r="BM945" t="str">
            <v/>
          </cell>
          <cell r="CG945" t="str">
            <v/>
          </cell>
          <cell r="CI945">
            <v>0</v>
          </cell>
          <cell r="CJ945" t="str">
            <v>TRASH</v>
          </cell>
          <cell r="CK945">
            <v>0</v>
          </cell>
          <cell r="CZ945">
            <v>0</v>
          </cell>
        </row>
        <row r="946">
          <cell r="BL946" t="str">
            <v>none</v>
          </cell>
          <cell r="BM946" t="str">
            <v/>
          </cell>
          <cell r="CG946" t="str">
            <v/>
          </cell>
          <cell r="CI946">
            <v>0</v>
          </cell>
          <cell r="CJ946" t="str">
            <v>TRASH</v>
          </cell>
          <cell r="CK946">
            <v>0</v>
          </cell>
          <cell r="CZ946">
            <v>0</v>
          </cell>
        </row>
        <row r="947">
          <cell r="BL947" t="str">
            <v>none</v>
          </cell>
          <cell r="BM947" t="str">
            <v/>
          </cell>
          <cell r="CG947" t="str">
            <v/>
          </cell>
          <cell r="CI947">
            <v>0</v>
          </cell>
          <cell r="CJ947" t="str">
            <v>TRASH</v>
          </cell>
          <cell r="CK947">
            <v>0</v>
          </cell>
          <cell r="CZ947">
            <v>0</v>
          </cell>
        </row>
        <row r="948">
          <cell r="BL948" t="str">
            <v>none</v>
          </cell>
          <cell r="BM948" t="str">
            <v/>
          </cell>
          <cell r="CG948" t="str">
            <v/>
          </cell>
          <cell r="CI948">
            <v>26.422908923849214</v>
          </cell>
          <cell r="CJ948" t="str">
            <v>DUAL AREA</v>
          </cell>
          <cell r="CK948">
            <v>26.422908923849214</v>
          </cell>
          <cell r="CZ948">
            <v>338.21497717923961</v>
          </cell>
        </row>
        <row r="949">
          <cell r="BL949" t="str">
            <v>none</v>
          </cell>
          <cell r="BM949" t="str">
            <v/>
          </cell>
          <cell r="CG949" t="str">
            <v/>
          </cell>
          <cell r="CI949">
            <v>0</v>
          </cell>
          <cell r="CJ949" t="str">
            <v>TRASH</v>
          </cell>
          <cell r="CK949">
            <v>0</v>
          </cell>
          <cell r="CZ949">
            <v>0</v>
          </cell>
        </row>
        <row r="950">
          <cell r="BL950" t="str">
            <v>none</v>
          </cell>
          <cell r="BM950" t="str">
            <v/>
          </cell>
          <cell r="CG950" t="str">
            <v/>
          </cell>
          <cell r="CI950">
            <v>0</v>
          </cell>
          <cell r="CJ950" t="str">
            <v>TRASH</v>
          </cell>
          <cell r="CK950">
            <v>0</v>
          </cell>
          <cell r="CZ950">
            <v>0</v>
          </cell>
        </row>
        <row r="951">
          <cell r="BL951" t="str">
            <v>none</v>
          </cell>
          <cell r="BM951" t="str">
            <v/>
          </cell>
          <cell r="CG951" t="str">
            <v/>
          </cell>
          <cell r="CI951">
            <v>0</v>
          </cell>
          <cell r="CJ951" t="str">
            <v>TRASH</v>
          </cell>
          <cell r="CK951">
            <v>0</v>
          </cell>
          <cell r="CZ951">
            <v>0</v>
          </cell>
        </row>
        <row r="952">
          <cell r="BL952" t="str">
            <v>single tracer N2O</v>
          </cell>
          <cell r="BM952">
            <v>6.6216720737953079</v>
          </cell>
          <cell r="CG952">
            <v>6.6216720737953079</v>
          </cell>
          <cell r="CI952">
            <v>6.6216720737953079</v>
          </cell>
          <cell r="CJ952" t="str">
            <v>SINGLE CORRx</v>
          </cell>
          <cell r="CK952">
            <v>6.6216720737953079</v>
          </cell>
          <cell r="CZ952">
            <v>1.9898342833920066</v>
          </cell>
        </row>
        <row r="953">
          <cell r="BL953" t="str">
            <v>none</v>
          </cell>
          <cell r="BM953" t="str">
            <v/>
          </cell>
          <cell r="CG953" t="str">
            <v/>
          </cell>
          <cell r="CI953">
            <v>0</v>
          </cell>
          <cell r="CJ953" t="str">
            <v>TRASH</v>
          </cell>
          <cell r="CK953">
            <v>0</v>
          </cell>
          <cell r="CZ953">
            <v>0</v>
          </cell>
        </row>
        <row r="954">
          <cell r="BL954" t="str">
            <v>area area</v>
          </cell>
          <cell r="BM954">
            <v>4.2250288213400573</v>
          </cell>
          <cell r="CG954">
            <v>4.2250288213400573</v>
          </cell>
          <cell r="CI954">
            <v>4.1686867225787765</v>
          </cell>
          <cell r="CJ954" t="str">
            <v>SINGLE CORRx</v>
          </cell>
          <cell r="CK954">
            <v>4.1686867225787765</v>
          </cell>
          <cell r="CZ954">
            <v>14.927406592493652</v>
          </cell>
        </row>
        <row r="955">
          <cell r="BL955" t="str">
            <v>single tracer N2O</v>
          </cell>
          <cell r="BM955">
            <v>6.6132085818027724</v>
          </cell>
          <cell r="CG955">
            <v>6.6132085818027724</v>
          </cell>
          <cell r="CI955">
            <v>6.6132085818027733</v>
          </cell>
          <cell r="CJ955" t="str">
            <v>SINGLE CORRx</v>
          </cell>
          <cell r="CK955">
            <v>6.6132085818027733</v>
          </cell>
          <cell r="CZ955">
            <v>2.0137833692338698</v>
          </cell>
        </row>
        <row r="956">
          <cell r="BL956" t="str">
            <v>none</v>
          </cell>
          <cell r="BM956" t="str">
            <v/>
          </cell>
          <cell r="CG956" t="str">
            <v/>
          </cell>
          <cell r="CI956">
            <v>0</v>
          </cell>
          <cell r="CJ956" t="str">
            <v>TRASH</v>
          </cell>
          <cell r="CK956">
            <v>0</v>
          </cell>
          <cell r="CZ956">
            <v>0</v>
          </cell>
        </row>
        <row r="957">
          <cell r="BL957" t="str">
            <v>none</v>
          </cell>
          <cell r="BM957" t="str">
            <v/>
          </cell>
          <cell r="CG957" t="str">
            <v/>
          </cell>
          <cell r="CI957">
            <v>0</v>
          </cell>
          <cell r="CJ957" t="str">
            <v>TRASH</v>
          </cell>
          <cell r="CK957">
            <v>0</v>
          </cell>
          <cell r="CZ957">
            <v>0</v>
          </cell>
        </row>
        <row r="958">
          <cell r="BL958" t="str">
            <v>none</v>
          </cell>
          <cell r="BM958" t="str">
            <v/>
          </cell>
          <cell r="CG958" t="str">
            <v/>
          </cell>
          <cell r="CI958">
            <v>0</v>
          </cell>
          <cell r="CJ958" t="str">
            <v>TRASH</v>
          </cell>
          <cell r="CK958">
            <v>0</v>
          </cell>
          <cell r="CZ958">
            <v>0</v>
          </cell>
        </row>
        <row r="959">
          <cell r="BL959" t="str">
            <v>none</v>
          </cell>
          <cell r="BM959" t="str">
            <v/>
          </cell>
          <cell r="CG959" t="str">
            <v/>
          </cell>
          <cell r="CI959">
            <v>0</v>
          </cell>
          <cell r="CJ959" t="str">
            <v>TRASH</v>
          </cell>
          <cell r="CK959">
            <v>0</v>
          </cell>
          <cell r="CZ959">
            <v>0</v>
          </cell>
        </row>
        <row r="960">
          <cell r="BL960" t="str">
            <v>none</v>
          </cell>
          <cell r="BM960" t="str">
            <v/>
          </cell>
          <cell r="CG960" t="str">
            <v/>
          </cell>
          <cell r="CI960">
            <v>0</v>
          </cell>
          <cell r="CJ960" t="str">
            <v>TRASH</v>
          </cell>
          <cell r="CK960">
            <v>0</v>
          </cell>
          <cell r="CZ960">
            <v>0</v>
          </cell>
        </row>
        <row r="961">
          <cell r="BL961" t="str">
            <v>none</v>
          </cell>
          <cell r="BM961" t="str">
            <v/>
          </cell>
          <cell r="CG961" t="str">
            <v/>
          </cell>
          <cell r="CI961">
            <v>0</v>
          </cell>
          <cell r="CJ961" t="str">
            <v>TRASH</v>
          </cell>
          <cell r="CK961">
            <v>0</v>
          </cell>
          <cell r="CZ961">
            <v>0</v>
          </cell>
        </row>
        <row r="962">
          <cell r="BL962" t="str">
            <v>none</v>
          </cell>
          <cell r="BM962" t="str">
            <v/>
          </cell>
          <cell r="CG962" t="str">
            <v/>
          </cell>
          <cell r="CI962">
            <v>0</v>
          </cell>
          <cell r="CJ962" t="str">
            <v>TRASH</v>
          </cell>
          <cell r="CK962">
            <v>0</v>
          </cell>
          <cell r="CZ962">
            <v>0</v>
          </cell>
        </row>
        <row r="963">
          <cell r="BL963" t="str">
            <v>none</v>
          </cell>
          <cell r="BM963" t="str">
            <v/>
          </cell>
          <cell r="CG963" t="str">
            <v/>
          </cell>
          <cell r="CI963">
            <v>0</v>
          </cell>
          <cell r="CJ963" t="str">
            <v>TRASH</v>
          </cell>
          <cell r="CK963">
            <v>0</v>
          </cell>
          <cell r="CZ963">
            <v>0</v>
          </cell>
        </row>
        <row r="964">
          <cell r="BL964" t="str">
            <v>area area</v>
          </cell>
          <cell r="BM964">
            <v>8.7209890667582286</v>
          </cell>
          <cell r="CG964">
            <v>8.7209890667582286</v>
          </cell>
          <cell r="CI964">
            <v>7.9596429073547537</v>
          </cell>
          <cell r="CJ964" t="str">
            <v>SINGLE CORRx</v>
          </cell>
          <cell r="CK964">
            <v>7.9596429073547537</v>
          </cell>
          <cell r="CZ964">
            <v>5.2771545846638061E-3</v>
          </cell>
        </row>
        <row r="965">
          <cell r="BL965" t="str">
            <v>none</v>
          </cell>
          <cell r="BM965" t="str">
            <v/>
          </cell>
          <cell r="CG965" t="str">
            <v/>
          </cell>
          <cell r="CI965">
            <v>0</v>
          </cell>
          <cell r="CJ965" t="str">
            <v>TRASH</v>
          </cell>
          <cell r="CK965">
            <v>0</v>
          </cell>
          <cell r="CZ965">
            <v>0</v>
          </cell>
        </row>
        <row r="966">
          <cell r="BL966" t="str">
            <v>area area</v>
          </cell>
          <cell r="BM966">
            <v>4.0359498086699643</v>
          </cell>
          <cell r="CG966">
            <v>4.0359498086699643</v>
          </cell>
          <cell r="CI966">
            <v>4.6819180531450773</v>
          </cell>
          <cell r="CJ966" t="str">
            <v>SINGLE CORRx</v>
          </cell>
          <cell r="CK966">
            <v>4.6819180531450773</v>
          </cell>
          <cell r="CZ966">
            <v>11.224971636760063</v>
          </cell>
        </row>
        <row r="967">
          <cell r="BL967" t="str">
            <v>none</v>
          </cell>
          <cell r="BM967" t="str">
            <v/>
          </cell>
          <cell r="CG967" t="str">
            <v/>
          </cell>
          <cell r="CI967">
            <v>0</v>
          </cell>
          <cell r="CJ967" t="str">
            <v>TRASH</v>
          </cell>
          <cell r="CK967">
            <v>0</v>
          </cell>
          <cell r="CZ967">
            <v>0</v>
          </cell>
        </row>
        <row r="968">
          <cell r="BL968" t="str">
            <v>area area</v>
          </cell>
          <cell r="BM968">
            <v>4.7841291180253371</v>
          </cell>
          <cell r="CG968">
            <v>4.7841291180253371</v>
          </cell>
          <cell r="CI968">
            <v>4.4177947685104364</v>
          </cell>
          <cell r="CJ968" t="str">
            <v>SINGLE CORRx</v>
          </cell>
          <cell r="CK968">
            <v>4.4177947685104364</v>
          </cell>
          <cell r="CZ968">
            <v>13.064553613262365</v>
          </cell>
        </row>
        <row r="969">
          <cell r="BL969" t="str">
            <v>single tracer N2O</v>
          </cell>
          <cell r="BM969">
            <v>2.5163194722352151</v>
          </cell>
          <cell r="CG969">
            <v>2.5163194722352151</v>
          </cell>
          <cell r="CI969">
            <v>0</v>
          </cell>
          <cell r="CJ969" t="str">
            <v>TRASH</v>
          </cell>
          <cell r="CK969">
            <v>0</v>
          </cell>
          <cell r="CZ969">
            <v>0</v>
          </cell>
        </row>
        <row r="970">
          <cell r="BL970" t="str">
            <v>none</v>
          </cell>
          <cell r="BM970" t="str">
            <v/>
          </cell>
          <cell r="CG970" t="str">
            <v/>
          </cell>
          <cell r="CI970">
            <v>0</v>
          </cell>
          <cell r="CJ970" t="str">
            <v>TRASH</v>
          </cell>
          <cell r="CK970">
            <v>0</v>
          </cell>
          <cell r="CZ970">
            <v>0</v>
          </cell>
        </row>
        <row r="971">
          <cell r="BL971" t="str">
            <v>single tracer N2O</v>
          </cell>
          <cell r="BM971">
            <v>7.7708866790862459</v>
          </cell>
          <cell r="CG971">
            <v>7.7708866790862459</v>
          </cell>
          <cell r="CI971">
            <v>7.7708866790862459</v>
          </cell>
          <cell r="CJ971" t="str">
            <v>SINGLE CORR</v>
          </cell>
          <cell r="CK971">
            <v>7.7708866790862459</v>
          </cell>
          <cell r="CZ971">
            <v>6.8330093187755153E-2</v>
          </cell>
        </row>
        <row r="972">
          <cell r="BL972" t="str">
            <v/>
          </cell>
          <cell r="BM972" t="str">
            <v/>
          </cell>
          <cell r="CG972" t="str">
            <v/>
          </cell>
          <cell r="CI972">
            <v>0</v>
          </cell>
          <cell r="CJ972" t="str">
            <v/>
          </cell>
          <cell r="CK972">
            <v>0</v>
          </cell>
          <cell r="CZ972">
            <v>0</v>
          </cell>
        </row>
        <row r="973">
          <cell r="BL973" t="str">
            <v/>
          </cell>
          <cell r="BM973" t="str">
            <v/>
          </cell>
          <cell r="CG973" t="str">
            <v/>
          </cell>
          <cell r="CI973">
            <v>0</v>
          </cell>
          <cell r="CJ973" t="str">
            <v/>
          </cell>
          <cell r="CK973">
            <v>0</v>
          </cell>
          <cell r="CZ973">
            <v>0</v>
          </cell>
        </row>
        <row r="974">
          <cell r="BL974" t="str">
            <v>other method</v>
          </cell>
          <cell r="BM974">
            <v>48.05081286596667</v>
          </cell>
          <cell r="CG974">
            <v>48.05081286596667</v>
          </cell>
          <cell r="CI974">
            <v>137.56132640347775</v>
          </cell>
          <cell r="CJ974" t="str">
            <v>SINGLE CORR</v>
          </cell>
          <cell r="CK974">
            <v>137.56132640347775</v>
          </cell>
          <cell r="CZ974">
            <v>3.5338551843606059</v>
          </cell>
        </row>
        <row r="975">
          <cell r="BL975" t="str">
            <v>other method</v>
          </cell>
          <cell r="BM975">
            <v>42.448437690944552</v>
          </cell>
          <cell r="CG975">
            <v>42.448437690944552</v>
          </cell>
          <cell r="CI975">
            <v>6.2111004334706825</v>
          </cell>
          <cell r="CJ975" t="str">
            <v>SINGLE CORR</v>
          </cell>
          <cell r="CK975">
            <v>6.2111004334706825</v>
          </cell>
          <cell r="CZ975">
            <v>16762.576934087407</v>
          </cell>
        </row>
        <row r="976">
          <cell r="BL976" t="str">
            <v>tracer tracer</v>
          </cell>
          <cell r="BM976">
            <v>75.056699206891054</v>
          </cell>
          <cell r="CG976">
            <v>75.056699206891054</v>
          </cell>
          <cell r="CI976">
            <v>79.585530553169775</v>
          </cell>
          <cell r="CJ976" t="str">
            <v>DUAL CORR</v>
          </cell>
          <cell r="CK976">
            <v>79.585530553169775</v>
          </cell>
          <cell r="CZ976">
            <v>3146.7545690391103</v>
          </cell>
        </row>
        <row r="977">
          <cell r="BL977" t="str">
            <v>area area</v>
          </cell>
          <cell r="BM977">
            <v>125.43434037747642</v>
          </cell>
          <cell r="CG977">
            <v>125.43434037747642</v>
          </cell>
          <cell r="CI977">
            <v>104.66481681676146</v>
          </cell>
          <cell r="CJ977" t="str">
            <v>DUAL AREA</v>
          </cell>
          <cell r="CK977">
            <v>104.66481681676146</v>
          </cell>
          <cell r="CZ977">
            <v>962.03285575681559</v>
          </cell>
        </row>
        <row r="978">
          <cell r="BL978" t="str">
            <v>single tracer N2O</v>
          </cell>
          <cell r="BM978">
            <v>99.923338347817634</v>
          </cell>
          <cell r="CG978">
            <v>99.923338347817634</v>
          </cell>
          <cell r="CI978">
            <v>0</v>
          </cell>
          <cell r="CJ978" t="str">
            <v>TRASH</v>
          </cell>
          <cell r="CK978">
            <v>0</v>
          </cell>
          <cell r="CZ978">
            <v>0</v>
          </cell>
        </row>
        <row r="979">
          <cell r="BL979" t="str">
            <v>tracer tracer</v>
          </cell>
          <cell r="BM979">
            <v>74.363672133980984</v>
          </cell>
          <cell r="CG979">
            <v>74.363672133980984</v>
          </cell>
          <cell r="CI979">
            <v>74.74793284964791</v>
          </cell>
          <cell r="CJ979" t="str">
            <v>DUAL CORR</v>
          </cell>
          <cell r="CK979">
            <v>74.74793284964791</v>
          </cell>
          <cell r="CZ979">
            <v>3712.8961089139234</v>
          </cell>
        </row>
        <row r="980">
          <cell r="BL980" t="str">
            <v>none</v>
          </cell>
          <cell r="BM980" t="str">
            <v/>
          </cell>
          <cell r="CG980" t="str">
            <v/>
          </cell>
          <cell r="CI980">
            <v>0</v>
          </cell>
          <cell r="CJ980" t="str">
            <v>TRASH</v>
          </cell>
          <cell r="CK980">
            <v>0</v>
          </cell>
          <cell r="CZ980">
            <v>0</v>
          </cell>
        </row>
        <row r="981">
          <cell r="BL981" t="str">
            <v>single tracer N2O</v>
          </cell>
          <cell r="BM981">
            <v>109.36982538316845</v>
          </cell>
          <cell r="CG981">
            <v>109.36982538316845</v>
          </cell>
          <cell r="CI981">
            <v>109.36982538316845</v>
          </cell>
          <cell r="CJ981" t="str">
            <v>SINGLE CORR</v>
          </cell>
          <cell r="CK981">
            <v>109.36982538316845</v>
          </cell>
          <cell r="CZ981">
            <v>692.30271121258238</v>
          </cell>
        </row>
        <row r="982">
          <cell r="BL982" t="str">
            <v>tracer tracer</v>
          </cell>
          <cell r="BM982">
            <v>342.23682541084702</v>
          </cell>
          <cell r="CG982">
            <v>342.23682541084702</v>
          </cell>
          <cell r="CI982">
            <v>320.83465525803899</v>
          </cell>
          <cell r="CJ982" t="str">
            <v>DUAL CORR</v>
          </cell>
          <cell r="CK982">
            <v>320.83465525803899</v>
          </cell>
          <cell r="CZ982">
            <v>34281.701527267091</v>
          </cell>
        </row>
        <row r="983">
          <cell r="BL983" t="str">
            <v>single tracer N2O</v>
          </cell>
          <cell r="BM983">
            <v>73.786896919642558</v>
          </cell>
          <cell r="CG983">
            <v>73.786896919642558</v>
          </cell>
          <cell r="CI983">
            <v>73.786896919642558</v>
          </cell>
          <cell r="CJ983" t="str">
            <v>SINGLE CORR</v>
          </cell>
          <cell r="CK983">
            <v>73.786896919642558</v>
          </cell>
          <cell r="CZ983">
            <v>3830.9383385721308</v>
          </cell>
        </row>
        <row r="984">
          <cell r="BL984" t="str">
            <v>tracer tracer</v>
          </cell>
          <cell r="BM984">
            <v>108.00932242968267</v>
          </cell>
          <cell r="CG984">
            <v>108.00932242968267</v>
          </cell>
          <cell r="CI984">
            <v>108.00932242968267</v>
          </cell>
          <cell r="CJ984" t="str">
            <v>SINGLE CORRx</v>
          </cell>
          <cell r="CK984">
            <v>108.00932242968267</v>
          </cell>
          <cell r="CZ984">
            <v>765.7478234794761</v>
          </cell>
        </row>
        <row r="985">
          <cell r="BL985" t="str">
            <v>tracer tracer</v>
          </cell>
          <cell r="BM985">
            <v>58.645723793532461</v>
          </cell>
          <cell r="CG985">
            <v>58.645723793532461</v>
          </cell>
          <cell r="CI985">
            <v>57.868644817356383</v>
          </cell>
          <cell r="CJ985" t="str">
            <v>DUAL AREA</v>
          </cell>
          <cell r="CK985">
            <v>57.868644817356383</v>
          </cell>
          <cell r="CZ985">
            <v>6054.8359662822477</v>
          </cell>
        </row>
        <row r="986">
          <cell r="BL986" t="str">
            <v>single tracer N2O</v>
          </cell>
          <cell r="BM986">
            <v>499.49892753739084</v>
          </cell>
          <cell r="CG986">
            <v>499.49892753739084</v>
          </cell>
          <cell r="CI986">
            <v>499.4989275373909</v>
          </cell>
          <cell r="CJ986" t="str">
            <v>SINGLE CORR</v>
          </cell>
          <cell r="CK986">
            <v>499.4989275373909</v>
          </cell>
          <cell r="CZ986">
            <v>132363.14145806991</v>
          </cell>
        </row>
        <row r="987">
          <cell r="BL987" t="str">
            <v>tracer tracer</v>
          </cell>
          <cell r="BM987">
            <v>161.81012488546122</v>
          </cell>
          <cell r="CG987">
            <v>161.81012488546122</v>
          </cell>
          <cell r="CI987">
            <v>92.455655754640503</v>
          </cell>
          <cell r="CJ987" t="str">
            <v>DUAL AREA</v>
          </cell>
          <cell r="CK987">
            <v>92.455655754640503</v>
          </cell>
          <cell r="CZ987">
            <v>1868.4711301526413</v>
          </cell>
        </row>
        <row r="988">
          <cell r="BL988" t="str">
            <v>area area</v>
          </cell>
          <cell r="BM988">
            <v>55.286007360583554</v>
          </cell>
          <cell r="CG988">
            <v>55.286007360583554</v>
          </cell>
          <cell r="CI988">
            <v>75.715310155914594</v>
          </cell>
          <cell r="CJ988" t="str">
            <v>SINGLE CORRx</v>
          </cell>
          <cell r="CK988">
            <v>75.715310155914594</v>
          </cell>
          <cell r="CZ988">
            <v>3595.9404831785741</v>
          </cell>
        </row>
        <row r="989">
          <cell r="BL989" t="str">
            <v>none</v>
          </cell>
          <cell r="BM989" t="str">
            <v/>
          </cell>
          <cell r="CG989" t="str">
            <v/>
          </cell>
          <cell r="CI989">
            <v>2.9191371883220176</v>
          </cell>
          <cell r="CJ989" t="str">
            <v>SINGLE CORR</v>
          </cell>
          <cell r="CK989">
            <v>2.9191371883220176</v>
          </cell>
          <cell r="CZ989">
            <v>17625.837360596601</v>
          </cell>
        </row>
        <row r="990">
          <cell r="BL990" t="str">
            <v>none</v>
          </cell>
          <cell r="BM990" t="str">
            <v/>
          </cell>
          <cell r="CG990" t="str">
            <v/>
          </cell>
          <cell r="CI990">
            <v>0</v>
          </cell>
          <cell r="CJ990" t="str">
            <v>TRASH</v>
          </cell>
          <cell r="CK990">
            <v>0</v>
          </cell>
          <cell r="CZ990">
            <v>0</v>
          </cell>
        </row>
        <row r="991">
          <cell r="BL991" t="str">
            <v>tracer tracer</v>
          </cell>
          <cell r="BM991">
            <v>16.123720709150142</v>
          </cell>
          <cell r="CG991">
            <v>16.123720709150142</v>
          </cell>
          <cell r="CI991">
            <v>15.808041481817636</v>
          </cell>
          <cell r="CJ991" t="str">
            <v>DUAL CORR</v>
          </cell>
          <cell r="CK991">
            <v>15.808041481817636</v>
          </cell>
          <cell r="CZ991">
            <v>14369.639178014198</v>
          </cell>
        </row>
        <row r="992">
          <cell r="BL992" t="str">
            <v>single tracer N2O</v>
          </cell>
          <cell r="BM992">
            <v>419.58029372097775</v>
          </cell>
          <cell r="CG992">
            <v>419.58029372097775</v>
          </cell>
          <cell r="CI992">
            <v>419.58029372097764</v>
          </cell>
          <cell r="CJ992" t="str">
            <v>SINGLE CORR</v>
          </cell>
          <cell r="CK992">
            <v>419.58029372097764</v>
          </cell>
          <cell r="CZ992">
            <v>80598.541368134916</v>
          </cell>
        </row>
        <row r="993">
          <cell r="BL993" t="str">
            <v>none</v>
          </cell>
          <cell r="BM993" t="str">
            <v/>
          </cell>
          <cell r="CG993" t="str">
            <v/>
          </cell>
          <cell r="CI993">
            <v>0</v>
          </cell>
          <cell r="CJ993" t="str">
            <v>TRASH</v>
          </cell>
          <cell r="CK993">
            <v>0</v>
          </cell>
          <cell r="CZ993">
            <v>0</v>
          </cell>
        </row>
        <row r="994">
          <cell r="BL994" t="str">
            <v>single tracer N2O</v>
          </cell>
          <cell r="BM994">
            <v>141.99749725544427</v>
          </cell>
          <cell r="CG994">
            <v>141.99749725544427</v>
          </cell>
          <cell r="CI994">
            <v>141.99749725544427</v>
          </cell>
          <cell r="CJ994" t="str">
            <v>SINGLE CORR</v>
          </cell>
          <cell r="CK994">
            <v>141.99749725544427</v>
          </cell>
          <cell r="CZ994">
            <v>39.89218378346159</v>
          </cell>
        </row>
        <row r="995">
          <cell r="BL995" t="str">
            <v>single tracer N2O</v>
          </cell>
          <cell r="BM995">
            <v>146.07477367326695</v>
          </cell>
          <cell r="CG995">
            <v>146.07477367326695</v>
          </cell>
          <cell r="CI995">
            <v>146.07477367326698</v>
          </cell>
          <cell r="CJ995" t="str">
            <v>SINGLE CORR</v>
          </cell>
          <cell r="CK995">
            <v>146.07477367326698</v>
          </cell>
          <cell r="CZ995">
            <v>108.02073408000797</v>
          </cell>
        </row>
        <row r="996">
          <cell r="BL996" t="str">
            <v>other method</v>
          </cell>
          <cell r="BM996">
            <v>236.92916074142715</v>
          </cell>
          <cell r="CG996">
            <v>236.92916074142715</v>
          </cell>
          <cell r="CI996">
            <v>289.42053395763378</v>
          </cell>
          <cell r="CJ996" t="str">
            <v>SINGLE CORR</v>
          </cell>
          <cell r="CK996">
            <v>289.42053395763378</v>
          </cell>
          <cell r="CZ996">
            <v>23635.699384745159</v>
          </cell>
        </row>
        <row r="997">
          <cell r="BL997" t="str">
            <v>single tracer N2O</v>
          </cell>
          <cell r="BM997">
            <v>397.88616091538944</v>
          </cell>
          <cell r="CG997">
            <v>397.88616091538944</v>
          </cell>
          <cell r="CI997">
            <v>397.88616091538944</v>
          </cell>
          <cell r="CJ997" t="str">
            <v>SINGLE CORR</v>
          </cell>
          <cell r="CK997">
            <v>397.88616091538944</v>
          </cell>
          <cell r="CZ997">
            <v>68751.299252716548</v>
          </cell>
        </row>
        <row r="998">
          <cell r="BL998" t="str">
            <v>single tracer N2O</v>
          </cell>
          <cell r="BM998">
            <v>186.44265101454405</v>
          </cell>
          <cell r="CG998">
            <v>186.44265101454405</v>
          </cell>
          <cell r="CI998">
            <v>186.44265101454405</v>
          </cell>
          <cell r="CJ998" t="str">
            <v>SINGLE CORR</v>
          </cell>
          <cell r="CK998">
            <v>186.44265101454405</v>
          </cell>
          <cell r="CZ998">
            <v>2576.6973653179793</v>
          </cell>
        </row>
        <row r="999">
          <cell r="BL999" t="str">
            <v>single tracer N2O</v>
          </cell>
          <cell r="BM999">
            <v>144.05030942745734</v>
          </cell>
          <cell r="CG999">
            <v>144.05030942745734</v>
          </cell>
          <cell r="CI999">
            <v>144.05030942745734</v>
          </cell>
          <cell r="CJ999" t="str">
            <v>SINGLE CORR</v>
          </cell>
          <cell r="CK999">
            <v>144.05030942745734</v>
          </cell>
          <cell r="CZ999">
            <v>70.037451489123185</v>
          </cell>
        </row>
        <row r="1000">
          <cell r="BL1000" t="str">
            <v>none</v>
          </cell>
          <cell r="BM1000" t="str">
            <v/>
          </cell>
          <cell r="CG1000" t="str">
            <v/>
          </cell>
          <cell r="CI1000">
            <v>0</v>
          </cell>
          <cell r="CJ1000" t="str">
            <v>TRASH</v>
          </cell>
          <cell r="CK1000">
            <v>0</v>
          </cell>
          <cell r="CZ1000">
            <v>0</v>
          </cell>
        </row>
        <row r="1001">
          <cell r="BL1001" t="str">
            <v/>
          </cell>
          <cell r="BM1001" t="str">
            <v/>
          </cell>
          <cell r="CG1001" t="str">
            <v/>
          </cell>
          <cell r="CI1001">
            <v>0</v>
          </cell>
          <cell r="CJ1001" t="str">
            <v/>
          </cell>
          <cell r="CK1001">
            <v>0</v>
          </cell>
          <cell r="CZ1001">
            <v>0</v>
          </cell>
        </row>
        <row r="1002">
          <cell r="BL1002" t="str">
            <v/>
          </cell>
          <cell r="BM1002" t="str">
            <v/>
          </cell>
          <cell r="CG1002" t="str">
            <v/>
          </cell>
          <cell r="CI1002">
            <v>0</v>
          </cell>
          <cell r="CJ1002" t="str">
            <v/>
          </cell>
          <cell r="CK1002">
            <v>0</v>
          </cell>
          <cell r="CZ1002">
            <v>0</v>
          </cell>
        </row>
        <row r="1003">
          <cell r="BL1003" t="str">
            <v>area area</v>
          </cell>
          <cell r="BM1003">
            <v>23.223469686664618</v>
          </cell>
          <cell r="CG1003">
            <v>23.223469686664618</v>
          </cell>
          <cell r="CI1003">
            <v>21.67561612748198</v>
          </cell>
          <cell r="CJ1003" t="str">
            <v>DUAL AREA</v>
          </cell>
          <cell r="CK1003">
            <v>21.67561612748198</v>
          </cell>
          <cell r="CZ1003">
            <v>97.15910040770234</v>
          </cell>
        </row>
        <row r="1004">
          <cell r="BL1004" t="str">
            <v>none</v>
          </cell>
          <cell r="BM1004" t="str">
            <v/>
          </cell>
          <cell r="CG1004" t="str">
            <v/>
          </cell>
          <cell r="CI1004">
            <v>0</v>
          </cell>
          <cell r="CJ1004" t="str">
            <v>TRASH</v>
          </cell>
          <cell r="CK1004">
            <v>0</v>
          </cell>
          <cell r="CZ1004">
            <v>0</v>
          </cell>
        </row>
        <row r="1005">
          <cell r="BL1005" t="str">
            <v>none</v>
          </cell>
          <cell r="BM1005" t="str">
            <v/>
          </cell>
          <cell r="CG1005" t="str">
            <v/>
          </cell>
          <cell r="CI1005">
            <v>0</v>
          </cell>
          <cell r="CJ1005" t="str">
            <v>TRASH</v>
          </cell>
          <cell r="CK1005">
            <v>0</v>
          </cell>
          <cell r="CZ1005">
            <v>0</v>
          </cell>
        </row>
        <row r="1006">
          <cell r="BL1006" t="str">
            <v>other method</v>
          </cell>
          <cell r="BM1006">
            <v>23.856208671917514</v>
          </cell>
          <cell r="CG1006">
            <v>23.856208671917514</v>
          </cell>
          <cell r="CI1006">
            <v>24.165580025201319</v>
          </cell>
          <cell r="CJ1006" t="str">
            <v>SINGLE CORRx</v>
          </cell>
          <cell r="CK1006">
            <v>24.165580025201319</v>
          </cell>
          <cell r="CZ1006">
            <v>54.272213007330294</v>
          </cell>
        </row>
        <row r="1007">
          <cell r="BL1007" t="str">
            <v>single tracer N2O</v>
          </cell>
          <cell r="BM1007">
            <v>29.908203389272956</v>
          </cell>
          <cell r="CG1007">
            <v>29.908203389272956</v>
          </cell>
          <cell r="CI1007">
            <v>29.908203389272956</v>
          </cell>
          <cell r="CJ1007" t="str">
            <v>SINGLE CORRx</v>
          </cell>
          <cell r="CK1007">
            <v>29.908203389272956</v>
          </cell>
          <cell r="CZ1007">
            <v>2.6384945028077751</v>
          </cell>
        </row>
        <row r="1008">
          <cell r="BL1008" t="str">
            <v>none</v>
          </cell>
          <cell r="BM1008" t="str">
            <v/>
          </cell>
          <cell r="CG1008" t="str">
            <v/>
          </cell>
          <cell r="CI1008">
            <v>111.42273968015164</v>
          </cell>
          <cell r="CJ1008" t="str">
            <v>SINGLE CORR</v>
          </cell>
          <cell r="CK1008">
            <v>111.42273968015164</v>
          </cell>
          <cell r="CZ1008">
            <v>6382.4427715261427</v>
          </cell>
        </row>
        <row r="1009">
          <cell r="BL1009" t="str">
            <v>none</v>
          </cell>
          <cell r="BM1009" t="str">
            <v/>
          </cell>
          <cell r="CG1009" t="str">
            <v/>
          </cell>
          <cell r="CI1009">
            <v>0</v>
          </cell>
          <cell r="CJ1009" t="str">
            <v>TRASH</v>
          </cell>
          <cell r="CK1009">
            <v>0</v>
          </cell>
          <cell r="CZ1009">
            <v>0</v>
          </cell>
        </row>
        <row r="1010">
          <cell r="BL1010" t="str">
            <v>none</v>
          </cell>
          <cell r="BM1010" t="str">
            <v/>
          </cell>
          <cell r="CG1010" t="str">
            <v/>
          </cell>
          <cell r="CI1010">
            <v>21.073283039551939</v>
          </cell>
          <cell r="CJ1010" t="str">
            <v>DUAL AREA</v>
          </cell>
          <cell r="CK1010">
            <v>21.073283039551939</v>
          </cell>
          <cell r="CZ1010">
            <v>109.396217643065</v>
          </cell>
        </row>
        <row r="1011">
          <cell r="BL1011" t="str">
            <v>none</v>
          </cell>
          <cell r="BM1011" t="str">
            <v/>
          </cell>
          <cell r="CG1011" t="str">
            <v/>
          </cell>
          <cell r="CI1011">
            <v>32.89749505524582</v>
          </cell>
          <cell r="CJ1011" t="str">
            <v>DUAL AREA</v>
          </cell>
          <cell r="CK1011">
            <v>32.89749505524582</v>
          </cell>
          <cell r="CZ1011">
            <v>1.8630812296394088</v>
          </cell>
        </row>
        <row r="1012">
          <cell r="BL1012" t="str">
            <v>none</v>
          </cell>
          <cell r="BM1012" t="str">
            <v/>
          </cell>
          <cell r="CG1012" t="str">
            <v/>
          </cell>
          <cell r="CI1012">
            <v>0</v>
          </cell>
          <cell r="CJ1012" t="str">
            <v>TRASH</v>
          </cell>
          <cell r="CK1012">
            <v>0</v>
          </cell>
          <cell r="CZ1012">
            <v>0</v>
          </cell>
        </row>
        <row r="1013">
          <cell r="BL1013" t="str">
            <v>none</v>
          </cell>
          <cell r="BM1013" t="str">
            <v/>
          </cell>
          <cell r="CG1013" t="str">
            <v/>
          </cell>
          <cell r="CI1013">
            <v>24.804424976136207</v>
          </cell>
          <cell r="CJ1013" t="str">
            <v>DUAL AREA</v>
          </cell>
          <cell r="CK1013">
            <v>24.804424976136207</v>
          </cell>
          <cell r="CZ1013">
            <v>45.267635648389941</v>
          </cell>
        </row>
        <row r="1014">
          <cell r="BL1014" t="str">
            <v>single tracer N2O</v>
          </cell>
          <cell r="BM1014">
            <v>16.912376440557644</v>
          </cell>
          <cell r="CG1014">
            <v>16.912376440557644</v>
          </cell>
          <cell r="CI1014">
            <v>16.912376440557644</v>
          </cell>
          <cell r="CJ1014" t="str">
            <v>SINGLE CORRx</v>
          </cell>
          <cell r="CK1014">
            <v>16.912376440557644</v>
          </cell>
          <cell r="CZ1014">
            <v>213.74940822261402</v>
          </cell>
        </row>
        <row r="1015">
          <cell r="BL1015" t="str">
            <v>other method</v>
          </cell>
          <cell r="BM1015">
            <v>28.28144926487391</v>
          </cell>
          <cell r="CG1015">
            <v>28.28144926487391</v>
          </cell>
          <cell r="CI1015">
            <v>0</v>
          </cell>
          <cell r="CJ1015" t="str">
            <v>TRASH</v>
          </cell>
          <cell r="CK1015">
            <v>0</v>
          </cell>
          <cell r="CZ1015">
            <v>0</v>
          </cell>
        </row>
        <row r="1016">
          <cell r="BL1016" t="str">
            <v/>
          </cell>
          <cell r="BM1016" t="str">
            <v/>
          </cell>
          <cell r="CG1016" t="str">
            <v/>
          </cell>
          <cell r="CI1016">
            <v>0</v>
          </cell>
          <cell r="CJ1016" t="str">
            <v/>
          </cell>
          <cell r="CK1016">
            <v>0</v>
          </cell>
          <cell r="CZ1016">
            <v>0</v>
          </cell>
        </row>
        <row r="1017">
          <cell r="BL1017" t="str">
            <v/>
          </cell>
          <cell r="BM1017" t="str">
            <v/>
          </cell>
          <cell r="CG1017" t="str">
            <v/>
          </cell>
          <cell r="CI1017">
            <v>0</v>
          </cell>
          <cell r="CJ1017" t="str">
            <v/>
          </cell>
          <cell r="CK1017">
            <v>0</v>
          </cell>
          <cell r="CZ1017">
            <v>0</v>
          </cell>
        </row>
        <row r="1018">
          <cell r="BL1018" t="str">
            <v>area area</v>
          </cell>
          <cell r="BM1018">
            <v>2.2566417447875673</v>
          </cell>
          <cell r="CG1018">
            <v>2.2566417447875673</v>
          </cell>
          <cell r="CI1018">
            <v>1.8906201100920832</v>
          </cell>
          <cell r="CJ1018" t="str">
            <v>DUAL AREA</v>
          </cell>
          <cell r="CK1018">
            <v>1.8906201100920832</v>
          </cell>
          <cell r="CZ1018">
            <v>4.5127274437688811E-2</v>
          </cell>
        </row>
        <row r="1019">
          <cell r="BL1019" t="str">
            <v>area area</v>
          </cell>
          <cell r="BM1019">
            <v>1.8940998572662273</v>
          </cell>
          <cell r="CG1019">
            <v>1.8940998572662273</v>
          </cell>
          <cell r="CI1019">
            <v>1.6915227673874855</v>
          </cell>
          <cell r="CJ1019" t="str">
            <v>DUAL AREA</v>
          </cell>
          <cell r="CK1019">
            <v>1.6915227673874855</v>
          </cell>
          <cell r="CZ1019">
            <v>0.16935624456763068</v>
          </cell>
        </row>
        <row r="1020">
          <cell r="BL1020" t="str">
            <v>none</v>
          </cell>
          <cell r="BM1020" t="str">
            <v/>
          </cell>
          <cell r="CG1020" t="str">
            <v/>
          </cell>
          <cell r="CI1020">
            <v>0</v>
          </cell>
          <cell r="CJ1020" t="str">
            <v>TRASH</v>
          </cell>
          <cell r="CK1020">
            <v>0</v>
          </cell>
          <cell r="CZ1020">
            <v>0</v>
          </cell>
        </row>
        <row r="1021">
          <cell r="BL1021" t="str">
            <v>area area</v>
          </cell>
          <cell r="BM1021">
            <v>3.3366769168484773</v>
          </cell>
          <cell r="CG1021">
            <v>3.3366769168484773</v>
          </cell>
          <cell r="CI1021">
            <v>2.9547869429331635</v>
          </cell>
          <cell r="CJ1021" t="str">
            <v>SINGLE CORRx</v>
          </cell>
          <cell r="CK1021">
            <v>2.9547869429331635</v>
          </cell>
          <cell r="CZ1021">
            <v>0.72545254697776163</v>
          </cell>
        </row>
        <row r="1022">
          <cell r="BL1022" t="str">
            <v>none</v>
          </cell>
          <cell r="BM1022" t="str">
            <v/>
          </cell>
          <cell r="CG1022" t="str">
            <v/>
          </cell>
          <cell r="CI1022">
            <v>0</v>
          </cell>
          <cell r="CJ1022" t="str">
            <v>TRASH</v>
          </cell>
          <cell r="CK1022">
            <v>0</v>
          </cell>
          <cell r="CZ1022">
            <v>0</v>
          </cell>
        </row>
        <row r="1023">
          <cell r="BL1023" t="str">
            <v>area area</v>
          </cell>
          <cell r="BM1023">
            <v>2.2103354082735698</v>
          </cell>
          <cell r="CG1023">
            <v>2.2103354082735698</v>
          </cell>
          <cell r="CI1023">
            <v>2.4657143521563434</v>
          </cell>
          <cell r="CJ1023" t="str">
            <v>DUAL AREA</v>
          </cell>
          <cell r="CK1023">
            <v>2.4657143521563434</v>
          </cell>
          <cell r="CZ1023">
            <v>0.1315240387126132</v>
          </cell>
        </row>
        <row r="1024">
          <cell r="BL1024" t="str">
            <v>none</v>
          </cell>
          <cell r="BM1024" t="str">
            <v/>
          </cell>
          <cell r="CG1024" t="str">
            <v/>
          </cell>
          <cell r="CI1024">
            <v>1.9558705229176372</v>
          </cell>
          <cell r="CJ1024" t="str">
            <v>DUAL AREA</v>
          </cell>
          <cell r="CK1024">
            <v>1.9558705229176372</v>
          </cell>
          <cell r="CZ1024">
            <v>2.1662364046840542E-2</v>
          </cell>
        </row>
        <row r="1025">
          <cell r="BL1025" t="str">
            <v>none</v>
          </cell>
          <cell r="BM1025" t="str">
            <v/>
          </cell>
          <cell r="CG1025" t="str">
            <v/>
          </cell>
          <cell r="CI1025">
            <v>0</v>
          </cell>
          <cell r="CJ1025" t="str">
            <v>TRASH</v>
          </cell>
          <cell r="CK1025">
            <v>0</v>
          </cell>
          <cell r="CZ1025">
            <v>0</v>
          </cell>
        </row>
        <row r="1026">
          <cell r="BL1026" t="str">
            <v>none</v>
          </cell>
          <cell r="BM1026" t="str">
            <v/>
          </cell>
          <cell r="CG1026" t="str">
            <v/>
          </cell>
          <cell r="CI1026">
            <v>0</v>
          </cell>
          <cell r="CJ1026" t="str">
            <v>TRASH</v>
          </cell>
          <cell r="CK1026">
            <v>0</v>
          </cell>
          <cell r="CZ1026">
            <v>0</v>
          </cell>
        </row>
        <row r="1027">
          <cell r="BL1027" t="str">
            <v>tracer tracer</v>
          </cell>
          <cell r="BM1027">
            <v>1.7928945304898747</v>
          </cell>
          <cell r="CG1027">
            <v>1.7928945304898747</v>
          </cell>
          <cell r="CI1027">
            <v>1.9287183000278505</v>
          </cell>
          <cell r="CJ1027" t="str">
            <v>DUAL CORR</v>
          </cell>
          <cell r="CK1027">
            <v>1.9287183000278505</v>
          </cell>
          <cell r="CZ1027">
            <v>3.0392211526059924E-2</v>
          </cell>
        </row>
        <row r="1028">
          <cell r="BL1028" t="str">
            <v>tracer tracer</v>
          </cell>
          <cell r="BM1028">
            <v>2.726051854329766</v>
          </cell>
          <cell r="CG1028">
            <v>2.726051854329766</v>
          </cell>
          <cell r="CI1028">
            <v>2.726051854329766</v>
          </cell>
          <cell r="CJ1028" t="str">
            <v>SINGLE CORRx</v>
          </cell>
          <cell r="CK1028">
            <v>2.726051854329766</v>
          </cell>
          <cell r="CZ1028">
            <v>0.38812891648291087</v>
          </cell>
        </row>
        <row r="1029">
          <cell r="BL1029" t="str">
            <v>area area</v>
          </cell>
          <cell r="BM1029">
            <v>1.4102233497196088</v>
          </cell>
          <cell r="CG1029">
            <v>1.4102233497196088</v>
          </cell>
          <cell r="CI1029">
            <v>1.3466103436437471</v>
          </cell>
          <cell r="CJ1029" t="str">
            <v>SINGLE CORRx</v>
          </cell>
          <cell r="CK1029">
            <v>1.3466103436437471</v>
          </cell>
          <cell r="CZ1029">
            <v>0.57220386049472383</v>
          </cell>
        </row>
        <row r="1030">
          <cell r="BL1030" t="str">
            <v/>
          </cell>
          <cell r="BM1030" t="str">
            <v/>
          </cell>
          <cell r="CG1030" t="str">
            <v/>
          </cell>
          <cell r="CI1030">
            <v>0</v>
          </cell>
          <cell r="CJ1030" t="str">
            <v/>
          </cell>
          <cell r="CK1030">
            <v>0</v>
          </cell>
          <cell r="CZ1030">
            <v>0</v>
          </cell>
        </row>
        <row r="1031">
          <cell r="BL1031" t="str">
            <v/>
          </cell>
          <cell r="BM1031" t="str">
            <v/>
          </cell>
          <cell r="CG1031" t="str">
            <v/>
          </cell>
          <cell r="CI1031">
            <v>0</v>
          </cell>
          <cell r="CJ1031" t="str">
            <v/>
          </cell>
          <cell r="CK1031">
            <v>0</v>
          </cell>
          <cell r="CZ1031">
            <v>0</v>
          </cell>
        </row>
        <row r="1032">
          <cell r="BL1032" t="str">
            <v>none</v>
          </cell>
          <cell r="BM1032" t="str">
            <v/>
          </cell>
          <cell r="CG1032" t="str">
            <v/>
          </cell>
          <cell r="CI1032">
            <v>0</v>
          </cell>
          <cell r="CJ1032" t="str">
            <v>TRASH</v>
          </cell>
          <cell r="CK1032">
            <v>0</v>
          </cell>
          <cell r="CZ1032">
            <v>0</v>
          </cell>
        </row>
        <row r="1033">
          <cell r="BL1033" t="str">
            <v>area area</v>
          </cell>
          <cell r="BM1033">
            <v>22.407831397232698</v>
          </cell>
          <cell r="CG1033">
            <v>22.407831397232698</v>
          </cell>
          <cell r="CI1033">
            <v>19.018078008946542</v>
          </cell>
          <cell r="CJ1033" t="str">
            <v>SINGLE CORRx</v>
          </cell>
          <cell r="CK1033">
            <v>19.018078008946542</v>
          </cell>
          <cell r="CZ1033">
            <v>15.235126637610124</v>
          </cell>
        </row>
        <row r="1034">
          <cell r="BL1034" t="str">
            <v>area area</v>
          </cell>
          <cell r="BM1034">
            <v>18.393550730498205</v>
          </cell>
          <cell r="CG1034">
            <v>18.393550730498205</v>
          </cell>
          <cell r="CI1034">
            <v>21.225773292189018</v>
          </cell>
          <cell r="CJ1034" t="str">
            <v>SINGLE CORRx</v>
          </cell>
          <cell r="CK1034">
            <v>21.225773292189018</v>
          </cell>
          <cell r="CZ1034">
            <v>2.8748041820782126</v>
          </cell>
        </row>
        <row r="1035">
          <cell r="BL1035" t="str">
            <v>area area</v>
          </cell>
          <cell r="BM1035">
            <v>22.760149501146117</v>
          </cell>
          <cell r="CG1035">
            <v>22.760149501146117</v>
          </cell>
          <cell r="CI1035">
            <v>26.381262424305454</v>
          </cell>
          <cell r="CJ1035" t="str">
            <v>DUAL AREA</v>
          </cell>
          <cell r="CK1035">
            <v>26.381262424305454</v>
          </cell>
          <cell r="CZ1035">
            <v>11.971353516911726</v>
          </cell>
        </row>
        <row r="1036">
          <cell r="BL1036" t="str">
            <v>area area</v>
          </cell>
          <cell r="BM1036">
            <v>32.084572789547217</v>
          </cell>
          <cell r="CG1036">
            <v>32.084572789547217</v>
          </cell>
          <cell r="CI1036">
            <v>28.294173560442378</v>
          </cell>
          <cell r="CJ1036" t="str">
            <v>DUAL AREA</v>
          </cell>
          <cell r="CK1036">
            <v>28.294173560442378</v>
          </cell>
          <cell r="CZ1036">
            <v>28.867791321287516</v>
          </cell>
        </row>
        <row r="1037">
          <cell r="BL1037" t="str">
            <v>area area</v>
          </cell>
          <cell r="BM1037">
            <v>23.104934398912505</v>
          </cell>
          <cell r="CG1037">
            <v>23.104934398912505</v>
          </cell>
          <cell r="CI1037">
            <v>21.713353377494791</v>
          </cell>
          <cell r="CJ1037" t="str">
            <v>SINGLE CORRx</v>
          </cell>
          <cell r="CK1037">
            <v>21.713353377494791</v>
          </cell>
          <cell r="CZ1037">
            <v>1.45913031596661</v>
          </cell>
        </row>
        <row r="1038">
          <cell r="BL1038" t="str">
            <v>single tracer N2O</v>
          </cell>
          <cell r="BM1038">
            <v>31.493659799501653</v>
          </cell>
          <cell r="CG1038">
            <v>31.493659799501653</v>
          </cell>
          <cell r="CI1038">
            <v>31.493659799501661</v>
          </cell>
          <cell r="CJ1038" t="str">
            <v>SINGLE CORRx</v>
          </cell>
          <cell r="CK1038">
            <v>31.493659799501661</v>
          </cell>
          <cell r="CZ1038">
            <v>73.485386076922495</v>
          </cell>
        </row>
        <row r="1039">
          <cell r="BL1039" t="str">
            <v>none</v>
          </cell>
          <cell r="BM1039" t="str">
            <v/>
          </cell>
          <cell r="CG1039" t="str">
            <v/>
          </cell>
          <cell r="CI1039">
            <v>0</v>
          </cell>
          <cell r="CJ1039" t="str">
            <v>TRASH</v>
          </cell>
          <cell r="CK1039">
            <v>0</v>
          </cell>
          <cell r="CZ1039">
            <v>0</v>
          </cell>
        </row>
        <row r="1040">
          <cell r="BL1040" t="str">
            <v>none</v>
          </cell>
          <cell r="BM1040" t="str">
            <v/>
          </cell>
          <cell r="CG1040" t="str">
            <v/>
          </cell>
          <cell r="CI1040">
            <v>0</v>
          </cell>
          <cell r="CJ1040" t="str">
            <v>TRASH</v>
          </cell>
          <cell r="CK1040">
            <v>0</v>
          </cell>
          <cell r="CZ1040">
            <v>0</v>
          </cell>
        </row>
        <row r="1041">
          <cell r="BL1041" t="str">
            <v>tracer tracer</v>
          </cell>
          <cell r="BM1041">
            <v>19.918788638674904</v>
          </cell>
          <cell r="CG1041">
            <v>19.918788638674904</v>
          </cell>
          <cell r="CI1041">
            <v>19.918788638674904</v>
          </cell>
          <cell r="CJ1041" t="str">
            <v>SINGLE CORRx</v>
          </cell>
          <cell r="CK1041">
            <v>19.918788638674904</v>
          </cell>
          <cell r="CZ1041">
            <v>9.0150627256559375</v>
          </cell>
        </row>
        <row r="1042">
          <cell r="BL1042" t="str">
            <v>single tracer N2O</v>
          </cell>
          <cell r="BM1042">
            <v>31.939704875388873</v>
          </cell>
          <cell r="CG1042">
            <v>31.939704875388873</v>
          </cell>
          <cell r="CI1042">
            <v>31.939704875388873</v>
          </cell>
          <cell r="CJ1042" t="str">
            <v>SINGLE CORRx</v>
          </cell>
          <cell r="CK1042">
            <v>31.939704875388873</v>
          </cell>
          <cell r="CZ1042">
            <v>81.331661786683014</v>
          </cell>
        </row>
        <row r="1043">
          <cell r="BL1043" t="str">
            <v>none</v>
          </cell>
          <cell r="BM1043" t="str">
            <v/>
          </cell>
          <cell r="CG1043" t="str">
            <v/>
          </cell>
          <cell r="CI1043">
            <v>0</v>
          </cell>
          <cell r="CJ1043" t="str">
            <v>TRASH</v>
          </cell>
          <cell r="CK1043">
            <v>0</v>
          </cell>
          <cell r="CZ1043">
            <v>0</v>
          </cell>
        </row>
        <row r="1044">
          <cell r="BL1044" t="str">
            <v>none</v>
          </cell>
          <cell r="BM1044" t="str">
            <v/>
          </cell>
          <cell r="CG1044" t="str">
            <v/>
          </cell>
          <cell r="CI1044">
            <v>0</v>
          </cell>
          <cell r="CJ1044" t="str">
            <v>TRASH</v>
          </cell>
          <cell r="CK1044">
            <v>0</v>
          </cell>
          <cell r="CZ1044">
            <v>0</v>
          </cell>
        </row>
        <row r="1045">
          <cell r="BL1045" t="str">
            <v>none</v>
          </cell>
          <cell r="BM1045" t="str">
            <v/>
          </cell>
          <cell r="CG1045" t="str">
            <v/>
          </cell>
          <cell r="CI1045">
            <v>41.212428386357942</v>
          </cell>
          <cell r="CJ1045" t="str">
            <v>DUAL AREA</v>
          </cell>
          <cell r="CK1045">
            <v>41.212428386357942</v>
          </cell>
          <cell r="CZ1045">
            <v>334.5654492218992</v>
          </cell>
        </row>
        <row r="1046">
          <cell r="BL1046" t="str">
            <v>none</v>
          </cell>
          <cell r="BM1046" t="str">
            <v/>
          </cell>
          <cell r="CG1046" t="str">
            <v/>
          </cell>
          <cell r="CI1046">
            <v>0</v>
          </cell>
          <cell r="CJ1046" t="str">
            <v>TRASH</v>
          </cell>
          <cell r="CK1046">
            <v>0</v>
          </cell>
          <cell r="CZ1046">
            <v>0</v>
          </cell>
        </row>
        <row r="1047">
          <cell r="BL1047" t="str">
            <v>none</v>
          </cell>
          <cell r="BM1047" t="str">
            <v/>
          </cell>
          <cell r="CG1047" t="str">
            <v/>
          </cell>
          <cell r="CI1047">
            <v>0</v>
          </cell>
          <cell r="CJ1047" t="str">
            <v>TRASH</v>
          </cell>
          <cell r="CK1047">
            <v>0</v>
          </cell>
          <cell r="CZ1047">
            <v>0</v>
          </cell>
        </row>
        <row r="1048">
          <cell r="BL1048" t="str">
            <v>none</v>
          </cell>
          <cell r="BM1048" t="str">
            <v/>
          </cell>
          <cell r="CG1048" t="str">
            <v/>
          </cell>
          <cell r="CI1048">
            <v>0</v>
          </cell>
          <cell r="CJ1048" t="str">
            <v>TRASH</v>
          </cell>
          <cell r="CK1048">
            <v>0</v>
          </cell>
          <cell r="CZ1048">
            <v>0</v>
          </cell>
        </row>
        <row r="1049">
          <cell r="BL1049" t="str">
            <v>tracer tracer</v>
          </cell>
          <cell r="BM1049">
            <v>10.863386596279939</v>
          </cell>
          <cell r="CG1049">
            <v>10.863386596279939</v>
          </cell>
          <cell r="CI1049">
            <v>11.711543524817717</v>
          </cell>
          <cell r="CJ1049" t="str">
            <v>DUAL AREA</v>
          </cell>
          <cell r="CK1049">
            <v>11.711543524817717</v>
          </cell>
          <cell r="CZ1049">
            <v>125.65859636759754</v>
          </cell>
        </row>
        <row r="1050">
          <cell r="BL1050" t="str">
            <v>single tracer N2O</v>
          </cell>
          <cell r="BM1050">
            <v>19.536580252533337</v>
          </cell>
          <cell r="CG1050">
            <v>19.536580252533337</v>
          </cell>
          <cell r="CI1050">
            <v>19.536580252533337</v>
          </cell>
          <cell r="CJ1050" t="str">
            <v>SINGLE CORRx</v>
          </cell>
          <cell r="CK1050">
            <v>19.536580252533337</v>
          </cell>
          <cell r="CZ1050">
            <v>11.456314524027196</v>
          </cell>
        </row>
        <row r="1051">
          <cell r="BL1051" t="str">
            <v>area area</v>
          </cell>
          <cell r="BM1051">
            <v>30.045311723871031</v>
          </cell>
          <cell r="CG1051">
            <v>30.045311723871031</v>
          </cell>
          <cell r="CI1051">
            <v>19.189711211302701</v>
          </cell>
          <cell r="CJ1051" t="str">
            <v>SINGLE CORRx</v>
          </cell>
          <cell r="CK1051">
            <v>19.189711211302701</v>
          </cell>
          <cell r="CZ1051">
            <v>13.924740285722182</v>
          </cell>
        </row>
        <row r="1052">
          <cell r="BL1052" t="str">
            <v>single tracer N2O</v>
          </cell>
          <cell r="BM1052">
            <v>21.183068683275664</v>
          </cell>
          <cell r="CG1052">
            <v>21.183068683275664</v>
          </cell>
          <cell r="CI1052">
            <v>13.75578474247874</v>
          </cell>
          <cell r="CJ1052" t="str">
            <v>DUAL AREA</v>
          </cell>
          <cell r="CK1052">
            <v>13.75578474247874</v>
          </cell>
          <cell r="CZ1052">
            <v>84.006634069954572</v>
          </cell>
        </row>
        <row r="1053">
          <cell r="CG1053">
            <v>0</v>
          </cell>
          <cell r="CI1053">
            <v>0</v>
          </cell>
          <cell r="CJ1053" t="str">
            <v/>
          </cell>
          <cell r="CK1053">
            <v>0</v>
          </cell>
          <cell r="CZ1053">
            <v>0</v>
          </cell>
        </row>
        <row r="1054">
          <cell r="BL1054" t="str">
            <v>area area</v>
          </cell>
          <cell r="BM1054">
            <v>106.08801235679459</v>
          </cell>
          <cell r="CG1054">
            <v>106.08801235679459</v>
          </cell>
          <cell r="CI1054">
            <v>112.65004777089607</v>
          </cell>
          <cell r="CJ1054" t="str">
            <v>DUAL AREA</v>
          </cell>
          <cell r="CK1054">
            <v>112.65004777089607</v>
          </cell>
          <cell r="CZ1054">
            <v>2.8240488599077898</v>
          </cell>
        </row>
        <row r="1055">
          <cell r="BL1055" t="str">
            <v>other method</v>
          </cell>
          <cell r="BM1055">
            <v>73.814870841999991</v>
          </cell>
          <cell r="CG1055">
            <v>73.814870841999991</v>
          </cell>
          <cell r="CI1055">
            <v>53.175269391081081</v>
          </cell>
          <cell r="CJ1055" t="str">
            <v>DUAL CORR</v>
          </cell>
          <cell r="CK1055">
            <v>53.175269391081081</v>
          </cell>
          <cell r="CZ1055">
            <v>3340.1796929870875</v>
          </cell>
        </row>
        <row r="1056">
          <cell r="BL1056" t="str">
            <v>area area</v>
          </cell>
          <cell r="BM1056">
            <v>206.56736259489048</v>
          </cell>
          <cell r="CG1056">
            <v>206.56736259489048</v>
          </cell>
          <cell r="CI1056">
            <v>187.68657631979124</v>
          </cell>
          <cell r="CJ1056" t="str">
            <v>DUAL AREA</v>
          </cell>
          <cell r="CK1056">
            <v>187.68657631979124</v>
          </cell>
          <cell r="CZ1056">
            <v>5885.5010363692336</v>
          </cell>
        </row>
        <row r="1057">
          <cell r="BL1057" t="str">
            <v>none</v>
          </cell>
          <cell r="BM1057" t="str">
            <v/>
          </cell>
          <cell r="CG1057" t="str">
            <v/>
          </cell>
          <cell r="CI1057">
            <v>0</v>
          </cell>
          <cell r="CJ1057" t="str">
            <v>TRASH</v>
          </cell>
          <cell r="CK1057">
            <v>0</v>
          </cell>
          <cell r="CZ1057">
            <v>0</v>
          </cell>
        </row>
        <row r="1058">
          <cell r="BL1058" t="str">
            <v>none</v>
          </cell>
          <cell r="BM1058" t="str">
            <v/>
          </cell>
          <cell r="CG1058" t="str">
            <v/>
          </cell>
          <cell r="CI1058">
            <v>0</v>
          </cell>
          <cell r="CJ1058" t="str">
            <v>TRASH</v>
          </cell>
          <cell r="CK1058">
            <v>0</v>
          </cell>
          <cell r="CZ1058">
            <v>0</v>
          </cell>
        </row>
        <row r="1059">
          <cell r="BL1059" t="str">
            <v>none</v>
          </cell>
          <cell r="BM1059" t="str">
            <v/>
          </cell>
          <cell r="CG1059" t="str">
            <v/>
          </cell>
          <cell r="CI1059">
            <v>0</v>
          </cell>
          <cell r="CJ1059" t="str">
            <v>TRASH</v>
          </cell>
          <cell r="CK1059">
            <v>0</v>
          </cell>
          <cell r="CZ1059">
            <v>0</v>
          </cell>
        </row>
        <row r="1060">
          <cell r="BL1060" t="str">
            <v>other method</v>
          </cell>
          <cell r="BM1060">
            <v>207.65367020299999</v>
          </cell>
          <cell r="CG1060">
            <v>207.65367020299999</v>
          </cell>
          <cell r="CI1060">
            <v>0</v>
          </cell>
          <cell r="CJ1060" t="str">
            <v>TRASH</v>
          </cell>
          <cell r="CK1060">
            <v>0</v>
          </cell>
          <cell r="CZ1060">
            <v>0</v>
          </cell>
        </row>
        <row r="1061">
          <cell r="BL1061" t="str">
            <v>none</v>
          </cell>
          <cell r="BM1061" t="str">
            <v/>
          </cell>
          <cell r="CG1061" t="str">
            <v/>
          </cell>
          <cell r="CI1061">
            <v>0</v>
          </cell>
          <cell r="CJ1061" t="str">
            <v>TRASH</v>
          </cell>
          <cell r="CK1061">
            <v>0</v>
          </cell>
          <cell r="CZ1061">
            <v>0</v>
          </cell>
        </row>
        <row r="1062">
          <cell r="BL1062" t="str">
            <v>none</v>
          </cell>
          <cell r="BM1062" t="str">
            <v/>
          </cell>
          <cell r="CG1062" t="str">
            <v/>
          </cell>
          <cell r="CI1062">
            <v>0</v>
          </cell>
          <cell r="CJ1062" t="str">
            <v>TRASH</v>
          </cell>
          <cell r="CK1062">
            <v>0</v>
          </cell>
          <cell r="CZ1062">
            <v>0</v>
          </cell>
        </row>
        <row r="1063">
          <cell r="BL1063" t="str">
            <v>none</v>
          </cell>
          <cell r="BM1063" t="str">
            <v/>
          </cell>
          <cell r="CG1063" t="str">
            <v/>
          </cell>
          <cell r="CI1063">
            <v>0</v>
          </cell>
          <cell r="CJ1063" t="str">
            <v>TRASH</v>
          </cell>
          <cell r="CK1063">
            <v>0</v>
          </cell>
          <cell r="CZ1063">
            <v>0</v>
          </cell>
        </row>
        <row r="1064">
          <cell r="BL1064" t="str">
            <v>none</v>
          </cell>
          <cell r="BM1064" t="str">
            <v/>
          </cell>
          <cell r="CG1064" t="str">
            <v/>
          </cell>
          <cell r="CI1064">
            <v>0</v>
          </cell>
          <cell r="CJ1064" t="str">
            <v>TRASH</v>
          </cell>
          <cell r="CK1064">
            <v>0</v>
          </cell>
          <cell r="CZ1064">
            <v>0</v>
          </cell>
        </row>
        <row r="1065">
          <cell r="BL1065" t="str">
            <v>other method</v>
          </cell>
          <cell r="BM1065">
            <v>112.44920185199997</v>
          </cell>
          <cell r="CG1065">
            <v>112.44920185199997</v>
          </cell>
          <cell r="CI1065">
            <v>105.23962710635074</v>
          </cell>
          <cell r="CJ1065" t="str">
            <v>DUAL AREA</v>
          </cell>
          <cell r="CK1065">
            <v>105.23962710635074</v>
          </cell>
          <cell r="CZ1065">
            <v>32.832097851667832</v>
          </cell>
        </row>
        <row r="1066">
          <cell r="BL1066" t="str">
            <v>single tracer N2O</v>
          </cell>
          <cell r="BM1066">
            <v>60.321574791566583</v>
          </cell>
          <cell r="CG1066">
            <v>60.321574791566583</v>
          </cell>
          <cell r="CI1066">
            <v>60.32157479156659</v>
          </cell>
          <cell r="CJ1066" t="str">
            <v>SINGLE CORR</v>
          </cell>
          <cell r="CK1066">
            <v>60.32157479156659</v>
          </cell>
          <cell r="CZ1066">
            <v>2565.218112972078</v>
          </cell>
        </row>
        <row r="1067">
          <cell r="BL1067" t="str">
            <v>tracer tracer</v>
          </cell>
          <cell r="BM1067">
            <v>203.66392880633239</v>
          </cell>
          <cell r="CG1067">
            <v>203.66392880633239</v>
          </cell>
          <cell r="CI1067">
            <v>134.43510874516906</v>
          </cell>
          <cell r="CJ1067" t="str">
            <v>DUAL AREA</v>
          </cell>
          <cell r="CK1067">
            <v>134.43510874516906</v>
          </cell>
          <cell r="CZ1067">
            <v>550.63211352252279</v>
          </cell>
        </row>
        <row r="1068">
          <cell r="BL1068" t="str">
            <v>none</v>
          </cell>
          <cell r="BM1068" t="str">
            <v/>
          </cell>
          <cell r="CG1068" t="str">
            <v/>
          </cell>
          <cell r="CI1068">
            <v>0</v>
          </cell>
          <cell r="CJ1068" t="str">
            <v>TRASH</v>
          </cell>
          <cell r="CK1068">
            <v>0</v>
          </cell>
          <cell r="CZ1068">
            <v>0</v>
          </cell>
        </row>
        <row r="1069">
          <cell r="BL1069" t="str">
            <v>other method</v>
          </cell>
          <cell r="BM1069">
            <v>161.43417845099998</v>
          </cell>
          <cell r="CG1069">
            <v>161.43417845099998</v>
          </cell>
          <cell r="CI1069">
            <v>176.32182626673693</v>
          </cell>
          <cell r="CJ1069" t="str">
            <v>DUAL AREA</v>
          </cell>
          <cell r="CK1069">
            <v>176.32182626673693</v>
          </cell>
          <cell r="CZ1069">
            <v>4270.9190838781578</v>
          </cell>
        </row>
        <row r="1070">
          <cell r="BL1070" t="str">
            <v>other method</v>
          </cell>
          <cell r="BM1070">
            <v>95.201439689999987</v>
          </cell>
          <cell r="CG1070">
            <v>95.201439689999987</v>
          </cell>
          <cell r="CI1070">
            <v>97.984343309505078</v>
          </cell>
          <cell r="CJ1070" t="str">
            <v>DUAL AREA</v>
          </cell>
          <cell r="CK1070">
            <v>97.984343309505078</v>
          </cell>
          <cell r="CZ1070">
            <v>168.61577745577651</v>
          </cell>
        </row>
        <row r="1071">
          <cell r="BL1071" t="str">
            <v>none</v>
          </cell>
          <cell r="BM1071" t="str">
            <v/>
          </cell>
          <cell r="CG1071" t="str">
            <v/>
          </cell>
          <cell r="CI1071">
            <v>0</v>
          </cell>
          <cell r="CJ1071" t="str">
            <v>TRASH</v>
          </cell>
          <cell r="CK1071">
            <v>0</v>
          </cell>
          <cell r="CZ1071">
            <v>0</v>
          </cell>
        </row>
        <row r="1072">
          <cell r="BL1072" t="str">
            <v>none</v>
          </cell>
          <cell r="BM1072" t="str">
            <v/>
          </cell>
          <cell r="CG1072" t="str">
            <v/>
          </cell>
          <cell r="CI1072">
            <v>0</v>
          </cell>
          <cell r="CJ1072" t="str">
            <v>TRASH</v>
          </cell>
          <cell r="CK1072">
            <v>0</v>
          </cell>
          <cell r="CZ1072">
            <v>0</v>
          </cell>
        </row>
        <row r="1073">
          <cell r="BL1073" t="str">
            <v>other method</v>
          </cell>
          <cell r="BM1073">
            <v>105.55047781199998</v>
          </cell>
          <cell r="CG1073">
            <v>105.55047781199998</v>
          </cell>
          <cell r="CI1073">
            <v>0</v>
          </cell>
          <cell r="CJ1073" t="str">
            <v>TRASH</v>
          </cell>
          <cell r="CK1073">
            <v>0</v>
          </cell>
          <cell r="CZ1073">
            <v>0</v>
          </cell>
        </row>
        <row r="1074">
          <cell r="BL1074" t="str">
            <v>tracer tracer</v>
          </cell>
          <cell r="BM1074">
            <v>186.23805656004731</v>
          </cell>
          <cell r="CG1074">
            <v>186.23805656004731</v>
          </cell>
          <cell r="CI1074">
            <v>87.961045340636232</v>
          </cell>
          <cell r="CJ1074" t="str">
            <v>DUAL AREA</v>
          </cell>
          <cell r="CK1074">
            <v>87.961045340636232</v>
          </cell>
          <cell r="CZ1074">
            <v>529.39161386081889</v>
          </cell>
        </row>
        <row r="1075">
          <cell r="BL1075" t="str">
            <v>none</v>
          </cell>
          <cell r="BM1075" t="str">
            <v/>
          </cell>
          <cell r="CG1075" t="str">
            <v/>
          </cell>
          <cell r="CI1075">
            <v>0</v>
          </cell>
          <cell r="CJ1075" t="str">
            <v>TRASH</v>
          </cell>
          <cell r="CK1075">
            <v>0</v>
          </cell>
          <cell r="CZ1075">
            <v>0</v>
          </cell>
        </row>
        <row r="1076">
          <cell r="BL1076" t="str">
            <v>tracer tracer</v>
          </cell>
          <cell r="BM1076">
            <v>157.75195355031514</v>
          </cell>
          <cell r="CG1076">
            <v>157.75195355031514</v>
          </cell>
          <cell r="CI1076">
            <v>84.20090787508245</v>
          </cell>
          <cell r="CJ1076" t="str">
            <v>DUAL AREA</v>
          </cell>
          <cell r="CK1076">
            <v>84.20090787508245</v>
          </cell>
          <cell r="CZ1076">
            <v>716.5605818851667</v>
          </cell>
        </row>
        <row r="1077">
          <cell r="BL1077" t="str">
            <v>tracer tracer</v>
          </cell>
          <cell r="BM1077">
            <v>83.697552158106433</v>
          </cell>
          <cell r="CG1077">
            <v>83.697552158106433</v>
          </cell>
          <cell r="CI1077">
            <v>74.688650407897299</v>
          </cell>
          <cell r="CJ1077" t="str">
            <v>DUAL AREA</v>
          </cell>
          <cell r="CK1077">
            <v>74.688650407897299</v>
          </cell>
          <cell r="CZ1077">
            <v>1316.3041911580094</v>
          </cell>
        </row>
        <row r="1078">
          <cell r="BL1078" t="str">
            <v>area area</v>
          </cell>
          <cell r="BM1078">
            <v>170.02129690794345</v>
          </cell>
          <cell r="CG1078">
            <v>170.02129690794345</v>
          </cell>
          <cell r="CI1078">
            <v>218.12256300684615</v>
          </cell>
          <cell r="CJ1078" t="str">
            <v>SINGLE CORRx</v>
          </cell>
          <cell r="CK1078">
            <v>218.12256300684615</v>
          </cell>
          <cell r="CZ1078">
            <v>11481.766672637019</v>
          </cell>
        </row>
        <row r="1079">
          <cell r="BL1079" t="str">
            <v>tracer tracer</v>
          </cell>
          <cell r="BM1079">
            <v>208.50972905310749</v>
          </cell>
          <cell r="CG1079">
            <v>208.50972905310749</v>
          </cell>
          <cell r="CI1079">
            <v>120.80557337690499</v>
          </cell>
          <cell r="CJ1079" t="str">
            <v>DUAL AREA</v>
          </cell>
          <cell r="CK1079">
            <v>120.80557337690499</v>
          </cell>
          <cell r="CZ1079">
            <v>96.747215994326112</v>
          </cell>
        </row>
        <row r="1080">
          <cell r="BL1080" t="str">
            <v>area area</v>
          </cell>
          <cell r="BM1080">
            <v>135.4950914207439</v>
          </cell>
          <cell r="CG1080">
            <v>135.4950914207439</v>
          </cell>
          <cell r="CI1080">
            <v>117.89234055284356</v>
          </cell>
          <cell r="CJ1080" t="str">
            <v>DUAL AREA</v>
          </cell>
          <cell r="CK1080">
            <v>117.89234055284356</v>
          </cell>
          <cell r="CZ1080">
            <v>47.924930590531147</v>
          </cell>
        </row>
        <row r="1081">
          <cell r="BL1081" t="str">
            <v>other method</v>
          </cell>
          <cell r="BM1081">
            <v>172.47586237499996</v>
          </cell>
          <cell r="CG1081">
            <v>172.47586237499996</v>
          </cell>
          <cell r="CI1081">
            <v>0</v>
          </cell>
          <cell r="CJ1081" t="str">
            <v>TRASH</v>
          </cell>
          <cell r="CK1081">
            <v>0</v>
          </cell>
          <cell r="CZ1081">
            <v>0</v>
          </cell>
        </row>
        <row r="1082">
          <cell r="BL1082" t="str">
            <v>area area</v>
          </cell>
          <cell r="BM1082">
            <v>236.59677167091053</v>
          </cell>
          <cell r="CG1082">
            <v>236.59677167091053</v>
          </cell>
          <cell r="CI1082">
            <v>235.53994915670248</v>
          </cell>
          <cell r="CJ1082" t="str">
            <v>DUAL AREA</v>
          </cell>
          <cell r="CK1082">
            <v>235.53994915670248</v>
          </cell>
          <cell r="CZ1082">
            <v>15517.782574561588</v>
          </cell>
        </row>
        <row r="1083">
          <cell r="BL1083" t="str">
            <v>area area</v>
          </cell>
          <cell r="BM1083">
            <v>112.6864803127194</v>
          </cell>
          <cell r="CG1083">
            <v>112.6864803127194</v>
          </cell>
          <cell r="CI1083">
            <v>87.239449884443104</v>
          </cell>
          <cell r="CJ1083" t="str">
            <v>DUAL AREA</v>
          </cell>
          <cell r="CK1083">
            <v>87.239449884443104</v>
          </cell>
          <cell r="CZ1083">
            <v>563.11798895691857</v>
          </cell>
        </row>
        <row r="1084">
          <cell r="BL1084" t="str">
            <v>tracer tracer</v>
          </cell>
          <cell r="BM1084">
            <v>118.2441095138127</v>
          </cell>
          <cell r="CG1084">
            <v>118.2441095138127</v>
          </cell>
          <cell r="CI1084">
            <v>65.435447920369043</v>
          </cell>
          <cell r="CJ1084" t="str">
            <v>DUAL AREA</v>
          </cell>
          <cell r="CK1084">
            <v>65.435447920369043</v>
          </cell>
          <cell r="CZ1084">
            <v>2073.3550997325533</v>
          </cell>
        </row>
        <row r="1085">
          <cell r="BL1085" t="str">
            <v>tracer tracer</v>
          </cell>
          <cell r="BM1085">
            <v>83.729352351124149</v>
          </cell>
          <cell r="CG1085">
            <v>83.729352351124149</v>
          </cell>
          <cell r="CI1085">
            <v>80.127286577849219</v>
          </cell>
          <cell r="CJ1085" t="str">
            <v>DUAL CORR</v>
          </cell>
          <cell r="CK1085">
            <v>80.127286577849219</v>
          </cell>
          <cell r="CZ1085">
            <v>951.24565160500879</v>
          </cell>
        </row>
        <row r="1086">
          <cell r="BL1086" t="str">
            <v>single tracer N2O</v>
          </cell>
          <cell r="BM1086">
            <v>211.72958471007567</v>
          </cell>
          <cell r="CG1086">
            <v>211.72958471007567</v>
          </cell>
          <cell r="CI1086">
            <v>211.72958471007567</v>
          </cell>
          <cell r="CJ1086" t="str">
            <v>SINGLE CORR</v>
          </cell>
          <cell r="CK1086">
            <v>211.72958471007567</v>
          </cell>
          <cell r="CZ1086">
            <v>10152.583161881004</v>
          </cell>
        </row>
        <row r="1087">
          <cell r="CG1087">
            <v>0</v>
          </cell>
          <cell r="CI1087">
            <v>0</v>
          </cell>
          <cell r="CJ1087" t="str">
            <v/>
          </cell>
          <cell r="CK1087">
            <v>0</v>
          </cell>
          <cell r="CZ1087">
            <v>0</v>
          </cell>
        </row>
        <row r="1088">
          <cell r="BL1088" t="str">
            <v>none</v>
          </cell>
          <cell r="BM1088" t="str">
            <v/>
          </cell>
          <cell r="CG1088" t="str">
            <v/>
          </cell>
          <cell r="CI1088">
            <v>0</v>
          </cell>
          <cell r="CJ1088" t="str">
            <v>TRASH</v>
          </cell>
          <cell r="CK1088">
            <v>0</v>
          </cell>
          <cell r="CZ1088">
            <v>0</v>
          </cell>
        </row>
        <row r="1089">
          <cell r="BL1089" t="str">
            <v/>
          </cell>
          <cell r="BM1089" t="str">
            <v/>
          </cell>
          <cell r="CG1089" t="str">
            <v/>
          </cell>
          <cell r="CI1089">
            <v>0</v>
          </cell>
          <cell r="CJ1089" t="str">
            <v>TRASH</v>
          </cell>
          <cell r="CK1089">
            <v>0</v>
          </cell>
          <cell r="CZ1089">
            <v>0</v>
          </cell>
        </row>
        <row r="1090">
          <cell r="BL1090" t="str">
            <v/>
          </cell>
          <cell r="BM1090" t="str">
            <v/>
          </cell>
          <cell r="CG1090" t="str">
            <v/>
          </cell>
          <cell r="CI1090">
            <v>0</v>
          </cell>
          <cell r="CJ1090" t="str">
            <v>TRASH</v>
          </cell>
          <cell r="CK1090">
            <v>0</v>
          </cell>
          <cell r="CZ1090">
            <v>0</v>
          </cell>
        </row>
        <row r="1091">
          <cell r="BL1091" t="str">
            <v>none</v>
          </cell>
          <cell r="BM1091" t="str">
            <v/>
          </cell>
          <cell r="CG1091" t="str">
            <v/>
          </cell>
          <cell r="CI1091">
            <v>0</v>
          </cell>
          <cell r="CJ1091" t="str">
            <v>TRASH</v>
          </cell>
          <cell r="CK1091">
            <v>0</v>
          </cell>
          <cell r="CZ1091">
            <v>0</v>
          </cell>
        </row>
        <row r="1092">
          <cell r="BL1092" t="str">
            <v/>
          </cell>
          <cell r="BM1092" t="str">
            <v/>
          </cell>
          <cell r="CG1092" t="str">
            <v/>
          </cell>
          <cell r="CI1092">
            <v>0</v>
          </cell>
          <cell r="CJ1092" t="str">
            <v>TRASH</v>
          </cell>
          <cell r="CK1092">
            <v>0</v>
          </cell>
          <cell r="CZ1092">
            <v>0</v>
          </cell>
        </row>
        <row r="1093">
          <cell r="BL1093" t="str">
            <v/>
          </cell>
          <cell r="BM1093" t="str">
            <v/>
          </cell>
          <cell r="CG1093" t="str">
            <v/>
          </cell>
          <cell r="CI1093">
            <v>0</v>
          </cell>
          <cell r="CJ1093" t="str">
            <v>TRASH</v>
          </cell>
          <cell r="CK1093">
            <v>0</v>
          </cell>
          <cell r="CZ1093">
            <v>0</v>
          </cell>
        </row>
        <row r="1094">
          <cell r="BL1094" t="str">
            <v>none</v>
          </cell>
          <cell r="BM1094" t="str">
            <v/>
          </cell>
          <cell r="CG1094" t="str">
            <v/>
          </cell>
          <cell r="CI1094">
            <v>0</v>
          </cell>
          <cell r="CJ1094" t="str">
            <v>TRASH</v>
          </cell>
          <cell r="CK1094">
            <v>0</v>
          </cell>
          <cell r="CZ1094">
            <v>0</v>
          </cell>
        </row>
        <row r="1095">
          <cell r="BL1095" t="str">
            <v/>
          </cell>
          <cell r="BM1095" t="str">
            <v/>
          </cell>
          <cell r="CG1095" t="str">
            <v/>
          </cell>
          <cell r="CI1095">
            <v>0</v>
          </cell>
          <cell r="CJ1095" t="str">
            <v>TRASH</v>
          </cell>
          <cell r="CK1095">
            <v>0</v>
          </cell>
          <cell r="CZ1095">
            <v>0</v>
          </cell>
        </row>
        <row r="1096">
          <cell r="BL1096" t="str">
            <v>none</v>
          </cell>
          <cell r="BM1096" t="str">
            <v/>
          </cell>
          <cell r="CG1096" t="str">
            <v/>
          </cell>
          <cell r="CI1096">
            <v>0</v>
          </cell>
          <cell r="CJ1096" t="str">
            <v>TRASH</v>
          </cell>
          <cell r="CK1096">
            <v>0</v>
          </cell>
          <cell r="CZ1096">
            <v>0</v>
          </cell>
        </row>
        <row r="1097">
          <cell r="BL1097" t="str">
            <v>none</v>
          </cell>
          <cell r="BM1097" t="str">
            <v/>
          </cell>
          <cell r="CG1097" t="str">
            <v/>
          </cell>
          <cell r="CI1097">
            <v>2.5863729519630265</v>
          </cell>
          <cell r="CJ1097" t="str">
            <v>DUAL AREA</v>
          </cell>
          <cell r="CK1097">
            <v>2.5863729519630265</v>
          </cell>
          <cell r="CZ1097">
            <v>26.068246474744409</v>
          </cell>
        </row>
        <row r="1098">
          <cell r="BL1098" t="str">
            <v/>
          </cell>
          <cell r="BM1098" t="str">
            <v/>
          </cell>
          <cell r="CG1098" t="str">
            <v/>
          </cell>
          <cell r="CI1098">
            <v>0</v>
          </cell>
          <cell r="CJ1098" t="str">
            <v>TRASH</v>
          </cell>
          <cell r="CK1098">
            <v>0</v>
          </cell>
          <cell r="CZ1098">
            <v>0</v>
          </cell>
        </row>
        <row r="1099">
          <cell r="BL1099" t="str">
            <v>none</v>
          </cell>
          <cell r="BM1099" t="str">
            <v/>
          </cell>
          <cell r="CG1099" t="str">
            <v/>
          </cell>
          <cell r="CI1099">
            <v>0</v>
          </cell>
          <cell r="CJ1099" t="str">
            <v>TRASH</v>
          </cell>
          <cell r="CK1099">
            <v>0</v>
          </cell>
          <cell r="CZ1099">
            <v>0</v>
          </cell>
        </row>
        <row r="1100">
          <cell r="BL1100" t="str">
            <v>single tracer N2O</v>
          </cell>
          <cell r="BM1100">
            <v>8.7235274480801124</v>
          </cell>
          <cell r="CG1100">
            <v>8.7235274480801124</v>
          </cell>
          <cell r="CI1100">
            <v>0</v>
          </cell>
          <cell r="CJ1100" t="str">
            <v>TRASH</v>
          </cell>
          <cell r="CK1100">
            <v>0</v>
          </cell>
          <cell r="CZ1100">
            <v>0</v>
          </cell>
        </row>
        <row r="1101">
          <cell r="BL1101" t="str">
            <v/>
          </cell>
          <cell r="BM1101" t="str">
            <v/>
          </cell>
          <cell r="CG1101" t="str">
            <v/>
          </cell>
          <cell r="CI1101">
            <v>0</v>
          </cell>
          <cell r="CJ1101" t="str">
            <v>TRASH</v>
          </cell>
          <cell r="CK1101">
            <v>0</v>
          </cell>
          <cell r="CZ1101">
            <v>0</v>
          </cell>
        </row>
        <row r="1102">
          <cell r="BL1102" t="str">
            <v>single tracer N2O</v>
          </cell>
          <cell r="BM1102">
            <v>6.3055330243161931</v>
          </cell>
          <cell r="CG1102">
            <v>6.3055330243161931</v>
          </cell>
          <cell r="CI1102">
            <v>4.9390643186326137</v>
          </cell>
          <cell r="CJ1102" t="str">
            <v>DUAL CORR</v>
          </cell>
          <cell r="CK1102">
            <v>4.9390643186326137</v>
          </cell>
          <cell r="CZ1102">
            <v>7.5790964280103221</v>
          </cell>
        </row>
        <row r="1103">
          <cell r="BL1103" t="str">
            <v/>
          </cell>
          <cell r="BM1103" t="str">
            <v/>
          </cell>
          <cell r="CG1103" t="str">
            <v/>
          </cell>
          <cell r="CI1103">
            <v>0</v>
          </cell>
          <cell r="CJ1103" t="str">
            <v>TRASH</v>
          </cell>
          <cell r="CK1103">
            <v>0</v>
          </cell>
          <cell r="CZ1103">
            <v>0</v>
          </cell>
        </row>
        <row r="1104">
          <cell r="BL1104" t="str">
            <v/>
          </cell>
          <cell r="BM1104" t="str">
            <v/>
          </cell>
          <cell r="CG1104" t="str">
            <v/>
          </cell>
          <cell r="CI1104">
            <v>0</v>
          </cell>
          <cell r="CJ1104" t="str">
            <v>TRASH</v>
          </cell>
          <cell r="CK1104">
            <v>0</v>
          </cell>
          <cell r="CZ1104">
            <v>0</v>
          </cell>
        </row>
        <row r="1105">
          <cell r="BL1105" t="str">
            <v>none</v>
          </cell>
          <cell r="BM1105" t="str">
            <v/>
          </cell>
          <cell r="CG1105" t="str">
            <v/>
          </cell>
          <cell r="CI1105">
            <v>1.4513602779857941</v>
          </cell>
          <cell r="CJ1105" t="str">
            <v>DUAL AREA</v>
          </cell>
          <cell r="CK1105">
            <v>1.4513602779857941</v>
          </cell>
          <cell r="CZ1105">
            <v>38.946585110907016</v>
          </cell>
        </row>
        <row r="1106">
          <cell r="BL1106" t="str">
            <v/>
          </cell>
          <cell r="BM1106" t="str">
            <v/>
          </cell>
          <cell r="CG1106" t="str">
            <v/>
          </cell>
          <cell r="CI1106">
            <v>0</v>
          </cell>
          <cell r="CJ1106" t="str">
            <v>TRASH</v>
          </cell>
          <cell r="CK1106">
            <v>0</v>
          </cell>
          <cell r="CZ1106">
            <v>0</v>
          </cell>
        </row>
        <row r="1107">
          <cell r="BL1107" t="str">
            <v>none</v>
          </cell>
          <cell r="BM1107" t="str">
            <v/>
          </cell>
          <cell r="CG1107" t="str">
            <v/>
          </cell>
          <cell r="CI1107">
            <v>0</v>
          </cell>
          <cell r="CJ1107" t="str">
            <v>TRASH</v>
          </cell>
          <cell r="CK1107">
            <v>0</v>
          </cell>
          <cell r="CZ1107">
            <v>0</v>
          </cell>
        </row>
        <row r="1108">
          <cell r="BL1108" t="str">
            <v/>
          </cell>
          <cell r="BM1108" t="str">
            <v/>
          </cell>
          <cell r="CG1108" t="str">
            <v/>
          </cell>
          <cell r="CI1108">
            <v>0</v>
          </cell>
          <cell r="CJ1108" t="str">
            <v>TRASH</v>
          </cell>
          <cell r="CK1108">
            <v>0</v>
          </cell>
          <cell r="CZ1108">
            <v>0</v>
          </cell>
        </row>
        <row r="1109">
          <cell r="BL1109" t="str">
            <v/>
          </cell>
          <cell r="BM1109" t="str">
            <v/>
          </cell>
          <cell r="CG1109" t="str">
            <v/>
          </cell>
          <cell r="CI1109">
            <v>0</v>
          </cell>
          <cell r="CJ1109" t="str">
            <v>TRASH</v>
          </cell>
          <cell r="CK1109">
            <v>0</v>
          </cell>
          <cell r="CZ1109">
            <v>0</v>
          </cell>
        </row>
        <row r="1110">
          <cell r="BL1110" t="str">
            <v>none</v>
          </cell>
          <cell r="BM1110" t="str">
            <v/>
          </cell>
          <cell r="CG1110" t="str">
            <v/>
          </cell>
          <cell r="CI1110">
            <v>0</v>
          </cell>
          <cell r="CJ1110" t="str">
            <v>TRASH</v>
          </cell>
          <cell r="CK1110">
            <v>0</v>
          </cell>
          <cell r="CZ1110">
            <v>0</v>
          </cell>
        </row>
        <row r="1111">
          <cell r="BL1111" t="str">
            <v>none</v>
          </cell>
          <cell r="BM1111" t="str">
            <v/>
          </cell>
          <cell r="CG1111" t="str">
            <v/>
          </cell>
          <cell r="CI1111">
            <v>6.3718518838374134</v>
          </cell>
          <cell r="CJ1111" t="str">
            <v>DUAL CORR</v>
          </cell>
          <cell r="CK1111">
            <v>6.3718518838374134</v>
          </cell>
          <cell r="CZ1111">
            <v>1.7430027995798172</v>
          </cell>
        </row>
        <row r="1112">
          <cell r="BL1112" t="str">
            <v/>
          </cell>
          <cell r="BM1112" t="str">
            <v/>
          </cell>
          <cell r="CG1112" t="str">
            <v/>
          </cell>
          <cell r="CI1112">
            <v>0</v>
          </cell>
          <cell r="CJ1112" t="str">
            <v>TRASH</v>
          </cell>
          <cell r="CK1112">
            <v>0</v>
          </cell>
          <cell r="CZ1112">
            <v>0</v>
          </cell>
        </row>
        <row r="1113">
          <cell r="BL1113" t="str">
            <v>other method</v>
          </cell>
          <cell r="BM1113">
            <v>18.10499799130605</v>
          </cell>
          <cell r="CG1113">
            <v>18.10499799130605</v>
          </cell>
          <cell r="CI1113">
            <v>15.508706002875634</v>
          </cell>
          <cell r="CJ1113" t="str">
            <v>DUAL AREA</v>
          </cell>
          <cell r="CK1113">
            <v>15.508706002875634</v>
          </cell>
          <cell r="CZ1113">
            <v>61.099638984914606</v>
          </cell>
        </row>
        <row r="1114">
          <cell r="BL1114" t="str">
            <v/>
          </cell>
          <cell r="BM1114" t="str">
            <v/>
          </cell>
          <cell r="CG1114" t="str">
            <v/>
          </cell>
          <cell r="CI1114">
            <v>0</v>
          </cell>
          <cell r="CJ1114" t="str">
            <v>TRASH</v>
          </cell>
          <cell r="CK1114">
            <v>0</v>
          </cell>
          <cell r="CZ1114">
            <v>0</v>
          </cell>
        </row>
        <row r="1115">
          <cell r="BL1115" t="str">
            <v/>
          </cell>
          <cell r="BM1115" t="str">
            <v/>
          </cell>
          <cell r="CG1115" t="str">
            <v/>
          </cell>
          <cell r="CI1115">
            <v>0</v>
          </cell>
          <cell r="CJ1115" t="str">
            <v>TRASH</v>
          </cell>
          <cell r="CK1115">
            <v>0</v>
          </cell>
          <cell r="CZ1115">
            <v>0</v>
          </cell>
        </row>
        <row r="1116">
          <cell r="BL1116" t="str">
            <v>none</v>
          </cell>
          <cell r="BM1116" t="str">
            <v/>
          </cell>
          <cell r="CG1116" t="str">
            <v/>
          </cell>
          <cell r="CI1116">
            <v>24.577968885633577</v>
          </cell>
          <cell r="CJ1116" t="str">
            <v>SINGLE CORRx</v>
          </cell>
          <cell r="CK1116">
            <v>24.577968885633577</v>
          </cell>
          <cell r="CZ1116">
            <v>285.13323679592315</v>
          </cell>
        </row>
        <row r="1117">
          <cell r="BL1117" t="str">
            <v/>
          </cell>
          <cell r="BM1117" t="str">
            <v/>
          </cell>
          <cell r="CG1117" t="str">
            <v/>
          </cell>
          <cell r="CI1117">
            <v>0</v>
          </cell>
          <cell r="CJ1117" t="str">
            <v>TRASH</v>
          </cell>
          <cell r="CK1117">
            <v>0</v>
          </cell>
          <cell r="CZ1117">
            <v>0</v>
          </cell>
        </row>
        <row r="1118">
          <cell r="BL1118" t="str">
            <v/>
          </cell>
          <cell r="BM1118" t="str">
            <v/>
          </cell>
          <cell r="CG1118" t="str">
            <v/>
          </cell>
          <cell r="CI1118">
            <v>0</v>
          </cell>
          <cell r="CJ1118" t="str">
            <v>TRASH</v>
          </cell>
          <cell r="CK1118">
            <v>0</v>
          </cell>
          <cell r="CZ1118">
            <v>0</v>
          </cell>
        </row>
        <row r="1119">
          <cell r="BL1119" t="str">
            <v/>
          </cell>
          <cell r="BM1119" t="str">
            <v/>
          </cell>
          <cell r="CG1119" t="str">
            <v/>
          </cell>
          <cell r="CI1119">
            <v>0</v>
          </cell>
          <cell r="CJ1119" t="str">
            <v>TRASH</v>
          </cell>
          <cell r="CK1119">
            <v>0</v>
          </cell>
          <cell r="CZ1119">
            <v>0</v>
          </cell>
        </row>
        <row r="1120">
          <cell r="BL1120" t="str">
            <v/>
          </cell>
          <cell r="BM1120" t="str">
            <v/>
          </cell>
          <cell r="CG1120" t="str">
            <v/>
          </cell>
          <cell r="CI1120">
            <v>0</v>
          </cell>
          <cell r="CJ1120" t="str">
            <v>TRASH</v>
          </cell>
          <cell r="CK1120">
            <v>0</v>
          </cell>
          <cell r="CZ1120">
            <v>0</v>
          </cell>
        </row>
        <row r="1121">
          <cell r="BL1121" t="str">
            <v/>
          </cell>
          <cell r="BM1121" t="str">
            <v/>
          </cell>
          <cell r="CG1121" t="str">
            <v/>
          </cell>
          <cell r="CI1121">
            <v>0</v>
          </cell>
          <cell r="CJ1121" t="str">
            <v>TRASH</v>
          </cell>
          <cell r="CK1121">
            <v>0</v>
          </cell>
          <cell r="CZ1121">
            <v>0</v>
          </cell>
        </row>
        <row r="1122">
          <cell r="BL1122" t="str">
            <v>single tracer N2O</v>
          </cell>
          <cell r="BM1122">
            <v>4.9788126692930534</v>
          </cell>
          <cell r="CG1122">
            <v>4.9788126692930534</v>
          </cell>
          <cell r="CI1122">
            <v>4.9788126692930534</v>
          </cell>
          <cell r="CJ1122" t="str">
            <v>SINGLE CORR</v>
          </cell>
          <cell r="CK1122">
            <v>4.9788126692930534</v>
          </cell>
          <cell r="CZ1122">
            <v>7.3618206783551514</v>
          </cell>
        </row>
        <row r="1123">
          <cell r="BL1123" t="str">
            <v>none</v>
          </cell>
          <cell r="BM1123" t="str">
            <v/>
          </cell>
          <cell r="CG1123" t="str">
            <v/>
          </cell>
          <cell r="CI1123">
            <v>2.6328284158877953</v>
          </cell>
          <cell r="CJ1123" t="str">
            <v>DUAL AREA</v>
          </cell>
          <cell r="CK1123">
            <v>2.6328284158877953</v>
          </cell>
          <cell r="CZ1123">
            <v>25.596028587383621</v>
          </cell>
        </row>
        <row r="1124">
          <cell r="BL1124" t="str">
            <v/>
          </cell>
          <cell r="BM1124" t="str">
            <v/>
          </cell>
          <cell r="CG1124" t="str">
            <v/>
          </cell>
          <cell r="CI1124">
            <v>0</v>
          </cell>
          <cell r="CJ1124" t="str">
            <v>TRASH</v>
          </cell>
          <cell r="CK1124">
            <v>0</v>
          </cell>
          <cell r="CZ1124">
            <v>0</v>
          </cell>
        </row>
        <row r="1125">
          <cell r="BL1125" t="str">
            <v>none</v>
          </cell>
          <cell r="BM1125" t="str">
            <v/>
          </cell>
          <cell r="CG1125" t="str">
            <v/>
          </cell>
          <cell r="CI1125">
            <v>0</v>
          </cell>
          <cell r="CJ1125" t="str">
            <v>TRASH</v>
          </cell>
          <cell r="CK1125">
            <v>0</v>
          </cell>
          <cell r="CZ1125">
            <v>0</v>
          </cell>
        </row>
        <row r="1126">
          <cell r="BL1126" t="str">
            <v>none</v>
          </cell>
          <cell r="BM1126" t="str">
            <v/>
          </cell>
          <cell r="CG1126" t="str">
            <v/>
          </cell>
          <cell r="CI1126">
            <v>0</v>
          </cell>
          <cell r="CJ1126" t="str">
            <v>TRASH</v>
          </cell>
          <cell r="CK1126">
            <v>0</v>
          </cell>
          <cell r="CZ1126">
            <v>0</v>
          </cell>
        </row>
        <row r="1127">
          <cell r="BL1127" t="str">
            <v>area area</v>
          </cell>
          <cell r="BM1127">
            <v>2.1316782464865565</v>
          </cell>
          <cell r="CG1127">
            <v>2.1316782464865565</v>
          </cell>
          <cell r="CI1127">
            <v>1.781244689005077</v>
          </cell>
          <cell r="CJ1127" t="str">
            <v>DUAL AREA</v>
          </cell>
          <cell r="CK1127">
            <v>1.781244689005077</v>
          </cell>
          <cell r="CZ1127">
            <v>34.9379764057241</v>
          </cell>
        </row>
        <row r="1128">
          <cell r="BL1128" t="str">
            <v>none</v>
          </cell>
          <cell r="BM1128" t="str">
            <v/>
          </cell>
          <cell r="CG1128" t="str">
            <v/>
          </cell>
          <cell r="CI1128">
            <v>0</v>
          </cell>
          <cell r="CJ1128" t="str">
            <v>TRASH</v>
          </cell>
          <cell r="CK1128">
            <v>0</v>
          </cell>
          <cell r="CZ1128">
            <v>0</v>
          </cell>
        </row>
        <row r="1129">
          <cell r="BL1129" t="str">
            <v/>
          </cell>
          <cell r="BM1129" t="str">
            <v/>
          </cell>
          <cell r="CG1129" t="str">
            <v/>
          </cell>
          <cell r="CI1129">
            <v>0</v>
          </cell>
          <cell r="CJ1129" t="str">
            <v/>
          </cell>
          <cell r="CK1129">
            <v>0</v>
          </cell>
          <cell r="CZ1129">
            <v>0</v>
          </cell>
        </row>
        <row r="1130">
          <cell r="BL1130" t="str">
            <v/>
          </cell>
          <cell r="BM1130" t="str">
            <v/>
          </cell>
          <cell r="CG1130" t="str">
            <v/>
          </cell>
          <cell r="CI1130">
            <v>0</v>
          </cell>
          <cell r="CJ1130" t="str">
            <v/>
          </cell>
          <cell r="CK1130">
            <v>0</v>
          </cell>
          <cell r="CZ1130">
            <v>0</v>
          </cell>
        </row>
        <row r="1131">
          <cell r="BL1131" t="str">
            <v>none</v>
          </cell>
          <cell r="BM1131" t="str">
            <v/>
          </cell>
          <cell r="CG1131" t="str">
            <v/>
          </cell>
          <cell r="CI1131">
            <v>0</v>
          </cell>
          <cell r="CJ1131" t="str">
            <v>TRASH</v>
          </cell>
          <cell r="CK1131">
            <v>0</v>
          </cell>
          <cell r="CZ1131">
            <v>0</v>
          </cell>
        </row>
        <row r="1132">
          <cell r="BL1132" t="str">
            <v>none</v>
          </cell>
          <cell r="BM1132" t="str">
            <v/>
          </cell>
          <cell r="CG1132" t="str">
            <v/>
          </cell>
          <cell r="CI1132">
            <v>0</v>
          </cell>
          <cell r="CJ1132" t="str">
            <v>TRASH</v>
          </cell>
          <cell r="CK1132">
            <v>0</v>
          </cell>
          <cell r="CZ1132">
            <v>0</v>
          </cell>
        </row>
        <row r="1133">
          <cell r="BL1133" t="str">
            <v>none</v>
          </cell>
          <cell r="BM1133" t="str">
            <v/>
          </cell>
          <cell r="CG1133" t="str">
            <v/>
          </cell>
          <cell r="CI1133">
            <v>0</v>
          </cell>
          <cell r="CJ1133" t="str">
            <v>TRASH</v>
          </cell>
          <cell r="CK1133">
            <v>0</v>
          </cell>
          <cell r="CZ1133">
            <v>0</v>
          </cell>
        </row>
        <row r="1134">
          <cell r="BL1134" t="str">
            <v/>
          </cell>
          <cell r="BM1134" t="str">
            <v/>
          </cell>
          <cell r="CG1134" t="str">
            <v/>
          </cell>
          <cell r="CI1134">
            <v>0</v>
          </cell>
          <cell r="CJ1134" t="str">
            <v>TRASH</v>
          </cell>
          <cell r="CK1134">
            <v>0</v>
          </cell>
          <cell r="CZ1134">
            <v>0</v>
          </cell>
        </row>
        <row r="1135">
          <cell r="BL1135" t="str">
            <v>none</v>
          </cell>
          <cell r="BM1135" t="str">
            <v/>
          </cell>
          <cell r="CG1135" t="str">
            <v/>
          </cell>
          <cell r="CI1135">
            <v>0</v>
          </cell>
          <cell r="CJ1135" t="str">
            <v>TRASH</v>
          </cell>
          <cell r="CK1135">
            <v>0</v>
          </cell>
          <cell r="CZ1135">
            <v>0</v>
          </cell>
        </row>
        <row r="1136">
          <cell r="BL1136" t="str">
            <v/>
          </cell>
          <cell r="BM1136" t="str">
            <v/>
          </cell>
          <cell r="CG1136" t="str">
            <v/>
          </cell>
          <cell r="CI1136">
            <v>0</v>
          </cell>
          <cell r="CJ1136" t="str">
            <v>TRASH</v>
          </cell>
          <cell r="CK1136">
            <v>0</v>
          </cell>
          <cell r="CZ1136">
            <v>0</v>
          </cell>
        </row>
        <row r="1137">
          <cell r="BL1137" t="str">
            <v>single tracer C2H2</v>
          </cell>
          <cell r="BM1137">
            <v>13.507811377972017</v>
          </cell>
          <cell r="CG1137">
            <v>13.507811377972017</v>
          </cell>
          <cell r="CI1137">
            <v>13.507811377972015</v>
          </cell>
          <cell r="CJ1137" t="str">
            <v>SINGLE CORR</v>
          </cell>
          <cell r="CK1137">
            <v>13.507811377972015</v>
          </cell>
          <cell r="CZ1137">
            <v>2.8118213564703805</v>
          </cell>
        </row>
        <row r="1138">
          <cell r="BL1138" t="str">
            <v/>
          </cell>
          <cell r="BM1138" t="str">
            <v/>
          </cell>
          <cell r="CG1138" t="str">
            <v/>
          </cell>
          <cell r="CI1138">
            <v>0</v>
          </cell>
          <cell r="CJ1138" t="str">
            <v>TRASH</v>
          </cell>
          <cell r="CK1138">
            <v>0</v>
          </cell>
          <cell r="CZ1138">
            <v>0</v>
          </cell>
        </row>
        <row r="1139">
          <cell r="BL1139" t="str">
            <v/>
          </cell>
          <cell r="BM1139" t="str">
            <v/>
          </cell>
          <cell r="CG1139" t="str">
            <v/>
          </cell>
          <cell r="CI1139">
            <v>0</v>
          </cell>
          <cell r="CJ1139" t="str">
            <v>TRASH</v>
          </cell>
          <cell r="CK1139">
            <v>0</v>
          </cell>
          <cell r="CZ1139">
            <v>0</v>
          </cell>
        </row>
        <row r="1140">
          <cell r="BL1140" t="str">
            <v>none</v>
          </cell>
          <cell r="BM1140" t="str">
            <v/>
          </cell>
          <cell r="CG1140" t="str">
            <v/>
          </cell>
          <cell r="CI1140">
            <v>0</v>
          </cell>
          <cell r="CJ1140" t="str">
            <v>TRASH</v>
          </cell>
          <cell r="CK1140">
            <v>0</v>
          </cell>
          <cell r="CZ1140">
            <v>0</v>
          </cell>
        </row>
        <row r="1141">
          <cell r="BL1141" t="str">
            <v>none</v>
          </cell>
          <cell r="BM1141" t="str">
            <v/>
          </cell>
          <cell r="CG1141" t="str">
            <v/>
          </cell>
          <cell r="CI1141">
            <v>0</v>
          </cell>
          <cell r="CJ1141" t="str">
            <v>TRASH</v>
          </cell>
          <cell r="CK1141">
            <v>0</v>
          </cell>
          <cell r="CZ1141">
            <v>0</v>
          </cell>
        </row>
        <row r="1142">
          <cell r="BL1142" t="str">
            <v>single tracer C2H2</v>
          </cell>
          <cell r="BM1142">
            <v>11.871055835484952</v>
          </cell>
          <cell r="CG1142">
            <v>11.871055835484952</v>
          </cell>
          <cell r="CI1142">
            <v>11.871055835484952</v>
          </cell>
          <cell r="CJ1142" t="str">
            <v>SINGLE CORR</v>
          </cell>
          <cell r="CK1142">
            <v>11.871055835484952</v>
          </cell>
          <cell r="CZ1142">
            <v>1.60745634864568E-3</v>
          </cell>
        </row>
        <row r="1143">
          <cell r="BL1143" t="str">
            <v/>
          </cell>
          <cell r="BM1143" t="str">
            <v/>
          </cell>
          <cell r="CG1143" t="str">
            <v/>
          </cell>
          <cell r="CI1143">
            <v>0</v>
          </cell>
          <cell r="CJ1143" t="str">
            <v>TRASH</v>
          </cell>
          <cell r="CK1143">
            <v>0</v>
          </cell>
          <cell r="CZ1143">
            <v>0</v>
          </cell>
        </row>
        <row r="1144">
          <cell r="BL1144" t="str">
            <v>none</v>
          </cell>
          <cell r="BM1144" t="str">
            <v/>
          </cell>
          <cell r="CG1144" t="str">
            <v/>
          </cell>
          <cell r="CI1144">
            <v>0</v>
          </cell>
          <cell r="CJ1144" t="str">
            <v>TRASH</v>
          </cell>
          <cell r="CK1144">
            <v>0</v>
          </cell>
          <cell r="CZ1144">
            <v>0</v>
          </cell>
        </row>
        <row r="1145">
          <cell r="BL1145" t="str">
            <v/>
          </cell>
          <cell r="BM1145" t="str">
            <v/>
          </cell>
          <cell r="CG1145" t="str">
            <v/>
          </cell>
          <cell r="CI1145">
            <v>0</v>
          </cell>
          <cell r="CJ1145" t="str">
            <v>TRASH</v>
          </cell>
          <cell r="CK1145">
            <v>0</v>
          </cell>
          <cell r="CZ1145">
            <v>0</v>
          </cell>
        </row>
        <row r="1146">
          <cell r="BL1146" t="str">
            <v>none</v>
          </cell>
          <cell r="BM1146" t="str">
            <v/>
          </cell>
          <cell r="CG1146" t="str">
            <v/>
          </cell>
          <cell r="CI1146">
            <v>0</v>
          </cell>
          <cell r="CJ1146" t="str">
            <v>TRASH</v>
          </cell>
          <cell r="CK1146">
            <v>0</v>
          </cell>
          <cell r="CZ1146">
            <v>0</v>
          </cell>
        </row>
        <row r="1147">
          <cell r="BL1147" t="str">
            <v/>
          </cell>
          <cell r="BM1147" t="str">
            <v/>
          </cell>
          <cell r="CG1147" t="str">
            <v/>
          </cell>
          <cell r="CI1147">
            <v>0</v>
          </cell>
          <cell r="CJ1147" t="str">
            <v>TRASH</v>
          </cell>
          <cell r="CK1147">
            <v>0</v>
          </cell>
          <cell r="CZ1147">
            <v>0</v>
          </cell>
        </row>
        <row r="1148">
          <cell r="BL1148" t="str">
            <v/>
          </cell>
          <cell r="BM1148" t="str">
            <v/>
          </cell>
          <cell r="CG1148" t="str">
            <v/>
          </cell>
          <cell r="CI1148">
            <v>0</v>
          </cell>
          <cell r="CJ1148" t="str">
            <v>TRASH</v>
          </cell>
          <cell r="CK1148">
            <v>0</v>
          </cell>
          <cell r="CZ1148">
            <v>0</v>
          </cell>
        </row>
        <row r="1149">
          <cell r="BL1149" t="str">
            <v>single tracer C2H2</v>
          </cell>
          <cell r="BM1149">
            <v>10.114021004931271</v>
          </cell>
          <cell r="CG1149">
            <v>10.114021004931271</v>
          </cell>
          <cell r="CI1149">
            <v>10.114021004931272</v>
          </cell>
          <cell r="CJ1149" t="str">
            <v>SINGLE CORR</v>
          </cell>
          <cell r="CK1149">
            <v>10.114021004931272</v>
          </cell>
          <cell r="CZ1149">
            <v>2.947888919775953</v>
          </cell>
        </row>
        <row r="1150">
          <cell r="BL1150" t="str">
            <v/>
          </cell>
          <cell r="BM1150" t="str">
            <v/>
          </cell>
          <cell r="CG1150" t="str">
            <v/>
          </cell>
          <cell r="CI1150">
            <v>0</v>
          </cell>
          <cell r="CJ1150" t="str">
            <v>TRASH</v>
          </cell>
          <cell r="CK1150">
            <v>0</v>
          </cell>
          <cell r="CZ1150">
            <v>0</v>
          </cell>
        </row>
        <row r="1151">
          <cell r="BL1151" t="str">
            <v/>
          </cell>
          <cell r="BM1151" t="str">
            <v/>
          </cell>
          <cell r="CG1151" t="str">
            <v/>
          </cell>
          <cell r="CI1151">
            <v>0</v>
          </cell>
          <cell r="CJ1151" t="str">
            <v>TRASH</v>
          </cell>
          <cell r="CK1151">
            <v>0</v>
          </cell>
          <cell r="CZ1151">
            <v>0</v>
          </cell>
        </row>
        <row r="1152">
          <cell r="BL1152" t="str">
            <v>none</v>
          </cell>
          <cell r="BM1152" t="str">
            <v/>
          </cell>
          <cell r="CG1152" t="str">
            <v/>
          </cell>
          <cell r="CI1152">
            <v>0</v>
          </cell>
          <cell r="CJ1152" t="str">
            <v>TRASH</v>
          </cell>
          <cell r="CK1152">
            <v>0</v>
          </cell>
          <cell r="CZ1152">
            <v>0</v>
          </cell>
        </row>
        <row r="1153">
          <cell r="BL1153" t="str">
            <v/>
          </cell>
          <cell r="BM1153" t="str">
            <v/>
          </cell>
          <cell r="CG1153" t="str">
            <v/>
          </cell>
          <cell r="CI1153">
            <v>0</v>
          </cell>
          <cell r="CJ1153" t="str">
            <v>TRASH</v>
          </cell>
          <cell r="CK1153">
            <v>0</v>
          </cell>
          <cell r="CZ1153">
            <v>0</v>
          </cell>
        </row>
        <row r="1154">
          <cell r="BL1154" t="str">
            <v/>
          </cell>
          <cell r="BM1154" t="str">
            <v/>
          </cell>
          <cell r="CG1154" t="str">
            <v/>
          </cell>
          <cell r="CI1154">
            <v>0</v>
          </cell>
          <cell r="CJ1154" t="str">
            <v>TRASH</v>
          </cell>
          <cell r="CK1154">
            <v>0</v>
          </cell>
          <cell r="CZ1154">
            <v>0</v>
          </cell>
        </row>
        <row r="1155">
          <cell r="BL1155" t="str">
            <v/>
          </cell>
          <cell r="BM1155" t="str">
            <v/>
          </cell>
          <cell r="CG1155" t="str">
            <v/>
          </cell>
          <cell r="CI1155">
            <v>0</v>
          </cell>
          <cell r="CJ1155" t="str">
            <v>TRASH</v>
          </cell>
          <cell r="CK1155">
            <v>0</v>
          </cell>
          <cell r="CZ1155">
            <v>0</v>
          </cell>
        </row>
        <row r="1156">
          <cell r="BL1156" t="str">
            <v>none</v>
          </cell>
          <cell r="BM1156" t="str">
            <v/>
          </cell>
          <cell r="CG1156" t="str">
            <v/>
          </cell>
          <cell r="CI1156">
            <v>0</v>
          </cell>
          <cell r="CJ1156" t="str">
            <v>TRASH</v>
          </cell>
          <cell r="CK1156">
            <v>0</v>
          </cell>
          <cell r="CZ1156">
            <v>0</v>
          </cell>
        </row>
        <row r="1157">
          <cell r="BL1157" t="str">
            <v/>
          </cell>
          <cell r="BM1157" t="str">
            <v/>
          </cell>
          <cell r="CG1157" t="str">
            <v/>
          </cell>
          <cell r="CI1157">
            <v>0</v>
          </cell>
          <cell r="CJ1157" t="str">
            <v>TRASH</v>
          </cell>
          <cell r="CK1157">
            <v>0</v>
          </cell>
          <cell r="CZ1157">
            <v>0</v>
          </cell>
        </row>
        <row r="1158">
          <cell r="BL1158" t="str">
            <v/>
          </cell>
          <cell r="BM1158" t="str">
            <v/>
          </cell>
          <cell r="CG1158" t="str">
            <v/>
          </cell>
          <cell r="CI1158">
            <v>0</v>
          </cell>
          <cell r="CJ1158" t="str">
            <v/>
          </cell>
          <cell r="CK1158">
            <v>0</v>
          </cell>
          <cell r="CZ1158">
            <v>0</v>
          </cell>
        </row>
        <row r="1159">
          <cell r="BL1159" t="str">
            <v/>
          </cell>
          <cell r="BM1159" t="str">
            <v/>
          </cell>
          <cell r="CG1159" t="str">
            <v/>
          </cell>
          <cell r="CI1159">
            <v>0</v>
          </cell>
          <cell r="CJ1159" t="str">
            <v/>
          </cell>
          <cell r="CK1159">
            <v>0</v>
          </cell>
          <cell r="CZ1159">
            <v>0</v>
          </cell>
        </row>
        <row r="1160">
          <cell r="BL1160" t="str">
            <v>none</v>
          </cell>
          <cell r="BM1160" t="str">
            <v/>
          </cell>
          <cell r="CG1160" t="str">
            <v/>
          </cell>
          <cell r="CI1160">
            <v>0</v>
          </cell>
          <cell r="CJ1160" t="str">
            <v>TRASH</v>
          </cell>
          <cell r="CK1160">
            <v>0</v>
          </cell>
          <cell r="CZ1160">
            <v>0</v>
          </cell>
        </row>
        <row r="1161">
          <cell r="BL1161">
            <v>0</v>
          </cell>
          <cell r="BM1161">
            <v>0</v>
          </cell>
          <cell r="CG1161">
            <v>0</v>
          </cell>
          <cell r="CI1161">
            <v>0</v>
          </cell>
          <cell r="CJ1161" t="str">
            <v>TRASH</v>
          </cell>
          <cell r="CK1161">
            <v>0</v>
          </cell>
          <cell r="CZ1161">
            <v>0</v>
          </cell>
        </row>
        <row r="1162">
          <cell r="BL1162">
            <v>0</v>
          </cell>
          <cell r="BM1162">
            <v>0</v>
          </cell>
          <cell r="CG1162">
            <v>0</v>
          </cell>
          <cell r="CI1162">
            <v>0</v>
          </cell>
          <cell r="CJ1162" t="str">
            <v>TRASH</v>
          </cell>
          <cell r="CK1162">
            <v>0</v>
          </cell>
          <cell r="CZ1162">
            <v>0</v>
          </cell>
        </row>
        <row r="1163">
          <cell r="BL1163">
            <v>0</v>
          </cell>
          <cell r="BM1163">
            <v>0</v>
          </cell>
          <cell r="CG1163">
            <v>0</v>
          </cell>
          <cell r="CI1163">
            <v>0</v>
          </cell>
          <cell r="CJ1163" t="str">
            <v>TRASH</v>
          </cell>
          <cell r="CK1163">
            <v>0</v>
          </cell>
          <cell r="CZ1163">
            <v>0</v>
          </cell>
        </row>
        <row r="1164">
          <cell r="BL1164">
            <v>0</v>
          </cell>
          <cell r="BM1164">
            <v>0</v>
          </cell>
          <cell r="CG1164">
            <v>0</v>
          </cell>
          <cell r="CI1164">
            <v>0</v>
          </cell>
          <cell r="CJ1164" t="str">
            <v>TRASH</v>
          </cell>
          <cell r="CK1164">
            <v>0</v>
          </cell>
          <cell r="CZ1164">
            <v>0</v>
          </cell>
        </row>
        <row r="1165">
          <cell r="BL1165" t="str">
            <v>none</v>
          </cell>
          <cell r="BM1165" t="str">
            <v/>
          </cell>
          <cell r="CG1165" t="str">
            <v/>
          </cell>
          <cell r="CI1165">
            <v>0</v>
          </cell>
          <cell r="CJ1165" t="str">
            <v>TRASH</v>
          </cell>
          <cell r="CK1165">
            <v>0</v>
          </cell>
          <cell r="CZ1165">
            <v>0</v>
          </cell>
        </row>
        <row r="1166">
          <cell r="BL1166" t="str">
            <v>none</v>
          </cell>
          <cell r="BM1166" t="str">
            <v/>
          </cell>
          <cell r="CG1166" t="str">
            <v/>
          </cell>
          <cell r="CI1166">
            <v>0</v>
          </cell>
          <cell r="CJ1166" t="str">
            <v>TRASH</v>
          </cell>
          <cell r="CK1166">
            <v>0</v>
          </cell>
          <cell r="CZ1166">
            <v>0</v>
          </cell>
        </row>
        <row r="1167">
          <cell r="BL1167" t="str">
            <v>none</v>
          </cell>
          <cell r="BM1167" t="str">
            <v/>
          </cell>
          <cell r="CG1167" t="str">
            <v/>
          </cell>
          <cell r="CI1167">
            <v>0</v>
          </cell>
          <cell r="CJ1167" t="str">
            <v>TRASH</v>
          </cell>
          <cell r="CK1167">
            <v>0</v>
          </cell>
          <cell r="CZ1167">
            <v>0</v>
          </cell>
        </row>
        <row r="1168">
          <cell r="BL1168">
            <v>0</v>
          </cell>
          <cell r="BM1168">
            <v>0</v>
          </cell>
          <cell r="CG1168">
            <v>0</v>
          </cell>
          <cell r="CI1168">
            <v>0</v>
          </cell>
          <cell r="CJ1168" t="str">
            <v>TRASH</v>
          </cell>
          <cell r="CK1168">
            <v>0</v>
          </cell>
          <cell r="CZ1168">
            <v>0</v>
          </cell>
        </row>
        <row r="1169">
          <cell r="BL1169">
            <v>0</v>
          </cell>
          <cell r="BM1169">
            <v>0</v>
          </cell>
          <cell r="CG1169">
            <v>0</v>
          </cell>
          <cell r="CI1169">
            <v>0</v>
          </cell>
          <cell r="CJ1169" t="str">
            <v>TRASH</v>
          </cell>
          <cell r="CK1169">
            <v>0</v>
          </cell>
          <cell r="CZ1169">
            <v>0</v>
          </cell>
        </row>
        <row r="1170">
          <cell r="BL1170" t="str">
            <v>none</v>
          </cell>
          <cell r="BM1170" t="str">
            <v/>
          </cell>
          <cell r="CG1170" t="str">
            <v/>
          </cell>
          <cell r="CI1170">
            <v>0</v>
          </cell>
          <cell r="CJ1170" t="str">
            <v>TRASH</v>
          </cell>
          <cell r="CK1170">
            <v>0</v>
          </cell>
          <cell r="CZ1170">
            <v>0</v>
          </cell>
        </row>
        <row r="1171">
          <cell r="BL1171" t="str">
            <v>none</v>
          </cell>
          <cell r="BM1171" t="str">
            <v/>
          </cell>
          <cell r="CG1171" t="str">
            <v/>
          </cell>
          <cell r="CI1171">
            <v>0</v>
          </cell>
          <cell r="CJ1171" t="str">
            <v>TRASH</v>
          </cell>
          <cell r="CK1171">
            <v>0</v>
          </cell>
          <cell r="CZ1171">
            <v>0</v>
          </cell>
        </row>
        <row r="1172">
          <cell r="BL1172">
            <v>0</v>
          </cell>
          <cell r="BM1172">
            <v>0</v>
          </cell>
          <cell r="CG1172">
            <v>0</v>
          </cell>
          <cell r="CI1172">
            <v>0</v>
          </cell>
          <cell r="CJ1172" t="str">
            <v>TRASH</v>
          </cell>
          <cell r="CK1172">
            <v>0</v>
          </cell>
          <cell r="CZ1172">
            <v>0</v>
          </cell>
        </row>
        <row r="1173">
          <cell r="BL1173">
            <v>0</v>
          </cell>
          <cell r="BM1173">
            <v>0</v>
          </cell>
          <cell r="CG1173">
            <v>0</v>
          </cell>
          <cell r="CI1173">
            <v>0</v>
          </cell>
          <cell r="CJ1173" t="str">
            <v>TRASH</v>
          </cell>
          <cell r="CK1173">
            <v>0</v>
          </cell>
          <cell r="CZ1173">
            <v>0</v>
          </cell>
        </row>
        <row r="1174">
          <cell r="BL1174" t="str">
            <v>area area</v>
          </cell>
          <cell r="BM1174">
            <v>85.186829499782732</v>
          </cell>
          <cell r="CG1174">
            <v>85.186829499782732</v>
          </cell>
          <cell r="CI1174">
            <v>81.372350852584105</v>
          </cell>
          <cell r="CJ1174" t="str">
            <v>SINGLE CORRx</v>
          </cell>
          <cell r="CK1174">
            <v>81.372350852584105</v>
          </cell>
          <cell r="CZ1174">
            <v>561.31887444977644</v>
          </cell>
        </row>
        <row r="1175">
          <cell r="BL1175">
            <v>0</v>
          </cell>
          <cell r="BM1175">
            <v>0</v>
          </cell>
          <cell r="CG1175">
            <v>0</v>
          </cell>
          <cell r="CI1175">
            <v>0</v>
          </cell>
          <cell r="CJ1175" t="str">
            <v>TRASH</v>
          </cell>
          <cell r="CK1175">
            <v>0</v>
          </cell>
          <cell r="CZ1175">
            <v>0</v>
          </cell>
        </row>
        <row r="1176">
          <cell r="BL1176">
            <v>0</v>
          </cell>
          <cell r="BM1176">
            <v>0</v>
          </cell>
          <cell r="CG1176">
            <v>0</v>
          </cell>
          <cell r="CI1176">
            <v>0</v>
          </cell>
          <cell r="CJ1176" t="str">
            <v>TRASH</v>
          </cell>
          <cell r="CK1176">
            <v>0</v>
          </cell>
          <cell r="CZ1176">
            <v>0</v>
          </cell>
        </row>
        <row r="1177">
          <cell r="BL1177">
            <v>0</v>
          </cell>
          <cell r="BM1177">
            <v>0</v>
          </cell>
          <cell r="CG1177">
            <v>0</v>
          </cell>
          <cell r="CI1177">
            <v>0</v>
          </cell>
          <cell r="CJ1177" t="str">
            <v>TRASH</v>
          </cell>
          <cell r="CK1177">
            <v>0</v>
          </cell>
          <cell r="CZ1177">
            <v>0</v>
          </cell>
        </row>
        <row r="1178">
          <cell r="BL1178">
            <v>0</v>
          </cell>
          <cell r="BM1178">
            <v>0</v>
          </cell>
          <cell r="CG1178">
            <v>0</v>
          </cell>
          <cell r="CI1178">
            <v>0</v>
          </cell>
          <cell r="CJ1178" t="str">
            <v>TRASH</v>
          </cell>
          <cell r="CK1178">
            <v>0</v>
          </cell>
          <cell r="CZ1178">
            <v>0</v>
          </cell>
        </row>
        <row r="1179">
          <cell r="BL1179" t="str">
            <v>area area</v>
          </cell>
          <cell r="BM1179">
            <v>50.193959542166155</v>
          </cell>
          <cell r="CG1179">
            <v>50.193959542166155</v>
          </cell>
          <cell r="CI1179">
            <v>44.589084117760265</v>
          </cell>
          <cell r="CJ1179" t="str">
            <v>SINGLE CORRx</v>
          </cell>
          <cell r="CK1179">
            <v>44.589084117760265</v>
          </cell>
          <cell r="CZ1179">
            <v>171.37683850740316</v>
          </cell>
        </row>
        <row r="1180">
          <cell r="BL1180">
            <v>0</v>
          </cell>
          <cell r="BM1180">
            <v>0</v>
          </cell>
          <cell r="CG1180">
            <v>0</v>
          </cell>
          <cell r="CI1180">
            <v>0</v>
          </cell>
          <cell r="CJ1180" t="str">
            <v>TRASH</v>
          </cell>
          <cell r="CK1180">
            <v>0</v>
          </cell>
          <cell r="CZ1180">
            <v>0</v>
          </cell>
        </row>
        <row r="1181">
          <cell r="BL1181">
            <v>0</v>
          </cell>
          <cell r="BM1181">
            <v>0</v>
          </cell>
          <cell r="CG1181">
            <v>0</v>
          </cell>
          <cell r="CI1181">
            <v>0</v>
          </cell>
          <cell r="CJ1181" t="str">
            <v>TRASH</v>
          </cell>
          <cell r="CK1181">
            <v>0</v>
          </cell>
          <cell r="CZ1181">
            <v>0</v>
          </cell>
        </row>
        <row r="1182">
          <cell r="BL1182">
            <v>0</v>
          </cell>
          <cell r="BM1182">
            <v>0</v>
          </cell>
          <cell r="CG1182">
            <v>0</v>
          </cell>
          <cell r="CI1182">
            <v>0</v>
          </cell>
          <cell r="CJ1182" t="str">
            <v>TRASH</v>
          </cell>
          <cell r="CK1182">
            <v>0</v>
          </cell>
          <cell r="CZ1182">
            <v>0</v>
          </cell>
        </row>
        <row r="1183">
          <cell r="BL1183" t="str">
            <v>single tracer N2O</v>
          </cell>
          <cell r="BM1183">
            <v>67.686389232006803</v>
          </cell>
          <cell r="CG1183">
            <v>67.686389232006803</v>
          </cell>
          <cell r="CI1183">
            <v>67.686389232006803</v>
          </cell>
          <cell r="CJ1183" t="str">
            <v>SINGLE CORR</v>
          </cell>
          <cell r="CK1183">
            <v>67.686389232006803</v>
          </cell>
          <cell r="CZ1183">
            <v>100.12418718651881</v>
          </cell>
        </row>
        <row r="1184">
          <cell r="BL1184">
            <v>0</v>
          </cell>
          <cell r="BM1184">
            <v>0</v>
          </cell>
          <cell r="CG1184">
            <v>0</v>
          </cell>
          <cell r="CI1184">
            <v>0</v>
          </cell>
          <cell r="CJ1184" t="str">
            <v>TRASH</v>
          </cell>
          <cell r="CK1184">
            <v>0</v>
          </cell>
          <cell r="CZ1184">
            <v>0</v>
          </cell>
        </row>
        <row r="1185">
          <cell r="BL1185">
            <v>0</v>
          </cell>
          <cell r="BM1185">
            <v>0</v>
          </cell>
          <cell r="CG1185">
            <v>0</v>
          </cell>
          <cell r="CI1185">
            <v>0</v>
          </cell>
          <cell r="CJ1185" t="str">
            <v>TRASH</v>
          </cell>
          <cell r="CK1185">
            <v>0</v>
          </cell>
          <cell r="CZ1185">
            <v>0</v>
          </cell>
        </row>
        <row r="1186">
          <cell r="BL1186">
            <v>0</v>
          </cell>
          <cell r="BM1186">
            <v>0</v>
          </cell>
          <cell r="CG1186">
            <v>0</v>
          </cell>
          <cell r="CI1186">
            <v>0</v>
          </cell>
          <cell r="CJ1186" t="str">
            <v>TRASH</v>
          </cell>
          <cell r="CK1186">
            <v>0</v>
          </cell>
          <cell r="CZ1186">
            <v>0</v>
          </cell>
        </row>
        <row r="1187">
          <cell r="BL1187" t="str">
            <v>area area</v>
          </cell>
          <cell r="BM1187">
            <v>84.939262290345511</v>
          </cell>
          <cell r="CG1187">
            <v>84.939262290345511</v>
          </cell>
          <cell r="CI1187">
            <v>78.468062642607606</v>
          </cell>
          <cell r="CJ1187" t="str">
            <v>DUAL AREA</v>
          </cell>
          <cell r="CK1187">
            <v>78.468062642607606</v>
          </cell>
          <cell r="CZ1187">
            <v>432.13598995589177</v>
          </cell>
        </row>
        <row r="1188">
          <cell r="BL1188">
            <v>0</v>
          </cell>
          <cell r="BM1188">
            <v>0</v>
          </cell>
          <cell r="CG1188">
            <v>0</v>
          </cell>
          <cell r="CI1188">
            <v>0</v>
          </cell>
          <cell r="CJ1188" t="str">
            <v>TRASH</v>
          </cell>
          <cell r="CK1188">
            <v>0</v>
          </cell>
          <cell r="CZ1188">
            <v>0</v>
          </cell>
        </row>
        <row r="1189">
          <cell r="BL1189">
            <v>0</v>
          </cell>
          <cell r="BM1189">
            <v>0</v>
          </cell>
          <cell r="CG1189">
            <v>0</v>
          </cell>
          <cell r="CI1189">
            <v>0</v>
          </cell>
          <cell r="CJ1189" t="str">
            <v>TRASH</v>
          </cell>
          <cell r="CK1189">
            <v>0</v>
          </cell>
          <cell r="CZ1189">
            <v>0</v>
          </cell>
        </row>
        <row r="1190">
          <cell r="BL1190" t="str">
            <v>none</v>
          </cell>
          <cell r="BM1190" t="str">
            <v/>
          </cell>
          <cell r="CG1190" t="str">
            <v/>
          </cell>
          <cell r="CI1190">
            <v>0</v>
          </cell>
          <cell r="CJ1190" t="str">
            <v>TRASH</v>
          </cell>
          <cell r="CK1190">
            <v>0</v>
          </cell>
          <cell r="CZ1190">
            <v>0</v>
          </cell>
        </row>
        <row r="1191">
          <cell r="BL1191">
            <v>0</v>
          </cell>
          <cell r="BM1191">
            <v>0</v>
          </cell>
          <cell r="CG1191">
            <v>0</v>
          </cell>
          <cell r="CI1191">
            <v>0</v>
          </cell>
          <cell r="CJ1191" t="str">
            <v>TRASH</v>
          </cell>
          <cell r="CK1191">
            <v>0</v>
          </cell>
          <cell r="CZ1191">
            <v>0</v>
          </cell>
        </row>
        <row r="1192">
          <cell r="BL1192">
            <v>0</v>
          </cell>
          <cell r="BM1192">
            <v>0</v>
          </cell>
          <cell r="CG1192">
            <v>0</v>
          </cell>
          <cell r="CI1192">
            <v>0</v>
          </cell>
          <cell r="CJ1192" t="str">
            <v>TRASH</v>
          </cell>
          <cell r="CK1192">
            <v>0</v>
          </cell>
          <cell r="CZ1192">
            <v>0</v>
          </cell>
        </row>
        <row r="1193">
          <cell r="BL1193" t="str">
            <v>none</v>
          </cell>
          <cell r="BM1193" t="str">
            <v/>
          </cell>
          <cell r="CG1193" t="str">
            <v/>
          </cell>
          <cell r="CI1193">
            <v>0</v>
          </cell>
          <cell r="CJ1193" t="str">
            <v>TRASH</v>
          </cell>
          <cell r="CK1193">
            <v>0</v>
          </cell>
          <cell r="CZ1193">
            <v>0</v>
          </cell>
        </row>
        <row r="1194">
          <cell r="BL1194">
            <v>0</v>
          </cell>
          <cell r="BM1194">
            <v>0</v>
          </cell>
          <cell r="CG1194">
            <v>0</v>
          </cell>
          <cell r="CI1194">
            <v>0</v>
          </cell>
          <cell r="CJ1194" t="str">
            <v>TRASH</v>
          </cell>
          <cell r="CK1194">
            <v>0</v>
          </cell>
          <cell r="CZ1194">
            <v>0</v>
          </cell>
        </row>
        <row r="1195">
          <cell r="BL1195">
            <v>0</v>
          </cell>
          <cell r="BM1195">
            <v>0</v>
          </cell>
          <cell r="CG1195">
            <v>0</v>
          </cell>
          <cell r="CI1195">
            <v>0</v>
          </cell>
          <cell r="CJ1195" t="str">
            <v>TRASH</v>
          </cell>
          <cell r="CK1195">
            <v>0</v>
          </cell>
          <cell r="CZ1195">
            <v>0</v>
          </cell>
        </row>
        <row r="1196">
          <cell r="BL1196">
            <v>0</v>
          </cell>
          <cell r="BM1196">
            <v>0</v>
          </cell>
          <cell r="CG1196">
            <v>0</v>
          </cell>
          <cell r="CI1196">
            <v>0</v>
          </cell>
          <cell r="CJ1196" t="str">
            <v>TRASH</v>
          </cell>
          <cell r="CK1196">
            <v>0</v>
          </cell>
          <cell r="CZ1196">
            <v>0</v>
          </cell>
        </row>
        <row r="1197">
          <cell r="BL1197" t="str">
            <v>none</v>
          </cell>
          <cell r="BM1197" t="str">
            <v/>
          </cell>
          <cell r="CG1197" t="str">
            <v/>
          </cell>
          <cell r="CI1197">
            <v>0</v>
          </cell>
          <cell r="CJ1197" t="str">
            <v>TRASH</v>
          </cell>
          <cell r="CK1197">
            <v>0</v>
          </cell>
          <cell r="CZ1197">
            <v>0</v>
          </cell>
        </row>
        <row r="1198">
          <cell r="BL1198">
            <v>0</v>
          </cell>
          <cell r="BM1198">
            <v>0</v>
          </cell>
          <cell r="CG1198">
            <v>0</v>
          </cell>
          <cell r="CI1198">
            <v>0</v>
          </cell>
          <cell r="CJ1198" t="str">
            <v>TRASH</v>
          </cell>
          <cell r="CK1198">
            <v>0</v>
          </cell>
          <cell r="CZ1198">
            <v>0</v>
          </cell>
        </row>
        <row r="1199">
          <cell r="BL1199">
            <v>0</v>
          </cell>
          <cell r="BM1199">
            <v>0</v>
          </cell>
          <cell r="CG1199">
            <v>0</v>
          </cell>
          <cell r="CI1199">
            <v>0</v>
          </cell>
          <cell r="CJ1199" t="str">
            <v>TRASH</v>
          </cell>
          <cell r="CK1199">
            <v>0</v>
          </cell>
          <cell r="CZ1199">
            <v>0</v>
          </cell>
        </row>
        <row r="1200">
          <cell r="BL1200">
            <v>0</v>
          </cell>
          <cell r="BM1200">
            <v>0</v>
          </cell>
          <cell r="CG1200">
            <v>0</v>
          </cell>
          <cell r="CI1200">
            <v>0</v>
          </cell>
          <cell r="CJ1200" t="str">
            <v>TRASH</v>
          </cell>
          <cell r="CK1200">
            <v>0</v>
          </cell>
          <cell r="CZ1200">
            <v>0</v>
          </cell>
        </row>
        <row r="1201">
          <cell r="BL1201">
            <v>0</v>
          </cell>
          <cell r="BM1201">
            <v>0</v>
          </cell>
          <cell r="CG1201">
            <v>0</v>
          </cell>
          <cell r="CI1201">
            <v>0</v>
          </cell>
          <cell r="CJ1201" t="str">
            <v>TRASH</v>
          </cell>
          <cell r="CK1201">
            <v>0</v>
          </cell>
          <cell r="CZ1201">
            <v>0</v>
          </cell>
        </row>
        <row r="1202">
          <cell r="BL1202">
            <v>0</v>
          </cell>
          <cell r="BM1202">
            <v>0</v>
          </cell>
          <cell r="CG1202">
            <v>0</v>
          </cell>
          <cell r="CI1202">
            <v>0</v>
          </cell>
          <cell r="CJ1202" t="str">
            <v>TRASH</v>
          </cell>
          <cell r="CK1202">
            <v>0</v>
          </cell>
          <cell r="CZ1202">
            <v>0</v>
          </cell>
        </row>
        <row r="1203">
          <cell r="BL1203" t="str">
            <v>tracer tracer</v>
          </cell>
          <cell r="BM1203">
            <v>29.842405162864466</v>
          </cell>
          <cell r="CG1203">
            <v>29.842405162864466</v>
          </cell>
          <cell r="CI1203">
            <v>25.074053006848594</v>
          </cell>
          <cell r="CJ1203" t="str">
            <v>DUAL AREA</v>
          </cell>
          <cell r="CK1203">
            <v>25.074053006848594</v>
          </cell>
          <cell r="CZ1203">
            <v>1063.1596348294008</v>
          </cell>
        </row>
        <row r="1204">
          <cell r="BL1204">
            <v>0</v>
          </cell>
          <cell r="BM1204">
            <v>0</v>
          </cell>
          <cell r="CG1204">
            <v>0</v>
          </cell>
          <cell r="CI1204">
            <v>0</v>
          </cell>
          <cell r="CJ1204" t="str">
            <v>TRASH</v>
          </cell>
          <cell r="CK1204">
            <v>0</v>
          </cell>
          <cell r="CZ1204">
            <v>0</v>
          </cell>
        </row>
        <row r="1205">
          <cell r="BL1205">
            <v>0</v>
          </cell>
          <cell r="BM1205">
            <v>0</v>
          </cell>
          <cell r="CG1205">
            <v>0</v>
          </cell>
          <cell r="CI1205">
            <v>0</v>
          </cell>
          <cell r="CJ1205" t="str">
            <v>TRASH</v>
          </cell>
          <cell r="CK1205">
            <v>0</v>
          </cell>
          <cell r="CZ1205">
            <v>0</v>
          </cell>
        </row>
        <row r="1206">
          <cell r="BL1206">
            <v>0</v>
          </cell>
          <cell r="BM1206">
            <v>0</v>
          </cell>
          <cell r="CG1206">
            <v>0</v>
          </cell>
          <cell r="CI1206">
            <v>0</v>
          </cell>
          <cell r="CJ1206" t="str">
            <v>TRASH</v>
          </cell>
          <cell r="CK1206">
            <v>0</v>
          </cell>
          <cell r="CZ1206">
            <v>0</v>
          </cell>
        </row>
        <row r="1207">
          <cell r="BL1207" t="str">
            <v>none</v>
          </cell>
          <cell r="BM1207" t="str">
            <v/>
          </cell>
          <cell r="CG1207" t="str">
            <v/>
          </cell>
          <cell r="CI1207">
            <v>0</v>
          </cell>
          <cell r="CJ1207" t="str">
            <v>TRASH</v>
          </cell>
          <cell r="CK1207">
            <v>0</v>
          </cell>
          <cell r="CZ1207">
            <v>0</v>
          </cell>
        </row>
        <row r="1208">
          <cell r="BL1208">
            <v>0</v>
          </cell>
          <cell r="BM1208">
            <v>0</v>
          </cell>
          <cell r="CG1208">
            <v>0</v>
          </cell>
          <cell r="CI1208">
            <v>0</v>
          </cell>
          <cell r="CJ1208" t="str">
            <v>TRASH</v>
          </cell>
          <cell r="CK1208">
            <v>0</v>
          </cell>
          <cell r="CZ1208">
            <v>0</v>
          </cell>
        </row>
        <row r="1209">
          <cell r="BL1209">
            <v>0</v>
          </cell>
          <cell r="BM1209">
            <v>0</v>
          </cell>
          <cell r="CG1209">
            <v>0</v>
          </cell>
          <cell r="CI1209">
            <v>0</v>
          </cell>
          <cell r="CJ1209" t="str">
            <v>TRASH</v>
          </cell>
          <cell r="CK1209">
            <v>0</v>
          </cell>
          <cell r="CZ1209">
            <v>0</v>
          </cell>
        </row>
        <row r="1210">
          <cell r="BL1210" t="str">
            <v>single tracer N2O</v>
          </cell>
          <cell r="BM1210">
            <v>63.727545810128241</v>
          </cell>
          <cell r="CG1210">
            <v>63.727545810128241</v>
          </cell>
          <cell r="CI1210">
            <v>63.727545810128248</v>
          </cell>
          <cell r="CJ1210" t="str">
            <v>SINGLE CORR</v>
          </cell>
          <cell r="CK1210">
            <v>63.727545810128248</v>
          </cell>
          <cell r="CZ1210">
            <v>36.570611479558579</v>
          </cell>
        </row>
        <row r="1211">
          <cell r="BL1211">
            <v>0</v>
          </cell>
          <cell r="BM1211">
            <v>0</v>
          </cell>
          <cell r="CG1211">
            <v>0</v>
          </cell>
          <cell r="CI1211">
            <v>0</v>
          </cell>
          <cell r="CJ1211" t="str">
            <v>TRASH</v>
          </cell>
          <cell r="CK1211">
            <v>0</v>
          </cell>
          <cell r="CZ1211">
            <v>0</v>
          </cell>
        </row>
        <row r="1212">
          <cell r="BL1212">
            <v>0</v>
          </cell>
          <cell r="BM1212">
            <v>0</v>
          </cell>
          <cell r="CG1212">
            <v>0</v>
          </cell>
          <cell r="CI1212">
            <v>0</v>
          </cell>
          <cell r="CJ1212" t="str">
            <v>TRASH</v>
          </cell>
          <cell r="CK1212">
            <v>0</v>
          </cell>
          <cell r="CZ1212">
            <v>0</v>
          </cell>
        </row>
        <row r="1213">
          <cell r="BL1213">
            <v>0</v>
          </cell>
          <cell r="BM1213">
            <v>0</v>
          </cell>
          <cell r="CG1213">
            <v>0</v>
          </cell>
          <cell r="CI1213">
            <v>0</v>
          </cell>
          <cell r="CJ1213" t="str">
            <v>TRASH</v>
          </cell>
          <cell r="CK1213">
            <v>0</v>
          </cell>
          <cell r="CZ1213">
            <v>0</v>
          </cell>
        </row>
        <row r="1214">
          <cell r="BL1214">
            <v>0</v>
          </cell>
          <cell r="BM1214">
            <v>0</v>
          </cell>
          <cell r="CG1214">
            <v>0</v>
          </cell>
          <cell r="CI1214">
            <v>0</v>
          </cell>
          <cell r="CJ1214" t="str">
            <v>TRASH</v>
          </cell>
          <cell r="CK1214">
            <v>0</v>
          </cell>
          <cell r="CZ1214">
            <v>0</v>
          </cell>
        </row>
        <row r="1215">
          <cell r="BL1215" t="str">
            <v>none</v>
          </cell>
          <cell r="BM1215" t="str">
            <v/>
          </cell>
          <cell r="CG1215" t="str">
            <v/>
          </cell>
          <cell r="CI1215">
            <v>0</v>
          </cell>
          <cell r="CJ1215" t="str">
            <v>TRASH</v>
          </cell>
          <cell r="CK1215">
            <v>0</v>
          </cell>
          <cell r="CZ1215">
            <v>0</v>
          </cell>
        </row>
        <row r="1216">
          <cell r="BL1216" t="str">
            <v>none</v>
          </cell>
          <cell r="BM1216" t="str">
            <v/>
          </cell>
          <cell r="CG1216" t="str">
            <v/>
          </cell>
          <cell r="CI1216">
            <v>0</v>
          </cell>
          <cell r="CJ1216" t="str">
            <v>TRASH</v>
          </cell>
          <cell r="CK1216">
            <v>0</v>
          </cell>
          <cell r="CZ1216">
            <v>0</v>
          </cell>
        </row>
        <row r="1217">
          <cell r="BL1217" t="str">
            <v>none</v>
          </cell>
          <cell r="BM1217" t="str">
            <v/>
          </cell>
          <cell r="CG1217" t="str">
            <v/>
          </cell>
          <cell r="CI1217">
            <v>0</v>
          </cell>
          <cell r="CJ1217" t="str">
            <v>TRASH</v>
          </cell>
          <cell r="CK1217">
            <v>0</v>
          </cell>
          <cell r="CZ1217">
            <v>0</v>
          </cell>
        </row>
        <row r="1218">
          <cell r="BL1218" t="str">
            <v>tracer tracer</v>
          </cell>
          <cell r="BM1218">
            <v>13.139107756685371</v>
          </cell>
          <cell r="CG1218">
            <v>13.139107756685371</v>
          </cell>
          <cell r="CI1218">
            <v>13.13910775668537</v>
          </cell>
          <cell r="CJ1218" t="str">
            <v>SINGLE CORRx</v>
          </cell>
          <cell r="CK1218">
            <v>13.13910775668537</v>
          </cell>
          <cell r="CZ1218">
            <v>1983.907276868958</v>
          </cell>
        </row>
        <row r="1219">
          <cell r="BL1219">
            <v>0</v>
          </cell>
          <cell r="BM1219">
            <v>0</v>
          </cell>
          <cell r="CG1219">
            <v>0</v>
          </cell>
          <cell r="CI1219">
            <v>0</v>
          </cell>
          <cell r="CJ1219" t="str">
            <v>TRASH</v>
          </cell>
          <cell r="CK1219">
            <v>0</v>
          </cell>
          <cell r="CZ1219">
            <v>0</v>
          </cell>
        </row>
        <row r="1220">
          <cell r="BL1220" t="str">
            <v>single tracer N2O</v>
          </cell>
          <cell r="BM1220">
            <v>83.798907014090702</v>
          </cell>
          <cell r="CG1220">
            <v>83.798907014090702</v>
          </cell>
          <cell r="CI1220">
            <v>83.798907014090702</v>
          </cell>
          <cell r="CJ1220" t="str">
            <v>SINGLE CORR</v>
          </cell>
          <cell r="CK1220">
            <v>83.798907014090702</v>
          </cell>
          <cell r="CZ1220">
            <v>682.18780684616627</v>
          </cell>
        </row>
        <row r="1221">
          <cell r="BL1221" t="str">
            <v>tracer tracer</v>
          </cell>
          <cell r="BM1221">
            <v>40.033035980768389</v>
          </cell>
          <cell r="CG1221">
            <v>40.033035980768389</v>
          </cell>
          <cell r="CI1221">
            <v>41.027383611414841</v>
          </cell>
          <cell r="CJ1221" t="str">
            <v>DUAL CORR</v>
          </cell>
          <cell r="CK1221">
            <v>41.027383611414841</v>
          </cell>
          <cell r="CZ1221">
            <v>277.31568748616172</v>
          </cell>
        </row>
        <row r="1222">
          <cell r="BL1222" t="str">
            <v>area area</v>
          </cell>
          <cell r="BM1222">
            <v>73.052441301567711</v>
          </cell>
          <cell r="CG1222">
            <v>73.052441301567711</v>
          </cell>
          <cell r="CI1222">
            <v>81.507453985837415</v>
          </cell>
          <cell r="CJ1222" t="str">
            <v>SINGLE CORRx</v>
          </cell>
          <cell r="CK1222">
            <v>81.507453985837415</v>
          </cell>
          <cell r="CZ1222">
            <v>567.73889985172514</v>
          </cell>
        </row>
        <row r="1223">
          <cell r="BL1223" t="str">
            <v>area area</v>
          </cell>
          <cell r="BM1223">
            <v>88.315406896089286</v>
          </cell>
          <cell r="CG1223">
            <v>88.315406896089286</v>
          </cell>
          <cell r="CI1223">
            <v>100.33468717272629</v>
          </cell>
          <cell r="CJ1223" t="str">
            <v>SINGLE CORRx</v>
          </cell>
          <cell r="CK1223">
            <v>100.33468717272629</v>
          </cell>
          <cell r="CZ1223">
            <v>1819.4068286523427</v>
          </cell>
        </row>
        <row r="1224">
          <cell r="BL1224" t="str">
            <v>none</v>
          </cell>
          <cell r="BM1224" t="str">
            <v/>
          </cell>
          <cell r="CG1224" t="str">
            <v/>
          </cell>
          <cell r="CI1224">
            <v>0</v>
          </cell>
          <cell r="CJ1224" t="str">
            <v>TRASH</v>
          </cell>
          <cell r="CK1224">
            <v>0</v>
          </cell>
          <cell r="CZ1224">
            <v>0</v>
          </cell>
        </row>
        <row r="1225">
          <cell r="BL1225">
            <v>0</v>
          </cell>
          <cell r="BM1225">
            <v>0</v>
          </cell>
          <cell r="CG1225">
            <v>0</v>
          </cell>
          <cell r="CI1225">
            <v>0</v>
          </cell>
          <cell r="CJ1225" t="str">
            <v>SINGLE CORR</v>
          </cell>
          <cell r="CK1225">
            <v>0</v>
          </cell>
          <cell r="CZ1225">
            <v>0</v>
          </cell>
        </row>
        <row r="1226">
          <cell r="BL1226" t="str">
            <v/>
          </cell>
          <cell r="BM1226" t="str">
            <v/>
          </cell>
          <cell r="CG1226" t="str">
            <v/>
          </cell>
          <cell r="CI1226">
            <v>0</v>
          </cell>
          <cell r="CJ1226" t="str">
            <v/>
          </cell>
          <cell r="CK1226">
            <v>0</v>
          </cell>
          <cell r="CZ1226">
            <v>0</v>
          </cell>
        </row>
        <row r="1227">
          <cell r="BL1227" t="str">
            <v/>
          </cell>
          <cell r="BM1227" t="str">
            <v/>
          </cell>
          <cell r="CG1227" t="str">
            <v/>
          </cell>
          <cell r="CI1227">
            <v>0</v>
          </cell>
          <cell r="CJ1227" t="str">
            <v/>
          </cell>
          <cell r="CK1227">
            <v>0</v>
          </cell>
          <cell r="CZ1227">
            <v>0</v>
          </cell>
        </row>
        <row r="1228">
          <cell r="BL1228" t="str">
            <v>none</v>
          </cell>
          <cell r="BM1228" t="str">
            <v/>
          </cell>
          <cell r="CG1228" t="str">
            <v/>
          </cell>
          <cell r="CI1228">
            <v>0</v>
          </cell>
          <cell r="CJ1228" t="str">
            <v>TRASH</v>
          </cell>
          <cell r="CK1228">
            <v>0</v>
          </cell>
          <cell r="CZ1228">
            <v>0</v>
          </cell>
        </row>
        <row r="1229">
          <cell r="BL1229">
            <v>0</v>
          </cell>
          <cell r="BM1229">
            <v>0</v>
          </cell>
          <cell r="CG1229">
            <v>0</v>
          </cell>
          <cell r="CI1229">
            <v>0</v>
          </cell>
          <cell r="CJ1229" t="str">
            <v>TRASH</v>
          </cell>
          <cell r="CK1229">
            <v>0</v>
          </cell>
          <cell r="CZ1229">
            <v>0</v>
          </cell>
        </row>
        <row r="1230">
          <cell r="BL1230" t="str">
            <v>none</v>
          </cell>
          <cell r="BM1230" t="str">
            <v/>
          </cell>
          <cell r="CG1230" t="str">
            <v/>
          </cell>
          <cell r="CI1230">
            <v>0</v>
          </cell>
          <cell r="CJ1230" t="str">
            <v>TRASH</v>
          </cell>
          <cell r="CK1230">
            <v>0</v>
          </cell>
          <cell r="CZ1230">
            <v>0</v>
          </cell>
        </row>
        <row r="1231">
          <cell r="BL1231">
            <v>0</v>
          </cell>
          <cell r="BM1231">
            <v>0</v>
          </cell>
          <cell r="CG1231">
            <v>0</v>
          </cell>
          <cell r="CI1231">
            <v>0</v>
          </cell>
          <cell r="CJ1231" t="str">
            <v>TRASH</v>
          </cell>
          <cell r="CK1231">
            <v>0</v>
          </cell>
          <cell r="CZ1231">
            <v>0</v>
          </cell>
        </row>
        <row r="1232">
          <cell r="BL1232">
            <v>0</v>
          </cell>
          <cell r="BM1232">
            <v>0</v>
          </cell>
          <cell r="CG1232">
            <v>0</v>
          </cell>
          <cell r="CI1232">
            <v>0</v>
          </cell>
          <cell r="CJ1232" t="str">
            <v>TRASH</v>
          </cell>
          <cell r="CK1232">
            <v>0</v>
          </cell>
          <cell r="CZ1232">
            <v>0</v>
          </cell>
        </row>
        <row r="1233">
          <cell r="BL1233" t="str">
            <v>none</v>
          </cell>
          <cell r="BM1233" t="str">
            <v/>
          </cell>
          <cell r="CG1233" t="str">
            <v/>
          </cell>
          <cell r="CI1233">
            <v>0</v>
          </cell>
          <cell r="CJ1233" t="str">
            <v>TRASH</v>
          </cell>
          <cell r="CK1233">
            <v>0</v>
          </cell>
          <cell r="CZ1233">
            <v>0</v>
          </cell>
        </row>
        <row r="1234">
          <cell r="BL1234">
            <v>0</v>
          </cell>
          <cell r="BM1234">
            <v>0</v>
          </cell>
          <cell r="CG1234">
            <v>0</v>
          </cell>
          <cell r="CI1234">
            <v>0</v>
          </cell>
          <cell r="CJ1234" t="str">
            <v>TRASH</v>
          </cell>
          <cell r="CK1234">
            <v>0</v>
          </cell>
          <cell r="CZ1234">
            <v>0</v>
          </cell>
        </row>
        <row r="1235">
          <cell r="BL1235">
            <v>0</v>
          </cell>
          <cell r="BM1235">
            <v>0</v>
          </cell>
          <cell r="CG1235">
            <v>0</v>
          </cell>
          <cell r="CI1235">
            <v>0</v>
          </cell>
          <cell r="CJ1235" t="str">
            <v>TRASH</v>
          </cell>
          <cell r="CK1235">
            <v>0</v>
          </cell>
          <cell r="CZ1235">
            <v>0</v>
          </cell>
        </row>
        <row r="1236">
          <cell r="BL1236" t="str">
            <v>single tracer N2O</v>
          </cell>
          <cell r="BM1236">
            <v>82.248045082476708</v>
          </cell>
          <cell r="CG1236">
            <v>82.248045082476708</v>
          </cell>
          <cell r="CI1236">
            <v>82.248045082476708</v>
          </cell>
          <cell r="CJ1236" t="str">
            <v>SINGLE CORR</v>
          </cell>
          <cell r="CK1236">
            <v>82.248045082476708</v>
          </cell>
          <cell r="CZ1236">
            <v>746.03676158362202</v>
          </cell>
        </row>
        <row r="1237">
          <cell r="BL1237">
            <v>0</v>
          </cell>
          <cell r="BM1237">
            <v>0</v>
          </cell>
          <cell r="CG1237">
            <v>0</v>
          </cell>
          <cell r="CI1237">
            <v>0</v>
          </cell>
          <cell r="CJ1237" t="str">
            <v>TRASH</v>
          </cell>
          <cell r="CK1237">
            <v>0</v>
          </cell>
          <cell r="CZ1237">
            <v>0</v>
          </cell>
        </row>
        <row r="1238">
          <cell r="BL1238" t="str">
            <v>single tracer N2O</v>
          </cell>
          <cell r="BM1238">
            <v>86.268592053880468</v>
          </cell>
          <cell r="CG1238">
            <v>86.268592053880468</v>
          </cell>
          <cell r="CI1238">
            <v>86.268592053880468</v>
          </cell>
          <cell r="CJ1238" t="str">
            <v>SINGLE CORRx</v>
          </cell>
          <cell r="CK1238">
            <v>86.268592053880468</v>
          </cell>
          <cell r="CZ1238">
            <v>981.83337429315657</v>
          </cell>
        </row>
        <row r="1239">
          <cell r="BL1239" t="str">
            <v>none</v>
          </cell>
          <cell r="BM1239" t="str">
            <v/>
          </cell>
          <cell r="CG1239" t="str">
            <v/>
          </cell>
          <cell r="CI1239">
            <v>0</v>
          </cell>
          <cell r="CJ1239" t="str">
            <v>TRASH</v>
          </cell>
          <cell r="CK1239">
            <v>0</v>
          </cell>
          <cell r="CZ1239">
            <v>0</v>
          </cell>
        </row>
        <row r="1240">
          <cell r="BL1240">
            <v>0</v>
          </cell>
          <cell r="BM1240">
            <v>0</v>
          </cell>
          <cell r="CG1240">
            <v>0</v>
          </cell>
          <cell r="CI1240">
            <v>0</v>
          </cell>
          <cell r="CJ1240" t="str">
            <v>TRASH</v>
          </cell>
          <cell r="CK1240">
            <v>0</v>
          </cell>
          <cell r="CZ1240">
            <v>0</v>
          </cell>
        </row>
        <row r="1241">
          <cell r="BL1241">
            <v>0</v>
          </cell>
          <cell r="BM1241">
            <v>0</v>
          </cell>
          <cell r="CG1241">
            <v>0</v>
          </cell>
          <cell r="CI1241">
            <v>0</v>
          </cell>
          <cell r="CJ1241" t="str">
            <v>TRASH</v>
          </cell>
          <cell r="CK1241">
            <v>0</v>
          </cell>
          <cell r="CZ1241">
            <v>0</v>
          </cell>
        </row>
        <row r="1242">
          <cell r="BL1242">
            <v>0</v>
          </cell>
          <cell r="BM1242">
            <v>0</v>
          </cell>
          <cell r="CG1242">
            <v>0</v>
          </cell>
          <cell r="CI1242">
            <v>0</v>
          </cell>
          <cell r="CJ1242" t="str">
            <v>TRASH</v>
          </cell>
          <cell r="CK1242">
            <v>0</v>
          </cell>
          <cell r="CZ1242">
            <v>0</v>
          </cell>
        </row>
        <row r="1243">
          <cell r="BL1243" t="str">
            <v>none</v>
          </cell>
          <cell r="BM1243" t="str">
            <v/>
          </cell>
          <cell r="CG1243" t="str">
            <v/>
          </cell>
          <cell r="CI1243">
            <v>10.657543899596339</v>
          </cell>
          <cell r="CJ1243" t="str">
            <v>DUAL AREA</v>
          </cell>
          <cell r="CK1243">
            <v>10.657543899596339</v>
          </cell>
          <cell r="CZ1243">
            <v>1960.4374671970743</v>
          </cell>
        </row>
        <row r="1244">
          <cell r="BL1244">
            <v>0</v>
          </cell>
          <cell r="BM1244">
            <v>0</v>
          </cell>
          <cell r="CG1244">
            <v>0</v>
          </cell>
          <cell r="CI1244">
            <v>0</v>
          </cell>
          <cell r="CJ1244" t="str">
            <v>TRASH</v>
          </cell>
          <cell r="CK1244">
            <v>0</v>
          </cell>
          <cell r="CZ1244">
            <v>0</v>
          </cell>
        </row>
        <row r="1245">
          <cell r="BL1245" t="str">
            <v>none</v>
          </cell>
          <cell r="BM1245" t="str">
            <v/>
          </cell>
          <cell r="CG1245" t="str">
            <v/>
          </cell>
          <cell r="CI1245">
            <v>0</v>
          </cell>
          <cell r="CJ1245" t="str">
            <v>TRASH</v>
          </cell>
          <cell r="CK1245">
            <v>0</v>
          </cell>
          <cell r="CZ1245">
            <v>0</v>
          </cell>
        </row>
        <row r="1246">
          <cell r="BL1246">
            <v>0</v>
          </cell>
          <cell r="BM1246">
            <v>0</v>
          </cell>
          <cell r="CG1246">
            <v>0</v>
          </cell>
          <cell r="CI1246">
            <v>0</v>
          </cell>
          <cell r="CJ1246" t="str">
            <v>TRASH</v>
          </cell>
          <cell r="CK1246">
            <v>0</v>
          </cell>
          <cell r="CZ1246">
            <v>0</v>
          </cell>
        </row>
        <row r="1247">
          <cell r="BL1247" t="str">
            <v>area area</v>
          </cell>
          <cell r="BM1247">
            <v>83.964771052089446</v>
          </cell>
          <cell r="CG1247">
            <v>83.964771052089446</v>
          </cell>
          <cell r="CI1247">
            <v>115.27148619227154</v>
          </cell>
          <cell r="CJ1247" t="str">
            <v>SINGLE CORRx</v>
          </cell>
          <cell r="CK1247">
            <v>115.27148619227154</v>
          </cell>
          <cell r="CZ1247">
            <v>3640.5674027910991</v>
          </cell>
        </row>
        <row r="1248">
          <cell r="BL1248">
            <v>0</v>
          </cell>
          <cell r="BM1248">
            <v>0</v>
          </cell>
          <cell r="CG1248">
            <v>0</v>
          </cell>
          <cell r="CI1248">
            <v>0</v>
          </cell>
          <cell r="CJ1248" t="str">
            <v>TRASH</v>
          </cell>
          <cell r="CK1248">
            <v>0</v>
          </cell>
          <cell r="CZ1248">
            <v>0</v>
          </cell>
        </row>
        <row r="1249">
          <cell r="BL1249">
            <v>0</v>
          </cell>
          <cell r="BM1249">
            <v>0</v>
          </cell>
          <cell r="CG1249">
            <v>0</v>
          </cell>
          <cell r="CI1249">
            <v>0</v>
          </cell>
          <cell r="CJ1249" t="str">
            <v>TRASH</v>
          </cell>
          <cell r="CK1249">
            <v>0</v>
          </cell>
          <cell r="CZ1249">
            <v>0</v>
          </cell>
        </row>
        <row r="1250">
          <cell r="BL1250">
            <v>0</v>
          </cell>
          <cell r="BM1250">
            <v>0</v>
          </cell>
          <cell r="CG1250">
            <v>0</v>
          </cell>
          <cell r="CI1250">
            <v>0</v>
          </cell>
          <cell r="CJ1250" t="str">
            <v>TRASH</v>
          </cell>
          <cell r="CK1250">
            <v>0</v>
          </cell>
          <cell r="CZ1250">
            <v>0</v>
          </cell>
        </row>
        <row r="1251">
          <cell r="BL1251" t="str">
            <v>area area</v>
          </cell>
          <cell r="BM1251">
            <v>60.201210793488116</v>
          </cell>
          <cell r="CG1251">
            <v>60.201210793488116</v>
          </cell>
          <cell r="CI1251">
            <v>50.764329497690824</v>
          </cell>
          <cell r="CJ1251" t="str">
            <v>DUAL AREA</v>
          </cell>
          <cell r="CK1251">
            <v>50.764329497690824</v>
          </cell>
          <cell r="CZ1251">
            <v>17.389250756973116</v>
          </cell>
        </row>
        <row r="1252">
          <cell r="BL1252">
            <v>0</v>
          </cell>
          <cell r="BM1252">
            <v>0</v>
          </cell>
          <cell r="CG1252">
            <v>0</v>
          </cell>
          <cell r="CI1252">
            <v>0</v>
          </cell>
          <cell r="CJ1252" t="str">
            <v>TRASH</v>
          </cell>
          <cell r="CK1252">
            <v>0</v>
          </cell>
          <cell r="CZ1252">
            <v>0</v>
          </cell>
        </row>
        <row r="1253">
          <cell r="BL1253">
            <v>0</v>
          </cell>
          <cell r="BM1253">
            <v>0</v>
          </cell>
          <cell r="CG1253">
            <v>0</v>
          </cell>
          <cell r="CI1253">
            <v>0</v>
          </cell>
          <cell r="CJ1253" t="str">
            <v>TRASH</v>
          </cell>
          <cell r="CK1253">
            <v>0</v>
          </cell>
          <cell r="CZ1253">
            <v>0</v>
          </cell>
        </row>
        <row r="1254">
          <cell r="BL1254">
            <v>0</v>
          </cell>
          <cell r="BM1254">
            <v>0</v>
          </cell>
          <cell r="CG1254">
            <v>0</v>
          </cell>
          <cell r="CI1254">
            <v>0</v>
          </cell>
          <cell r="CJ1254" t="str">
            <v>TRASH</v>
          </cell>
          <cell r="CK1254">
            <v>0</v>
          </cell>
          <cell r="CZ1254">
            <v>0</v>
          </cell>
        </row>
        <row r="1255">
          <cell r="BL1255" t="str">
            <v>none</v>
          </cell>
          <cell r="BM1255" t="str">
            <v/>
          </cell>
          <cell r="CG1255" t="str">
            <v/>
          </cell>
          <cell r="CI1255">
            <v>0</v>
          </cell>
          <cell r="CJ1255" t="str">
            <v>TRASH</v>
          </cell>
          <cell r="CK1255">
            <v>0</v>
          </cell>
          <cell r="CZ1255">
            <v>0</v>
          </cell>
        </row>
        <row r="1256">
          <cell r="BL1256">
            <v>0</v>
          </cell>
          <cell r="BM1256">
            <v>0</v>
          </cell>
          <cell r="CG1256">
            <v>0</v>
          </cell>
          <cell r="CI1256">
            <v>0</v>
          </cell>
          <cell r="CJ1256" t="str">
            <v>TRASH</v>
          </cell>
          <cell r="CK1256">
            <v>0</v>
          </cell>
          <cell r="CZ1256">
            <v>0</v>
          </cell>
        </row>
        <row r="1257">
          <cell r="BL1257" t="str">
            <v>tracer tracer</v>
          </cell>
          <cell r="BM1257">
            <v>35.718587397931628</v>
          </cell>
          <cell r="CG1257">
            <v>35.718587397931628</v>
          </cell>
          <cell r="CI1257">
            <v>24.939204517385175</v>
          </cell>
          <cell r="CJ1257" t="str">
            <v>DUAL AREA</v>
          </cell>
          <cell r="CK1257">
            <v>24.939204517385175</v>
          </cell>
          <cell r="CZ1257">
            <v>899.71004559460368</v>
          </cell>
        </row>
        <row r="1258">
          <cell r="BL1258" t="str">
            <v>tracer tracer</v>
          </cell>
          <cell r="BM1258">
            <v>8.5103306662441334</v>
          </cell>
          <cell r="CG1258">
            <v>8.5103306662441334</v>
          </cell>
          <cell r="CI1258">
            <v>8.4486189752381549</v>
          </cell>
          <cell r="CJ1258" t="str">
            <v>DUAL CORR</v>
          </cell>
          <cell r="CK1258">
            <v>8.4486189752381549</v>
          </cell>
          <cell r="CZ1258">
            <v>2160.9251928761319</v>
          </cell>
        </row>
        <row r="1259">
          <cell r="BL1259">
            <v>0</v>
          </cell>
          <cell r="BM1259">
            <v>0</v>
          </cell>
          <cell r="CG1259">
            <v>0</v>
          </cell>
          <cell r="CI1259">
            <v>0</v>
          </cell>
          <cell r="CJ1259" t="str">
            <v>TRASH</v>
          </cell>
          <cell r="CK1259">
            <v>0</v>
          </cell>
          <cell r="CZ1259">
            <v>0</v>
          </cell>
        </row>
        <row r="1260">
          <cell r="BL1260">
            <v>0</v>
          </cell>
          <cell r="BM1260">
            <v>0</v>
          </cell>
          <cell r="CG1260">
            <v>0</v>
          </cell>
          <cell r="CI1260">
            <v>0</v>
          </cell>
          <cell r="CJ1260" t="str">
            <v>TRASH</v>
          </cell>
          <cell r="CK1260">
            <v>0</v>
          </cell>
          <cell r="CZ1260">
            <v>0</v>
          </cell>
        </row>
        <row r="1261">
          <cell r="BL1261" t="str">
            <v>tracer tracer</v>
          </cell>
          <cell r="BM1261">
            <v>84.079271523074269</v>
          </cell>
          <cell r="CG1261">
            <v>84.079271523074269</v>
          </cell>
          <cell r="CI1261">
            <v>86.770997759519958</v>
          </cell>
          <cell r="CJ1261" t="str">
            <v>DUAL CORR</v>
          </cell>
          <cell r="CK1261">
            <v>86.770997759519958</v>
          </cell>
          <cell r="CZ1261">
            <v>1013.5707681073543</v>
          </cell>
        </row>
        <row r="1262">
          <cell r="BL1262">
            <v>0</v>
          </cell>
          <cell r="BM1262">
            <v>0</v>
          </cell>
          <cell r="CG1262">
            <v>0</v>
          </cell>
          <cell r="CI1262">
            <v>0</v>
          </cell>
          <cell r="CJ1262" t="str">
            <v>TRASH</v>
          </cell>
          <cell r="CK1262">
            <v>0</v>
          </cell>
          <cell r="CZ1262">
            <v>0</v>
          </cell>
        </row>
        <row r="1263">
          <cell r="BL1263">
            <v>0</v>
          </cell>
          <cell r="BM1263">
            <v>0</v>
          </cell>
          <cell r="CG1263">
            <v>0</v>
          </cell>
          <cell r="CI1263">
            <v>0</v>
          </cell>
          <cell r="CJ1263" t="str">
            <v>TRASH</v>
          </cell>
          <cell r="CK1263">
            <v>0</v>
          </cell>
          <cell r="CZ1263">
            <v>0</v>
          </cell>
        </row>
        <row r="1264">
          <cell r="BL1264">
            <v>0</v>
          </cell>
          <cell r="BM1264">
            <v>0</v>
          </cell>
          <cell r="CG1264">
            <v>0</v>
          </cell>
          <cell r="CI1264">
            <v>0</v>
          </cell>
          <cell r="CJ1264" t="str">
            <v>TRASH</v>
          </cell>
          <cell r="CK1264">
            <v>0</v>
          </cell>
          <cell r="CZ1264">
            <v>0</v>
          </cell>
        </row>
        <row r="1265">
          <cell r="BL1265">
            <v>0</v>
          </cell>
          <cell r="BM1265">
            <v>0</v>
          </cell>
          <cell r="CG1265">
            <v>0</v>
          </cell>
          <cell r="CI1265">
            <v>0</v>
          </cell>
          <cell r="CJ1265" t="str">
            <v>TRASH</v>
          </cell>
          <cell r="CK1265">
            <v>0</v>
          </cell>
          <cell r="CZ1265">
            <v>0</v>
          </cell>
        </row>
        <row r="1266">
          <cell r="BL1266">
            <v>0</v>
          </cell>
          <cell r="BM1266">
            <v>0</v>
          </cell>
          <cell r="CG1266">
            <v>0</v>
          </cell>
          <cell r="CI1266">
            <v>0</v>
          </cell>
          <cell r="CJ1266" t="str">
            <v>TRASH</v>
          </cell>
          <cell r="CK1266">
            <v>0</v>
          </cell>
          <cell r="CZ1266">
            <v>0</v>
          </cell>
        </row>
        <row r="1267">
          <cell r="BL1267" t="str">
            <v>none</v>
          </cell>
          <cell r="BM1267" t="str">
            <v/>
          </cell>
          <cell r="CG1267" t="str">
            <v/>
          </cell>
          <cell r="CI1267">
            <v>0</v>
          </cell>
          <cell r="CJ1267" t="str">
            <v>TRASH</v>
          </cell>
          <cell r="CK1267">
            <v>0</v>
          </cell>
          <cell r="CZ1267">
            <v>0</v>
          </cell>
        </row>
        <row r="1268">
          <cell r="BL1268" t="str">
            <v/>
          </cell>
          <cell r="BM1268" t="str">
            <v/>
          </cell>
          <cell r="CG1268" t="str">
            <v/>
          </cell>
          <cell r="CI1268">
            <v>0</v>
          </cell>
          <cell r="CJ1268" t="str">
            <v/>
          </cell>
          <cell r="CK1268">
            <v>0</v>
          </cell>
          <cell r="CZ1268">
            <v>0</v>
          </cell>
        </row>
        <row r="1269">
          <cell r="BL1269" t="str">
            <v/>
          </cell>
          <cell r="BM1269" t="str">
            <v/>
          </cell>
          <cell r="CG1269" t="str">
            <v/>
          </cell>
          <cell r="CI1269">
            <v>0</v>
          </cell>
          <cell r="CJ1269" t="str">
            <v/>
          </cell>
          <cell r="CK1269">
            <v>0</v>
          </cell>
          <cell r="CZ1269">
            <v>0</v>
          </cell>
        </row>
        <row r="1270">
          <cell r="BL1270" t="str">
            <v>none</v>
          </cell>
          <cell r="BM1270" t="str">
            <v/>
          </cell>
          <cell r="CG1270" t="str">
            <v/>
          </cell>
          <cell r="CI1270">
            <v>0</v>
          </cell>
          <cell r="CJ1270" t="str">
            <v>TRASH</v>
          </cell>
          <cell r="CK1270">
            <v>0</v>
          </cell>
          <cell r="CZ1270">
            <v>0</v>
          </cell>
        </row>
        <row r="1271">
          <cell r="BL1271" t="str">
            <v>none</v>
          </cell>
          <cell r="BM1271" t="str">
            <v/>
          </cell>
          <cell r="CG1271" t="str">
            <v/>
          </cell>
          <cell r="CI1271">
            <v>0</v>
          </cell>
          <cell r="CJ1271" t="str">
            <v>TRASH</v>
          </cell>
          <cell r="CK1271">
            <v>0</v>
          </cell>
          <cell r="CZ1271">
            <v>0</v>
          </cell>
        </row>
        <row r="1272">
          <cell r="BL1272" t="str">
            <v>none</v>
          </cell>
          <cell r="BM1272" t="str">
            <v/>
          </cell>
          <cell r="CG1272" t="str">
            <v/>
          </cell>
          <cell r="CI1272">
            <v>0</v>
          </cell>
          <cell r="CJ1272" t="str">
            <v>TRASH</v>
          </cell>
          <cell r="CK1272">
            <v>0</v>
          </cell>
          <cell r="CZ1272">
            <v>0</v>
          </cell>
        </row>
        <row r="1273">
          <cell r="BL1273" t="str">
            <v>none</v>
          </cell>
          <cell r="BM1273" t="str">
            <v/>
          </cell>
          <cell r="CG1273" t="str">
            <v/>
          </cell>
          <cell r="CI1273">
            <v>0</v>
          </cell>
          <cell r="CJ1273" t="str">
            <v>TRASH</v>
          </cell>
          <cell r="CK1273">
            <v>0</v>
          </cell>
          <cell r="CZ1273">
            <v>0</v>
          </cell>
        </row>
        <row r="1274">
          <cell r="BL1274" t="str">
            <v>none</v>
          </cell>
          <cell r="BM1274" t="str">
            <v/>
          </cell>
          <cell r="CG1274" t="str">
            <v/>
          </cell>
          <cell r="CI1274">
            <v>0</v>
          </cell>
          <cell r="CJ1274" t="str">
            <v>TRASH</v>
          </cell>
          <cell r="CK1274">
            <v>0</v>
          </cell>
          <cell r="CZ1274">
            <v>0</v>
          </cell>
        </row>
        <row r="1275">
          <cell r="BL1275">
            <v>0</v>
          </cell>
          <cell r="BM1275" t="str">
            <v/>
          </cell>
          <cell r="CG1275" t="str">
            <v/>
          </cell>
          <cell r="CI1275">
            <v>0</v>
          </cell>
          <cell r="CJ1275" t="str">
            <v>TRASH</v>
          </cell>
          <cell r="CK1275">
            <v>0</v>
          </cell>
          <cell r="CZ1275">
            <v>0</v>
          </cell>
        </row>
        <row r="1276">
          <cell r="BL1276" t="str">
            <v>other method</v>
          </cell>
          <cell r="BM1276">
            <v>31.832036768839334</v>
          </cell>
          <cell r="CG1276">
            <v>31.832036768839334</v>
          </cell>
          <cell r="CI1276">
            <v>35.850762971411974</v>
          </cell>
          <cell r="CJ1276" t="str">
            <v>DUAL CORR</v>
          </cell>
          <cell r="CK1276">
            <v>35.850762971411974</v>
          </cell>
          <cell r="CZ1276">
            <v>2793.5279039004204</v>
          </cell>
        </row>
        <row r="1277">
          <cell r="BL1277">
            <v>0</v>
          </cell>
          <cell r="BM1277" t="str">
            <v/>
          </cell>
          <cell r="CG1277" t="str">
            <v/>
          </cell>
          <cell r="CI1277">
            <v>0</v>
          </cell>
          <cell r="CJ1277" t="str">
            <v>TRASH</v>
          </cell>
          <cell r="CK1277">
            <v>0</v>
          </cell>
          <cell r="CZ1277">
            <v>0</v>
          </cell>
        </row>
        <row r="1278">
          <cell r="BL1278">
            <v>0</v>
          </cell>
          <cell r="BM1278" t="str">
            <v/>
          </cell>
          <cell r="CG1278" t="str">
            <v/>
          </cell>
          <cell r="CI1278">
            <v>0</v>
          </cell>
          <cell r="CJ1278" t="str">
            <v>TRASH</v>
          </cell>
          <cell r="CK1278">
            <v>0</v>
          </cell>
          <cell r="CZ1278">
            <v>0</v>
          </cell>
        </row>
        <row r="1279">
          <cell r="BL1279">
            <v>0</v>
          </cell>
          <cell r="BM1279" t="str">
            <v/>
          </cell>
          <cell r="CG1279" t="str">
            <v/>
          </cell>
          <cell r="CI1279">
            <v>0</v>
          </cell>
          <cell r="CJ1279" t="str">
            <v>TRASH</v>
          </cell>
          <cell r="CK1279">
            <v>0</v>
          </cell>
          <cell r="CZ1279">
            <v>0</v>
          </cell>
        </row>
        <row r="1280">
          <cell r="BL1280">
            <v>0</v>
          </cell>
          <cell r="BM1280" t="str">
            <v/>
          </cell>
          <cell r="CG1280" t="str">
            <v/>
          </cell>
          <cell r="CI1280">
            <v>0</v>
          </cell>
          <cell r="CJ1280" t="str">
            <v>TRASH</v>
          </cell>
          <cell r="CK1280">
            <v>0</v>
          </cell>
          <cell r="CZ1280">
            <v>0</v>
          </cell>
        </row>
        <row r="1281">
          <cell r="BL1281" t="str">
            <v>none</v>
          </cell>
          <cell r="BM1281" t="str">
            <v/>
          </cell>
          <cell r="CG1281" t="str">
            <v/>
          </cell>
          <cell r="CI1281">
            <v>0</v>
          </cell>
          <cell r="CJ1281" t="str">
            <v>TRASH</v>
          </cell>
          <cell r="CK1281">
            <v>0</v>
          </cell>
          <cell r="CZ1281">
            <v>0</v>
          </cell>
        </row>
        <row r="1282">
          <cell r="BL1282">
            <v>0</v>
          </cell>
          <cell r="BM1282" t="str">
            <v/>
          </cell>
          <cell r="CG1282" t="str">
            <v/>
          </cell>
          <cell r="CI1282">
            <v>0</v>
          </cell>
          <cell r="CJ1282" t="str">
            <v>TRASH</v>
          </cell>
          <cell r="CK1282">
            <v>0</v>
          </cell>
          <cell r="CZ1282">
            <v>0</v>
          </cell>
        </row>
        <row r="1283">
          <cell r="BL1283" t="str">
            <v>other method</v>
          </cell>
          <cell r="BM1283">
            <v>50.943280671413817</v>
          </cell>
          <cell r="CG1283">
            <v>50.943280671413817</v>
          </cell>
          <cell r="CI1283">
            <v>42.760655588257393</v>
          </cell>
          <cell r="CJ1283" t="str">
            <v>DUAL CORR</v>
          </cell>
          <cell r="CK1283">
            <v>42.760655588257393</v>
          </cell>
          <cell r="CZ1283">
            <v>2110.8458675178572</v>
          </cell>
        </row>
        <row r="1284">
          <cell r="BL1284">
            <v>0</v>
          </cell>
          <cell r="BM1284" t="str">
            <v/>
          </cell>
          <cell r="CG1284" t="str">
            <v/>
          </cell>
          <cell r="CI1284">
            <v>0</v>
          </cell>
          <cell r="CJ1284" t="str">
            <v>TRASH</v>
          </cell>
          <cell r="CK1284">
            <v>0</v>
          </cell>
          <cell r="CZ1284">
            <v>0</v>
          </cell>
        </row>
        <row r="1285">
          <cell r="BL1285">
            <v>0</v>
          </cell>
          <cell r="BM1285" t="str">
            <v/>
          </cell>
          <cell r="CG1285" t="str">
            <v/>
          </cell>
          <cell r="CI1285">
            <v>0</v>
          </cell>
          <cell r="CJ1285" t="str">
            <v>TRASH</v>
          </cell>
          <cell r="CK1285">
            <v>0</v>
          </cell>
          <cell r="CZ1285">
            <v>0</v>
          </cell>
        </row>
        <row r="1286">
          <cell r="BL1286" t="str">
            <v>none</v>
          </cell>
          <cell r="BM1286" t="str">
            <v/>
          </cell>
          <cell r="CG1286" t="str">
            <v/>
          </cell>
          <cell r="CI1286">
            <v>61.712608733460833</v>
          </cell>
          <cell r="CJ1286" t="str">
            <v>DUAL AREA</v>
          </cell>
          <cell r="CK1286">
            <v>61.712608733460833</v>
          </cell>
          <cell r="CZ1286">
            <v>728.56749818572428</v>
          </cell>
        </row>
        <row r="1287">
          <cell r="BL1287">
            <v>0</v>
          </cell>
          <cell r="BM1287" t="str">
            <v/>
          </cell>
          <cell r="CG1287" t="str">
            <v/>
          </cell>
          <cell r="CI1287">
            <v>0</v>
          </cell>
          <cell r="CJ1287" t="str">
            <v>TRASH</v>
          </cell>
          <cell r="CK1287">
            <v>0</v>
          </cell>
          <cell r="CZ1287">
            <v>0</v>
          </cell>
        </row>
        <row r="1288">
          <cell r="BL1288">
            <v>0</v>
          </cell>
          <cell r="BM1288" t="str">
            <v/>
          </cell>
          <cell r="CG1288" t="str">
            <v/>
          </cell>
          <cell r="CI1288">
            <v>0</v>
          </cell>
          <cell r="CJ1288" t="str">
            <v>TRASH</v>
          </cell>
          <cell r="CK1288">
            <v>0</v>
          </cell>
          <cell r="CZ1288">
            <v>0</v>
          </cell>
        </row>
        <row r="1289">
          <cell r="BL1289">
            <v>0</v>
          </cell>
          <cell r="BM1289" t="str">
            <v/>
          </cell>
          <cell r="CG1289" t="str">
            <v/>
          </cell>
          <cell r="CI1289">
            <v>0</v>
          </cell>
          <cell r="CJ1289" t="str">
            <v>TRASH</v>
          </cell>
          <cell r="CK1289">
            <v>0</v>
          </cell>
          <cell r="CZ1289">
            <v>0</v>
          </cell>
        </row>
        <row r="1290">
          <cell r="BL1290" t="str">
            <v>other method</v>
          </cell>
          <cell r="BM1290">
            <v>61.591555234611548</v>
          </cell>
          <cell r="CG1290">
            <v>61.591555234611548</v>
          </cell>
          <cell r="CI1290">
            <v>54.210476615055789</v>
          </cell>
          <cell r="CJ1290" t="str">
            <v>SINGLE CORRx</v>
          </cell>
          <cell r="CK1290">
            <v>54.210476615055789</v>
          </cell>
          <cell r="CZ1290">
            <v>1189.8444275257671</v>
          </cell>
        </row>
        <row r="1291">
          <cell r="BL1291">
            <v>0</v>
          </cell>
          <cell r="BM1291" t="str">
            <v/>
          </cell>
          <cell r="CG1291" t="str">
            <v/>
          </cell>
          <cell r="CI1291">
            <v>0</v>
          </cell>
          <cell r="CJ1291" t="str">
            <v>TRASH</v>
          </cell>
          <cell r="CK1291">
            <v>0</v>
          </cell>
          <cell r="CZ1291">
            <v>0</v>
          </cell>
        </row>
        <row r="1292">
          <cell r="BL1292">
            <v>0</v>
          </cell>
          <cell r="BM1292" t="str">
            <v/>
          </cell>
          <cell r="CG1292" t="str">
            <v/>
          </cell>
          <cell r="CI1292">
            <v>0</v>
          </cell>
          <cell r="CJ1292" t="str">
            <v>TRASH</v>
          </cell>
          <cell r="CK1292">
            <v>0</v>
          </cell>
          <cell r="CZ1292">
            <v>0</v>
          </cell>
        </row>
        <row r="1293">
          <cell r="BL1293">
            <v>0</v>
          </cell>
          <cell r="BM1293" t="str">
            <v/>
          </cell>
          <cell r="CG1293" t="str">
            <v/>
          </cell>
          <cell r="CI1293">
            <v>0</v>
          </cell>
          <cell r="CJ1293" t="str">
            <v>TRASH</v>
          </cell>
          <cell r="CK1293">
            <v>0</v>
          </cell>
          <cell r="CZ1293">
            <v>0</v>
          </cell>
        </row>
        <row r="1294">
          <cell r="BL1294" t="str">
            <v>other method</v>
          </cell>
          <cell r="BM1294">
            <v>23.324633864022811</v>
          </cell>
          <cell r="CG1294">
            <v>23.324633864022811</v>
          </cell>
          <cell r="CI1294">
            <v>27.57053314826145</v>
          </cell>
          <cell r="CJ1294" t="str">
            <v>DUAL AREA</v>
          </cell>
          <cell r="CK1294">
            <v>27.57053314826145</v>
          </cell>
          <cell r="CZ1294">
            <v>3737.3739161461849</v>
          </cell>
        </row>
        <row r="1295">
          <cell r="BL1295">
            <v>0</v>
          </cell>
          <cell r="BM1295" t="str">
            <v/>
          </cell>
          <cell r="CG1295" t="str">
            <v/>
          </cell>
          <cell r="CI1295">
            <v>0</v>
          </cell>
          <cell r="CJ1295" t="str">
            <v>TRASH</v>
          </cell>
          <cell r="CK1295">
            <v>0</v>
          </cell>
          <cell r="CZ1295">
            <v>0</v>
          </cell>
        </row>
        <row r="1296">
          <cell r="BL1296">
            <v>0</v>
          </cell>
          <cell r="BM1296" t="str">
            <v/>
          </cell>
          <cell r="CG1296" t="str">
            <v/>
          </cell>
          <cell r="CI1296">
            <v>0</v>
          </cell>
          <cell r="CJ1296" t="str">
            <v>TRASH</v>
          </cell>
          <cell r="CK1296">
            <v>0</v>
          </cell>
          <cell r="CZ1296">
            <v>0</v>
          </cell>
        </row>
        <row r="1297">
          <cell r="BL1297">
            <v>0</v>
          </cell>
          <cell r="BM1297" t="str">
            <v/>
          </cell>
          <cell r="CG1297" t="str">
            <v/>
          </cell>
          <cell r="CI1297">
            <v>0</v>
          </cell>
          <cell r="CJ1297" t="str">
            <v>TRASH</v>
          </cell>
          <cell r="CK1297">
            <v>0</v>
          </cell>
          <cell r="CZ1297">
            <v>0</v>
          </cell>
        </row>
        <row r="1298">
          <cell r="BL1298">
            <v>0</v>
          </cell>
          <cell r="BM1298" t="str">
            <v/>
          </cell>
          <cell r="CG1298" t="str">
            <v/>
          </cell>
          <cell r="CI1298">
            <v>0</v>
          </cell>
          <cell r="CJ1298" t="str">
            <v>TRASH</v>
          </cell>
          <cell r="CK1298">
            <v>0</v>
          </cell>
          <cell r="CZ1298">
            <v>0</v>
          </cell>
        </row>
        <row r="1299">
          <cell r="BL1299">
            <v>0</v>
          </cell>
          <cell r="BM1299" t="str">
            <v/>
          </cell>
          <cell r="CG1299" t="str">
            <v/>
          </cell>
          <cell r="CI1299">
            <v>0</v>
          </cell>
          <cell r="CJ1299" t="str">
            <v>TRASH</v>
          </cell>
          <cell r="CK1299">
            <v>0</v>
          </cell>
          <cell r="CZ1299">
            <v>0</v>
          </cell>
        </row>
        <row r="1300">
          <cell r="BL1300">
            <v>0</v>
          </cell>
          <cell r="BM1300" t="str">
            <v/>
          </cell>
          <cell r="CG1300" t="str">
            <v/>
          </cell>
          <cell r="CI1300">
            <v>0</v>
          </cell>
          <cell r="CJ1300" t="str">
            <v>TRASH</v>
          </cell>
          <cell r="CK1300">
            <v>0</v>
          </cell>
          <cell r="CZ1300">
            <v>0</v>
          </cell>
        </row>
        <row r="1301">
          <cell r="BL1301">
            <v>0</v>
          </cell>
          <cell r="BM1301" t="str">
            <v/>
          </cell>
          <cell r="CG1301" t="str">
            <v/>
          </cell>
          <cell r="CI1301">
            <v>0</v>
          </cell>
          <cell r="CJ1301" t="str">
            <v>TRASH</v>
          </cell>
          <cell r="CK1301">
            <v>0</v>
          </cell>
          <cell r="CZ1301">
            <v>0</v>
          </cell>
        </row>
        <row r="1302">
          <cell r="BL1302">
            <v>0</v>
          </cell>
          <cell r="BM1302" t="str">
            <v/>
          </cell>
          <cell r="CG1302" t="str">
            <v/>
          </cell>
          <cell r="CI1302">
            <v>0</v>
          </cell>
          <cell r="CJ1302" t="str">
            <v>TRASH</v>
          </cell>
          <cell r="CK1302">
            <v>0</v>
          </cell>
          <cell r="CZ1302">
            <v>0</v>
          </cell>
        </row>
        <row r="1303">
          <cell r="BL1303">
            <v>0</v>
          </cell>
          <cell r="BM1303" t="str">
            <v/>
          </cell>
          <cell r="CG1303" t="str">
            <v/>
          </cell>
          <cell r="CI1303">
            <v>0</v>
          </cell>
          <cell r="CJ1303" t="str">
            <v>TRASH</v>
          </cell>
          <cell r="CK1303">
            <v>0</v>
          </cell>
          <cell r="CZ1303">
            <v>0</v>
          </cell>
        </row>
        <row r="1304">
          <cell r="BL1304">
            <v>0</v>
          </cell>
          <cell r="BM1304" t="str">
            <v/>
          </cell>
          <cell r="CG1304" t="str">
            <v/>
          </cell>
          <cell r="CI1304">
            <v>0</v>
          </cell>
          <cell r="CJ1304" t="str">
            <v>TRASH</v>
          </cell>
          <cell r="CK1304">
            <v>0</v>
          </cell>
          <cell r="CZ1304">
            <v>0</v>
          </cell>
        </row>
        <row r="1305">
          <cell r="BL1305">
            <v>0</v>
          </cell>
          <cell r="BM1305" t="str">
            <v/>
          </cell>
          <cell r="CG1305" t="str">
            <v/>
          </cell>
          <cell r="CI1305">
            <v>0</v>
          </cell>
          <cell r="CJ1305" t="str">
            <v>TRASH</v>
          </cell>
          <cell r="CK1305">
            <v>0</v>
          </cell>
          <cell r="CZ1305">
            <v>0</v>
          </cell>
        </row>
        <row r="1306">
          <cell r="BL1306">
            <v>0</v>
          </cell>
          <cell r="BM1306" t="str">
            <v/>
          </cell>
          <cell r="CG1306" t="str">
            <v/>
          </cell>
          <cell r="CI1306">
            <v>0</v>
          </cell>
          <cell r="CJ1306" t="str">
            <v>TRASH</v>
          </cell>
          <cell r="CK1306">
            <v>0</v>
          </cell>
          <cell r="CZ1306">
            <v>0</v>
          </cell>
        </row>
        <row r="1307">
          <cell r="BL1307" t="str">
            <v>none</v>
          </cell>
          <cell r="BM1307" t="str">
            <v/>
          </cell>
          <cell r="CG1307" t="str">
            <v/>
          </cell>
          <cell r="CI1307">
            <v>0</v>
          </cell>
          <cell r="CJ1307" t="str">
            <v>TRASH</v>
          </cell>
          <cell r="CK1307">
            <v>0</v>
          </cell>
          <cell r="CZ1307">
            <v>0</v>
          </cell>
        </row>
        <row r="1308">
          <cell r="BL1308">
            <v>0</v>
          </cell>
          <cell r="BM1308" t="str">
            <v/>
          </cell>
          <cell r="CG1308" t="str">
            <v/>
          </cell>
          <cell r="CI1308">
            <v>0</v>
          </cell>
          <cell r="CJ1308" t="str">
            <v>TRASH</v>
          </cell>
          <cell r="CK1308">
            <v>0</v>
          </cell>
          <cell r="CZ1308">
            <v>0</v>
          </cell>
        </row>
        <row r="1309">
          <cell r="BL1309" t="str">
            <v>none</v>
          </cell>
          <cell r="BM1309" t="str">
            <v/>
          </cell>
          <cell r="CG1309" t="str">
            <v/>
          </cell>
          <cell r="CI1309">
            <v>0</v>
          </cell>
          <cell r="CJ1309" t="str">
            <v>TRASH</v>
          </cell>
          <cell r="CK1309">
            <v>0</v>
          </cell>
          <cell r="CZ1309">
            <v>0</v>
          </cell>
        </row>
        <row r="1310">
          <cell r="BL1310">
            <v>0</v>
          </cell>
          <cell r="BM1310" t="str">
            <v/>
          </cell>
          <cell r="CG1310" t="str">
            <v/>
          </cell>
          <cell r="CI1310">
            <v>0</v>
          </cell>
          <cell r="CJ1310" t="str">
            <v>TRASH</v>
          </cell>
          <cell r="CK1310">
            <v>0</v>
          </cell>
          <cell r="CZ1310">
            <v>0</v>
          </cell>
        </row>
        <row r="1311">
          <cell r="BL1311">
            <v>0</v>
          </cell>
          <cell r="BM1311" t="str">
            <v/>
          </cell>
          <cell r="CG1311" t="str">
            <v/>
          </cell>
          <cell r="CI1311">
            <v>0</v>
          </cell>
          <cell r="CJ1311" t="str">
            <v>TRASH</v>
          </cell>
          <cell r="CK1311">
            <v>0</v>
          </cell>
          <cell r="CZ1311">
            <v>0</v>
          </cell>
        </row>
        <row r="1312">
          <cell r="BL1312" t="str">
            <v>none</v>
          </cell>
          <cell r="BM1312" t="str">
            <v/>
          </cell>
          <cell r="CG1312" t="str">
            <v/>
          </cell>
          <cell r="CI1312">
            <v>0</v>
          </cell>
          <cell r="CJ1312" t="str">
            <v>TRASH</v>
          </cell>
          <cell r="CK1312">
            <v>0</v>
          </cell>
          <cell r="CZ1312">
            <v>0</v>
          </cell>
        </row>
        <row r="1313">
          <cell r="BL1313">
            <v>0</v>
          </cell>
          <cell r="BM1313" t="str">
            <v/>
          </cell>
          <cell r="CG1313" t="str">
            <v/>
          </cell>
          <cell r="CI1313">
            <v>0</v>
          </cell>
          <cell r="CJ1313" t="str">
            <v>TRASH</v>
          </cell>
          <cell r="CK1313">
            <v>0</v>
          </cell>
          <cell r="CZ1313">
            <v>0</v>
          </cell>
        </row>
        <row r="1314">
          <cell r="BL1314" t="str">
            <v>single tracer C2H2</v>
          </cell>
          <cell r="BM1314">
            <v>19.498515500298478</v>
          </cell>
          <cell r="CG1314">
            <v>19.498515500298478</v>
          </cell>
          <cell r="CI1314">
            <v>19.498515500298478</v>
          </cell>
          <cell r="CJ1314" t="str">
            <v>SINGLE CORR</v>
          </cell>
          <cell r="CK1314">
            <v>19.498515500298478</v>
          </cell>
          <cell r="CZ1314">
            <v>4789.4818898784224</v>
          </cell>
        </row>
        <row r="1315">
          <cell r="BL1315">
            <v>0</v>
          </cell>
          <cell r="BM1315" t="str">
            <v/>
          </cell>
          <cell r="CG1315" t="str">
            <v/>
          </cell>
          <cell r="CI1315">
            <v>0</v>
          </cell>
          <cell r="CJ1315" t="str">
            <v>TRASH</v>
          </cell>
          <cell r="CK1315">
            <v>0</v>
          </cell>
          <cell r="CZ1315">
            <v>0</v>
          </cell>
        </row>
        <row r="1316">
          <cell r="BL1316">
            <v>0</v>
          </cell>
          <cell r="BM1316" t="str">
            <v/>
          </cell>
          <cell r="CG1316" t="str">
            <v/>
          </cell>
          <cell r="CI1316">
            <v>0</v>
          </cell>
          <cell r="CJ1316" t="str">
            <v>TRASH</v>
          </cell>
          <cell r="CK1316">
            <v>0</v>
          </cell>
          <cell r="CZ1316">
            <v>0</v>
          </cell>
        </row>
        <row r="1317">
          <cell r="BL1317">
            <v>0</v>
          </cell>
          <cell r="BM1317" t="str">
            <v/>
          </cell>
          <cell r="CG1317" t="str">
            <v/>
          </cell>
          <cell r="CI1317">
            <v>0</v>
          </cell>
          <cell r="CJ1317" t="str">
            <v>TRASH</v>
          </cell>
          <cell r="CK1317">
            <v>0</v>
          </cell>
          <cell r="CZ1317">
            <v>0</v>
          </cell>
        </row>
        <row r="1318">
          <cell r="BL1318">
            <v>0</v>
          </cell>
          <cell r="BM1318" t="str">
            <v/>
          </cell>
          <cell r="CG1318" t="str">
            <v/>
          </cell>
          <cell r="CI1318">
            <v>0</v>
          </cell>
          <cell r="CJ1318" t="str">
            <v>TRASH</v>
          </cell>
          <cell r="CK1318">
            <v>0</v>
          </cell>
          <cell r="CZ1318">
            <v>0</v>
          </cell>
        </row>
        <row r="1319">
          <cell r="BL1319">
            <v>0</v>
          </cell>
          <cell r="BM1319" t="str">
            <v/>
          </cell>
          <cell r="CG1319" t="str">
            <v/>
          </cell>
          <cell r="CI1319">
            <v>0</v>
          </cell>
          <cell r="CJ1319" t="str">
            <v>TRASH</v>
          </cell>
          <cell r="CK1319">
            <v>0</v>
          </cell>
          <cell r="CZ1319">
            <v>0</v>
          </cell>
        </row>
        <row r="1320">
          <cell r="BL1320">
            <v>0</v>
          </cell>
          <cell r="BM1320" t="str">
            <v/>
          </cell>
          <cell r="CG1320" t="str">
            <v/>
          </cell>
          <cell r="CI1320">
            <v>0</v>
          </cell>
          <cell r="CJ1320" t="str">
            <v>TRASH</v>
          </cell>
          <cell r="CK1320">
            <v>0</v>
          </cell>
          <cell r="CZ1320">
            <v>0</v>
          </cell>
        </row>
        <row r="1321">
          <cell r="BL1321">
            <v>0</v>
          </cell>
          <cell r="BM1321" t="str">
            <v/>
          </cell>
          <cell r="CG1321" t="str">
            <v/>
          </cell>
          <cell r="CI1321">
            <v>0</v>
          </cell>
          <cell r="CJ1321" t="str">
            <v>TRASH</v>
          </cell>
          <cell r="CK1321">
            <v>0</v>
          </cell>
          <cell r="CZ1321">
            <v>0</v>
          </cell>
        </row>
        <row r="1322">
          <cell r="BL1322" t="str">
            <v>single tracer N2O</v>
          </cell>
          <cell r="BM1322">
            <v>62.645998912912347</v>
          </cell>
          <cell r="CG1322">
            <v>62.645998912912347</v>
          </cell>
          <cell r="CI1322">
            <v>62.645998912912347</v>
          </cell>
          <cell r="CJ1322" t="str">
            <v>SINGLE CORR</v>
          </cell>
          <cell r="CK1322">
            <v>62.645998912912347</v>
          </cell>
          <cell r="CZ1322">
            <v>679.05059953131467</v>
          </cell>
        </row>
        <row r="1323">
          <cell r="BL1323">
            <v>0</v>
          </cell>
          <cell r="BM1323" t="str">
            <v/>
          </cell>
          <cell r="CG1323" t="str">
            <v/>
          </cell>
          <cell r="CI1323">
            <v>0</v>
          </cell>
          <cell r="CJ1323" t="str">
            <v>TRASH</v>
          </cell>
          <cell r="CK1323">
            <v>0</v>
          </cell>
          <cell r="CZ1323">
            <v>0</v>
          </cell>
        </row>
        <row r="1324">
          <cell r="BL1324">
            <v>0</v>
          </cell>
          <cell r="BM1324" t="str">
            <v/>
          </cell>
          <cell r="CG1324" t="str">
            <v/>
          </cell>
          <cell r="CI1324">
            <v>0</v>
          </cell>
          <cell r="CJ1324" t="str">
            <v>TRASH</v>
          </cell>
          <cell r="CK1324">
            <v>0</v>
          </cell>
          <cell r="CZ1324">
            <v>0</v>
          </cell>
        </row>
        <row r="1325">
          <cell r="BL1325" t="str">
            <v>single tracer N2O</v>
          </cell>
          <cell r="BM1325">
            <v>123.31273764402718</v>
          </cell>
          <cell r="CG1325">
            <v>123.31273764402718</v>
          </cell>
          <cell r="CI1325">
            <v>0</v>
          </cell>
          <cell r="CJ1325" t="str">
            <v>TRASH</v>
          </cell>
          <cell r="CK1325">
            <v>0</v>
          </cell>
          <cell r="CZ1325">
            <v>0</v>
          </cell>
        </row>
        <row r="1326">
          <cell r="BL1326">
            <v>0</v>
          </cell>
          <cell r="BM1326" t="str">
            <v/>
          </cell>
          <cell r="CG1326" t="str">
            <v/>
          </cell>
          <cell r="CI1326">
            <v>0</v>
          </cell>
          <cell r="CJ1326" t="str">
            <v>TRASH</v>
          </cell>
          <cell r="CK1326">
            <v>0</v>
          </cell>
          <cell r="CZ1326">
            <v>0</v>
          </cell>
        </row>
        <row r="1327">
          <cell r="BL1327">
            <v>0</v>
          </cell>
          <cell r="BM1327" t="str">
            <v/>
          </cell>
          <cell r="CG1327" t="str">
            <v/>
          </cell>
          <cell r="CI1327">
            <v>0</v>
          </cell>
          <cell r="CJ1327" t="str">
            <v>TRASH</v>
          </cell>
          <cell r="CK1327">
            <v>0</v>
          </cell>
          <cell r="CZ1327">
            <v>0</v>
          </cell>
        </row>
        <row r="1328">
          <cell r="BL1328" t="str">
            <v>none</v>
          </cell>
          <cell r="BM1328" t="str">
            <v/>
          </cell>
          <cell r="CG1328" t="str">
            <v/>
          </cell>
          <cell r="CI1328">
            <v>0</v>
          </cell>
          <cell r="CJ1328" t="str">
            <v>TRASH</v>
          </cell>
          <cell r="CK1328">
            <v>0</v>
          </cell>
          <cell r="CZ1328">
            <v>0</v>
          </cell>
        </row>
        <row r="1329">
          <cell r="BL1329">
            <v>0</v>
          </cell>
          <cell r="BM1329" t="str">
            <v/>
          </cell>
          <cell r="CG1329" t="str">
            <v/>
          </cell>
          <cell r="CI1329">
            <v>0</v>
          </cell>
          <cell r="CJ1329" t="str">
            <v>TRASH</v>
          </cell>
          <cell r="CK1329">
            <v>0</v>
          </cell>
          <cell r="CZ1329">
            <v>0</v>
          </cell>
        </row>
        <row r="1330">
          <cell r="BL1330" t="str">
            <v>none</v>
          </cell>
          <cell r="BM1330" t="str">
            <v/>
          </cell>
          <cell r="CG1330" t="str">
            <v/>
          </cell>
          <cell r="CI1330">
            <v>0</v>
          </cell>
          <cell r="CJ1330" t="str">
            <v>TRASH</v>
          </cell>
          <cell r="CK1330">
            <v>0</v>
          </cell>
          <cell r="CZ1330">
            <v>0</v>
          </cell>
        </row>
        <row r="1331">
          <cell r="BL1331">
            <v>0</v>
          </cell>
          <cell r="BM1331" t="str">
            <v/>
          </cell>
          <cell r="CG1331" t="str">
            <v/>
          </cell>
          <cell r="CI1331">
            <v>0</v>
          </cell>
          <cell r="CJ1331" t="str">
            <v>TRASH</v>
          </cell>
          <cell r="CK1331">
            <v>0</v>
          </cell>
          <cell r="CZ1331">
            <v>0</v>
          </cell>
        </row>
        <row r="1332">
          <cell r="BL1332">
            <v>0</v>
          </cell>
          <cell r="BM1332" t="str">
            <v/>
          </cell>
          <cell r="CG1332" t="str">
            <v/>
          </cell>
          <cell r="CI1332">
            <v>0</v>
          </cell>
          <cell r="CJ1332" t="str">
            <v>TRASH</v>
          </cell>
          <cell r="CK1332">
            <v>0</v>
          </cell>
          <cell r="CZ1332">
            <v>0</v>
          </cell>
        </row>
        <row r="1333">
          <cell r="BL1333" t="str">
            <v>none</v>
          </cell>
          <cell r="BM1333" t="str">
            <v/>
          </cell>
          <cell r="CG1333" t="str">
            <v/>
          </cell>
          <cell r="CI1333">
            <v>0</v>
          </cell>
          <cell r="CJ1333" t="str">
            <v>TRASH</v>
          </cell>
          <cell r="CK1333">
            <v>0</v>
          </cell>
          <cell r="CZ1333">
            <v>0</v>
          </cell>
        </row>
        <row r="1334">
          <cell r="BL1334">
            <v>0</v>
          </cell>
          <cell r="BM1334" t="str">
            <v/>
          </cell>
          <cell r="CG1334" t="str">
            <v/>
          </cell>
          <cell r="CI1334">
            <v>0</v>
          </cell>
          <cell r="CJ1334" t="str">
            <v>TRASH</v>
          </cell>
          <cell r="CK1334">
            <v>0</v>
          </cell>
          <cell r="CZ1334">
            <v>0</v>
          </cell>
        </row>
        <row r="1335">
          <cell r="BL1335">
            <v>0</v>
          </cell>
          <cell r="BM1335" t="str">
            <v/>
          </cell>
          <cell r="CG1335" t="str">
            <v/>
          </cell>
          <cell r="CI1335">
            <v>0</v>
          </cell>
          <cell r="CJ1335" t="str">
            <v>TRASH</v>
          </cell>
          <cell r="CK1335">
            <v>0</v>
          </cell>
          <cell r="CZ1335">
            <v>0</v>
          </cell>
        </row>
        <row r="1336">
          <cell r="BL1336">
            <v>0</v>
          </cell>
          <cell r="BM1336" t="str">
            <v/>
          </cell>
          <cell r="CG1336" t="str">
            <v/>
          </cell>
          <cell r="CI1336">
            <v>0</v>
          </cell>
          <cell r="CJ1336" t="str">
            <v>TRASH</v>
          </cell>
          <cell r="CK1336">
            <v>0</v>
          </cell>
          <cell r="CZ1336">
            <v>0</v>
          </cell>
        </row>
        <row r="1337">
          <cell r="BL1337">
            <v>0</v>
          </cell>
          <cell r="BM1337" t="str">
            <v/>
          </cell>
          <cell r="CG1337" t="str">
            <v/>
          </cell>
          <cell r="CI1337">
            <v>0</v>
          </cell>
          <cell r="CJ1337" t="str">
            <v>TRASH</v>
          </cell>
          <cell r="CK1337">
            <v>0</v>
          </cell>
          <cell r="CZ1337">
            <v>0</v>
          </cell>
        </row>
        <row r="1338">
          <cell r="BL1338" t="str">
            <v>single tracer N2O</v>
          </cell>
          <cell r="BM1338">
            <v>49.216625137258482</v>
          </cell>
          <cell r="CG1338">
            <v>49.216625137258482</v>
          </cell>
          <cell r="CI1338">
            <v>49.216625137258497</v>
          </cell>
          <cell r="CJ1338" t="str">
            <v>SINGLE CORRx</v>
          </cell>
          <cell r="CK1338">
            <v>49.216625137258497</v>
          </cell>
          <cell r="CZ1338">
            <v>1559.3000207351195</v>
          </cell>
        </row>
        <row r="1339">
          <cell r="BL1339" t="str">
            <v>none</v>
          </cell>
          <cell r="BM1339" t="str">
            <v/>
          </cell>
          <cell r="CG1339" t="str">
            <v/>
          </cell>
          <cell r="CI1339">
            <v>0</v>
          </cell>
          <cell r="CJ1339" t="str">
            <v>TRASH</v>
          </cell>
          <cell r="CK1339">
            <v>0</v>
          </cell>
          <cell r="CZ1339">
            <v>0</v>
          </cell>
        </row>
        <row r="1340">
          <cell r="BL1340" t="str">
            <v>tracer tracer</v>
          </cell>
          <cell r="BM1340">
            <v>89.330205382984275</v>
          </cell>
          <cell r="CG1340">
            <v>89.330205382984275</v>
          </cell>
          <cell r="CI1340">
            <v>0</v>
          </cell>
          <cell r="CJ1340" t="str">
            <v>TRASH</v>
          </cell>
          <cell r="CK1340">
            <v>0</v>
          </cell>
          <cell r="CZ1340">
            <v>0</v>
          </cell>
        </row>
        <row r="1341">
          <cell r="BL1341" t="str">
            <v>single tracer N2O</v>
          </cell>
          <cell r="BM1341">
            <v>136.87050625089671</v>
          </cell>
          <cell r="CG1341">
            <v>136.87050625089671</v>
          </cell>
          <cell r="CI1341">
            <v>0</v>
          </cell>
          <cell r="CJ1341" t="str">
            <v>TRASH</v>
          </cell>
          <cell r="CK1341">
            <v>0</v>
          </cell>
          <cell r="CZ1341">
            <v>0</v>
          </cell>
        </row>
        <row r="1342">
          <cell r="BL1342" t="str">
            <v>single tracer N2O</v>
          </cell>
          <cell r="BM1342">
            <v>643.18964192200531</v>
          </cell>
          <cell r="CG1342">
            <v>643.18964192200531</v>
          </cell>
          <cell r="CI1342">
            <v>643.18964192200519</v>
          </cell>
          <cell r="CJ1342" t="str">
            <v>SINGLE CORR</v>
          </cell>
          <cell r="CK1342">
            <v>643.18964192200519</v>
          </cell>
          <cell r="CZ1342">
            <v>307453.66365338251</v>
          </cell>
        </row>
        <row r="1343">
          <cell r="BL1343" t="str">
            <v>single tracer N2O</v>
          </cell>
          <cell r="BM1343">
            <v>565.83268632539182</v>
          </cell>
          <cell r="CG1343">
            <v>565.83268632539182</v>
          </cell>
          <cell r="CI1343">
            <v>565.83268632539182</v>
          </cell>
          <cell r="CJ1343" t="str">
            <v>SINGLE CORR</v>
          </cell>
          <cell r="CK1343">
            <v>565.83268632539182</v>
          </cell>
          <cell r="CZ1343">
            <v>227651.21242827343</v>
          </cell>
        </row>
        <row r="1344">
          <cell r="BL1344">
            <v>0</v>
          </cell>
          <cell r="BM1344" t="str">
            <v/>
          </cell>
          <cell r="CG1344" t="str">
            <v/>
          </cell>
          <cell r="CI1344">
            <v>0</v>
          </cell>
          <cell r="CJ1344" t="str">
            <v>TRASH</v>
          </cell>
          <cell r="CK1344">
            <v>0</v>
          </cell>
          <cell r="CZ1344">
            <v>0</v>
          </cell>
        </row>
        <row r="1345">
          <cell r="BL1345">
            <v>0</v>
          </cell>
          <cell r="BM1345" t="str">
            <v/>
          </cell>
          <cell r="CG1345" t="str">
            <v/>
          </cell>
          <cell r="CI1345">
            <v>0</v>
          </cell>
          <cell r="CJ1345" t="str">
            <v>TRASH</v>
          </cell>
          <cell r="CK1345">
            <v>0</v>
          </cell>
          <cell r="CZ1345">
            <v>0</v>
          </cell>
        </row>
        <row r="1346">
          <cell r="BL1346" t="str">
            <v>single tracer N2O</v>
          </cell>
          <cell r="BM1346">
            <v>38.019416389600075</v>
          </cell>
          <cell r="CG1346">
            <v>38.019416389600075</v>
          </cell>
          <cell r="CI1346">
            <v>0</v>
          </cell>
          <cell r="CJ1346" t="str">
            <v>TRASH</v>
          </cell>
          <cell r="CK1346">
            <v>0</v>
          </cell>
          <cell r="CZ1346">
            <v>0</v>
          </cell>
        </row>
        <row r="1347">
          <cell r="CG1347">
            <v>0</v>
          </cell>
          <cell r="CI1347">
            <v>0</v>
          </cell>
          <cell r="CJ1347" t="str">
            <v/>
          </cell>
          <cell r="CK1347">
            <v>0</v>
          </cell>
          <cell r="CZ1347">
            <v>0</v>
          </cell>
        </row>
        <row r="1348">
          <cell r="BL1348" t="str">
            <v>tracer tracer</v>
          </cell>
          <cell r="BM1348">
            <v>36.359843593914128</v>
          </cell>
          <cell r="CG1348">
            <v>36.359843593914128</v>
          </cell>
          <cell r="CI1348">
            <v>32.425905017352108</v>
          </cell>
          <cell r="CJ1348" t="str">
            <v>DUAL AREA</v>
          </cell>
          <cell r="CK1348">
            <v>32.425905017352108</v>
          </cell>
          <cell r="CZ1348">
            <v>0.23672518936075437</v>
          </cell>
        </row>
        <row r="1349">
          <cell r="BL1349" t="str">
            <v>tracer tracer</v>
          </cell>
          <cell r="BM1349">
            <v>43.94084560850753</v>
          </cell>
          <cell r="CG1349">
            <v>43.94084560850753</v>
          </cell>
          <cell r="CI1349">
            <v>43.732319186015985</v>
          </cell>
          <cell r="CJ1349" t="str">
            <v>DUAL CORR</v>
          </cell>
          <cell r="CK1349">
            <v>43.732319186015985</v>
          </cell>
          <cell r="CZ1349">
            <v>117.0695876775202</v>
          </cell>
        </row>
        <row r="1350">
          <cell r="BL1350">
            <v>0</v>
          </cell>
          <cell r="BM1350" t="str">
            <v/>
          </cell>
          <cell r="CG1350" t="str">
            <v/>
          </cell>
          <cell r="CI1350">
            <v>0</v>
          </cell>
          <cell r="CJ1350" t="str">
            <v>TRASH</v>
          </cell>
          <cell r="CK1350">
            <v>0</v>
          </cell>
          <cell r="CZ1350">
            <v>0</v>
          </cell>
        </row>
        <row r="1351">
          <cell r="BL1351" t="str">
            <v>tracer tracer</v>
          </cell>
          <cell r="BM1351">
            <v>35.273865438529768</v>
          </cell>
          <cell r="CG1351">
            <v>35.273865438529768</v>
          </cell>
          <cell r="CI1351">
            <v>35.587453838839437</v>
          </cell>
          <cell r="CJ1351" t="str">
            <v>DUAL CORR</v>
          </cell>
          <cell r="CK1351">
            <v>35.587453838839437</v>
          </cell>
          <cell r="CZ1351">
            <v>7.1556501053989008</v>
          </cell>
        </row>
        <row r="1352">
          <cell r="BL1352" t="str">
            <v>tracer tracer</v>
          </cell>
          <cell r="BM1352">
            <v>39.785797765356229</v>
          </cell>
          <cell r="CG1352">
            <v>39.785797765356229</v>
          </cell>
          <cell r="CI1352">
            <v>0</v>
          </cell>
          <cell r="CJ1352" t="str">
            <v>TRASH</v>
          </cell>
          <cell r="CK1352">
            <v>0</v>
          </cell>
          <cell r="CZ1352">
            <v>0</v>
          </cell>
        </row>
        <row r="1353">
          <cell r="BL1353" t="str">
            <v>tracer tracer</v>
          </cell>
          <cell r="BM1353">
            <v>18.94020233577892</v>
          </cell>
          <cell r="CG1353">
            <v>18.94020233577892</v>
          </cell>
          <cell r="CI1353">
            <v>18.904632384126245</v>
          </cell>
          <cell r="CJ1353" t="str">
            <v>DUAL CORR</v>
          </cell>
          <cell r="CK1353">
            <v>18.904632384126245</v>
          </cell>
          <cell r="CZ1353">
            <v>196.21893044111275</v>
          </cell>
        </row>
        <row r="1354">
          <cell r="BL1354">
            <v>0</v>
          </cell>
          <cell r="BM1354" t="str">
            <v/>
          </cell>
          <cell r="CG1354" t="str">
            <v/>
          </cell>
          <cell r="CI1354">
            <v>0</v>
          </cell>
          <cell r="CJ1354" t="str">
            <v>TRASH</v>
          </cell>
          <cell r="CK1354">
            <v>0</v>
          </cell>
          <cell r="CZ1354">
            <v>0</v>
          </cell>
        </row>
        <row r="1355">
          <cell r="BL1355">
            <v>0</v>
          </cell>
          <cell r="BM1355" t="str">
            <v/>
          </cell>
          <cell r="CG1355" t="str">
            <v/>
          </cell>
          <cell r="CI1355">
            <v>0</v>
          </cell>
          <cell r="CJ1355" t="str">
            <v>TRASH</v>
          </cell>
          <cell r="CK1355">
            <v>0</v>
          </cell>
          <cell r="CZ1355">
            <v>0</v>
          </cell>
        </row>
        <row r="1356">
          <cell r="BL1356" t="str">
            <v>tracer tracer</v>
          </cell>
          <cell r="BM1356">
            <v>32.148175795823889</v>
          </cell>
          <cell r="CG1356">
            <v>32.148175795823889</v>
          </cell>
          <cell r="CI1356">
            <v>31.18160684803307</v>
          </cell>
          <cell r="CJ1356" t="str">
            <v>DUAL CORR</v>
          </cell>
          <cell r="CK1356">
            <v>31.18160684803307</v>
          </cell>
          <cell r="CZ1356">
            <v>2.9958150612817285</v>
          </cell>
        </row>
        <row r="1357">
          <cell r="BL1357" t="str">
            <v>tracer tracer</v>
          </cell>
          <cell r="BM1357">
            <v>34.964829551131913</v>
          </cell>
          <cell r="CG1357">
            <v>34.964829551131913</v>
          </cell>
          <cell r="CI1357">
            <v>35.291760040980819</v>
          </cell>
          <cell r="CJ1357" t="str">
            <v>DUAL CORR</v>
          </cell>
          <cell r="CK1357">
            <v>35.291760040980819</v>
          </cell>
          <cell r="CZ1357">
            <v>5.6611203338055756</v>
          </cell>
        </row>
        <row r="1358">
          <cell r="BL1358" t="str">
            <v/>
          </cell>
          <cell r="BM1358" t="str">
            <v/>
          </cell>
          <cell r="CG1358" t="str">
            <v/>
          </cell>
          <cell r="CI1358">
            <v>0</v>
          </cell>
          <cell r="CJ1358" t="str">
            <v/>
          </cell>
          <cell r="CK1358">
            <v>0</v>
          </cell>
          <cell r="CZ1358">
            <v>0</v>
          </cell>
        </row>
        <row r="1359">
          <cell r="BL1359" t="str">
            <v/>
          </cell>
          <cell r="BM1359" t="str">
            <v/>
          </cell>
          <cell r="CG1359" t="str">
            <v/>
          </cell>
          <cell r="CI1359">
            <v>0</v>
          </cell>
          <cell r="CJ1359" t="str">
            <v/>
          </cell>
          <cell r="CK1359">
            <v>0</v>
          </cell>
          <cell r="CZ1359">
            <v>0</v>
          </cell>
        </row>
        <row r="1360">
          <cell r="BL1360" t="str">
            <v>none</v>
          </cell>
          <cell r="BM1360" t="str">
            <v/>
          </cell>
          <cell r="CG1360" t="str">
            <v/>
          </cell>
          <cell r="CI1360">
            <v>0</v>
          </cell>
          <cell r="CJ1360" t="str">
            <v>TRASH</v>
          </cell>
          <cell r="CK1360">
            <v>0</v>
          </cell>
          <cell r="CZ1360">
            <v>0</v>
          </cell>
        </row>
        <row r="1361">
          <cell r="BL1361" t="str">
            <v>none</v>
          </cell>
          <cell r="BM1361" t="str">
            <v/>
          </cell>
          <cell r="CG1361" t="str">
            <v/>
          </cell>
          <cell r="CI1361">
            <v>0</v>
          </cell>
          <cell r="CJ1361" t="str">
            <v>TRASH</v>
          </cell>
          <cell r="CK1361">
            <v>0</v>
          </cell>
          <cell r="CZ1361">
            <v>0</v>
          </cell>
        </row>
        <row r="1362">
          <cell r="BL1362" t="str">
            <v>none</v>
          </cell>
          <cell r="BM1362" t="str">
            <v/>
          </cell>
          <cell r="CG1362" t="str">
            <v/>
          </cell>
          <cell r="CI1362">
            <v>0</v>
          </cell>
          <cell r="CJ1362" t="str">
            <v>TRASH</v>
          </cell>
          <cell r="CK1362">
            <v>0</v>
          </cell>
          <cell r="CZ1362">
            <v>0</v>
          </cell>
        </row>
        <row r="1363">
          <cell r="BL1363" t="str">
            <v>none</v>
          </cell>
          <cell r="BM1363" t="str">
            <v/>
          </cell>
          <cell r="CG1363" t="str">
            <v/>
          </cell>
          <cell r="CI1363">
            <v>0</v>
          </cell>
          <cell r="CJ1363" t="str">
            <v>TRASH</v>
          </cell>
          <cell r="CK1363">
            <v>0</v>
          </cell>
          <cell r="CZ1363">
            <v>0</v>
          </cell>
        </row>
        <row r="1364">
          <cell r="BL1364" t="str">
            <v>none</v>
          </cell>
          <cell r="BM1364" t="str">
            <v/>
          </cell>
          <cell r="CG1364" t="str">
            <v/>
          </cell>
          <cell r="CI1364">
            <v>0</v>
          </cell>
          <cell r="CJ1364" t="str">
            <v>TRASH</v>
          </cell>
          <cell r="CK1364">
            <v>0</v>
          </cell>
          <cell r="CZ1364">
            <v>0</v>
          </cell>
        </row>
        <row r="1365">
          <cell r="BL1365" t="str">
            <v>none</v>
          </cell>
          <cell r="BM1365" t="str">
            <v/>
          </cell>
          <cell r="CG1365" t="str">
            <v/>
          </cell>
          <cell r="CI1365">
            <v>0</v>
          </cell>
          <cell r="CJ1365" t="str">
            <v>TRASH</v>
          </cell>
          <cell r="CK1365">
            <v>0</v>
          </cell>
          <cell r="CZ1365">
            <v>0</v>
          </cell>
        </row>
        <row r="1366">
          <cell r="BL1366" t="str">
            <v>none</v>
          </cell>
          <cell r="BM1366" t="str">
            <v/>
          </cell>
          <cell r="CG1366" t="str">
            <v/>
          </cell>
          <cell r="CI1366">
            <v>3.6604567237176679</v>
          </cell>
          <cell r="CJ1366" t="str">
            <v>DUAL AREA</v>
          </cell>
          <cell r="CK1366">
            <v>3.6604567237176679</v>
          </cell>
          <cell r="CZ1366">
            <v>11.245190428459912</v>
          </cell>
        </row>
        <row r="1367">
          <cell r="BL1367" t="str">
            <v>area area</v>
          </cell>
          <cell r="BM1367">
            <v>4.291897611395826</v>
          </cell>
          <cell r="CG1367">
            <v>4.291897611395826</v>
          </cell>
          <cell r="CI1367">
            <v>2.4075221238374991</v>
          </cell>
          <cell r="CJ1367" t="str">
            <v>SINGLE CORRx</v>
          </cell>
          <cell r="CK1367">
            <v>2.4075221238374991</v>
          </cell>
          <cell r="CZ1367">
            <v>21.218179528537505</v>
          </cell>
        </row>
        <row r="1368">
          <cell r="BL1368" t="str">
            <v>none</v>
          </cell>
          <cell r="BM1368" t="str">
            <v/>
          </cell>
          <cell r="CG1368" t="str">
            <v/>
          </cell>
          <cell r="CI1368">
            <v>0</v>
          </cell>
          <cell r="CJ1368" t="str">
            <v>TRASH</v>
          </cell>
          <cell r="CK1368">
            <v>0</v>
          </cell>
          <cell r="CZ1368">
            <v>0</v>
          </cell>
        </row>
        <row r="1369">
          <cell r="BL1369" t="str">
            <v>none</v>
          </cell>
          <cell r="BM1369" t="str">
            <v/>
          </cell>
          <cell r="CG1369" t="str">
            <v/>
          </cell>
          <cell r="CI1369">
            <v>0</v>
          </cell>
          <cell r="CJ1369" t="str">
            <v>TRASH</v>
          </cell>
          <cell r="CK1369">
            <v>0</v>
          </cell>
          <cell r="CZ1369">
            <v>0</v>
          </cell>
        </row>
        <row r="1370">
          <cell r="BL1370" t="str">
            <v>none</v>
          </cell>
          <cell r="BM1370" t="str">
            <v/>
          </cell>
          <cell r="CG1370" t="str">
            <v/>
          </cell>
          <cell r="CI1370">
            <v>0</v>
          </cell>
          <cell r="CJ1370" t="str">
            <v>TRASH</v>
          </cell>
          <cell r="CK1370">
            <v>0</v>
          </cell>
          <cell r="CZ1370">
            <v>0</v>
          </cell>
        </row>
        <row r="1371">
          <cell r="BL1371" t="str">
            <v>none</v>
          </cell>
          <cell r="BM1371" t="str">
            <v/>
          </cell>
          <cell r="CG1371" t="str">
            <v/>
          </cell>
          <cell r="CI1371">
            <v>0</v>
          </cell>
          <cell r="CJ1371" t="str">
            <v>TRASH</v>
          </cell>
          <cell r="CK1371">
            <v>0</v>
          </cell>
          <cell r="CZ1371">
            <v>0</v>
          </cell>
        </row>
        <row r="1372">
          <cell r="BL1372" t="str">
            <v>single tracer C2H2</v>
          </cell>
          <cell r="BM1372">
            <v>3.0017827376368982</v>
          </cell>
          <cell r="CG1372">
            <v>3.0017827376368982</v>
          </cell>
          <cell r="CI1372">
            <v>3.0017827376368982</v>
          </cell>
          <cell r="CJ1372" t="str">
            <v>SINGLE CORR</v>
          </cell>
          <cell r="CK1372">
            <v>3.0017827376368982</v>
          </cell>
          <cell r="CZ1372">
            <v>16.096616673969578</v>
          </cell>
        </row>
        <row r="1373">
          <cell r="BL1373" t="str">
            <v>none</v>
          </cell>
          <cell r="BM1373" t="str">
            <v/>
          </cell>
          <cell r="CG1373" t="str">
            <v/>
          </cell>
          <cell r="CI1373">
            <v>0</v>
          </cell>
          <cell r="CJ1373" t="str">
            <v>TRASH</v>
          </cell>
          <cell r="CK1373">
            <v>0</v>
          </cell>
          <cell r="CZ1373">
            <v>0</v>
          </cell>
        </row>
        <row r="1374">
          <cell r="BL1374" t="str">
            <v>area area</v>
          </cell>
          <cell r="BM1374">
            <v>3.2049115436098905</v>
          </cell>
          <cell r="CG1374">
            <v>3.2049115436098905</v>
          </cell>
          <cell r="CI1374">
            <v>0</v>
          </cell>
          <cell r="CJ1374" t="str">
            <v>TRASH</v>
          </cell>
          <cell r="CK1374">
            <v>0</v>
          </cell>
          <cell r="CZ1374">
            <v>0</v>
          </cell>
        </row>
        <row r="1375">
          <cell r="BL1375" t="str">
            <v>none</v>
          </cell>
          <cell r="BM1375" t="str">
            <v/>
          </cell>
          <cell r="CG1375" t="str">
            <v/>
          </cell>
          <cell r="CI1375">
            <v>0</v>
          </cell>
          <cell r="CJ1375" t="str">
            <v>TRASH</v>
          </cell>
          <cell r="CK1375">
            <v>0</v>
          </cell>
          <cell r="CZ1375">
            <v>0</v>
          </cell>
        </row>
        <row r="1376">
          <cell r="BL1376" t="str">
            <v>none</v>
          </cell>
          <cell r="BM1376" t="str">
            <v/>
          </cell>
          <cell r="CG1376" t="str">
            <v/>
          </cell>
          <cell r="CI1376">
            <v>0</v>
          </cell>
          <cell r="CJ1376" t="str">
            <v>TRASH</v>
          </cell>
          <cell r="CK1376">
            <v>0</v>
          </cell>
          <cell r="CZ1376">
            <v>0</v>
          </cell>
        </row>
        <row r="1377">
          <cell r="BL1377">
            <v>0</v>
          </cell>
          <cell r="BM1377">
            <v>0</v>
          </cell>
          <cell r="CG1377">
            <v>0</v>
          </cell>
          <cell r="CI1377">
            <v>0</v>
          </cell>
          <cell r="CJ1377" t="str">
            <v>TRASH</v>
          </cell>
          <cell r="CK1377">
            <v>0</v>
          </cell>
          <cell r="CZ1377">
            <v>0</v>
          </cell>
        </row>
        <row r="1378">
          <cell r="BL1378" t="str">
            <v>none</v>
          </cell>
          <cell r="BM1378" t="str">
            <v/>
          </cell>
          <cell r="CG1378" t="str">
            <v/>
          </cell>
          <cell r="CI1378">
            <v>0</v>
          </cell>
          <cell r="CJ1378" t="str">
            <v>TRASH</v>
          </cell>
          <cell r="CK1378">
            <v>0</v>
          </cell>
          <cell r="CZ1378">
            <v>0</v>
          </cell>
        </row>
        <row r="1379">
          <cell r="BL1379" t="str">
            <v>single tracer N2O</v>
          </cell>
          <cell r="BM1379">
            <v>5.538026004119863</v>
          </cell>
          <cell r="CG1379">
            <v>5.538026004119863</v>
          </cell>
          <cell r="CI1379">
            <v>0</v>
          </cell>
          <cell r="CJ1379" t="str">
            <v>TRASH</v>
          </cell>
          <cell r="CK1379">
            <v>0</v>
          </cell>
          <cell r="CZ1379">
            <v>0</v>
          </cell>
        </row>
        <row r="1380">
          <cell r="BL1380" t="str">
            <v>none</v>
          </cell>
          <cell r="BM1380" t="str">
            <v/>
          </cell>
          <cell r="CG1380" t="str">
            <v/>
          </cell>
          <cell r="CI1380">
            <v>0</v>
          </cell>
          <cell r="CJ1380" t="str">
            <v>TRASH</v>
          </cell>
          <cell r="CK1380">
            <v>0</v>
          </cell>
          <cell r="CZ1380">
            <v>0</v>
          </cell>
        </row>
        <row r="1381">
          <cell r="BL1381" t="str">
            <v>none</v>
          </cell>
          <cell r="BM1381" t="str">
            <v/>
          </cell>
          <cell r="CG1381" t="str">
            <v/>
          </cell>
          <cell r="CI1381">
            <v>0</v>
          </cell>
          <cell r="CJ1381" t="str">
            <v>TRASH</v>
          </cell>
          <cell r="CK1381">
            <v>0</v>
          </cell>
          <cell r="CZ1381">
            <v>0</v>
          </cell>
        </row>
        <row r="1382">
          <cell r="BL1382" t="str">
            <v>none</v>
          </cell>
          <cell r="BM1382" t="str">
            <v/>
          </cell>
          <cell r="CG1382" t="str">
            <v/>
          </cell>
          <cell r="CI1382">
            <v>0</v>
          </cell>
          <cell r="CJ1382" t="str">
            <v>TRASH</v>
          </cell>
          <cell r="CK1382">
            <v>0</v>
          </cell>
          <cell r="CZ1382">
            <v>0</v>
          </cell>
        </row>
        <row r="1383">
          <cell r="BL1383" t="str">
            <v>none</v>
          </cell>
          <cell r="BM1383" t="str">
            <v/>
          </cell>
          <cell r="CG1383" t="str">
            <v/>
          </cell>
          <cell r="CI1383">
            <v>0</v>
          </cell>
          <cell r="CJ1383" t="str">
            <v>TRASH</v>
          </cell>
          <cell r="CK1383">
            <v>0</v>
          </cell>
          <cell r="CZ1383">
            <v>0</v>
          </cell>
        </row>
        <row r="1384">
          <cell r="BL1384" t="str">
            <v>none</v>
          </cell>
          <cell r="BM1384" t="str">
            <v/>
          </cell>
          <cell r="CG1384" t="str">
            <v/>
          </cell>
          <cell r="CI1384">
            <v>7.9631711190516974</v>
          </cell>
          <cell r="CJ1384" t="str">
            <v>DUAL AREA</v>
          </cell>
          <cell r="CK1384">
            <v>7.9631711190516974</v>
          </cell>
          <cell r="CZ1384">
            <v>0.90122645081958264</v>
          </cell>
        </row>
        <row r="1385">
          <cell r="BL1385">
            <v>0</v>
          </cell>
          <cell r="BM1385">
            <v>0</v>
          </cell>
          <cell r="CG1385">
            <v>0</v>
          </cell>
          <cell r="CI1385">
            <v>0</v>
          </cell>
          <cell r="CJ1385" t="str">
            <v>TRASH</v>
          </cell>
          <cell r="CK1385">
            <v>0</v>
          </cell>
          <cell r="CZ1385">
            <v>0</v>
          </cell>
        </row>
        <row r="1386">
          <cell r="BL1386" t="str">
            <v>none</v>
          </cell>
          <cell r="BM1386" t="str">
            <v/>
          </cell>
          <cell r="CG1386" t="str">
            <v/>
          </cell>
          <cell r="CI1386">
            <v>10.186795893908632</v>
          </cell>
          <cell r="CJ1386" t="str">
            <v>DUAL CORR</v>
          </cell>
          <cell r="CK1386">
            <v>10.186795893908632</v>
          </cell>
          <cell r="CZ1386">
            <v>10.067638667393014</v>
          </cell>
        </row>
        <row r="1387">
          <cell r="BL1387" t="str">
            <v/>
          </cell>
          <cell r="BM1387" t="str">
            <v/>
          </cell>
          <cell r="CG1387" t="str">
            <v/>
          </cell>
          <cell r="CI1387">
            <v>0</v>
          </cell>
          <cell r="CJ1387" t="str">
            <v/>
          </cell>
          <cell r="CK1387">
            <v>0</v>
          </cell>
          <cell r="CZ1387">
            <v>0</v>
          </cell>
        </row>
        <row r="1388">
          <cell r="BL1388" t="str">
            <v/>
          </cell>
          <cell r="BM1388" t="str">
            <v/>
          </cell>
          <cell r="CG1388" t="str">
            <v/>
          </cell>
          <cell r="CI1388">
            <v>0</v>
          </cell>
          <cell r="CJ1388" t="str">
            <v/>
          </cell>
          <cell r="CK1388">
            <v>0</v>
          </cell>
          <cell r="CZ1388">
            <v>0</v>
          </cell>
        </row>
        <row r="1389">
          <cell r="BL1389">
            <v>0</v>
          </cell>
          <cell r="BM1389">
            <v>0</v>
          </cell>
          <cell r="CG1389">
            <v>0</v>
          </cell>
          <cell r="CI1389">
            <v>0</v>
          </cell>
          <cell r="CJ1389" t="str">
            <v>TRASH</v>
          </cell>
          <cell r="CK1389">
            <v>0</v>
          </cell>
          <cell r="CZ1389">
            <v>0</v>
          </cell>
        </row>
        <row r="1390">
          <cell r="BL1390" t="str">
            <v>none</v>
          </cell>
          <cell r="BM1390" t="str">
            <v/>
          </cell>
          <cell r="CG1390" t="str">
            <v/>
          </cell>
          <cell r="CI1390">
            <v>0</v>
          </cell>
          <cell r="CJ1390" t="str">
            <v>TRASH</v>
          </cell>
          <cell r="CK1390">
            <v>0</v>
          </cell>
          <cell r="CZ1390">
            <v>0</v>
          </cell>
        </row>
        <row r="1391">
          <cell r="BL1391">
            <v>0</v>
          </cell>
          <cell r="BM1391">
            <v>0</v>
          </cell>
          <cell r="CG1391">
            <v>0</v>
          </cell>
          <cell r="CI1391">
            <v>0</v>
          </cell>
          <cell r="CJ1391" t="str">
            <v>TRASH</v>
          </cell>
          <cell r="CK1391">
            <v>0</v>
          </cell>
          <cell r="CZ1391">
            <v>0</v>
          </cell>
        </row>
        <row r="1392">
          <cell r="BL1392">
            <v>0</v>
          </cell>
          <cell r="BM1392">
            <v>0</v>
          </cell>
          <cell r="CG1392">
            <v>0</v>
          </cell>
          <cell r="CI1392">
            <v>0</v>
          </cell>
          <cell r="CJ1392" t="str">
            <v>TRASH</v>
          </cell>
          <cell r="CK1392">
            <v>0</v>
          </cell>
          <cell r="CZ1392">
            <v>0</v>
          </cell>
        </row>
        <row r="1393">
          <cell r="BL1393">
            <v>0</v>
          </cell>
          <cell r="BM1393">
            <v>0</v>
          </cell>
          <cell r="CG1393">
            <v>0</v>
          </cell>
          <cell r="CI1393">
            <v>0</v>
          </cell>
          <cell r="CJ1393" t="str">
            <v>TRASH</v>
          </cell>
          <cell r="CK1393">
            <v>0</v>
          </cell>
          <cell r="CZ1393">
            <v>0</v>
          </cell>
        </row>
        <row r="1394">
          <cell r="BL1394" t="str">
            <v>none</v>
          </cell>
          <cell r="BM1394" t="str">
            <v/>
          </cell>
          <cell r="CG1394" t="str">
            <v/>
          </cell>
          <cell r="CI1394">
            <v>0</v>
          </cell>
          <cell r="CJ1394" t="str">
            <v>TRASH</v>
          </cell>
          <cell r="CK1394">
            <v>0</v>
          </cell>
          <cell r="CZ1394">
            <v>0</v>
          </cell>
        </row>
        <row r="1395">
          <cell r="BL1395">
            <v>0</v>
          </cell>
          <cell r="BM1395">
            <v>0</v>
          </cell>
          <cell r="CG1395">
            <v>0</v>
          </cell>
          <cell r="CI1395">
            <v>0</v>
          </cell>
          <cell r="CJ1395" t="str">
            <v>TRASH</v>
          </cell>
          <cell r="CK1395">
            <v>0</v>
          </cell>
          <cell r="CZ1395">
            <v>0</v>
          </cell>
        </row>
        <row r="1396">
          <cell r="BL1396">
            <v>0</v>
          </cell>
          <cell r="BM1396">
            <v>0</v>
          </cell>
          <cell r="CG1396">
            <v>0</v>
          </cell>
          <cell r="CI1396">
            <v>0</v>
          </cell>
          <cell r="CJ1396" t="str">
            <v>TRASH</v>
          </cell>
          <cell r="CK1396">
            <v>0</v>
          </cell>
          <cell r="CZ1396">
            <v>0</v>
          </cell>
        </row>
        <row r="1397">
          <cell r="BL1397">
            <v>0</v>
          </cell>
          <cell r="BM1397">
            <v>0</v>
          </cell>
          <cell r="CG1397">
            <v>0</v>
          </cell>
          <cell r="CI1397">
            <v>0</v>
          </cell>
          <cell r="CJ1397" t="str">
            <v>TRASH</v>
          </cell>
          <cell r="CK1397">
            <v>0</v>
          </cell>
          <cell r="CZ1397">
            <v>0</v>
          </cell>
        </row>
        <row r="1398">
          <cell r="BL1398">
            <v>0</v>
          </cell>
          <cell r="BM1398">
            <v>0</v>
          </cell>
          <cell r="CG1398">
            <v>0</v>
          </cell>
          <cell r="CI1398">
            <v>0</v>
          </cell>
          <cell r="CJ1398" t="str">
            <v>TRASH</v>
          </cell>
          <cell r="CK1398">
            <v>0</v>
          </cell>
          <cell r="CZ1398">
            <v>0</v>
          </cell>
        </row>
        <row r="1399">
          <cell r="BL1399" t="str">
            <v>none</v>
          </cell>
          <cell r="BM1399" t="str">
            <v/>
          </cell>
          <cell r="CG1399" t="str">
            <v/>
          </cell>
          <cell r="CI1399">
            <v>0</v>
          </cell>
          <cell r="CJ1399" t="str">
            <v>TRASH</v>
          </cell>
          <cell r="CK1399">
            <v>0</v>
          </cell>
          <cell r="CZ1399">
            <v>0</v>
          </cell>
        </row>
        <row r="1400">
          <cell r="BL1400" t="str">
            <v>none</v>
          </cell>
          <cell r="BM1400" t="str">
            <v/>
          </cell>
          <cell r="CG1400" t="str">
            <v/>
          </cell>
          <cell r="CI1400">
            <v>0</v>
          </cell>
          <cell r="CJ1400" t="str">
            <v>TRASH</v>
          </cell>
          <cell r="CK1400">
            <v>0</v>
          </cell>
          <cell r="CZ1400">
            <v>0</v>
          </cell>
        </row>
        <row r="1401">
          <cell r="BL1401">
            <v>0</v>
          </cell>
          <cell r="BM1401">
            <v>0</v>
          </cell>
          <cell r="CG1401">
            <v>0</v>
          </cell>
          <cell r="CI1401">
            <v>0</v>
          </cell>
          <cell r="CJ1401" t="str">
            <v>TRASH</v>
          </cell>
          <cell r="CK1401">
            <v>0</v>
          </cell>
          <cell r="CZ1401">
            <v>0</v>
          </cell>
        </row>
        <row r="1402">
          <cell r="BL1402">
            <v>0</v>
          </cell>
          <cell r="BM1402">
            <v>0</v>
          </cell>
          <cell r="CG1402">
            <v>0</v>
          </cell>
          <cell r="CI1402">
            <v>0</v>
          </cell>
          <cell r="CJ1402" t="str">
            <v>TRASH</v>
          </cell>
          <cell r="CK1402">
            <v>0</v>
          </cell>
          <cell r="CZ1402">
            <v>0</v>
          </cell>
        </row>
        <row r="1403">
          <cell r="BL1403" t="str">
            <v>single tracer N2O</v>
          </cell>
          <cell r="BM1403">
            <v>26.627659710204387</v>
          </cell>
          <cell r="CG1403">
            <v>26.627659710204387</v>
          </cell>
          <cell r="CI1403">
            <v>26.627659710204387</v>
          </cell>
          <cell r="CJ1403" t="str">
            <v>SINGLE CORRx</v>
          </cell>
          <cell r="CK1403">
            <v>26.627659710204387</v>
          </cell>
          <cell r="CZ1403">
            <v>127.18296208514852</v>
          </cell>
        </row>
        <row r="1404">
          <cell r="BL1404">
            <v>0</v>
          </cell>
          <cell r="BM1404">
            <v>0</v>
          </cell>
          <cell r="CG1404">
            <v>0</v>
          </cell>
          <cell r="CI1404">
            <v>0</v>
          </cell>
          <cell r="CJ1404" t="str">
            <v>TRASH</v>
          </cell>
          <cell r="CK1404">
            <v>0</v>
          </cell>
          <cell r="CZ1404">
            <v>0</v>
          </cell>
        </row>
        <row r="1405">
          <cell r="BL1405" t="str">
            <v>area area</v>
          </cell>
          <cell r="BM1405">
            <v>26.546602974465632</v>
          </cell>
          <cell r="CG1405">
            <v>26.546602974465632</v>
          </cell>
          <cell r="CI1405">
            <v>43.200780049829469</v>
          </cell>
          <cell r="CJ1405" t="str">
            <v>SINGLE CORRx</v>
          </cell>
          <cell r="CK1405">
            <v>43.200780049829469</v>
          </cell>
          <cell r="CZ1405">
            <v>28.043145948793764</v>
          </cell>
        </row>
        <row r="1406">
          <cell r="BL1406" t="str">
            <v>none</v>
          </cell>
          <cell r="BM1406" t="str">
            <v/>
          </cell>
          <cell r="CG1406" t="str">
            <v/>
          </cell>
          <cell r="CI1406">
            <v>0</v>
          </cell>
          <cell r="CJ1406" t="str">
            <v>TRASH</v>
          </cell>
          <cell r="CK1406">
            <v>0</v>
          </cell>
          <cell r="CZ1406">
            <v>0</v>
          </cell>
        </row>
        <row r="1407">
          <cell r="BL1407" t="str">
            <v>tracer tracer</v>
          </cell>
          <cell r="BM1407">
            <v>38.568708097530781</v>
          </cell>
          <cell r="CG1407">
            <v>38.568708097530781</v>
          </cell>
          <cell r="CI1407">
            <v>39.979638250168811</v>
          </cell>
          <cell r="CJ1407" t="str">
            <v>DUAL CORR</v>
          </cell>
          <cell r="CK1407">
            <v>39.979638250168811</v>
          </cell>
          <cell r="CZ1407">
            <v>4.3032853905140307</v>
          </cell>
        </row>
        <row r="1408">
          <cell r="BL1408" t="str">
            <v>none</v>
          </cell>
          <cell r="BM1408" t="str">
            <v/>
          </cell>
          <cell r="CG1408" t="str">
            <v/>
          </cell>
          <cell r="CI1408">
            <v>0</v>
          </cell>
          <cell r="CJ1408" t="str">
            <v>TRASH</v>
          </cell>
          <cell r="CK1408">
            <v>0</v>
          </cell>
          <cell r="CZ1408">
            <v>0</v>
          </cell>
        </row>
        <row r="1409">
          <cell r="BL1409" t="str">
            <v>single tracer N2O</v>
          </cell>
          <cell r="BM1409">
            <v>29.465930363101801</v>
          </cell>
          <cell r="CG1409">
            <v>29.465930363101801</v>
          </cell>
          <cell r="CI1409">
            <v>29.465930363101805</v>
          </cell>
          <cell r="CJ1409" t="str">
            <v>SINGLE CORR</v>
          </cell>
          <cell r="CK1409">
            <v>29.465930363101805</v>
          </cell>
          <cell r="CZ1409">
            <v>71.221307248291964</v>
          </cell>
        </row>
        <row r="1410">
          <cell r="BL1410" t="str">
            <v>none</v>
          </cell>
          <cell r="BM1410" t="str">
            <v/>
          </cell>
          <cell r="CG1410" t="str">
            <v/>
          </cell>
          <cell r="CI1410">
            <v>0</v>
          </cell>
          <cell r="CJ1410" t="str">
            <v>TRASH</v>
          </cell>
          <cell r="CK1410">
            <v>0</v>
          </cell>
          <cell r="CZ1410">
            <v>0</v>
          </cell>
        </row>
        <row r="1411">
          <cell r="BL1411" t="str">
            <v>single tracer N2O</v>
          </cell>
          <cell r="BM1411">
            <v>61.267337683828643</v>
          </cell>
          <cell r="CG1411">
            <v>61.267337683828643</v>
          </cell>
          <cell r="CI1411">
            <v>0</v>
          </cell>
          <cell r="CJ1411" t="str">
            <v>TRASH</v>
          </cell>
          <cell r="CK1411">
            <v>0</v>
          </cell>
          <cell r="CZ1411">
            <v>0</v>
          </cell>
        </row>
        <row r="1412">
          <cell r="BL1412" t="str">
            <v/>
          </cell>
          <cell r="BM1412" t="str">
            <v/>
          </cell>
          <cell r="CG1412" t="str">
            <v/>
          </cell>
          <cell r="CI1412">
            <v>0</v>
          </cell>
          <cell r="CJ1412" t="str">
            <v/>
          </cell>
          <cell r="CK1412">
            <v>0</v>
          </cell>
          <cell r="CZ1412">
            <v>0</v>
          </cell>
        </row>
        <row r="1413">
          <cell r="BL1413" t="str">
            <v/>
          </cell>
          <cell r="BM1413" t="str">
            <v/>
          </cell>
          <cell r="CG1413" t="str">
            <v/>
          </cell>
          <cell r="CI1413">
            <v>0</v>
          </cell>
          <cell r="CJ1413" t="str">
            <v/>
          </cell>
          <cell r="CK1413">
            <v>0</v>
          </cell>
          <cell r="CZ1413">
            <v>0</v>
          </cell>
        </row>
        <row r="1414">
          <cell r="BL1414" t="str">
            <v>none</v>
          </cell>
          <cell r="BM1414" t="str">
            <v/>
          </cell>
          <cell r="CG1414" t="str">
            <v/>
          </cell>
          <cell r="CI1414">
            <v>0</v>
          </cell>
          <cell r="CJ1414" t="str">
            <v>TRASH</v>
          </cell>
          <cell r="CK1414">
            <v>0</v>
          </cell>
          <cell r="CZ1414">
            <v>0</v>
          </cell>
        </row>
        <row r="1415">
          <cell r="BL1415" t="str">
            <v>none</v>
          </cell>
          <cell r="BM1415" t="str">
            <v/>
          </cell>
          <cell r="CG1415" t="str">
            <v/>
          </cell>
          <cell r="CI1415">
            <v>0</v>
          </cell>
          <cell r="CJ1415" t="str">
            <v>TRASH</v>
          </cell>
          <cell r="CK1415">
            <v>0</v>
          </cell>
          <cell r="CZ1415">
            <v>0</v>
          </cell>
        </row>
        <row r="1416">
          <cell r="BL1416" t="str">
            <v>single tracer N2O</v>
          </cell>
          <cell r="BM1416">
            <v>6.2249773290272028</v>
          </cell>
          <cell r="CG1416">
            <v>6.2249773290272028</v>
          </cell>
          <cell r="CI1416">
            <v>6.2249773290272028</v>
          </cell>
          <cell r="CJ1416" t="str">
            <v>SINGLE CORRx</v>
          </cell>
          <cell r="CK1416">
            <v>6.2249773290272028</v>
          </cell>
          <cell r="CZ1416">
            <v>0.81522692756919868</v>
          </cell>
        </row>
        <row r="1417">
          <cell r="BL1417" t="str">
            <v>area area</v>
          </cell>
          <cell r="BM1417">
            <v>6.2418535555416428</v>
          </cell>
          <cell r="CG1417">
            <v>6.2418535555416428</v>
          </cell>
          <cell r="CI1417">
            <v>7.0088900420753681</v>
          </cell>
          <cell r="CJ1417" t="str">
            <v>DUAL AREA</v>
          </cell>
          <cell r="CK1417">
            <v>7.0088900420753681</v>
          </cell>
          <cell r="CZ1417">
            <v>2.8453343593985863</v>
          </cell>
        </row>
        <row r="1418">
          <cell r="BL1418" t="str">
            <v>none</v>
          </cell>
          <cell r="BM1418" t="str">
            <v/>
          </cell>
          <cell r="CG1418" t="str">
            <v/>
          </cell>
          <cell r="CI1418">
            <v>0</v>
          </cell>
          <cell r="CJ1418" t="str">
            <v>TRASH</v>
          </cell>
          <cell r="CK1418">
            <v>0</v>
          </cell>
          <cell r="CZ1418">
            <v>0</v>
          </cell>
        </row>
        <row r="1419">
          <cell r="BL1419" t="str">
            <v>tracer tracer</v>
          </cell>
          <cell r="BM1419">
            <v>5.7847952095220263</v>
          </cell>
          <cell r="CG1419">
            <v>5.7847952095220263</v>
          </cell>
          <cell r="CI1419">
            <v>5.8099705555706738</v>
          </cell>
          <cell r="CJ1419" t="str">
            <v>DUAL CORR</v>
          </cell>
          <cell r="CK1419">
            <v>5.8099705555706738</v>
          </cell>
          <cell r="CZ1419">
            <v>0.23803899945741722</v>
          </cell>
        </row>
        <row r="1420">
          <cell r="BL1420" t="str">
            <v>single tracer N2O</v>
          </cell>
          <cell r="BM1420">
            <v>3.8443211708156086</v>
          </cell>
          <cell r="CG1420">
            <v>3.8443211708156086</v>
          </cell>
          <cell r="CI1420">
            <v>3.0584645721011059</v>
          </cell>
          <cell r="CJ1420" t="str">
            <v>DUAL CORR</v>
          </cell>
          <cell r="CK1420">
            <v>3.0584645721011059</v>
          </cell>
          <cell r="CZ1420">
            <v>5.123946429844656</v>
          </cell>
        </row>
        <row r="1421">
          <cell r="BL1421" t="str">
            <v>single tracer N2O</v>
          </cell>
          <cell r="BM1421">
            <v>6.2640785093665965</v>
          </cell>
          <cell r="CG1421">
            <v>6.2640785093665965</v>
          </cell>
          <cell r="CI1421">
            <v>6.2640785093665965</v>
          </cell>
          <cell r="CJ1421" t="str">
            <v>SINGLE CORRx</v>
          </cell>
          <cell r="CK1421">
            <v>6.2640785093665965</v>
          </cell>
          <cell r="CZ1421">
            <v>0.88736467713151534</v>
          </cell>
        </row>
        <row r="1422">
          <cell r="BL1422" t="str">
            <v>area area</v>
          </cell>
          <cell r="BM1422">
            <v>4.5618223779748854</v>
          </cell>
          <cell r="CG1422">
            <v>4.5618223779748854</v>
          </cell>
          <cell r="CI1422">
            <v>4.3396583480289133</v>
          </cell>
          <cell r="CJ1422" t="str">
            <v>SINGLE CORRx</v>
          </cell>
          <cell r="CK1422">
            <v>4.3396583480289133</v>
          </cell>
          <cell r="CZ1422">
            <v>0.96514866721655579</v>
          </cell>
        </row>
        <row r="1423">
          <cell r="BL1423">
            <v>0</v>
          </cell>
          <cell r="BM1423" t="str">
            <v/>
          </cell>
          <cell r="CG1423" t="str">
            <v/>
          </cell>
          <cell r="CI1423">
            <v>0</v>
          </cell>
          <cell r="CJ1423" t="str">
            <v>TRASH</v>
          </cell>
          <cell r="CK1423">
            <v>0</v>
          </cell>
          <cell r="CZ1423">
            <v>0</v>
          </cell>
        </row>
        <row r="1424">
          <cell r="BL1424" t="str">
            <v>none</v>
          </cell>
          <cell r="BM1424" t="str">
            <v/>
          </cell>
          <cell r="CG1424" t="str">
            <v/>
          </cell>
          <cell r="CI1424">
            <v>0</v>
          </cell>
          <cell r="CJ1424" t="str">
            <v>TRASH</v>
          </cell>
          <cell r="CK1424">
            <v>0</v>
          </cell>
          <cell r="CZ1424">
            <v>0</v>
          </cell>
        </row>
        <row r="1425">
          <cell r="BL1425" t="str">
            <v>none</v>
          </cell>
          <cell r="BM1425" t="str">
            <v/>
          </cell>
          <cell r="CG1425" t="str">
            <v/>
          </cell>
          <cell r="CI1425">
            <v>0</v>
          </cell>
          <cell r="CJ1425" t="str">
            <v>TRASH</v>
          </cell>
          <cell r="CK1425">
            <v>0</v>
          </cell>
          <cell r="CZ1425">
            <v>0</v>
          </cell>
        </row>
        <row r="1426">
          <cell r="BL1426" t="str">
            <v>tracer tracer</v>
          </cell>
          <cell r="BM1426">
            <v>4.4144541714840368</v>
          </cell>
          <cell r="CG1426">
            <v>4.4144541714840368</v>
          </cell>
          <cell r="CI1426">
            <v>4.4144541714840368</v>
          </cell>
          <cell r="CJ1426" t="str">
            <v>SINGLE CORRx</v>
          </cell>
          <cell r="CK1426">
            <v>4.4144541714840368</v>
          </cell>
          <cell r="CZ1426">
            <v>0.82378128629551872</v>
          </cell>
        </row>
        <row r="1427">
          <cell r="BL1427" t="str">
            <v/>
          </cell>
          <cell r="BM1427" t="str">
            <v/>
          </cell>
          <cell r="CG1427" t="str">
            <v/>
          </cell>
          <cell r="CI1427">
            <v>0</v>
          </cell>
          <cell r="CJ1427" t="str">
            <v/>
          </cell>
          <cell r="CK1427">
            <v>0</v>
          </cell>
          <cell r="CZ1427">
            <v>0</v>
          </cell>
        </row>
        <row r="1428">
          <cell r="BL1428" t="str">
            <v/>
          </cell>
          <cell r="BM1428" t="str">
            <v/>
          </cell>
          <cell r="CG1428" t="str">
            <v/>
          </cell>
          <cell r="CI1428">
            <v>0</v>
          </cell>
          <cell r="CJ1428" t="str">
            <v/>
          </cell>
          <cell r="CK1428">
            <v>0</v>
          </cell>
          <cell r="CZ1428">
            <v>0</v>
          </cell>
        </row>
        <row r="1429">
          <cell r="BL1429" t="str">
            <v>other method</v>
          </cell>
          <cell r="BM1429">
            <v>3.0814291642616456</v>
          </cell>
          <cell r="CG1429">
            <v>3.0814291642616456</v>
          </cell>
          <cell r="CI1429">
            <v>3.1780945467579187</v>
          </cell>
          <cell r="CJ1429" t="str">
            <v>DUAL AREA</v>
          </cell>
          <cell r="CK1429">
            <v>3.1780945467579187</v>
          </cell>
          <cell r="CZ1429">
            <v>5.9172673404327226E-2</v>
          </cell>
        </row>
        <row r="1430">
          <cell r="BL1430">
            <v>0</v>
          </cell>
          <cell r="BM1430" t="str">
            <v/>
          </cell>
          <cell r="CG1430" t="str">
            <v/>
          </cell>
          <cell r="CI1430">
            <v>0</v>
          </cell>
          <cell r="CJ1430" t="str">
            <v>TRASH</v>
          </cell>
          <cell r="CK1430">
            <v>0</v>
          </cell>
          <cell r="CZ1430">
            <v>0</v>
          </cell>
        </row>
        <row r="1431">
          <cell r="BL1431" t="str">
            <v>single tracer C2H2</v>
          </cell>
          <cell r="BM1431">
            <v>2.6638068240372497</v>
          </cell>
          <cell r="CG1431">
            <v>2.6638068240372497</v>
          </cell>
          <cell r="CI1431">
            <v>2.6638068240372497</v>
          </cell>
          <cell r="CJ1431" t="str">
            <v>SINGLE CORRx</v>
          </cell>
          <cell r="CK1431">
            <v>2.6638068240372497</v>
          </cell>
          <cell r="CZ1431">
            <v>7.3459095133414587E-2</v>
          </cell>
        </row>
        <row r="1432">
          <cell r="BL1432">
            <v>0</v>
          </cell>
          <cell r="BM1432" t="str">
            <v/>
          </cell>
          <cell r="CG1432" t="str">
            <v/>
          </cell>
          <cell r="CI1432">
            <v>0</v>
          </cell>
          <cell r="CJ1432" t="str">
            <v>TRASH</v>
          </cell>
          <cell r="CK1432">
            <v>0</v>
          </cell>
          <cell r="CZ1432">
            <v>0</v>
          </cell>
        </row>
        <row r="1433">
          <cell r="BL1433">
            <v>0</v>
          </cell>
          <cell r="BM1433" t="str">
            <v/>
          </cell>
          <cell r="CG1433" t="str">
            <v/>
          </cell>
          <cell r="CI1433">
            <v>0</v>
          </cell>
          <cell r="CJ1433" t="str">
            <v>TRASH</v>
          </cell>
          <cell r="CK1433">
            <v>0</v>
          </cell>
          <cell r="CZ1433">
            <v>0</v>
          </cell>
        </row>
        <row r="1434">
          <cell r="BL1434" t="str">
            <v>none</v>
          </cell>
          <cell r="BM1434" t="str">
            <v/>
          </cell>
          <cell r="CG1434" t="str">
            <v/>
          </cell>
          <cell r="CI1434">
            <v>0</v>
          </cell>
          <cell r="CJ1434" t="str">
            <v>TRASH</v>
          </cell>
          <cell r="CK1434">
            <v>0</v>
          </cell>
          <cell r="CZ1434">
            <v>0</v>
          </cell>
        </row>
        <row r="1435">
          <cell r="BL1435">
            <v>0</v>
          </cell>
          <cell r="BM1435" t="str">
            <v/>
          </cell>
          <cell r="CG1435" t="str">
            <v/>
          </cell>
          <cell r="CI1435">
            <v>0</v>
          </cell>
          <cell r="CJ1435" t="str">
            <v>TRASH</v>
          </cell>
          <cell r="CK1435">
            <v>0</v>
          </cell>
          <cell r="CZ1435">
            <v>0</v>
          </cell>
        </row>
        <row r="1436">
          <cell r="BL1436">
            <v>0</v>
          </cell>
          <cell r="BM1436" t="str">
            <v/>
          </cell>
          <cell r="CG1436" t="str">
            <v/>
          </cell>
          <cell r="CI1436">
            <v>0</v>
          </cell>
          <cell r="CJ1436" t="str">
            <v>TRASH</v>
          </cell>
          <cell r="CK1436">
            <v>0</v>
          </cell>
          <cell r="CZ1436">
            <v>0</v>
          </cell>
        </row>
        <row r="1437">
          <cell r="BL1437">
            <v>0</v>
          </cell>
          <cell r="BM1437" t="str">
            <v/>
          </cell>
          <cell r="CG1437" t="str">
            <v/>
          </cell>
          <cell r="CI1437">
            <v>0</v>
          </cell>
          <cell r="CJ1437" t="str">
            <v>TRASH</v>
          </cell>
          <cell r="CK1437">
            <v>0</v>
          </cell>
          <cell r="CZ1437">
            <v>0</v>
          </cell>
        </row>
        <row r="1438">
          <cell r="BL1438">
            <v>0</v>
          </cell>
          <cell r="BM1438" t="str">
            <v/>
          </cell>
          <cell r="CG1438" t="str">
            <v/>
          </cell>
          <cell r="CI1438">
            <v>0</v>
          </cell>
          <cell r="CJ1438" t="str">
            <v>TRASH</v>
          </cell>
          <cell r="CK1438">
            <v>0</v>
          </cell>
          <cell r="CZ1438">
            <v>0</v>
          </cell>
        </row>
        <row r="1439">
          <cell r="BL1439">
            <v>0</v>
          </cell>
          <cell r="BM1439" t="str">
            <v/>
          </cell>
          <cell r="CG1439" t="str">
            <v/>
          </cell>
          <cell r="CI1439">
            <v>0</v>
          </cell>
          <cell r="CJ1439" t="str">
            <v>TRASH</v>
          </cell>
          <cell r="CK1439">
            <v>0</v>
          </cell>
          <cell r="CZ1439">
            <v>0</v>
          </cell>
        </row>
        <row r="1440">
          <cell r="BL1440">
            <v>0</v>
          </cell>
          <cell r="BM1440" t="str">
            <v/>
          </cell>
          <cell r="CG1440" t="str">
            <v/>
          </cell>
          <cell r="CI1440">
            <v>0</v>
          </cell>
          <cell r="CJ1440" t="str">
            <v>TRASH</v>
          </cell>
          <cell r="CK1440">
            <v>0</v>
          </cell>
          <cell r="CZ1440">
            <v>0</v>
          </cell>
        </row>
        <row r="1441">
          <cell r="BL1441" t="str">
            <v>none</v>
          </cell>
          <cell r="BM1441" t="str">
            <v/>
          </cell>
          <cell r="CG1441" t="str">
            <v/>
          </cell>
          <cell r="CI1441">
            <v>0</v>
          </cell>
          <cell r="CJ1441" t="str">
            <v>TRASH</v>
          </cell>
          <cell r="CK1441">
            <v>0</v>
          </cell>
          <cell r="CZ1441">
            <v>0</v>
          </cell>
        </row>
        <row r="1442">
          <cell r="BL1442">
            <v>0</v>
          </cell>
          <cell r="BM1442">
            <v>0</v>
          </cell>
          <cell r="CG1442">
            <v>0</v>
          </cell>
          <cell r="CI1442">
            <v>0</v>
          </cell>
          <cell r="CJ1442" t="str">
            <v>TRASH</v>
          </cell>
          <cell r="CK1442">
            <v>0</v>
          </cell>
          <cell r="CZ1442">
            <v>0</v>
          </cell>
        </row>
        <row r="1443">
          <cell r="BL1443" t="str">
            <v>none</v>
          </cell>
          <cell r="BM1443" t="str">
            <v/>
          </cell>
          <cell r="CG1443" t="str">
            <v/>
          </cell>
          <cell r="CI1443">
            <v>0</v>
          </cell>
          <cell r="CJ1443" t="str">
            <v>TRASH</v>
          </cell>
          <cell r="CK1443">
            <v>0</v>
          </cell>
          <cell r="CZ1443">
            <v>0</v>
          </cell>
        </row>
        <row r="1444">
          <cell r="BL1444" t="str">
            <v>none</v>
          </cell>
          <cell r="BM1444" t="str">
            <v/>
          </cell>
          <cell r="CG1444" t="str">
            <v/>
          </cell>
          <cell r="CI1444">
            <v>0</v>
          </cell>
          <cell r="CJ1444" t="str">
            <v>TRASH</v>
          </cell>
          <cell r="CK1444">
            <v>0</v>
          </cell>
          <cell r="CZ1444">
            <v>0</v>
          </cell>
        </row>
        <row r="1445">
          <cell r="BL1445" t="str">
            <v>none</v>
          </cell>
          <cell r="BM1445" t="str">
            <v/>
          </cell>
          <cell r="CG1445" t="str">
            <v/>
          </cell>
          <cell r="CI1445">
            <v>0</v>
          </cell>
          <cell r="CJ1445" t="str">
            <v>TRASH</v>
          </cell>
          <cell r="CK1445">
            <v>0</v>
          </cell>
          <cell r="CZ1445">
            <v>0</v>
          </cell>
        </row>
        <row r="1446">
          <cell r="BL1446" t="str">
            <v>none</v>
          </cell>
          <cell r="BM1446" t="str">
            <v/>
          </cell>
          <cell r="CG1446" t="str">
            <v/>
          </cell>
          <cell r="CI1446">
            <v>0</v>
          </cell>
          <cell r="CJ1446" t="str">
            <v>TRASH</v>
          </cell>
          <cell r="CK1446">
            <v>0</v>
          </cell>
          <cell r="CZ1446">
            <v>0</v>
          </cell>
        </row>
        <row r="1447">
          <cell r="BL1447" t="str">
            <v>none</v>
          </cell>
          <cell r="BM1447" t="str">
            <v/>
          </cell>
          <cell r="CG1447" t="str">
            <v/>
          </cell>
          <cell r="CI1447">
            <v>0</v>
          </cell>
          <cell r="CJ1447" t="str">
            <v>TRASH</v>
          </cell>
          <cell r="CK1447">
            <v>0</v>
          </cell>
          <cell r="CZ1447">
            <v>0</v>
          </cell>
        </row>
        <row r="1448">
          <cell r="BL1448" t="str">
            <v>none</v>
          </cell>
          <cell r="BM1448" t="str">
            <v/>
          </cell>
          <cell r="CG1448" t="str">
            <v/>
          </cell>
          <cell r="CI1448">
            <v>0</v>
          </cell>
          <cell r="CJ1448" t="str">
            <v>TRASH</v>
          </cell>
          <cell r="CK1448">
            <v>0</v>
          </cell>
          <cell r="CZ1448">
            <v>0</v>
          </cell>
        </row>
        <row r="1449">
          <cell r="BL1449" t="str">
            <v>none</v>
          </cell>
          <cell r="BM1449" t="str">
            <v/>
          </cell>
          <cell r="CG1449" t="str">
            <v/>
          </cell>
          <cell r="CI1449">
            <v>0</v>
          </cell>
          <cell r="CJ1449" t="str">
            <v>TRASH</v>
          </cell>
          <cell r="CK1449">
            <v>0</v>
          </cell>
          <cell r="CZ1449">
            <v>0</v>
          </cell>
        </row>
        <row r="1450">
          <cell r="BL1450" t="str">
            <v>none</v>
          </cell>
          <cell r="BM1450" t="str">
            <v/>
          </cell>
          <cell r="CG1450" t="str">
            <v/>
          </cell>
          <cell r="CI1450">
            <v>0</v>
          </cell>
          <cell r="CJ1450" t="str">
            <v>TRASH</v>
          </cell>
          <cell r="CK1450">
            <v>0</v>
          </cell>
          <cell r="CZ1450">
            <v>0</v>
          </cell>
        </row>
        <row r="1451">
          <cell r="BL1451" t="str">
            <v/>
          </cell>
          <cell r="BM1451" t="str">
            <v/>
          </cell>
          <cell r="CG1451" t="str">
            <v/>
          </cell>
          <cell r="CI1451">
            <v>0</v>
          </cell>
          <cell r="CJ1451" t="str">
            <v/>
          </cell>
          <cell r="CK1451">
            <v>0</v>
          </cell>
          <cell r="CZ1451">
            <v>0</v>
          </cell>
        </row>
        <row r="1452">
          <cell r="BL1452" t="str">
            <v/>
          </cell>
          <cell r="BM1452" t="str">
            <v/>
          </cell>
          <cell r="CG1452" t="str">
            <v/>
          </cell>
          <cell r="CI1452">
            <v>0</v>
          </cell>
          <cell r="CJ1452" t="str">
            <v/>
          </cell>
          <cell r="CK1452">
            <v>0</v>
          </cell>
          <cell r="CZ1452">
            <v>0</v>
          </cell>
        </row>
        <row r="1453">
          <cell r="BL1453" t="str">
            <v/>
          </cell>
          <cell r="BM1453" t="str">
            <v/>
          </cell>
          <cell r="CG1453" t="str">
            <v/>
          </cell>
          <cell r="CI1453">
            <v>0</v>
          </cell>
          <cell r="CJ1453" t="str">
            <v/>
          </cell>
          <cell r="CK1453">
            <v>0</v>
          </cell>
          <cell r="CZ1453">
            <v>0</v>
          </cell>
        </row>
        <row r="1454">
          <cell r="BL1454" t="str">
            <v>none</v>
          </cell>
          <cell r="BM1454" t="str">
            <v/>
          </cell>
          <cell r="CG1454" t="str">
            <v/>
          </cell>
          <cell r="CI1454">
            <v>0</v>
          </cell>
          <cell r="CJ1454" t="str">
            <v>TRASH</v>
          </cell>
          <cell r="CK1454">
            <v>0</v>
          </cell>
          <cell r="CZ1454">
            <v>0</v>
          </cell>
        </row>
        <row r="1455">
          <cell r="BL1455" t="str">
            <v>none</v>
          </cell>
          <cell r="BM1455" t="str">
            <v/>
          </cell>
          <cell r="CG1455" t="str">
            <v/>
          </cell>
          <cell r="CI1455">
            <v>0</v>
          </cell>
          <cell r="CJ1455" t="str">
            <v>TRASH</v>
          </cell>
          <cell r="CK1455">
            <v>0</v>
          </cell>
          <cell r="CZ1455">
            <v>0</v>
          </cell>
        </row>
        <row r="1456">
          <cell r="BL1456">
            <v>0</v>
          </cell>
          <cell r="BM1456" t="str">
            <v/>
          </cell>
          <cell r="CG1456" t="str">
            <v/>
          </cell>
          <cell r="CI1456">
            <v>0</v>
          </cell>
          <cell r="CJ1456" t="str">
            <v>TRASH</v>
          </cell>
          <cell r="CK1456">
            <v>0</v>
          </cell>
          <cell r="CZ1456">
            <v>0</v>
          </cell>
        </row>
        <row r="1457">
          <cell r="BL1457">
            <v>0</v>
          </cell>
          <cell r="BM1457" t="str">
            <v/>
          </cell>
          <cell r="CG1457" t="str">
            <v/>
          </cell>
          <cell r="CI1457">
            <v>0</v>
          </cell>
          <cell r="CJ1457" t="str">
            <v>TRASH</v>
          </cell>
          <cell r="CK1457">
            <v>0</v>
          </cell>
          <cell r="CZ1457">
            <v>0</v>
          </cell>
        </row>
        <row r="1458">
          <cell r="BL1458" t="str">
            <v>single tracer N2O</v>
          </cell>
          <cell r="BM1458">
            <v>53.310520596504141</v>
          </cell>
          <cell r="CG1458">
            <v>53.310520596504141</v>
          </cell>
          <cell r="CI1458">
            <v>67.479544024313185</v>
          </cell>
          <cell r="CJ1458" t="str">
            <v>DUAL CORR</v>
          </cell>
          <cell r="CK1458">
            <v>67.479544024313185</v>
          </cell>
          <cell r="CZ1458">
            <v>4.4769422698833292</v>
          </cell>
        </row>
        <row r="1459">
          <cell r="BL1459" t="str">
            <v>none</v>
          </cell>
          <cell r="BM1459" t="str">
            <v/>
          </cell>
          <cell r="CG1459" t="str">
            <v/>
          </cell>
          <cell r="CI1459">
            <v>0</v>
          </cell>
          <cell r="CJ1459" t="str">
            <v>TRASH</v>
          </cell>
          <cell r="CK1459">
            <v>0</v>
          </cell>
          <cell r="CZ1459">
            <v>0</v>
          </cell>
        </row>
        <row r="1460">
          <cell r="BL1460">
            <v>0</v>
          </cell>
          <cell r="BM1460" t="str">
            <v/>
          </cell>
          <cell r="CG1460" t="str">
            <v/>
          </cell>
          <cell r="CI1460">
            <v>0</v>
          </cell>
          <cell r="CJ1460" t="str">
            <v>TRASH</v>
          </cell>
          <cell r="CK1460">
            <v>0</v>
          </cell>
          <cell r="CZ1460">
            <v>0</v>
          </cell>
        </row>
        <row r="1461">
          <cell r="BL1461">
            <v>0</v>
          </cell>
          <cell r="BM1461" t="str">
            <v/>
          </cell>
          <cell r="CG1461" t="str">
            <v/>
          </cell>
          <cell r="CI1461">
            <v>0</v>
          </cell>
          <cell r="CJ1461" t="str">
            <v>TRASH</v>
          </cell>
          <cell r="CK1461">
            <v>0</v>
          </cell>
          <cell r="CZ1461">
            <v>0</v>
          </cell>
        </row>
        <row r="1462">
          <cell r="BL1462" t="str">
            <v>none</v>
          </cell>
          <cell r="BM1462" t="str">
            <v/>
          </cell>
          <cell r="CG1462" t="str">
            <v/>
          </cell>
          <cell r="CI1462">
            <v>0</v>
          </cell>
          <cell r="CJ1462" t="str">
            <v>TRASH</v>
          </cell>
          <cell r="CK1462">
            <v>0</v>
          </cell>
          <cell r="CZ1462">
            <v>0</v>
          </cell>
        </row>
        <row r="1463">
          <cell r="BL1463" t="str">
            <v>none</v>
          </cell>
          <cell r="BM1463" t="str">
            <v/>
          </cell>
          <cell r="CG1463" t="str">
            <v/>
          </cell>
          <cell r="CI1463">
            <v>0</v>
          </cell>
          <cell r="CJ1463" t="str">
            <v>TRASH</v>
          </cell>
          <cell r="CK1463">
            <v>0</v>
          </cell>
          <cell r="CZ1463">
            <v>0</v>
          </cell>
        </row>
        <row r="1464">
          <cell r="BL1464">
            <v>0</v>
          </cell>
          <cell r="BM1464">
            <v>0</v>
          </cell>
          <cell r="CG1464">
            <v>0</v>
          </cell>
          <cell r="CI1464">
            <v>0</v>
          </cell>
          <cell r="CJ1464" t="str">
            <v>TRASH</v>
          </cell>
          <cell r="CK1464">
            <v>0</v>
          </cell>
          <cell r="CZ1464">
            <v>0</v>
          </cell>
        </row>
        <row r="1465">
          <cell r="BL1465" t="str">
            <v>none</v>
          </cell>
          <cell r="BM1465" t="str">
            <v/>
          </cell>
          <cell r="CG1465" t="str">
            <v/>
          </cell>
          <cell r="CI1465">
            <v>0</v>
          </cell>
          <cell r="CJ1465" t="str">
            <v>TRASH</v>
          </cell>
          <cell r="CK1465">
            <v>0</v>
          </cell>
          <cell r="CZ1465">
            <v>0</v>
          </cell>
        </row>
        <row r="1466">
          <cell r="BL1466" t="str">
            <v>none</v>
          </cell>
          <cell r="BM1466" t="str">
            <v/>
          </cell>
          <cell r="CG1466" t="str">
            <v/>
          </cell>
          <cell r="CI1466">
            <v>0</v>
          </cell>
          <cell r="CJ1466" t="str">
            <v>TRASH</v>
          </cell>
          <cell r="CK1466">
            <v>0</v>
          </cell>
          <cell r="CZ1466">
            <v>0</v>
          </cell>
        </row>
        <row r="1467">
          <cell r="BL1467">
            <v>0</v>
          </cell>
          <cell r="BM1467">
            <v>0</v>
          </cell>
          <cell r="CG1467">
            <v>0</v>
          </cell>
          <cell r="CI1467">
            <v>0</v>
          </cell>
          <cell r="CJ1467" t="str">
            <v>TRASH</v>
          </cell>
          <cell r="CK1467">
            <v>0</v>
          </cell>
          <cell r="CZ1467">
            <v>0</v>
          </cell>
        </row>
        <row r="1468">
          <cell r="BL1468">
            <v>0</v>
          </cell>
          <cell r="BM1468">
            <v>0</v>
          </cell>
          <cell r="CG1468">
            <v>0</v>
          </cell>
          <cell r="CI1468">
            <v>0</v>
          </cell>
          <cell r="CJ1468" t="str">
            <v>TRASH</v>
          </cell>
          <cell r="CK1468">
            <v>0</v>
          </cell>
          <cell r="CZ1468">
            <v>0</v>
          </cell>
        </row>
        <row r="1469">
          <cell r="BL1469">
            <v>0</v>
          </cell>
          <cell r="BM1469">
            <v>0</v>
          </cell>
          <cell r="CG1469">
            <v>0</v>
          </cell>
          <cell r="CI1469">
            <v>0</v>
          </cell>
          <cell r="CJ1469" t="str">
            <v>TRASH</v>
          </cell>
          <cell r="CK1469">
            <v>0</v>
          </cell>
          <cell r="CZ1469">
            <v>0</v>
          </cell>
        </row>
        <row r="1470">
          <cell r="BL1470" t="str">
            <v>single tracer N2O</v>
          </cell>
          <cell r="BM1470">
            <v>80.083331421698631</v>
          </cell>
          <cell r="CG1470">
            <v>80.083331421698631</v>
          </cell>
          <cell r="CI1470">
            <v>80.083331421698631</v>
          </cell>
          <cell r="CJ1470" t="str">
            <v>SINGLE CORRx</v>
          </cell>
          <cell r="CK1470">
            <v>80.083331421698631</v>
          </cell>
          <cell r="CZ1470">
            <v>216.66856721334048</v>
          </cell>
        </row>
        <row r="1471">
          <cell r="BL1471">
            <v>0</v>
          </cell>
          <cell r="BM1471">
            <v>0</v>
          </cell>
          <cell r="CG1471">
            <v>0</v>
          </cell>
          <cell r="CI1471">
            <v>0</v>
          </cell>
          <cell r="CJ1471" t="str">
            <v>TRASH</v>
          </cell>
          <cell r="CK1471">
            <v>0</v>
          </cell>
          <cell r="CZ1471">
            <v>0</v>
          </cell>
        </row>
        <row r="1472">
          <cell r="BL1472">
            <v>0</v>
          </cell>
          <cell r="BM1472">
            <v>0</v>
          </cell>
          <cell r="CG1472">
            <v>0</v>
          </cell>
          <cell r="CI1472">
            <v>0</v>
          </cell>
          <cell r="CJ1472" t="str">
            <v>TRASH</v>
          </cell>
          <cell r="CK1472">
            <v>0</v>
          </cell>
          <cell r="CZ1472">
            <v>0</v>
          </cell>
        </row>
        <row r="1473">
          <cell r="BL1473" t="str">
            <v>single tracer N2O</v>
          </cell>
          <cell r="BM1473">
            <v>47.676784596606232</v>
          </cell>
          <cell r="CG1473">
            <v>47.676784596606232</v>
          </cell>
          <cell r="CI1473">
            <v>47.676784596606225</v>
          </cell>
          <cell r="CJ1473" t="str">
            <v>SINGLE CORR</v>
          </cell>
          <cell r="CK1473">
            <v>47.676784596606225</v>
          </cell>
          <cell r="CZ1473">
            <v>312.82575324678231</v>
          </cell>
        </row>
        <row r="1474">
          <cell r="BL1474">
            <v>0</v>
          </cell>
          <cell r="BM1474">
            <v>0</v>
          </cell>
          <cell r="CG1474">
            <v>0</v>
          </cell>
          <cell r="CI1474">
            <v>0</v>
          </cell>
          <cell r="CJ1474" t="str">
            <v>TRASH</v>
          </cell>
          <cell r="CK1474">
            <v>0</v>
          </cell>
          <cell r="CZ1474">
            <v>0</v>
          </cell>
        </row>
        <row r="1475">
          <cell r="BL1475">
            <v>0</v>
          </cell>
          <cell r="BM1475">
            <v>0</v>
          </cell>
          <cell r="CG1475">
            <v>0</v>
          </cell>
          <cell r="CI1475">
            <v>0</v>
          </cell>
          <cell r="CJ1475" t="str">
            <v>TRASH</v>
          </cell>
          <cell r="CK1475">
            <v>0</v>
          </cell>
          <cell r="CZ1475">
            <v>0</v>
          </cell>
        </row>
        <row r="1476">
          <cell r="BL1476">
            <v>0</v>
          </cell>
          <cell r="BM1476">
            <v>0</v>
          </cell>
          <cell r="CG1476">
            <v>0</v>
          </cell>
          <cell r="CI1476">
            <v>0</v>
          </cell>
          <cell r="CJ1476" t="str">
            <v>TRASH</v>
          </cell>
          <cell r="CK1476">
            <v>0</v>
          </cell>
          <cell r="CZ1476">
            <v>0</v>
          </cell>
        </row>
        <row r="1477">
          <cell r="BL1477" t="str">
            <v>none</v>
          </cell>
          <cell r="BM1477" t="str">
            <v/>
          </cell>
          <cell r="CG1477" t="str">
            <v/>
          </cell>
          <cell r="CI1477">
            <v>0</v>
          </cell>
          <cell r="CJ1477" t="str">
            <v>TRASH</v>
          </cell>
          <cell r="CK1477">
            <v>0</v>
          </cell>
          <cell r="CZ1477">
            <v>0</v>
          </cell>
        </row>
        <row r="1478">
          <cell r="BL1478" t="str">
            <v>none</v>
          </cell>
          <cell r="BM1478" t="str">
            <v/>
          </cell>
          <cell r="CG1478" t="str">
            <v/>
          </cell>
          <cell r="CI1478">
            <v>0</v>
          </cell>
          <cell r="CJ1478" t="str">
            <v>TRASH</v>
          </cell>
          <cell r="CK1478">
            <v>0</v>
          </cell>
          <cell r="CZ1478">
            <v>0</v>
          </cell>
        </row>
        <row r="1479">
          <cell r="BL1479">
            <v>0</v>
          </cell>
          <cell r="BM1479">
            <v>0</v>
          </cell>
          <cell r="CG1479">
            <v>0</v>
          </cell>
          <cell r="CI1479">
            <v>0</v>
          </cell>
          <cell r="CJ1479" t="str">
            <v>TRASH</v>
          </cell>
          <cell r="CK1479">
            <v>0</v>
          </cell>
          <cell r="CZ1479">
            <v>0</v>
          </cell>
        </row>
        <row r="1480">
          <cell r="BL1480">
            <v>0</v>
          </cell>
          <cell r="BM1480">
            <v>0</v>
          </cell>
          <cell r="CG1480">
            <v>0</v>
          </cell>
          <cell r="CI1480">
            <v>0</v>
          </cell>
          <cell r="CJ1480" t="str">
            <v>TRASH</v>
          </cell>
          <cell r="CK1480">
            <v>0</v>
          </cell>
          <cell r="CZ1480">
            <v>0</v>
          </cell>
        </row>
        <row r="1481">
          <cell r="BL1481">
            <v>0</v>
          </cell>
          <cell r="BM1481">
            <v>0</v>
          </cell>
          <cell r="CG1481">
            <v>0</v>
          </cell>
          <cell r="CI1481">
            <v>0</v>
          </cell>
          <cell r="CJ1481" t="str">
            <v>TRASH</v>
          </cell>
          <cell r="CK1481">
            <v>0</v>
          </cell>
          <cell r="CZ1481">
            <v>0</v>
          </cell>
        </row>
        <row r="1482">
          <cell r="BL1482" t="str">
            <v>none</v>
          </cell>
          <cell r="BM1482" t="str">
            <v/>
          </cell>
          <cell r="CG1482" t="str">
            <v/>
          </cell>
          <cell r="CI1482">
            <v>0</v>
          </cell>
          <cell r="CJ1482" t="str">
            <v>TRASH</v>
          </cell>
          <cell r="CK1482">
            <v>0</v>
          </cell>
          <cell r="CZ1482">
            <v>0</v>
          </cell>
        </row>
        <row r="1483">
          <cell r="BL1483">
            <v>0</v>
          </cell>
          <cell r="BM1483">
            <v>0</v>
          </cell>
          <cell r="CG1483">
            <v>0</v>
          </cell>
          <cell r="CI1483">
            <v>0</v>
          </cell>
          <cell r="CJ1483" t="str">
            <v>TRASH</v>
          </cell>
          <cell r="CK1483">
            <v>0</v>
          </cell>
          <cell r="CZ1483">
            <v>0</v>
          </cell>
        </row>
        <row r="1484">
          <cell r="BL1484" t="str">
            <v>none</v>
          </cell>
          <cell r="BM1484" t="str">
            <v/>
          </cell>
          <cell r="CG1484" t="str">
            <v/>
          </cell>
          <cell r="CI1484">
            <v>0</v>
          </cell>
          <cell r="CJ1484" t="str">
            <v>TRASH</v>
          </cell>
          <cell r="CK1484">
            <v>0</v>
          </cell>
          <cell r="CZ1484">
            <v>0</v>
          </cell>
        </row>
        <row r="1485">
          <cell r="BL1485">
            <v>0</v>
          </cell>
          <cell r="BM1485">
            <v>0</v>
          </cell>
          <cell r="CG1485">
            <v>0</v>
          </cell>
          <cell r="CI1485">
            <v>0</v>
          </cell>
          <cell r="CJ1485" t="str">
            <v>TRASH</v>
          </cell>
          <cell r="CK1485">
            <v>0</v>
          </cell>
          <cell r="CZ1485">
            <v>0</v>
          </cell>
        </row>
        <row r="1486">
          <cell r="BL1486" t="str">
            <v>single tracer N2O</v>
          </cell>
          <cell r="BM1486">
            <v>53.516138161871027</v>
          </cell>
          <cell r="CG1486">
            <v>53.516138161871027</v>
          </cell>
          <cell r="CI1486">
            <v>53.516138161871027</v>
          </cell>
          <cell r="CJ1486" t="str">
            <v>SINGLE CORRx</v>
          </cell>
          <cell r="CK1486">
            <v>53.516138161871027</v>
          </cell>
          <cell r="CZ1486">
            <v>140.36390212262924</v>
          </cell>
        </row>
        <row r="1487">
          <cell r="BL1487">
            <v>0</v>
          </cell>
          <cell r="BM1487">
            <v>0</v>
          </cell>
          <cell r="CG1487">
            <v>0</v>
          </cell>
          <cell r="CI1487">
            <v>0</v>
          </cell>
          <cell r="CJ1487" t="str">
            <v>TRASH</v>
          </cell>
          <cell r="CK1487">
            <v>0</v>
          </cell>
          <cell r="CZ1487">
            <v>0</v>
          </cell>
        </row>
        <row r="1488">
          <cell r="BL1488" t="str">
            <v>single tracer N2O</v>
          </cell>
          <cell r="BM1488">
            <v>57.908460369040107</v>
          </cell>
          <cell r="CG1488">
            <v>57.908460369040107</v>
          </cell>
          <cell r="CI1488">
            <v>47.06329448046025</v>
          </cell>
          <cell r="CJ1488" t="str">
            <v>DUAL CORR</v>
          </cell>
          <cell r="CK1488">
            <v>47.06329448046025</v>
          </cell>
          <cell r="CZ1488">
            <v>334.90357651010794</v>
          </cell>
        </row>
        <row r="1489">
          <cell r="BL1489">
            <v>0</v>
          </cell>
          <cell r="BM1489">
            <v>0</v>
          </cell>
          <cell r="CG1489">
            <v>0</v>
          </cell>
          <cell r="CI1489">
            <v>0</v>
          </cell>
          <cell r="CJ1489" t="str">
            <v>TRASH</v>
          </cell>
          <cell r="CK1489">
            <v>0</v>
          </cell>
          <cell r="CZ1489">
            <v>0</v>
          </cell>
        </row>
        <row r="1490">
          <cell r="BL1490" t="str">
            <v>none</v>
          </cell>
          <cell r="BM1490" t="str">
            <v/>
          </cell>
          <cell r="CG1490" t="str">
            <v/>
          </cell>
          <cell r="CI1490">
            <v>0</v>
          </cell>
          <cell r="CJ1490" t="str">
            <v>TRASH</v>
          </cell>
          <cell r="CK1490">
            <v>0</v>
          </cell>
          <cell r="CZ1490">
            <v>0</v>
          </cell>
        </row>
        <row r="1491">
          <cell r="BL1491">
            <v>0</v>
          </cell>
          <cell r="BM1491">
            <v>0</v>
          </cell>
          <cell r="CG1491">
            <v>0</v>
          </cell>
          <cell r="CI1491">
            <v>0</v>
          </cell>
          <cell r="CJ1491" t="str">
            <v>TRASH</v>
          </cell>
          <cell r="CK1491">
            <v>0</v>
          </cell>
          <cell r="CZ1491">
            <v>0</v>
          </cell>
        </row>
        <row r="1492">
          <cell r="BL1492">
            <v>0</v>
          </cell>
          <cell r="BM1492">
            <v>0</v>
          </cell>
          <cell r="CG1492">
            <v>0</v>
          </cell>
          <cell r="CI1492">
            <v>0</v>
          </cell>
          <cell r="CJ1492" t="str">
            <v>TRASH</v>
          </cell>
          <cell r="CK1492">
            <v>0</v>
          </cell>
          <cell r="CZ1492">
            <v>0</v>
          </cell>
        </row>
        <row r="1493">
          <cell r="BL1493">
            <v>0</v>
          </cell>
          <cell r="BM1493">
            <v>0</v>
          </cell>
          <cell r="CG1493">
            <v>0</v>
          </cell>
          <cell r="CI1493">
            <v>0</v>
          </cell>
          <cell r="CJ1493" t="str">
            <v>TRASH</v>
          </cell>
          <cell r="CK1493">
            <v>0</v>
          </cell>
          <cell r="CZ1493">
            <v>0</v>
          </cell>
        </row>
        <row r="1494">
          <cell r="BL1494" t="str">
            <v>none</v>
          </cell>
          <cell r="BM1494" t="str">
            <v/>
          </cell>
          <cell r="CG1494" t="str">
            <v/>
          </cell>
          <cell r="CI1494">
            <v>0</v>
          </cell>
          <cell r="CJ1494" t="str">
            <v>TRASH</v>
          </cell>
          <cell r="CK1494">
            <v>0</v>
          </cell>
          <cell r="CZ1494">
            <v>0</v>
          </cell>
        </row>
        <row r="1495">
          <cell r="BL1495" t="str">
            <v>none</v>
          </cell>
          <cell r="BM1495" t="str">
            <v/>
          </cell>
          <cell r="CG1495" t="str">
            <v/>
          </cell>
          <cell r="CI1495">
            <v>0</v>
          </cell>
          <cell r="CJ1495" t="str">
            <v>TRASH</v>
          </cell>
          <cell r="CK1495">
            <v>0</v>
          </cell>
          <cell r="CZ1495">
            <v>0</v>
          </cell>
        </row>
        <row r="1496">
          <cell r="BL1496">
            <v>0</v>
          </cell>
          <cell r="BM1496">
            <v>0</v>
          </cell>
          <cell r="CG1496">
            <v>0</v>
          </cell>
          <cell r="CI1496">
            <v>0</v>
          </cell>
          <cell r="CJ1496" t="str">
            <v>TRASH</v>
          </cell>
          <cell r="CK1496">
            <v>0</v>
          </cell>
          <cell r="CZ1496">
            <v>0</v>
          </cell>
        </row>
        <row r="1497">
          <cell r="BL1497">
            <v>0</v>
          </cell>
          <cell r="BM1497">
            <v>0</v>
          </cell>
          <cell r="CG1497">
            <v>0</v>
          </cell>
          <cell r="CI1497">
            <v>0</v>
          </cell>
          <cell r="CJ1497" t="str">
            <v>TRASH</v>
          </cell>
          <cell r="CK1497">
            <v>0</v>
          </cell>
          <cell r="CZ1497">
            <v>0</v>
          </cell>
        </row>
        <row r="1498">
          <cell r="BL1498" t="str">
            <v>none</v>
          </cell>
          <cell r="BM1498" t="str">
            <v/>
          </cell>
          <cell r="CG1498" t="str">
            <v/>
          </cell>
          <cell r="CI1498">
            <v>0</v>
          </cell>
          <cell r="CJ1498" t="str">
            <v>TRASH</v>
          </cell>
          <cell r="CK1498">
            <v>0</v>
          </cell>
          <cell r="CZ1498">
            <v>0</v>
          </cell>
        </row>
        <row r="1499">
          <cell r="BL1499" t="str">
            <v>none</v>
          </cell>
          <cell r="BM1499" t="str">
            <v/>
          </cell>
          <cell r="CG1499" t="str">
            <v/>
          </cell>
          <cell r="CI1499">
            <v>0</v>
          </cell>
          <cell r="CJ1499" t="str">
            <v>TRASH</v>
          </cell>
          <cell r="CK1499">
            <v>0</v>
          </cell>
          <cell r="CZ1499">
            <v>0</v>
          </cell>
        </row>
        <row r="1500">
          <cell r="BL1500" t="str">
            <v>none</v>
          </cell>
          <cell r="BM1500" t="str">
            <v/>
          </cell>
          <cell r="CG1500" t="str">
            <v/>
          </cell>
          <cell r="CI1500">
            <v>0</v>
          </cell>
          <cell r="CJ1500" t="str">
            <v>TRASH</v>
          </cell>
          <cell r="CK1500">
            <v>0</v>
          </cell>
          <cell r="CZ1500">
            <v>0</v>
          </cell>
        </row>
        <row r="1501">
          <cell r="BL1501">
            <v>0</v>
          </cell>
          <cell r="BM1501">
            <v>0</v>
          </cell>
          <cell r="CG1501">
            <v>0</v>
          </cell>
          <cell r="CI1501">
            <v>0</v>
          </cell>
          <cell r="CJ1501" t="str">
            <v>TRASH</v>
          </cell>
          <cell r="CK1501">
            <v>0</v>
          </cell>
          <cell r="CZ1501">
            <v>0</v>
          </cell>
        </row>
        <row r="1502">
          <cell r="BL1502">
            <v>0</v>
          </cell>
          <cell r="BM1502">
            <v>0</v>
          </cell>
          <cell r="CG1502">
            <v>0</v>
          </cell>
          <cell r="CI1502">
            <v>0</v>
          </cell>
          <cell r="CJ1502" t="str">
            <v>TRASH</v>
          </cell>
          <cell r="CK1502">
            <v>0</v>
          </cell>
          <cell r="CZ1502">
            <v>0</v>
          </cell>
        </row>
        <row r="1503">
          <cell r="BL1503" t="str">
            <v>none</v>
          </cell>
          <cell r="BM1503" t="str">
            <v/>
          </cell>
          <cell r="CG1503" t="str">
            <v/>
          </cell>
          <cell r="CI1503">
            <v>0</v>
          </cell>
          <cell r="CJ1503" t="str">
            <v>TRASH</v>
          </cell>
          <cell r="CK1503">
            <v>0</v>
          </cell>
          <cell r="CZ1503">
            <v>0</v>
          </cell>
        </row>
        <row r="1504">
          <cell r="BL1504">
            <v>0</v>
          </cell>
          <cell r="BM1504">
            <v>0</v>
          </cell>
          <cell r="CG1504">
            <v>0</v>
          </cell>
          <cell r="CI1504">
            <v>0</v>
          </cell>
          <cell r="CJ1504" t="str">
            <v>TRASH</v>
          </cell>
          <cell r="CK1504">
            <v>0</v>
          </cell>
          <cell r="CZ1504">
            <v>0</v>
          </cell>
        </row>
        <row r="1505">
          <cell r="BL1505" t="str">
            <v>none</v>
          </cell>
          <cell r="BM1505" t="str">
            <v/>
          </cell>
          <cell r="CG1505" t="str">
            <v/>
          </cell>
          <cell r="CI1505">
            <v>0</v>
          </cell>
          <cell r="CJ1505" t="str">
            <v>TRASH</v>
          </cell>
          <cell r="CK1505">
            <v>0</v>
          </cell>
          <cell r="CZ1505">
            <v>0</v>
          </cell>
        </row>
        <row r="1506">
          <cell r="BL1506">
            <v>0</v>
          </cell>
          <cell r="BM1506">
            <v>0</v>
          </cell>
          <cell r="CG1506">
            <v>0</v>
          </cell>
          <cell r="CI1506">
            <v>0</v>
          </cell>
          <cell r="CJ1506" t="str">
            <v>TRASH</v>
          </cell>
          <cell r="CK1506">
            <v>0</v>
          </cell>
          <cell r="CZ1506">
            <v>0</v>
          </cell>
        </row>
        <row r="1507">
          <cell r="BL1507">
            <v>0</v>
          </cell>
          <cell r="BM1507">
            <v>0</v>
          </cell>
          <cell r="CG1507">
            <v>0</v>
          </cell>
          <cell r="CI1507">
            <v>0</v>
          </cell>
          <cell r="CJ1507" t="str">
            <v>TRASH</v>
          </cell>
          <cell r="CK1507">
            <v>0</v>
          </cell>
          <cell r="CZ1507">
            <v>0</v>
          </cell>
        </row>
        <row r="1508">
          <cell r="BL1508">
            <v>0</v>
          </cell>
          <cell r="BM1508">
            <v>0</v>
          </cell>
          <cell r="CG1508">
            <v>0</v>
          </cell>
          <cell r="CI1508">
            <v>0</v>
          </cell>
          <cell r="CJ1508" t="str">
            <v>TRASH</v>
          </cell>
          <cell r="CK1508">
            <v>0</v>
          </cell>
          <cell r="CZ1508">
            <v>0</v>
          </cell>
        </row>
        <row r="1509">
          <cell r="BL1509" t="str">
            <v>single tracer N2O</v>
          </cell>
          <cell r="BM1509">
            <v>113.57042721315038</v>
          </cell>
          <cell r="CG1509">
            <v>113.57042721315038</v>
          </cell>
          <cell r="CI1509">
            <v>113.57042721315038</v>
          </cell>
          <cell r="CJ1509" t="str">
            <v>SINGLE CORR</v>
          </cell>
          <cell r="CK1509">
            <v>113.57042721315038</v>
          </cell>
          <cell r="CZ1509">
            <v>2323.8918826201161</v>
          </cell>
        </row>
        <row r="1510">
          <cell r="BL1510">
            <v>0</v>
          </cell>
          <cell r="BM1510">
            <v>0</v>
          </cell>
          <cell r="CG1510">
            <v>0</v>
          </cell>
          <cell r="CI1510">
            <v>0</v>
          </cell>
          <cell r="CJ1510" t="str">
            <v>TRASH</v>
          </cell>
          <cell r="CK1510">
            <v>0</v>
          </cell>
          <cell r="CZ1510">
            <v>0</v>
          </cell>
        </row>
        <row r="1511">
          <cell r="BL1511" t="str">
            <v>single tracer N2O</v>
          </cell>
          <cell r="BM1511">
            <v>197.34935399920215</v>
          </cell>
          <cell r="CG1511">
            <v>197.34935399920215</v>
          </cell>
          <cell r="CI1511">
            <v>0</v>
          </cell>
          <cell r="CJ1511" t="str">
            <v>TRASH</v>
          </cell>
          <cell r="CK1511">
            <v>0</v>
          </cell>
          <cell r="CZ1511">
            <v>0</v>
          </cell>
        </row>
        <row r="1512">
          <cell r="BL1512" t="str">
            <v>none</v>
          </cell>
          <cell r="BM1512" t="str">
            <v/>
          </cell>
          <cell r="CG1512" t="str">
            <v/>
          </cell>
          <cell r="CI1512">
            <v>0</v>
          </cell>
          <cell r="CJ1512" t="str">
            <v>TRASH</v>
          </cell>
          <cell r="CK1512">
            <v>0</v>
          </cell>
          <cell r="CZ1512">
            <v>0</v>
          </cell>
        </row>
        <row r="1513">
          <cell r="BL1513">
            <v>0</v>
          </cell>
          <cell r="BM1513">
            <v>0</v>
          </cell>
          <cell r="CG1513">
            <v>0</v>
          </cell>
          <cell r="CI1513">
            <v>0</v>
          </cell>
          <cell r="CJ1513" t="str">
            <v>TRASH</v>
          </cell>
          <cell r="CK1513">
            <v>0</v>
          </cell>
          <cell r="CZ1513">
            <v>0</v>
          </cell>
        </row>
        <row r="1514">
          <cell r="BL1514" t="str">
            <v>none</v>
          </cell>
          <cell r="BM1514" t="str">
            <v/>
          </cell>
          <cell r="CG1514" t="str">
            <v/>
          </cell>
          <cell r="CI1514">
            <v>0</v>
          </cell>
          <cell r="CJ1514" t="str">
            <v>TRASH</v>
          </cell>
          <cell r="CK1514">
            <v>0</v>
          </cell>
          <cell r="CZ1514">
            <v>0</v>
          </cell>
        </row>
        <row r="1515">
          <cell r="BL1515" t="str">
            <v>none</v>
          </cell>
          <cell r="BM1515" t="str">
            <v/>
          </cell>
          <cell r="CG1515" t="str">
            <v/>
          </cell>
          <cell r="CI1515">
            <v>0</v>
          </cell>
          <cell r="CJ1515" t="str">
            <v>TRASH</v>
          </cell>
          <cell r="CK1515">
            <v>0</v>
          </cell>
          <cell r="CZ1515">
            <v>0</v>
          </cell>
        </row>
        <row r="1516">
          <cell r="BL1516">
            <v>0</v>
          </cell>
          <cell r="BM1516">
            <v>0</v>
          </cell>
          <cell r="CG1516">
            <v>0</v>
          </cell>
          <cell r="CI1516">
            <v>0</v>
          </cell>
          <cell r="CJ1516" t="str">
            <v>TRASH</v>
          </cell>
          <cell r="CK1516">
            <v>0</v>
          </cell>
          <cell r="CZ1516">
            <v>0</v>
          </cell>
        </row>
        <row r="1517">
          <cell r="BL1517">
            <v>0</v>
          </cell>
          <cell r="BM1517">
            <v>0</v>
          </cell>
          <cell r="CG1517">
            <v>0</v>
          </cell>
          <cell r="CI1517">
            <v>0</v>
          </cell>
          <cell r="CJ1517" t="str">
            <v>TRASH</v>
          </cell>
          <cell r="CK1517">
            <v>0</v>
          </cell>
          <cell r="CZ1517">
            <v>0</v>
          </cell>
        </row>
        <row r="1518">
          <cell r="BL1518" t="str">
            <v>none</v>
          </cell>
          <cell r="BM1518" t="str">
            <v/>
          </cell>
          <cell r="CG1518" t="str">
            <v/>
          </cell>
          <cell r="CI1518">
            <v>0</v>
          </cell>
          <cell r="CJ1518" t="str">
            <v>TRASH</v>
          </cell>
          <cell r="CK1518">
            <v>0</v>
          </cell>
          <cell r="CZ1518">
            <v>0</v>
          </cell>
        </row>
        <row r="1519">
          <cell r="BL1519">
            <v>0</v>
          </cell>
          <cell r="BM1519">
            <v>0</v>
          </cell>
          <cell r="CG1519">
            <v>0</v>
          </cell>
          <cell r="CI1519">
            <v>0</v>
          </cell>
          <cell r="CJ1519" t="str">
            <v>TRASH</v>
          </cell>
          <cell r="CK1519">
            <v>0</v>
          </cell>
          <cell r="CZ1519">
            <v>0</v>
          </cell>
        </row>
        <row r="1520">
          <cell r="BL1520" t="str">
            <v>none</v>
          </cell>
          <cell r="BM1520" t="str">
            <v/>
          </cell>
          <cell r="CG1520" t="str">
            <v/>
          </cell>
          <cell r="CI1520">
            <v>0</v>
          </cell>
          <cell r="CJ1520" t="str">
            <v>TRASH</v>
          </cell>
          <cell r="CK1520">
            <v>0</v>
          </cell>
          <cell r="CZ1520">
            <v>0</v>
          </cell>
        </row>
        <row r="1521">
          <cell r="BL1521" t="str">
            <v>none</v>
          </cell>
          <cell r="BM1521" t="str">
            <v/>
          </cell>
          <cell r="CG1521" t="str">
            <v/>
          </cell>
          <cell r="CI1521">
            <v>0</v>
          </cell>
          <cell r="CJ1521" t="str">
            <v>TRASH</v>
          </cell>
          <cell r="CK1521">
            <v>0</v>
          </cell>
          <cell r="CZ1521">
            <v>0</v>
          </cell>
        </row>
        <row r="1522">
          <cell r="BL1522" t="str">
            <v>none</v>
          </cell>
          <cell r="BM1522" t="str">
            <v/>
          </cell>
          <cell r="CG1522" t="str">
            <v/>
          </cell>
          <cell r="CI1522">
            <v>0</v>
          </cell>
          <cell r="CJ1522" t="str">
            <v>TRASH</v>
          </cell>
          <cell r="CK1522">
            <v>0</v>
          </cell>
          <cell r="CZ1522">
            <v>0</v>
          </cell>
        </row>
        <row r="1523">
          <cell r="BL1523">
            <v>0</v>
          </cell>
          <cell r="BM1523">
            <v>0</v>
          </cell>
          <cell r="CG1523">
            <v>0</v>
          </cell>
          <cell r="CI1523">
            <v>0</v>
          </cell>
          <cell r="CJ1523" t="str">
            <v>TRASH</v>
          </cell>
          <cell r="CK1523">
            <v>0</v>
          </cell>
          <cell r="CZ1523">
            <v>0</v>
          </cell>
        </row>
        <row r="1524">
          <cell r="BL1524">
            <v>0</v>
          </cell>
          <cell r="BM1524">
            <v>0</v>
          </cell>
          <cell r="CG1524">
            <v>0</v>
          </cell>
          <cell r="CI1524">
            <v>0</v>
          </cell>
          <cell r="CJ1524" t="str">
            <v>TRASH</v>
          </cell>
          <cell r="CK1524">
            <v>0</v>
          </cell>
          <cell r="CZ1524">
            <v>0</v>
          </cell>
        </row>
        <row r="1525">
          <cell r="BL1525" t="str">
            <v>none</v>
          </cell>
          <cell r="BM1525" t="str">
            <v/>
          </cell>
          <cell r="CG1525" t="str">
            <v/>
          </cell>
          <cell r="CI1525">
            <v>0</v>
          </cell>
          <cell r="CJ1525" t="str">
            <v>TRASH</v>
          </cell>
          <cell r="CK1525">
            <v>0</v>
          </cell>
          <cell r="CZ1525">
            <v>0</v>
          </cell>
        </row>
        <row r="1526">
          <cell r="BL1526" t="str">
            <v>none</v>
          </cell>
          <cell r="BM1526" t="str">
            <v/>
          </cell>
          <cell r="CG1526" t="str">
            <v/>
          </cell>
          <cell r="CI1526">
            <v>0</v>
          </cell>
          <cell r="CJ1526" t="str">
            <v>TRASH</v>
          </cell>
          <cell r="CK1526">
            <v>0</v>
          </cell>
          <cell r="CZ1526">
            <v>0</v>
          </cell>
        </row>
        <row r="1527">
          <cell r="BL1527" t="str">
            <v>none</v>
          </cell>
          <cell r="BM1527" t="str">
            <v/>
          </cell>
          <cell r="CG1527" t="str">
            <v/>
          </cell>
          <cell r="CI1527">
            <v>0</v>
          </cell>
          <cell r="CJ1527" t="str">
            <v>TRASH</v>
          </cell>
          <cell r="CK1527">
            <v>0</v>
          </cell>
          <cell r="CZ1527">
            <v>0</v>
          </cell>
        </row>
        <row r="1528">
          <cell r="BL1528" t="str">
            <v>none</v>
          </cell>
          <cell r="BM1528" t="str">
            <v/>
          </cell>
          <cell r="CG1528" t="str">
            <v/>
          </cell>
          <cell r="CI1528">
            <v>0</v>
          </cell>
          <cell r="CJ1528" t="str">
            <v>TRASH</v>
          </cell>
          <cell r="CK1528">
            <v>0</v>
          </cell>
          <cell r="CZ1528">
            <v>0</v>
          </cell>
        </row>
        <row r="1529">
          <cell r="BL1529">
            <v>0</v>
          </cell>
          <cell r="BM1529">
            <v>0</v>
          </cell>
          <cell r="CG1529">
            <v>0</v>
          </cell>
          <cell r="CI1529">
            <v>0</v>
          </cell>
          <cell r="CJ1529" t="str">
            <v>TRASH</v>
          </cell>
          <cell r="CK1529">
            <v>0</v>
          </cell>
          <cell r="CZ1529">
            <v>0</v>
          </cell>
        </row>
        <row r="1530">
          <cell r="BL1530">
            <v>0</v>
          </cell>
          <cell r="BM1530">
            <v>0</v>
          </cell>
          <cell r="CG1530">
            <v>0</v>
          </cell>
          <cell r="CI1530">
            <v>0</v>
          </cell>
          <cell r="CJ1530" t="str">
            <v>TRASH</v>
          </cell>
          <cell r="CK1530">
            <v>0</v>
          </cell>
          <cell r="CZ1530">
            <v>0</v>
          </cell>
        </row>
        <row r="1531">
          <cell r="BL1531" t="str">
            <v>none</v>
          </cell>
          <cell r="BM1531" t="str">
            <v/>
          </cell>
          <cell r="CG1531" t="str">
            <v/>
          </cell>
          <cell r="CI1531">
            <v>0</v>
          </cell>
          <cell r="CJ1531" t="str">
            <v>TRASH</v>
          </cell>
          <cell r="CK1531">
            <v>0</v>
          </cell>
          <cell r="CZ1531">
            <v>0</v>
          </cell>
        </row>
        <row r="1532">
          <cell r="BL1532" t="str">
            <v>none</v>
          </cell>
          <cell r="BM1532" t="str">
            <v/>
          </cell>
          <cell r="CG1532" t="str">
            <v/>
          </cell>
          <cell r="CI1532">
            <v>0</v>
          </cell>
          <cell r="CJ1532" t="str">
            <v>TRASH</v>
          </cell>
          <cell r="CK1532">
            <v>0</v>
          </cell>
          <cell r="CZ1532">
            <v>0</v>
          </cell>
        </row>
        <row r="1533">
          <cell r="BL1533" t="str">
            <v>none</v>
          </cell>
          <cell r="BM1533" t="str">
            <v/>
          </cell>
          <cell r="CG1533" t="str">
            <v/>
          </cell>
          <cell r="CI1533">
            <v>0</v>
          </cell>
          <cell r="CJ1533" t="str">
            <v>TRASH</v>
          </cell>
          <cell r="CK1533">
            <v>0</v>
          </cell>
          <cell r="CZ1533">
            <v>0</v>
          </cell>
        </row>
        <row r="1534">
          <cell r="BL1534" t="str">
            <v>none</v>
          </cell>
          <cell r="BM1534" t="str">
            <v/>
          </cell>
          <cell r="CG1534" t="str">
            <v/>
          </cell>
          <cell r="CI1534">
            <v>0</v>
          </cell>
          <cell r="CJ1534" t="str">
            <v>TRASH</v>
          </cell>
          <cell r="CK1534">
            <v>0</v>
          </cell>
          <cell r="CZ1534">
            <v>0</v>
          </cell>
        </row>
        <row r="1535">
          <cell r="BL1535">
            <v>0</v>
          </cell>
          <cell r="BM1535">
            <v>0</v>
          </cell>
          <cell r="CG1535">
            <v>0</v>
          </cell>
          <cell r="CI1535">
            <v>0</v>
          </cell>
          <cell r="CJ1535" t="str">
            <v>TRASH</v>
          </cell>
          <cell r="CK1535">
            <v>0</v>
          </cell>
          <cell r="CZ1535">
            <v>0</v>
          </cell>
        </row>
        <row r="1536">
          <cell r="BL1536" t="str">
            <v>none</v>
          </cell>
          <cell r="BM1536" t="str">
            <v/>
          </cell>
          <cell r="CG1536" t="str">
            <v/>
          </cell>
          <cell r="CI1536">
            <v>0</v>
          </cell>
          <cell r="CJ1536" t="str">
            <v>TRASH</v>
          </cell>
          <cell r="CK1536">
            <v>0</v>
          </cell>
          <cell r="CZ1536">
            <v>0</v>
          </cell>
        </row>
        <row r="1537">
          <cell r="BL1537" t="str">
            <v>none</v>
          </cell>
          <cell r="BM1537" t="str">
            <v/>
          </cell>
          <cell r="CG1537" t="str">
            <v/>
          </cell>
          <cell r="CI1537">
            <v>0</v>
          </cell>
          <cell r="CJ1537" t="str">
            <v>TRASH</v>
          </cell>
          <cell r="CK1537">
            <v>0</v>
          </cell>
          <cell r="CZ1537">
            <v>0</v>
          </cell>
        </row>
        <row r="1538">
          <cell r="CG1538">
            <v>0</v>
          </cell>
          <cell r="CI1538">
            <v>0</v>
          </cell>
          <cell r="CJ1538" t="str">
            <v/>
          </cell>
          <cell r="CK1538">
            <v>0</v>
          </cell>
          <cell r="CZ1538">
            <v>0</v>
          </cell>
        </row>
        <row r="1539">
          <cell r="BL1539" t="str">
            <v>none</v>
          </cell>
          <cell r="BM1539" t="str">
            <v/>
          </cell>
          <cell r="CG1539" t="str">
            <v/>
          </cell>
          <cell r="CI1539">
            <v>0</v>
          </cell>
          <cell r="CJ1539" t="str">
            <v>TRASH</v>
          </cell>
          <cell r="CK1539">
            <v>0</v>
          </cell>
          <cell r="CZ1539">
            <v>0</v>
          </cell>
        </row>
        <row r="1540">
          <cell r="BL1540">
            <v>0</v>
          </cell>
          <cell r="BM1540">
            <v>0</v>
          </cell>
          <cell r="CG1540">
            <v>0</v>
          </cell>
          <cell r="CI1540">
            <v>0</v>
          </cell>
          <cell r="CJ1540" t="str">
            <v>TRASH</v>
          </cell>
          <cell r="CK1540">
            <v>0</v>
          </cell>
          <cell r="CZ1540">
            <v>0</v>
          </cell>
        </row>
        <row r="1541">
          <cell r="BL1541">
            <v>0</v>
          </cell>
          <cell r="BM1541">
            <v>0</v>
          </cell>
          <cell r="CG1541">
            <v>0</v>
          </cell>
          <cell r="CI1541">
            <v>0</v>
          </cell>
          <cell r="CJ1541" t="str">
            <v>TRASH</v>
          </cell>
          <cell r="CK1541">
            <v>0</v>
          </cell>
          <cell r="CZ1541">
            <v>0</v>
          </cell>
        </row>
        <row r="1542">
          <cell r="BL1542" t="str">
            <v>none</v>
          </cell>
          <cell r="BM1542" t="str">
            <v/>
          </cell>
          <cell r="CG1542" t="str">
            <v/>
          </cell>
          <cell r="CI1542">
            <v>0</v>
          </cell>
          <cell r="CJ1542" t="str">
            <v>TRASH</v>
          </cell>
          <cell r="CK1542">
            <v>0</v>
          </cell>
          <cell r="CZ1542">
            <v>0</v>
          </cell>
        </row>
        <row r="1543">
          <cell r="BL1543" t="str">
            <v>other method</v>
          </cell>
          <cell r="BM1543">
            <v>18.123926297747456</v>
          </cell>
          <cell r="CG1543">
            <v>18.123926297747456</v>
          </cell>
          <cell r="CI1543">
            <v>18.12392629774746</v>
          </cell>
          <cell r="CJ1543" t="str">
            <v>SINGLE CORR</v>
          </cell>
          <cell r="CK1543">
            <v>18.12392629774746</v>
          </cell>
          <cell r="CZ1543">
            <v>18.074584204117507</v>
          </cell>
        </row>
        <row r="1544">
          <cell r="BL1544" t="str">
            <v>none</v>
          </cell>
          <cell r="BM1544" t="str">
            <v/>
          </cell>
          <cell r="CG1544" t="str">
            <v/>
          </cell>
          <cell r="CI1544">
            <v>0</v>
          </cell>
          <cell r="CJ1544" t="str">
            <v>TRASH</v>
          </cell>
          <cell r="CK1544">
            <v>0</v>
          </cell>
          <cell r="CZ1544">
            <v>0</v>
          </cell>
        </row>
        <row r="1545">
          <cell r="BL1545" t="str">
            <v>single tracer N2O</v>
          </cell>
          <cell r="BM1545">
            <v>12.357075487628455</v>
          </cell>
          <cell r="CG1545">
            <v>12.357075487628455</v>
          </cell>
          <cell r="CI1545">
            <v>0</v>
          </cell>
          <cell r="CJ1545" t="str">
            <v>TRASH</v>
          </cell>
          <cell r="CK1545">
            <v>0</v>
          </cell>
          <cell r="CZ1545">
            <v>0</v>
          </cell>
        </row>
        <row r="1546">
          <cell r="BL1546" t="str">
            <v>none</v>
          </cell>
          <cell r="BM1546" t="str">
            <v/>
          </cell>
          <cell r="CG1546" t="str">
            <v/>
          </cell>
          <cell r="CI1546">
            <v>0</v>
          </cell>
          <cell r="CJ1546" t="str">
            <v>TRASH</v>
          </cell>
          <cell r="CK1546">
            <v>0</v>
          </cell>
          <cell r="CZ1546">
            <v>0</v>
          </cell>
        </row>
        <row r="1547">
          <cell r="BL1547" t="str">
            <v>none</v>
          </cell>
          <cell r="BM1547" t="str">
            <v/>
          </cell>
          <cell r="CG1547" t="str">
            <v/>
          </cell>
          <cell r="CI1547">
            <v>0</v>
          </cell>
          <cell r="CJ1547" t="str">
            <v>TRASH</v>
          </cell>
          <cell r="CK1547">
            <v>0</v>
          </cell>
          <cell r="CZ1547">
            <v>0</v>
          </cell>
        </row>
        <row r="1548">
          <cell r="BL1548" t="str">
            <v>none</v>
          </cell>
          <cell r="BM1548" t="str">
            <v/>
          </cell>
          <cell r="CG1548" t="str">
            <v/>
          </cell>
          <cell r="CI1548">
            <v>0</v>
          </cell>
          <cell r="CJ1548" t="str">
            <v>TRASH</v>
          </cell>
          <cell r="CK1548">
            <v>0</v>
          </cell>
          <cell r="CZ1548">
            <v>0</v>
          </cell>
        </row>
        <row r="1549">
          <cell r="BL1549">
            <v>0</v>
          </cell>
          <cell r="BM1549">
            <v>0</v>
          </cell>
          <cell r="CG1549">
            <v>0</v>
          </cell>
          <cell r="CI1549">
            <v>0</v>
          </cell>
          <cell r="CJ1549" t="str">
            <v>TRASH</v>
          </cell>
          <cell r="CK1549">
            <v>0</v>
          </cell>
          <cell r="CZ1549">
            <v>0</v>
          </cell>
        </row>
        <row r="1550">
          <cell r="BL1550" t="str">
            <v>none</v>
          </cell>
          <cell r="BM1550" t="str">
            <v/>
          </cell>
          <cell r="CG1550" t="str">
            <v/>
          </cell>
          <cell r="CI1550">
            <v>0</v>
          </cell>
          <cell r="CJ1550" t="str">
            <v>TRASH</v>
          </cell>
          <cell r="CK1550">
            <v>0</v>
          </cell>
          <cell r="CZ1550">
            <v>0</v>
          </cell>
        </row>
        <row r="1551">
          <cell r="BL1551" t="str">
            <v>none</v>
          </cell>
          <cell r="BM1551" t="str">
            <v/>
          </cell>
          <cell r="CG1551" t="str">
            <v/>
          </cell>
          <cell r="CI1551">
            <v>0</v>
          </cell>
          <cell r="CJ1551" t="str">
            <v>TRASH</v>
          </cell>
          <cell r="CK1551">
            <v>0</v>
          </cell>
          <cell r="CZ1551">
            <v>0</v>
          </cell>
        </row>
        <row r="1552">
          <cell r="BL1552">
            <v>0</v>
          </cell>
          <cell r="BM1552">
            <v>0</v>
          </cell>
          <cell r="CG1552">
            <v>0</v>
          </cell>
          <cell r="CI1552">
            <v>0</v>
          </cell>
          <cell r="CJ1552" t="str">
            <v>TRASH</v>
          </cell>
          <cell r="CK1552">
            <v>0</v>
          </cell>
          <cell r="CZ1552">
            <v>0</v>
          </cell>
        </row>
        <row r="1553">
          <cell r="BL1553" t="str">
            <v>single tracer N2O</v>
          </cell>
          <cell r="BM1553">
            <v>26.626769164487378</v>
          </cell>
          <cell r="CG1553">
            <v>26.626769164487378</v>
          </cell>
          <cell r="CI1553">
            <v>26.626769164487381</v>
          </cell>
          <cell r="CJ1553" t="str">
            <v>SINGLE CORR</v>
          </cell>
          <cell r="CK1553">
            <v>26.626769164487381</v>
          </cell>
          <cell r="CZ1553">
            <v>18.074584204117478</v>
          </cell>
        </row>
        <row r="1554">
          <cell r="BL1554">
            <v>0</v>
          </cell>
          <cell r="BM1554">
            <v>0</v>
          </cell>
          <cell r="CG1554">
            <v>0</v>
          </cell>
          <cell r="CI1554">
            <v>0</v>
          </cell>
          <cell r="CJ1554" t="str">
            <v>TRASH</v>
          </cell>
          <cell r="CK1554">
            <v>0</v>
          </cell>
          <cell r="CZ1554">
            <v>0</v>
          </cell>
        </row>
        <row r="1555">
          <cell r="BL1555" t="str">
            <v/>
          </cell>
          <cell r="BM1555" t="str">
            <v/>
          </cell>
          <cell r="CG1555" t="str">
            <v/>
          </cell>
          <cell r="CI1555">
            <v>0</v>
          </cell>
          <cell r="CJ1555" t="str">
            <v/>
          </cell>
          <cell r="CK1555">
            <v>0</v>
          </cell>
          <cell r="CZ1555">
            <v>0</v>
          </cell>
        </row>
        <row r="1556">
          <cell r="BL1556" t="str">
            <v/>
          </cell>
          <cell r="BM1556" t="str">
            <v/>
          </cell>
          <cell r="CG1556" t="str">
            <v/>
          </cell>
          <cell r="CI1556">
            <v>0</v>
          </cell>
          <cell r="CJ1556" t="str">
            <v/>
          </cell>
          <cell r="CK1556">
            <v>0</v>
          </cell>
          <cell r="CZ1556">
            <v>0</v>
          </cell>
        </row>
        <row r="1557">
          <cell r="BL1557" t="str">
            <v>none</v>
          </cell>
          <cell r="BM1557" t="str">
            <v/>
          </cell>
          <cell r="CG1557" t="str">
            <v/>
          </cell>
          <cell r="CI1557">
            <v>0</v>
          </cell>
          <cell r="CJ1557" t="str">
            <v>TRASH</v>
          </cell>
          <cell r="CK1557">
            <v>0</v>
          </cell>
          <cell r="CZ1557">
            <v>0</v>
          </cell>
        </row>
        <row r="1558">
          <cell r="BL1558" t="str">
            <v>none</v>
          </cell>
          <cell r="BM1558" t="str">
            <v/>
          </cell>
          <cell r="CG1558" t="str">
            <v/>
          </cell>
          <cell r="CI1558">
            <v>0</v>
          </cell>
          <cell r="CJ1558" t="str">
            <v>TRASH</v>
          </cell>
          <cell r="CK1558">
            <v>0</v>
          </cell>
          <cell r="CZ1558">
            <v>0</v>
          </cell>
        </row>
        <row r="1559">
          <cell r="BL1559" t="str">
            <v>none</v>
          </cell>
          <cell r="BM1559" t="str">
            <v/>
          </cell>
          <cell r="CG1559" t="str">
            <v/>
          </cell>
          <cell r="CI1559">
            <v>0</v>
          </cell>
          <cell r="CJ1559" t="str">
            <v>TRASH</v>
          </cell>
          <cell r="CK1559">
            <v>0</v>
          </cell>
          <cell r="CZ1559">
            <v>0</v>
          </cell>
        </row>
        <row r="1560">
          <cell r="BL1560">
            <v>0</v>
          </cell>
          <cell r="BM1560">
            <v>0</v>
          </cell>
          <cell r="CG1560">
            <v>0</v>
          </cell>
          <cell r="CI1560">
            <v>0</v>
          </cell>
          <cell r="CJ1560" t="str">
            <v>TRASH</v>
          </cell>
          <cell r="CK1560">
            <v>0</v>
          </cell>
          <cell r="CZ1560">
            <v>0</v>
          </cell>
        </row>
        <row r="1561">
          <cell r="BL1561">
            <v>0</v>
          </cell>
          <cell r="BM1561">
            <v>0</v>
          </cell>
          <cell r="CG1561">
            <v>0</v>
          </cell>
          <cell r="CI1561">
            <v>0</v>
          </cell>
          <cell r="CJ1561" t="str">
            <v>TRASH</v>
          </cell>
          <cell r="CK1561">
            <v>0</v>
          </cell>
          <cell r="CZ1561">
            <v>0</v>
          </cell>
        </row>
        <row r="1562">
          <cell r="BL1562">
            <v>0</v>
          </cell>
          <cell r="BM1562">
            <v>0</v>
          </cell>
          <cell r="CG1562">
            <v>0</v>
          </cell>
          <cell r="CI1562">
            <v>0</v>
          </cell>
          <cell r="CJ1562" t="str">
            <v>TRASH</v>
          </cell>
          <cell r="CK1562">
            <v>0</v>
          </cell>
          <cell r="CZ1562">
            <v>0</v>
          </cell>
        </row>
        <row r="1563">
          <cell r="BL1563" t="str">
            <v>none</v>
          </cell>
          <cell r="BM1563" t="str">
            <v/>
          </cell>
          <cell r="CG1563" t="str">
            <v/>
          </cell>
          <cell r="CI1563">
            <v>0</v>
          </cell>
          <cell r="CJ1563" t="str">
            <v>TRASH</v>
          </cell>
          <cell r="CK1563">
            <v>0</v>
          </cell>
          <cell r="CZ1563">
            <v>0</v>
          </cell>
        </row>
        <row r="1564">
          <cell r="BL1564">
            <v>0</v>
          </cell>
          <cell r="BM1564">
            <v>0</v>
          </cell>
          <cell r="CG1564">
            <v>0</v>
          </cell>
          <cell r="CI1564">
            <v>0</v>
          </cell>
          <cell r="CJ1564" t="str">
            <v>TRASH</v>
          </cell>
          <cell r="CK1564">
            <v>0</v>
          </cell>
          <cell r="CZ1564">
            <v>0</v>
          </cell>
        </row>
        <row r="1565">
          <cell r="BL1565" t="str">
            <v>other method</v>
          </cell>
          <cell r="BM1565">
            <v>105.60293825686848</v>
          </cell>
          <cell r="CG1565">
            <v>105.60293825686848</v>
          </cell>
          <cell r="CI1565">
            <v>105.60293825686848</v>
          </cell>
          <cell r="CJ1565" t="str">
            <v>SINGLE CORR</v>
          </cell>
          <cell r="CK1565">
            <v>105.60293825686848</v>
          </cell>
          <cell r="CZ1565">
            <v>67.917768943088518</v>
          </cell>
        </row>
        <row r="1566">
          <cell r="BL1566">
            <v>0</v>
          </cell>
          <cell r="BM1566">
            <v>0</v>
          </cell>
          <cell r="CG1566">
            <v>0</v>
          </cell>
          <cell r="CI1566">
            <v>0</v>
          </cell>
          <cell r="CJ1566" t="str">
            <v>TRASH</v>
          </cell>
          <cell r="CK1566">
            <v>0</v>
          </cell>
          <cell r="CZ1566">
            <v>0</v>
          </cell>
        </row>
        <row r="1567">
          <cell r="BL1567">
            <v>0</v>
          </cell>
          <cell r="BM1567">
            <v>0</v>
          </cell>
          <cell r="CG1567">
            <v>0</v>
          </cell>
          <cell r="CI1567">
            <v>0</v>
          </cell>
          <cell r="CJ1567" t="str">
            <v>TRASH</v>
          </cell>
          <cell r="CK1567">
            <v>0</v>
          </cell>
          <cell r="CZ1567">
            <v>0</v>
          </cell>
        </row>
        <row r="1568">
          <cell r="BL1568">
            <v>0</v>
          </cell>
          <cell r="BM1568">
            <v>0</v>
          </cell>
          <cell r="CG1568">
            <v>0</v>
          </cell>
          <cell r="CI1568">
            <v>0</v>
          </cell>
          <cell r="CJ1568" t="str">
            <v>TRASH</v>
          </cell>
          <cell r="CK1568">
            <v>0</v>
          </cell>
          <cell r="CZ1568">
            <v>0</v>
          </cell>
        </row>
        <row r="1569">
          <cell r="BL1569" t="str">
            <v>single tracer N2O</v>
          </cell>
          <cell r="BM1569">
            <v>97.344005664806986</v>
          </cell>
          <cell r="CG1569">
            <v>97.344005664806986</v>
          </cell>
          <cell r="CI1569">
            <v>97.344005664806986</v>
          </cell>
          <cell r="CJ1569" t="str">
            <v>SINGLE CORR</v>
          </cell>
          <cell r="CK1569">
            <v>97.344005664806986</v>
          </cell>
          <cell r="CZ1569">
            <v>3.1360298933557701E-4</v>
          </cell>
        </row>
        <row r="1570">
          <cell r="BL1570" t="str">
            <v>none</v>
          </cell>
          <cell r="BM1570" t="str">
            <v/>
          </cell>
          <cell r="CG1570" t="str">
            <v/>
          </cell>
          <cell r="CI1570">
            <v>0</v>
          </cell>
          <cell r="CJ1570" t="str">
            <v>TRASH</v>
          </cell>
          <cell r="CK1570">
            <v>0</v>
          </cell>
          <cell r="CZ1570">
            <v>0</v>
          </cell>
        </row>
        <row r="1571">
          <cell r="BL1571">
            <v>0</v>
          </cell>
          <cell r="BM1571">
            <v>0</v>
          </cell>
          <cell r="CG1571">
            <v>0</v>
          </cell>
          <cell r="CI1571">
            <v>0</v>
          </cell>
          <cell r="CJ1571" t="str">
            <v>TRASH</v>
          </cell>
          <cell r="CK1571">
            <v>0</v>
          </cell>
          <cell r="CZ1571">
            <v>0</v>
          </cell>
        </row>
        <row r="1572">
          <cell r="BL1572">
            <v>0</v>
          </cell>
          <cell r="BM1572">
            <v>0</v>
          </cell>
          <cell r="CG1572">
            <v>0</v>
          </cell>
          <cell r="CI1572">
            <v>0</v>
          </cell>
          <cell r="CJ1572" t="str">
            <v>TRASH</v>
          </cell>
          <cell r="CK1572">
            <v>0</v>
          </cell>
          <cell r="CZ1572">
            <v>0</v>
          </cell>
        </row>
        <row r="1573">
          <cell r="BL1573">
            <v>0</v>
          </cell>
          <cell r="BM1573">
            <v>0</v>
          </cell>
          <cell r="CG1573">
            <v>0</v>
          </cell>
          <cell r="CI1573">
            <v>0</v>
          </cell>
          <cell r="CJ1573" t="str">
            <v>TRASH</v>
          </cell>
          <cell r="CK1573">
            <v>0</v>
          </cell>
          <cell r="CZ1573">
            <v>0</v>
          </cell>
        </row>
        <row r="1574">
          <cell r="BL1574">
            <v>0</v>
          </cell>
          <cell r="BM1574">
            <v>0</v>
          </cell>
          <cell r="CG1574">
            <v>0</v>
          </cell>
          <cell r="CI1574">
            <v>0</v>
          </cell>
          <cell r="CJ1574" t="str">
            <v>TRASH</v>
          </cell>
          <cell r="CK1574">
            <v>0</v>
          </cell>
          <cell r="CZ1574">
            <v>0</v>
          </cell>
        </row>
        <row r="1575">
          <cell r="BL1575">
            <v>0</v>
          </cell>
          <cell r="BM1575">
            <v>0</v>
          </cell>
          <cell r="CG1575">
            <v>0</v>
          </cell>
          <cell r="CI1575">
            <v>0</v>
          </cell>
          <cell r="CJ1575" t="str">
            <v>TRASH</v>
          </cell>
          <cell r="CK1575">
            <v>0</v>
          </cell>
          <cell r="CZ1575">
            <v>0</v>
          </cell>
        </row>
        <row r="1576">
          <cell r="BL1576" t="str">
            <v>none</v>
          </cell>
          <cell r="BM1576" t="str">
            <v/>
          </cell>
          <cell r="CG1576" t="str">
            <v/>
          </cell>
          <cell r="CI1576">
            <v>0</v>
          </cell>
          <cell r="CJ1576" t="str">
            <v>TRASH</v>
          </cell>
          <cell r="CK1576">
            <v>0</v>
          </cell>
          <cell r="CZ1576">
            <v>0</v>
          </cell>
        </row>
        <row r="1577">
          <cell r="BL1577" t="str">
            <v>none</v>
          </cell>
          <cell r="BM1577" t="str">
            <v/>
          </cell>
          <cell r="CG1577" t="str">
            <v/>
          </cell>
          <cell r="CI1577">
            <v>89.138199590643978</v>
          </cell>
          <cell r="CJ1577" t="str">
            <v>SINGLE CORR</v>
          </cell>
          <cell r="CK1577">
            <v>89.138199590643978</v>
          </cell>
          <cell r="CZ1577">
            <v>67.626197531940292</v>
          </cell>
        </row>
        <row r="1578">
          <cell r="BL1578">
            <v>0</v>
          </cell>
          <cell r="BM1578">
            <v>0</v>
          </cell>
          <cell r="CG1578">
            <v>0</v>
          </cell>
          <cell r="CI1578">
            <v>0</v>
          </cell>
          <cell r="CJ1578" t="str">
            <v>TRASH</v>
          </cell>
          <cell r="CK1578">
            <v>0</v>
          </cell>
          <cell r="CZ1578">
            <v>0</v>
          </cell>
        </row>
        <row r="1579">
          <cell r="BL1579">
            <v>0</v>
          </cell>
          <cell r="BM1579">
            <v>0</v>
          </cell>
          <cell r="CG1579">
            <v>0</v>
          </cell>
          <cell r="CI1579">
            <v>0</v>
          </cell>
          <cell r="CJ1579" t="str">
            <v>TRASH</v>
          </cell>
          <cell r="CK1579">
            <v>0</v>
          </cell>
          <cell r="CZ1579">
            <v>0</v>
          </cell>
        </row>
        <row r="1580">
          <cell r="BL1580">
            <v>0</v>
          </cell>
          <cell r="BM1580">
            <v>0</v>
          </cell>
          <cell r="CG1580">
            <v>0</v>
          </cell>
          <cell r="CI1580">
            <v>0</v>
          </cell>
          <cell r="CJ1580" t="str">
            <v>TRASH</v>
          </cell>
          <cell r="CK1580">
            <v>0</v>
          </cell>
          <cell r="CZ1580">
            <v>0</v>
          </cell>
        </row>
        <row r="1581">
          <cell r="BL1581" t="str">
            <v>single tracer N2O</v>
          </cell>
          <cell r="BM1581">
            <v>76.522165079021732</v>
          </cell>
          <cell r="CG1581">
            <v>76.522165079021732</v>
          </cell>
          <cell r="CI1581">
            <v>0</v>
          </cell>
          <cell r="CJ1581" t="str">
            <v>TRASH</v>
          </cell>
          <cell r="CK1581">
            <v>0</v>
          </cell>
          <cell r="CZ1581">
            <v>0</v>
          </cell>
        </row>
        <row r="1582">
          <cell r="BL1582" t="str">
            <v/>
          </cell>
          <cell r="BM1582" t="str">
            <v/>
          </cell>
          <cell r="CG1582" t="str">
            <v/>
          </cell>
          <cell r="CI1582">
            <v>0</v>
          </cell>
          <cell r="CJ1582" t="str">
            <v/>
          </cell>
          <cell r="CK1582">
            <v>0</v>
          </cell>
          <cell r="CZ1582">
            <v>0</v>
          </cell>
        </row>
        <row r="1583">
          <cell r="BL1583" t="str">
            <v/>
          </cell>
          <cell r="BM1583" t="str">
            <v/>
          </cell>
          <cell r="CG1583" t="str">
            <v/>
          </cell>
          <cell r="CI1583">
            <v>0</v>
          </cell>
          <cell r="CJ1583" t="str">
            <v/>
          </cell>
          <cell r="CK1583">
            <v>0</v>
          </cell>
          <cell r="CZ1583">
            <v>0</v>
          </cell>
        </row>
        <row r="1584">
          <cell r="BL1584" t="str">
            <v/>
          </cell>
          <cell r="BM1584" t="str">
            <v/>
          </cell>
          <cell r="CG1584" t="str">
            <v/>
          </cell>
          <cell r="CI1584">
            <v>0</v>
          </cell>
          <cell r="CJ1584" t="str">
            <v/>
          </cell>
          <cell r="CK1584">
            <v>0</v>
          </cell>
          <cell r="CZ1584">
            <v>0</v>
          </cell>
        </row>
        <row r="1585">
          <cell r="BL1585">
            <v>0</v>
          </cell>
          <cell r="BM1585">
            <v>0</v>
          </cell>
          <cell r="CG1585">
            <v>0</v>
          </cell>
          <cell r="CI1585">
            <v>0</v>
          </cell>
          <cell r="CJ1585" t="str">
            <v>TRASH</v>
          </cell>
          <cell r="CK1585">
            <v>0</v>
          </cell>
          <cell r="CZ1585">
            <v>0</v>
          </cell>
        </row>
        <row r="1586">
          <cell r="BL1586">
            <v>0</v>
          </cell>
          <cell r="BM1586">
            <v>0</v>
          </cell>
          <cell r="CG1586">
            <v>0</v>
          </cell>
          <cell r="CI1586">
            <v>0</v>
          </cell>
          <cell r="CJ1586" t="str">
            <v>TRASH</v>
          </cell>
          <cell r="CK1586">
            <v>0</v>
          </cell>
          <cell r="CZ1586">
            <v>0</v>
          </cell>
        </row>
        <row r="1587">
          <cell r="BL1587" t="str">
            <v>none</v>
          </cell>
          <cell r="BM1587" t="str">
            <v/>
          </cell>
          <cell r="CG1587" t="str">
            <v/>
          </cell>
          <cell r="CI1587">
            <v>0</v>
          </cell>
          <cell r="CJ1587" t="str">
            <v>TRASH</v>
          </cell>
          <cell r="CK1587">
            <v>0</v>
          </cell>
          <cell r="CZ1587">
            <v>0</v>
          </cell>
        </row>
        <row r="1588">
          <cell r="BL1588">
            <v>0</v>
          </cell>
          <cell r="BM1588">
            <v>0</v>
          </cell>
          <cell r="CG1588">
            <v>0</v>
          </cell>
          <cell r="CI1588">
            <v>0</v>
          </cell>
          <cell r="CJ1588" t="str">
            <v>TRASH</v>
          </cell>
          <cell r="CK1588">
            <v>0</v>
          </cell>
          <cell r="CZ1588">
            <v>0</v>
          </cell>
        </row>
        <row r="1589">
          <cell r="BL1589" t="str">
            <v>none</v>
          </cell>
          <cell r="BM1589" t="str">
            <v/>
          </cell>
          <cell r="CG1589" t="str">
            <v/>
          </cell>
          <cell r="CI1589">
            <v>0</v>
          </cell>
          <cell r="CJ1589" t="str">
            <v>TRASH</v>
          </cell>
          <cell r="CK1589">
            <v>0</v>
          </cell>
          <cell r="CZ1589">
            <v>0</v>
          </cell>
        </row>
        <row r="1590">
          <cell r="BL1590">
            <v>0</v>
          </cell>
          <cell r="BM1590">
            <v>0</v>
          </cell>
          <cell r="CG1590">
            <v>0</v>
          </cell>
          <cell r="CI1590">
            <v>0</v>
          </cell>
          <cell r="CJ1590" t="str">
            <v>TRASH</v>
          </cell>
          <cell r="CK1590">
            <v>0</v>
          </cell>
          <cell r="CZ1590">
            <v>0</v>
          </cell>
        </row>
        <row r="1591">
          <cell r="BL1591">
            <v>0</v>
          </cell>
          <cell r="BM1591">
            <v>0</v>
          </cell>
          <cell r="CG1591">
            <v>0</v>
          </cell>
          <cell r="CI1591">
            <v>0</v>
          </cell>
          <cell r="CJ1591" t="str">
            <v>TRASH</v>
          </cell>
          <cell r="CK1591">
            <v>0</v>
          </cell>
          <cell r="CZ1591">
            <v>0</v>
          </cell>
        </row>
        <row r="1592">
          <cell r="BL1592" t="str">
            <v>none</v>
          </cell>
          <cell r="BM1592" t="str">
            <v/>
          </cell>
          <cell r="CG1592" t="str">
            <v/>
          </cell>
          <cell r="CI1592">
            <v>0</v>
          </cell>
          <cell r="CJ1592" t="str">
            <v>TRASH</v>
          </cell>
          <cell r="CK1592">
            <v>0</v>
          </cell>
          <cell r="CZ1592">
            <v>0</v>
          </cell>
        </row>
        <row r="1593">
          <cell r="BL1593" t="str">
            <v>none</v>
          </cell>
          <cell r="BM1593" t="str">
            <v/>
          </cell>
          <cell r="CG1593" t="str">
            <v/>
          </cell>
          <cell r="CI1593">
            <v>0</v>
          </cell>
          <cell r="CJ1593" t="str">
            <v>TRASH</v>
          </cell>
          <cell r="CK1593">
            <v>0</v>
          </cell>
          <cell r="CZ1593">
            <v>0</v>
          </cell>
        </row>
        <row r="1594">
          <cell r="BL1594">
            <v>0</v>
          </cell>
          <cell r="BM1594">
            <v>0</v>
          </cell>
          <cell r="CG1594">
            <v>0</v>
          </cell>
          <cell r="CI1594">
            <v>0</v>
          </cell>
          <cell r="CJ1594" t="str">
            <v>TRASH</v>
          </cell>
          <cell r="CK1594">
            <v>0</v>
          </cell>
          <cell r="CZ1594">
            <v>0</v>
          </cell>
        </row>
        <row r="1595">
          <cell r="BL1595">
            <v>0</v>
          </cell>
          <cell r="BM1595">
            <v>0</v>
          </cell>
          <cell r="CG1595">
            <v>0</v>
          </cell>
          <cell r="CI1595">
            <v>0</v>
          </cell>
          <cell r="CJ1595" t="str">
            <v>TRASH</v>
          </cell>
          <cell r="CK1595">
            <v>0</v>
          </cell>
          <cell r="CZ1595">
            <v>0</v>
          </cell>
        </row>
        <row r="1596">
          <cell r="BL1596" t="str">
            <v>none</v>
          </cell>
          <cell r="BM1596" t="str">
            <v/>
          </cell>
          <cell r="CG1596" t="str">
            <v/>
          </cell>
          <cell r="CI1596">
            <v>0</v>
          </cell>
          <cell r="CJ1596" t="str">
            <v>TRASH</v>
          </cell>
          <cell r="CK1596">
            <v>0</v>
          </cell>
          <cell r="CZ1596">
            <v>0</v>
          </cell>
        </row>
        <row r="1597">
          <cell r="BL1597" t="str">
            <v>single tracer C2H2</v>
          </cell>
          <cell r="BM1597">
            <v>17.52596281995157</v>
          </cell>
          <cell r="CG1597">
            <v>17.52596281995157</v>
          </cell>
          <cell r="CI1597">
            <v>17.52596281995157</v>
          </cell>
          <cell r="CJ1597" t="str">
            <v>SINGLE CORR</v>
          </cell>
          <cell r="CK1597">
            <v>17.52596281995157</v>
          </cell>
          <cell r="CZ1597">
            <v>4.9809649750282947</v>
          </cell>
        </row>
        <row r="1598">
          <cell r="BL1598">
            <v>0</v>
          </cell>
          <cell r="BM1598">
            <v>0</v>
          </cell>
          <cell r="CG1598">
            <v>0</v>
          </cell>
          <cell r="CI1598">
            <v>0</v>
          </cell>
          <cell r="CJ1598" t="str">
            <v>TRASH</v>
          </cell>
          <cell r="CK1598">
            <v>0</v>
          </cell>
          <cell r="CZ1598">
            <v>0</v>
          </cell>
        </row>
        <row r="1599">
          <cell r="BL1599">
            <v>0</v>
          </cell>
          <cell r="BM1599">
            <v>0</v>
          </cell>
          <cell r="CG1599">
            <v>0</v>
          </cell>
          <cell r="CI1599">
            <v>0</v>
          </cell>
          <cell r="CJ1599" t="str">
            <v>TRASH</v>
          </cell>
          <cell r="CK1599">
            <v>0</v>
          </cell>
          <cell r="CZ1599">
            <v>0</v>
          </cell>
        </row>
        <row r="1600">
          <cell r="BL1600">
            <v>0</v>
          </cell>
          <cell r="BM1600">
            <v>0</v>
          </cell>
          <cell r="CG1600">
            <v>0</v>
          </cell>
          <cell r="CI1600">
            <v>0</v>
          </cell>
          <cell r="CJ1600" t="str">
            <v>TRASH</v>
          </cell>
          <cell r="CK1600">
            <v>0</v>
          </cell>
          <cell r="CZ1600">
            <v>0</v>
          </cell>
        </row>
        <row r="1601">
          <cell r="BL1601">
            <v>0</v>
          </cell>
          <cell r="BM1601">
            <v>0</v>
          </cell>
          <cell r="CG1601">
            <v>0</v>
          </cell>
          <cell r="CI1601">
            <v>0</v>
          </cell>
          <cell r="CJ1601" t="str">
            <v>TRASH</v>
          </cell>
          <cell r="CK1601">
            <v>0</v>
          </cell>
          <cell r="CZ1601">
            <v>0</v>
          </cell>
        </row>
        <row r="1602">
          <cell r="BL1602" t="str">
            <v>none</v>
          </cell>
          <cell r="BM1602" t="str">
            <v/>
          </cell>
          <cell r="CG1602" t="str">
            <v/>
          </cell>
          <cell r="CI1602">
            <v>0</v>
          </cell>
          <cell r="CJ1602" t="str">
            <v>TRASH</v>
          </cell>
          <cell r="CK1602">
            <v>0</v>
          </cell>
          <cell r="CZ1602">
            <v>0</v>
          </cell>
        </row>
        <row r="1603">
          <cell r="BL1603" t="str">
            <v>none</v>
          </cell>
          <cell r="BM1603" t="str">
            <v/>
          </cell>
          <cell r="CG1603" t="str">
            <v/>
          </cell>
          <cell r="CI1603">
            <v>0</v>
          </cell>
          <cell r="CJ1603" t="str">
            <v>TRASH</v>
          </cell>
          <cell r="CK1603">
            <v>0</v>
          </cell>
          <cell r="CZ1603">
            <v>0</v>
          </cell>
        </row>
        <row r="1604">
          <cell r="BL1604">
            <v>0</v>
          </cell>
          <cell r="BM1604">
            <v>0</v>
          </cell>
          <cell r="CG1604">
            <v>0</v>
          </cell>
          <cell r="CI1604">
            <v>0</v>
          </cell>
          <cell r="CJ1604" t="str">
            <v>TRASH</v>
          </cell>
          <cell r="CK1604">
            <v>0</v>
          </cell>
          <cell r="CZ1604">
            <v>0</v>
          </cell>
        </row>
        <row r="1605">
          <cell r="BL1605">
            <v>0</v>
          </cell>
          <cell r="BM1605">
            <v>0</v>
          </cell>
          <cell r="CG1605">
            <v>0</v>
          </cell>
          <cell r="CI1605">
            <v>0</v>
          </cell>
          <cell r="CJ1605" t="str">
            <v>TRASH</v>
          </cell>
          <cell r="CK1605">
            <v>0</v>
          </cell>
          <cell r="CZ1605">
            <v>0</v>
          </cell>
        </row>
        <row r="1606">
          <cell r="BL1606" t="str">
            <v>none</v>
          </cell>
          <cell r="BM1606" t="str">
            <v/>
          </cell>
          <cell r="CG1606" t="str">
            <v/>
          </cell>
          <cell r="CI1606">
            <v>0</v>
          </cell>
          <cell r="CJ1606" t="str">
            <v>TRASH</v>
          </cell>
          <cell r="CK1606">
            <v>0</v>
          </cell>
          <cell r="CZ1606">
            <v>0</v>
          </cell>
        </row>
        <row r="1607">
          <cell r="BL1607" t="str">
            <v>none</v>
          </cell>
          <cell r="BM1607" t="str">
            <v/>
          </cell>
          <cell r="CG1607" t="str">
            <v/>
          </cell>
          <cell r="CI1607">
            <v>0</v>
          </cell>
          <cell r="CJ1607" t="str">
            <v>TRASH</v>
          </cell>
          <cell r="CK1607">
            <v>0</v>
          </cell>
          <cell r="CZ1607">
            <v>0</v>
          </cell>
        </row>
        <row r="1608">
          <cell r="BL1608">
            <v>0</v>
          </cell>
          <cell r="BM1608">
            <v>0</v>
          </cell>
          <cell r="CG1608">
            <v>0</v>
          </cell>
          <cell r="CI1608">
            <v>0</v>
          </cell>
          <cell r="CJ1608" t="str">
            <v>TRASH</v>
          </cell>
          <cell r="CK1608">
            <v>0</v>
          </cell>
          <cell r="CZ1608">
            <v>0</v>
          </cell>
        </row>
        <row r="1609">
          <cell r="BL1609" t="str">
            <v>none</v>
          </cell>
          <cell r="BM1609" t="str">
            <v/>
          </cell>
          <cell r="CG1609" t="str">
            <v/>
          </cell>
          <cell r="CI1609">
            <v>0</v>
          </cell>
          <cell r="CJ1609" t="str">
            <v>TRASH</v>
          </cell>
          <cell r="CK1609">
            <v>0</v>
          </cell>
          <cell r="CZ1609">
            <v>0</v>
          </cell>
        </row>
        <row r="1610">
          <cell r="BL1610" t="str">
            <v>none</v>
          </cell>
          <cell r="BM1610" t="str">
            <v/>
          </cell>
          <cell r="CG1610" t="str">
            <v/>
          </cell>
          <cell r="CI1610">
            <v>0</v>
          </cell>
          <cell r="CJ1610" t="str">
            <v>TRASH</v>
          </cell>
          <cell r="CK1610">
            <v>0</v>
          </cell>
          <cell r="CZ1610">
            <v>0</v>
          </cell>
        </row>
        <row r="1611">
          <cell r="BL1611">
            <v>0</v>
          </cell>
          <cell r="BM1611">
            <v>0</v>
          </cell>
          <cell r="CG1611">
            <v>0</v>
          </cell>
          <cell r="CI1611">
            <v>0</v>
          </cell>
          <cell r="CJ1611" t="str">
            <v>TRASH</v>
          </cell>
          <cell r="CK1611">
            <v>0</v>
          </cell>
          <cell r="CZ1611">
            <v>0</v>
          </cell>
        </row>
        <row r="1612">
          <cell r="BL1612">
            <v>0</v>
          </cell>
          <cell r="BM1612">
            <v>0</v>
          </cell>
          <cell r="CG1612">
            <v>0</v>
          </cell>
          <cell r="CI1612">
            <v>0</v>
          </cell>
          <cell r="CJ1612" t="str">
            <v>TRASH</v>
          </cell>
          <cell r="CK1612">
            <v>0</v>
          </cell>
          <cell r="CZ1612">
            <v>0</v>
          </cell>
        </row>
        <row r="1613">
          <cell r="BL1613" t="str">
            <v>other method</v>
          </cell>
          <cell r="BM1613">
            <v>3.2028472715689937</v>
          </cell>
          <cell r="CG1613">
            <v>3.2028472715689937</v>
          </cell>
          <cell r="CI1613">
            <v>0</v>
          </cell>
          <cell r="CJ1613" t="str">
            <v>TRASH</v>
          </cell>
          <cell r="CK1613">
            <v>0</v>
          </cell>
          <cell r="CZ1613">
            <v>0</v>
          </cell>
        </row>
        <row r="1614">
          <cell r="BL1614">
            <v>0</v>
          </cell>
          <cell r="BM1614">
            <v>0</v>
          </cell>
          <cell r="CG1614">
            <v>0</v>
          </cell>
          <cell r="CI1614">
            <v>0</v>
          </cell>
          <cell r="CJ1614" t="str">
            <v>TRASH</v>
          </cell>
          <cell r="CK1614">
            <v>0</v>
          </cell>
          <cell r="CZ1614">
            <v>0</v>
          </cell>
        </row>
        <row r="1615">
          <cell r="BL1615">
            <v>0</v>
          </cell>
          <cell r="BM1615">
            <v>0</v>
          </cell>
          <cell r="CG1615">
            <v>0</v>
          </cell>
          <cell r="CI1615">
            <v>0</v>
          </cell>
          <cell r="CJ1615" t="str">
            <v>TRASH</v>
          </cell>
          <cell r="CK1615">
            <v>0</v>
          </cell>
          <cell r="CZ1615">
            <v>0</v>
          </cell>
        </row>
        <row r="1616">
          <cell r="BL1616" t="str">
            <v>none</v>
          </cell>
          <cell r="BM1616" t="str">
            <v/>
          </cell>
          <cell r="CG1616" t="str">
            <v/>
          </cell>
          <cell r="CI1616">
            <v>0</v>
          </cell>
          <cell r="CJ1616" t="str">
            <v>TRASH</v>
          </cell>
          <cell r="CK1616">
            <v>0</v>
          </cell>
          <cell r="CZ1616">
            <v>0</v>
          </cell>
        </row>
        <row r="1617">
          <cell r="BL1617" t="str">
            <v>other method</v>
          </cell>
          <cell r="BM1617">
            <v>4.8882019696340357</v>
          </cell>
          <cell r="CG1617">
            <v>4.8882019696340357</v>
          </cell>
          <cell r="CI1617">
            <v>0</v>
          </cell>
          <cell r="CJ1617" t="str">
            <v>TRASH</v>
          </cell>
          <cell r="CK1617">
            <v>0</v>
          </cell>
          <cell r="CZ1617">
            <v>0</v>
          </cell>
        </row>
        <row r="1618">
          <cell r="BL1618" t="str">
            <v>other method</v>
          </cell>
          <cell r="BM1618">
            <v>5.0736279729910079</v>
          </cell>
          <cell r="CG1618">
            <v>5.0736279729910079</v>
          </cell>
          <cell r="CI1618">
            <v>0</v>
          </cell>
          <cell r="CJ1618" t="str">
            <v>TRASH</v>
          </cell>
          <cell r="CK1618">
            <v>0</v>
          </cell>
          <cell r="CZ1618">
            <v>0</v>
          </cell>
        </row>
        <row r="1619">
          <cell r="BL1619" t="str">
            <v>other method</v>
          </cell>
          <cell r="BM1619">
            <v>13.062347704362727</v>
          </cell>
          <cell r="CG1619">
            <v>13.062347704362727</v>
          </cell>
          <cell r="CI1619">
            <v>13.062347704362727</v>
          </cell>
          <cell r="CJ1619" t="str">
            <v>SINGLE CORR</v>
          </cell>
          <cell r="CK1619">
            <v>13.062347704362727</v>
          </cell>
          <cell r="CZ1619">
            <v>4.9809649750283027</v>
          </cell>
        </row>
        <row r="1620">
          <cell r="BL1620">
            <v>0</v>
          </cell>
          <cell r="BM1620">
            <v>0</v>
          </cell>
          <cell r="CG1620">
            <v>0</v>
          </cell>
          <cell r="CI1620">
            <v>0</v>
          </cell>
          <cell r="CJ1620" t="str">
            <v>TRASH</v>
          </cell>
          <cell r="CK1620">
            <v>0</v>
          </cell>
          <cell r="CZ1620">
            <v>0</v>
          </cell>
        </row>
        <row r="1621">
          <cell r="BL1621" t="str">
            <v/>
          </cell>
          <cell r="BM1621" t="str">
            <v/>
          </cell>
          <cell r="CG1621" t="str">
            <v/>
          </cell>
          <cell r="CI1621">
            <v>0</v>
          </cell>
          <cell r="CJ1621" t="str">
            <v/>
          </cell>
          <cell r="CK1621">
            <v>0</v>
          </cell>
          <cell r="CZ1621">
            <v>0</v>
          </cell>
        </row>
        <row r="1622">
          <cell r="BL1622">
            <v>0</v>
          </cell>
          <cell r="BM1622">
            <v>0</v>
          </cell>
          <cell r="CG1622">
            <v>0</v>
          </cell>
          <cell r="CI1622">
            <v>0</v>
          </cell>
          <cell r="CJ1622" t="str">
            <v>TRASH</v>
          </cell>
          <cell r="CK1622">
            <v>0</v>
          </cell>
          <cell r="CZ1622">
            <v>0</v>
          </cell>
        </row>
        <row r="1623">
          <cell r="BL1623" t="str">
            <v>other method</v>
          </cell>
          <cell r="BM1623">
            <v>105.21664899999999</v>
          </cell>
          <cell r="CG1623">
            <v>105.21664899999999</v>
          </cell>
          <cell r="CI1623">
            <v>105.21664899999999</v>
          </cell>
          <cell r="CJ1623" t="str">
            <v>TRASH</v>
          </cell>
          <cell r="CK1623">
            <v>0</v>
          </cell>
          <cell r="CZ1623">
            <v>18640.653563147825</v>
          </cell>
        </row>
        <row r="1624">
          <cell r="BL1624" t="str">
            <v>other method</v>
          </cell>
          <cell r="BM1624">
            <v>236.9220085</v>
          </cell>
          <cell r="CG1624">
            <v>236.9220085</v>
          </cell>
          <cell r="CI1624">
            <v>236.9220085</v>
          </cell>
          <cell r="CJ1624" t="str">
            <v>TRASH</v>
          </cell>
          <cell r="CK1624">
            <v>0</v>
          </cell>
          <cell r="CZ1624">
            <v>23.284671541448823</v>
          </cell>
        </row>
        <row r="1625">
          <cell r="BL1625" t="str">
            <v>other method</v>
          </cell>
          <cell r="BM1625">
            <v>333.11131599999993</v>
          </cell>
          <cell r="CG1625">
            <v>333.11131599999993</v>
          </cell>
          <cell r="CI1625">
            <v>333.11131599999993</v>
          </cell>
          <cell r="CJ1625" t="str">
            <v>TRASH</v>
          </cell>
          <cell r="CK1625">
            <v>0</v>
          </cell>
          <cell r="CZ1625">
            <v>8347.3600647379735</v>
          </cell>
        </row>
        <row r="1626">
          <cell r="BL1626" t="str">
            <v>other method</v>
          </cell>
          <cell r="BM1626">
            <v>352.52165249999996</v>
          </cell>
          <cell r="CG1626">
            <v>352.52165249999996</v>
          </cell>
          <cell r="CI1626">
            <v>352.52165249999996</v>
          </cell>
          <cell r="CJ1626" t="str">
            <v>TRASH</v>
          </cell>
          <cell r="CK1626">
            <v>0</v>
          </cell>
          <cell r="CZ1626">
            <v>12270.928855116705</v>
          </cell>
        </row>
        <row r="1627">
          <cell r="BL1627" t="str">
            <v>other method</v>
          </cell>
          <cell r="BM1627">
            <v>409.73160999999999</v>
          </cell>
          <cell r="CG1627">
            <v>409.73160999999999</v>
          </cell>
          <cell r="CI1627">
            <v>409.73160999999999</v>
          </cell>
          <cell r="CJ1627" t="str">
            <v>TRASH</v>
          </cell>
          <cell r="CK1627">
            <v>0</v>
          </cell>
          <cell r="CZ1627">
            <v>28218.685465203158</v>
          </cell>
        </row>
        <row r="1628">
          <cell r="BL1628" t="str">
            <v>other method</v>
          </cell>
          <cell r="BM1628">
            <v>83.664172999999991</v>
          </cell>
          <cell r="CG1628">
            <v>83.664172999999991</v>
          </cell>
          <cell r="CI1628">
            <v>83.664172999999991</v>
          </cell>
          <cell r="CJ1628" t="str">
            <v>TRASH</v>
          </cell>
          <cell r="CK1628">
            <v>0</v>
          </cell>
          <cell r="CZ1628">
            <v>24990.315452113842</v>
          </cell>
        </row>
        <row r="1629">
          <cell r="BL1629" t="str">
            <v>other method</v>
          </cell>
          <cell r="BM1629">
            <v>270.63742149999996</v>
          </cell>
          <cell r="CG1629">
            <v>270.63742149999996</v>
          </cell>
          <cell r="CI1629">
            <v>270.63742149999996</v>
          </cell>
          <cell r="CJ1629" t="str">
            <v>TRASH</v>
          </cell>
          <cell r="CK1629">
            <v>0</v>
          </cell>
          <cell r="CZ1629">
            <v>834.63173526378216</v>
          </cell>
        </row>
        <row r="1630">
          <cell r="BL1630" t="str">
            <v>other method</v>
          </cell>
          <cell r="BM1630">
            <v>170.32941099999999</v>
          </cell>
          <cell r="CG1630">
            <v>170.32941099999999</v>
          </cell>
          <cell r="CI1630">
            <v>170.32941099999999</v>
          </cell>
          <cell r="CJ1630" t="str">
            <v>TRASH</v>
          </cell>
          <cell r="CK1630">
            <v>0</v>
          </cell>
          <cell r="CZ1630">
            <v>5100.5331254305465</v>
          </cell>
        </row>
        <row r="1631">
          <cell r="BL1631" t="str">
            <v>other method</v>
          </cell>
          <cell r="BM1631">
            <v>168.54256999999998</v>
          </cell>
          <cell r="CG1631">
            <v>168.54256999999998</v>
          </cell>
          <cell r="CI1631">
            <v>168.54256999999998</v>
          </cell>
          <cell r="CJ1631" t="str">
            <v>TRASH</v>
          </cell>
          <cell r="CK1631">
            <v>0</v>
          </cell>
          <cell r="CZ1631">
            <v>5358.9512073483584</v>
          </cell>
        </row>
        <row r="1632">
          <cell r="BL1632" t="str">
            <v>other method</v>
          </cell>
          <cell r="BM1632">
            <v>205.63159399999998</v>
          </cell>
          <cell r="CG1632">
            <v>205.63159399999998</v>
          </cell>
          <cell r="CI1632">
            <v>205.63159399999998</v>
          </cell>
          <cell r="CJ1632" t="str">
            <v>TRASH</v>
          </cell>
          <cell r="CK1632">
            <v>0</v>
          </cell>
          <cell r="CZ1632">
            <v>1304.3534519721265</v>
          </cell>
        </row>
        <row r="1633">
          <cell r="BL1633" t="str">
            <v>other method</v>
          </cell>
          <cell r="BM1633">
            <v>170.943422</v>
          </cell>
          <cell r="CG1633">
            <v>170.943422</v>
          </cell>
          <cell r="CI1633">
            <v>170.943422</v>
          </cell>
          <cell r="CJ1633" t="str">
            <v>TRASH</v>
          </cell>
          <cell r="CK1633">
            <v>0</v>
          </cell>
          <cell r="CZ1633">
            <v>5013.2072390965468</v>
          </cell>
        </row>
        <row r="1634">
          <cell r="BL1634" t="str">
            <v>other method</v>
          </cell>
          <cell r="BM1634">
            <v>326.52966999999995</v>
          </cell>
          <cell r="CG1634">
            <v>326.52966999999995</v>
          </cell>
          <cell r="CI1634">
            <v>326.52966999999995</v>
          </cell>
          <cell r="CJ1634" t="str">
            <v>TRASH</v>
          </cell>
          <cell r="CK1634">
            <v>0</v>
          </cell>
          <cell r="CZ1634">
            <v>7188.0285903398808</v>
          </cell>
        </row>
        <row r="1635">
          <cell r="BL1635" t="str">
            <v>other method</v>
          </cell>
          <cell r="BM1635">
            <v>218.94321450000001</v>
          </cell>
          <cell r="CG1635">
            <v>218.94321450000001</v>
          </cell>
          <cell r="CI1635">
            <v>218.94321450000001</v>
          </cell>
          <cell r="CJ1635" t="str">
            <v>TRASH</v>
          </cell>
          <cell r="CK1635">
            <v>0</v>
          </cell>
          <cell r="CZ1635">
            <v>520.03214480200597</v>
          </cell>
        </row>
        <row r="1636">
          <cell r="BL1636" t="str">
            <v>other method</v>
          </cell>
          <cell r="BM1636">
            <v>272.358722</v>
          </cell>
          <cell r="CG1636">
            <v>272.358722</v>
          </cell>
          <cell r="CI1636">
            <v>272.358722</v>
          </cell>
          <cell r="CJ1636" t="str">
            <v>TRASH</v>
          </cell>
          <cell r="CK1636">
            <v>0</v>
          </cell>
          <cell r="CZ1636">
            <v>937.0513318336657</v>
          </cell>
        </row>
        <row r="1637">
          <cell r="BL1637" t="str">
            <v>other method</v>
          </cell>
          <cell r="BM1637">
            <v>201.8750885</v>
          </cell>
          <cell r="CG1637">
            <v>201.8750885</v>
          </cell>
          <cell r="CI1637">
            <v>201.8750885</v>
          </cell>
          <cell r="CJ1637" t="str">
            <v>TRASH</v>
          </cell>
          <cell r="CK1637">
            <v>0</v>
          </cell>
          <cell r="CZ1637">
            <v>1589.80344225114</v>
          </cell>
        </row>
        <row r="1638">
          <cell r="BL1638">
            <v>0</v>
          </cell>
          <cell r="BM1638">
            <v>0</v>
          </cell>
          <cell r="CG1638">
            <v>0</v>
          </cell>
          <cell r="CI1638">
            <v>0</v>
          </cell>
          <cell r="CJ1638" t="str">
            <v>TRASH</v>
          </cell>
          <cell r="CK1638">
            <v>0</v>
          </cell>
          <cell r="CZ1638">
            <v>0</v>
          </cell>
        </row>
        <row r="1639">
          <cell r="BL1639">
            <v>0</v>
          </cell>
          <cell r="BM1639">
            <v>0</v>
          </cell>
          <cell r="CG1639">
            <v>0</v>
          </cell>
          <cell r="CI1639">
            <v>0</v>
          </cell>
          <cell r="CJ1639" t="str">
            <v>TRASH</v>
          </cell>
          <cell r="CK1639">
            <v>0</v>
          </cell>
          <cell r="CZ1639">
            <v>0</v>
          </cell>
        </row>
        <row r="1640">
          <cell r="BL1640">
            <v>0</v>
          </cell>
          <cell r="BM1640">
            <v>0</v>
          </cell>
          <cell r="CG1640">
            <v>0</v>
          </cell>
          <cell r="CI1640">
            <v>0</v>
          </cell>
          <cell r="CJ1640" t="str">
            <v>TRASH</v>
          </cell>
          <cell r="CK1640">
            <v>0</v>
          </cell>
          <cell r="CZ1640">
            <v>0</v>
          </cell>
        </row>
        <row r="1641">
          <cell r="BL1641" t="str">
            <v>other method</v>
          </cell>
          <cell r="BM1641">
            <v>341.00032249999998</v>
          </cell>
          <cell r="CG1641">
            <v>341.00032249999998</v>
          </cell>
          <cell r="CI1641">
            <v>341.00032249999998</v>
          </cell>
          <cell r="CJ1641" t="str">
            <v>TRASH</v>
          </cell>
          <cell r="CK1641">
            <v>0</v>
          </cell>
          <cell r="CZ1641">
            <v>9851.1371038479447</v>
          </cell>
        </row>
      </sheetData>
      <sheetData sheetId="2">
        <row r="3">
          <cell r="A3">
            <v>78</v>
          </cell>
        </row>
      </sheetData>
      <sheetData sheetId="3">
        <row r="4">
          <cell r="C4">
            <v>347</v>
          </cell>
          <cell r="D4">
            <v>0.14000000000000001</v>
          </cell>
        </row>
        <row r="5">
          <cell r="C5">
            <v>344</v>
          </cell>
          <cell r="D5">
            <v>99</v>
          </cell>
        </row>
        <row r="6">
          <cell r="C6">
            <v>511</v>
          </cell>
          <cell r="D6">
            <v>99</v>
          </cell>
        </row>
        <row r="7">
          <cell r="C7">
            <v>496.1</v>
          </cell>
          <cell r="D7">
            <v>0.06</v>
          </cell>
        </row>
        <row r="8">
          <cell r="C8">
            <v>496.2</v>
          </cell>
          <cell r="D8">
            <v>0.08</v>
          </cell>
        </row>
        <row r="9">
          <cell r="C9">
            <v>354</v>
          </cell>
          <cell r="D9">
            <v>0.25</v>
          </cell>
        </row>
        <row r="10">
          <cell r="C10">
            <v>531</v>
          </cell>
          <cell r="D10">
            <v>0.2</v>
          </cell>
        </row>
        <row r="11">
          <cell r="C11">
            <v>536</v>
          </cell>
          <cell r="D11">
            <v>99</v>
          </cell>
        </row>
        <row r="12">
          <cell r="C12">
            <v>534</v>
          </cell>
          <cell r="D12">
            <v>99</v>
          </cell>
        </row>
        <row r="13">
          <cell r="C13">
            <v>532</v>
          </cell>
          <cell r="D13">
            <v>0.155</v>
          </cell>
        </row>
        <row r="14">
          <cell r="C14">
            <v>198</v>
          </cell>
          <cell r="D14">
            <v>0.12</v>
          </cell>
        </row>
        <row r="15">
          <cell r="C15">
            <v>544</v>
          </cell>
          <cell r="D15">
            <v>1.4E-2</v>
          </cell>
        </row>
        <row r="16">
          <cell r="C16">
            <v>351</v>
          </cell>
          <cell r="D16">
            <v>0.18</v>
          </cell>
        </row>
        <row r="17">
          <cell r="C17">
            <v>78</v>
          </cell>
          <cell r="D17">
            <v>2.3E-2</v>
          </cell>
        </row>
        <row r="18">
          <cell r="C18">
            <v>23</v>
          </cell>
          <cell r="D18">
            <v>1.7000000000000001E-2</v>
          </cell>
        </row>
        <row r="19">
          <cell r="C19">
            <v>80</v>
          </cell>
          <cell r="D19">
            <v>0.1</v>
          </cell>
        </row>
        <row r="20">
          <cell r="C20">
            <v>75</v>
          </cell>
          <cell r="D20">
            <v>0.1</v>
          </cell>
        </row>
        <row r="21">
          <cell r="C21">
            <v>449</v>
          </cell>
          <cell r="D21">
            <v>0.02</v>
          </cell>
        </row>
        <row r="22">
          <cell r="C22">
            <v>454</v>
          </cell>
          <cell r="D22">
            <v>0.03</v>
          </cell>
        </row>
        <row r="23">
          <cell r="C23">
            <v>457</v>
          </cell>
          <cell r="D23">
            <v>5.4999999999999997E-3</v>
          </cell>
        </row>
        <row r="24">
          <cell r="C24">
            <v>488</v>
          </cell>
          <cell r="D24">
            <v>0.03</v>
          </cell>
        </row>
        <row r="25">
          <cell r="C25">
            <v>508</v>
          </cell>
          <cell r="D25">
            <v>0.03</v>
          </cell>
        </row>
        <row r="26">
          <cell r="C26">
            <v>87</v>
          </cell>
          <cell r="D26">
            <v>0.02</v>
          </cell>
        </row>
        <row r="27">
          <cell r="C27">
            <v>357</v>
          </cell>
          <cell r="D27">
            <v>0.14000000000000001</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ste Generation"/>
      <sheetName val="Intro"/>
      <sheetName val="Data updates and changes"/>
      <sheetName val="Updating Activity Data "/>
      <sheetName val="Constants"/>
      <sheetName val="Flows"/>
      <sheetName val="Results"/>
      <sheetName val="AGEIS report"/>
      <sheetName val="NEW CRF structure"/>
      <sheetName val="KP tables"/>
      <sheetName val="Table7.D4"/>
      <sheetName val="Compost "/>
      <sheetName val="Waste disposal data"/>
      <sheetName val="Accounts"/>
      <sheetName val="Softwood"/>
      <sheetName val="Plywood"/>
      <sheetName val="Hardwood"/>
      <sheetName val="Cypress"/>
      <sheetName val="Pres Trt Sw"/>
      <sheetName val="ParticleB"/>
      <sheetName val="MDF"/>
      <sheetName val="Hardboard"/>
      <sheetName val="Softboard"/>
      <sheetName val="Pulp&amp;Paper"/>
      <sheetName val="HPSM"/>
      <sheetName val="CL Exports"/>
      <sheetName val="export volumes check"/>
      <sheetName val="import volumes check"/>
      <sheetName val="production volumes check"/>
      <sheetName val="Removals check"/>
      <sheetName val="Facility data"/>
      <sheetName val="Facility Data 12-13"/>
      <sheetName val="Facility Data 11-12"/>
      <sheetName val="Facility Data 10-11 "/>
      <sheetName val="Facility Data 09-10"/>
      <sheetName val="Facility data 08-09"/>
      <sheetName val="DET"/>
      <sheetName val="ABARE data&gt;&gt;&gt;&gt;"/>
      <sheetName val="06 Logs harvested"/>
      <sheetName val="22 Rec paper"/>
      <sheetName val="23 Imp summ"/>
      <sheetName val="24 Exp summ"/>
      <sheetName val="55 Exp rw"/>
      <sheetName val="65 Exp woodchips"/>
      <sheetName val="11 Production"/>
      <sheetName val="Pre 00 data"/>
      <sheetName val="Table F"/>
    </sheetNames>
    <sheetDataSet>
      <sheetData sheetId="0" refreshError="1"/>
      <sheetData sheetId="1" refreshError="1"/>
      <sheetData sheetId="2" refreshError="1"/>
      <sheetData sheetId="3" refreshError="1"/>
      <sheetData sheetId="4">
        <row r="7">
          <cell r="C7">
            <v>1</v>
          </cell>
          <cell r="I7">
            <v>1</v>
          </cell>
        </row>
        <row r="8">
          <cell r="C8">
            <v>2</v>
          </cell>
          <cell r="I8">
            <v>0.5</v>
          </cell>
        </row>
        <row r="9">
          <cell r="C9">
            <v>10</v>
          </cell>
          <cell r="I9">
            <v>0.1</v>
          </cell>
        </row>
        <row r="10">
          <cell r="C10">
            <v>20</v>
          </cell>
          <cell r="I10">
            <v>0.05</v>
          </cell>
        </row>
        <row r="11">
          <cell r="C11">
            <v>30</v>
          </cell>
          <cell r="I11">
            <v>3.3333333333333333E-2</v>
          </cell>
        </row>
        <row r="12">
          <cell r="C12">
            <v>1</v>
          </cell>
          <cell r="I12">
            <v>1</v>
          </cell>
        </row>
        <row r="13">
          <cell r="C13">
            <v>4</v>
          </cell>
          <cell r="I13">
            <v>0.25</v>
          </cell>
        </row>
        <row r="14">
          <cell r="C14">
            <v>10</v>
          </cell>
          <cell r="I14">
            <v>0.1</v>
          </cell>
        </row>
        <row r="15">
          <cell r="C15">
            <v>10</v>
          </cell>
          <cell r="I15">
            <v>0.1</v>
          </cell>
        </row>
        <row r="16">
          <cell r="C16">
            <v>20</v>
          </cell>
          <cell r="I16">
            <v>0.05</v>
          </cell>
        </row>
        <row r="17">
          <cell r="C17">
            <v>1</v>
          </cell>
          <cell r="I17">
            <v>1</v>
          </cell>
        </row>
        <row r="18">
          <cell r="C18">
            <v>4</v>
          </cell>
          <cell r="I18">
            <v>0.25</v>
          </cell>
        </row>
        <row r="19">
          <cell r="C19">
            <v>10</v>
          </cell>
          <cell r="I19">
            <v>0.1</v>
          </cell>
        </row>
        <row r="20">
          <cell r="C20">
            <v>20</v>
          </cell>
          <cell r="I20">
            <v>0.05</v>
          </cell>
        </row>
        <row r="21">
          <cell r="C21">
            <v>40</v>
          </cell>
          <cell r="I21">
            <v>2.5000000000000001E-2</v>
          </cell>
        </row>
        <row r="22">
          <cell r="C22">
            <v>500</v>
          </cell>
        </row>
        <row r="23">
          <cell r="C23">
            <v>1</v>
          </cell>
          <cell r="I23">
            <v>1</v>
          </cell>
        </row>
        <row r="27">
          <cell r="C27">
            <v>0.6</v>
          </cell>
        </row>
        <row r="28">
          <cell r="C28">
            <v>0.3</v>
          </cell>
        </row>
        <row r="29">
          <cell r="C29">
            <v>0.15</v>
          </cell>
        </row>
        <row r="30">
          <cell r="C30">
            <v>0.25</v>
          </cell>
        </row>
        <row r="31">
          <cell r="C31">
            <v>0.2</v>
          </cell>
        </row>
        <row r="32">
          <cell r="C32">
            <v>0.65</v>
          </cell>
        </row>
        <row r="33">
          <cell r="C33">
            <v>0.5</v>
          </cell>
        </row>
        <row r="34">
          <cell r="C34">
            <v>0.65</v>
          </cell>
        </row>
        <row r="35">
          <cell r="C35">
            <v>0.65</v>
          </cell>
        </row>
        <row r="36">
          <cell r="C36">
            <v>0.55000000000000004</v>
          </cell>
        </row>
        <row r="37">
          <cell r="C37">
            <v>0.9</v>
          </cell>
        </row>
        <row r="38">
          <cell r="C38">
            <v>0.9</v>
          </cell>
        </row>
        <row r="39">
          <cell r="C39">
            <v>0.45</v>
          </cell>
        </row>
        <row r="40">
          <cell r="C40">
            <v>0.8</v>
          </cell>
        </row>
        <row r="41">
          <cell r="C41">
            <v>0.95</v>
          </cell>
        </row>
        <row r="45">
          <cell r="C45">
            <v>0.44</v>
          </cell>
        </row>
        <row r="46">
          <cell r="C46">
            <v>0.75</v>
          </cell>
        </row>
        <row r="47">
          <cell r="C47">
            <v>0.95</v>
          </cell>
        </row>
        <row r="48">
          <cell r="C48">
            <v>0.85</v>
          </cell>
        </row>
        <row r="49">
          <cell r="C49">
            <v>0.85</v>
          </cell>
        </row>
        <row r="55">
          <cell r="C55">
            <v>0</v>
          </cell>
        </row>
        <row r="56">
          <cell r="C56">
            <v>0.05</v>
          </cell>
        </row>
        <row r="57">
          <cell r="C57">
            <v>0.05</v>
          </cell>
        </row>
        <row r="58">
          <cell r="C58">
            <v>0.05</v>
          </cell>
        </row>
        <row r="59">
          <cell r="C59">
            <v>0.05</v>
          </cell>
        </row>
        <row r="63">
          <cell r="C63">
            <v>0.5</v>
          </cell>
        </row>
        <row r="64">
          <cell r="C64">
            <v>0.4</v>
          </cell>
        </row>
        <row r="65">
          <cell r="C65">
            <v>0.4</v>
          </cell>
        </row>
        <row r="69">
          <cell r="C69">
            <v>460</v>
          </cell>
        </row>
        <row r="70">
          <cell r="C70">
            <v>630</v>
          </cell>
        </row>
        <row r="71">
          <cell r="C71">
            <v>600</v>
          </cell>
        </row>
        <row r="72">
          <cell r="C72">
            <v>540</v>
          </cell>
        </row>
        <row r="73">
          <cell r="C73">
            <v>520</v>
          </cell>
        </row>
        <row r="74">
          <cell r="C74">
            <v>600</v>
          </cell>
        </row>
        <row r="75">
          <cell r="C75">
            <v>930</v>
          </cell>
        </row>
        <row r="76">
          <cell r="C76">
            <v>230</v>
          </cell>
        </row>
        <row r="78">
          <cell r="C78">
            <v>430</v>
          </cell>
        </row>
        <row r="79">
          <cell r="C79">
            <v>500</v>
          </cell>
        </row>
        <row r="80">
          <cell r="C80">
            <v>1000</v>
          </cell>
        </row>
        <row r="81">
          <cell r="C81">
            <v>1000</v>
          </cell>
        </row>
        <row r="82">
          <cell r="C82">
            <v>1000</v>
          </cell>
        </row>
        <row r="83">
          <cell r="C83">
            <v>415</v>
          </cell>
        </row>
        <row r="84">
          <cell r="C84">
            <v>630</v>
          </cell>
        </row>
        <row r="85">
          <cell r="C85">
            <v>790</v>
          </cell>
        </row>
        <row r="90">
          <cell r="C90">
            <v>1.1000000000000001</v>
          </cell>
        </row>
        <row r="91">
          <cell r="C91">
            <v>0.9</v>
          </cell>
        </row>
      </sheetData>
      <sheetData sheetId="5" refreshError="1"/>
      <sheetData sheetId="6">
        <row r="6">
          <cell r="A6">
            <v>1943</v>
          </cell>
        </row>
        <row r="7">
          <cell r="A7">
            <v>1944</v>
          </cell>
        </row>
        <row r="8">
          <cell r="A8">
            <v>1945</v>
          </cell>
        </row>
        <row r="9">
          <cell r="A9">
            <v>1946</v>
          </cell>
        </row>
        <row r="10">
          <cell r="A10">
            <v>1947</v>
          </cell>
        </row>
        <row r="11">
          <cell r="A11">
            <v>1948</v>
          </cell>
        </row>
        <row r="12">
          <cell r="A12">
            <v>1949</v>
          </cell>
        </row>
        <row r="13">
          <cell r="A13">
            <v>1950</v>
          </cell>
        </row>
        <row r="14">
          <cell r="A14">
            <v>1951</v>
          </cell>
        </row>
        <row r="15">
          <cell r="A15">
            <v>1952</v>
          </cell>
        </row>
        <row r="16">
          <cell r="A16">
            <v>1953</v>
          </cell>
        </row>
        <row r="17">
          <cell r="A17">
            <v>1954</v>
          </cell>
        </row>
        <row r="18">
          <cell r="A18">
            <v>1955</v>
          </cell>
        </row>
        <row r="19">
          <cell r="A19">
            <v>1956</v>
          </cell>
        </row>
        <row r="20">
          <cell r="A20">
            <v>1957</v>
          </cell>
        </row>
        <row r="21">
          <cell r="A21">
            <v>1958</v>
          </cell>
        </row>
        <row r="22">
          <cell r="A22">
            <v>1959</v>
          </cell>
        </row>
        <row r="23">
          <cell r="A23">
            <v>1960</v>
          </cell>
        </row>
        <row r="24">
          <cell r="A24">
            <v>1961</v>
          </cell>
        </row>
        <row r="25">
          <cell r="A25">
            <v>1962</v>
          </cell>
        </row>
        <row r="26">
          <cell r="A26">
            <v>1963</v>
          </cell>
        </row>
        <row r="27">
          <cell r="A27">
            <v>1964</v>
          </cell>
        </row>
        <row r="28">
          <cell r="A28">
            <v>1965</v>
          </cell>
        </row>
        <row r="29">
          <cell r="A29">
            <v>1966</v>
          </cell>
        </row>
        <row r="30">
          <cell r="A30">
            <v>1967</v>
          </cell>
        </row>
        <row r="31">
          <cell r="A31">
            <v>1968</v>
          </cell>
        </row>
        <row r="32">
          <cell r="A32">
            <v>1969</v>
          </cell>
        </row>
        <row r="33">
          <cell r="A33">
            <v>1970</v>
          </cell>
        </row>
        <row r="34">
          <cell r="A34">
            <v>1971</v>
          </cell>
        </row>
        <row r="35">
          <cell r="A35">
            <v>1972</v>
          </cell>
        </row>
        <row r="36">
          <cell r="A36">
            <v>1973</v>
          </cell>
        </row>
        <row r="37">
          <cell r="A37">
            <v>1974</v>
          </cell>
        </row>
        <row r="38">
          <cell r="A38">
            <v>1975</v>
          </cell>
        </row>
        <row r="39">
          <cell r="A39">
            <v>1976</v>
          </cell>
        </row>
        <row r="40">
          <cell r="A40">
            <v>1977</v>
          </cell>
        </row>
        <row r="41">
          <cell r="A41">
            <v>1978</v>
          </cell>
        </row>
        <row r="42">
          <cell r="A42">
            <v>1979</v>
          </cell>
        </row>
        <row r="43">
          <cell r="A43">
            <v>1980</v>
          </cell>
        </row>
        <row r="44">
          <cell r="A44">
            <v>1981</v>
          </cell>
        </row>
        <row r="45">
          <cell r="A45">
            <v>1982</v>
          </cell>
        </row>
        <row r="46">
          <cell r="A46">
            <v>1983</v>
          </cell>
        </row>
        <row r="47">
          <cell r="A47">
            <v>1984</v>
          </cell>
        </row>
        <row r="48">
          <cell r="A48">
            <v>1985</v>
          </cell>
        </row>
        <row r="49">
          <cell r="A49">
            <v>1986</v>
          </cell>
        </row>
        <row r="50">
          <cell r="A50">
            <v>1987</v>
          </cell>
        </row>
        <row r="51">
          <cell r="A51">
            <v>1988</v>
          </cell>
        </row>
        <row r="52">
          <cell r="A52">
            <v>1989</v>
          </cell>
        </row>
        <row r="53">
          <cell r="A53">
            <v>1990</v>
          </cell>
        </row>
        <row r="54">
          <cell r="A54">
            <v>1991</v>
          </cell>
        </row>
        <row r="55">
          <cell r="A55">
            <v>1992</v>
          </cell>
        </row>
        <row r="56">
          <cell r="A56">
            <v>1993</v>
          </cell>
        </row>
        <row r="57">
          <cell r="A57">
            <v>1994</v>
          </cell>
        </row>
        <row r="58">
          <cell r="A58">
            <v>1995</v>
          </cell>
        </row>
        <row r="59">
          <cell r="A59">
            <v>1996</v>
          </cell>
        </row>
        <row r="60">
          <cell r="A60">
            <v>1997</v>
          </cell>
        </row>
        <row r="61">
          <cell r="A61">
            <v>1998</v>
          </cell>
        </row>
        <row r="62">
          <cell r="A62">
            <v>1999</v>
          </cell>
        </row>
        <row r="63">
          <cell r="A63">
            <v>2000</v>
          </cell>
        </row>
        <row r="64">
          <cell r="A64">
            <v>2001</v>
          </cell>
        </row>
        <row r="65">
          <cell r="A65">
            <v>2002</v>
          </cell>
        </row>
        <row r="66">
          <cell r="A66">
            <v>2003</v>
          </cell>
        </row>
        <row r="67">
          <cell r="A67">
            <v>2004</v>
          </cell>
        </row>
        <row r="68">
          <cell r="A68">
            <v>2005</v>
          </cell>
        </row>
        <row r="69">
          <cell r="A69">
            <v>2006</v>
          </cell>
        </row>
        <row r="70">
          <cell r="A70">
            <v>2007</v>
          </cell>
        </row>
        <row r="71">
          <cell r="A71">
            <v>2008</v>
          </cell>
        </row>
        <row r="72">
          <cell r="A72">
            <v>2009</v>
          </cell>
        </row>
        <row r="73">
          <cell r="A73">
            <v>2010</v>
          </cell>
        </row>
        <row r="74">
          <cell r="A74">
            <v>2011</v>
          </cell>
        </row>
        <row r="75">
          <cell r="A75">
            <v>2012</v>
          </cell>
        </row>
        <row r="76">
          <cell r="A76">
            <v>2013</v>
          </cell>
        </row>
        <row r="77">
          <cell r="A77">
            <v>2014</v>
          </cell>
        </row>
        <row r="78">
          <cell r="A78">
            <v>2015</v>
          </cell>
        </row>
        <row r="79">
          <cell r="A79">
            <v>2016</v>
          </cell>
        </row>
        <row r="80">
          <cell r="A80">
            <v>2017</v>
          </cell>
        </row>
        <row r="81">
          <cell r="A81">
            <v>2018</v>
          </cell>
        </row>
        <row r="82">
          <cell r="A82">
            <v>2019</v>
          </cell>
        </row>
        <row r="83">
          <cell r="A83">
            <v>2020</v>
          </cell>
        </row>
      </sheetData>
      <sheetData sheetId="7" refreshError="1"/>
      <sheetData sheetId="8" refreshError="1"/>
      <sheetData sheetId="9" refreshError="1"/>
      <sheetData sheetId="10" refreshError="1"/>
      <sheetData sheetId="11" refreshError="1"/>
      <sheetData sheetId="12" refreshError="1"/>
      <sheetData sheetId="13">
        <row r="8">
          <cell r="AA8" t="str">
            <v>Biofuel Pool</v>
          </cell>
        </row>
        <row r="9">
          <cell r="AA9" t="str">
            <v>kt C</v>
          </cell>
        </row>
        <row r="10">
          <cell r="AA10" t="str">
            <v>BiofuelS</v>
          </cell>
        </row>
        <row r="11">
          <cell r="A11">
            <v>1943</v>
          </cell>
          <cell r="B11">
            <v>1</v>
          </cell>
          <cell r="J11">
            <v>200</v>
          </cell>
          <cell r="K11">
            <v>200</v>
          </cell>
          <cell r="L11">
            <v>0</v>
          </cell>
          <cell r="M11">
            <v>200</v>
          </cell>
          <cell r="N11">
            <v>0</v>
          </cell>
          <cell r="O11">
            <v>0</v>
          </cell>
          <cell r="P11">
            <v>0</v>
          </cell>
          <cell r="Q11">
            <v>0</v>
          </cell>
          <cell r="U11">
            <v>200</v>
          </cell>
          <cell r="V11">
            <v>0</v>
          </cell>
          <cell r="W11">
            <v>0</v>
          </cell>
          <cell r="X11">
            <v>200</v>
          </cell>
        </row>
        <row r="12">
          <cell r="A12">
            <v>1943</v>
          </cell>
          <cell r="B12">
            <v>2</v>
          </cell>
          <cell r="J12">
            <v>333</v>
          </cell>
          <cell r="K12">
            <v>333</v>
          </cell>
          <cell r="L12">
            <v>333</v>
          </cell>
          <cell r="M12">
            <v>333</v>
          </cell>
          <cell r="N12">
            <v>333</v>
          </cell>
          <cell r="O12">
            <v>334</v>
          </cell>
          <cell r="P12">
            <v>333</v>
          </cell>
          <cell r="Q12">
            <v>334</v>
          </cell>
          <cell r="U12">
            <v>333</v>
          </cell>
          <cell r="V12">
            <v>333</v>
          </cell>
          <cell r="W12">
            <v>334</v>
          </cell>
          <cell r="X12">
            <v>1000</v>
          </cell>
        </row>
        <row r="13">
          <cell r="A13">
            <v>1943</v>
          </cell>
          <cell r="B13">
            <v>3</v>
          </cell>
          <cell r="J13">
            <v>1333</v>
          </cell>
          <cell r="K13">
            <v>1333</v>
          </cell>
          <cell r="L13">
            <v>1333</v>
          </cell>
          <cell r="M13">
            <v>1333</v>
          </cell>
          <cell r="N13">
            <v>1333</v>
          </cell>
          <cell r="O13">
            <v>1334</v>
          </cell>
          <cell r="P13">
            <v>1333</v>
          </cell>
          <cell r="Q13">
            <v>1334</v>
          </cell>
          <cell r="U13">
            <v>1333</v>
          </cell>
          <cell r="V13">
            <v>1333</v>
          </cell>
          <cell r="W13">
            <v>1334</v>
          </cell>
          <cell r="X13">
            <v>4000</v>
          </cell>
        </row>
        <row r="14">
          <cell r="A14">
            <v>1943</v>
          </cell>
          <cell r="B14">
            <v>4</v>
          </cell>
          <cell r="J14">
            <v>1000</v>
          </cell>
          <cell r="K14">
            <v>1000</v>
          </cell>
          <cell r="L14">
            <v>1000</v>
          </cell>
          <cell r="M14">
            <v>1000</v>
          </cell>
          <cell r="N14">
            <v>1000</v>
          </cell>
          <cell r="O14">
            <v>1000</v>
          </cell>
          <cell r="P14">
            <v>1000</v>
          </cell>
          <cell r="Q14">
            <v>1000</v>
          </cell>
          <cell r="U14">
            <v>1000</v>
          </cell>
          <cell r="V14">
            <v>1000</v>
          </cell>
          <cell r="W14">
            <v>1000</v>
          </cell>
          <cell r="X14">
            <v>3000</v>
          </cell>
        </row>
        <row r="15">
          <cell r="A15">
            <v>1943</v>
          </cell>
          <cell r="B15">
            <v>5</v>
          </cell>
          <cell r="J15">
            <v>6267</v>
          </cell>
          <cell r="K15">
            <v>6267</v>
          </cell>
          <cell r="L15">
            <v>6267</v>
          </cell>
          <cell r="M15">
            <v>6267</v>
          </cell>
          <cell r="N15">
            <v>6267</v>
          </cell>
          <cell r="O15">
            <v>5267</v>
          </cell>
          <cell r="P15">
            <v>6267</v>
          </cell>
          <cell r="Q15">
            <v>5267</v>
          </cell>
          <cell r="U15">
            <v>6267</v>
          </cell>
          <cell r="V15">
            <v>6267</v>
          </cell>
          <cell r="W15">
            <v>5267</v>
          </cell>
          <cell r="X15">
            <v>17801</v>
          </cell>
        </row>
        <row r="17">
          <cell r="A17">
            <v>1943</v>
          </cell>
          <cell r="B17" t="str">
            <v>Total</v>
          </cell>
          <cell r="J17">
            <v>9133</v>
          </cell>
          <cell r="K17">
            <v>9133</v>
          </cell>
          <cell r="L17">
            <v>8933</v>
          </cell>
          <cell r="M17">
            <v>9133</v>
          </cell>
          <cell r="N17">
            <v>8933</v>
          </cell>
          <cell r="O17">
            <v>7935</v>
          </cell>
          <cell r="P17">
            <v>8933</v>
          </cell>
          <cell r="Q17">
            <v>7935</v>
          </cell>
          <cell r="U17">
            <v>9133</v>
          </cell>
          <cell r="V17">
            <v>8933</v>
          </cell>
          <cell r="W17">
            <v>7935</v>
          </cell>
          <cell r="X17">
            <v>26001</v>
          </cell>
        </row>
        <row r="18">
          <cell r="A18">
            <v>1944</v>
          </cell>
          <cell r="B18">
            <v>1</v>
          </cell>
          <cell r="C18">
            <v>186.78154463193567</v>
          </cell>
          <cell r="E18">
            <v>68.8</v>
          </cell>
          <cell r="J18">
            <v>117.98154463193568</v>
          </cell>
          <cell r="K18">
            <v>200</v>
          </cell>
          <cell r="L18">
            <v>0</v>
          </cell>
          <cell r="M18">
            <v>200</v>
          </cell>
          <cell r="N18">
            <v>0</v>
          </cell>
          <cell r="O18">
            <v>0</v>
          </cell>
          <cell r="P18">
            <v>0</v>
          </cell>
          <cell r="Q18">
            <v>0</v>
          </cell>
          <cell r="U18">
            <v>200</v>
          </cell>
          <cell r="V18">
            <v>0</v>
          </cell>
          <cell r="W18">
            <v>0</v>
          </cell>
          <cell r="X18">
            <v>200</v>
          </cell>
        </row>
        <row r="19">
          <cell r="A19">
            <v>1944</v>
          </cell>
          <cell r="B19">
            <v>2</v>
          </cell>
          <cell r="C19">
            <v>0</v>
          </cell>
          <cell r="E19">
            <v>0</v>
          </cell>
          <cell r="J19">
            <v>333</v>
          </cell>
          <cell r="K19">
            <v>333</v>
          </cell>
          <cell r="L19">
            <v>333</v>
          </cell>
          <cell r="M19">
            <v>333</v>
          </cell>
          <cell r="N19">
            <v>333</v>
          </cell>
          <cell r="O19">
            <v>334</v>
          </cell>
          <cell r="P19">
            <v>333</v>
          </cell>
          <cell r="Q19">
            <v>334</v>
          </cell>
          <cell r="R19">
            <v>0.7</v>
          </cell>
          <cell r="U19">
            <v>332.3</v>
          </cell>
          <cell r="V19">
            <v>333</v>
          </cell>
          <cell r="W19">
            <v>334</v>
          </cell>
          <cell r="X19">
            <v>999.3</v>
          </cell>
        </row>
        <row r="20">
          <cell r="A20">
            <v>1944</v>
          </cell>
          <cell r="B20">
            <v>3</v>
          </cell>
          <cell r="C20">
            <v>0</v>
          </cell>
          <cell r="E20">
            <v>0</v>
          </cell>
          <cell r="J20">
            <v>1333</v>
          </cell>
          <cell r="K20">
            <v>1333</v>
          </cell>
          <cell r="L20">
            <v>1333</v>
          </cell>
          <cell r="M20">
            <v>1333</v>
          </cell>
          <cell r="N20">
            <v>1333</v>
          </cell>
          <cell r="O20">
            <v>1334</v>
          </cell>
          <cell r="P20">
            <v>1333</v>
          </cell>
          <cell r="Q20">
            <v>1334</v>
          </cell>
          <cell r="U20">
            <v>1333</v>
          </cell>
          <cell r="V20">
            <v>1333</v>
          </cell>
          <cell r="W20">
            <v>1334</v>
          </cell>
          <cell r="X20">
            <v>4000</v>
          </cell>
        </row>
        <row r="21">
          <cell r="A21">
            <v>1944</v>
          </cell>
          <cell r="B21">
            <v>4</v>
          </cell>
          <cell r="C21">
            <v>0</v>
          </cell>
          <cell r="E21">
            <v>0</v>
          </cell>
          <cell r="J21">
            <v>1000</v>
          </cell>
          <cell r="K21">
            <v>1000</v>
          </cell>
          <cell r="L21">
            <v>1000</v>
          </cell>
          <cell r="M21">
            <v>1000</v>
          </cell>
          <cell r="N21">
            <v>1000</v>
          </cell>
          <cell r="O21">
            <v>1000</v>
          </cell>
          <cell r="P21">
            <v>1000</v>
          </cell>
          <cell r="Q21">
            <v>1000</v>
          </cell>
          <cell r="U21">
            <v>1000</v>
          </cell>
          <cell r="V21">
            <v>1000</v>
          </cell>
          <cell r="W21">
            <v>1000</v>
          </cell>
          <cell r="X21">
            <v>3000</v>
          </cell>
        </row>
        <row r="22">
          <cell r="A22">
            <v>1944</v>
          </cell>
          <cell r="B22">
            <v>5</v>
          </cell>
          <cell r="C22">
            <v>0</v>
          </cell>
          <cell r="E22">
            <v>0</v>
          </cell>
          <cell r="J22">
            <v>6267</v>
          </cell>
          <cell r="K22">
            <v>6267</v>
          </cell>
          <cell r="L22">
            <v>6267</v>
          </cell>
          <cell r="M22">
            <v>6267</v>
          </cell>
          <cell r="N22">
            <v>6267</v>
          </cell>
          <cell r="O22">
            <v>5267</v>
          </cell>
          <cell r="P22">
            <v>6267</v>
          </cell>
          <cell r="Q22">
            <v>5267</v>
          </cell>
          <cell r="U22">
            <v>6267</v>
          </cell>
          <cell r="V22">
            <v>6267</v>
          </cell>
          <cell r="W22">
            <v>5267</v>
          </cell>
          <cell r="X22">
            <v>17801</v>
          </cell>
        </row>
        <row r="23">
          <cell r="C23">
            <v>125.64333175533083</v>
          </cell>
          <cell r="Y23">
            <v>0</v>
          </cell>
        </row>
        <row r="24">
          <cell r="A24">
            <v>1944</v>
          </cell>
          <cell r="B24" t="str">
            <v>Total</v>
          </cell>
          <cell r="J24">
            <v>9050.9815446319353</v>
          </cell>
          <cell r="K24">
            <v>9133</v>
          </cell>
          <cell r="L24">
            <v>8933</v>
          </cell>
          <cell r="M24">
            <v>9133</v>
          </cell>
          <cell r="N24">
            <v>8933</v>
          </cell>
          <cell r="O24">
            <v>7935</v>
          </cell>
          <cell r="P24">
            <v>8933</v>
          </cell>
          <cell r="Q24">
            <v>7935</v>
          </cell>
          <cell r="U24">
            <v>9132.2999999999993</v>
          </cell>
          <cell r="V24">
            <v>8933</v>
          </cell>
          <cell r="W24">
            <v>7935</v>
          </cell>
          <cell r="X24">
            <v>26000.3</v>
          </cell>
        </row>
        <row r="25">
          <cell r="A25">
            <v>1945</v>
          </cell>
          <cell r="B25">
            <v>1</v>
          </cell>
          <cell r="C25">
            <v>69.48</v>
          </cell>
          <cell r="E25">
            <v>0.24680000000000002</v>
          </cell>
          <cell r="F25">
            <v>1.2892571832675963</v>
          </cell>
          <cell r="H25">
            <v>69.233200000000011</v>
          </cell>
          <cell r="I25">
            <v>0</v>
          </cell>
          <cell r="J25">
            <v>69.233200000000011</v>
          </cell>
          <cell r="K25">
            <v>269.23320000000001</v>
          </cell>
          <cell r="L25">
            <v>47.192617852774276</v>
          </cell>
          <cell r="M25">
            <v>222.04058214722573</v>
          </cell>
          <cell r="N25">
            <v>47.192617852774276</v>
          </cell>
          <cell r="O25">
            <v>0</v>
          </cell>
          <cell r="P25">
            <v>47.192617852774276</v>
          </cell>
          <cell r="Q25">
            <v>0</v>
          </cell>
          <cell r="R25">
            <v>133.22434928833545</v>
          </cell>
          <cell r="S25">
            <v>30.675201604303279</v>
          </cell>
          <cell r="T25">
            <v>0</v>
          </cell>
          <cell r="U25">
            <v>88.816232858890288</v>
          </cell>
          <cell r="V25">
            <v>16.517416248470997</v>
          </cell>
          <cell r="W25">
            <v>0</v>
          </cell>
          <cell r="X25">
            <v>105.33364910736128</v>
          </cell>
          <cell r="Y25">
            <v>131.98256436585956</v>
          </cell>
          <cell r="Z25">
            <v>27</v>
          </cell>
          <cell r="AA25">
            <v>0</v>
          </cell>
          <cell r="AC25">
            <v>4.9169865267791613</v>
          </cell>
        </row>
        <row r="26">
          <cell r="A26">
            <v>1945</v>
          </cell>
          <cell r="B26">
            <v>2</v>
          </cell>
          <cell r="C26">
            <v>80.755094836363597</v>
          </cell>
          <cell r="E26">
            <v>2.6598000000000004E-3</v>
          </cell>
          <cell r="F26">
            <v>1.4984756203689944</v>
          </cell>
          <cell r="H26">
            <v>80.752435036363593</v>
          </cell>
          <cell r="I26">
            <v>0</v>
          </cell>
          <cell r="J26">
            <v>80.752435036363593</v>
          </cell>
          <cell r="K26">
            <v>413.05243503636359</v>
          </cell>
          <cell r="L26">
            <v>56.526704525454512</v>
          </cell>
          <cell r="M26">
            <v>356.52573051090906</v>
          </cell>
          <cell r="N26">
            <v>389.52670452545453</v>
          </cell>
          <cell r="O26">
            <v>28.263352262727256</v>
          </cell>
          <cell r="P26">
            <v>361.26335226272727</v>
          </cell>
          <cell r="Q26">
            <v>362.26335226272727</v>
          </cell>
          <cell r="R26">
            <v>53.47885957663636</v>
          </cell>
          <cell r="S26">
            <v>45.157919032840908</v>
          </cell>
          <cell r="T26">
            <v>81.509254259113632</v>
          </cell>
          <cell r="U26">
            <v>303.0468709342727</v>
          </cell>
          <cell r="V26">
            <v>316.10543322988633</v>
          </cell>
          <cell r="W26">
            <v>280.75409800361365</v>
          </cell>
          <cell r="X26">
            <v>899.90640216777263</v>
          </cell>
          <cell r="Y26">
            <v>49.45179208970044</v>
          </cell>
          <cell r="Z26">
            <v>121.68693913546093</v>
          </cell>
          <cell r="AA26">
            <v>9.0073016434295461</v>
          </cell>
        </row>
        <row r="27">
          <cell r="A27">
            <v>1945</v>
          </cell>
          <cell r="B27">
            <v>3</v>
          </cell>
          <cell r="C27">
            <v>34.194834004179434</v>
          </cell>
          <cell r="E27">
            <v>0</v>
          </cell>
          <cell r="F27">
            <v>0.63451259888502298</v>
          </cell>
          <cell r="H27">
            <v>34.194834004179434</v>
          </cell>
          <cell r="I27">
            <v>0</v>
          </cell>
          <cell r="J27">
            <v>34.194834004179434</v>
          </cell>
          <cell r="K27">
            <v>1367.1948340041795</v>
          </cell>
          <cell r="L27">
            <v>29.065608903552519</v>
          </cell>
          <cell r="M27">
            <v>1338.1292251006269</v>
          </cell>
          <cell r="N27">
            <v>1362.0656089035526</v>
          </cell>
          <cell r="O27">
            <v>10.17296311624338</v>
          </cell>
          <cell r="P27">
            <v>1351.8926457873092</v>
          </cell>
          <cell r="Q27">
            <v>1344.1729631162434</v>
          </cell>
          <cell r="R27">
            <v>20.071938376509404</v>
          </cell>
          <cell r="S27">
            <v>87.87302197617511</v>
          </cell>
          <cell r="T27">
            <v>60.487783340230955</v>
          </cell>
          <cell r="U27">
            <v>1318.0572867241174</v>
          </cell>
          <cell r="V27">
            <v>1264.0196238111341</v>
          </cell>
          <cell r="W27">
            <v>1283.6851797760125</v>
          </cell>
          <cell r="X27">
            <v>3865.7620903112638</v>
          </cell>
          <cell r="Y27">
            <v>58.566085488817116</v>
          </cell>
          <cell r="Z27">
            <v>101.44502101945257</v>
          </cell>
          <cell r="AA27">
            <v>8.4216371846457747</v>
          </cell>
        </row>
        <row r="28">
          <cell r="A28">
            <v>1945</v>
          </cell>
          <cell r="B28">
            <v>4</v>
          </cell>
          <cell r="C28">
            <v>1.8596360281755362</v>
          </cell>
          <cell r="E28">
            <v>0</v>
          </cell>
          <cell r="F28">
            <v>3.4507039545027804E-2</v>
          </cell>
          <cell r="H28">
            <v>1.8596360281755362</v>
          </cell>
          <cell r="I28">
            <v>0</v>
          </cell>
          <cell r="J28">
            <v>1.8596360281755362</v>
          </cell>
          <cell r="K28">
            <v>1001.8596360281755</v>
          </cell>
          <cell r="L28">
            <v>1.394727021131652</v>
          </cell>
          <cell r="M28">
            <v>1000.4649090070438</v>
          </cell>
          <cell r="N28">
            <v>1001.3947270211316</v>
          </cell>
          <cell r="O28">
            <v>0.48815445739607816</v>
          </cell>
          <cell r="P28">
            <v>1000.9065725637356</v>
          </cell>
          <cell r="Q28">
            <v>1000.488154457396</v>
          </cell>
          <cell r="R28">
            <v>12.505811362588048</v>
          </cell>
          <cell r="S28">
            <v>65.058927216642815</v>
          </cell>
          <cell r="T28">
            <v>40.019526178295848</v>
          </cell>
          <cell r="U28">
            <v>987.95909764445582</v>
          </cell>
          <cell r="V28">
            <v>935.84764534709279</v>
          </cell>
          <cell r="W28">
            <v>960.46862827910013</v>
          </cell>
          <cell r="X28">
            <v>2884.275371270649</v>
          </cell>
          <cell r="Y28">
            <v>36.581726821176282</v>
          </cell>
          <cell r="Z28">
            <v>75.123324698474079</v>
          </cell>
          <cell r="AA28">
            <v>5.8792132378763355</v>
          </cell>
        </row>
        <row r="29">
          <cell r="A29">
            <v>1945</v>
          </cell>
          <cell r="B29">
            <v>5</v>
          </cell>
          <cell r="C29">
            <v>647.76758211155891</v>
          </cell>
          <cell r="E29">
            <v>9.7562201999999996</v>
          </cell>
          <cell r="F29">
            <v>12.019847557933359</v>
          </cell>
          <cell r="H29">
            <v>638.01136191155888</v>
          </cell>
          <cell r="I29">
            <v>0</v>
          </cell>
          <cell r="J29">
            <v>638.01136191155888</v>
          </cell>
          <cell r="K29">
            <v>6905.0113619115591</v>
          </cell>
          <cell r="L29">
            <v>510.40908952924713</v>
          </cell>
          <cell r="M29">
            <v>6394.6022723823116</v>
          </cell>
          <cell r="N29">
            <v>6777.4090895292475</v>
          </cell>
          <cell r="O29">
            <v>229.68409028816117</v>
          </cell>
          <cell r="P29">
            <v>6547.7249992410862</v>
          </cell>
          <cell r="Q29">
            <v>5496.6840902881613</v>
          </cell>
          <cell r="R29">
            <v>42.630681815882085</v>
          </cell>
          <cell r="S29">
            <v>180.0624374791299</v>
          </cell>
          <cell r="T29">
            <v>130.54624714434382</v>
          </cell>
          <cell r="U29">
            <v>6351.9715905664298</v>
          </cell>
          <cell r="V29">
            <v>6367.6625617619566</v>
          </cell>
          <cell r="W29">
            <v>5366.1378431438179</v>
          </cell>
          <cell r="X29">
            <v>18085.771995472205</v>
          </cell>
          <cell r="Y29">
            <v>49.784113586440739</v>
          </cell>
          <cell r="Z29">
            <v>285.79328453094723</v>
          </cell>
          <cell r="AA29">
            <v>17.661968321967791</v>
          </cell>
        </row>
        <row r="30">
          <cell r="C30">
            <v>932.12780957214682</v>
          </cell>
          <cell r="R30">
            <v>932.12780957214682</v>
          </cell>
          <cell r="Y30">
            <v>620.755971491531</v>
          </cell>
          <cell r="Z30">
            <v>0</v>
          </cell>
          <cell r="AA30">
            <v>283.40800379345143</v>
          </cell>
          <cell r="AB30">
            <v>0</v>
          </cell>
          <cell r="AC30">
            <v>27.963834287164403</v>
          </cell>
        </row>
        <row r="31">
          <cell r="A31">
            <v>1945</v>
          </cell>
          <cell r="B31" t="str">
            <v>Total</v>
          </cell>
          <cell r="C31">
            <v>834.05714698027748</v>
          </cell>
          <cell r="E31">
            <v>10.00568</v>
          </cell>
          <cell r="F31">
            <v>15.476599999999999</v>
          </cell>
          <cell r="H31">
            <v>824.0514669802775</v>
          </cell>
          <cell r="I31">
            <v>0</v>
          </cell>
          <cell r="J31">
            <v>824.05146698027738</v>
          </cell>
          <cell r="K31">
            <v>9956.3514669802771</v>
          </cell>
          <cell r="L31">
            <v>644.58874783216004</v>
          </cell>
          <cell r="M31">
            <v>9311.762719148117</v>
          </cell>
          <cell r="N31">
            <v>9577.5887478321602</v>
          </cell>
          <cell r="O31">
            <v>268.60856012452791</v>
          </cell>
          <cell r="P31">
            <v>9308.9801877076316</v>
          </cell>
          <cell r="Q31">
            <v>8203.6085601245286</v>
          </cell>
          <cell r="R31">
            <v>261.91164041995131</v>
          </cell>
          <cell r="S31">
            <v>408.82750730909197</v>
          </cell>
          <cell r="T31">
            <v>312.56281092198424</v>
          </cell>
          <cell r="U31">
            <v>9049.8510787281666</v>
          </cell>
          <cell r="V31">
            <v>8900.1526803985398</v>
          </cell>
          <cell r="W31">
            <v>7891.0457492025444</v>
          </cell>
          <cell r="X31">
            <v>25841.049508329252</v>
          </cell>
          <cell r="Y31">
            <v>326.36628235199413</v>
          </cell>
          <cell r="Z31">
            <v>615.96555591111382</v>
          </cell>
          <cell r="AA31">
            <v>40.970120387919451</v>
          </cell>
        </row>
        <row r="32">
          <cell r="A32">
            <v>1946</v>
          </cell>
          <cell r="B32">
            <v>1</v>
          </cell>
          <cell r="C32">
            <v>68.360000000000014</v>
          </cell>
          <cell r="E32">
            <v>0.54759999999999998</v>
          </cell>
          <cell r="F32">
            <v>1.2089543293002707</v>
          </cell>
          <cell r="H32">
            <v>67.812400000000011</v>
          </cell>
          <cell r="I32">
            <v>0</v>
          </cell>
          <cell r="J32">
            <v>67.812400000000011</v>
          </cell>
          <cell r="K32">
            <v>156.62863285889028</v>
          </cell>
          <cell r="L32">
            <v>27.693280000000005</v>
          </cell>
          <cell r="M32">
            <v>128.93535285889027</v>
          </cell>
          <cell r="N32">
            <v>44.210696248471002</v>
          </cell>
          <cell r="O32">
            <v>16.517416248470997</v>
          </cell>
          <cell r="P32">
            <v>27.693280000000005</v>
          </cell>
          <cell r="Q32">
            <v>16.517416248470997</v>
          </cell>
          <cell r="R32">
            <v>77.361211715334164</v>
          </cell>
          <cell r="S32">
            <v>18.000632000000003</v>
          </cell>
          <cell r="T32">
            <v>14.865674623623898</v>
          </cell>
          <cell r="U32">
            <v>51.574141143556105</v>
          </cell>
          <cell r="V32">
            <v>9.6926480000000019</v>
          </cell>
          <cell r="W32">
            <v>1.6517416248470997</v>
          </cell>
          <cell r="X32">
            <v>62.918530768403208</v>
          </cell>
          <cell r="Y32">
            <v>85.676159455455988</v>
          </cell>
          <cell r="Z32">
            <v>21.244533333333344</v>
          </cell>
          <cell r="AA32">
            <v>0</v>
          </cell>
          <cell r="AC32">
            <v>3.3068255501687416</v>
          </cell>
        </row>
        <row r="33">
          <cell r="A33">
            <v>1946</v>
          </cell>
          <cell r="B33">
            <v>2</v>
          </cell>
          <cell r="C33">
            <v>86.558850599999957</v>
          </cell>
          <cell r="E33">
            <v>1.2090000000000002E-2</v>
          </cell>
          <cell r="F33">
            <v>1.5308030598613993</v>
          </cell>
          <cell r="H33">
            <v>86.546760599999956</v>
          </cell>
          <cell r="I33">
            <v>121.68693913546093</v>
          </cell>
          <cell r="J33">
            <v>208.2336997354609</v>
          </cell>
          <cell r="K33">
            <v>511.28057066973361</v>
          </cell>
          <cell r="L33">
            <v>56.526704525454512</v>
          </cell>
          <cell r="M33">
            <v>454.75386614427907</v>
          </cell>
          <cell r="N33">
            <v>372.63213775534086</v>
          </cell>
          <cell r="O33">
            <v>28.263352262727256</v>
          </cell>
          <cell r="P33">
            <v>344.3687854926136</v>
          </cell>
          <cell r="Q33">
            <v>309.01745026634092</v>
          </cell>
          <cell r="R33">
            <v>68.213079921641864</v>
          </cell>
          <cell r="S33">
            <v>43.0460981865767</v>
          </cell>
          <cell r="T33">
            <v>69.528926309926703</v>
          </cell>
          <cell r="U33">
            <v>386.54078622263722</v>
          </cell>
          <cell r="V33">
            <v>301.32268730603687</v>
          </cell>
          <cell r="W33">
            <v>239.48852395641421</v>
          </cell>
          <cell r="X33">
            <v>927.3519974850883</v>
          </cell>
          <cell r="Y33">
            <v>51.267314418231571</v>
          </cell>
          <cell r="Z33">
            <v>120.48138477900645</v>
          </cell>
          <cell r="AA33">
            <v>9.0394052209072644</v>
          </cell>
        </row>
        <row r="34">
          <cell r="A34">
            <v>1946</v>
          </cell>
          <cell r="B34">
            <v>3</v>
          </cell>
          <cell r="C34">
            <v>32.526423529772174</v>
          </cell>
          <cell r="E34">
            <v>0</v>
          </cell>
          <cell r="F34">
            <v>0.57523347780825418</v>
          </cell>
          <cell r="H34">
            <v>32.526423529772174</v>
          </cell>
          <cell r="I34">
            <v>101.44502101945257</v>
          </cell>
          <cell r="J34">
            <v>133.97144454922474</v>
          </cell>
          <cell r="K34">
            <v>1452.0287312733421</v>
          </cell>
          <cell r="L34">
            <v>29.065608903552519</v>
          </cell>
          <cell r="M34">
            <v>1422.9631223697895</v>
          </cell>
          <cell r="N34">
            <v>1293.0852327146868</v>
          </cell>
          <cell r="O34">
            <v>10.17296311624338</v>
          </cell>
          <cell r="P34">
            <v>1282.9122695984433</v>
          </cell>
          <cell r="Q34">
            <v>1293.858142892256</v>
          </cell>
          <cell r="R34">
            <v>21.344446835546844</v>
          </cell>
          <cell r="S34">
            <v>83.389297523898833</v>
          </cell>
          <cell r="T34">
            <v>58.223616430151516</v>
          </cell>
          <cell r="U34">
            <v>1401.6186755342426</v>
          </cell>
          <cell r="V34">
            <v>1199.5229720745444</v>
          </cell>
          <cell r="W34">
            <v>1235.6345264621045</v>
          </cell>
          <cell r="X34">
            <v>3836.7761740708916</v>
          </cell>
          <cell r="Y34">
            <v>58.533843365346435</v>
          </cell>
          <cell r="Z34">
            <v>96.275649384770915</v>
          </cell>
          <cell r="AA34">
            <v>8.1478680394798602</v>
          </cell>
        </row>
        <row r="35">
          <cell r="A35">
            <v>1946</v>
          </cell>
          <cell r="B35">
            <v>4</v>
          </cell>
          <cell r="C35">
            <v>2.1338378674389791</v>
          </cell>
          <cell r="E35">
            <v>0</v>
          </cell>
          <cell r="F35">
            <v>3.7737163953557785E-2</v>
          </cell>
          <cell r="H35">
            <v>2.1338378674389791</v>
          </cell>
          <cell r="I35">
            <v>75.123324698474079</v>
          </cell>
          <cell r="J35">
            <v>77.257162565913063</v>
          </cell>
          <cell r="K35">
            <v>1065.216260210369</v>
          </cell>
          <cell r="L35">
            <v>1.394727021131652</v>
          </cell>
          <cell r="M35">
            <v>1063.8215331892372</v>
          </cell>
          <cell r="N35">
            <v>937.24237236822444</v>
          </cell>
          <cell r="O35">
            <v>0.48815445739607816</v>
          </cell>
          <cell r="P35">
            <v>936.7542179108284</v>
          </cell>
          <cell r="Q35">
            <v>960.95678273649617</v>
          </cell>
          <cell r="R35">
            <v>13.297769164865466</v>
          </cell>
          <cell r="S35">
            <v>60.889024164203853</v>
          </cell>
          <cell r="T35">
            <v>38.43827130945985</v>
          </cell>
          <cell r="U35">
            <v>1050.5237640243718</v>
          </cell>
          <cell r="V35">
            <v>875.86519374662453</v>
          </cell>
          <cell r="W35">
            <v>922.51851142703629</v>
          </cell>
          <cell r="X35">
            <v>2848.9074691980327</v>
          </cell>
          <cell r="Y35">
            <v>36.196237770276419</v>
          </cell>
          <cell r="Z35">
            <v>70.797573636326277</v>
          </cell>
          <cell r="AA35">
            <v>5.6312532319264585</v>
          </cell>
        </row>
        <row r="36">
          <cell r="A36">
            <v>1946</v>
          </cell>
          <cell r="B36">
            <v>5</v>
          </cell>
          <cell r="C36">
            <v>630.10464940141583</v>
          </cell>
          <cell r="E36">
            <v>15.293659999999999</v>
          </cell>
          <cell r="F36">
            <v>11.143471969076518</v>
          </cell>
          <cell r="H36">
            <v>614.81098940141578</v>
          </cell>
          <cell r="I36">
            <v>285.79328453094723</v>
          </cell>
          <cell r="J36">
            <v>900.60427393236296</v>
          </cell>
          <cell r="K36">
            <v>7252.5758644987927</v>
          </cell>
          <cell r="L36">
            <v>510.40908952924713</v>
          </cell>
          <cell r="M36">
            <v>6742.1667749695453</v>
          </cell>
          <cell r="N36">
            <v>6878.071651291204</v>
          </cell>
          <cell r="O36">
            <v>229.68409028816117</v>
          </cell>
          <cell r="P36">
            <v>6648.3875610030427</v>
          </cell>
          <cell r="Q36">
            <v>5595.8219334319792</v>
          </cell>
          <cell r="R36">
            <v>44.947778499796975</v>
          </cell>
          <cell r="S36">
            <v>182.8306579275837</v>
          </cell>
          <cell r="T36">
            <v>132.90077091900952</v>
          </cell>
          <cell r="U36">
            <v>6697.2189964697482</v>
          </cell>
          <cell r="V36">
            <v>6465.5569030754586</v>
          </cell>
          <cell r="W36">
            <v>5462.9211625129701</v>
          </cell>
          <cell r="X36">
            <v>18625.697062058178</v>
          </cell>
          <cell r="Y36">
            <v>51.428536246867978</v>
          </cell>
          <cell r="Z36">
            <v>291.21671073220267</v>
          </cell>
          <cell r="AA36">
            <v>18.033960367319512</v>
          </cell>
        </row>
        <row r="37">
          <cell r="C37">
            <v>1006.2178570917298</v>
          </cell>
          <cell r="R37">
            <v>1006.2178570917298</v>
          </cell>
          <cell r="Y37">
            <v>666.72253459199419</v>
          </cell>
          <cell r="Z37">
            <v>0</v>
          </cell>
          <cell r="AA37">
            <v>309.30878678698372</v>
          </cell>
          <cell r="AB37">
            <v>0</v>
          </cell>
          <cell r="AC37">
            <v>30.186535712751894</v>
          </cell>
        </row>
        <row r="38">
          <cell r="A38">
            <v>1946</v>
          </cell>
          <cell r="B38" t="str">
            <v>Total</v>
          </cell>
          <cell r="C38">
            <v>819.68376139862698</v>
          </cell>
          <cell r="E38">
            <v>15.853349999999999</v>
          </cell>
          <cell r="F38">
            <v>14.4962</v>
          </cell>
          <cell r="H38">
            <v>803.83041139862701</v>
          </cell>
          <cell r="I38">
            <v>584.04856938433477</v>
          </cell>
          <cell r="J38">
            <v>1387.8789807829617</v>
          </cell>
          <cell r="K38">
            <v>10437.730059511128</v>
          </cell>
          <cell r="L38">
            <v>625.08940997938578</v>
          </cell>
          <cell r="M38">
            <v>9812.6406495317424</v>
          </cell>
          <cell r="N38">
            <v>9525.2420903779275</v>
          </cell>
          <cell r="O38">
            <v>285.12597637299888</v>
          </cell>
          <cell r="P38">
            <v>9240.116114004928</v>
          </cell>
          <cell r="Q38">
            <v>8176.171725575543</v>
          </cell>
          <cell r="R38">
            <v>225.16428613718531</v>
          </cell>
          <cell r="S38">
            <v>388.15570980226312</v>
          </cell>
          <cell r="T38">
            <v>313.95725959217145</v>
          </cell>
          <cell r="U38">
            <v>9587.4763633945549</v>
          </cell>
          <cell r="V38">
            <v>8851.960404202664</v>
          </cell>
          <cell r="W38">
            <v>7862.2144659833721</v>
          </cell>
          <cell r="X38">
            <v>26301.651233580589</v>
          </cell>
          <cell r="Y38">
            <v>283.10209125617837</v>
          </cell>
          <cell r="Z38">
            <v>603.32267741580836</v>
          </cell>
          <cell r="AA38">
            <v>40.852486859633089</v>
          </cell>
        </row>
        <row r="39">
          <cell r="A39">
            <v>1947</v>
          </cell>
          <cell r="B39">
            <v>1</v>
          </cell>
          <cell r="C39">
            <v>75.52000000000001</v>
          </cell>
          <cell r="E39">
            <v>0.96799999999999997</v>
          </cell>
          <cell r="F39">
            <v>1.0401389302423238</v>
          </cell>
          <cell r="H39">
            <v>74.552000000000007</v>
          </cell>
          <cell r="I39">
            <v>0</v>
          </cell>
          <cell r="J39">
            <v>74.552000000000007</v>
          </cell>
          <cell r="K39">
            <v>126.12614114355611</v>
          </cell>
          <cell r="L39">
            <v>27.124960000000005</v>
          </cell>
          <cell r="M39">
            <v>99.00118114355611</v>
          </cell>
          <cell r="N39">
            <v>36.817608000000007</v>
          </cell>
          <cell r="O39">
            <v>9.6926480000000019</v>
          </cell>
          <cell r="P39">
            <v>27.124960000000005</v>
          </cell>
          <cell r="Q39">
            <v>11.344389624847102</v>
          </cell>
          <cell r="R39">
            <v>59.400708686133662</v>
          </cell>
          <cell r="S39">
            <v>17.631224000000003</v>
          </cell>
          <cell r="T39">
            <v>10.209950662362392</v>
          </cell>
          <cell r="U39">
            <v>39.600472457422448</v>
          </cell>
          <cell r="V39">
            <v>9.493736000000002</v>
          </cell>
          <cell r="W39">
            <v>1.13443896248471</v>
          </cell>
          <cell r="X39">
            <v>50.228647419907162</v>
          </cell>
          <cell r="Y39">
            <v>56.359560181374512</v>
          </cell>
          <cell r="Z39">
            <v>28.265066666666673</v>
          </cell>
          <cell r="AA39">
            <v>0</v>
          </cell>
          <cell r="AC39">
            <v>2.6172565004548813</v>
          </cell>
        </row>
        <row r="40">
          <cell r="A40">
            <v>1947</v>
          </cell>
          <cell r="B40">
            <v>2</v>
          </cell>
          <cell r="C40">
            <v>103.76592076744181</v>
          </cell>
          <cell r="E40">
            <v>3.3972900000000007E-2</v>
          </cell>
          <cell r="F40">
            <v>1.4291707338805171</v>
          </cell>
          <cell r="H40">
            <v>103.73194786744182</v>
          </cell>
          <cell r="I40">
            <v>120.48138477900645</v>
          </cell>
          <cell r="J40">
            <v>224.21333264644826</v>
          </cell>
          <cell r="K40">
            <v>610.75411886908546</v>
          </cell>
          <cell r="L40">
            <v>56.526704525454512</v>
          </cell>
          <cell r="M40">
            <v>554.22741434363093</v>
          </cell>
          <cell r="N40">
            <v>357.8493918314914</v>
          </cell>
          <cell r="O40">
            <v>28.263352262727256</v>
          </cell>
          <cell r="P40">
            <v>329.58603956876414</v>
          </cell>
          <cell r="Q40">
            <v>267.75187621914148</v>
          </cell>
          <cell r="R40">
            <v>83.134112151544642</v>
          </cell>
          <cell r="S40">
            <v>41.198254946095517</v>
          </cell>
          <cell r="T40">
            <v>60.244172149306834</v>
          </cell>
          <cell r="U40">
            <v>471.0933021920863</v>
          </cell>
          <cell r="V40">
            <v>288.38778462266862</v>
          </cell>
          <cell r="W40">
            <v>207.50770406983463</v>
          </cell>
          <cell r="X40">
            <v>966.98879088458955</v>
          </cell>
          <cell r="Y40">
            <v>57.703253635401431</v>
          </cell>
          <cell r="Z40">
            <v>117.6444586491982</v>
          </cell>
          <cell r="AA40">
            <v>9.22882696234735</v>
          </cell>
        </row>
        <row r="41">
          <cell r="A41">
            <v>1947</v>
          </cell>
          <cell r="B41">
            <v>3</v>
          </cell>
          <cell r="C41">
            <v>25.882570219877497</v>
          </cell>
          <cell r="E41">
            <v>0</v>
          </cell>
          <cell r="F41">
            <v>0.35648131488910501</v>
          </cell>
          <cell r="H41">
            <v>25.882570219877497</v>
          </cell>
          <cell r="I41">
            <v>96.275649384770915</v>
          </cell>
          <cell r="J41">
            <v>122.15821960464841</v>
          </cell>
          <cell r="K41">
            <v>1523.7768951388909</v>
          </cell>
          <cell r="L41">
            <v>29.065608903552519</v>
          </cell>
          <cell r="M41">
            <v>1494.7112862353383</v>
          </cell>
          <cell r="N41">
            <v>1228.5885809780971</v>
          </cell>
          <cell r="O41">
            <v>10.17296311624338</v>
          </cell>
          <cell r="P41">
            <v>1218.4156178618537</v>
          </cell>
          <cell r="Q41">
            <v>1245.8074895783479</v>
          </cell>
          <cell r="R41">
            <v>22.420669293530075</v>
          </cell>
          <cell r="S41">
            <v>79.197015161020488</v>
          </cell>
          <cell r="T41">
            <v>56.061337031025666</v>
          </cell>
          <cell r="U41">
            <v>1472.2906169418081</v>
          </cell>
          <cell r="V41">
            <v>1139.2186027008331</v>
          </cell>
          <cell r="W41">
            <v>1189.7461525473223</v>
          </cell>
          <cell r="X41">
            <v>3801.2553721899635</v>
          </cell>
          <cell r="Y41">
            <v>62.43959264119664</v>
          </cell>
          <cell r="Z41">
            <v>87.355477770100762</v>
          </cell>
          <cell r="AA41">
            <v>7.8839510742788121</v>
          </cell>
        </row>
        <row r="42">
          <cell r="A42">
            <v>1947</v>
          </cell>
          <cell r="B42">
            <v>4</v>
          </cell>
          <cell r="C42">
            <v>1.8733251821587489</v>
          </cell>
          <cell r="E42">
            <v>0</v>
          </cell>
          <cell r="F42">
            <v>2.5801356607079017E-2</v>
          </cell>
          <cell r="H42">
            <v>1.8733251821587489</v>
          </cell>
          <cell r="I42">
            <v>70.797573636326277</v>
          </cell>
          <cell r="J42">
            <v>72.670898818485028</v>
          </cell>
          <cell r="K42">
            <v>1123.1946628428568</v>
          </cell>
          <cell r="L42">
            <v>1.394727021131652</v>
          </cell>
          <cell r="M42">
            <v>1121.7999358217251</v>
          </cell>
          <cell r="N42">
            <v>877.25992076775617</v>
          </cell>
          <cell r="O42">
            <v>0.48815445739607816</v>
          </cell>
          <cell r="P42">
            <v>876.77176631036014</v>
          </cell>
          <cell r="Q42">
            <v>923.00666588443232</v>
          </cell>
          <cell r="R42">
            <v>14.022499197771564</v>
          </cell>
          <cell r="S42">
            <v>56.990164810173411</v>
          </cell>
          <cell r="T42">
            <v>36.920266635377295</v>
          </cell>
          <cell r="U42">
            <v>1107.7774366239535</v>
          </cell>
          <cell r="V42">
            <v>819.78160150018675</v>
          </cell>
          <cell r="W42">
            <v>886.08639924905503</v>
          </cell>
          <cell r="X42">
            <v>2813.6454373731954</v>
          </cell>
          <cell r="Y42">
            <v>38.241545418817786</v>
          </cell>
          <cell r="Z42">
            <v>64.294738692338356</v>
          </cell>
          <cell r="AA42">
            <v>5.3966465321661143</v>
          </cell>
        </row>
        <row r="43">
          <cell r="A43">
            <v>1947</v>
          </cell>
          <cell r="B43">
            <v>5</v>
          </cell>
          <cell r="C43">
            <v>744.90584698482814</v>
          </cell>
          <cell r="E43">
            <v>19.0676971</v>
          </cell>
          <cell r="F43">
            <v>10.259607664380976</v>
          </cell>
          <cell r="H43">
            <v>725.83814988482811</v>
          </cell>
          <cell r="I43">
            <v>291.21671073220267</v>
          </cell>
          <cell r="J43">
            <v>1017.0548606170307</v>
          </cell>
          <cell r="K43">
            <v>7714.2738570867787</v>
          </cell>
          <cell r="L43">
            <v>510.40908952924713</v>
          </cell>
          <cell r="M43">
            <v>7203.8647675575312</v>
          </cell>
          <cell r="N43">
            <v>6975.9659926047061</v>
          </cell>
          <cell r="O43">
            <v>229.68409028816117</v>
          </cell>
          <cell r="P43">
            <v>6746.2819023165448</v>
          </cell>
          <cell r="Q43">
            <v>5692.6052528011314</v>
          </cell>
          <cell r="R43">
            <v>48.025765117050213</v>
          </cell>
          <cell r="S43">
            <v>185.52275231370501</v>
          </cell>
          <cell r="T43">
            <v>135.19937475402688</v>
          </cell>
          <cell r="U43">
            <v>7155.8390024404807</v>
          </cell>
          <cell r="V43">
            <v>6560.7591500028402</v>
          </cell>
          <cell r="W43">
            <v>5557.4058780471041</v>
          </cell>
          <cell r="X43">
            <v>19274.004030490425</v>
          </cell>
          <cell r="Y43">
            <v>56.696630554015563</v>
          </cell>
          <cell r="Z43">
            <v>293.61386702152748</v>
          </cell>
          <cell r="AA43">
            <v>18.437394609239107</v>
          </cell>
        </row>
        <row r="44">
          <cell r="C44">
            <v>1127.6262520505086</v>
          </cell>
          <cell r="R44">
            <v>1127.6262520505086</v>
          </cell>
          <cell r="Y44">
            <v>742.33319512144419</v>
          </cell>
          <cell r="Z44">
            <v>0</v>
          </cell>
          <cell r="AA44">
            <v>351.46426936754909</v>
          </cell>
          <cell r="AB44">
            <v>0</v>
          </cell>
          <cell r="AC44">
            <v>33.828787561515256</v>
          </cell>
        </row>
        <row r="45">
          <cell r="A45">
            <v>1947</v>
          </cell>
          <cell r="B45" t="str">
            <v>Total</v>
          </cell>
          <cell r="C45">
            <v>951.94766315430616</v>
          </cell>
          <cell r="E45">
            <v>20.069669999999999</v>
          </cell>
          <cell r="F45">
            <v>13.1112</v>
          </cell>
          <cell r="H45">
            <v>931.87799315430618</v>
          </cell>
          <cell r="I45">
            <v>578.77131853230628</v>
          </cell>
          <cell r="J45">
            <v>1510.6493116866125</v>
          </cell>
          <cell r="K45">
            <v>11098.125675081168</v>
          </cell>
          <cell r="L45">
            <v>624.52108997938581</v>
          </cell>
          <cell r="M45">
            <v>10473.604585101781</v>
          </cell>
          <cell r="N45">
            <v>9476.4814941820514</v>
          </cell>
          <cell r="O45">
            <v>278.30120812452788</v>
          </cell>
          <cell r="P45">
            <v>9198.1802860575226</v>
          </cell>
          <cell r="Q45">
            <v>8140.5156741078999</v>
          </cell>
          <cell r="R45">
            <v>227.00375444603014</v>
          </cell>
          <cell r="S45">
            <v>380.53941123099446</v>
          </cell>
          <cell r="T45">
            <v>298.63510123209903</v>
          </cell>
          <cell r="U45">
            <v>10246.600830655751</v>
          </cell>
          <cell r="V45">
            <v>8817.6408748265276</v>
          </cell>
          <cell r="W45">
            <v>7841.8805728758007</v>
          </cell>
          <cell r="X45">
            <v>26906.122278358082</v>
          </cell>
          <cell r="Y45">
            <v>271.44058243080593</v>
          </cell>
          <cell r="Z45">
            <v>593.79086530028633</v>
          </cell>
          <cell r="AA45">
            <v>40.946819178031383</v>
          </cell>
        </row>
        <row r="46">
          <cell r="A46">
            <v>1948</v>
          </cell>
          <cell r="B46">
            <v>1</v>
          </cell>
          <cell r="C46">
            <v>78.160000000000011</v>
          </cell>
          <cell r="E46">
            <v>0.2636</v>
          </cell>
          <cell r="F46">
            <v>1.4138658191416158</v>
          </cell>
          <cell r="H46">
            <v>77.896400000000014</v>
          </cell>
          <cell r="I46">
            <v>0</v>
          </cell>
          <cell r="J46">
            <v>77.896400000000014</v>
          </cell>
          <cell r="K46">
            <v>117.49687245742246</v>
          </cell>
          <cell r="L46">
            <v>29.820800000000006</v>
          </cell>
          <cell r="M46">
            <v>87.67607245742245</v>
          </cell>
          <cell r="N46">
            <v>39.314536000000004</v>
          </cell>
          <cell r="O46">
            <v>9.493736000000002</v>
          </cell>
          <cell r="P46">
            <v>29.820800000000002</v>
          </cell>
          <cell r="Q46">
            <v>10.628174962484712</v>
          </cell>
          <cell r="R46">
            <v>52.605643474453466</v>
          </cell>
          <cell r="S46">
            <v>19.383520000000001</v>
          </cell>
          <cell r="T46">
            <v>9.5653574662362413</v>
          </cell>
          <cell r="U46">
            <v>35.070428982968984</v>
          </cell>
          <cell r="V46">
            <v>10.437280000000001</v>
          </cell>
          <cell r="W46">
            <v>1.0628174962484707</v>
          </cell>
          <cell r="X46">
            <v>46.570526479217456</v>
          </cell>
          <cell r="Y46">
            <v>65.876018645802333</v>
          </cell>
          <cell r="Z46">
            <v>13.231866666666674</v>
          </cell>
          <cell r="AA46">
            <v>0</v>
          </cell>
          <cell r="AC46">
            <v>2.4466356282206911</v>
          </cell>
        </row>
        <row r="47">
          <cell r="A47">
            <v>1948</v>
          </cell>
          <cell r="B47">
            <v>2</v>
          </cell>
          <cell r="C47">
            <v>115.19940179999993</v>
          </cell>
          <cell r="E47">
            <v>7.26609E-2</v>
          </cell>
          <cell r="F47">
            <v>2.0838855756215584</v>
          </cell>
          <cell r="H47">
            <v>115.12674089999993</v>
          </cell>
          <cell r="I47">
            <v>117.6444586491982</v>
          </cell>
          <cell r="J47">
            <v>232.77119954919814</v>
          </cell>
          <cell r="K47">
            <v>703.86450174128447</v>
          </cell>
          <cell r="L47">
            <v>145.76358981482261</v>
          </cell>
          <cell r="M47">
            <v>558.10091192646189</v>
          </cell>
          <cell r="N47">
            <v>434.1513744374912</v>
          </cell>
          <cell r="O47">
            <v>28.263352262727256</v>
          </cell>
          <cell r="P47">
            <v>405.88802217476393</v>
          </cell>
          <cell r="Q47">
            <v>235.7710563325619</v>
          </cell>
          <cell r="R47">
            <v>83.715136788969275</v>
          </cell>
          <cell r="S47">
            <v>50.736002771845492</v>
          </cell>
          <cell r="T47">
            <v>53.048487674826426</v>
          </cell>
          <cell r="U47">
            <v>474.3857751374926</v>
          </cell>
          <cell r="V47">
            <v>355.15201940291843</v>
          </cell>
          <cell r="W47">
            <v>182.72256865773548</v>
          </cell>
          <cell r="X47">
            <v>1012.2603631981465</v>
          </cell>
          <cell r="Y47">
            <v>66.741146277184342</v>
          </cell>
          <cell r="Z47">
            <v>111.38349959667478</v>
          </cell>
          <cell r="AA47">
            <v>9.3749813617820603</v>
          </cell>
        </row>
        <row r="48">
          <cell r="A48">
            <v>1948</v>
          </cell>
          <cell r="B48">
            <v>3</v>
          </cell>
          <cell r="C48">
            <v>22.603030848497333</v>
          </cell>
          <cell r="E48">
            <v>0</v>
          </cell>
          <cell r="F48">
            <v>0.4088747789878952</v>
          </cell>
          <cell r="H48">
            <v>22.603030848497333</v>
          </cell>
          <cell r="I48">
            <v>87.355477770100762</v>
          </cell>
          <cell r="J48">
            <v>109.9585086185981</v>
          </cell>
          <cell r="K48">
            <v>1582.2491255604064</v>
          </cell>
          <cell r="L48">
            <v>29.065608903552519</v>
          </cell>
          <cell r="M48">
            <v>1553.1835166568537</v>
          </cell>
          <cell r="N48">
            <v>1168.2842116043857</v>
          </cell>
          <cell r="O48">
            <v>10.17296311624338</v>
          </cell>
          <cell r="P48">
            <v>1158.1112484881423</v>
          </cell>
          <cell r="Q48">
            <v>1199.9191156635657</v>
          </cell>
          <cell r="R48">
            <v>23.297752749852805</v>
          </cell>
          <cell r="S48">
            <v>75.277231151729254</v>
          </cell>
          <cell r="T48">
            <v>53.996360204860459</v>
          </cell>
          <cell r="U48">
            <v>1529.8857639070009</v>
          </cell>
          <cell r="V48">
            <v>1082.8340173364131</v>
          </cell>
          <cell r="W48">
            <v>1145.9227554587053</v>
          </cell>
          <cell r="X48">
            <v>3758.6425367021193</v>
          </cell>
          <cell r="Y48">
            <v>68.790515960664194</v>
          </cell>
          <cell r="Z48">
            <v>76.152260940456202</v>
          </cell>
          <cell r="AA48">
            <v>7.6285672053221258</v>
          </cell>
        </row>
        <row r="49">
          <cell r="A49">
            <v>1948</v>
          </cell>
          <cell r="B49">
            <v>4</v>
          </cell>
          <cell r="C49">
            <v>1.7823739193796502</v>
          </cell>
          <cell r="E49">
            <v>0</v>
          </cell>
          <cell r="F49">
            <v>3.2242036355429389E-2</v>
          </cell>
          <cell r="H49">
            <v>1.7823739193796502</v>
          </cell>
          <cell r="I49">
            <v>64.294738692338356</v>
          </cell>
          <cell r="J49">
            <v>66.077112611718007</v>
          </cell>
          <cell r="K49">
            <v>1173.8545492356716</v>
          </cell>
          <cell r="L49">
            <v>1.394727021131652</v>
          </cell>
          <cell r="M49">
            <v>1172.4598222145398</v>
          </cell>
          <cell r="N49">
            <v>821.1763285213184</v>
          </cell>
          <cell r="O49">
            <v>0.48815445739607816</v>
          </cell>
          <cell r="P49">
            <v>820.68817406392236</v>
          </cell>
          <cell r="Q49">
            <v>886.57455370645107</v>
          </cell>
          <cell r="R49">
            <v>14.655747777681748</v>
          </cell>
          <cell r="S49">
            <v>53.344731314154956</v>
          </cell>
          <cell r="T49">
            <v>35.462982148258043</v>
          </cell>
          <cell r="U49">
            <v>1157.8040744368582</v>
          </cell>
          <cell r="V49">
            <v>767.34344274976741</v>
          </cell>
          <cell r="W49">
            <v>851.11157155819308</v>
          </cell>
          <cell r="X49">
            <v>2776.2590887448187</v>
          </cell>
          <cell r="Y49">
            <v>41.738603874286547</v>
          </cell>
          <cell r="Z49">
            <v>56.551684303803462</v>
          </cell>
          <cell r="AA49">
            <v>5.1731730620047376</v>
          </cell>
        </row>
        <row r="50">
          <cell r="A50">
            <v>1948</v>
          </cell>
          <cell r="B50">
            <v>5</v>
          </cell>
          <cell r="C50">
            <v>789.25496719028115</v>
          </cell>
          <cell r="E50">
            <v>33.0213441</v>
          </cell>
          <cell r="F50">
            <v>14.277131789893499</v>
          </cell>
          <cell r="H50">
            <v>756.23362309028118</v>
          </cell>
          <cell r="I50">
            <v>293.61386702152748</v>
          </cell>
          <cell r="J50">
            <v>1049.8474901118086</v>
          </cell>
          <cell r="K50">
            <v>8205.6864925522896</v>
          </cell>
          <cell r="L50">
            <v>510.40908952924713</v>
          </cell>
          <cell r="M50">
            <v>7695.2774030230421</v>
          </cell>
          <cell r="N50">
            <v>7071.1682395320877</v>
          </cell>
          <cell r="O50">
            <v>229.68409028816117</v>
          </cell>
          <cell r="P50">
            <v>6841.4841492439264</v>
          </cell>
          <cell r="Q50">
            <v>5787.0899683352654</v>
          </cell>
          <cell r="R50">
            <v>51.301849353486944</v>
          </cell>
          <cell r="S50">
            <v>188.140814104208</v>
          </cell>
          <cell r="T50">
            <v>137.44338674796253</v>
          </cell>
          <cell r="U50">
            <v>7643.9755536695548</v>
          </cell>
          <cell r="V50">
            <v>6653.343335139718</v>
          </cell>
          <cell r="W50">
            <v>5649.6465815873025</v>
          </cell>
          <cell r="X50">
            <v>19946.965470396575</v>
          </cell>
          <cell r="Y50">
            <v>66.225756751764706</v>
          </cell>
          <cell r="Z50">
            <v>291.8159909436099</v>
          </cell>
          <cell r="AA50">
            <v>18.844302510282873</v>
          </cell>
        </row>
        <row r="51">
          <cell r="C51">
            <v>1266.8167325728916</v>
          </cell>
          <cell r="R51">
            <v>1266.8167325728916</v>
          </cell>
          <cell r="Y51">
            <v>828.98423041279193</v>
          </cell>
          <cell r="Z51">
            <v>0</v>
          </cell>
          <cell r="AA51">
            <v>399.82800018291289</v>
          </cell>
          <cell r="AB51">
            <v>0</v>
          </cell>
          <cell r="AC51">
            <v>38.004501977186749</v>
          </cell>
        </row>
        <row r="52">
          <cell r="A52">
            <v>1948</v>
          </cell>
          <cell r="B52" t="str">
            <v>Total</v>
          </cell>
          <cell r="C52">
            <v>1006.9997737581581</v>
          </cell>
          <cell r="E52">
            <v>33.357605</v>
          </cell>
          <cell r="F52">
            <v>18.215999999999998</v>
          </cell>
          <cell r="H52">
            <v>973.64216875815805</v>
          </cell>
          <cell r="I52">
            <v>562.90854213316481</v>
          </cell>
          <cell r="J52">
            <v>1536.550710891323</v>
          </cell>
          <cell r="K52">
            <v>11783.151541547075</v>
          </cell>
          <cell r="L52">
            <v>716.45381526875394</v>
          </cell>
          <cell r="M52">
            <v>11066.69772627832</v>
          </cell>
          <cell r="N52">
            <v>9534.094690095284</v>
          </cell>
          <cell r="O52">
            <v>278.10229612452787</v>
          </cell>
          <cell r="P52">
            <v>9255.9923939707551</v>
          </cell>
          <cell r="Q52">
            <v>8119.9828690003287</v>
          </cell>
          <cell r="R52">
            <v>225.57613014444422</v>
          </cell>
          <cell r="S52">
            <v>386.88229934193771</v>
          </cell>
          <cell r="T52">
            <v>289.51657424214375</v>
          </cell>
          <cell r="U52">
            <v>10841.121596133875</v>
          </cell>
          <cell r="V52">
            <v>8869.110094628817</v>
          </cell>
          <cell r="W52">
            <v>7830.4662947581855</v>
          </cell>
          <cell r="X52">
            <v>27540.697985520877</v>
          </cell>
          <cell r="Y52">
            <v>309.37204150970211</v>
          </cell>
          <cell r="Z52">
            <v>551.58193807943167</v>
          </cell>
          <cell r="AA52">
            <v>41.021024139391798</v>
          </cell>
        </row>
        <row r="53">
          <cell r="A53">
            <v>1949</v>
          </cell>
          <cell r="B53">
            <v>1</v>
          </cell>
          <cell r="C53">
            <v>78.64</v>
          </cell>
          <cell r="E53">
            <v>0.96799999999999997</v>
          </cell>
          <cell r="F53">
            <v>1.4603297861561249</v>
          </cell>
          <cell r="H53">
            <v>77.671999999999997</v>
          </cell>
          <cell r="I53">
            <v>0</v>
          </cell>
          <cell r="J53">
            <v>77.671999999999997</v>
          </cell>
          <cell r="K53">
            <v>112.74242898296899</v>
          </cell>
          <cell r="L53">
            <v>31.158560000000008</v>
          </cell>
          <cell r="M53">
            <v>81.58386898296898</v>
          </cell>
          <cell r="N53">
            <v>41.59584000000001</v>
          </cell>
          <cell r="O53">
            <v>10.437280000000001</v>
          </cell>
          <cell r="P53">
            <v>31.158560000000008</v>
          </cell>
          <cell r="Q53">
            <v>11.500097496248472</v>
          </cell>
          <cell r="R53">
            <v>48.950321389781386</v>
          </cell>
          <cell r="S53">
            <v>20.253064000000006</v>
          </cell>
          <cell r="T53">
            <v>10.350087746623625</v>
          </cell>
          <cell r="U53">
            <v>32.633547593187593</v>
          </cell>
          <cell r="V53">
            <v>10.905496000000003</v>
          </cell>
          <cell r="W53">
            <v>1.1500097496248465</v>
          </cell>
          <cell r="X53">
            <v>44.689053342812443</v>
          </cell>
          <cell r="Y53">
            <v>61.052602275646201</v>
          </cell>
          <cell r="Z53">
            <v>16.114266666666669</v>
          </cell>
          <cell r="AA53">
            <v>0</v>
          </cell>
          <cell r="AC53">
            <v>2.3866041940921501</v>
          </cell>
        </row>
        <row r="54">
          <cell r="A54">
            <v>1949</v>
          </cell>
          <cell r="B54">
            <v>2</v>
          </cell>
          <cell r="C54">
            <v>124.46540519999995</v>
          </cell>
          <cell r="E54">
            <v>6.2263500000000006E-2</v>
          </cell>
          <cell r="F54">
            <v>2.3112988117949049</v>
          </cell>
          <cell r="H54">
            <v>124.40314169999995</v>
          </cell>
          <cell r="I54">
            <v>111.38349959667478</v>
          </cell>
          <cell r="J54">
            <v>235.78664129667473</v>
          </cell>
          <cell r="K54">
            <v>710.1724164341673</v>
          </cell>
          <cell r="L54">
            <v>156.94933285251378</v>
          </cell>
          <cell r="M54">
            <v>553.22308358165355</v>
          </cell>
          <cell r="N54">
            <v>512.10135225543218</v>
          </cell>
          <cell r="O54">
            <v>28.263352262727256</v>
          </cell>
          <cell r="P54">
            <v>483.83799999270491</v>
          </cell>
          <cell r="Q54">
            <v>210.98592092046275</v>
          </cell>
          <cell r="R54">
            <v>82.98346253724803</v>
          </cell>
          <cell r="S54">
            <v>60.479749999088114</v>
          </cell>
          <cell r="T54">
            <v>47.471832207104121</v>
          </cell>
          <cell r="U54">
            <v>470.23962104440551</v>
          </cell>
          <cell r="V54">
            <v>423.35824999361682</v>
          </cell>
          <cell r="W54">
            <v>163.51408871335863</v>
          </cell>
          <cell r="X54">
            <v>1057.1119597513809</v>
          </cell>
          <cell r="Y54">
            <v>67.544616273890327</v>
          </cell>
          <cell r="Z54">
            <v>113.8436762323779</v>
          </cell>
          <cell r="AA54">
            <v>9.5467522371720133</v>
          </cell>
        </row>
        <row r="55">
          <cell r="A55">
            <v>1949</v>
          </cell>
          <cell r="B55">
            <v>3</v>
          </cell>
          <cell r="C55">
            <v>21.813094174246043</v>
          </cell>
          <cell r="E55">
            <v>0</v>
          </cell>
          <cell r="F55">
            <v>0.40506499428891318</v>
          </cell>
          <cell r="H55">
            <v>21.813094174246043</v>
          </cell>
          <cell r="I55">
            <v>76.152260940456202</v>
          </cell>
          <cell r="J55">
            <v>97.965355114702248</v>
          </cell>
          <cell r="K55">
            <v>1627.8511190217032</v>
          </cell>
          <cell r="L55">
            <v>29.065608903552519</v>
          </cell>
          <cell r="M55">
            <v>1598.7855101181506</v>
          </cell>
          <cell r="N55">
            <v>1111.8996262399658</v>
          </cell>
          <cell r="O55">
            <v>10.17296311624338</v>
          </cell>
          <cell r="P55">
            <v>1101.7266631237223</v>
          </cell>
          <cell r="Q55">
            <v>1156.0957185749487</v>
          </cell>
          <cell r="R55">
            <v>23.98178265177226</v>
          </cell>
          <cell r="S55">
            <v>71.612233103041959</v>
          </cell>
          <cell r="T55">
            <v>52.024307335872699</v>
          </cell>
          <cell r="U55">
            <v>1574.8037274663784</v>
          </cell>
          <cell r="V55">
            <v>1030.1144300206804</v>
          </cell>
          <cell r="W55">
            <v>1104.071411239076</v>
          </cell>
          <cell r="X55">
            <v>3708.9895687261351</v>
          </cell>
          <cell r="Y55">
            <v>66.146626646255541</v>
          </cell>
          <cell r="Z55">
            <v>74.090780289897026</v>
          </cell>
          <cell r="AA55">
            <v>7.3809161545343462</v>
          </cell>
        </row>
        <row r="56">
          <cell r="A56">
            <v>1949</v>
          </cell>
          <cell r="B56">
            <v>4</v>
          </cell>
          <cell r="C56">
            <v>1.8168986325358465</v>
          </cell>
          <cell r="E56">
            <v>0</v>
          </cell>
          <cell r="F56">
            <v>3.3739460726327927E-2</v>
          </cell>
          <cell r="H56">
            <v>1.8168986325358465</v>
          </cell>
          <cell r="I56">
            <v>56.551684303803462</v>
          </cell>
          <cell r="J56">
            <v>58.368582936339308</v>
          </cell>
          <cell r="K56">
            <v>1216.1726573731976</v>
          </cell>
          <cell r="L56">
            <v>1.394727021131652</v>
          </cell>
          <cell r="M56">
            <v>1214.7779303520658</v>
          </cell>
          <cell r="N56">
            <v>768.73816977089905</v>
          </cell>
          <cell r="O56">
            <v>0.48815445739607816</v>
          </cell>
          <cell r="P56">
            <v>768.25001531350301</v>
          </cell>
          <cell r="Q56">
            <v>851.59972601558911</v>
          </cell>
          <cell r="R56">
            <v>15.184724129400824</v>
          </cell>
          <cell r="S56">
            <v>49.936250995377698</v>
          </cell>
          <cell r="T56">
            <v>34.063989040623568</v>
          </cell>
          <cell r="U56">
            <v>1199.593206222665</v>
          </cell>
          <cell r="V56">
            <v>718.31376431812532</v>
          </cell>
          <cell r="W56">
            <v>817.53573697496552</v>
          </cell>
          <cell r="X56">
            <v>2735.442707515756</v>
          </cell>
          <cell r="Y56">
            <v>39.765696588174663</v>
          </cell>
          <cell r="Z56">
            <v>54.460019368957326</v>
          </cell>
          <cell r="AA56">
            <v>4.9592482082701039</v>
          </cell>
        </row>
        <row r="57">
          <cell r="A57">
            <v>1949</v>
          </cell>
          <cell r="B57">
            <v>5</v>
          </cell>
          <cell r="C57">
            <v>845.75812698152311</v>
          </cell>
          <cell r="E57">
            <v>35.5051615</v>
          </cell>
          <cell r="F57">
            <v>15.705566947033725</v>
          </cell>
          <cell r="H57">
            <v>810.25296548152312</v>
          </cell>
          <cell r="I57">
            <v>291.8159909436099</v>
          </cell>
          <cell r="J57">
            <v>1102.0689564251331</v>
          </cell>
          <cell r="K57">
            <v>8746.0445100946872</v>
          </cell>
          <cell r="L57">
            <v>510.40908952924713</v>
          </cell>
          <cell r="M57">
            <v>8235.6354205654407</v>
          </cell>
          <cell r="N57">
            <v>7163.7524246689654</v>
          </cell>
          <cell r="O57">
            <v>229.68409028816117</v>
          </cell>
          <cell r="P57">
            <v>6934.0683343808041</v>
          </cell>
          <cell r="Q57">
            <v>5879.3306718754638</v>
          </cell>
          <cell r="R57">
            <v>54.904236137102934</v>
          </cell>
          <cell r="S57">
            <v>190.68687919547213</v>
          </cell>
          <cell r="T57">
            <v>139.63410345704227</v>
          </cell>
          <cell r="U57">
            <v>8180.7311844283377</v>
          </cell>
          <cell r="V57">
            <v>6743.381455185332</v>
          </cell>
          <cell r="W57">
            <v>5739.6965684184215</v>
          </cell>
          <cell r="X57">
            <v>20663.809208032093</v>
          </cell>
          <cell r="Y57">
            <v>67.767273411971047</v>
          </cell>
          <cell r="Z57">
            <v>298.19668443816545</v>
          </cell>
          <cell r="AA57">
            <v>19.261260939480866</v>
          </cell>
        </row>
        <row r="58">
          <cell r="C58">
            <v>1266.7029893941133</v>
          </cell>
          <cell r="R58">
            <v>1266.7029893941133</v>
          </cell>
          <cell r="Y58">
            <v>829.04063526846483</v>
          </cell>
          <cell r="Z58">
            <v>0</v>
          </cell>
          <cell r="AA58">
            <v>399.66126444382513</v>
          </cell>
          <cell r="AB58">
            <v>0</v>
          </cell>
          <cell r="AC58">
            <v>38.001089681823395</v>
          </cell>
        </row>
        <row r="59">
          <cell r="A59">
            <v>1949</v>
          </cell>
          <cell r="B59" t="str">
            <v>Total</v>
          </cell>
          <cell r="C59">
            <v>1072.4935249883049</v>
          </cell>
          <cell r="E59">
            <v>36.535424999999996</v>
          </cell>
          <cell r="F59">
            <v>19.915999999999997</v>
          </cell>
          <cell r="H59">
            <v>1035.9580999883049</v>
          </cell>
          <cell r="I59">
            <v>535.9034357845444</v>
          </cell>
          <cell r="J59">
            <v>1571.8615357728495</v>
          </cell>
          <cell r="K59">
            <v>12412.983131906723</v>
          </cell>
          <cell r="L59">
            <v>728.97731830644511</v>
          </cell>
          <cell r="M59">
            <v>11684.005813600281</v>
          </cell>
          <cell r="N59">
            <v>9598.0874129352633</v>
          </cell>
          <cell r="O59">
            <v>279.0458401245279</v>
          </cell>
          <cell r="P59">
            <v>9319.0415728107346</v>
          </cell>
          <cell r="Q59">
            <v>8109.5121348827124</v>
          </cell>
          <cell r="R59">
            <v>226.00452684530543</v>
          </cell>
          <cell r="S59">
            <v>392.96817729297993</v>
          </cell>
          <cell r="T59">
            <v>283.54431978726632</v>
          </cell>
          <cell r="U59">
            <v>11458.001286754974</v>
          </cell>
          <cell r="V59">
            <v>8926.0733955177548</v>
          </cell>
          <cell r="W59">
            <v>7825.967815095446</v>
          </cell>
          <cell r="X59">
            <v>28210.042497368177</v>
          </cell>
          <cell r="Y59">
            <v>302.27681519593773</v>
          </cell>
          <cell r="Z59">
            <v>559.0920311901566</v>
          </cell>
          <cell r="AA59">
            <v>41.148177539457329</v>
          </cell>
        </row>
        <row r="60">
          <cell r="A60">
            <v>1950</v>
          </cell>
          <cell r="B60">
            <v>1</v>
          </cell>
          <cell r="C60">
            <v>83.4</v>
          </cell>
          <cell r="E60">
            <v>0.67919999999999991</v>
          </cell>
          <cell r="F60">
            <v>0.96830719107613894</v>
          </cell>
          <cell r="H60">
            <v>82.720800000000011</v>
          </cell>
          <cell r="I60">
            <v>0</v>
          </cell>
          <cell r="J60">
            <v>82.720800000000011</v>
          </cell>
          <cell r="K60">
            <v>115.35434759318761</v>
          </cell>
          <cell r="L60">
            <v>31.0688</v>
          </cell>
          <cell r="M60">
            <v>84.285547593187616</v>
          </cell>
          <cell r="N60">
            <v>41.974296000000002</v>
          </cell>
          <cell r="O60">
            <v>10.905496000000003</v>
          </cell>
          <cell r="P60">
            <v>31.0688</v>
          </cell>
          <cell r="Q60">
            <v>12.055505749624849</v>
          </cell>
          <cell r="R60">
            <v>50.571328555912565</v>
          </cell>
          <cell r="S60">
            <v>20.19472</v>
          </cell>
          <cell r="T60">
            <v>10.849955174662364</v>
          </cell>
          <cell r="U60">
            <v>33.714219037275051</v>
          </cell>
          <cell r="V60">
            <v>10.874079999999999</v>
          </cell>
          <cell r="W60">
            <v>1.2055505749624853</v>
          </cell>
          <cell r="X60">
            <v>45.793849612237537</v>
          </cell>
          <cell r="Y60">
            <v>53.31812361865768</v>
          </cell>
          <cell r="Z60">
            <v>25.849400000000003</v>
          </cell>
          <cell r="AA60">
            <v>0</v>
          </cell>
          <cell r="AC60">
            <v>2.4484801119172479</v>
          </cell>
        </row>
        <row r="61">
          <cell r="A61">
            <v>1950</v>
          </cell>
          <cell r="B61">
            <v>2</v>
          </cell>
          <cell r="C61">
            <v>130.94914807317065</v>
          </cell>
          <cell r="E61">
            <v>7.6166999999999999E-2</v>
          </cell>
          <cell r="F61">
            <v>1.5203717235556984</v>
          </cell>
          <cell r="H61">
            <v>130.87298107317065</v>
          </cell>
          <cell r="I61">
            <v>113.8436762323779</v>
          </cell>
          <cell r="J61">
            <v>244.71665730554855</v>
          </cell>
          <cell r="K61">
            <v>714.95627834995412</v>
          </cell>
          <cell r="L61">
            <v>162.93983968443868</v>
          </cell>
          <cell r="M61">
            <v>552.01643866551547</v>
          </cell>
          <cell r="N61">
            <v>586.29808967805548</v>
          </cell>
          <cell r="O61">
            <v>28.263352262727256</v>
          </cell>
          <cell r="P61">
            <v>558.03473741532821</v>
          </cell>
          <cell r="Q61">
            <v>191.7774409760859</v>
          </cell>
          <cell r="R61">
            <v>82.802465799827317</v>
          </cell>
          <cell r="S61">
            <v>69.754342176916026</v>
          </cell>
          <cell r="T61">
            <v>43.149924219619329</v>
          </cell>
          <cell r="U61">
            <v>469.21397286568816</v>
          </cell>
          <cell r="V61">
            <v>488.28039523841221</v>
          </cell>
          <cell r="W61">
            <v>148.62751675646658</v>
          </cell>
          <cell r="X61">
            <v>1106.121884860567</v>
          </cell>
          <cell r="Y61">
            <v>73.291517589279337</v>
          </cell>
          <cell r="Z61">
            <v>112.62987799726521</v>
          </cell>
          <cell r="AA61">
            <v>9.7853366098181347</v>
          </cell>
        </row>
        <row r="62">
          <cell r="A62">
            <v>1950</v>
          </cell>
          <cell r="B62">
            <v>3</v>
          </cell>
          <cell r="C62">
            <v>29.086377468252362</v>
          </cell>
          <cell r="E62">
            <v>0</v>
          </cell>
          <cell r="F62">
            <v>0.33770441804392975</v>
          </cell>
          <cell r="H62">
            <v>29.086377468252362</v>
          </cell>
          <cell r="I62">
            <v>74.090780289897026</v>
          </cell>
          <cell r="J62">
            <v>103.17715775814939</v>
          </cell>
          <cell r="K62">
            <v>1677.9808852245278</v>
          </cell>
          <cell r="L62">
            <v>29.065608903552519</v>
          </cell>
          <cell r="M62">
            <v>1648.9152763209752</v>
          </cell>
          <cell r="N62">
            <v>1059.180038924233</v>
          </cell>
          <cell r="O62">
            <v>10.17296311624338</v>
          </cell>
          <cell r="P62">
            <v>1049.0070758079896</v>
          </cell>
          <cell r="Q62">
            <v>1114.2443743553195</v>
          </cell>
          <cell r="R62">
            <v>24.733729144814628</v>
          </cell>
          <cell r="S62">
            <v>68.185459927519332</v>
          </cell>
          <cell r="T62">
            <v>50.140996845989378</v>
          </cell>
          <cell r="U62">
            <v>1624.1815471761606</v>
          </cell>
          <cell r="V62">
            <v>980.82161588047029</v>
          </cell>
          <cell r="W62">
            <v>1064.1033775093301</v>
          </cell>
          <cell r="X62">
            <v>3669.106540565961</v>
          </cell>
          <cell r="Y62">
            <v>67.862378325927764</v>
          </cell>
          <cell r="Z62">
            <v>68.044798296479399</v>
          </cell>
          <cell r="AA62">
            <v>7.1530092959161671</v>
          </cell>
        </row>
        <row r="63">
          <cell r="A63">
            <v>1950</v>
          </cell>
          <cell r="B63">
            <v>4</v>
          </cell>
          <cell r="C63">
            <v>2.2578096320922265</v>
          </cell>
          <cell r="E63">
            <v>0</v>
          </cell>
          <cell r="F63">
            <v>2.6214068379327032E-2</v>
          </cell>
          <cell r="H63">
            <v>2.2578096320922265</v>
          </cell>
          <cell r="I63">
            <v>54.460019368957326</v>
          </cell>
          <cell r="J63">
            <v>56.717829001049552</v>
          </cell>
          <cell r="K63">
            <v>1256.3110352237145</v>
          </cell>
          <cell r="L63">
            <v>1.394727021131652</v>
          </cell>
          <cell r="M63">
            <v>1254.9163082025827</v>
          </cell>
          <cell r="N63">
            <v>719.70849133925697</v>
          </cell>
          <cell r="O63">
            <v>0.48815445739607816</v>
          </cell>
          <cell r="P63">
            <v>719.22033688186093</v>
          </cell>
          <cell r="Q63">
            <v>818.02389143236155</v>
          </cell>
          <cell r="R63">
            <v>15.686453852532285</v>
          </cell>
          <cell r="S63">
            <v>46.749321897320961</v>
          </cell>
          <cell r="T63">
            <v>32.720955657294461</v>
          </cell>
          <cell r="U63">
            <v>1239.2298543500503</v>
          </cell>
          <cell r="V63">
            <v>672.47101498453992</v>
          </cell>
          <cell r="W63">
            <v>785.30293577506711</v>
          </cell>
          <cell r="X63">
            <v>2697.0038051096572</v>
          </cell>
          <cell r="Y63">
            <v>40.387328523562331</v>
          </cell>
          <cell r="Z63">
            <v>50.011566313227988</v>
          </cell>
          <cell r="AA63">
            <v>4.7578365703573855</v>
          </cell>
        </row>
        <row r="64">
          <cell r="A64">
            <v>1950</v>
          </cell>
          <cell r="B64">
            <v>5</v>
          </cell>
          <cell r="C64">
            <v>896.42083085981403</v>
          </cell>
          <cell r="E64">
            <v>35.919763000000003</v>
          </cell>
          <cell r="F64">
            <v>10.407802598944905</v>
          </cell>
          <cell r="H64">
            <v>860.50106785981404</v>
          </cell>
          <cell r="I64">
            <v>298.19668443816545</v>
          </cell>
          <cell r="J64">
            <v>1158.6977522979794</v>
          </cell>
          <cell r="K64">
            <v>9339.4289367263173</v>
          </cell>
          <cell r="L64">
            <v>510.40908952924713</v>
          </cell>
          <cell r="M64">
            <v>8829.0198471970707</v>
          </cell>
          <cell r="N64">
            <v>7253.7905447145795</v>
          </cell>
          <cell r="O64">
            <v>229.68409028816117</v>
          </cell>
          <cell r="P64">
            <v>7024.1064544264182</v>
          </cell>
          <cell r="Q64">
            <v>5969.3806587065828</v>
          </cell>
          <cell r="R64">
            <v>58.860132314647139</v>
          </cell>
          <cell r="S64">
            <v>193.16292749672652</v>
          </cell>
          <cell r="T64">
            <v>141.77279064428134</v>
          </cell>
          <cell r="U64">
            <v>8770.1597148824239</v>
          </cell>
          <cell r="V64">
            <v>6830.9435269296919</v>
          </cell>
          <cell r="W64">
            <v>5827.6078680623013</v>
          </cell>
          <cell r="X64">
            <v>21428.711109874417</v>
          </cell>
          <cell r="Y64">
            <v>73.96549049390083</v>
          </cell>
          <cell r="Z64">
            <v>300.14056743897146</v>
          </cell>
          <cell r="AA64">
            <v>19.689792522782753</v>
          </cell>
        </row>
        <row r="65">
          <cell r="C65">
            <v>1370.6174522171939</v>
          </cell>
          <cell r="R65">
            <v>1370.6174522171939</v>
          </cell>
          <cell r="Y65">
            <v>893.91349097972045</v>
          </cell>
          <cell r="Z65">
            <v>0</v>
          </cell>
          <cell r="AA65">
            <v>435.58543767095762</v>
          </cell>
          <cell r="AC65">
            <v>41.118523566515812</v>
          </cell>
        </row>
        <row r="66">
          <cell r="A66">
            <v>1950</v>
          </cell>
          <cell r="B66" t="str">
            <v>Total</v>
          </cell>
          <cell r="C66">
            <v>1142.1141660333292</v>
          </cell>
          <cell r="E66">
            <v>36.675130000000003</v>
          </cell>
          <cell r="F66">
            <v>13.260399999999999</v>
          </cell>
          <cell r="H66">
            <v>1105.4390360333291</v>
          </cell>
          <cell r="I66">
            <v>540.59116032939767</v>
          </cell>
          <cell r="J66">
            <v>1646.0301963627269</v>
          </cell>
          <cell r="K66">
            <v>13104.031483117702</v>
          </cell>
          <cell r="L66">
            <v>734.87806513836995</v>
          </cell>
          <cell r="M66">
            <v>12369.153417979331</v>
          </cell>
          <cell r="N66">
            <v>9660.9514606561243</v>
          </cell>
          <cell r="O66">
            <v>279.51405612452788</v>
          </cell>
          <cell r="P66">
            <v>9381.4374045315963</v>
          </cell>
          <cell r="Q66">
            <v>8105.4818712199749</v>
          </cell>
          <cell r="R66">
            <v>232.65410966773391</v>
          </cell>
          <cell r="S66">
            <v>398.04677149848283</v>
          </cell>
          <cell r="T66">
            <v>278.63462254184685</v>
          </cell>
          <cell r="U66">
            <v>12136.499308311599</v>
          </cell>
          <cell r="V66">
            <v>8983.3906330331138</v>
          </cell>
          <cell r="W66">
            <v>7826.8472486781275</v>
          </cell>
          <cell r="X66">
            <v>28946.737190022843</v>
          </cell>
          <cell r="Y66">
            <v>308.82483855132796</v>
          </cell>
          <cell r="Z66">
            <v>559.12469015786121</v>
          </cell>
          <cell r="AA66">
            <v>41.385974998874438</v>
          </cell>
        </row>
        <row r="67">
          <cell r="A67">
            <v>1951</v>
          </cell>
          <cell r="B67">
            <v>1</v>
          </cell>
          <cell r="C67">
            <v>90.000000000000014</v>
          </cell>
          <cell r="E67">
            <v>0.43840000000000007</v>
          </cell>
          <cell r="F67">
            <v>1.0271707932057759</v>
          </cell>
          <cell r="H67">
            <v>89.561600000000013</v>
          </cell>
          <cell r="I67">
            <v>0</v>
          </cell>
          <cell r="J67">
            <v>89.561600000000013</v>
          </cell>
          <cell r="K67">
            <v>123.27581903727506</v>
          </cell>
          <cell r="L67">
            <v>33.088320000000003</v>
          </cell>
          <cell r="M67">
            <v>90.187499037275046</v>
          </cell>
          <cell r="N67">
            <v>43.962400000000002</v>
          </cell>
          <cell r="O67">
            <v>10.874079999999999</v>
          </cell>
          <cell r="P67">
            <v>33.088320000000003</v>
          </cell>
          <cell r="Q67">
            <v>12.079630574962485</v>
          </cell>
          <cell r="R67">
            <v>54.112499422365026</v>
          </cell>
          <cell r="S67">
            <v>21.507408000000002</v>
          </cell>
          <cell r="T67">
            <v>10.871667517466236</v>
          </cell>
          <cell r="U67">
            <v>36.07499961491002</v>
          </cell>
          <cell r="V67">
            <v>11.580912000000001</v>
          </cell>
          <cell r="W67">
            <v>1.207963057496249</v>
          </cell>
          <cell r="X67">
            <v>48.863874672406276</v>
          </cell>
          <cell r="Y67">
            <v>47.89922769163632</v>
          </cell>
          <cell r="Z67">
            <v>35.997600000000013</v>
          </cell>
          <cell r="AA67">
            <v>0</v>
          </cell>
          <cell r="AC67">
            <v>2.5947472481949378</v>
          </cell>
        </row>
        <row r="68">
          <cell r="A68">
            <v>1951</v>
          </cell>
          <cell r="B68">
            <v>2</v>
          </cell>
          <cell r="C68">
            <v>133.65485516341457</v>
          </cell>
          <cell r="E68">
            <v>0.1033695</v>
          </cell>
          <cell r="F68">
            <v>1.5254040399334177</v>
          </cell>
          <cell r="H68">
            <v>133.55148566341455</v>
          </cell>
          <cell r="I68">
            <v>112.62987799726521</v>
          </cell>
          <cell r="J68">
            <v>246.18136366067975</v>
          </cell>
          <cell r="K68">
            <v>715.39533652636794</v>
          </cell>
          <cell r="L68">
            <v>165.0506489076723</v>
          </cell>
          <cell r="M68">
            <v>550.34468761869562</v>
          </cell>
          <cell r="N68">
            <v>653.33104414608454</v>
          </cell>
          <cell r="O68">
            <v>28.263352262727256</v>
          </cell>
          <cell r="P68">
            <v>625.06769188335727</v>
          </cell>
          <cell r="Q68">
            <v>176.89086901919384</v>
          </cell>
          <cell r="R68">
            <v>82.551703142804342</v>
          </cell>
          <cell r="S68">
            <v>78.133461485419659</v>
          </cell>
          <cell r="T68">
            <v>39.800445529318615</v>
          </cell>
          <cell r="U68">
            <v>467.79298447589127</v>
          </cell>
          <cell r="V68">
            <v>546.93423039793765</v>
          </cell>
          <cell r="W68">
            <v>137.09042348987523</v>
          </cell>
          <cell r="X68">
            <v>1151.8176383637042</v>
          </cell>
          <cell r="Y68">
            <v>76.098367539427315</v>
          </cell>
          <cell r="Z68">
            <v>114.36296211023817</v>
          </cell>
          <cell r="AA68">
            <v>10.024280507877132</v>
          </cell>
        </row>
        <row r="69">
          <cell r="A69">
            <v>1951</v>
          </cell>
          <cell r="B69">
            <v>3</v>
          </cell>
          <cell r="C69">
            <v>29.367544125534224</v>
          </cell>
          <cell r="E69">
            <v>0</v>
          </cell>
          <cell r="F69">
            <v>0.33517203993256228</v>
          </cell>
          <cell r="H69">
            <v>29.367544125534224</v>
          </cell>
          <cell r="I69">
            <v>68.044798296479399</v>
          </cell>
          <cell r="J69">
            <v>97.412342422013623</v>
          </cell>
          <cell r="K69">
            <v>1721.5938895981742</v>
          </cell>
          <cell r="L69">
            <v>29.065608903552519</v>
          </cell>
          <cell r="M69">
            <v>1692.5282806946216</v>
          </cell>
          <cell r="N69">
            <v>1009.8872247840228</v>
          </cell>
          <cell r="O69">
            <v>10.17296311624338</v>
          </cell>
          <cell r="P69">
            <v>999.7142616677794</v>
          </cell>
          <cell r="Q69">
            <v>1074.2763406255735</v>
          </cell>
          <cell r="R69">
            <v>25.387924210419325</v>
          </cell>
          <cell r="S69">
            <v>64.98142700840566</v>
          </cell>
          <cell r="T69">
            <v>48.342435328150813</v>
          </cell>
          <cell r="U69">
            <v>1667.1403564842024</v>
          </cell>
          <cell r="V69">
            <v>934.73283465937379</v>
          </cell>
          <cell r="W69">
            <v>1025.9339052974228</v>
          </cell>
          <cell r="X69">
            <v>3627.807096440999</v>
          </cell>
          <cell r="Y69">
            <v>66.691093896712218</v>
          </cell>
          <cell r="Z69">
            <v>65.085103322914804</v>
          </cell>
          <cell r="AA69">
            <v>6.935589327348791</v>
          </cell>
        </row>
        <row r="70">
          <cell r="A70">
            <v>1951</v>
          </cell>
          <cell r="B70">
            <v>4</v>
          </cell>
          <cell r="C70">
            <v>2.3463179531576941</v>
          </cell>
          <cell r="E70">
            <v>0</v>
          </cell>
          <cell r="F70">
            <v>2.6778547478421559E-2</v>
          </cell>
          <cell r="H70">
            <v>2.3463179531576941</v>
          </cell>
          <cell r="I70">
            <v>50.011566313227988</v>
          </cell>
          <cell r="J70">
            <v>52.357884266385682</v>
          </cell>
          <cell r="K70">
            <v>1291.5877386164361</v>
          </cell>
          <cell r="L70">
            <v>1.394727021131652</v>
          </cell>
          <cell r="M70">
            <v>1290.1930115953044</v>
          </cell>
          <cell r="N70">
            <v>673.86574200567156</v>
          </cell>
          <cell r="O70">
            <v>0.48815445739607816</v>
          </cell>
          <cell r="P70">
            <v>673.37758754827553</v>
          </cell>
          <cell r="Q70">
            <v>785.79109023246315</v>
          </cell>
          <cell r="R70">
            <v>16.127412644941305</v>
          </cell>
          <cell r="S70">
            <v>43.769543190637911</v>
          </cell>
          <cell r="T70">
            <v>31.431643609298529</v>
          </cell>
          <cell r="U70">
            <v>1274.065598950363</v>
          </cell>
          <cell r="V70">
            <v>629.6080443576376</v>
          </cell>
          <cell r="W70">
            <v>754.35944662316467</v>
          </cell>
          <cell r="X70">
            <v>2658.0330899311653</v>
          </cell>
          <cell r="Y70">
            <v>39.287698993543479</v>
          </cell>
          <cell r="Z70">
            <v>47.474470479090385</v>
          </cell>
          <cell r="AA70">
            <v>4.5664299722438875</v>
          </cell>
        </row>
        <row r="71">
          <cell r="A71">
            <v>1951</v>
          </cell>
          <cell r="B71">
            <v>5</v>
          </cell>
          <cell r="C71">
            <v>917.04779612223456</v>
          </cell>
          <cell r="E71">
            <v>20.843780500000001</v>
          </cell>
          <cell r="F71">
            <v>10.466274579449822</v>
          </cell>
          <cell r="H71">
            <v>896.20401562223458</v>
          </cell>
          <cell r="I71">
            <v>300.14056743897146</v>
          </cell>
          <cell r="J71">
            <v>1196.3445830612059</v>
          </cell>
          <cell r="K71">
            <v>9966.5042979436294</v>
          </cell>
          <cell r="L71">
            <v>510.40908952924713</v>
          </cell>
          <cell r="M71">
            <v>9456.0952084143828</v>
          </cell>
          <cell r="N71">
            <v>7341.3526164589393</v>
          </cell>
          <cell r="O71">
            <v>229.68409028816117</v>
          </cell>
          <cell r="P71">
            <v>7111.668526170778</v>
          </cell>
          <cell r="Q71">
            <v>6057.2919583504627</v>
          </cell>
          <cell r="R71">
            <v>63.040634722762555</v>
          </cell>
          <cell r="S71">
            <v>195.57088446969644</v>
          </cell>
          <cell r="T71">
            <v>143.86068401082349</v>
          </cell>
          <cell r="U71">
            <v>9393.054573691621</v>
          </cell>
          <cell r="V71">
            <v>6916.0976417010816</v>
          </cell>
          <cell r="W71">
            <v>5913.4312743396395</v>
          </cell>
          <cell r="X71">
            <v>22222.583489732344</v>
          </cell>
          <cell r="Y71">
            <v>77.529923794424732</v>
          </cell>
          <cell r="Z71">
            <v>304.81866924869365</v>
          </cell>
          <cell r="AA71">
            <v>20.123610160164123</v>
          </cell>
        </row>
        <row r="72">
          <cell r="C72">
            <v>1387.6006671526834</v>
          </cell>
          <cell r="R72">
            <v>1387.6006671526834</v>
          </cell>
          <cell r="Y72">
            <v>904.74102851964244</v>
          </cell>
          <cell r="Z72">
            <v>0</v>
          </cell>
          <cell r="AA72">
            <v>441.23161861846052</v>
          </cell>
          <cell r="AC72">
            <v>41.6280200145805</v>
          </cell>
        </row>
        <row r="73">
          <cell r="A73">
            <v>1951</v>
          </cell>
          <cell r="B73" t="str">
            <v>Total</v>
          </cell>
          <cell r="C73">
            <v>1172.416513364341</v>
          </cell>
          <cell r="E73">
            <v>21.385550000000002</v>
          </cell>
          <cell r="F73">
            <v>13.380799999999999</v>
          </cell>
          <cell r="H73">
            <v>1151.030963364341</v>
          </cell>
          <cell r="I73">
            <v>530.82681004594406</v>
          </cell>
          <cell r="J73">
            <v>1681.8577734102851</v>
          </cell>
          <cell r="K73">
            <v>13818.357081721882</v>
          </cell>
          <cell r="L73">
            <v>739.00839436160356</v>
          </cell>
          <cell r="M73">
            <v>13079.34868736028</v>
          </cell>
          <cell r="N73">
            <v>9722.3990273947184</v>
          </cell>
          <cell r="O73">
            <v>279.4826401245279</v>
          </cell>
          <cell r="P73">
            <v>9442.9163872701902</v>
          </cell>
          <cell r="Q73">
            <v>8106.3298888026557</v>
          </cell>
          <cell r="R73">
            <v>241.22017414329255</v>
          </cell>
          <cell r="S73">
            <v>403.96272415415967</v>
          </cell>
          <cell r="T73">
            <v>274.30687599505768</v>
          </cell>
          <cell r="U73">
            <v>12838.128513216987</v>
          </cell>
          <cell r="V73">
            <v>9038.9536631160299</v>
          </cell>
          <cell r="W73">
            <v>7832.0230128075982</v>
          </cell>
          <cell r="X73">
            <v>29709.105189140617</v>
          </cell>
          <cell r="Y73">
            <v>307.50631191574405</v>
          </cell>
          <cell r="Z73">
            <v>570.33355240913193</v>
          </cell>
          <cell r="AA73">
            <v>41.649909967633931</v>
          </cell>
        </row>
        <row r="74">
          <cell r="A74">
            <v>1952</v>
          </cell>
          <cell r="B74">
            <v>1</v>
          </cell>
          <cell r="C74">
            <v>96.360000000000014</v>
          </cell>
          <cell r="E74">
            <v>0.72000000000000008</v>
          </cell>
          <cell r="F74">
            <v>1.5430036013985888</v>
          </cell>
          <cell r="H74">
            <v>95.640000000000015</v>
          </cell>
          <cell r="I74">
            <v>0</v>
          </cell>
          <cell r="J74">
            <v>95.640000000000015</v>
          </cell>
          <cell r="K74">
            <v>131.71499961491003</v>
          </cell>
          <cell r="L74">
            <v>35.824640000000009</v>
          </cell>
          <cell r="M74">
            <v>95.890359614910011</v>
          </cell>
          <cell r="N74">
            <v>47.405552000000014</v>
          </cell>
          <cell r="O74">
            <v>11.580912</v>
          </cell>
          <cell r="P74">
            <v>35.824640000000016</v>
          </cell>
          <cell r="Q74">
            <v>12.788875057496249</v>
          </cell>
          <cell r="R74">
            <v>57.534215768946005</v>
          </cell>
          <cell r="S74">
            <v>23.286016000000011</v>
          </cell>
          <cell r="T74">
            <v>11.509987551746624</v>
          </cell>
          <cell r="U74">
            <v>38.356143845964006</v>
          </cell>
          <cell r="V74">
            <v>12.538624000000006</v>
          </cell>
          <cell r="W74">
            <v>1.2788875057496245</v>
          </cell>
          <cell r="X74">
            <v>52.173655351713634</v>
          </cell>
          <cell r="Y74">
            <v>55.424512741071844</v>
          </cell>
          <cell r="Z74">
            <v>34.13580000000001</v>
          </cell>
          <cell r="AA74">
            <v>0</v>
          </cell>
          <cell r="AC74">
            <v>2.7699065796207791</v>
          </cell>
        </row>
        <row r="75">
          <cell r="A75">
            <v>1952</v>
          </cell>
          <cell r="B75">
            <v>2</v>
          </cell>
          <cell r="C75">
            <v>144.50632174441373</v>
          </cell>
          <cell r="E75">
            <v>0.1182402</v>
          </cell>
          <cell r="F75">
            <v>2.3139661153641922</v>
          </cell>
          <cell r="H75">
            <v>144.38808154441372</v>
          </cell>
          <cell r="I75">
            <v>114.36296211023817</v>
          </cell>
          <cell r="J75">
            <v>258.75104365465188</v>
          </cell>
          <cell r="K75">
            <v>726.54402813054321</v>
          </cell>
          <cell r="L75">
            <v>171.30166011388397</v>
          </cell>
          <cell r="M75">
            <v>555.24236801665927</v>
          </cell>
          <cell r="N75">
            <v>718.23589051182159</v>
          </cell>
          <cell r="O75">
            <v>72.881794907411305</v>
          </cell>
          <cell r="P75">
            <v>645.3540956044103</v>
          </cell>
          <cell r="Q75">
            <v>209.97221839728655</v>
          </cell>
          <cell r="R75">
            <v>83.286355202498882</v>
          </cell>
          <cell r="S75">
            <v>80.669261950551288</v>
          </cell>
          <cell r="T75">
            <v>47.243749139389479</v>
          </cell>
          <cell r="U75">
            <v>471.95601281416037</v>
          </cell>
          <cell r="V75">
            <v>564.68483365385896</v>
          </cell>
          <cell r="W75">
            <v>162.72846925789707</v>
          </cell>
          <cell r="X75">
            <v>1199.3693157259165</v>
          </cell>
          <cell r="Y75">
            <v>91.067669736446447</v>
          </cell>
          <cell r="Z75">
            <v>109.57172824137123</v>
          </cell>
          <cell r="AA75">
            <v>10.559968314621983</v>
          </cell>
        </row>
        <row r="76">
          <cell r="A76">
            <v>1952</v>
          </cell>
          <cell r="B76">
            <v>3</v>
          </cell>
          <cell r="C76">
            <v>37.903770792955186</v>
          </cell>
          <cell r="E76">
            <v>0</v>
          </cell>
          <cell r="F76">
            <v>0.60694951058651403</v>
          </cell>
          <cell r="H76">
            <v>37.903770792955186</v>
          </cell>
          <cell r="I76">
            <v>65.085103322914804</v>
          </cell>
          <cell r="J76">
            <v>102.98887411586999</v>
          </cell>
          <cell r="K76">
            <v>1770.1292306000723</v>
          </cell>
          <cell r="L76">
            <v>29.065608903552519</v>
          </cell>
          <cell r="M76">
            <v>1741.0636216965197</v>
          </cell>
          <cell r="N76">
            <v>963.79844356292631</v>
          </cell>
          <cell r="O76">
            <v>10.17296311624338</v>
          </cell>
          <cell r="P76">
            <v>953.6254804466829</v>
          </cell>
          <cell r="Q76">
            <v>1036.1068684136662</v>
          </cell>
          <cell r="R76">
            <v>26.115954325447799</v>
          </cell>
          <cell r="S76">
            <v>61.985656229034397</v>
          </cell>
          <cell r="T76">
            <v>46.624809078614987</v>
          </cell>
          <cell r="U76">
            <v>1714.9476673710719</v>
          </cell>
          <cell r="V76">
            <v>891.63982421764854</v>
          </cell>
          <cell r="W76">
            <v>989.48205933505119</v>
          </cell>
          <cell r="X76">
            <v>3596.0695509237721</v>
          </cell>
          <cell r="Y76">
            <v>73.584564437158164</v>
          </cell>
          <cell r="Z76">
            <v>54.40553421428416</v>
          </cell>
          <cell r="AA76">
            <v>6.7363209816548597</v>
          </cell>
        </row>
        <row r="77">
          <cell r="A77">
            <v>1952</v>
          </cell>
          <cell r="B77">
            <v>4</v>
          </cell>
          <cell r="C77">
            <v>2.8508812987341718</v>
          </cell>
          <cell r="E77">
            <v>0</v>
          </cell>
          <cell r="F77">
            <v>4.5650893639546622E-2</v>
          </cell>
          <cell r="H77">
            <v>2.8508812987341718</v>
          </cell>
          <cell r="I77">
            <v>47.474470479090385</v>
          </cell>
          <cell r="J77">
            <v>50.325351777824558</v>
          </cell>
          <cell r="K77">
            <v>1324.3909507281876</v>
          </cell>
          <cell r="L77">
            <v>1.394727021131652</v>
          </cell>
          <cell r="M77">
            <v>1322.9962237070558</v>
          </cell>
          <cell r="N77">
            <v>631.00277137876924</v>
          </cell>
          <cell r="O77">
            <v>0.48815445739607816</v>
          </cell>
          <cell r="P77">
            <v>630.5146169213732</v>
          </cell>
          <cell r="Q77">
            <v>754.84760108056071</v>
          </cell>
          <cell r="R77">
            <v>16.537452796338197</v>
          </cell>
          <cell r="S77">
            <v>40.983450099889268</v>
          </cell>
          <cell r="T77">
            <v>30.193904043222432</v>
          </cell>
          <cell r="U77">
            <v>1306.4587709107177</v>
          </cell>
          <cell r="V77">
            <v>589.53116682148391</v>
          </cell>
          <cell r="W77">
            <v>724.65369703733825</v>
          </cell>
          <cell r="X77">
            <v>2620.6436347695399</v>
          </cell>
          <cell r="Y77">
            <v>42.864936753978263</v>
          </cell>
          <cell r="Z77">
            <v>40.46412983849914</v>
          </cell>
          <cell r="AA77">
            <v>4.3857403469724954</v>
          </cell>
        </row>
        <row r="78">
          <cell r="A78">
            <v>1952</v>
          </cell>
          <cell r="B78">
            <v>5</v>
          </cell>
          <cell r="C78">
            <v>1019.8292613932939</v>
          </cell>
          <cell r="E78">
            <v>17.214679799999999</v>
          </cell>
          <cell r="F78">
            <v>16.330429879011156</v>
          </cell>
          <cell r="H78">
            <v>1002.6145815932939</v>
          </cell>
          <cell r="I78">
            <v>304.81866924869365</v>
          </cell>
          <cell r="J78">
            <v>1307.4332508419875</v>
          </cell>
          <cell r="K78">
            <v>10700.487824533608</v>
          </cell>
          <cell r="L78">
            <v>510.40908952924713</v>
          </cell>
          <cell r="M78">
            <v>10190.078735004361</v>
          </cell>
          <cell r="N78">
            <v>7426.506731230329</v>
          </cell>
          <cell r="O78">
            <v>229.68409028816117</v>
          </cell>
          <cell r="P78">
            <v>7196.8226409421677</v>
          </cell>
          <cell r="Q78">
            <v>6143.1153646278008</v>
          </cell>
          <cell r="R78">
            <v>67.933858233362415</v>
          </cell>
          <cell r="S78">
            <v>197.91262262590965</v>
          </cell>
          <cell r="T78">
            <v>145.89898990991026</v>
          </cell>
          <cell r="U78">
            <v>10122.144876770999</v>
          </cell>
          <cell r="V78">
            <v>6998.9100183162582</v>
          </cell>
          <cell r="W78">
            <v>5997.2163747178902</v>
          </cell>
          <cell r="X78">
            <v>23118.271269805147</v>
          </cell>
          <cell r="Y78">
            <v>91.170403665109617</v>
          </cell>
          <cell r="Z78">
            <v>299.98779356561357</v>
          </cell>
          <cell r="AA78">
            <v>20.587273538459115</v>
          </cell>
        </row>
        <row r="79">
          <cell r="C79">
            <v>1572.151784729064</v>
          </cell>
          <cell r="R79">
            <v>1572.151784729064</v>
          </cell>
          <cell r="Y79">
            <v>1020.1516828433479</v>
          </cell>
          <cell r="Z79">
            <v>0</v>
          </cell>
          <cell r="AA79">
            <v>504.83554834384438</v>
          </cell>
          <cell r="AC79">
            <v>47.164553541871918</v>
          </cell>
        </row>
        <row r="80">
          <cell r="A80">
            <v>1952</v>
          </cell>
          <cell r="B80" t="str">
            <v>Total</v>
          </cell>
          <cell r="C80">
            <v>1301.4502352293971</v>
          </cell>
          <cell r="E80">
            <v>18.05292</v>
          </cell>
          <cell r="F80">
            <v>20.84</v>
          </cell>
          <cell r="H80">
            <v>1283.397315229397</v>
          </cell>
          <cell r="I80">
            <v>531.74120516093694</v>
          </cell>
          <cell r="J80">
            <v>1815.138520390334</v>
          </cell>
          <cell r="K80">
            <v>14653.267033607321</v>
          </cell>
          <cell r="L80">
            <v>747.99572556781527</v>
          </cell>
          <cell r="M80">
            <v>13905.271308039506</v>
          </cell>
          <cell r="N80">
            <v>9786.9493886838463</v>
          </cell>
          <cell r="O80">
            <v>324.80791476921195</v>
          </cell>
          <cell r="P80">
            <v>9462.1414739146348</v>
          </cell>
          <cell r="Q80">
            <v>8156.8309275768106</v>
          </cell>
          <cell r="R80">
            <v>251.40783632659327</v>
          </cell>
          <cell r="S80">
            <v>404.83700690538461</v>
          </cell>
          <cell r="T80">
            <v>281.47143972288382</v>
          </cell>
          <cell r="U80">
            <v>13653.863471712913</v>
          </cell>
          <cell r="V80">
            <v>9057.3044670092495</v>
          </cell>
          <cell r="W80">
            <v>7875.3594878539261</v>
          </cell>
          <cell r="X80">
            <v>30586.527426576089</v>
          </cell>
          <cell r="Y80">
            <v>354.11208733376435</v>
          </cell>
          <cell r="Z80">
            <v>541.33489243938902</v>
          </cell>
          <cell r="AA80">
            <v>42.269303181708452</v>
          </cell>
        </row>
        <row r="81">
          <cell r="A81">
            <v>1953</v>
          </cell>
          <cell r="B81">
            <v>1</v>
          </cell>
          <cell r="C81">
            <v>76.200000000000017</v>
          </cell>
          <cell r="E81">
            <v>0.66400000000000003</v>
          </cell>
          <cell r="F81">
            <v>0.69804144086388797</v>
          </cell>
          <cell r="H81">
            <v>75.536000000000016</v>
          </cell>
          <cell r="I81">
            <v>0</v>
          </cell>
          <cell r="J81">
            <v>75.536000000000016</v>
          </cell>
          <cell r="K81">
            <v>113.89214384596403</v>
          </cell>
          <cell r="L81">
            <v>38.256000000000007</v>
          </cell>
          <cell r="M81">
            <v>75.636143845964028</v>
          </cell>
          <cell r="N81">
            <v>50.794624000000013</v>
          </cell>
          <cell r="O81">
            <v>12.538624000000002</v>
          </cell>
          <cell r="P81">
            <v>38.256000000000014</v>
          </cell>
          <cell r="Q81">
            <v>13.817511505749627</v>
          </cell>
          <cell r="R81">
            <v>45.381686307578413</v>
          </cell>
          <cell r="S81">
            <v>24.866400000000009</v>
          </cell>
          <cell r="T81">
            <v>12.435760355174665</v>
          </cell>
          <cell r="U81">
            <v>30.254457538385616</v>
          </cell>
          <cell r="V81">
            <v>13.389600000000005</v>
          </cell>
          <cell r="W81">
            <v>1.3817511505749618</v>
          </cell>
          <cell r="X81">
            <v>45.025808688960588</v>
          </cell>
          <cell r="Y81">
            <v>71.755531262870491</v>
          </cell>
          <cell r="Z81">
            <v>8.4478000000000062</v>
          </cell>
          <cell r="AA81">
            <v>0</v>
          </cell>
          <cell r="AC81">
            <v>2.4805153998825924</v>
          </cell>
        </row>
        <row r="82">
          <cell r="A82">
            <v>1953</v>
          </cell>
          <cell r="B82">
            <v>2</v>
          </cell>
          <cell r="C82">
            <v>132.51190469999995</v>
          </cell>
          <cell r="E82">
            <v>0.13081380000000001</v>
          </cell>
          <cell r="F82">
            <v>1.2138950247822329</v>
          </cell>
          <cell r="H82">
            <v>132.38109089999995</v>
          </cell>
          <cell r="I82">
            <v>109.57172824137123</v>
          </cell>
          <cell r="J82">
            <v>241.95281914137118</v>
          </cell>
          <cell r="K82">
            <v>713.90883195553158</v>
          </cell>
          <cell r="L82">
            <v>172.32695456247581</v>
          </cell>
          <cell r="M82">
            <v>541.58187739305572</v>
          </cell>
          <cell r="N82">
            <v>737.01178821633471</v>
          </cell>
          <cell r="O82">
            <v>78.474666426256888</v>
          </cell>
          <cell r="P82">
            <v>658.53712179007778</v>
          </cell>
          <cell r="Q82">
            <v>241.20313568415395</v>
          </cell>
          <cell r="R82">
            <v>81.237281608958355</v>
          </cell>
          <cell r="S82">
            <v>82.317140223759722</v>
          </cell>
          <cell r="T82">
            <v>54.270705528934641</v>
          </cell>
          <cell r="U82">
            <v>460.34459578409735</v>
          </cell>
          <cell r="V82">
            <v>576.2199815663181</v>
          </cell>
          <cell r="W82">
            <v>186.93243015521932</v>
          </cell>
          <cell r="X82">
            <v>1223.4970075056349</v>
          </cell>
          <cell r="Y82">
            <v>93.523907156232042</v>
          </cell>
          <cell r="Z82">
            <v>113.40996383733805</v>
          </cell>
          <cell r="AA82">
            <v>10.891256368082637</v>
          </cell>
        </row>
        <row r="83">
          <cell r="A83">
            <v>1953</v>
          </cell>
          <cell r="B83">
            <v>3</v>
          </cell>
          <cell r="C83">
            <v>43.47937856487394</v>
          </cell>
          <cell r="E83">
            <v>0</v>
          </cell>
          <cell r="F83">
            <v>0.39829931838964622</v>
          </cell>
          <cell r="H83">
            <v>43.47937856487394</v>
          </cell>
          <cell r="I83">
            <v>54.40553421428416</v>
          </cell>
          <cell r="J83">
            <v>97.8849127791581</v>
          </cell>
          <cell r="K83">
            <v>1812.8325801502301</v>
          </cell>
          <cell r="L83">
            <v>29.065608903552519</v>
          </cell>
          <cell r="M83">
            <v>1783.7669712466775</v>
          </cell>
          <cell r="N83">
            <v>920.70543312120105</v>
          </cell>
          <cell r="O83">
            <v>10.17296311624338</v>
          </cell>
          <cell r="P83">
            <v>910.53247000495764</v>
          </cell>
          <cell r="Q83">
            <v>999.6550224512946</v>
          </cell>
          <cell r="R83">
            <v>26.756504568700162</v>
          </cell>
          <cell r="S83">
            <v>59.184610550322247</v>
          </cell>
          <cell r="T83">
            <v>44.984476010308263</v>
          </cell>
          <cell r="U83">
            <v>1757.0104666779773</v>
          </cell>
          <cell r="V83">
            <v>851.34785945463545</v>
          </cell>
          <cell r="W83">
            <v>954.6705464409863</v>
          </cell>
          <cell r="X83">
            <v>3563.0288725735991</v>
          </cell>
          <cell r="Y83">
            <v>71.203534251481713</v>
          </cell>
          <cell r="Z83">
            <v>53.175777321382441</v>
          </cell>
          <cell r="AA83">
            <v>6.5462795564665335</v>
          </cell>
        </row>
        <row r="84">
          <cell r="A84">
            <v>1953</v>
          </cell>
          <cell r="B84">
            <v>4</v>
          </cell>
          <cell r="C84">
            <v>3.1507088119773381</v>
          </cell>
          <cell r="E84">
            <v>0</v>
          </cell>
          <cell r="F84">
            <v>2.8862536992850518E-2</v>
          </cell>
          <cell r="H84">
            <v>3.1507088119773381</v>
          </cell>
          <cell r="I84">
            <v>40.46412983849914</v>
          </cell>
          <cell r="J84">
            <v>43.614838650476479</v>
          </cell>
          <cell r="K84">
            <v>1350.0736095611942</v>
          </cell>
          <cell r="L84">
            <v>1.394727021131652</v>
          </cell>
          <cell r="M84">
            <v>1348.6788825400624</v>
          </cell>
          <cell r="N84">
            <v>590.92589384261555</v>
          </cell>
          <cell r="O84">
            <v>0.48815445739607816</v>
          </cell>
          <cell r="P84">
            <v>590.43773938521952</v>
          </cell>
          <cell r="Q84">
            <v>725.14185149473428</v>
          </cell>
          <cell r="R84">
            <v>16.858486031750783</v>
          </cell>
          <cell r="S84">
            <v>38.378453060039277</v>
          </cell>
          <cell r="T84">
            <v>29.005674059789374</v>
          </cell>
          <cell r="U84">
            <v>1331.8203965083117</v>
          </cell>
          <cell r="V84">
            <v>552.05928632518021</v>
          </cell>
          <cell r="W84">
            <v>696.1361774349449</v>
          </cell>
          <cell r="X84">
            <v>2580.0158602684369</v>
          </cell>
          <cell r="Y84">
            <v>40.992476625343009</v>
          </cell>
          <cell r="Z84">
            <v>39.03800586865745</v>
          </cell>
          <cell r="AA84">
            <v>4.2121306575789719</v>
          </cell>
        </row>
        <row r="85">
          <cell r="A85">
            <v>1953</v>
          </cell>
          <cell r="B85">
            <v>5</v>
          </cell>
          <cell r="C85">
            <v>1018.3669139440553</v>
          </cell>
          <cell r="E85">
            <v>35.039371199999998</v>
          </cell>
          <cell r="F85">
            <v>9.3289016789713806</v>
          </cell>
          <cell r="H85">
            <v>983.32754274405534</v>
          </cell>
          <cell r="I85">
            <v>299.98779356561357</v>
          </cell>
          <cell r="J85">
            <v>1283.315336309669</v>
          </cell>
          <cell r="K85">
            <v>11405.460213080667</v>
          </cell>
          <cell r="L85">
            <v>510.40908952924713</v>
          </cell>
          <cell r="M85">
            <v>10895.05112355142</v>
          </cell>
          <cell r="N85">
            <v>7509.3191078455056</v>
          </cell>
          <cell r="O85">
            <v>229.68409028816117</v>
          </cell>
          <cell r="P85">
            <v>7279.6350175573443</v>
          </cell>
          <cell r="Q85">
            <v>6226.9004650060515</v>
          </cell>
          <cell r="R85">
            <v>72.633674157009466</v>
          </cell>
          <cell r="S85">
            <v>200.18996298282698</v>
          </cell>
          <cell r="T85">
            <v>147.88888604389373</v>
          </cell>
          <cell r="U85">
            <v>10822.41744939441</v>
          </cell>
          <cell r="V85">
            <v>7079.4450545745176</v>
          </cell>
          <cell r="W85">
            <v>6079.0115789621577</v>
          </cell>
          <cell r="X85">
            <v>23980.874082931085</v>
          </cell>
          <cell r="Y85">
            <v>93.410673119015371</v>
          </cell>
          <cell r="Z85">
            <v>306.26622390552836</v>
          </cell>
          <cell r="AA85">
            <v>21.035626159186513</v>
          </cell>
        </row>
        <row r="86">
          <cell r="C86">
            <v>1610.2232446881962</v>
          </cell>
          <cell r="R86">
            <v>1610.2232446881962</v>
          </cell>
          <cell r="Y86">
            <v>1044.2482166249897</v>
          </cell>
          <cell r="Z86">
            <v>0</v>
          </cell>
          <cell r="AA86">
            <v>517.66833072256065</v>
          </cell>
          <cell r="AC86">
            <v>48.306697340645883</v>
          </cell>
        </row>
        <row r="87">
          <cell r="A87">
            <v>1953</v>
          </cell>
          <cell r="B87" t="str">
            <v>Total</v>
          </cell>
          <cell r="C87">
            <v>1273.7089060209066</v>
          </cell>
          <cell r="E87">
            <v>35.834184999999998</v>
          </cell>
          <cell r="F87">
            <v>11.667999999999999</v>
          </cell>
          <cell r="H87">
            <v>1237.8747210209067</v>
          </cell>
          <cell r="I87">
            <v>504.4291858597681</v>
          </cell>
          <cell r="J87">
            <v>1742.3039068806747</v>
          </cell>
          <cell r="K87">
            <v>15396.167378593587</v>
          </cell>
          <cell r="L87">
            <v>751.45238001640712</v>
          </cell>
          <cell r="M87">
            <v>14644.714998577179</v>
          </cell>
          <cell r="N87">
            <v>9808.7568470256574</v>
          </cell>
          <cell r="O87">
            <v>331.35849828805749</v>
          </cell>
          <cell r="P87">
            <v>9477.398348737599</v>
          </cell>
          <cell r="Q87">
            <v>8206.7179861419845</v>
          </cell>
          <cell r="R87">
            <v>242.86763267399718</v>
          </cell>
          <cell r="S87">
            <v>404.93656681694824</v>
          </cell>
          <cell r="T87">
            <v>288.58550199810065</v>
          </cell>
          <cell r="U87">
            <v>14401.847365903182</v>
          </cell>
          <cell r="V87">
            <v>9072.4617819206505</v>
          </cell>
          <cell r="W87">
            <v>7918.1324841438836</v>
          </cell>
          <cell r="X87">
            <v>31392.441631967718</v>
          </cell>
          <cell r="Y87">
            <v>370.88612241494258</v>
          </cell>
          <cell r="Z87">
            <v>522.81828633278883</v>
          </cell>
          <cell r="AA87">
            <v>42.685292741314655</v>
          </cell>
        </row>
        <row r="88">
          <cell r="A88">
            <v>1954</v>
          </cell>
          <cell r="B88">
            <v>1</v>
          </cell>
          <cell r="C88">
            <v>113.64000000000001</v>
          </cell>
          <cell r="E88">
            <v>0.72800000000000009</v>
          </cell>
          <cell r="F88">
            <v>2.4018673522201364</v>
          </cell>
          <cell r="H88">
            <v>112.91200000000002</v>
          </cell>
          <cell r="I88">
            <v>0</v>
          </cell>
          <cell r="J88">
            <v>112.91200000000002</v>
          </cell>
          <cell r="K88">
            <v>143.16645753838563</v>
          </cell>
          <cell r="L88">
            <v>30.214400000000008</v>
          </cell>
          <cell r="M88">
            <v>112.95205753838562</v>
          </cell>
          <cell r="N88">
            <v>43.604000000000013</v>
          </cell>
          <cell r="O88">
            <v>13.389600000000002</v>
          </cell>
          <cell r="P88">
            <v>30.214400000000012</v>
          </cell>
          <cell r="Q88">
            <v>14.771351150574963</v>
          </cell>
          <cell r="R88">
            <v>67.771234523031367</v>
          </cell>
          <cell r="S88">
            <v>19.639360000000007</v>
          </cell>
          <cell r="T88">
            <v>13.294216035517467</v>
          </cell>
          <cell r="U88">
            <v>45.18082301535425</v>
          </cell>
          <cell r="V88">
            <v>10.575040000000005</v>
          </cell>
          <cell r="W88">
            <v>1.4771351150574965</v>
          </cell>
          <cell r="X88">
            <v>57.232998130411744</v>
          </cell>
          <cell r="Y88">
            <v>65.317866241792373</v>
          </cell>
          <cell r="Z88">
            <v>32.365800000000007</v>
          </cell>
          <cell r="AA88">
            <v>0</v>
          </cell>
          <cell r="AC88">
            <v>3.0211443167564651</v>
          </cell>
        </row>
        <row r="89">
          <cell r="A89">
            <v>1954</v>
          </cell>
          <cell r="B89">
            <v>2</v>
          </cell>
          <cell r="C89">
            <v>146.54524068139523</v>
          </cell>
          <cell r="E89">
            <v>0.20782710000000004</v>
          </cell>
          <cell r="F89">
            <v>3.0973445020757242</v>
          </cell>
          <cell r="H89">
            <v>146.33741358139523</v>
          </cell>
          <cell r="I89">
            <v>113.40996383733805</v>
          </cell>
          <cell r="J89">
            <v>259.74737741873332</v>
          </cell>
          <cell r="K89">
            <v>720.09197320283067</v>
          </cell>
          <cell r="L89">
            <v>181.12573055825629</v>
          </cell>
          <cell r="M89">
            <v>538.96624264457432</v>
          </cell>
          <cell r="N89">
            <v>757.34571212457445</v>
          </cell>
          <cell r="O89">
            <v>81.46991984221934</v>
          </cell>
          <cell r="P89">
            <v>675.87579228235506</v>
          </cell>
          <cell r="Q89">
            <v>268.40234999743865</v>
          </cell>
          <cell r="R89">
            <v>80.844936396686151</v>
          </cell>
          <cell r="S89">
            <v>84.484474035294383</v>
          </cell>
          <cell r="T89">
            <v>60.390528749423694</v>
          </cell>
          <cell r="U89">
            <v>458.12130624788819</v>
          </cell>
          <cell r="V89">
            <v>591.39131824706067</v>
          </cell>
          <cell r="W89">
            <v>208.01182124801494</v>
          </cell>
          <cell r="X89">
            <v>1257.5244457429637</v>
          </cell>
          <cell r="Y89">
            <v>98.647467286813622</v>
          </cell>
          <cell r="Z89">
            <v>115.7864749355204</v>
          </cell>
          <cell r="AA89">
            <v>11.285996959070212</v>
          </cell>
        </row>
        <row r="90">
          <cell r="A90">
            <v>1954</v>
          </cell>
          <cell r="B90">
            <v>3</v>
          </cell>
          <cell r="C90">
            <v>42.614161733512141</v>
          </cell>
          <cell r="E90">
            <v>0</v>
          </cell>
          <cell r="F90">
            <v>0.90068253968630274</v>
          </cell>
          <cell r="H90">
            <v>42.614161733512141</v>
          </cell>
          <cell r="I90">
            <v>53.175777321382441</v>
          </cell>
          <cell r="J90">
            <v>95.789939054894575</v>
          </cell>
          <cell r="K90">
            <v>1852.8004057328719</v>
          </cell>
          <cell r="L90">
            <v>29.065608903552519</v>
          </cell>
          <cell r="M90">
            <v>1823.7347968293193</v>
          </cell>
          <cell r="N90">
            <v>880.41346835818797</v>
          </cell>
          <cell r="O90">
            <v>10.17296311624338</v>
          </cell>
          <cell r="P90">
            <v>870.24050524194456</v>
          </cell>
          <cell r="Q90">
            <v>964.84350955722971</v>
          </cell>
          <cell r="R90">
            <v>27.356021952439789</v>
          </cell>
          <cell r="S90">
            <v>56.565632840726408</v>
          </cell>
          <cell r="T90">
            <v>43.417957930075346</v>
          </cell>
          <cell r="U90">
            <v>1796.3787748768796</v>
          </cell>
          <cell r="V90">
            <v>813.67487240121818</v>
          </cell>
          <cell r="W90">
            <v>921.42555162715439</v>
          </cell>
          <cell r="X90">
            <v>3531.4791989052519</v>
          </cell>
          <cell r="Y90">
            <v>70.492332576309408</v>
          </cell>
          <cell r="Z90">
            <v>50.48029951077006</v>
          </cell>
          <cell r="AA90">
            <v>6.3669806361620775</v>
          </cell>
        </row>
        <row r="91">
          <cell r="A91">
            <v>1954</v>
          </cell>
          <cell r="B91">
            <v>4</v>
          </cell>
          <cell r="C91">
            <v>3.1596666052151656</v>
          </cell>
          <cell r="E91">
            <v>0</v>
          </cell>
          <cell r="F91">
            <v>6.6781943531912497E-2</v>
          </cell>
          <cell r="H91">
            <v>3.1596666052151656</v>
          </cell>
          <cell r="I91">
            <v>39.03800586865745</v>
          </cell>
          <cell r="J91">
            <v>42.197672473872615</v>
          </cell>
          <cell r="K91">
            <v>1374.0180689821843</v>
          </cell>
          <cell r="L91">
            <v>1.394727021131652</v>
          </cell>
          <cell r="M91">
            <v>1372.6233419610526</v>
          </cell>
          <cell r="N91">
            <v>553.45401334631185</v>
          </cell>
          <cell r="O91">
            <v>0.48815445739607816</v>
          </cell>
          <cell r="P91">
            <v>552.96585888891582</v>
          </cell>
          <cell r="Q91">
            <v>696.62433189234093</v>
          </cell>
          <cell r="R91">
            <v>17.157791774513157</v>
          </cell>
          <cell r="S91">
            <v>35.942780827779529</v>
          </cell>
          <cell r="T91">
            <v>27.864973275693639</v>
          </cell>
          <cell r="U91">
            <v>1355.4655501865395</v>
          </cell>
          <cell r="V91">
            <v>517.02307806113629</v>
          </cell>
          <cell r="W91">
            <v>668.75935861664732</v>
          </cell>
          <cell r="X91">
            <v>2541.2479868643231</v>
          </cell>
          <cell r="Y91">
            <v>40.102728819468091</v>
          </cell>
          <cell r="Z91">
            <v>36.814539764618921</v>
          </cell>
          <cell r="AA91">
            <v>4.0482772938993161</v>
          </cell>
        </row>
        <row r="92">
          <cell r="A92">
            <v>1954</v>
          </cell>
          <cell r="B92">
            <v>5</v>
          </cell>
          <cell r="C92">
            <v>1058.3640010990566</v>
          </cell>
          <cell r="E92">
            <v>34.4206529</v>
          </cell>
          <cell r="F92">
            <v>22.369323662485922</v>
          </cell>
          <cell r="H92">
            <v>1023.9433481990566</v>
          </cell>
          <cell r="I92">
            <v>306.26622390552836</v>
          </cell>
          <cell r="J92">
            <v>1330.209572104585</v>
          </cell>
          <cell r="K92">
            <v>12152.627021498995</v>
          </cell>
          <cell r="L92">
            <v>510.40908952924713</v>
          </cell>
          <cell r="M92">
            <v>11642.217931969748</v>
          </cell>
          <cell r="N92">
            <v>7589.8541441037651</v>
          </cell>
          <cell r="O92">
            <v>229.68409028816117</v>
          </cell>
          <cell r="P92">
            <v>7360.1700538156038</v>
          </cell>
          <cell r="Q92">
            <v>6308.695669250319</v>
          </cell>
          <cell r="R92">
            <v>77.614786213131651</v>
          </cell>
          <cell r="S92">
            <v>202.40467647992912</v>
          </cell>
          <cell r="T92">
            <v>149.83152214469507</v>
          </cell>
          <cell r="U92">
            <v>11564.603145756617</v>
          </cell>
          <cell r="V92">
            <v>7157.7653773356742</v>
          </cell>
          <cell r="W92">
            <v>6158.8641471056244</v>
          </cell>
          <cell r="X92">
            <v>24881.232670197918</v>
          </cell>
          <cell r="Y92">
            <v>98.1863448511332</v>
          </cell>
          <cell r="Z92">
            <v>310.17209074473487</v>
          </cell>
          <cell r="AA92">
            <v>21.492549241887794</v>
          </cell>
        </row>
        <row r="93">
          <cell r="C93">
            <v>1660.1143433812927</v>
          </cell>
          <cell r="R93">
            <v>1660.1143433812927</v>
          </cell>
          <cell r="Y93">
            <v>1075.7891173729183</v>
          </cell>
          <cell r="Z93">
            <v>0</v>
          </cell>
          <cell r="AA93">
            <v>534.52179570693556</v>
          </cell>
          <cell r="AC93">
            <v>49.80343030143878</v>
          </cell>
        </row>
        <row r="94">
          <cell r="A94">
            <v>1954</v>
          </cell>
          <cell r="B94" t="str">
            <v>Total</v>
          </cell>
          <cell r="C94">
            <v>1364.3230701191792</v>
          </cell>
          <cell r="E94">
            <v>35.356479999999998</v>
          </cell>
          <cell r="F94">
            <v>28.835999999999999</v>
          </cell>
          <cell r="H94">
            <v>1328.9665901191793</v>
          </cell>
          <cell r="I94">
            <v>511.88997093290629</v>
          </cell>
          <cell r="J94">
            <v>1840.8565610520857</v>
          </cell>
          <cell r="K94">
            <v>16242.703926955266</v>
          </cell>
          <cell r="L94">
            <v>752.20955601218759</v>
          </cell>
          <cell r="M94">
            <v>15490.494370943081</v>
          </cell>
          <cell r="N94">
            <v>9824.6713379328394</v>
          </cell>
          <cell r="O94">
            <v>335.20472770402</v>
          </cell>
          <cell r="P94">
            <v>9489.4666102288193</v>
          </cell>
          <cell r="Q94">
            <v>8253.3372118479037</v>
          </cell>
          <cell r="R94">
            <v>270.74477085980209</v>
          </cell>
          <cell r="S94">
            <v>399.03692418372941</v>
          </cell>
          <cell r="T94">
            <v>294.79919813540522</v>
          </cell>
          <cell r="U94">
            <v>15219.749600083278</v>
          </cell>
          <cell r="V94">
            <v>9090.4296860450886</v>
          </cell>
          <cell r="W94">
            <v>7958.5380137124985</v>
          </cell>
          <cell r="X94">
            <v>32268.717299840868</v>
          </cell>
          <cell r="Y94">
            <v>372.74673977551669</v>
          </cell>
          <cell r="Z94">
            <v>548.64034927240061</v>
          </cell>
          <cell r="AA94">
            <v>43.193804131019398</v>
          </cell>
        </row>
        <row r="95">
          <cell r="A95">
            <v>1955</v>
          </cell>
          <cell r="B95">
            <v>1</v>
          </cell>
          <cell r="C95">
            <v>136.44000000000003</v>
          </cell>
          <cell r="E95">
            <v>1.1039999999999999</v>
          </cell>
          <cell r="F95">
            <v>3.1967182534119214</v>
          </cell>
          <cell r="H95">
            <v>135.33600000000001</v>
          </cell>
          <cell r="I95">
            <v>0</v>
          </cell>
          <cell r="J95">
            <v>135.33600000000001</v>
          </cell>
          <cell r="K95">
            <v>180.51682301535425</v>
          </cell>
          <cell r="L95">
            <v>45.164800000000014</v>
          </cell>
          <cell r="M95">
            <v>135.35202301535423</v>
          </cell>
          <cell r="N95">
            <v>55.739840000000015</v>
          </cell>
          <cell r="O95">
            <v>10.575040000000003</v>
          </cell>
          <cell r="P95">
            <v>45.164800000000014</v>
          </cell>
          <cell r="Q95">
            <v>12.0521751150575</v>
          </cell>
          <cell r="R95">
            <v>81.211213809212538</v>
          </cell>
          <cell r="S95">
            <v>29.357120000000009</v>
          </cell>
          <cell r="T95">
            <v>10.846957603551751</v>
          </cell>
          <cell r="U95">
            <v>54.140809206141697</v>
          </cell>
          <cell r="V95">
            <v>15.807680000000005</v>
          </cell>
          <cell r="W95">
            <v>1.2052175115057491</v>
          </cell>
          <cell r="X95">
            <v>71.153706717647452</v>
          </cell>
          <cell r="Y95">
            <v>85.357032670381386</v>
          </cell>
          <cell r="Z95">
            <v>32.415799999999997</v>
          </cell>
          <cell r="AA95">
            <v>0</v>
          </cell>
          <cell r="AC95">
            <v>3.6424587423829289</v>
          </cell>
        </row>
        <row r="96">
          <cell r="A96">
            <v>1955</v>
          </cell>
          <cell r="B96">
            <v>2</v>
          </cell>
          <cell r="C96">
            <v>150.85677432857136</v>
          </cell>
          <cell r="E96">
            <v>0.22584120000000002</v>
          </cell>
          <cell r="F96">
            <v>3.5344957794414174</v>
          </cell>
          <cell r="H96">
            <v>150.63093312857137</v>
          </cell>
          <cell r="I96">
            <v>115.7864749355204</v>
          </cell>
          <cell r="J96">
            <v>266.41740806409177</v>
          </cell>
          <cell r="K96">
            <v>724.5387143119799</v>
          </cell>
          <cell r="L96">
            <v>169.36697339895983</v>
          </cell>
          <cell r="M96">
            <v>555.17174091302013</v>
          </cell>
          <cell r="N96">
            <v>760.75829164602055</v>
          </cell>
          <cell r="O96">
            <v>82.525324453836149</v>
          </cell>
          <cell r="P96">
            <v>678.23296719218445</v>
          </cell>
          <cell r="Q96">
            <v>290.5371457018511</v>
          </cell>
          <cell r="R96">
            <v>83.275761136953022</v>
          </cell>
          <cell r="S96">
            <v>84.779120899023056</v>
          </cell>
          <cell r="T96">
            <v>65.370857782916502</v>
          </cell>
          <cell r="U96">
            <v>471.89597977606712</v>
          </cell>
          <cell r="V96">
            <v>593.4538462931614</v>
          </cell>
          <cell r="W96">
            <v>225.16628791893459</v>
          </cell>
          <cell r="X96">
            <v>1290.5161139881632</v>
          </cell>
          <cell r="Y96">
            <v>108.12894661290376</v>
          </cell>
          <cell r="Z96">
            <v>113.62550621504417</v>
          </cell>
          <cell r="AA96">
            <v>11.67128699094463</v>
          </cell>
        </row>
        <row r="97">
          <cell r="A97">
            <v>1955</v>
          </cell>
          <cell r="B97">
            <v>3</v>
          </cell>
          <cell r="C97">
            <v>42.892540448316218</v>
          </cell>
          <cell r="E97">
            <v>0</v>
          </cell>
          <cell r="F97">
            <v>1.0049499192783757</v>
          </cell>
          <cell r="H97">
            <v>42.892540448316218</v>
          </cell>
          <cell r="I97">
            <v>50.48029951077006</v>
          </cell>
          <cell r="J97">
            <v>93.372839959086278</v>
          </cell>
          <cell r="K97">
            <v>1889.7516148359659</v>
          </cell>
          <cell r="L97">
            <v>29.065608903552519</v>
          </cell>
          <cell r="M97">
            <v>1860.6860059324133</v>
          </cell>
          <cell r="N97">
            <v>842.7404813047707</v>
          </cell>
          <cell r="O97">
            <v>10.17296311624338</v>
          </cell>
          <cell r="P97">
            <v>832.56751818852729</v>
          </cell>
          <cell r="Q97">
            <v>931.5985147433978</v>
          </cell>
          <cell r="R97">
            <v>27.910290088986201</v>
          </cell>
          <cell r="S97">
            <v>54.116888682254277</v>
          </cell>
          <cell r="T97">
            <v>41.921933163452906</v>
          </cell>
          <cell r="U97">
            <v>1832.7757158434272</v>
          </cell>
          <cell r="V97">
            <v>778.450629506273</v>
          </cell>
          <cell r="W97">
            <v>889.67658157994492</v>
          </cell>
          <cell r="X97">
            <v>3500.9029269296452</v>
          </cell>
          <cell r="Y97">
            <v>72.727555362299242</v>
          </cell>
          <cell r="Z97">
            <v>45.024100975659465</v>
          </cell>
          <cell r="AA97">
            <v>6.1974555967346694</v>
          </cell>
        </row>
        <row r="98">
          <cell r="A98">
            <v>1955</v>
          </cell>
          <cell r="B98">
            <v>4</v>
          </cell>
          <cell r="C98">
            <v>3.6831608116162795</v>
          </cell>
          <cell r="E98">
            <v>2.2869000000000018E-2</v>
          </cell>
          <cell r="F98">
            <v>8.6294542632257581E-2</v>
          </cell>
          <cell r="H98">
            <v>3.6602918116162795</v>
          </cell>
          <cell r="I98">
            <v>36.814539764618921</v>
          </cell>
          <cell r="J98">
            <v>40.474831576235204</v>
          </cell>
          <cell r="K98">
            <v>1395.9403817627747</v>
          </cell>
          <cell r="L98">
            <v>1.394727021131652</v>
          </cell>
          <cell r="M98">
            <v>1394.5456547416429</v>
          </cell>
          <cell r="N98">
            <v>518.41780508226793</v>
          </cell>
          <cell r="O98">
            <v>0.48815445739607816</v>
          </cell>
          <cell r="P98">
            <v>517.9296506248719</v>
          </cell>
          <cell r="Q98">
            <v>669.24751307404335</v>
          </cell>
          <cell r="R98">
            <v>17.431820684270537</v>
          </cell>
          <cell r="S98">
            <v>33.665427290616677</v>
          </cell>
          <cell r="T98">
            <v>26.769900522961734</v>
          </cell>
          <cell r="U98">
            <v>1377.1138340573723</v>
          </cell>
          <cell r="V98">
            <v>484.26422333425523</v>
          </cell>
          <cell r="W98">
            <v>642.47761255108162</v>
          </cell>
          <cell r="X98">
            <v>2503.855669942709</v>
          </cell>
          <cell r="Y98">
            <v>40.879461062304401</v>
          </cell>
          <cell r="Z98">
            <v>33.094330010652094</v>
          </cell>
          <cell r="AA98">
            <v>3.8933574248924478</v>
          </cell>
        </row>
        <row r="99">
          <cell r="A99">
            <v>1955</v>
          </cell>
          <cell r="B99">
            <v>5</v>
          </cell>
          <cell r="C99">
            <v>1076.6581882219152</v>
          </cell>
          <cell r="E99">
            <v>19.257714799999999</v>
          </cell>
          <cell r="F99">
            <v>25.225541505236027</v>
          </cell>
          <cell r="H99">
            <v>1057.4004734219152</v>
          </cell>
          <cell r="I99">
            <v>310.17209074473487</v>
          </cell>
          <cell r="J99">
            <v>1367.57256416665</v>
          </cell>
          <cell r="K99">
            <v>12932.175709923267</v>
          </cell>
          <cell r="L99">
            <v>510.40908952924713</v>
          </cell>
          <cell r="M99">
            <v>12421.766620394021</v>
          </cell>
          <cell r="N99">
            <v>7668.1744668649217</v>
          </cell>
          <cell r="O99">
            <v>229.68409028816117</v>
          </cell>
          <cell r="P99">
            <v>7438.4903765767604</v>
          </cell>
          <cell r="Q99">
            <v>6388.5482373937857</v>
          </cell>
          <cell r="R99">
            <v>82.811777469293474</v>
          </cell>
          <cell r="S99">
            <v>204.55848535586094</v>
          </cell>
          <cell r="T99">
            <v>151.72802063810241</v>
          </cell>
          <cell r="U99">
            <v>12338.954842924728</v>
          </cell>
          <cell r="V99">
            <v>7233.9318912208992</v>
          </cell>
          <cell r="W99">
            <v>6236.8202167556828</v>
          </cell>
          <cell r="X99">
            <v>25809.706950901309</v>
          </cell>
          <cell r="Y99">
            <v>107.61424325744288</v>
          </cell>
          <cell r="Z99">
            <v>309.52912603265116</v>
          </cell>
          <cell r="AA99">
            <v>21.954914173162841</v>
          </cell>
        </row>
        <row r="100">
          <cell r="C100">
            <v>1726.3863131953769</v>
          </cell>
          <cell r="R100">
            <v>1726.3863131953769</v>
          </cell>
          <cell r="Y100">
            <v>1117.5336599835287</v>
          </cell>
          <cell r="Z100">
            <v>0</v>
          </cell>
          <cell r="AA100">
            <v>557.06106381598693</v>
          </cell>
          <cell r="AC100">
            <v>51.791589395861308</v>
          </cell>
        </row>
        <row r="101">
          <cell r="A101">
            <v>1955</v>
          </cell>
          <cell r="B101" t="str">
            <v>Total</v>
          </cell>
          <cell r="C101">
            <v>1410.5306638104191</v>
          </cell>
          <cell r="E101">
            <v>20.610424999999999</v>
          </cell>
          <cell r="F101">
            <v>33.048000000000002</v>
          </cell>
          <cell r="H101">
            <v>1389.9202388104191</v>
          </cell>
          <cell r="I101">
            <v>513.25340495564433</v>
          </cell>
          <cell r="J101">
            <v>1903.1736437660632</v>
          </cell>
          <cell r="K101">
            <v>17122.923243849342</v>
          </cell>
          <cell r="L101">
            <v>755.40119885289118</v>
          </cell>
          <cell r="M101">
            <v>16367.522044996451</v>
          </cell>
          <cell r="N101">
            <v>9845.8308848979814</v>
          </cell>
          <cell r="O101">
            <v>333.44557231563681</v>
          </cell>
          <cell r="P101">
            <v>9512.3853125823443</v>
          </cell>
          <cell r="Q101">
            <v>8291.9835860281346</v>
          </cell>
          <cell r="R101">
            <v>292.6408631887158</v>
          </cell>
          <cell r="S101">
            <v>406.47704222775496</v>
          </cell>
          <cell r="T101">
            <v>296.63766971098528</v>
          </cell>
          <cell r="U101">
            <v>16074.881181807737</v>
          </cell>
          <cell r="V101">
            <v>9105.9082703545882</v>
          </cell>
          <cell r="W101">
            <v>7995.3459163171501</v>
          </cell>
          <cell r="X101">
            <v>33176.135368479474</v>
          </cell>
          <cell r="Y101">
            <v>414.70723896533167</v>
          </cell>
          <cell r="Z101">
            <v>537.33132197638975</v>
          </cell>
          <cell r="AA101">
            <v>43.717014185734584</v>
          </cell>
        </row>
        <row r="102">
          <cell r="A102">
            <v>1956</v>
          </cell>
          <cell r="B102">
            <v>1</v>
          </cell>
          <cell r="C102">
            <v>145.56000000000003</v>
          </cell>
          <cell r="E102">
            <v>1.1079999999999999</v>
          </cell>
          <cell r="F102">
            <v>3.2461455995927291</v>
          </cell>
          <cell r="H102">
            <v>144.45200000000003</v>
          </cell>
          <cell r="I102">
            <v>0</v>
          </cell>
          <cell r="J102">
            <v>144.45200000000003</v>
          </cell>
          <cell r="K102">
            <v>198.59280920614174</v>
          </cell>
          <cell r="L102">
            <v>54.134400000000007</v>
          </cell>
          <cell r="M102">
            <v>144.45840920614174</v>
          </cell>
          <cell r="N102">
            <v>69.942080000000004</v>
          </cell>
          <cell r="O102">
            <v>15.807680000000003</v>
          </cell>
          <cell r="P102">
            <v>54.134399999999999</v>
          </cell>
          <cell r="Q102">
            <v>17.012897511505752</v>
          </cell>
          <cell r="R102">
            <v>86.675045523685043</v>
          </cell>
          <cell r="S102">
            <v>35.187359999999998</v>
          </cell>
          <cell r="T102">
            <v>15.311607760355177</v>
          </cell>
          <cell r="U102">
            <v>57.783363682456695</v>
          </cell>
          <cell r="V102">
            <v>18.947040000000001</v>
          </cell>
          <cell r="W102">
            <v>1.7012897511505756</v>
          </cell>
          <cell r="X102">
            <v>78.431693433607279</v>
          </cell>
          <cell r="Y102">
            <v>102.66899288551903</v>
          </cell>
          <cell r="Z102">
            <v>30.389799999999994</v>
          </cell>
          <cell r="AA102">
            <v>0</v>
          </cell>
          <cell r="AC102">
            <v>4.1152203985212061</v>
          </cell>
        </row>
        <row r="103">
          <cell r="A103">
            <v>1956</v>
          </cell>
          <cell r="B103">
            <v>2</v>
          </cell>
          <cell r="C103">
            <v>151.28783555744673</v>
          </cell>
          <cell r="E103">
            <v>0.27021149999999999</v>
          </cell>
          <cell r="F103">
            <v>3.3738825341214214</v>
          </cell>
          <cell r="H103">
            <v>151.01762405744674</v>
          </cell>
          <cell r="I103">
            <v>113.62550621504417</v>
          </cell>
          <cell r="J103">
            <v>264.64313027249085</v>
          </cell>
          <cell r="K103">
            <v>736.53911004855797</v>
          </cell>
          <cell r="L103">
            <v>181.82316419311331</v>
          </cell>
          <cell r="M103">
            <v>554.71594585544472</v>
          </cell>
          <cell r="N103">
            <v>775.27701048627478</v>
          </cell>
          <cell r="O103">
            <v>85.650830056941984</v>
          </cell>
          <cell r="P103">
            <v>689.62618042933275</v>
          </cell>
          <cell r="Q103">
            <v>310.81711797587656</v>
          </cell>
          <cell r="R103">
            <v>83.207391878316699</v>
          </cell>
          <cell r="S103">
            <v>86.203272553666594</v>
          </cell>
          <cell r="T103">
            <v>69.933851544572221</v>
          </cell>
          <cell r="U103">
            <v>471.50855397712803</v>
          </cell>
          <cell r="V103">
            <v>603.42290787566617</v>
          </cell>
          <cell r="W103">
            <v>240.88326643130432</v>
          </cell>
          <cell r="X103">
            <v>1315.8147282840985</v>
          </cell>
          <cell r="Y103">
            <v>113.70460479488085</v>
          </cell>
          <cell r="Z103">
            <v>113.67268538284688</v>
          </cell>
          <cell r="AA103">
            <v>11.967225798827776</v>
          </cell>
        </row>
        <row r="104">
          <cell r="A104">
            <v>1956</v>
          </cell>
          <cell r="B104">
            <v>3</v>
          </cell>
          <cell r="C104">
            <v>49.094842950324406</v>
          </cell>
          <cell r="E104">
            <v>0</v>
          </cell>
          <cell r="F104">
            <v>1.0948681533793052</v>
          </cell>
          <cell r="H104">
            <v>49.094842950324406</v>
          </cell>
          <cell r="I104">
            <v>45.024100975659465</v>
          </cell>
          <cell r="J104">
            <v>94.118943925983871</v>
          </cell>
          <cell r="K104">
            <v>1926.894659769411</v>
          </cell>
          <cell r="L104">
            <v>113.87572786684103</v>
          </cell>
          <cell r="M104">
            <v>1813.0189319025699</v>
          </cell>
          <cell r="N104">
            <v>892.32635737311398</v>
          </cell>
          <cell r="O104">
            <v>10.17296311624338</v>
          </cell>
          <cell r="P104">
            <v>882.15339425687057</v>
          </cell>
          <cell r="Q104">
            <v>899.84954469618833</v>
          </cell>
          <cell r="R104">
            <v>27.195283978538551</v>
          </cell>
          <cell r="S104">
            <v>57.339970626696584</v>
          </cell>
          <cell r="T104">
            <v>40.493229511328479</v>
          </cell>
          <cell r="U104">
            <v>1785.8236479240313</v>
          </cell>
          <cell r="V104">
            <v>824.81342363017393</v>
          </cell>
          <cell r="W104">
            <v>859.3563151848598</v>
          </cell>
          <cell r="X104">
            <v>3469.993386739065</v>
          </cell>
          <cell r="Y104">
            <v>75.236031490667671</v>
          </cell>
          <cell r="Z104">
            <v>43.541028420067768</v>
          </cell>
          <cell r="AA104">
            <v>6.2514242058281813</v>
          </cell>
        </row>
        <row r="105">
          <cell r="A105">
            <v>1956</v>
          </cell>
          <cell r="B105">
            <v>4</v>
          </cell>
          <cell r="C105">
            <v>4.1159995457399834</v>
          </cell>
          <cell r="E105">
            <v>0</v>
          </cell>
          <cell r="F105">
            <v>9.1791246313063457E-2</v>
          </cell>
          <cell r="H105">
            <v>4.1159995457399834</v>
          </cell>
          <cell r="I105">
            <v>33.094330010652094</v>
          </cell>
          <cell r="J105">
            <v>37.210329556392075</v>
          </cell>
          <cell r="K105">
            <v>1414.3241636137643</v>
          </cell>
          <cell r="L105">
            <v>1.394727021131652</v>
          </cell>
          <cell r="M105">
            <v>1412.9294365926326</v>
          </cell>
          <cell r="N105">
            <v>485.65895035538688</v>
          </cell>
          <cell r="O105">
            <v>0.48815445739607816</v>
          </cell>
          <cell r="P105">
            <v>485.17079589799079</v>
          </cell>
          <cell r="Q105">
            <v>642.96576700847766</v>
          </cell>
          <cell r="R105">
            <v>17.661617957407909</v>
          </cell>
          <cell r="S105">
            <v>31.536101733369403</v>
          </cell>
          <cell r="T105">
            <v>25.718630680339107</v>
          </cell>
          <cell r="U105">
            <v>1395.2678186352246</v>
          </cell>
          <cell r="V105">
            <v>453.63469416462141</v>
          </cell>
          <cell r="W105">
            <v>617.24713632813859</v>
          </cell>
          <cell r="X105">
            <v>2466.1496491279845</v>
          </cell>
          <cell r="Y105">
            <v>40.335630170797863</v>
          </cell>
          <cell r="Z105">
            <v>30.834902681762738</v>
          </cell>
          <cell r="AA105">
            <v>3.7458175185558211</v>
          </cell>
        </row>
        <row r="106">
          <cell r="A106">
            <v>1956</v>
          </cell>
          <cell r="B106">
            <v>5</v>
          </cell>
          <cell r="C106">
            <v>1113.8164360498718</v>
          </cell>
          <cell r="E106">
            <v>27.9156385</v>
          </cell>
          <cell r="F106">
            <v>24.83931246659348</v>
          </cell>
          <cell r="H106">
            <v>1085.9007975498716</v>
          </cell>
          <cell r="I106">
            <v>309.52912603265116</v>
          </cell>
          <cell r="J106">
            <v>1395.4299235825229</v>
          </cell>
          <cell r="K106">
            <v>13734.38476650725</v>
          </cell>
          <cell r="L106">
            <v>510.40908952924713</v>
          </cell>
          <cell r="M106">
            <v>13223.975676978003</v>
          </cell>
          <cell r="N106">
            <v>7744.3409807501466</v>
          </cell>
          <cell r="O106">
            <v>229.68409028816117</v>
          </cell>
          <cell r="P106">
            <v>7514.6568904619853</v>
          </cell>
          <cell r="Q106">
            <v>6466.5043070438442</v>
          </cell>
          <cell r="R106">
            <v>88.159837846520034</v>
          </cell>
          <cell r="S106">
            <v>206.65306448770463</v>
          </cell>
          <cell r="T106">
            <v>153.5794772922913</v>
          </cell>
          <cell r="U106">
            <v>13135.815839131483</v>
          </cell>
          <cell r="V106">
            <v>7308.0038259742805</v>
          </cell>
          <cell r="W106">
            <v>6312.9248297515533</v>
          </cell>
          <cell r="X106">
            <v>26756.744494857317</v>
          </cell>
          <cell r="Y106">
            <v>114.03616029467626</v>
          </cell>
          <cell r="Z106">
            <v>311.93660035051386</v>
          </cell>
          <cell r="AA106">
            <v>22.419618981325801</v>
          </cell>
        </row>
        <row r="107">
          <cell r="C107">
            <v>1783.9536053524878</v>
          </cell>
          <cell r="R107">
            <v>1783.9536053524878</v>
          </cell>
          <cell r="Y107">
            <v>1154.0077333769602</v>
          </cell>
          <cell r="Z107">
            <v>0</v>
          </cell>
          <cell r="AA107">
            <v>576.42726381495311</v>
          </cell>
          <cell r="AC107">
            <v>53.51860816057463</v>
          </cell>
        </row>
        <row r="108">
          <cell r="A108">
            <v>1956</v>
          </cell>
          <cell r="B108" t="str">
            <v>Total</v>
          </cell>
          <cell r="C108">
            <v>1463.8751141033829</v>
          </cell>
          <cell r="E108">
            <v>29.293849999999999</v>
          </cell>
          <cell r="F108">
            <v>32.646000000000001</v>
          </cell>
          <cell r="H108">
            <v>1434.5812641033829</v>
          </cell>
          <cell r="I108">
            <v>501.27306323400694</v>
          </cell>
          <cell r="J108">
            <v>1935.8543273373898</v>
          </cell>
          <cell r="K108">
            <v>18010.735509145125</v>
          </cell>
          <cell r="L108">
            <v>861.63710861033314</v>
          </cell>
          <cell r="M108">
            <v>17149.098400534793</v>
          </cell>
          <cell r="N108">
            <v>9967.5453789649218</v>
          </cell>
          <cell r="O108">
            <v>341.80371791874262</v>
          </cell>
          <cell r="P108">
            <v>9625.7416610461805</v>
          </cell>
          <cell r="Q108">
            <v>8337.1496342358914</v>
          </cell>
          <cell r="R108">
            <v>302.89917718446827</v>
          </cell>
          <cell r="S108">
            <v>416.91976940143718</v>
          </cell>
          <cell r="T108">
            <v>305.03679678888625</v>
          </cell>
          <cell r="U108">
            <v>16846.199223350322</v>
          </cell>
          <cell r="V108">
            <v>9208.8218916447422</v>
          </cell>
          <cell r="W108">
            <v>8032.1128374470063</v>
          </cell>
          <cell r="X108">
            <v>34087.133952442069</v>
          </cell>
          <cell r="Y108">
            <v>445.98141963654172</v>
          </cell>
          <cell r="Z108">
            <v>534.49023723371249</v>
          </cell>
          <cell r="AA108">
            <v>44.384086504537578</v>
          </cell>
        </row>
        <row r="109">
          <cell r="A109">
            <v>1957</v>
          </cell>
          <cell r="B109">
            <v>1</v>
          </cell>
          <cell r="C109">
            <v>158.76</v>
          </cell>
          <cell r="E109">
            <v>1.1599999999999999</v>
          </cell>
          <cell r="F109">
            <v>4.3026835701836141</v>
          </cell>
          <cell r="H109">
            <v>157.6</v>
          </cell>
          <cell r="I109">
            <v>0</v>
          </cell>
          <cell r="J109">
            <v>157.6</v>
          </cell>
          <cell r="K109">
            <v>215.38336368245669</v>
          </cell>
          <cell r="L109">
            <v>57.780800000000013</v>
          </cell>
          <cell r="M109">
            <v>157.60256368245666</v>
          </cell>
          <cell r="N109">
            <v>76.727840000000015</v>
          </cell>
          <cell r="O109">
            <v>18.947040000000001</v>
          </cell>
          <cell r="P109">
            <v>57.780800000000013</v>
          </cell>
          <cell r="Q109">
            <v>20.648329751150577</v>
          </cell>
          <cell r="R109">
            <v>94.561538209473994</v>
          </cell>
          <cell r="S109">
            <v>37.557520000000011</v>
          </cell>
          <cell r="T109">
            <v>18.583496776035521</v>
          </cell>
          <cell r="U109">
            <v>63.041025472982668</v>
          </cell>
          <cell r="V109">
            <v>20.223280000000003</v>
          </cell>
          <cell r="W109">
            <v>2.0648329751150563</v>
          </cell>
          <cell r="X109">
            <v>85.329138448097723</v>
          </cell>
          <cell r="Y109">
            <v>120.00127833594425</v>
          </cell>
          <cell r="Z109">
            <v>26.180200000000021</v>
          </cell>
          <cell r="AA109">
            <v>0</v>
          </cell>
          <cell r="AC109">
            <v>4.5210766495652859</v>
          </cell>
        </row>
        <row r="110">
          <cell r="A110">
            <v>1957</v>
          </cell>
          <cell r="B110">
            <v>2</v>
          </cell>
          <cell r="C110">
            <v>144.34491989999992</v>
          </cell>
          <cell r="E110">
            <v>0.27347579999999999</v>
          </cell>
          <cell r="F110">
            <v>3.9120087886948824</v>
          </cell>
          <cell r="H110">
            <v>144.07144409999992</v>
          </cell>
          <cell r="I110">
            <v>113.67268538284688</v>
          </cell>
          <cell r="J110">
            <v>257.7441294828468</v>
          </cell>
          <cell r="K110">
            <v>729.25268345997483</v>
          </cell>
          <cell r="L110">
            <v>186.49218564486424</v>
          </cell>
          <cell r="M110">
            <v>542.76049781511063</v>
          </cell>
          <cell r="N110">
            <v>789.91509352053038</v>
          </cell>
          <cell r="O110">
            <v>86.163477281237903</v>
          </cell>
          <cell r="P110">
            <v>703.7516162392925</v>
          </cell>
          <cell r="Q110">
            <v>327.04674371254225</v>
          </cell>
          <cell r="R110">
            <v>81.414074672266594</v>
          </cell>
          <cell r="S110">
            <v>87.968952029911563</v>
          </cell>
          <cell r="T110">
            <v>73.58551733532201</v>
          </cell>
          <cell r="U110">
            <v>461.34642314284406</v>
          </cell>
          <cell r="V110">
            <v>615.78266420938098</v>
          </cell>
          <cell r="W110">
            <v>253.46122637722024</v>
          </cell>
          <cell r="X110">
            <v>1330.5903137294454</v>
          </cell>
          <cell r="Y110">
            <v>115.950644658814</v>
          </cell>
          <cell r="Z110">
            <v>114.86947217681114</v>
          </cell>
          <cell r="AA110">
            <v>12.148427201875009</v>
          </cell>
        </row>
        <row r="111">
          <cell r="A111">
            <v>1957</v>
          </cell>
          <cell r="B111">
            <v>3</v>
          </cell>
          <cell r="C111">
            <v>47.200891418487949</v>
          </cell>
          <cell r="E111">
            <v>0</v>
          </cell>
          <cell r="F111">
            <v>1.2792296548522857</v>
          </cell>
          <cell r="H111">
            <v>47.200891418487949</v>
          </cell>
          <cell r="I111">
            <v>43.541028420067768</v>
          </cell>
          <cell r="J111">
            <v>90.741919838555717</v>
          </cell>
          <cell r="K111">
            <v>1876.5655677625871</v>
          </cell>
          <cell r="L111">
            <v>103.83448666395114</v>
          </cell>
          <cell r="M111">
            <v>1772.731081098636</v>
          </cell>
          <cell r="N111">
            <v>928.64791029412504</v>
          </cell>
          <cell r="O111">
            <v>10.17296311624338</v>
          </cell>
          <cell r="P111">
            <v>918.47494717788163</v>
          </cell>
          <cell r="Q111">
            <v>869.5292783011032</v>
          </cell>
          <cell r="R111">
            <v>26.590966216479544</v>
          </cell>
          <cell r="S111">
            <v>59.700871566562313</v>
          </cell>
          <cell r="T111">
            <v>39.12881752354965</v>
          </cell>
          <cell r="U111">
            <v>1746.1401148821565</v>
          </cell>
          <cell r="V111">
            <v>858.77407561131929</v>
          </cell>
          <cell r="W111">
            <v>830.40046077755358</v>
          </cell>
          <cell r="X111">
            <v>3435.3146512710296</v>
          </cell>
          <cell r="Y111">
            <v>75.814892550487926</v>
          </cell>
          <cell r="Z111">
            <v>43.334729990774001</v>
          </cell>
          <cell r="AA111">
            <v>6.2710327653295748</v>
          </cell>
        </row>
        <row r="112">
          <cell r="A112">
            <v>1957</v>
          </cell>
          <cell r="B112">
            <v>4</v>
          </cell>
          <cell r="C112">
            <v>4.0773855113788589</v>
          </cell>
          <cell r="E112">
            <v>0</v>
          </cell>
          <cell r="F112">
            <v>0.11050453293722935</v>
          </cell>
          <cell r="H112">
            <v>4.0773855113788589</v>
          </cell>
          <cell r="I112">
            <v>30.834902681762738</v>
          </cell>
          <cell r="J112">
            <v>34.912288193141599</v>
          </cell>
          <cell r="K112">
            <v>1430.1801068283662</v>
          </cell>
          <cell r="L112">
            <v>1.394727021131652</v>
          </cell>
          <cell r="M112">
            <v>1428.7853798072344</v>
          </cell>
          <cell r="N112">
            <v>455.02942118575305</v>
          </cell>
          <cell r="O112">
            <v>0.48815445739607816</v>
          </cell>
          <cell r="P112">
            <v>454.54126672835696</v>
          </cell>
          <cell r="Q112">
            <v>617.73529078553463</v>
          </cell>
          <cell r="R112">
            <v>17.859817247590431</v>
          </cell>
          <cell r="S112">
            <v>29.545182337343206</v>
          </cell>
          <cell r="T112">
            <v>24.709411631421389</v>
          </cell>
          <cell r="U112">
            <v>1410.925562559644</v>
          </cell>
          <cell r="V112">
            <v>424.99608439101377</v>
          </cell>
          <cell r="W112">
            <v>593.02587915411323</v>
          </cell>
          <cell r="X112">
            <v>2428.947526104771</v>
          </cell>
          <cell r="Y112">
            <v>39.003433564750502</v>
          </cell>
          <cell r="Z112">
            <v>29.50525709078677</v>
          </cell>
          <cell r="AA112">
            <v>3.6057205608177521</v>
          </cell>
        </row>
        <row r="113">
          <cell r="A113">
            <v>1957</v>
          </cell>
          <cell r="B113">
            <v>5</v>
          </cell>
          <cell r="C113">
            <v>1114.8912912613457</v>
          </cell>
          <cell r="E113">
            <v>35.362934199999998</v>
          </cell>
          <cell r="F113">
            <v>30.215573453331992</v>
          </cell>
          <cell r="H113">
            <v>1079.5283570613458</v>
          </cell>
          <cell r="I113">
            <v>311.93660035051386</v>
          </cell>
          <cell r="J113">
            <v>1391.4649574118596</v>
          </cell>
          <cell r="K113">
            <v>14527.280796543342</v>
          </cell>
          <cell r="L113">
            <v>510.40908952924713</v>
          </cell>
          <cell r="M113">
            <v>14016.871707014096</v>
          </cell>
          <cell r="N113">
            <v>7818.412915503528</v>
          </cell>
          <cell r="O113">
            <v>229.68409028816117</v>
          </cell>
          <cell r="P113">
            <v>7588.7288252153667</v>
          </cell>
          <cell r="Q113">
            <v>6542.6089200397146</v>
          </cell>
          <cell r="R113">
            <v>93.445811380093986</v>
          </cell>
          <cell r="S113">
            <v>208.69004269342258</v>
          </cell>
          <cell r="T113">
            <v>155.38696185094321</v>
          </cell>
          <cell r="U113">
            <v>13923.425895634002</v>
          </cell>
          <cell r="V113">
            <v>7380.0387825219441</v>
          </cell>
          <cell r="W113">
            <v>6387.2219581887712</v>
          </cell>
          <cell r="X113">
            <v>27690.686636344719</v>
          </cell>
          <cell r="Y113">
            <v>118.16548797356728</v>
          </cell>
          <cell r="Z113">
            <v>316.4811871546695</v>
          </cell>
          <cell r="AA113">
            <v>22.876140796222991</v>
          </cell>
        </row>
        <row r="114">
          <cell r="C114">
            <v>1804.8831420762326</v>
          </cell>
          <cell r="R114">
            <v>1804.8831420762326</v>
          </cell>
          <cell r="Y114">
            <v>1167.5431928842786</v>
          </cell>
          <cell r="Z114">
            <v>0</v>
          </cell>
          <cell r="AA114">
            <v>583.19345492966704</v>
          </cell>
          <cell r="AC114">
            <v>54.146494262286978</v>
          </cell>
        </row>
        <row r="115">
          <cell r="A115">
            <v>1957</v>
          </cell>
          <cell r="B115" t="str">
            <v>Total</v>
          </cell>
          <cell r="C115">
            <v>1469.2744880912123</v>
          </cell>
          <cell r="E115">
            <v>36.796409999999995</v>
          </cell>
          <cell r="F115">
            <v>39.82</v>
          </cell>
          <cell r="H115">
            <v>1432.4780780912124</v>
          </cell>
          <cell r="I115">
            <v>499.98521683519124</v>
          </cell>
          <cell r="J115">
            <v>1932.4632949264037</v>
          </cell>
          <cell r="K115">
            <v>18778.662518276727</v>
          </cell>
          <cell r="L115">
            <v>859.9112888591942</v>
          </cell>
          <cell r="M115">
            <v>17918.751229417532</v>
          </cell>
          <cell r="N115">
            <v>10068.733180503936</v>
          </cell>
          <cell r="O115">
            <v>345.45572514303853</v>
          </cell>
          <cell r="P115">
            <v>9723.2774553608979</v>
          </cell>
          <cell r="Q115">
            <v>8377.5685625900442</v>
          </cell>
          <cell r="R115">
            <v>313.87220772590456</v>
          </cell>
          <cell r="S115">
            <v>423.46256862723965</v>
          </cell>
          <cell r="T115">
            <v>311.39420511727178</v>
          </cell>
          <cell r="U115">
            <v>17604.879021691631</v>
          </cell>
          <cell r="V115">
            <v>9299.8148867336586</v>
          </cell>
          <cell r="W115">
            <v>8066.1743574727734</v>
          </cell>
          <cell r="X115">
            <v>34970.868265898062</v>
          </cell>
          <cell r="Y115">
            <v>468.93573708356394</v>
          </cell>
          <cell r="Z115">
            <v>534.89192306260657</v>
          </cell>
          <cell r="AA115">
            <v>44.90132132424533</v>
          </cell>
        </row>
        <row r="116">
          <cell r="A116">
            <v>1958</v>
          </cell>
          <cell r="B116">
            <v>1</v>
          </cell>
          <cell r="C116">
            <v>170.16</v>
          </cell>
          <cell r="E116">
            <v>1.4880000000000002</v>
          </cell>
          <cell r="F116">
            <v>4.2865357402080679</v>
          </cell>
          <cell r="H116">
            <v>168.672</v>
          </cell>
          <cell r="I116">
            <v>0</v>
          </cell>
          <cell r="J116">
            <v>168.672</v>
          </cell>
          <cell r="K116">
            <v>231.71302547298268</v>
          </cell>
          <cell r="L116">
            <v>63.04</v>
          </cell>
          <cell r="M116">
            <v>168.67302547298269</v>
          </cell>
          <cell r="N116">
            <v>83.263280000000009</v>
          </cell>
          <cell r="O116">
            <v>20.223280000000003</v>
          </cell>
          <cell r="P116">
            <v>63.040000000000006</v>
          </cell>
          <cell r="Q116">
            <v>22.288112975115059</v>
          </cell>
          <cell r="R116">
            <v>101.20381528378961</v>
          </cell>
          <cell r="S116">
            <v>40.976000000000006</v>
          </cell>
          <cell r="T116">
            <v>20.059301677603553</v>
          </cell>
          <cell r="U116">
            <v>67.469210189193078</v>
          </cell>
          <cell r="V116">
            <v>22.064</v>
          </cell>
          <cell r="W116">
            <v>2.2288112975115055</v>
          </cell>
          <cell r="X116">
            <v>91.762021486704583</v>
          </cell>
          <cell r="Y116">
            <v>109.03034345255139</v>
          </cell>
          <cell r="Z116">
            <v>48.341599999999978</v>
          </cell>
          <cell r="AA116">
            <v>0</v>
          </cell>
          <cell r="AC116">
            <v>4.8671735088417947</v>
          </cell>
        </row>
        <row r="117">
          <cell r="A117">
            <v>1958</v>
          </cell>
          <cell r="B117">
            <v>2</v>
          </cell>
          <cell r="C117">
            <v>146.5994575454545</v>
          </cell>
          <cell r="E117">
            <v>0.19875960000000001</v>
          </cell>
          <cell r="F117">
            <v>3.6930172441449582</v>
          </cell>
          <cell r="H117">
            <v>146.40069794545451</v>
          </cell>
          <cell r="I117">
            <v>114.86947217681114</v>
          </cell>
          <cell r="J117">
            <v>261.27017012226565</v>
          </cell>
          <cell r="K117">
            <v>722.61659326510971</v>
          </cell>
          <cell r="L117">
            <v>185.25019119074358</v>
          </cell>
          <cell r="M117">
            <v>537.36640207436608</v>
          </cell>
          <cell r="N117">
            <v>801.03285540012462</v>
          </cell>
          <cell r="O117">
            <v>90.562865279128147</v>
          </cell>
          <cell r="P117">
            <v>710.4699901209965</v>
          </cell>
          <cell r="Q117">
            <v>344.02409165634839</v>
          </cell>
          <cell r="R117">
            <v>80.604960311154912</v>
          </cell>
          <cell r="S117">
            <v>88.808748765124562</v>
          </cell>
          <cell r="T117">
            <v>77.405420622678392</v>
          </cell>
          <cell r="U117">
            <v>456.76144176321117</v>
          </cell>
          <cell r="V117">
            <v>621.66124135587188</v>
          </cell>
          <cell r="W117">
            <v>266.61867103367001</v>
          </cell>
          <cell r="X117">
            <v>1345.0413541527532</v>
          </cell>
          <cell r="Y117">
            <v>111.97598925986361</v>
          </cell>
          <cell r="Z117">
            <v>122.50218395414635</v>
          </cell>
          <cell r="AA117">
            <v>12.340956484947894</v>
          </cell>
        </row>
        <row r="118">
          <cell r="A118">
            <v>1958</v>
          </cell>
          <cell r="B118">
            <v>3</v>
          </cell>
          <cell r="C118">
            <v>45.578774440637858</v>
          </cell>
          <cell r="E118">
            <v>0</v>
          </cell>
          <cell r="F118">
            <v>1.148184330246099</v>
          </cell>
          <cell r="H118">
            <v>45.578774440637858</v>
          </cell>
          <cell r="I118">
            <v>43.334729990774001</v>
          </cell>
          <cell r="J118">
            <v>88.913504431411866</v>
          </cell>
          <cell r="K118">
            <v>1835.0536193135683</v>
          </cell>
          <cell r="L118">
            <v>93.464732325808384</v>
          </cell>
          <cell r="M118">
            <v>1741.5888869877599</v>
          </cell>
          <cell r="N118">
            <v>952.23880793712772</v>
          </cell>
          <cell r="O118">
            <v>10.17296311624338</v>
          </cell>
          <cell r="P118">
            <v>942.06584482088431</v>
          </cell>
          <cell r="Q118">
            <v>840.57342389379698</v>
          </cell>
          <cell r="R118">
            <v>26.123833304816397</v>
          </cell>
          <cell r="S118">
            <v>61.234279913357483</v>
          </cell>
          <cell r="T118">
            <v>37.825804075220866</v>
          </cell>
          <cell r="U118">
            <v>1715.4650536829436</v>
          </cell>
          <cell r="V118">
            <v>880.83156490752685</v>
          </cell>
          <cell r="W118">
            <v>802.74761981857614</v>
          </cell>
          <cell r="X118">
            <v>3399.0442384090466</v>
          </cell>
          <cell r="Y118">
            <v>71.937769954203077</v>
          </cell>
          <cell r="Z118">
            <v>46.986951474521945</v>
          </cell>
          <cell r="AA118">
            <v>6.2591958646697377</v>
          </cell>
        </row>
        <row r="119">
          <cell r="A119">
            <v>1958</v>
          </cell>
          <cell r="B119">
            <v>4</v>
          </cell>
          <cell r="C119">
            <v>4.0277613193352924</v>
          </cell>
          <cell r="E119">
            <v>0</v>
          </cell>
          <cell r="F119">
            <v>0.10146416812622434</v>
          </cell>
          <cell r="H119">
            <v>4.0277613193352924</v>
          </cell>
          <cell r="I119">
            <v>29.50525709078677</v>
          </cell>
          <cell r="J119">
            <v>33.533018410122061</v>
          </cell>
          <cell r="K119">
            <v>1444.4585809697662</v>
          </cell>
          <cell r="L119">
            <v>1.394727021131652</v>
          </cell>
          <cell r="M119">
            <v>1443.0638539486345</v>
          </cell>
          <cell r="N119">
            <v>426.39081141214541</v>
          </cell>
          <cell r="O119">
            <v>0.48815445739607816</v>
          </cell>
          <cell r="P119">
            <v>425.90265695474932</v>
          </cell>
          <cell r="Q119">
            <v>593.51403361150926</v>
          </cell>
          <cell r="R119">
            <v>18.03829817435793</v>
          </cell>
          <cell r="S119">
            <v>27.683672702058711</v>
          </cell>
          <cell r="T119">
            <v>23.740561344460374</v>
          </cell>
          <cell r="U119">
            <v>1425.0255557742764</v>
          </cell>
          <cell r="V119">
            <v>398.21898425269063</v>
          </cell>
          <cell r="W119">
            <v>569.77347226704887</v>
          </cell>
          <cell r="X119">
            <v>2393.018012294016</v>
          </cell>
          <cell r="Y119">
            <v>35.715305134317241</v>
          </cell>
          <cell r="Z119">
            <v>30.27410047551593</v>
          </cell>
          <cell r="AA119">
            <v>3.4731266110438508</v>
          </cell>
        </row>
        <row r="120">
          <cell r="A120">
            <v>1958</v>
          </cell>
          <cell r="B120">
            <v>5</v>
          </cell>
          <cell r="C120">
            <v>1112.5627604047379</v>
          </cell>
          <cell r="E120">
            <v>48.954505400000002</v>
          </cell>
          <cell r="F120">
            <v>28.026798517274656</v>
          </cell>
          <cell r="H120">
            <v>1063.6082550047379</v>
          </cell>
          <cell r="I120">
            <v>316.4811871546695</v>
          </cell>
          <cell r="J120">
            <v>1380.0894421594073</v>
          </cell>
          <cell r="K120">
            <v>15303.515337793409</v>
          </cell>
          <cell r="L120">
            <v>510.40908952924713</v>
          </cell>
          <cell r="M120">
            <v>14793.106248264163</v>
          </cell>
          <cell r="N120">
            <v>7890.4478720511916</v>
          </cell>
          <cell r="O120">
            <v>229.68409028816117</v>
          </cell>
          <cell r="P120">
            <v>7660.7637817630302</v>
          </cell>
          <cell r="Q120">
            <v>6616.9060484769325</v>
          </cell>
          <cell r="R120">
            <v>98.6207083217611</v>
          </cell>
          <cell r="S120">
            <v>210.67100399848337</v>
          </cell>
          <cell r="T120">
            <v>157.15151865132714</v>
          </cell>
          <cell r="U120">
            <v>14694.485539942401</v>
          </cell>
          <cell r="V120">
            <v>7450.0927777645466</v>
          </cell>
          <cell r="W120">
            <v>6459.7545298256055</v>
          </cell>
          <cell r="X120">
            <v>28604.332847532551</v>
          </cell>
          <cell r="Y120">
            <v>115.75033568148716</v>
          </cell>
          <cell r="Z120">
            <v>327.37073374150583</v>
          </cell>
          <cell r="AA120">
            <v>23.322161548578585</v>
          </cell>
        </row>
        <row r="121">
          <cell r="C121">
            <v>1740.9463205931909</v>
          </cell>
          <cell r="R121">
            <v>1740.9463205931909</v>
          </cell>
          <cell r="Y121">
            <v>1128.2684476713532</v>
          </cell>
          <cell r="Z121">
            <v>0</v>
          </cell>
          <cell r="AA121">
            <v>560.44948330404202</v>
          </cell>
          <cell r="AB121">
            <v>0</v>
          </cell>
          <cell r="AC121">
            <v>52.228389617795727</v>
          </cell>
        </row>
        <row r="122">
          <cell r="A122">
            <v>1958</v>
          </cell>
          <cell r="B122" t="str">
            <v>Total</v>
          </cell>
          <cell r="C122">
            <v>1478.9287537101654</v>
          </cell>
          <cell r="E122">
            <v>50.641265000000004</v>
          </cell>
          <cell r="F122">
            <v>37.256</v>
          </cell>
          <cell r="H122">
            <v>1428.2874887101655</v>
          </cell>
          <cell r="I122">
            <v>504.19064641304141</v>
          </cell>
          <cell r="J122">
            <v>1932.4781351232068</v>
          </cell>
          <cell r="K122">
            <v>19537.357156814836</v>
          </cell>
          <cell r="L122">
            <v>853.5587400669308</v>
          </cell>
          <cell r="M122">
            <v>18683.798416747904</v>
          </cell>
          <cell r="N122">
            <v>10153.373626800589</v>
          </cell>
          <cell r="O122">
            <v>351.13135314092881</v>
          </cell>
          <cell r="P122">
            <v>9802.24227365966</v>
          </cell>
          <cell r="Q122">
            <v>8417.3057106137021</v>
          </cell>
          <cell r="R122">
            <v>324.5916153958799</v>
          </cell>
          <cell r="S122">
            <v>429.37370537902416</v>
          </cell>
          <cell r="T122">
            <v>316.18260637129032</v>
          </cell>
          <cell r="U122">
            <v>18359.206801352026</v>
          </cell>
          <cell r="V122">
            <v>9372.8685682806354</v>
          </cell>
          <cell r="W122">
            <v>8101.1231042424115</v>
          </cell>
          <cell r="X122">
            <v>35833.198473875076</v>
          </cell>
          <cell r="Y122">
            <v>444.40974348242247</v>
          </cell>
          <cell r="Z122">
            <v>580.34274315453183</v>
          </cell>
          <cell r="AA122">
            <v>45.395440509240068</v>
          </cell>
        </row>
        <row r="123">
          <cell r="A123">
            <v>1959</v>
          </cell>
          <cell r="B123">
            <v>1</v>
          </cell>
          <cell r="C123">
            <v>187.68</v>
          </cell>
          <cell r="E123">
            <v>2.048</v>
          </cell>
          <cell r="F123">
            <v>6.1489263066211608</v>
          </cell>
          <cell r="H123">
            <v>185.63200000000001</v>
          </cell>
          <cell r="I123">
            <v>0</v>
          </cell>
          <cell r="J123">
            <v>185.63200000000001</v>
          </cell>
          <cell r="K123">
            <v>253.10121018919307</v>
          </cell>
          <cell r="L123">
            <v>67.468800000000002</v>
          </cell>
          <cell r="M123">
            <v>185.63241018919308</v>
          </cell>
          <cell r="N123">
            <v>89.532800000000009</v>
          </cell>
          <cell r="O123">
            <v>22.064</v>
          </cell>
          <cell r="P123">
            <v>67.468800000000016</v>
          </cell>
          <cell r="Q123">
            <v>24.292811297511506</v>
          </cell>
          <cell r="R123">
            <v>111.37944611351584</v>
          </cell>
          <cell r="S123">
            <v>43.854720000000015</v>
          </cell>
          <cell r="T123">
            <v>21.863530167760356</v>
          </cell>
          <cell r="U123">
            <v>74.252964075677241</v>
          </cell>
          <cell r="V123">
            <v>23.614080000000001</v>
          </cell>
          <cell r="W123">
            <v>2.4292811297511498</v>
          </cell>
          <cell r="X123">
            <v>100.29632520542839</v>
          </cell>
          <cell r="Y123">
            <v>119.73196539283795</v>
          </cell>
          <cell r="Z123">
            <v>52.052799999999991</v>
          </cell>
          <cell r="AA123">
            <v>0</v>
          </cell>
          <cell r="AC123">
            <v>5.3129308884382862</v>
          </cell>
        </row>
        <row r="124">
          <cell r="A124">
            <v>1959</v>
          </cell>
          <cell r="B124">
            <v>2</v>
          </cell>
          <cell r="C124">
            <v>150.70413909999994</v>
          </cell>
          <cell r="E124">
            <v>0.25425270000000005</v>
          </cell>
          <cell r="F124">
            <v>4.9374927825484027</v>
          </cell>
          <cell r="H124">
            <v>150.44988639999994</v>
          </cell>
          <cell r="I124">
            <v>122.50218395414635</v>
          </cell>
          <cell r="J124">
            <v>272.95207035414631</v>
          </cell>
          <cell r="K124">
            <v>729.71351211735748</v>
          </cell>
          <cell r="L124">
            <v>180.42089063799276</v>
          </cell>
          <cell r="M124">
            <v>549.2926214793647</v>
          </cell>
          <cell r="N124">
            <v>802.08213199386466</v>
          </cell>
          <cell r="O124">
            <v>84.683486699479914</v>
          </cell>
          <cell r="P124">
            <v>717.39864529438478</v>
          </cell>
          <cell r="Q124">
            <v>351.3021577331499</v>
          </cell>
          <cell r="R124">
            <v>82.393893221904705</v>
          </cell>
          <cell r="S124">
            <v>89.674830661798097</v>
          </cell>
          <cell r="T124">
            <v>79.042985489958724</v>
          </cell>
          <cell r="U124">
            <v>466.89872825745999</v>
          </cell>
          <cell r="V124">
            <v>627.72381463258671</v>
          </cell>
          <cell r="W124">
            <v>272.25917224319119</v>
          </cell>
          <cell r="X124">
            <v>1366.8817151332378</v>
          </cell>
          <cell r="Y124">
            <v>118.04184448681794</v>
          </cell>
          <cell r="Z124">
            <v>120.51427941816054</v>
          </cell>
          <cell r="AA124">
            <v>12.555585468683075</v>
          </cell>
        </row>
        <row r="125">
          <cell r="A125">
            <v>1959</v>
          </cell>
          <cell r="B125">
            <v>3</v>
          </cell>
          <cell r="C125">
            <v>56.989839105036623</v>
          </cell>
          <cell r="E125">
            <v>0</v>
          </cell>
          <cell r="F125">
            <v>1.867147916043622</v>
          </cell>
          <cell r="H125">
            <v>56.989839105036623</v>
          </cell>
          <cell r="I125">
            <v>46.986951474521945</v>
          </cell>
          <cell r="J125">
            <v>103.97679057955857</v>
          </cell>
          <cell r="K125">
            <v>1819.4418442625022</v>
          </cell>
          <cell r="L125">
            <v>83.270551847496904</v>
          </cell>
          <cell r="M125">
            <v>1736.1712924150052</v>
          </cell>
          <cell r="N125">
            <v>964.10211675502376</v>
          </cell>
          <cell r="O125">
            <v>10.17296311624338</v>
          </cell>
          <cell r="P125">
            <v>953.92915363878035</v>
          </cell>
          <cell r="Q125">
            <v>812.92058293481955</v>
          </cell>
          <cell r="R125">
            <v>26.042569386225075</v>
          </cell>
          <cell r="S125">
            <v>62.005394986520734</v>
          </cell>
          <cell r="T125">
            <v>36.581426232066882</v>
          </cell>
          <cell r="U125">
            <v>1710.1287230287801</v>
          </cell>
          <cell r="V125">
            <v>891.92375865225961</v>
          </cell>
          <cell r="W125">
            <v>776.33915670275269</v>
          </cell>
          <cell r="X125">
            <v>3378.3916383837923</v>
          </cell>
          <cell r="Y125">
            <v>74.208189504752085</v>
          </cell>
          <cell r="Z125">
            <v>44.189731569819983</v>
          </cell>
          <cell r="AA125">
            <v>6.2314695302406342</v>
          </cell>
        </row>
        <row r="126">
          <cell r="A126">
            <v>1959</v>
          </cell>
          <cell r="B126">
            <v>4</v>
          </cell>
          <cell r="C126">
            <v>4.7922921183102556</v>
          </cell>
          <cell r="E126">
            <v>0</v>
          </cell>
          <cell r="F126">
            <v>0.1570090104182181</v>
          </cell>
          <cell r="H126">
            <v>4.7922921183102556</v>
          </cell>
          <cell r="I126">
            <v>30.27410047551593</v>
          </cell>
          <cell r="J126">
            <v>35.066392593826187</v>
          </cell>
          <cell r="K126">
            <v>1460.0919483681025</v>
          </cell>
          <cell r="L126">
            <v>1.394727021131652</v>
          </cell>
          <cell r="M126">
            <v>1458.6972213469708</v>
          </cell>
          <cell r="N126">
            <v>399.61371127382228</v>
          </cell>
          <cell r="O126">
            <v>0.48815445739607816</v>
          </cell>
          <cell r="P126">
            <v>399.12555681642618</v>
          </cell>
          <cell r="Q126">
            <v>570.26162672444491</v>
          </cell>
          <cell r="R126">
            <v>18.233715266837134</v>
          </cell>
          <cell r="S126">
            <v>25.943161193067706</v>
          </cell>
          <cell r="T126">
            <v>22.810465068977798</v>
          </cell>
          <cell r="U126">
            <v>1440.4635060801336</v>
          </cell>
          <cell r="V126">
            <v>373.1823956233585</v>
          </cell>
          <cell r="W126">
            <v>547.4511616554671</v>
          </cell>
          <cell r="X126">
            <v>2361.0970633589595</v>
          </cell>
          <cell r="Y126">
            <v>35.687771339703943</v>
          </cell>
          <cell r="Z126">
            <v>27.950203112734563</v>
          </cell>
          <cell r="AA126">
            <v>3.3493670764441319</v>
          </cell>
        </row>
        <row r="127">
          <cell r="A127">
            <v>1959</v>
          </cell>
          <cell r="B127">
            <v>5</v>
          </cell>
          <cell r="C127">
            <v>1119.1168067791684</v>
          </cell>
          <cell r="E127">
            <v>49.669557300000001</v>
          </cell>
          <cell r="F127">
            <v>36.665423984368601</v>
          </cell>
          <cell r="H127">
            <v>1069.4472494791685</v>
          </cell>
          <cell r="I127">
            <v>327.37073374150583</v>
          </cell>
          <cell r="J127">
            <v>1396.8179832206743</v>
          </cell>
          <cell r="K127">
            <v>16091.303523163075</v>
          </cell>
          <cell r="L127">
            <v>510.40908952924713</v>
          </cell>
          <cell r="M127">
            <v>15580.894433633828</v>
          </cell>
          <cell r="N127">
            <v>7960.501867293794</v>
          </cell>
          <cell r="O127">
            <v>229.68409028816117</v>
          </cell>
          <cell r="P127">
            <v>7730.8177770056327</v>
          </cell>
          <cell r="Q127">
            <v>6689.4386201137668</v>
          </cell>
          <cell r="R127">
            <v>103.87262955755887</v>
          </cell>
          <cell r="S127">
            <v>212.59748886765493</v>
          </cell>
          <cell r="T127">
            <v>158.87416722770195</v>
          </cell>
          <cell r="U127">
            <v>15477.02180407627</v>
          </cell>
          <cell r="V127">
            <v>7518.2202881379781</v>
          </cell>
          <cell r="W127">
            <v>6530.5644528860648</v>
          </cell>
          <cell r="X127">
            <v>29525.806545100313</v>
          </cell>
          <cell r="Y127">
            <v>123.49049648447954</v>
          </cell>
          <cell r="Z127">
            <v>328.08657488579041</v>
          </cell>
          <cell r="AA127">
            <v>23.767214282645789</v>
          </cell>
        </row>
        <row r="128">
          <cell r="C128">
            <v>1824.8557256805916</v>
          </cell>
          <cell r="R128">
            <v>1824.8557256805916</v>
          </cell>
          <cell r="Y128">
            <v>1180.968505349168</v>
          </cell>
          <cell r="Z128">
            <v>0</v>
          </cell>
          <cell r="AA128">
            <v>589.14154856100595</v>
          </cell>
          <cell r="AB128">
            <v>0</v>
          </cell>
          <cell r="AC128">
            <v>54.745671770417744</v>
          </cell>
        </row>
        <row r="129">
          <cell r="A129">
            <v>1959</v>
          </cell>
          <cell r="B129" t="str">
            <v>Total</v>
          </cell>
          <cell r="C129">
            <v>1519.2830771025151</v>
          </cell>
          <cell r="E129">
            <v>51.971809999999998</v>
          </cell>
          <cell r="F129">
            <v>49.775999999999996</v>
          </cell>
          <cell r="H129">
            <v>1467.3112671025151</v>
          </cell>
          <cell r="I129">
            <v>527.13396964569006</v>
          </cell>
          <cell r="J129">
            <v>1994.4452367482054</v>
          </cell>
          <cell r="K129">
            <v>20353.65203810023</v>
          </cell>
          <cell r="L129">
            <v>842.96405903586844</v>
          </cell>
          <cell r="M129">
            <v>19510.687979064362</v>
          </cell>
          <cell r="N129">
            <v>10215.832627316504</v>
          </cell>
          <cell r="O129">
            <v>347.09269456128055</v>
          </cell>
          <cell r="P129">
            <v>9868.739932755223</v>
          </cell>
          <cell r="Q129">
            <v>8448.2157988036925</v>
          </cell>
          <cell r="R129">
            <v>341.92225354604159</v>
          </cell>
          <cell r="S129">
            <v>434.07559570904152</v>
          </cell>
          <cell r="T129">
            <v>319.17257418646568</v>
          </cell>
          <cell r="U129">
            <v>19168.765725518322</v>
          </cell>
          <cell r="V129">
            <v>9434.6643370461825</v>
          </cell>
          <cell r="W129">
            <v>8129.0432246172268</v>
          </cell>
          <cell r="X129">
            <v>36732.473287181732</v>
          </cell>
          <cell r="Y129">
            <v>471.16026720859145</v>
          </cell>
          <cell r="Z129">
            <v>578.10651987494373</v>
          </cell>
          <cell r="AA129">
            <v>45.903636358013628</v>
          </cell>
        </row>
        <row r="130">
          <cell r="A130">
            <v>1960</v>
          </cell>
          <cell r="B130">
            <v>1</v>
          </cell>
          <cell r="C130">
            <v>205.20000000000002</v>
          </cell>
          <cell r="E130">
            <v>4.76</v>
          </cell>
          <cell r="F130">
            <v>7.5496029760605659</v>
          </cell>
          <cell r="H130">
            <v>200.44000000000003</v>
          </cell>
          <cell r="I130">
            <v>0</v>
          </cell>
          <cell r="J130">
            <v>200.44000000000003</v>
          </cell>
          <cell r="K130">
            <v>274.69296407567725</v>
          </cell>
          <cell r="L130">
            <v>74.252800000000008</v>
          </cell>
          <cell r="M130">
            <v>200.44016407567725</v>
          </cell>
          <cell r="N130">
            <v>97.866880000000009</v>
          </cell>
          <cell r="O130">
            <v>23.614079999999998</v>
          </cell>
          <cell r="P130">
            <v>74.252800000000008</v>
          </cell>
          <cell r="Q130">
            <v>26.043361129751148</v>
          </cell>
          <cell r="R130">
            <v>120.26409844540635</v>
          </cell>
          <cell r="S130">
            <v>48.264320000000005</v>
          </cell>
          <cell r="T130">
            <v>23.439025016776032</v>
          </cell>
          <cell r="U130">
            <v>80.176065630270898</v>
          </cell>
          <cell r="V130">
            <v>25.988480000000003</v>
          </cell>
          <cell r="W130">
            <v>2.6043361129751155</v>
          </cell>
          <cell r="X130">
            <v>108.76888174324603</v>
          </cell>
          <cell r="Y130">
            <v>129.66242015831691</v>
          </cell>
          <cell r="Z130">
            <v>56.546000000000006</v>
          </cell>
          <cell r="AA130">
            <v>0</v>
          </cell>
          <cell r="AC130">
            <v>5.7590233038654715</v>
          </cell>
        </row>
        <row r="131">
          <cell r="A131">
            <v>1960</v>
          </cell>
          <cell r="B131">
            <v>2</v>
          </cell>
          <cell r="C131">
            <v>159.13973977209295</v>
          </cell>
          <cell r="E131">
            <v>0.68501940000000017</v>
          </cell>
          <cell r="F131">
            <v>5.8549797904137266</v>
          </cell>
          <cell r="H131">
            <v>158.45472037209296</v>
          </cell>
          <cell r="I131">
            <v>120.51427941816054</v>
          </cell>
          <cell r="J131">
            <v>278.96899979025352</v>
          </cell>
          <cell r="K131">
            <v>745.86772804771351</v>
          </cell>
          <cell r="L131">
            <v>182.88911908558595</v>
          </cell>
          <cell r="M131">
            <v>562.97860896212751</v>
          </cell>
          <cell r="N131">
            <v>810.6129337181726</v>
          </cell>
          <cell r="O131">
            <v>90.911582096556657</v>
          </cell>
          <cell r="P131">
            <v>719.70135162161591</v>
          </cell>
          <cell r="Q131">
            <v>363.17075433974787</v>
          </cell>
          <cell r="R131">
            <v>84.446791344319124</v>
          </cell>
          <cell r="S131">
            <v>89.962668952701989</v>
          </cell>
          <cell r="T131">
            <v>81.713419726443277</v>
          </cell>
          <cell r="U131">
            <v>478.53181761780837</v>
          </cell>
          <cell r="V131">
            <v>629.73868266891395</v>
          </cell>
          <cell r="W131">
            <v>281.45733461330462</v>
          </cell>
          <cell r="X131">
            <v>1389.7278349000271</v>
          </cell>
          <cell r="Y131">
            <v>122.26938721771573</v>
          </cell>
          <cell r="Z131">
            <v>121.04734880457544</v>
          </cell>
          <cell r="AA131">
            <v>12.806144001173219</v>
          </cell>
        </row>
        <row r="132">
          <cell r="A132">
            <v>1960</v>
          </cell>
          <cell r="B132">
            <v>3</v>
          </cell>
          <cell r="C132">
            <v>57.735322449390594</v>
          </cell>
          <cell r="E132">
            <v>0</v>
          </cell>
          <cell r="F132">
            <v>2.1241655077375028</v>
          </cell>
          <cell r="H132">
            <v>57.735322449390594</v>
          </cell>
          <cell r="I132">
            <v>44.189731569819983</v>
          </cell>
          <cell r="J132">
            <v>101.92505401921058</v>
          </cell>
          <cell r="K132">
            <v>1812.0537770479907</v>
          </cell>
          <cell r="L132">
            <v>87.700584094426986</v>
          </cell>
          <cell r="M132">
            <v>1724.3531929535636</v>
          </cell>
          <cell r="N132">
            <v>979.62434274668658</v>
          </cell>
          <cell r="O132">
            <v>10.17296311624338</v>
          </cell>
          <cell r="P132">
            <v>969.45137963044317</v>
          </cell>
          <cell r="Q132">
            <v>786.5121198189961</v>
          </cell>
          <cell r="R132">
            <v>25.865297894303456</v>
          </cell>
          <cell r="S132">
            <v>63.01433967597881</v>
          </cell>
          <cell r="T132">
            <v>35.393045391854827</v>
          </cell>
          <cell r="U132">
            <v>1698.4878950592602</v>
          </cell>
          <cell r="V132">
            <v>906.43703995446435</v>
          </cell>
          <cell r="W132">
            <v>751.1190744271413</v>
          </cell>
          <cell r="X132">
            <v>3356.0440094408655</v>
          </cell>
          <cell r="Y132">
            <v>75.146260798334609</v>
          </cell>
          <cell r="Z132">
            <v>42.912788015695632</v>
          </cell>
          <cell r="AA132">
            <v>6.2136341481068555</v>
          </cell>
        </row>
        <row r="133">
          <cell r="A133">
            <v>1960</v>
          </cell>
          <cell r="B133">
            <v>4</v>
          </cell>
          <cell r="C133">
            <v>4.9180915292184597</v>
          </cell>
          <cell r="E133">
            <v>0</v>
          </cell>
          <cell r="F133">
            <v>0.18094365714193927</v>
          </cell>
          <cell r="H133">
            <v>4.9180915292184597</v>
          </cell>
          <cell r="I133">
            <v>27.950203112734563</v>
          </cell>
          <cell r="J133">
            <v>32.868294641953021</v>
          </cell>
          <cell r="K133">
            <v>1473.3318007220867</v>
          </cell>
          <cell r="L133">
            <v>1.394727021131652</v>
          </cell>
          <cell r="M133">
            <v>1471.9370737009549</v>
          </cell>
          <cell r="N133">
            <v>374.57712264449015</v>
          </cell>
          <cell r="O133">
            <v>0.48815445739607816</v>
          </cell>
          <cell r="P133">
            <v>374.08896818709405</v>
          </cell>
          <cell r="Q133">
            <v>547.93931611286314</v>
          </cell>
          <cell r="R133">
            <v>18.399213421261937</v>
          </cell>
          <cell r="S133">
            <v>24.315782932161113</v>
          </cell>
          <cell r="T133">
            <v>21.917572644514529</v>
          </cell>
          <cell r="U133">
            <v>1453.5378602796929</v>
          </cell>
          <cell r="V133">
            <v>349.77318525493297</v>
          </cell>
          <cell r="W133">
            <v>526.02174346834863</v>
          </cell>
          <cell r="X133">
            <v>2329.3327890029746</v>
          </cell>
          <cell r="Y133">
            <v>34.968615659361042</v>
          </cell>
          <cell r="Z133">
            <v>26.432324888679645</v>
          </cell>
          <cell r="AA133">
            <v>3.2316284498968795</v>
          </cell>
        </row>
        <row r="134">
          <cell r="A134">
            <v>1960</v>
          </cell>
          <cell r="B134">
            <v>5</v>
          </cell>
          <cell r="C134">
            <v>1236.980970429682</v>
          </cell>
          <cell r="E134">
            <v>43.613410599999995</v>
          </cell>
          <cell r="F134">
            <v>45.51030806864626</v>
          </cell>
          <cell r="H134">
            <v>1193.367559829682</v>
          </cell>
          <cell r="I134">
            <v>328.08657488579041</v>
          </cell>
          <cell r="J134">
            <v>1521.4541347154725</v>
          </cell>
          <cell r="K134">
            <v>16998.475938791744</v>
          </cell>
          <cell r="L134">
            <v>510.40908952924713</v>
          </cell>
          <cell r="M134">
            <v>16488.066849262497</v>
          </cell>
          <cell r="N134">
            <v>8028.6293776672255</v>
          </cell>
          <cell r="O134">
            <v>229.68409028816117</v>
          </cell>
          <cell r="P134">
            <v>7798.9452873790642</v>
          </cell>
          <cell r="Q134">
            <v>6760.2485431742261</v>
          </cell>
          <cell r="R134">
            <v>109.92044566174998</v>
          </cell>
          <cell r="S134">
            <v>214.4709954029243</v>
          </cell>
          <cell r="T134">
            <v>160.55590290038788</v>
          </cell>
          <cell r="U134">
            <v>16378.146403600747</v>
          </cell>
          <cell r="V134">
            <v>7584.4742919761402</v>
          </cell>
          <cell r="W134">
            <v>6599.6926402738382</v>
          </cell>
          <cell r="X134">
            <v>30562.313335850726</v>
          </cell>
          <cell r="Y134">
            <v>129.60023671821781</v>
          </cell>
          <cell r="Z134">
            <v>331.09974004859117</v>
          </cell>
          <cell r="AA134">
            <v>24.247367198253109</v>
          </cell>
        </row>
        <row r="135">
          <cell r="C135">
            <v>1851.8025827606775</v>
          </cell>
          <cell r="R135">
            <v>1851.8025827606775</v>
          </cell>
          <cell r="Y135">
            <v>1198.3246559311021</v>
          </cell>
          <cell r="Z135">
            <v>0</v>
          </cell>
          <cell r="AA135">
            <v>597.92384934675511</v>
          </cell>
          <cell r="AB135">
            <v>0</v>
          </cell>
          <cell r="AC135">
            <v>55.554077482820325</v>
          </cell>
        </row>
        <row r="136">
          <cell r="A136">
            <v>1960</v>
          </cell>
          <cell r="B136" t="str">
            <v>Total</v>
          </cell>
          <cell r="C136">
            <v>1663.974124180384</v>
          </cell>
          <cell r="E136">
            <v>49.058429999999994</v>
          </cell>
          <cell r="F136">
            <v>61.22</v>
          </cell>
          <cell r="H136">
            <v>1614.915694180384</v>
          </cell>
          <cell r="I136">
            <v>520.74078898650555</v>
          </cell>
          <cell r="J136">
            <v>2135.6564831668898</v>
          </cell>
          <cell r="K136">
            <v>21304.422208685213</v>
          </cell>
          <cell r="L136">
            <v>856.64631973039172</v>
          </cell>
          <cell r="M136">
            <v>20447.77588895482</v>
          </cell>
          <cell r="N136">
            <v>10291.310656776575</v>
          </cell>
          <cell r="O136">
            <v>354.87086995835728</v>
          </cell>
          <cell r="P136">
            <v>9936.4397868182168</v>
          </cell>
          <cell r="Q136">
            <v>8483.9140945755844</v>
          </cell>
          <cell r="R136">
            <v>358.89584676704084</v>
          </cell>
          <cell r="S136">
            <v>440.02810696376622</v>
          </cell>
          <cell r="T136">
            <v>323.01896567997653</v>
          </cell>
          <cell r="U136">
            <v>20088.880042187779</v>
          </cell>
          <cell r="V136">
            <v>9496.411679854451</v>
          </cell>
          <cell r="W136">
            <v>8160.8951288956077</v>
          </cell>
          <cell r="X136">
            <v>37746.18685093784</v>
          </cell>
          <cell r="Y136">
            <v>491.6469205519461</v>
          </cell>
          <cell r="Z136">
            <v>583.7972250614074</v>
          </cell>
          <cell r="AA136">
            <v>46.498773797430061</v>
          </cell>
        </row>
        <row r="137">
          <cell r="A137">
            <v>1961</v>
          </cell>
          <cell r="B137">
            <v>1</v>
          </cell>
          <cell r="C137">
            <v>210.12</v>
          </cell>
          <cell r="E137">
            <v>2.7320000000000002</v>
          </cell>
          <cell r="F137">
            <v>9.7771229555641064</v>
          </cell>
          <cell r="H137">
            <v>207.38800000000001</v>
          </cell>
          <cell r="I137">
            <v>0</v>
          </cell>
          <cell r="J137">
            <v>207.38800000000001</v>
          </cell>
          <cell r="K137">
            <v>287.56406563027087</v>
          </cell>
          <cell r="L137">
            <v>80.176000000000016</v>
          </cell>
          <cell r="M137">
            <v>207.38806563027086</v>
          </cell>
          <cell r="N137">
            <v>106.16448000000003</v>
          </cell>
          <cell r="O137">
            <v>25.988480000000003</v>
          </cell>
          <cell r="P137">
            <v>80.176000000000016</v>
          </cell>
          <cell r="Q137">
            <v>28.592816112975118</v>
          </cell>
          <cell r="R137">
            <v>124.43283937816251</v>
          </cell>
          <cell r="S137">
            <v>52.11440000000001</v>
          </cell>
          <cell r="T137">
            <v>25.733534501677607</v>
          </cell>
          <cell r="U137">
            <v>82.955226252108346</v>
          </cell>
          <cell r="V137">
            <v>28.061600000000006</v>
          </cell>
          <cell r="W137">
            <v>2.8592816112975115</v>
          </cell>
          <cell r="X137">
            <v>113.87610786340588</v>
          </cell>
          <cell r="Y137">
            <v>157.8061506634449</v>
          </cell>
          <cell r="Z137">
            <v>38.406200000000005</v>
          </cell>
          <cell r="AA137">
            <v>0</v>
          </cell>
          <cell r="AC137">
            <v>6.0684232163952032</v>
          </cell>
        </row>
        <row r="138">
          <cell r="A138">
            <v>1961</v>
          </cell>
          <cell r="B138">
            <v>2</v>
          </cell>
          <cell r="C138">
            <v>152.26061276829259</v>
          </cell>
          <cell r="E138">
            <v>0.8570601000000001</v>
          </cell>
          <cell r="F138">
            <v>7.0848597578770747</v>
          </cell>
          <cell r="H138">
            <v>151.40355266829258</v>
          </cell>
          <cell r="I138">
            <v>121.04734880457544</v>
          </cell>
          <cell r="J138">
            <v>272.450901472868</v>
          </cell>
          <cell r="K138">
            <v>750.98271909067637</v>
          </cell>
          <cell r="L138">
            <v>191.0664492479024</v>
          </cell>
          <cell r="M138">
            <v>559.916269842774</v>
          </cell>
          <cell r="N138">
            <v>820.80513191681632</v>
          </cell>
          <cell r="O138">
            <v>93.246092822432118</v>
          </cell>
          <cell r="P138">
            <v>727.55903909438416</v>
          </cell>
          <cell r="Q138">
            <v>374.70342743573673</v>
          </cell>
          <cell r="R138">
            <v>83.987440476416097</v>
          </cell>
          <cell r="S138">
            <v>90.94487988679802</v>
          </cell>
          <cell r="T138">
            <v>84.308271173040765</v>
          </cell>
          <cell r="U138">
            <v>475.92882936635789</v>
          </cell>
          <cell r="V138">
            <v>636.61415920758611</v>
          </cell>
          <cell r="W138">
            <v>290.39515626269599</v>
          </cell>
          <cell r="X138">
            <v>1402.93814483664</v>
          </cell>
          <cell r="Y138">
            <v>122.21446699473138</v>
          </cell>
          <cell r="Z138">
            <v>124.06409496471079</v>
          </cell>
          <cell r="AA138">
            <v>12.962029576812744</v>
          </cell>
        </row>
        <row r="139">
          <cell r="A139">
            <v>1961</v>
          </cell>
          <cell r="B139">
            <v>3</v>
          </cell>
          <cell r="C139">
            <v>56.433108033123318</v>
          </cell>
          <cell r="E139">
            <v>8.3200000000000006E-4</v>
          </cell>
          <cell r="F139">
            <v>2.6258968018488447</v>
          </cell>
          <cell r="H139">
            <v>56.432276033123316</v>
          </cell>
          <cell r="I139">
            <v>42.912788015695632</v>
          </cell>
          <cell r="J139">
            <v>99.345064048818955</v>
          </cell>
          <cell r="K139">
            <v>1797.8329591080792</v>
          </cell>
          <cell r="L139">
            <v>82.800491058711572</v>
          </cell>
          <cell r="M139">
            <v>1715.0324680493677</v>
          </cell>
          <cell r="N139">
            <v>989.23753101317595</v>
          </cell>
          <cell r="O139">
            <v>10.17296311624338</v>
          </cell>
          <cell r="P139">
            <v>979.06456789693254</v>
          </cell>
          <cell r="Q139">
            <v>761.29203754338471</v>
          </cell>
          <cell r="R139">
            <v>25.725487020740516</v>
          </cell>
          <cell r="S139">
            <v>63.639196913300623</v>
          </cell>
          <cell r="T139">
            <v>34.258141689452309</v>
          </cell>
          <cell r="U139">
            <v>1689.3069810286272</v>
          </cell>
          <cell r="V139">
            <v>915.42537098363186</v>
          </cell>
          <cell r="W139">
            <v>727.03389585393245</v>
          </cell>
          <cell r="X139">
            <v>3331.7662478661914</v>
          </cell>
          <cell r="Y139">
            <v>73.821118674890343</v>
          </cell>
          <cell r="Z139">
            <v>43.620565667428423</v>
          </cell>
          <cell r="AA139">
            <v>6.1811412811746731</v>
          </cell>
        </row>
        <row r="140">
          <cell r="A140">
            <v>1961</v>
          </cell>
          <cell r="B140">
            <v>4</v>
          </cell>
          <cell r="C140">
            <v>4.8216414418483957</v>
          </cell>
          <cell r="E140">
            <v>0</v>
          </cell>
          <cell r="F140">
            <v>0.22435646880161417</v>
          </cell>
          <cell r="H140">
            <v>4.8216414418483957</v>
          </cell>
          <cell r="I140">
            <v>26.432324888679645</v>
          </cell>
          <cell r="J140">
            <v>31.253966330528041</v>
          </cell>
          <cell r="K140">
            <v>1484.7918266102211</v>
          </cell>
          <cell r="L140">
            <v>1.394727021131652</v>
          </cell>
          <cell r="M140">
            <v>1483.3970995890893</v>
          </cell>
          <cell r="N140">
            <v>351.16791227606461</v>
          </cell>
          <cell r="O140">
            <v>0.48815445739607816</v>
          </cell>
          <cell r="P140">
            <v>350.67975781866852</v>
          </cell>
          <cell r="Q140">
            <v>526.50989792574467</v>
          </cell>
          <cell r="R140">
            <v>18.542463744863618</v>
          </cell>
          <cell r="S140">
            <v>22.794184258213456</v>
          </cell>
          <cell r="T140">
            <v>21.060395917029791</v>
          </cell>
          <cell r="U140">
            <v>1464.8546358442256</v>
          </cell>
          <cell r="V140">
            <v>327.88557356045504</v>
          </cell>
          <cell r="W140">
            <v>505.44950200871489</v>
          </cell>
          <cell r="X140">
            <v>2298.1897114133953</v>
          </cell>
          <cell r="Y140">
            <v>33.338134313094493</v>
          </cell>
          <cell r="Z140">
            <v>25.939057411007031</v>
          </cell>
          <cell r="AA140">
            <v>3.1198521960053434</v>
          </cell>
        </row>
        <row r="141">
          <cell r="A141">
            <v>1961</v>
          </cell>
          <cell r="B141">
            <v>5</v>
          </cell>
          <cell r="C141">
            <v>1204.8225135921916</v>
          </cell>
          <cell r="E141">
            <v>35.994549900000003</v>
          </cell>
          <cell r="F141">
            <v>56.061764015908359</v>
          </cell>
          <cell r="H141">
            <v>1168.8279636921916</v>
          </cell>
          <cell r="I141">
            <v>331.09974004859117</v>
          </cell>
          <cell r="J141">
            <v>1499.9277037407828</v>
          </cell>
          <cell r="K141">
            <v>17878.07410734153</v>
          </cell>
          <cell r="L141">
            <v>510.40908952924713</v>
          </cell>
          <cell r="M141">
            <v>17367.665017812284</v>
          </cell>
          <cell r="N141">
            <v>8094.8833815053877</v>
          </cell>
          <cell r="O141">
            <v>229.68409028816117</v>
          </cell>
          <cell r="P141">
            <v>7865.1992912172263</v>
          </cell>
          <cell r="Q141">
            <v>6829.3767305619995</v>
          </cell>
          <cell r="R141">
            <v>115.7844334520819</v>
          </cell>
          <cell r="S141">
            <v>216.29298050847376</v>
          </cell>
          <cell r="T141">
            <v>162.19769735084751</v>
          </cell>
          <cell r="U141">
            <v>17251.880584360202</v>
          </cell>
          <cell r="V141">
            <v>7648.9063107087522</v>
          </cell>
          <cell r="W141">
            <v>6667.1790332111523</v>
          </cell>
          <cell r="X141">
            <v>31567.965928280108</v>
          </cell>
          <cell r="Y141">
            <v>131.97826305597647</v>
          </cell>
          <cell r="Z141">
            <v>337.58309268985653</v>
          </cell>
          <cell r="AA141">
            <v>24.71375556557016</v>
          </cell>
        </row>
        <row r="142">
          <cell r="C142">
            <v>1749.6694261047394</v>
          </cell>
          <cell r="R142">
            <v>1749.6694261047394</v>
          </cell>
          <cell r="Y142">
            <v>1135.2755794350176</v>
          </cell>
          <cell r="Z142">
            <v>0</v>
          </cell>
          <cell r="AA142">
            <v>561.90376388657967</v>
          </cell>
          <cell r="AB142">
            <v>0</v>
          </cell>
          <cell r="AC142">
            <v>52.490082783142178</v>
          </cell>
        </row>
        <row r="143">
          <cell r="A143">
            <v>1961</v>
          </cell>
          <cell r="B143" t="str">
            <v>Total</v>
          </cell>
          <cell r="C143">
            <v>1628.457875835456</v>
          </cell>
          <cell r="E143">
            <v>39.584442000000003</v>
          </cell>
          <cell r="F143">
            <v>75.774000000000001</v>
          </cell>
          <cell r="H143">
            <v>1588.8734338354559</v>
          </cell>
          <cell r="I143">
            <v>521.49220175754181</v>
          </cell>
          <cell r="J143">
            <v>2110.3656355929979</v>
          </cell>
          <cell r="K143">
            <v>22199.245677780778</v>
          </cell>
          <cell r="L143">
            <v>865.84675685699278</v>
          </cell>
          <cell r="M143">
            <v>21333.398920923784</v>
          </cell>
          <cell r="N143">
            <v>10362.258436711445</v>
          </cell>
          <cell r="O143">
            <v>359.57978068423279</v>
          </cell>
          <cell r="P143">
            <v>10002.678656027212</v>
          </cell>
          <cell r="Q143">
            <v>8520.4749095798397</v>
          </cell>
          <cell r="R143">
            <v>368.47266407226465</v>
          </cell>
          <cell r="S143">
            <v>445.7856415667859</v>
          </cell>
          <cell r="T143">
            <v>327.55804063204801</v>
          </cell>
          <cell r="U143">
            <v>20964.926256851522</v>
          </cell>
          <cell r="V143">
            <v>9556.8930144604255</v>
          </cell>
          <cell r="W143">
            <v>8192.9168689477938</v>
          </cell>
          <cell r="X143">
            <v>38714.736140259745</v>
          </cell>
          <cell r="Y143">
            <v>519.15813370213755</v>
          </cell>
          <cell r="Z143">
            <v>575.68143394939818</v>
          </cell>
          <cell r="AA143">
            <v>46.976778619562921</v>
          </cell>
        </row>
        <row r="144">
          <cell r="A144">
            <v>1962</v>
          </cell>
          <cell r="B144">
            <v>1</v>
          </cell>
          <cell r="C144">
            <v>207.84000000000003</v>
          </cell>
          <cell r="E144">
            <v>8.3120000000000012</v>
          </cell>
          <cell r="F144">
            <v>6.3091475911449111</v>
          </cell>
          <cell r="H144">
            <v>199.52800000000002</v>
          </cell>
          <cell r="I144">
            <v>0</v>
          </cell>
          <cell r="J144">
            <v>199.52800000000002</v>
          </cell>
          <cell r="K144">
            <v>282.48322625210835</v>
          </cell>
          <cell r="L144">
            <v>82.955200000000005</v>
          </cell>
          <cell r="M144">
            <v>199.52802625210836</v>
          </cell>
          <cell r="N144">
            <v>111.01680000000002</v>
          </cell>
          <cell r="O144">
            <v>28.061600000000002</v>
          </cell>
          <cell r="P144">
            <v>82.955200000000019</v>
          </cell>
          <cell r="Q144">
            <v>30.920881611297514</v>
          </cell>
          <cell r="R144">
            <v>119.71681575126502</v>
          </cell>
          <cell r="S144">
            <v>53.920880000000011</v>
          </cell>
          <cell r="T144">
            <v>27.828793450167762</v>
          </cell>
          <cell r="U144">
            <v>79.811210500843345</v>
          </cell>
          <cell r="V144">
            <v>29.034320000000008</v>
          </cell>
          <cell r="W144">
            <v>3.0920881611297517</v>
          </cell>
          <cell r="X144">
            <v>111.9376186619731</v>
          </cell>
          <cell r="Y144">
            <v>119.98529452538979</v>
          </cell>
          <cell r="Z144">
            <v>75.437200000000004</v>
          </cell>
          <cell r="AA144">
            <v>0</v>
          </cell>
          <cell r="AC144">
            <v>6.0439946760429839</v>
          </cell>
        </row>
        <row r="145">
          <cell r="A145">
            <v>1962</v>
          </cell>
          <cell r="B145">
            <v>2</v>
          </cell>
          <cell r="C145">
            <v>139.47148724285711</v>
          </cell>
          <cell r="E145">
            <v>0.96635370000000009</v>
          </cell>
          <cell r="F145">
            <v>4.2337673102947937</v>
          </cell>
          <cell r="H145">
            <v>138.5051335428571</v>
          </cell>
          <cell r="I145">
            <v>124.06409496471079</v>
          </cell>
          <cell r="J145">
            <v>262.56922850756791</v>
          </cell>
          <cell r="K145">
            <v>738.49805787392575</v>
          </cell>
          <cell r="L145">
            <v>195.27829985317746</v>
          </cell>
          <cell r="M145">
            <v>543.21975802074826</v>
          </cell>
          <cell r="N145">
            <v>831.8924590607636</v>
          </cell>
          <cell r="O145">
            <v>92.625095595371789</v>
          </cell>
          <cell r="P145">
            <v>739.26736346539178</v>
          </cell>
          <cell r="Q145">
            <v>383.02025185806781</v>
          </cell>
          <cell r="R145">
            <v>81.482963703112233</v>
          </cell>
          <cell r="S145">
            <v>92.408420433173973</v>
          </cell>
          <cell r="T145">
            <v>86.17955666806526</v>
          </cell>
          <cell r="U145">
            <v>461.73679431763605</v>
          </cell>
          <cell r="V145">
            <v>646.85894303221778</v>
          </cell>
          <cell r="W145">
            <v>296.84069519000252</v>
          </cell>
          <cell r="X145">
            <v>1405.4364325398565</v>
          </cell>
          <cell r="Y145">
            <v>118.67713623821373</v>
          </cell>
          <cell r="Z145">
            <v>128.39025752592019</v>
          </cell>
          <cell r="AA145">
            <v>13.003547040217574</v>
          </cell>
        </row>
        <row r="146">
          <cell r="A146">
            <v>1962</v>
          </cell>
          <cell r="B146">
            <v>3</v>
          </cell>
          <cell r="C146">
            <v>61.023161109873797</v>
          </cell>
          <cell r="E146">
            <v>2.2463999999999998E-2</v>
          </cell>
          <cell r="F146">
            <v>1.8524063217879523</v>
          </cell>
          <cell r="H146">
            <v>61.000697109873798</v>
          </cell>
          <cell r="I146">
            <v>43.620565667428423</v>
          </cell>
          <cell r="J146">
            <v>104.62126277730222</v>
          </cell>
          <cell r="K146">
            <v>1793.9282438059295</v>
          </cell>
          <cell r="L146">
            <v>87.540542998489485</v>
          </cell>
          <cell r="M146">
            <v>1706.3877008074401</v>
          </cell>
          <cell r="N146">
            <v>1002.9659139821214</v>
          </cell>
          <cell r="O146">
            <v>10.17296311624338</v>
          </cell>
          <cell r="P146">
            <v>992.79295086587797</v>
          </cell>
          <cell r="Q146">
            <v>737.20685897017586</v>
          </cell>
          <cell r="R146">
            <v>25.595815512111599</v>
          </cell>
          <cell r="S146">
            <v>64.531541806282078</v>
          </cell>
          <cell r="T146">
            <v>33.174308653657917</v>
          </cell>
          <cell r="U146">
            <v>1680.7918852953285</v>
          </cell>
          <cell r="V146">
            <v>928.26140905959585</v>
          </cell>
          <cell r="W146">
            <v>704.03255031651793</v>
          </cell>
          <cell r="X146">
            <v>3313.0858446714419</v>
          </cell>
          <cell r="Y146">
            <v>71.269960098431213</v>
          </cell>
          <cell r="Z146">
            <v>45.8666225750178</v>
          </cell>
          <cell r="AA146">
            <v>6.1650832986025792</v>
          </cell>
        </row>
        <row r="147">
          <cell r="A147">
            <v>1962</v>
          </cell>
          <cell r="B147">
            <v>4</v>
          </cell>
          <cell r="C147">
            <v>5.1120057931362259</v>
          </cell>
          <cell r="E147">
            <v>0</v>
          </cell>
          <cell r="F147">
            <v>0.1551789791940158</v>
          </cell>
          <cell r="H147">
            <v>5.1120057931362259</v>
          </cell>
          <cell r="I147">
            <v>25.939057411007031</v>
          </cell>
          <cell r="J147">
            <v>31.051063204143258</v>
          </cell>
          <cell r="K147">
            <v>1495.9056990483689</v>
          </cell>
          <cell r="L147">
            <v>1.394727021131652</v>
          </cell>
          <cell r="M147">
            <v>1494.5109720272371</v>
          </cell>
          <cell r="N147">
            <v>329.28030058158669</v>
          </cell>
          <cell r="O147">
            <v>0.48815445739607816</v>
          </cell>
          <cell r="P147">
            <v>328.79214612419059</v>
          </cell>
          <cell r="Q147">
            <v>505.93765646611098</v>
          </cell>
          <cell r="R147">
            <v>18.681387150340466</v>
          </cell>
          <cell r="S147">
            <v>21.371489498072393</v>
          </cell>
          <cell r="T147">
            <v>20.237506258644444</v>
          </cell>
          <cell r="U147">
            <v>1475.8295848768967</v>
          </cell>
          <cell r="V147">
            <v>307.42065662611822</v>
          </cell>
          <cell r="W147">
            <v>485.70015020746655</v>
          </cell>
          <cell r="X147">
            <v>2268.9503917104812</v>
          </cell>
          <cell r="Y147">
            <v>31.180346251617383</v>
          </cell>
          <cell r="Z147">
            <v>26.09551751008706</v>
          </cell>
          <cell r="AA147">
            <v>3.0145191453528652</v>
          </cell>
        </row>
        <row r="148">
          <cell r="A148">
            <v>1962</v>
          </cell>
          <cell r="B148">
            <v>5</v>
          </cell>
          <cell r="C148">
            <v>1123.1300101259474</v>
          </cell>
          <cell r="E148">
            <v>42.192156300000001</v>
          </cell>
          <cell r="F148">
            <v>34.093499797578332</v>
          </cell>
          <cell r="H148">
            <v>1080.9378538259473</v>
          </cell>
          <cell r="I148">
            <v>337.58309268985653</v>
          </cell>
          <cell r="J148">
            <v>1418.5209465158039</v>
          </cell>
          <cell r="K148">
            <v>18670.401530876006</v>
          </cell>
          <cell r="L148">
            <v>510.40908952924713</v>
          </cell>
          <cell r="M148">
            <v>18159.99244134676</v>
          </cell>
          <cell r="N148">
            <v>8159.3154002379997</v>
          </cell>
          <cell r="O148">
            <v>229.68409028816117</v>
          </cell>
          <cell r="P148">
            <v>7929.6313099498384</v>
          </cell>
          <cell r="Q148">
            <v>6896.8631234993136</v>
          </cell>
          <cell r="R148">
            <v>121.06661627564506</v>
          </cell>
          <cell r="S148">
            <v>218.06486102362055</v>
          </cell>
          <cell r="T148">
            <v>163.80049918310871</v>
          </cell>
          <cell r="U148">
            <v>18038.925825071114</v>
          </cell>
          <cell r="V148">
            <v>7711.5664489262181</v>
          </cell>
          <cell r="W148">
            <v>6733.0626243162051</v>
          </cell>
          <cell r="X148">
            <v>32483.554898313538</v>
          </cell>
          <cell r="Y148">
            <v>131.14480931678912</v>
          </cell>
          <cell r="Z148">
            <v>346.64056834146652</v>
          </cell>
          <cell r="AA148">
            <v>25.146598824118719</v>
          </cell>
        </row>
        <row r="149">
          <cell r="C149">
            <v>1756.2878349160444</v>
          </cell>
          <cell r="R149">
            <v>1756.2878349160444</v>
          </cell>
          <cell r="Y149">
            <v>1176.2428964472949</v>
          </cell>
          <cell r="Z149">
            <v>0</v>
          </cell>
          <cell r="AA149">
            <v>527.35630342126831</v>
          </cell>
          <cell r="AB149">
            <v>0</v>
          </cell>
          <cell r="AC149">
            <v>52.688635047481327</v>
          </cell>
        </row>
        <row r="150">
          <cell r="A150">
            <v>1962</v>
          </cell>
          <cell r="B150" t="str">
            <v>Total</v>
          </cell>
          <cell r="C150">
            <v>1536.5766642718145</v>
          </cell>
          <cell r="E150">
            <v>51.492974000000004</v>
          </cell>
          <cell r="F150">
            <v>46.643999999999998</v>
          </cell>
          <cell r="H150">
            <v>1485.0836902718145</v>
          </cell>
          <cell r="I150">
            <v>531.20681073300284</v>
          </cell>
          <cell r="J150">
            <v>2016.2905010048173</v>
          </cell>
          <cell r="K150">
            <v>22981.216757856339</v>
          </cell>
          <cell r="L150">
            <v>877.57785940204576</v>
          </cell>
          <cell r="M150">
            <v>22103.638898454294</v>
          </cell>
          <cell r="N150">
            <v>10434.470873862472</v>
          </cell>
          <cell r="O150">
            <v>361.03190345717246</v>
          </cell>
          <cell r="P150">
            <v>10073.438970405299</v>
          </cell>
          <cell r="Q150">
            <v>8553.948772404965</v>
          </cell>
          <cell r="R150">
            <v>366.54359839247439</v>
          </cell>
          <cell r="S150">
            <v>450.29719276114901</v>
          </cell>
          <cell r="T150">
            <v>331.22066421364411</v>
          </cell>
          <cell r="U150">
            <v>21737.095300061817</v>
          </cell>
          <cell r="V150">
            <v>9623.1417776441504</v>
          </cell>
          <cell r="W150">
            <v>8222.7281081913225</v>
          </cell>
          <cell r="X150">
            <v>39582.965185897294</v>
          </cell>
          <cell r="Y150">
            <v>472.25754643044127</v>
          </cell>
          <cell r="Z150">
            <v>628.47416062853461</v>
          </cell>
          <cell r="AA150">
            <v>47.329748308291741</v>
          </cell>
        </row>
        <row r="151">
          <cell r="A151">
            <v>1963</v>
          </cell>
          <cell r="B151">
            <v>1</v>
          </cell>
          <cell r="C151">
            <v>238.95999999999995</v>
          </cell>
          <cell r="E151">
            <v>3.3320000000000003</v>
          </cell>
          <cell r="F151">
            <v>12.291719273999455</v>
          </cell>
          <cell r="H151">
            <v>235.62799999999996</v>
          </cell>
          <cell r="I151">
            <v>0</v>
          </cell>
          <cell r="J151">
            <v>235.62799999999996</v>
          </cell>
          <cell r="K151">
            <v>315.43921050084327</v>
          </cell>
          <cell r="L151">
            <v>79.811200000000014</v>
          </cell>
          <cell r="M151">
            <v>235.62801050084326</v>
          </cell>
          <cell r="N151">
            <v>108.84552000000002</v>
          </cell>
          <cell r="O151">
            <v>29.034320000000001</v>
          </cell>
          <cell r="P151">
            <v>79.811200000000014</v>
          </cell>
          <cell r="Q151">
            <v>32.126408161129753</v>
          </cell>
          <cell r="R151">
            <v>141.37680630050596</v>
          </cell>
          <cell r="S151">
            <v>51.877280000000013</v>
          </cell>
          <cell r="T151">
            <v>28.91376734501678</v>
          </cell>
          <cell r="U151">
            <v>94.251204200337298</v>
          </cell>
          <cell r="V151">
            <v>27.933920000000001</v>
          </cell>
          <cell r="W151">
            <v>3.2126408161129731</v>
          </cell>
          <cell r="X151">
            <v>125.39776501645028</v>
          </cell>
          <cell r="Y151">
            <v>169.09375136949043</v>
          </cell>
          <cell r="Z151">
            <v>46.409066666666654</v>
          </cell>
          <cell r="AA151">
            <v>0</v>
          </cell>
          <cell r="AC151">
            <v>6.6650356093656828</v>
          </cell>
        </row>
        <row r="152">
          <cell r="A152">
            <v>1963</v>
          </cell>
          <cell r="B152">
            <v>2</v>
          </cell>
          <cell r="C152">
            <v>140.59433287368415</v>
          </cell>
          <cell r="E152">
            <v>2.1873228</v>
          </cell>
          <cell r="F152">
            <v>7.2319470672855672</v>
          </cell>
          <cell r="H152">
            <v>138.40701007368415</v>
          </cell>
          <cell r="I152">
            <v>128.39025752592019</v>
          </cell>
          <cell r="J152">
            <v>266.79726759960437</v>
          </cell>
          <cell r="K152">
            <v>728.53406191724048</v>
          </cell>
          <cell r="L152">
            <v>190.71563103100758</v>
          </cell>
          <cell r="M152">
            <v>537.81843088623293</v>
          </cell>
          <cell r="N152">
            <v>837.57457406322533</v>
          </cell>
          <cell r="O152">
            <v>90.210445318996378</v>
          </cell>
          <cell r="P152">
            <v>747.36412874422899</v>
          </cell>
          <cell r="Q152">
            <v>387.05114050899891</v>
          </cell>
          <cell r="R152">
            <v>80.672764632934943</v>
          </cell>
          <cell r="S152">
            <v>93.420516093028624</v>
          </cell>
          <cell r="T152">
            <v>87.086506614524751</v>
          </cell>
          <cell r="U152">
            <v>457.14566625329797</v>
          </cell>
          <cell r="V152">
            <v>653.9436126512004</v>
          </cell>
          <cell r="W152">
            <v>299.96463389447416</v>
          </cell>
          <cell r="X152">
            <v>1411.0539127989725</v>
          </cell>
          <cell r="Y152">
            <v>130.63595188995782</v>
          </cell>
          <cell r="Z152">
            <v>117.48484608350606</v>
          </cell>
          <cell r="AA152">
            <v>13.058989367024417</v>
          </cell>
        </row>
        <row r="153">
          <cell r="A153">
            <v>1963</v>
          </cell>
          <cell r="B153">
            <v>3</v>
          </cell>
          <cell r="C153">
            <v>68.385883769434869</v>
          </cell>
          <cell r="E153">
            <v>1.1439999999999999E-2</v>
          </cell>
          <cell r="F153">
            <v>3.5176602176023155</v>
          </cell>
          <cell r="H153">
            <v>68.374443769434876</v>
          </cell>
          <cell r="I153">
            <v>45.8666225750178</v>
          </cell>
          <cell r="J153">
            <v>114.24106634445268</v>
          </cell>
          <cell r="K153">
            <v>1795.0329516397812</v>
          </cell>
          <cell r="L153">
            <v>83.202175862284378</v>
          </cell>
          <cell r="M153">
            <v>1711.8307757774969</v>
          </cell>
          <cell r="N153">
            <v>1011.4635849218803</v>
          </cell>
          <cell r="O153">
            <v>10.17296311624338</v>
          </cell>
          <cell r="P153">
            <v>1001.2906218056369</v>
          </cell>
          <cell r="Q153">
            <v>714.20551343276134</v>
          </cell>
          <cell r="R153">
            <v>25.677461636662454</v>
          </cell>
          <cell r="S153">
            <v>65.083890417366405</v>
          </cell>
          <cell r="T153">
            <v>32.139248104474262</v>
          </cell>
          <cell r="U153">
            <v>1686.1533141408345</v>
          </cell>
          <cell r="V153">
            <v>936.20673138827044</v>
          </cell>
          <cell r="W153">
            <v>682.06626532828705</v>
          </cell>
          <cell r="X153">
            <v>3304.4263108573919</v>
          </cell>
          <cell r="Y153">
            <v>77.864499395284525</v>
          </cell>
          <cell r="Z153">
            <v>38.891070755293441</v>
          </cell>
          <cell r="AA153">
            <v>6.1450300079251567</v>
          </cell>
        </row>
        <row r="154">
          <cell r="A154">
            <v>1963</v>
          </cell>
          <cell r="B154">
            <v>4</v>
          </cell>
          <cell r="C154">
            <v>5.4727922292531872</v>
          </cell>
          <cell r="E154">
            <v>0</v>
          </cell>
          <cell r="F154">
            <v>0.28151165771219394</v>
          </cell>
          <cell r="H154">
            <v>5.4727922292531872</v>
          </cell>
          <cell r="I154">
            <v>26.09551751008706</v>
          </cell>
          <cell r="J154">
            <v>31.568309739340247</v>
          </cell>
          <cell r="K154">
            <v>1507.397894616237</v>
          </cell>
          <cell r="L154">
            <v>1.394727021131652</v>
          </cell>
          <cell r="M154">
            <v>1506.0031675951052</v>
          </cell>
          <cell r="N154">
            <v>308.81538364724986</v>
          </cell>
          <cell r="O154">
            <v>0.48815445739607816</v>
          </cell>
          <cell r="P154">
            <v>308.32722918985377</v>
          </cell>
          <cell r="Q154">
            <v>486.18830466486264</v>
          </cell>
          <cell r="R154">
            <v>18.825039594938815</v>
          </cell>
          <cell r="S154">
            <v>20.041269897340499</v>
          </cell>
          <cell r="T154">
            <v>19.447532186594508</v>
          </cell>
          <cell r="U154">
            <v>1487.1781280001665</v>
          </cell>
          <cell r="V154">
            <v>288.28595929251327</v>
          </cell>
          <cell r="W154">
            <v>466.74077247826813</v>
          </cell>
          <cell r="X154">
            <v>2242.2048597709481</v>
          </cell>
          <cell r="Y154">
            <v>33.056164871985558</v>
          </cell>
          <cell r="Z154">
            <v>22.341984722944574</v>
          </cell>
          <cell r="AA154">
            <v>2.9156920839436911</v>
          </cell>
        </row>
        <row r="155">
          <cell r="A155">
            <v>1963</v>
          </cell>
          <cell r="B155">
            <v>5</v>
          </cell>
          <cell r="C155">
            <v>1096.1687262303783</v>
          </cell>
          <cell r="E155">
            <v>39.405837199999993</v>
          </cell>
          <cell r="F155">
            <v>56.38516178340047</v>
          </cell>
          <cell r="H155">
            <v>1056.7628890303783</v>
          </cell>
          <cell r="I155">
            <v>346.64056834146652</v>
          </cell>
          <cell r="J155">
            <v>1403.403457371845</v>
          </cell>
          <cell r="K155">
            <v>19442.329282442959</v>
          </cell>
          <cell r="L155">
            <v>510.40908952924713</v>
          </cell>
          <cell r="M155">
            <v>18931.920192913713</v>
          </cell>
          <cell r="N155">
            <v>8221.9755384554646</v>
          </cell>
          <cell r="O155">
            <v>229.68409028816117</v>
          </cell>
          <cell r="P155">
            <v>7992.2914481673033</v>
          </cell>
          <cell r="Q155">
            <v>6962.7467146043664</v>
          </cell>
          <cell r="R155">
            <v>126.21280128609142</v>
          </cell>
          <cell r="S155">
            <v>219.78801482460085</v>
          </cell>
          <cell r="T155">
            <v>165.36523447185371</v>
          </cell>
          <cell r="U155">
            <v>18805.70739162762</v>
          </cell>
          <cell r="V155">
            <v>7772.5034333427029</v>
          </cell>
          <cell r="W155">
            <v>6797.3814801325125</v>
          </cell>
          <cell r="X155">
            <v>33375.592305102837</v>
          </cell>
          <cell r="Y155">
            <v>147.4114851617542</v>
          </cell>
          <cell r="Z155">
            <v>338.3862628916645</v>
          </cell>
          <cell r="AA155">
            <v>25.568302529127301</v>
          </cell>
        </row>
        <row r="156">
          <cell r="C156">
            <v>1830.7197377989989</v>
          </cell>
          <cell r="R156">
            <v>1830.7197377989989</v>
          </cell>
          <cell r="Y156">
            <v>1271.3445710677324</v>
          </cell>
          <cell r="Z156">
            <v>0</v>
          </cell>
          <cell r="AA156">
            <v>504.45357459729655</v>
          </cell>
          <cell r="AB156">
            <v>0</v>
          </cell>
          <cell r="AC156">
            <v>54.921592133969966</v>
          </cell>
        </row>
        <row r="157">
          <cell r="A157">
            <v>1963</v>
          </cell>
          <cell r="B157" t="str">
            <v>Total</v>
          </cell>
          <cell r="C157">
            <v>1549.5817351027504</v>
          </cell>
          <cell r="E157">
            <v>44.936599999999991</v>
          </cell>
          <cell r="F157">
            <v>79.707999999999998</v>
          </cell>
          <cell r="H157">
            <v>1504.6451351027504</v>
          </cell>
          <cell r="I157">
            <v>546.99296595249155</v>
          </cell>
          <cell r="J157">
            <v>2051.6381010552423</v>
          </cell>
          <cell r="K157">
            <v>23788.733401117061</v>
          </cell>
          <cell r="L157">
            <v>865.53282344367074</v>
          </cell>
          <cell r="M157">
            <v>22923.200577673389</v>
          </cell>
          <cell r="N157">
            <v>10488.67460108782</v>
          </cell>
          <cell r="O157">
            <v>359.58997318079702</v>
          </cell>
          <cell r="P157">
            <v>10129.084627907023</v>
          </cell>
          <cell r="Q157">
            <v>8582.3180813721192</v>
          </cell>
          <cell r="R157">
            <v>392.76487345113361</v>
          </cell>
          <cell r="S157">
            <v>450.21097123233642</v>
          </cell>
          <cell r="T157">
            <v>332.952288722464</v>
          </cell>
          <cell r="U157">
            <v>22530.435704222258</v>
          </cell>
          <cell r="V157">
            <v>9678.8736566746866</v>
          </cell>
          <cell r="W157">
            <v>8249.3657926496544</v>
          </cell>
          <cell r="X157">
            <v>40458.675153546596</v>
          </cell>
          <cell r="Y157">
            <v>558.06185268847253</v>
          </cell>
          <cell r="Z157">
            <v>570.17826672944113</v>
          </cell>
          <cell r="AA157">
            <v>47.688013988020565</v>
          </cell>
        </row>
        <row r="158">
          <cell r="A158">
            <v>1964</v>
          </cell>
          <cell r="B158">
            <v>1</v>
          </cell>
          <cell r="C158">
            <v>263.32000000000005</v>
          </cell>
          <cell r="E158">
            <v>6.612000000000001</v>
          </cell>
          <cell r="F158">
            <v>12.041432820376818</v>
          </cell>
          <cell r="H158">
            <v>256.70800000000003</v>
          </cell>
          <cell r="I158">
            <v>0</v>
          </cell>
          <cell r="J158">
            <v>256.70800000000003</v>
          </cell>
          <cell r="K158">
            <v>350.95920420033735</v>
          </cell>
          <cell r="L158">
            <v>94.251199999999983</v>
          </cell>
          <cell r="M158">
            <v>256.70800420033737</v>
          </cell>
          <cell r="N158">
            <v>122.18511999999998</v>
          </cell>
          <cell r="O158">
            <v>27.933920000000004</v>
          </cell>
          <cell r="P158">
            <v>94.251199999999983</v>
          </cell>
          <cell r="Q158">
            <v>31.146560816112977</v>
          </cell>
          <cell r="R158">
            <v>154.02480252020243</v>
          </cell>
          <cell r="S158">
            <v>61.263279999999988</v>
          </cell>
          <cell r="T158">
            <v>28.03190473450168</v>
          </cell>
          <cell r="U158">
            <v>102.68320168013494</v>
          </cell>
          <cell r="V158">
            <v>32.987919999999995</v>
          </cell>
          <cell r="W158">
            <v>3.1146560816112974</v>
          </cell>
          <cell r="X158">
            <v>138.78577776174623</v>
          </cell>
          <cell r="Y158">
            <v>168.43312097039629</v>
          </cell>
          <cell r="Z158">
            <v>67.587266666666665</v>
          </cell>
          <cell r="AA158">
            <v>0</v>
          </cell>
          <cell r="AC158">
            <v>7.2995996176411229</v>
          </cell>
        </row>
        <row r="159">
          <cell r="A159">
            <v>1964</v>
          </cell>
          <cell r="B159">
            <v>2</v>
          </cell>
          <cell r="C159">
            <v>156.09442199024383</v>
          </cell>
          <cell r="E159">
            <v>3.5018685000000001</v>
          </cell>
          <cell r="F159">
            <v>7.1380848246660751</v>
          </cell>
          <cell r="H159">
            <v>152.59255349024383</v>
          </cell>
          <cell r="I159">
            <v>117.48484608350606</v>
          </cell>
          <cell r="J159">
            <v>270.07739957374986</v>
          </cell>
          <cell r="K159">
            <v>727.22306582704778</v>
          </cell>
          <cell r="L159">
            <v>183.79845995529752</v>
          </cell>
          <cell r="M159">
            <v>543.42460587175026</v>
          </cell>
          <cell r="N159">
            <v>837.74207260649791</v>
          </cell>
          <cell r="O159">
            <v>91.444559542792973</v>
          </cell>
          <cell r="P159">
            <v>746.29751306370497</v>
          </cell>
          <cell r="Q159">
            <v>391.40919343726716</v>
          </cell>
          <cell r="R159">
            <v>81.513690880762539</v>
          </cell>
          <cell r="S159">
            <v>93.287189132963121</v>
          </cell>
          <cell r="T159">
            <v>88.067068523385117</v>
          </cell>
          <cell r="U159">
            <v>461.91091499098775</v>
          </cell>
          <cell r="V159">
            <v>653.01032393074183</v>
          </cell>
          <cell r="W159">
            <v>303.34212491388206</v>
          </cell>
          <cell r="X159">
            <v>1418.2633638356117</v>
          </cell>
          <cell r="Y159">
            <v>132.75121051038431</v>
          </cell>
          <cell r="Z159">
            <v>116.97334059987089</v>
          </cell>
          <cell r="AA159">
            <v>13.14339742685554</v>
          </cell>
        </row>
        <row r="160">
          <cell r="A160">
            <v>1964</v>
          </cell>
          <cell r="B160">
            <v>3</v>
          </cell>
          <cell r="C160">
            <v>71.577942509885645</v>
          </cell>
          <cell r="E160">
            <v>3.5984000000000002E-2</v>
          </cell>
          <cell r="F160">
            <v>3.27320745159343</v>
          </cell>
          <cell r="H160">
            <v>71.541958509885646</v>
          </cell>
          <cell r="I160">
            <v>38.891070755293441</v>
          </cell>
          <cell r="J160">
            <v>110.43302926517909</v>
          </cell>
          <cell r="K160">
            <v>1796.5863434060136</v>
          </cell>
          <cell r="L160">
            <v>81.421448196660393</v>
          </cell>
          <cell r="M160">
            <v>1715.1648952093533</v>
          </cell>
          <cell r="N160">
            <v>1017.6281795849309</v>
          </cell>
          <cell r="O160">
            <v>10.17296311624338</v>
          </cell>
          <cell r="P160">
            <v>1007.4552164686875</v>
          </cell>
          <cell r="Q160">
            <v>692.23922844453045</v>
          </cell>
          <cell r="R160">
            <v>25.7274734281403</v>
          </cell>
          <cell r="S160">
            <v>65.484589070464693</v>
          </cell>
          <cell r="T160">
            <v>31.150765280003874</v>
          </cell>
          <cell r="U160">
            <v>1689.4374217812131</v>
          </cell>
          <cell r="V160">
            <v>941.97062739822275</v>
          </cell>
          <cell r="W160">
            <v>661.08846316452662</v>
          </cell>
          <cell r="X160">
            <v>3292.4965123439624</v>
          </cell>
          <cell r="Y160">
            <v>78.273130010757583</v>
          </cell>
          <cell r="Z160">
            <v>37.971556378920852</v>
          </cell>
          <cell r="AA160">
            <v>6.118141388930443</v>
          </cell>
        </row>
        <row r="161">
          <cell r="A161">
            <v>1964</v>
          </cell>
          <cell r="B161">
            <v>4</v>
          </cell>
          <cell r="C161">
            <v>5.5538619308969555</v>
          </cell>
          <cell r="E161">
            <v>0</v>
          </cell>
          <cell r="F161">
            <v>0.25397408223660928</v>
          </cell>
          <cell r="H161">
            <v>5.5538619308969555</v>
          </cell>
          <cell r="I161">
            <v>22.341984722944574</v>
          </cell>
          <cell r="J161">
            <v>27.895846653841531</v>
          </cell>
          <cell r="K161">
            <v>1515.073974654008</v>
          </cell>
          <cell r="L161">
            <v>1.394727021131652</v>
          </cell>
          <cell r="M161">
            <v>1513.6792476328762</v>
          </cell>
          <cell r="N161">
            <v>289.68068631364491</v>
          </cell>
          <cell r="O161">
            <v>0.48815445739607816</v>
          </cell>
          <cell r="P161">
            <v>289.19253185624882</v>
          </cell>
          <cell r="Q161">
            <v>467.22892693566422</v>
          </cell>
          <cell r="R161">
            <v>18.920990595410952</v>
          </cell>
          <cell r="S161">
            <v>18.797514570656173</v>
          </cell>
          <cell r="T161">
            <v>18.689157077426568</v>
          </cell>
          <cell r="U161">
            <v>1494.7582570374652</v>
          </cell>
          <cell r="V161">
            <v>270.39501728559264</v>
          </cell>
          <cell r="W161">
            <v>448.53976985823766</v>
          </cell>
          <cell r="X161">
            <v>2213.6930441812956</v>
          </cell>
          <cell r="Y161">
            <v>32.284689777122836</v>
          </cell>
          <cell r="Z161">
            <v>21.302589354196169</v>
          </cell>
          <cell r="AA161">
            <v>2.8203831121746847</v>
          </cell>
        </row>
        <row r="162">
          <cell r="A162">
            <v>1964</v>
          </cell>
          <cell r="B162">
            <v>5</v>
          </cell>
          <cell r="C162">
            <v>1193.7057878938838</v>
          </cell>
          <cell r="E162">
            <v>42.167306500000002</v>
          </cell>
          <cell r="F162">
            <v>54.587300821127059</v>
          </cell>
          <cell r="H162">
            <v>1151.5384813938838</v>
          </cell>
          <cell r="I162">
            <v>338.3862628916645</v>
          </cell>
          <cell r="J162">
            <v>1489.9247442855483</v>
          </cell>
          <cell r="K162">
            <v>20295.632135913169</v>
          </cell>
          <cell r="L162">
            <v>510.40908952924713</v>
          </cell>
          <cell r="M162">
            <v>19785.223046383922</v>
          </cell>
          <cell r="N162">
            <v>8282.9125228719495</v>
          </cell>
          <cell r="O162">
            <v>229.68409028816117</v>
          </cell>
          <cell r="P162">
            <v>8053.2284325837882</v>
          </cell>
          <cell r="Q162">
            <v>7027.0655704206738</v>
          </cell>
          <cell r="R162">
            <v>131.90148697589282</v>
          </cell>
          <cell r="S162">
            <v>221.46378189605423</v>
          </cell>
          <cell r="T162">
            <v>166.892807297491</v>
          </cell>
          <cell r="U162">
            <v>19653.321559408028</v>
          </cell>
          <cell r="V162">
            <v>7831.7646506877336</v>
          </cell>
          <cell r="W162">
            <v>6860.1727631231824</v>
          </cell>
          <cell r="X162">
            <v>34345.258973218944</v>
          </cell>
          <cell r="Y162">
            <v>152.99687842138997</v>
          </cell>
          <cell r="Z162">
            <v>341.24829393957617</v>
          </cell>
          <cell r="AA162">
            <v>26.012903808471904</v>
          </cell>
        </row>
        <row r="163">
          <cell r="C163">
            <v>1830.7197377989989</v>
          </cell>
          <cell r="R163">
            <v>1830.7197377989989</v>
          </cell>
          <cell r="Y163">
            <v>1292.7137783713174</v>
          </cell>
          <cell r="Z163">
            <v>0</v>
          </cell>
          <cell r="AA163">
            <v>483.08436729371135</v>
          </cell>
          <cell r="AB163">
            <v>0</v>
          </cell>
          <cell r="AC163">
            <v>54.921592133969966</v>
          </cell>
        </row>
        <row r="164">
          <cell r="A164">
            <v>1964</v>
          </cell>
          <cell r="B164" t="str">
            <v>Total</v>
          </cell>
          <cell r="C164">
            <v>1690.2520143249103</v>
          </cell>
          <cell r="E164">
            <v>52.317159000000004</v>
          </cell>
          <cell r="F164">
            <v>77.293999999999997</v>
          </cell>
          <cell r="H164">
            <v>1637.9348553249104</v>
          </cell>
          <cell r="I164">
            <v>517.10416445340854</v>
          </cell>
          <cell r="J164">
            <v>2155.039019778319</v>
          </cell>
          <cell r="K164">
            <v>24685.474724000574</v>
          </cell>
          <cell r="L164">
            <v>871.27492470233665</v>
          </cell>
          <cell r="M164">
            <v>23814.19979929824</v>
          </cell>
          <cell r="N164">
            <v>10550.148581377023</v>
          </cell>
          <cell r="O164">
            <v>359.72368740459365</v>
          </cell>
          <cell r="P164">
            <v>10190.424893972429</v>
          </cell>
          <cell r="Q164">
            <v>8609.0894800542483</v>
          </cell>
          <cell r="R164">
            <v>412.088444400409</v>
          </cell>
          <cell r="S164">
            <v>460.29635467013821</v>
          </cell>
          <cell r="T164">
            <v>332.83170291280823</v>
          </cell>
          <cell r="U164">
            <v>23402.111354897828</v>
          </cell>
          <cell r="V164">
            <v>9730.1285393022918</v>
          </cell>
          <cell r="W164">
            <v>8276.2577771414399</v>
          </cell>
          <cell r="X164">
            <v>41408.497671341553</v>
          </cell>
          <cell r="Y164">
            <v>564.73902969005098</v>
          </cell>
          <cell r="Z164">
            <v>592.3826465568718</v>
          </cell>
          <cell r="AA164">
            <v>48.094825736432568</v>
          </cell>
        </row>
        <row r="165">
          <cell r="A165">
            <v>1965</v>
          </cell>
          <cell r="B165">
            <v>1</v>
          </cell>
          <cell r="C165">
            <v>297.92</v>
          </cell>
          <cell r="E165">
            <v>10.204000000000001</v>
          </cell>
          <cell r="F165">
            <v>15.260379432150909</v>
          </cell>
          <cell r="H165">
            <v>287.71600000000001</v>
          </cell>
          <cell r="I165">
            <v>0</v>
          </cell>
          <cell r="J165">
            <v>287.71600000000001</v>
          </cell>
          <cell r="K165">
            <v>390.39920168013498</v>
          </cell>
          <cell r="L165">
            <v>102.68320000000001</v>
          </cell>
          <cell r="M165">
            <v>287.71600168013498</v>
          </cell>
          <cell r="N165">
            <v>135.67112</v>
          </cell>
          <cell r="O165">
            <v>32.987919999999995</v>
          </cell>
          <cell r="P165">
            <v>102.6832</v>
          </cell>
          <cell r="Q165">
            <v>36.102576081611289</v>
          </cell>
          <cell r="R165">
            <v>172.62960100808098</v>
          </cell>
          <cell r="S165">
            <v>66.744079999999997</v>
          </cell>
          <cell r="T165">
            <v>32.492318473450162</v>
          </cell>
          <cell r="U165">
            <v>115.086400672054</v>
          </cell>
          <cell r="V165">
            <v>35.939120000000003</v>
          </cell>
          <cell r="W165">
            <v>3.6102576081611275</v>
          </cell>
          <cell r="X165">
            <v>154.63577828021513</v>
          </cell>
          <cell r="Y165">
            <v>191.03508616375188</v>
          </cell>
          <cell r="Z165">
            <v>72.674933333333328</v>
          </cell>
          <cell r="AA165">
            <v>0</v>
          </cell>
          <cell r="AC165">
            <v>8.1559799844459349</v>
          </cell>
        </row>
        <row r="166">
          <cell r="A166">
            <v>1965</v>
          </cell>
          <cell r="B166">
            <v>2</v>
          </cell>
          <cell r="C166">
            <v>162.23872339999994</v>
          </cell>
          <cell r="E166">
            <v>4.3181852999999997</v>
          </cell>
          <cell r="F166">
            <v>8.3103668020669268</v>
          </cell>
          <cell r="H166">
            <v>157.92053809999993</v>
          </cell>
          <cell r="I166">
            <v>116.97334059987089</v>
          </cell>
          <cell r="J166">
            <v>274.89387869987087</v>
          </cell>
          <cell r="K166">
            <v>736.80479369085856</v>
          </cell>
          <cell r="L166">
            <v>186.75808731972305</v>
          </cell>
          <cell r="M166">
            <v>550.04670637113554</v>
          </cell>
          <cell r="N166">
            <v>839.76841125046485</v>
          </cell>
          <cell r="O166">
            <v>95.533224623951199</v>
          </cell>
          <cell r="P166">
            <v>744.23518662651361</v>
          </cell>
          <cell r="Q166">
            <v>398.87534953783324</v>
          </cell>
          <cell r="R166">
            <v>82.507005955670323</v>
          </cell>
          <cell r="S166">
            <v>93.029398328314201</v>
          </cell>
          <cell r="T166">
            <v>89.746953646012486</v>
          </cell>
          <cell r="U166">
            <v>467.53970041546523</v>
          </cell>
          <cell r="V166">
            <v>651.20578829819942</v>
          </cell>
          <cell r="W166">
            <v>309.12839589182079</v>
          </cell>
          <cell r="X166">
            <v>1427.8738846054853</v>
          </cell>
          <cell r="Y166">
            <v>137.83447509730217</v>
          </cell>
          <cell r="Z166">
            <v>114.18471493619498</v>
          </cell>
          <cell r="AA166">
            <v>13.264167896499851</v>
          </cell>
        </row>
        <row r="167">
          <cell r="A167">
            <v>1965</v>
          </cell>
          <cell r="B167">
            <v>3</v>
          </cell>
          <cell r="C167">
            <v>70.640528480974382</v>
          </cell>
          <cell r="E167">
            <v>9.6512000000000001E-2</v>
          </cell>
          <cell r="F167">
            <v>3.6184253084966826</v>
          </cell>
          <cell r="H167">
            <v>70.544016480974378</v>
          </cell>
          <cell r="I167">
            <v>37.971556378920852</v>
          </cell>
          <cell r="J167">
            <v>108.51557285989523</v>
          </cell>
          <cell r="K167">
            <v>1797.9529946411083</v>
          </cell>
          <cell r="L167">
            <v>79.366913965223333</v>
          </cell>
          <cell r="M167">
            <v>1718.5860806758849</v>
          </cell>
          <cell r="N167">
            <v>1021.3375413634461</v>
          </cell>
          <cell r="O167">
            <v>10.17296311624338</v>
          </cell>
          <cell r="P167">
            <v>1011.1645782472027</v>
          </cell>
          <cell r="Q167">
            <v>671.26142628077002</v>
          </cell>
          <cell r="R167">
            <v>25.778791210138277</v>
          </cell>
          <cell r="S167">
            <v>65.725697586068179</v>
          </cell>
          <cell r="T167">
            <v>30.206764182634654</v>
          </cell>
          <cell r="U167">
            <v>1692.8072894657466</v>
          </cell>
          <cell r="V167">
            <v>945.43888066113459</v>
          </cell>
          <cell r="W167">
            <v>641.0546620981354</v>
          </cell>
          <cell r="X167">
            <v>3279.3008322250166</v>
          </cell>
          <cell r="Y167">
            <v>80.10155107978467</v>
          </cell>
          <cell r="Z167">
            <v>35.524139250114388</v>
          </cell>
          <cell r="AA167">
            <v>6.0855626489420551</v>
          </cell>
        </row>
        <row r="168">
          <cell r="A168">
            <v>1965</v>
          </cell>
          <cell r="B168">
            <v>4</v>
          </cell>
          <cell r="C168">
            <v>5.974499772140125</v>
          </cell>
          <cell r="E168">
            <v>0</v>
          </cell>
          <cell r="F168">
            <v>0.30603226852899251</v>
          </cell>
          <cell r="H168">
            <v>5.974499772140125</v>
          </cell>
          <cell r="I168">
            <v>21.302589354196169</v>
          </cell>
          <cell r="J168">
            <v>27.277089126336293</v>
          </cell>
          <cell r="K168">
            <v>1522.0353461638015</v>
          </cell>
          <cell r="L168">
            <v>1.394727021131652</v>
          </cell>
          <cell r="M168">
            <v>1520.6406191426697</v>
          </cell>
          <cell r="N168">
            <v>271.78974430672429</v>
          </cell>
          <cell r="O168">
            <v>0.48815445739607816</v>
          </cell>
          <cell r="P168">
            <v>271.3015898493282</v>
          </cell>
          <cell r="Q168">
            <v>449.02792431563375</v>
          </cell>
          <cell r="R168">
            <v>19.008007739283372</v>
          </cell>
          <cell r="S168">
            <v>17.634603340206336</v>
          </cell>
          <cell r="T168">
            <v>17.961116972625351</v>
          </cell>
          <cell r="U168">
            <v>1501.6326114033864</v>
          </cell>
          <cell r="V168">
            <v>253.66698650912187</v>
          </cell>
          <cell r="W168">
            <v>431.06680734300841</v>
          </cell>
          <cell r="X168">
            <v>2186.3664052555168</v>
          </cell>
          <cell r="Y168">
            <v>32.153466970435311</v>
          </cell>
          <cell r="Z168">
            <v>19.720074679073996</v>
          </cell>
          <cell r="AA168">
            <v>2.730186402605753</v>
          </cell>
        </row>
        <row r="169">
          <cell r="A169">
            <v>1965</v>
          </cell>
          <cell r="B169">
            <v>5</v>
          </cell>
          <cell r="C169">
            <v>1214.3510010971186</v>
          </cell>
          <cell r="E169">
            <v>35.378249699999998</v>
          </cell>
          <cell r="F169">
            <v>62.20279618875648</v>
          </cell>
          <cell r="H169">
            <v>1178.9727513971186</v>
          </cell>
          <cell r="I169">
            <v>341.24829393957617</v>
          </cell>
          <cell r="J169">
            <v>1520.2210453366947</v>
          </cell>
          <cell r="K169">
            <v>21173.542604744722</v>
          </cell>
          <cell r="L169">
            <v>510.40908952924713</v>
          </cell>
          <cell r="M169">
            <v>20663.133515215475</v>
          </cell>
          <cell r="N169">
            <v>8342.1737402169801</v>
          </cell>
          <cell r="O169">
            <v>229.68409028816117</v>
          </cell>
          <cell r="P169">
            <v>8112.4896499288188</v>
          </cell>
          <cell r="Q169">
            <v>7089.8568534113438</v>
          </cell>
          <cell r="R169">
            <v>137.75422343476984</v>
          </cell>
          <cell r="S169">
            <v>223.09346537304256</v>
          </cell>
          <cell r="T169">
            <v>168.38410026851943</v>
          </cell>
          <cell r="U169">
            <v>20525.379291780704</v>
          </cell>
          <cell r="V169">
            <v>7889.396184555776</v>
          </cell>
          <cell r="W169">
            <v>6921.4727531428243</v>
          </cell>
          <cell r="X169">
            <v>35336.248229479301</v>
          </cell>
          <cell r="Y169">
            <v>161.8278663117394</v>
          </cell>
          <cell r="Z169">
            <v>340.94233331077578</v>
          </cell>
          <cell r="AA169">
            <v>26.461589453816593</v>
          </cell>
        </row>
        <row r="170">
          <cell r="C170">
            <v>1828.9712229255788</v>
          </cell>
          <cell r="R170">
            <v>1828.9712229255788</v>
          </cell>
          <cell r="Y170">
            <v>1310.8447275756353</v>
          </cell>
          <cell r="Z170">
            <v>0</v>
          </cell>
          <cell r="AA170">
            <v>463.2573586621761</v>
          </cell>
          <cell r="AB170">
            <v>0</v>
          </cell>
          <cell r="AC170">
            <v>54.869136687767359</v>
          </cell>
        </row>
        <row r="171">
          <cell r="A171">
            <v>1965</v>
          </cell>
          <cell r="B171" t="str">
            <v>Total</v>
          </cell>
          <cell r="C171">
            <v>1751.124752750233</v>
          </cell>
          <cell r="E171">
            <v>49.996946999999999</v>
          </cell>
          <cell r="F171">
            <v>89.697999999999993</v>
          </cell>
          <cell r="H171">
            <v>1701.1278057502329</v>
          </cell>
          <cell r="I171">
            <v>517.49578027256405</v>
          </cell>
          <cell r="J171">
            <v>2218.6235860227971</v>
          </cell>
          <cell r="K171">
            <v>25620.734940920625</v>
          </cell>
          <cell r="L171">
            <v>880.6120178353251</v>
          </cell>
          <cell r="M171">
            <v>24740.122923085299</v>
          </cell>
          <cell r="N171">
            <v>10610.740557137615</v>
          </cell>
          <cell r="O171">
            <v>368.8663524857518</v>
          </cell>
          <cell r="P171">
            <v>10241.874204651864</v>
          </cell>
          <cell r="Q171">
            <v>8645.1241296271928</v>
          </cell>
          <cell r="R171">
            <v>437.6776293479428</v>
          </cell>
          <cell r="S171">
            <v>466.22724462763125</v>
          </cell>
          <cell r="T171">
            <v>338.79125354324208</v>
          </cell>
          <cell r="U171">
            <v>24302.445293737357</v>
          </cell>
          <cell r="V171">
            <v>9775.6469600242326</v>
          </cell>
          <cell r="W171">
            <v>8306.3328760839504</v>
          </cell>
          <cell r="X171">
            <v>42384.425129845542</v>
          </cell>
          <cell r="Y171">
            <v>602.95244562301343</v>
          </cell>
          <cell r="Z171">
            <v>591.20217549393828</v>
          </cell>
          <cell r="AA171">
            <v>48.541506401864254</v>
          </cell>
        </row>
        <row r="172">
          <cell r="A172">
            <v>1966</v>
          </cell>
          <cell r="B172">
            <v>1</v>
          </cell>
          <cell r="C172">
            <v>309.72000000000003</v>
          </cell>
          <cell r="E172">
            <v>8.668000000000001</v>
          </cell>
          <cell r="F172">
            <v>16.030521924399515</v>
          </cell>
          <cell r="H172">
            <v>301.05200000000002</v>
          </cell>
          <cell r="I172">
            <v>0</v>
          </cell>
          <cell r="J172">
            <v>301.05200000000002</v>
          </cell>
          <cell r="K172">
            <v>416.13840067205399</v>
          </cell>
          <cell r="L172">
            <v>115.08640000000001</v>
          </cell>
          <cell r="M172">
            <v>301.05200067205396</v>
          </cell>
          <cell r="N172">
            <v>151.02552000000003</v>
          </cell>
          <cell r="O172">
            <v>35.939120000000003</v>
          </cell>
          <cell r="P172">
            <v>115.08640000000003</v>
          </cell>
          <cell r="Q172">
            <v>39.54937760816113</v>
          </cell>
          <cell r="R172">
            <v>180.63120040323238</v>
          </cell>
          <cell r="S172">
            <v>74.80616000000002</v>
          </cell>
          <cell r="T172">
            <v>35.594439847345015</v>
          </cell>
          <cell r="U172">
            <v>120.42080026882158</v>
          </cell>
          <cell r="V172">
            <v>40.280240000000006</v>
          </cell>
          <cell r="W172">
            <v>3.9549377608161151</v>
          </cell>
          <cell r="X172">
            <v>164.65597802963771</v>
          </cell>
          <cell r="Y172">
            <v>202.58704624306012</v>
          </cell>
          <cell r="Z172">
            <v>79.713800000000006</v>
          </cell>
          <cell r="AA172">
            <v>0</v>
          </cell>
          <cell r="AC172">
            <v>8.7309540075173224</v>
          </cell>
        </row>
        <row r="173">
          <cell r="A173">
            <v>1966</v>
          </cell>
          <cell r="B173">
            <v>2</v>
          </cell>
          <cell r="C173">
            <v>152.99910808108103</v>
          </cell>
          <cell r="E173">
            <v>4.2815526000000013</v>
          </cell>
          <cell r="F173">
            <v>7.9189447129902506</v>
          </cell>
          <cell r="H173">
            <v>148.71755548108104</v>
          </cell>
          <cell r="I173">
            <v>114.18471493619498</v>
          </cell>
          <cell r="J173">
            <v>262.90227041727604</v>
          </cell>
          <cell r="K173">
            <v>730.44197083274128</v>
          </cell>
          <cell r="L173">
            <v>189.05417970162489</v>
          </cell>
          <cell r="M173">
            <v>541.38779113111639</v>
          </cell>
          <cell r="N173">
            <v>840.25996799982431</v>
          </cell>
          <cell r="O173">
            <v>97.639149926588729</v>
          </cell>
          <cell r="P173">
            <v>742.62081807323557</v>
          </cell>
          <cell r="Q173">
            <v>406.76754581840953</v>
          </cell>
          <cell r="R173">
            <v>81.208168669667458</v>
          </cell>
          <cell r="S173">
            <v>92.827602259154446</v>
          </cell>
          <cell r="T173">
            <v>91.522697809142144</v>
          </cell>
          <cell r="U173">
            <v>460.17962246144896</v>
          </cell>
          <cell r="V173">
            <v>649.79321581408112</v>
          </cell>
          <cell r="W173">
            <v>315.2448480092674</v>
          </cell>
          <cell r="X173">
            <v>1425.2176862847975</v>
          </cell>
          <cell r="Y173">
            <v>141.8310496670519</v>
          </cell>
          <cell r="Z173">
            <v>110.44949563401396</v>
          </cell>
          <cell r="AA173">
            <v>13.277923436898202</v>
          </cell>
        </row>
        <row r="174">
          <cell r="A174">
            <v>1966</v>
          </cell>
          <cell r="B174">
            <v>3</v>
          </cell>
          <cell r="C174">
            <v>77.110059568124711</v>
          </cell>
          <cell r="E174">
            <v>0.51165200000000011</v>
          </cell>
          <cell r="F174">
            <v>3.9910709689350883</v>
          </cell>
          <cell r="H174">
            <v>76.598407568124713</v>
          </cell>
          <cell r="I174">
            <v>35.524139250114388</v>
          </cell>
          <cell r="J174">
            <v>112.1225468182391</v>
          </cell>
          <cell r="K174">
            <v>1804.9298362839857</v>
          </cell>
          <cell r="L174">
            <v>80.001102337086294</v>
          </cell>
          <cell r="M174">
            <v>1724.9287339468995</v>
          </cell>
          <cell r="N174">
            <v>1025.4399829982208</v>
          </cell>
          <cell r="O174">
            <v>39.856504753394361</v>
          </cell>
          <cell r="P174">
            <v>985.58347824482644</v>
          </cell>
          <cell r="Q174">
            <v>680.91116685152974</v>
          </cell>
          <cell r="R174">
            <v>25.873931009203488</v>
          </cell>
          <cell r="S174">
            <v>64.062926085913716</v>
          </cell>
          <cell r="T174">
            <v>30.641002508318838</v>
          </cell>
          <cell r="U174">
            <v>1699.054802937696</v>
          </cell>
          <cell r="V174">
            <v>921.52055215891278</v>
          </cell>
          <cell r="W174">
            <v>650.27016434321092</v>
          </cell>
          <cell r="X174">
            <v>3270.8455194398198</v>
          </cell>
          <cell r="Y174">
            <v>81.571993048781309</v>
          </cell>
          <cell r="Z174">
            <v>32.976973574482926</v>
          </cell>
          <cell r="AA174">
            <v>6.0288929801718023</v>
          </cell>
        </row>
        <row r="175">
          <cell r="A175">
            <v>1966</v>
          </cell>
          <cell r="B175">
            <v>4</v>
          </cell>
          <cell r="C175">
            <v>10.823652724964429</v>
          </cell>
          <cell r="E175">
            <v>0</v>
          </cell>
          <cell r="F175">
            <v>0.56021181166740541</v>
          </cell>
          <cell r="H175">
            <v>10.823652724964429</v>
          </cell>
          <cell r="I175">
            <v>19.720074679073996</v>
          </cell>
          <cell r="J175">
            <v>30.543727404038425</v>
          </cell>
          <cell r="K175">
            <v>1532.1763388074248</v>
          </cell>
          <cell r="L175">
            <v>57.942871924434797</v>
          </cell>
          <cell r="M175">
            <v>1474.2334668829901</v>
          </cell>
          <cell r="N175">
            <v>311.60985843355667</v>
          </cell>
          <cell r="O175">
            <v>0.48815445739607816</v>
          </cell>
          <cell r="P175">
            <v>311.12170397616057</v>
          </cell>
          <cell r="Q175">
            <v>431.5549618004045</v>
          </cell>
          <cell r="R175">
            <v>18.427918336037376</v>
          </cell>
          <cell r="S175">
            <v>20.222910758450439</v>
          </cell>
          <cell r="T175">
            <v>17.262198472016181</v>
          </cell>
          <cell r="U175">
            <v>1455.8055485469527</v>
          </cell>
          <cell r="V175">
            <v>290.89879321771014</v>
          </cell>
          <cell r="W175">
            <v>414.29276332838833</v>
          </cell>
          <cell r="X175">
            <v>2160.9971050930512</v>
          </cell>
          <cell r="Y175">
            <v>33.844011394207982</v>
          </cell>
          <cell r="Z175">
            <v>19.273364793970817</v>
          </cell>
          <cell r="AA175">
            <v>2.7956513783251999</v>
          </cell>
        </row>
        <row r="176">
          <cell r="A176">
            <v>1966</v>
          </cell>
          <cell r="B176">
            <v>5</v>
          </cell>
          <cell r="C176">
            <v>1212.6650337361129</v>
          </cell>
          <cell r="E176">
            <v>27.299657400000001</v>
          </cell>
          <cell r="F176">
            <v>62.765250582007731</v>
          </cell>
          <cell r="H176">
            <v>1185.3653763361131</v>
          </cell>
          <cell r="I176">
            <v>340.94233331077578</v>
          </cell>
          <cell r="J176">
            <v>1526.3077096468887</v>
          </cell>
          <cell r="K176">
            <v>22051.687001427592</v>
          </cell>
          <cell r="L176">
            <v>510.40908952924713</v>
          </cell>
          <cell r="M176">
            <v>21541.277911898345</v>
          </cell>
          <cell r="N176">
            <v>8399.8052740850235</v>
          </cell>
          <cell r="O176">
            <v>229.68409028816117</v>
          </cell>
          <cell r="P176">
            <v>8170.1211837968622</v>
          </cell>
          <cell r="Q176">
            <v>7151.1568434309856</v>
          </cell>
          <cell r="R176">
            <v>143.60851941265565</v>
          </cell>
          <cell r="S176">
            <v>224.67833255441374</v>
          </cell>
          <cell r="T176">
            <v>169.83997503148589</v>
          </cell>
          <cell r="U176">
            <v>21397.669392485688</v>
          </cell>
          <cell r="V176">
            <v>7945.4428512424483</v>
          </cell>
          <cell r="W176">
            <v>6981.3168683995</v>
          </cell>
          <cell r="X176">
            <v>36324.42911212764</v>
          </cell>
          <cell r="Y176">
            <v>170.67343099687926</v>
          </cell>
          <cell r="Z176">
            <v>340.54705465174834</v>
          </cell>
          <cell r="AA176">
            <v>26.906341349927764</v>
          </cell>
        </row>
        <row r="177">
          <cell r="C177">
            <v>1856.1453890700302</v>
          </cell>
          <cell r="R177">
            <v>1856.1453890700302</v>
          </cell>
          <cell r="Y177">
            <v>1358.2378501371177</v>
          </cell>
          <cell r="Z177">
            <v>0</v>
          </cell>
          <cell r="AA177">
            <v>442.22317726081155</v>
          </cell>
          <cell r="AB177">
            <v>0</v>
          </cell>
          <cell r="AC177">
            <v>55.684361672100906</v>
          </cell>
        </row>
        <row r="178">
          <cell r="A178">
            <v>1966</v>
          </cell>
          <cell r="B178" t="str">
            <v>Total</v>
          </cell>
          <cell r="C178">
            <v>1763.3178541102832</v>
          </cell>
          <cell r="E178">
            <v>40.760862000000003</v>
          </cell>
          <cell r="F178">
            <v>91.265999999999991</v>
          </cell>
          <cell r="H178">
            <v>1722.5569921102831</v>
          </cell>
          <cell r="I178">
            <v>510.37126217615912</v>
          </cell>
          <cell r="J178">
            <v>2232.9282542864426</v>
          </cell>
          <cell r="K178">
            <v>26535.373548023796</v>
          </cell>
          <cell r="L178">
            <v>952.49364349239318</v>
          </cell>
          <cell r="M178">
            <v>25582.879904531404</v>
          </cell>
          <cell r="N178">
            <v>10728.140603516626</v>
          </cell>
          <cell r="O178">
            <v>403.60701942554033</v>
          </cell>
          <cell r="P178">
            <v>10324.533584091085</v>
          </cell>
          <cell r="Q178">
            <v>8709.9398955094912</v>
          </cell>
          <cell r="R178">
            <v>449.74973783079633</v>
          </cell>
          <cell r="S178">
            <v>476.59793165793235</v>
          </cell>
          <cell r="T178">
            <v>344.86031366830809</v>
          </cell>
          <cell r="U178">
            <v>25133.130166700608</v>
          </cell>
          <cell r="V178">
            <v>9847.9356524331524</v>
          </cell>
          <cell r="W178">
            <v>8365.0795818411825</v>
          </cell>
          <cell r="X178">
            <v>43346.145400974943</v>
          </cell>
          <cell r="Y178">
            <v>630.50753134998058</v>
          </cell>
          <cell r="Z178">
            <v>591.69164266173323</v>
          </cell>
          <cell r="AA178">
            <v>49.008809145322971</v>
          </cell>
        </row>
        <row r="179">
          <cell r="A179">
            <v>1967</v>
          </cell>
          <cell r="B179">
            <v>1</v>
          </cell>
          <cell r="C179">
            <v>332.08000000000004</v>
          </cell>
          <cell r="E179">
            <v>13.828000000000001</v>
          </cell>
          <cell r="F179">
            <v>17.640101820500345</v>
          </cell>
          <cell r="H179">
            <v>318.25200000000007</v>
          </cell>
          <cell r="I179">
            <v>0</v>
          </cell>
          <cell r="J179">
            <v>318.25200000000007</v>
          </cell>
          <cell r="K179">
            <v>438.67280026882167</v>
          </cell>
          <cell r="L179">
            <v>120.42080000000001</v>
          </cell>
          <cell r="M179">
            <v>318.25200026882169</v>
          </cell>
          <cell r="N179">
            <v>160.70104000000003</v>
          </cell>
          <cell r="O179">
            <v>40.280239999999999</v>
          </cell>
          <cell r="P179">
            <v>120.42080000000004</v>
          </cell>
          <cell r="Q179">
            <v>44.235177760816114</v>
          </cell>
          <cell r="R179">
            <v>190.951200161293</v>
          </cell>
          <cell r="S179">
            <v>78.273520000000033</v>
          </cell>
          <cell r="T179">
            <v>39.811659984734504</v>
          </cell>
          <cell r="U179">
            <v>127.30080010752869</v>
          </cell>
          <cell r="V179">
            <v>42.147280000000009</v>
          </cell>
          <cell r="W179">
            <v>4.42351777608161</v>
          </cell>
          <cell r="X179">
            <v>173.87159788361032</v>
          </cell>
          <cell r="Y179">
            <v>181.75142207497996</v>
          </cell>
          <cell r="Z179">
            <v>118.01386666666674</v>
          </cell>
          <cell r="AA179">
            <v>0</v>
          </cell>
          <cell r="AC179">
            <v>9.2710914043808259</v>
          </cell>
        </row>
        <row r="180">
          <cell r="A180">
            <v>1967</v>
          </cell>
          <cell r="B180">
            <v>2</v>
          </cell>
          <cell r="C180">
            <v>150.84189849999996</v>
          </cell>
          <cell r="E180">
            <v>3.8203191000000003</v>
          </cell>
          <cell r="F180">
            <v>8.0127271992820326</v>
          </cell>
          <cell r="H180">
            <v>147.02157939999995</v>
          </cell>
          <cell r="I180">
            <v>110.44949563401396</v>
          </cell>
          <cell r="J180">
            <v>257.47107503401389</v>
          </cell>
          <cell r="K180">
            <v>717.65069749546285</v>
          </cell>
          <cell r="L180">
            <v>192.4257150899096</v>
          </cell>
          <cell r="M180">
            <v>525.22498240555319</v>
          </cell>
          <cell r="N180">
            <v>842.21893090399067</v>
          </cell>
          <cell r="O180">
            <v>95.357815515503788</v>
          </cell>
          <cell r="P180">
            <v>746.86111538848684</v>
          </cell>
          <cell r="Q180">
            <v>410.60266352477117</v>
          </cell>
          <cell r="R180">
            <v>78.783747360832976</v>
          </cell>
          <cell r="S180">
            <v>93.357639423560855</v>
          </cell>
          <cell r="T180">
            <v>92.385599293073511</v>
          </cell>
          <cell r="U180">
            <v>446.4412350447202</v>
          </cell>
          <cell r="V180">
            <v>653.503475964926</v>
          </cell>
          <cell r="W180">
            <v>318.21706423169769</v>
          </cell>
          <cell r="X180">
            <v>1418.161775241344</v>
          </cell>
          <cell r="Y180">
            <v>138.99428904024109</v>
          </cell>
          <cell r="Z180">
            <v>112.30634773335287</v>
          </cell>
          <cell r="AA180">
            <v>13.226349303873366</v>
          </cell>
        </row>
        <row r="181">
          <cell r="A181">
            <v>1967</v>
          </cell>
          <cell r="B181">
            <v>3</v>
          </cell>
          <cell r="C181">
            <v>78.363231828723414</v>
          </cell>
          <cell r="E181">
            <v>0.74375200000000008</v>
          </cell>
          <cell r="F181">
            <v>4.1626577584984172</v>
          </cell>
          <cell r="H181">
            <v>77.619479828723414</v>
          </cell>
          <cell r="I181">
            <v>32.976973574482926</v>
          </cell>
          <cell r="J181">
            <v>110.59645340320634</v>
          </cell>
          <cell r="K181">
            <v>1809.6512563409024</v>
          </cell>
          <cell r="L181">
            <v>77.130631862772361</v>
          </cell>
          <cell r="M181">
            <v>1732.52062447813</v>
          </cell>
          <cell r="N181">
            <v>998.65118402168514</v>
          </cell>
          <cell r="O181">
            <v>36.342070332382896</v>
          </cell>
          <cell r="P181">
            <v>962.30911368930219</v>
          </cell>
          <cell r="Q181">
            <v>686.61223467559387</v>
          </cell>
          <cell r="R181">
            <v>25.987809367171952</v>
          </cell>
          <cell r="S181">
            <v>62.550092389804654</v>
          </cell>
          <cell r="T181">
            <v>30.897550560401726</v>
          </cell>
          <cell r="U181">
            <v>1706.5328151109582</v>
          </cell>
          <cell r="V181">
            <v>899.75902129949759</v>
          </cell>
          <cell r="W181">
            <v>655.71468411519209</v>
          </cell>
          <cell r="X181">
            <v>3262.0065205256478</v>
          </cell>
          <cell r="Y181">
            <v>79.491844295903135</v>
          </cell>
          <cell r="Z181">
            <v>33.971835405606285</v>
          </cell>
          <cell r="AA181">
            <v>5.9717726158689164</v>
          </cell>
        </row>
        <row r="182">
          <cell r="A182">
            <v>1967</v>
          </cell>
          <cell r="B182">
            <v>4</v>
          </cell>
          <cell r="C182">
            <v>11.202373597608332</v>
          </cell>
          <cell r="E182">
            <v>0</v>
          </cell>
          <cell r="F182">
            <v>0.59507049775083032</v>
          </cell>
          <cell r="H182">
            <v>11.202373597608332</v>
          </cell>
          <cell r="I182">
            <v>19.273364793970817</v>
          </cell>
          <cell r="J182">
            <v>30.475738391579149</v>
          </cell>
          <cell r="K182">
            <v>1486.2812869385318</v>
          </cell>
          <cell r="L182">
            <v>54.503174113863771</v>
          </cell>
          <cell r="M182">
            <v>1431.7781128246681</v>
          </cell>
          <cell r="N182">
            <v>345.40196733157393</v>
          </cell>
          <cell r="O182">
            <v>0.48815445739607816</v>
          </cell>
          <cell r="P182">
            <v>344.91381287417784</v>
          </cell>
          <cell r="Q182">
            <v>414.78091778578442</v>
          </cell>
          <cell r="R182">
            <v>17.897226410308352</v>
          </cell>
          <cell r="S182">
            <v>22.41939783682156</v>
          </cell>
          <cell r="T182">
            <v>16.591236711431378</v>
          </cell>
          <cell r="U182">
            <v>1413.8808864143598</v>
          </cell>
          <cell r="V182">
            <v>322.49441503735625</v>
          </cell>
          <cell r="W182">
            <v>398.18968107435308</v>
          </cell>
          <cell r="X182">
            <v>2134.5649825260689</v>
          </cell>
          <cell r="Y182">
            <v>33.888855087960614</v>
          </cell>
          <cell r="Z182">
            <v>20.173612822672609</v>
          </cell>
          <cell r="AA182">
            <v>2.8453930479280642</v>
          </cell>
        </row>
        <row r="183">
          <cell r="A183">
            <v>1967</v>
          </cell>
          <cell r="B183">
            <v>5</v>
          </cell>
          <cell r="C183">
            <v>1108.3471750176589</v>
          </cell>
          <cell r="E183">
            <v>45.367475900000002</v>
          </cell>
          <cell r="F183">
            <v>58.875442723968376</v>
          </cell>
          <cell r="H183">
            <v>1062.9796991176588</v>
          </cell>
          <cell r="I183">
            <v>340.54705465174834</v>
          </cell>
          <cell r="J183">
            <v>1403.5267537694072</v>
          </cell>
          <cell r="K183">
            <v>22801.196146255097</v>
          </cell>
          <cell r="L183">
            <v>510.40908952924713</v>
          </cell>
          <cell r="M183">
            <v>22290.787056725851</v>
          </cell>
          <cell r="N183">
            <v>8455.8519407716958</v>
          </cell>
          <cell r="O183">
            <v>229.68409028816117</v>
          </cell>
          <cell r="P183">
            <v>8226.1678504835345</v>
          </cell>
          <cell r="Q183">
            <v>7211.0009586876613</v>
          </cell>
          <cell r="R183">
            <v>148.60524704483902</v>
          </cell>
          <cell r="S183">
            <v>226.21961588829723</v>
          </cell>
          <cell r="T183">
            <v>171.26127276883196</v>
          </cell>
          <cell r="U183">
            <v>22142.181809681013</v>
          </cell>
          <cell r="V183">
            <v>7999.9482345952374</v>
          </cell>
          <cell r="W183">
            <v>7039.7396859188293</v>
          </cell>
          <cell r="X183">
            <v>37181.869730195082</v>
          </cell>
          <cell r="Y183">
            <v>171.80896335168259</v>
          </cell>
          <cell r="Z183">
            <v>346.97286556518731</v>
          </cell>
          <cell r="AA183">
            <v>27.304306785098412</v>
          </cell>
        </row>
        <row r="184">
          <cell r="C184">
            <v>1835.7413430425383</v>
          </cell>
          <cell r="R184">
            <v>1835.7413430425383</v>
          </cell>
          <cell r="Y184">
            <v>1356.5831984749302</v>
          </cell>
          <cell r="Z184">
            <v>0</v>
          </cell>
          <cell r="AA184">
            <v>424.08590427633197</v>
          </cell>
          <cell r="AB184">
            <v>0</v>
          </cell>
          <cell r="AC184">
            <v>55.072240291276145</v>
          </cell>
        </row>
        <row r="185">
          <cell r="A185">
            <v>1967</v>
          </cell>
          <cell r="B185" t="str">
            <v>Total</v>
          </cell>
          <cell r="C185">
            <v>1680.8346789439906</v>
          </cell>
          <cell r="E185">
            <v>63.759547000000005</v>
          </cell>
          <cell r="F185">
            <v>89.286000000000001</v>
          </cell>
          <cell r="H185">
            <v>1617.0751319439905</v>
          </cell>
          <cell r="I185">
            <v>503.24688865421604</v>
          </cell>
          <cell r="J185">
            <v>2120.3220205982066</v>
          </cell>
          <cell r="K185">
            <v>27253.452187298815</v>
          </cell>
          <cell r="L185">
            <v>954.88941059579292</v>
          </cell>
          <cell r="M185">
            <v>26298.562776703024</v>
          </cell>
          <cell r="N185">
            <v>10802.825063028946</v>
          </cell>
          <cell r="O185">
            <v>402.15237059344395</v>
          </cell>
          <cell r="P185">
            <v>10400.672692435501</v>
          </cell>
          <cell r="Q185">
            <v>8767.2319524346276</v>
          </cell>
          <cell r="R185">
            <v>462.22523034444532</v>
          </cell>
          <cell r="S185">
            <v>482.82026553848436</v>
          </cell>
          <cell r="T185">
            <v>350.94731931847309</v>
          </cell>
          <cell r="U185">
            <v>25836.33754635858</v>
          </cell>
          <cell r="V185">
            <v>9917.8524268970177</v>
          </cell>
          <cell r="W185">
            <v>8416.2846331161545</v>
          </cell>
          <cell r="X185">
            <v>44170.474606371754</v>
          </cell>
          <cell r="Y185">
            <v>605.93537385076741</v>
          </cell>
          <cell r="Z185">
            <v>640.70961959786655</v>
          </cell>
          <cell r="AA185">
            <v>49.347821752768759</v>
          </cell>
        </row>
        <row r="186">
          <cell r="A186">
            <v>1968</v>
          </cell>
          <cell r="B186">
            <v>1</v>
          </cell>
          <cell r="C186">
            <v>329.68000000000006</v>
          </cell>
          <cell r="E186">
            <v>11.068000000000001</v>
          </cell>
          <cell r="F186">
            <v>17.400276443504694</v>
          </cell>
          <cell r="H186">
            <v>318.61200000000008</v>
          </cell>
          <cell r="I186">
            <v>0</v>
          </cell>
          <cell r="J186">
            <v>318.61200000000008</v>
          </cell>
          <cell r="K186">
            <v>445.91280010752877</v>
          </cell>
          <cell r="L186">
            <v>127.30080000000004</v>
          </cell>
          <cell r="M186">
            <v>318.61200010752873</v>
          </cell>
          <cell r="N186">
            <v>169.44808000000006</v>
          </cell>
          <cell r="O186">
            <v>42.147280000000002</v>
          </cell>
          <cell r="P186">
            <v>127.30080000000007</v>
          </cell>
          <cell r="Q186">
            <v>46.570797776081612</v>
          </cell>
          <cell r="R186">
            <v>191.16720006451723</v>
          </cell>
          <cell r="S186">
            <v>82.745520000000042</v>
          </cell>
          <cell r="T186">
            <v>41.913717998473452</v>
          </cell>
          <cell r="U186">
            <v>127.4448000430115</v>
          </cell>
          <cell r="V186">
            <v>44.555280000000025</v>
          </cell>
          <cell r="W186">
            <v>4.6570797776081605</v>
          </cell>
          <cell r="X186">
            <v>176.65715982061965</v>
          </cell>
          <cell r="Y186">
            <v>193.55137825443427</v>
          </cell>
          <cell r="Z186">
            <v>112.8002666666667</v>
          </cell>
          <cell r="AA186">
            <v>0</v>
          </cell>
          <cell r="AC186">
            <v>9.4747931418897213</v>
          </cell>
        </row>
        <row r="187">
          <cell r="A187">
            <v>1968</v>
          </cell>
          <cell r="B187">
            <v>2</v>
          </cell>
          <cell r="C187">
            <v>156.02416416494671</v>
          </cell>
          <cell r="E187">
            <v>4.4555276999999993</v>
          </cell>
          <cell r="F187">
            <v>8.2348446625116196</v>
          </cell>
          <cell r="H187">
            <v>151.56863646494671</v>
          </cell>
          <cell r="I187">
            <v>112.30634773335287</v>
          </cell>
          <cell r="J187">
            <v>263.87498419829956</v>
          </cell>
          <cell r="K187">
            <v>710.31621924301976</v>
          </cell>
          <cell r="L187">
            <v>184.03158929209323</v>
          </cell>
          <cell r="M187">
            <v>526.2846299509265</v>
          </cell>
          <cell r="N187">
            <v>837.53506525701926</v>
          </cell>
          <cell r="O187">
            <v>91.899229977648758</v>
          </cell>
          <cell r="P187">
            <v>745.63583527937044</v>
          </cell>
          <cell r="Q187">
            <v>410.11629420934645</v>
          </cell>
          <cell r="R187">
            <v>78.942694492638978</v>
          </cell>
          <cell r="S187">
            <v>93.204479409921305</v>
          </cell>
          <cell r="T187">
            <v>92.276166197102953</v>
          </cell>
          <cell r="U187">
            <v>447.34193545828754</v>
          </cell>
          <cell r="V187">
            <v>652.43135586944913</v>
          </cell>
          <cell r="W187">
            <v>317.8401280122435</v>
          </cell>
          <cell r="X187">
            <v>1417.6134193399801</v>
          </cell>
          <cell r="Y187">
            <v>136.99549920527966</v>
          </cell>
          <cell r="Z187">
            <v>114.20667388940041</v>
          </cell>
          <cell r="AA187">
            <v>13.221167004983162</v>
          </cell>
        </row>
        <row r="188">
          <cell r="A188">
            <v>1968</v>
          </cell>
          <cell r="B188">
            <v>3</v>
          </cell>
          <cell r="C188">
            <v>76.19006939957319</v>
          </cell>
          <cell r="E188">
            <v>0.56635599999999997</v>
          </cell>
          <cell r="F188">
            <v>4.0212577948385739</v>
          </cell>
          <cell r="H188">
            <v>75.623713399573191</v>
          </cell>
          <cell r="I188">
            <v>33.971835405606285</v>
          </cell>
          <cell r="J188">
            <v>109.59554880517948</v>
          </cell>
          <cell r="K188">
            <v>1816.1283639161377</v>
          </cell>
          <cell r="L188">
            <v>75.576478766700077</v>
          </cell>
          <cell r="M188">
            <v>1740.5518851494376</v>
          </cell>
          <cell r="N188">
            <v>975.33550006619771</v>
          </cell>
          <cell r="O188">
            <v>32.712656314032934</v>
          </cell>
          <cell r="P188">
            <v>942.62284375216473</v>
          </cell>
          <cell r="Q188">
            <v>688.42734042922507</v>
          </cell>
          <cell r="R188">
            <v>26.108278277241563</v>
          </cell>
          <cell r="S188">
            <v>61.270484843890713</v>
          </cell>
          <cell r="T188">
            <v>30.979230319315128</v>
          </cell>
          <cell r="U188">
            <v>1714.4436068721959</v>
          </cell>
          <cell r="V188">
            <v>881.35235890827403</v>
          </cell>
          <cell r="W188">
            <v>657.44811010990998</v>
          </cell>
          <cell r="X188">
            <v>3253.2440758903799</v>
          </cell>
          <cell r="Y188">
            <v>77.672350560723501</v>
          </cell>
          <cell r="Z188">
            <v>34.767743207701542</v>
          </cell>
          <cell r="AA188">
            <v>5.9178996720223704</v>
          </cell>
        </row>
        <row r="189">
          <cell r="A189">
            <v>1968</v>
          </cell>
          <cell r="B189">
            <v>4</v>
          </cell>
          <cell r="C189">
            <v>10.922659729367359</v>
          </cell>
          <cell r="E189">
            <v>0</v>
          </cell>
          <cell r="F189">
            <v>0.57649022928090321</v>
          </cell>
          <cell r="H189">
            <v>10.922659729367359</v>
          </cell>
          <cell r="I189">
            <v>20.173612822672609</v>
          </cell>
          <cell r="J189">
            <v>31.09627255203997</v>
          </cell>
          <cell r="K189">
            <v>1444.9771589663997</v>
          </cell>
          <cell r="L189">
            <v>49.557834458788506</v>
          </cell>
          <cell r="M189">
            <v>1395.4193245076112</v>
          </cell>
          <cell r="N189">
            <v>372.05224949614478</v>
          </cell>
          <cell r="O189">
            <v>0.48815445739607816</v>
          </cell>
          <cell r="P189">
            <v>371.56409503874869</v>
          </cell>
          <cell r="Q189">
            <v>398.67783553174917</v>
          </cell>
          <cell r="R189">
            <v>17.44274155634514</v>
          </cell>
          <cell r="S189">
            <v>24.151666177518667</v>
          </cell>
          <cell r="T189">
            <v>15.947113421269968</v>
          </cell>
          <cell r="U189">
            <v>1377.9765829512662</v>
          </cell>
          <cell r="V189">
            <v>347.41242886123001</v>
          </cell>
          <cell r="W189">
            <v>382.73072211047918</v>
          </cell>
          <cell r="X189">
            <v>2108.1197339229752</v>
          </cell>
          <cell r="Y189">
            <v>33.786679601487712</v>
          </cell>
          <cell r="Z189">
            <v>20.877765495889371</v>
          </cell>
          <cell r="AA189">
            <v>2.877076057756689</v>
          </cell>
        </row>
        <row r="190">
          <cell r="A190">
            <v>1968</v>
          </cell>
          <cell r="B190">
            <v>5</v>
          </cell>
          <cell r="C190">
            <v>1129.8585197199905</v>
          </cell>
          <cell r="E190">
            <v>27.2963573</v>
          </cell>
          <cell r="F190">
            <v>59.633130869864203</v>
          </cell>
          <cell r="H190">
            <v>1102.5621624199905</v>
          </cell>
          <cell r="I190">
            <v>346.97286556518731</v>
          </cell>
          <cell r="J190">
            <v>1449.5350279851777</v>
          </cell>
          <cell r="K190">
            <v>23591.71683766619</v>
          </cell>
          <cell r="L190">
            <v>510.40908952924713</v>
          </cell>
          <cell r="M190">
            <v>23081.307748136944</v>
          </cell>
          <cell r="N190">
            <v>8510.3573241244849</v>
          </cell>
          <cell r="O190">
            <v>229.68409028816117</v>
          </cell>
          <cell r="P190">
            <v>8280.6732338363236</v>
          </cell>
          <cell r="Q190">
            <v>7269.4237762069906</v>
          </cell>
          <cell r="R190">
            <v>153.87538498757965</v>
          </cell>
          <cell r="S190">
            <v>227.71851393049894</v>
          </cell>
          <cell r="T190">
            <v>172.64881468491603</v>
          </cell>
          <cell r="U190">
            <v>22927.432363149364</v>
          </cell>
          <cell r="V190">
            <v>8052.9547199058243</v>
          </cell>
          <cell r="W190">
            <v>7096.7749615220746</v>
          </cell>
          <cell r="X190">
            <v>38077.162044577264</v>
          </cell>
          <cell r="Y190">
            <v>173.46398319322927</v>
          </cell>
          <cell r="Z190">
            <v>353.06659472961559</v>
          </cell>
          <cell r="AA190">
            <v>27.712135680149736</v>
          </cell>
        </row>
        <row r="191">
          <cell r="C191">
            <v>1783.9621481501547</v>
          </cell>
          <cell r="R191">
            <v>1783.9621481501547</v>
          </cell>
          <cell r="Y191">
            <v>1324.5360964684951</v>
          </cell>
          <cell r="Z191">
            <v>0</v>
          </cell>
          <cell r="AA191">
            <v>405.90718723715486</v>
          </cell>
          <cell r="AB191">
            <v>0</v>
          </cell>
          <cell r="AC191">
            <v>53.518864444504636</v>
          </cell>
        </row>
        <row r="192">
          <cell r="A192">
            <v>1968</v>
          </cell>
          <cell r="B192" t="str">
            <v>Total</v>
          </cell>
          <cell r="C192">
            <v>1702.6754130138779</v>
          </cell>
          <cell r="E192">
            <v>43.386240999999998</v>
          </cell>
          <cell r="F192">
            <v>89.866</v>
          </cell>
          <cell r="H192">
            <v>1659.289172013878</v>
          </cell>
          <cell r="I192">
            <v>513.42466152681914</v>
          </cell>
          <cell r="J192">
            <v>2172.7138335406967</v>
          </cell>
          <cell r="K192">
            <v>28009.051379899276</v>
          </cell>
          <cell r="L192">
            <v>946.87579204682891</v>
          </cell>
          <cell r="M192">
            <v>27062.175587852449</v>
          </cell>
          <cell r="N192">
            <v>10864.728218943847</v>
          </cell>
          <cell r="O192">
            <v>396.93141103723895</v>
          </cell>
          <cell r="P192">
            <v>10467.796807906609</v>
          </cell>
          <cell r="Q192">
            <v>8813.2160441533924</v>
          </cell>
          <cell r="R192">
            <v>467.53629937832255</v>
          </cell>
          <cell r="S192">
            <v>489.09066436182968</v>
          </cell>
          <cell r="T192">
            <v>353.76504262107755</v>
          </cell>
          <cell r="U192">
            <v>26594.639288474125</v>
          </cell>
          <cell r="V192">
            <v>9978.7061435447777</v>
          </cell>
          <cell r="W192">
            <v>8459.4510015323158</v>
          </cell>
          <cell r="X192">
            <v>45032.796433551222</v>
          </cell>
          <cell r="Y192">
            <v>615.46989081515437</v>
          </cell>
          <cell r="Z192">
            <v>645.19383713116338</v>
          </cell>
          <cell r="AA192">
            <v>49.728278414911955</v>
          </cell>
        </row>
        <row r="193">
          <cell r="A193">
            <v>1969</v>
          </cell>
          <cell r="B193">
            <v>1</v>
          </cell>
          <cell r="C193">
            <v>368.48</v>
          </cell>
          <cell r="E193">
            <v>13.584000000000001</v>
          </cell>
          <cell r="F193">
            <v>20.134522888147487</v>
          </cell>
          <cell r="H193">
            <v>354.89600000000002</v>
          </cell>
          <cell r="I193">
            <v>0</v>
          </cell>
          <cell r="J193">
            <v>354.89600000000002</v>
          </cell>
          <cell r="K193">
            <v>482.34080004301154</v>
          </cell>
          <cell r="L193">
            <v>127.44480000000004</v>
          </cell>
          <cell r="M193">
            <v>354.8960000430115</v>
          </cell>
          <cell r="N193">
            <v>172.00008000000008</v>
          </cell>
          <cell r="O193">
            <v>44.55528000000001</v>
          </cell>
          <cell r="P193">
            <v>127.44480000000007</v>
          </cell>
          <cell r="Q193">
            <v>49.212359777608171</v>
          </cell>
          <cell r="R193">
            <v>212.93760002580689</v>
          </cell>
          <cell r="S193">
            <v>82.839120000000051</v>
          </cell>
          <cell r="T193">
            <v>44.291123799847355</v>
          </cell>
          <cell r="U193">
            <v>141.95840001720461</v>
          </cell>
          <cell r="V193">
            <v>44.605680000000021</v>
          </cell>
          <cell r="W193">
            <v>4.9212359777608157</v>
          </cell>
          <cell r="X193">
            <v>191.48531599496545</v>
          </cell>
          <cell r="Y193">
            <v>213.19047517755126</v>
          </cell>
          <cell r="Z193">
            <v>116.67533333333338</v>
          </cell>
          <cell r="AA193">
            <v>0</v>
          </cell>
          <cell r="AC193">
            <v>10.202035314769629</v>
          </cell>
        </row>
        <row r="194">
          <cell r="A194">
            <v>1969</v>
          </cell>
          <cell r="B194">
            <v>2</v>
          </cell>
          <cell r="C194">
            <v>150.74104015882347</v>
          </cell>
          <cell r="E194">
            <v>5.0429808000000005</v>
          </cell>
          <cell r="F194">
            <v>8.2368077596097216</v>
          </cell>
          <cell r="H194">
            <v>145.69805935882346</v>
          </cell>
          <cell r="I194">
            <v>114.20667388940041</v>
          </cell>
          <cell r="J194">
            <v>259.90473324822386</v>
          </cell>
          <cell r="K194">
            <v>707.2466687065114</v>
          </cell>
          <cell r="L194">
            <v>180.22975252380971</v>
          </cell>
          <cell r="M194">
            <v>527.01691618270172</v>
          </cell>
          <cell r="N194">
            <v>832.66110839325881</v>
          </cell>
          <cell r="O194">
            <v>93.379043659861523</v>
          </cell>
          <cell r="P194">
            <v>739.28206473339731</v>
          </cell>
          <cell r="Q194">
            <v>411.21917167210501</v>
          </cell>
          <cell r="R194">
            <v>79.052537427405255</v>
          </cell>
          <cell r="S194">
            <v>92.410258091674663</v>
          </cell>
          <cell r="T194">
            <v>92.524313626223631</v>
          </cell>
          <cell r="U194">
            <v>447.96437875529648</v>
          </cell>
          <cell r="V194">
            <v>646.87180664172263</v>
          </cell>
          <cell r="W194">
            <v>318.69485804588135</v>
          </cell>
          <cell r="X194">
            <v>1413.5310434429005</v>
          </cell>
          <cell r="Y194">
            <v>139.32799673048146</v>
          </cell>
          <cell r="Z194">
            <v>111.45975695755689</v>
          </cell>
          <cell r="AA194">
            <v>13.199355457265177</v>
          </cell>
        </row>
        <row r="195">
          <cell r="A195">
            <v>1969</v>
          </cell>
          <cell r="B195">
            <v>3</v>
          </cell>
          <cell r="C195">
            <v>90.517097833846179</v>
          </cell>
          <cell r="E195">
            <v>0.59589200000000009</v>
          </cell>
          <cell r="F195">
            <v>4.9460447734049646</v>
          </cell>
          <cell r="H195">
            <v>89.921205833846173</v>
          </cell>
          <cell r="I195">
            <v>34.767743207701542</v>
          </cell>
          <cell r="J195">
            <v>124.68894904154772</v>
          </cell>
          <cell r="K195">
            <v>1839.1325559137435</v>
          </cell>
          <cell r="L195">
            <v>88.380271992624785</v>
          </cell>
          <cell r="M195">
            <v>1750.7522839211188</v>
          </cell>
          <cell r="N195">
            <v>969.73263090089881</v>
          </cell>
          <cell r="O195">
            <v>29.144693146623915</v>
          </cell>
          <cell r="P195">
            <v>940.58793775427489</v>
          </cell>
          <cell r="Q195">
            <v>686.5928032565339</v>
          </cell>
          <cell r="R195">
            <v>26.261284258816779</v>
          </cell>
          <cell r="S195">
            <v>61.138215954027878</v>
          </cell>
          <cell r="T195">
            <v>30.896676146544024</v>
          </cell>
          <cell r="U195">
            <v>1724.4909996623019</v>
          </cell>
          <cell r="V195">
            <v>879.44972180024706</v>
          </cell>
          <cell r="W195">
            <v>655.6961271099899</v>
          </cell>
          <cell r="X195">
            <v>3259.6368485725388</v>
          </cell>
          <cell r="Y195">
            <v>79.084017196003828</v>
          </cell>
          <cell r="Z195">
            <v>33.297350345415417</v>
          </cell>
          <cell r="AA195">
            <v>5.9148088179694343</v>
          </cell>
        </row>
        <row r="196">
          <cell r="A196">
            <v>1969</v>
          </cell>
          <cell r="B196">
            <v>4</v>
          </cell>
          <cell r="C196">
            <v>11.790649811076921</v>
          </cell>
          <cell r="E196">
            <v>0</v>
          </cell>
          <cell r="F196">
            <v>0.6442659262029421</v>
          </cell>
          <cell r="H196">
            <v>11.790649811076921</v>
          </cell>
          <cell r="I196">
            <v>20.877765495889371</v>
          </cell>
          <cell r="J196">
            <v>32.668415306966295</v>
          </cell>
          <cell r="K196">
            <v>1410.6449982582326</v>
          </cell>
          <cell r="L196">
            <v>43.776437202254485</v>
          </cell>
          <cell r="M196">
            <v>1366.868561055978</v>
          </cell>
          <cell r="N196">
            <v>391.18886606348451</v>
          </cell>
          <cell r="O196">
            <v>0.48815445739607816</v>
          </cell>
          <cell r="P196">
            <v>390.70071160608842</v>
          </cell>
          <cell r="Q196">
            <v>383.21887656787527</v>
          </cell>
          <cell r="R196">
            <v>17.085857013199725</v>
          </cell>
          <cell r="S196">
            <v>25.39554625439575</v>
          </cell>
          <cell r="T196">
            <v>15.328755062715013</v>
          </cell>
          <cell r="U196">
            <v>1349.7827040427783</v>
          </cell>
          <cell r="V196">
            <v>365.30516535169266</v>
          </cell>
          <cell r="W196">
            <v>367.89012150516027</v>
          </cell>
          <cell r="X196">
            <v>2082.9779908996311</v>
          </cell>
          <cell r="Y196">
            <v>34.579403215938164</v>
          </cell>
          <cell r="Z196">
            <v>20.340247197856797</v>
          </cell>
          <cell r="AA196">
            <v>2.8905079165155243</v>
          </cell>
        </row>
        <row r="197">
          <cell r="A197">
            <v>1969</v>
          </cell>
          <cell r="B197">
            <v>5</v>
          </cell>
          <cell r="C197">
            <v>1058.6407413145339</v>
          </cell>
          <cell r="E197">
            <v>31.071599200000001</v>
          </cell>
          <cell r="F197">
            <v>57.846358652634891</v>
          </cell>
          <cell r="H197">
            <v>1027.5691421145339</v>
          </cell>
          <cell r="I197">
            <v>353.06659472961559</v>
          </cell>
          <cell r="J197">
            <v>1380.6357368441495</v>
          </cell>
          <cell r="K197">
            <v>24308.068099993514</v>
          </cell>
          <cell r="L197">
            <v>510.40908952924713</v>
          </cell>
          <cell r="M197">
            <v>23797.659010464267</v>
          </cell>
          <cell r="N197">
            <v>8563.3638094350717</v>
          </cell>
          <cell r="O197">
            <v>229.68409028816117</v>
          </cell>
          <cell r="P197">
            <v>8333.6797191469104</v>
          </cell>
          <cell r="Q197">
            <v>7326.4590518102359</v>
          </cell>
          <cell r="R197">
            <v>158.65106006976177</v>
          </cell>
          <cell r="S197">
            <v>229.17619227654006</v>
          </cell>
          <cell r="T197">
            <v>174.00340248049312</v>
          </cell>
          <cell r="U197">
            <v>23639.007950394505</v>
          </cell>
          <cell r="V197">
            <v>8104.5035268703705</v>
          </cell>
          <cell r="W197">
            <v>7152.4556493297432</v>
          </cell>
          <cell r="X197">
            <v>38895.967126594616</v>
          </cell>
          <cell r="Y197">
            <v>180.50505850378781</v>
          </cell>
          <cell r="Z197">
            <v>353.23406358166744</v>
          </cell>
          <cell r="AA197">
            <v>28.091532741339748</v>
          </cell>
        </row>
        <row r="198">
          <cell r="C198">
            <v>1782.4495373063396</v>
          </cell>
          <cell r="R198">
            <v>1782.4495373063396</v>
          </cell>
          <cell r="Y198">
            <v>1340.0485001534041</v>
          </cell>
          <cell r="Z198">
            <v>0</v>
          </cell>
          <cell r="AA198">
            <v>388.92755103374532</v>
          </cell>
          <cell r="AB198">
            <v>0</v>
          </cell>
          <cell r="AC198">
            <v>53.473486119190184</v>
          </cell>
        </row>
        <row r="199">
          <cell r="A199">
            <v>1969</v>
          </cell>
          <cell r="B199" t="str">
            <v>Total</v>
          </cell>
          <cell r="C199">
            <v>1680.1695291182805</v>
          </cell>
          <cell r="E199">
            <v>50.294471999999999</v>
          </cell>
          <cell r="F199">
            <v>91.808000000000007</v>
          </cell>
          <cell r="H199">
            <v>1629.8750571182804</v>
          </cell>
          <cell r="I199">
            <v>522.91877732260696</v>
          </cell>
          <cell r="J199">
            <v>2152.7938344408876</v>
          </cell>
          <cell r="K199">
            <v>28747.433122915012</v>
          </cell>
          <cell r="L199">
            <v>950.24035124793613</v>
          </cell>
          <cell r="M199">
            <v>27797.192771667076</v>
          </cell>
          <cell r="N199">
            <v>10928.946494792714</v>
          </cell>
          <cell r="O199">
            <v>397.25126155204271</v>
          </cell>
          <cell r="P199">
            <v>10531.695233240671</v>
          </cell>
          <cell r="Q199">
            <v>8856.7022630843585</v>
          </cell>
          <cell r="R199">
            <v>493.98833879499034</v>
          </cell>
          <cell r="S199">
            <v>490.95933257663842</v>
          </cell>
          <cell r="T199">
            <v>357.04427111582311</v>
          </cell>
          <cell r="U199">
            <v>27303.204432872088</v>
          </cell>
          <cell r="V199">
            <v>10040.735900664033</v>
          </cell>
          <cell r="W199">
            <v>8499.6579919685355</v>
          </cell>
          <cell r="X199">
            <v>45843.598325504659</v>
          </cell>
          <cell r="Y199">
            <v>646.68695082376246</v>
          </cell>
          <cell r="Z199">
            <v>645.20878673059963</v>
          </cell>
          <cell r="AA199">
            <v>50.096204933089879</v>
          </cell>
        </row>
        <row r="200">
          <cell r="A200">
            <v>1970</v>
          </cell>
          <cell r="B200">
            <v>1</v>
          </cell>
          <cell r="C200">
            <v>417.6</v>
          </cell>
          <cell r="E200">
            <v>16.356000000000002</v>
          </cell>
          <cell r="F200">
            <v>25.766793021275962</v>
          </cell>
          <cell r="H200">
            <v>401.24400000000003</v>
          </cell>
          <cell r="I200">
            <v>0</v>
          </cell>
          <cell r="J200">
            <v>401.24400000000003</v>
          </cell>
          <cell r="K200">
            <v>543.20240001720458</v>
          </cell>
          <cell r="L200">
            <v>141.95840000000001</v>
          </cell>
          <cell r="M200">
            <v>401.2440000172046</v>
          </cell>
          <cell r="N200">
            <v>186.56408000000005</v>
          </cell>
          <cell r="O200">
            <v>44.605680000000014</v>
          </cell>
          <cell r="P200">
            <v>141.95840000000004</v>
          </cell>
          <cell r="Q200">
            <v>49.526915977760829</v>
          </cell>
          <cell r="R200">
            <v>240.74640001032276</v>
          </cell>
          <cell r="S200">
            <v>92.272960000000026</v>
          </cell>
          <cell r="T200">
            <v>44.574224379984749</v>
          </cell>
          <cell r="U200">
            <v>160.49760000688184</v>
          </cell>
          <cell r="V200">
            <v>49.685440000000014</v>
          </cell>
          <cell r="W200">
            <v>4.9526915977760808</v>
          </cell>
          <cell r="X200">
            <v>215.13573160465796</v>
          </cell>
          <cell r="Y200">
            <v>226.64497685859828</v>
          </cell>
          <cell r="Z200">
            <v>139.6208</v>
          </cell>
          <cell r="AA200">
            <v>0</v>
          </cell>
          <cell r="AC200">
            <v>11.327807531709226</v>
          </cell>
        </row>
        <row r="201">
          <cell r="A201">
            <v>1970</v>
          </cell>
          <cell r="B201">
            <v>2</v>
          </cell>
          <cell r="C201">
            <v>157.00059410270262</v>
          </cell>
          <cell r="E201">
            <v>5.4819687000000012</v>
          </cell>
          <cell r="F201">
            <v>9.6872648765845248</v>
          </cell>
          <cell r="H201">
            <v>151.51862540270261</v>
          </cell>
          <cell r="I201">
            <v>111.45975695755689</v>
          </cell>
          <cell r="J201">
            <v>262.97838236025956</v>
          </cell>
          <cell r="K201">
            <v>710.9427611155561</v>
          </cell>
          <cell r="L201">
            <v>184.71248893880968</v>
          </cell>
          <cell r="M201">
            <v>526.23027217674644</v>
          </cell>
          <cell r="N201">
            <v>831.58429558053228</v>
          </cell>
          <cell r="O201">
            <v>94.527089850812445</v>
          </cell>
          <cell r="P201">
            <v>737.05720572971984</v>
          </cell>
          <cell r="Q201">
            <v>413.22194789669379</v>
          </cell>
          <cell r="R201">
            <v>78.934540826511963</v>
          </cell>
          <cell r="S201">
            <v>92.13215071621498</v>
          </cell>
          <cell r="T201">
            <v>92.974938276756106</v>
          </cell>
          <cell r="U201">
            <v>447.29573135023446</v>
          </cell>
          <cell r="V201">
            <v>644.9250550135049</v>
          </cell>
          <cell r="W201">
            <v>320.24700961993767</v>
          </cell>
          <cell r="X201">
            <v>1412.467795983677</v>
          </cell>
          <cell r="Y201">
            <v>141.00571555874151</v>
          </cell>
          <cell r="Z201">
            <v>109.83383276976737</v>
          </cell>
          <cell r="AA201">
            <v>13.202081490974152</v>
          </cell>
        </row>
        <row r="202">
          <cell r="A202">
            <v>1970</v>
          </cell>
          <cell r="B202">
            <v>3</v>
          </cell>
          <cell r="C202">
            <v>96.564745636923078</v>
          </cell>
          <cell r="E202">
            <v>0.85838799999999993</v>
          </cell>
          <cell r="F202">
            <v>5.9582466809836161</v>
          </cell>
          <cell r="H202">
            <v>95.706357636923073</v>
          </cell>
          <cell r="I202">
            <v>33.297350345415417</v>
          </cell>
          <cell r="J202">
            <v>129.00370798233851</v>
          </cell>
          <cell r="K202">
            <v>1853.4947076446404</v>
          </cell>
          <cell r="L202">
            <v>86.63629591632899</v>
          </cell>
          <cell r="M202">
            <v>1766.8584117283115</v>
          </cell>
          <cell r="N202">
            <v>966.08601771657607</v>
          </cell>
          <cell r="O202">
            <v>30.695204433049444</v>
          </cell>
          <cell r="P202">
            <v>935.39081328352665</v>
          </cell>
          <cell r="Q202">
            <v>686.39133154303931</v>
          </cell>
          <cell r="R202">
            <v>26.502876175924673</v>
          </cell>
          <cell r="S202">
            <v>60.800402863429241</v>
          </cell>
          <cell r="T202">
            <v>30.887609919436773</v>
          </cell>
          <cell r="U202">
            <v>1740.3555355523868</v>
          </cell>
          <cell r="V202">
            <v>874.59041042009744</v>
          </cell>
          <cell r="W202">
            <v>655.50372162360259</v>
          </cell>
          <cell r="X202">
            <v>3270.4496675960863</v>
          </cell>
          <cell r="Y202">
            <v>79.948561330899167</v>
          </cell>
          <cell r="Z202">
            <v>32.332783179951974</v>
          </cell>
          <cell r="AA202">
            <v>5.9095444479395356</v>
          </cell>
        </row>
        <row r="203">
          <cell r="A203">
            <v>1970</v>
          </cell>
          <cell r="B203">
            <v>4</v>
          </cell>
          <cell r="C203">
            <v>15.531868985538461</v>
          </cell>
          <cell r="E203">
            <v>2.52</v>
          </cell>
          <cell r="F203">
            <v>0.95834878683894864</v>
          </cell>
          <cell r="H203">
            <v>13.011868985538461</v>
          </cell>
          <cell r="I203">
            <v>20.340247197856797</v>
          </cell>
          <cell r="J203">
            <v>33.352116183395253</v>
          </cell>
          <cell r="K203">
            <v>1383.1348202261736</v>
          </cell>
          <cell r="L203">
            <v>42.538371750787164</v>
          </cell>
          <cell r="M203">
            <v>1340.5964484753865</v>
          </cell>
          <cell r="N203">
            <v>407.84353710247984</v>
          </cell>
          <cell r="O203">
            <v>0.48815445739607816</v>
          </cell>
          <cell r="P203">
            <v>407.35538264508375</v>
          </cell>
          <cell r="Q203">
            <v>368.37827596255636</v>
          </cell>
          <cell r="R203">
            <v>16.757455605942333</v>
          </cell>
          <cell r="S203">
            <v>26.478099871930443</v>
          </cell>
          <cell r="T203">
            <v>14.735131038502255</v>
          </cell>
          <cell r="U203">
            <v>1323.8389928694442</v>
          </cell>
          <cell r="V203">
            <v>380.8772827731533</v>
          </cell>
          <cell r="W203">
            <v>353.64314492405413</v>
          </cell>
          <cell r="X203">
            <v>2058.3594205666514</v>
          </cell>
          <cell r="Y203">
            <v>35.085721992006505</v>
          </cell>
          <cell r="Z203">
            <v>19.986430198549776</v>
          </cell>
          <cell r="AA203">
            <v>2.8985343258187517</v>
          </cell>
        </row>
        <row r="204">
          <cell r="A204">
            <v>1970</v>
          </cell>
          <cell r="B204">
            <v>5</v>
          </cell>
          <cell r="C204">
            <v>1073.7293667724241</v>
          </cell>
          <cell r="E204">
            <v>32.257111299999998</v>
          </cell>
          <cell r="F204">
            <v>66.251346634316945</v>
          </cell>
          <cell r="H204">
            <v>1041.4722554724242</v>
          </cell>
          <cell r="I204">
            <v>353.23406358166744</v>
          </cell>
          <cell r="J204">
            <v>1394.7063190540916</v>
          </cell>
          <cell r="K204">
            <v>25033.714269448596</v>
          </cell>
          <cell r="L204">
            <v>510.40908952924713</v>
          </cell>
          <cell r="M204">
            <v>24523.305179919349</v>
          </cell>
          <cell r="N204">
            <v>8614.912616399617</v>
          </cell>
          <cell r="O204">
            <v>229.68409028816117</v>
          </cell>
          <cell r="P204">
            <v>8385.2285261114557</v>
          </cell>
          <cell r="Q204">
            <v>7382.1397396179045</v>
          </cell>
          <cell r="R204">
            <v>163.48870119946233</v>
          </cell>
          <cell r="S204">
            <v>230.59378446806505</v>
          </cell>
          <cell r="T204">
            <v>175.32581881592523</v>
          </cell>
          <cell r="U204">
            <v>24359.816478719888</v>
          </cell>
          <cell r="V204">
            <v>8154.634741643391</v>
          </cell>
          <cell r="W204">
            <v>7206.8139208019793</v>
          </cell>
          <cell r="X204">
            <v>39721.265141165255</v>
          </cell>
          <cell r="Y204">
            <v>186.51094444806037</v>
          </cell>
          <cell r="Z204">
            <v>354.42694481121958</v>
          </cell>
          <cell r="AA204">
            <v>28.470415224172633</v>
          </cell>
        </row>
        <row r="205">
          <cell r="C205">
            <v>1778.8062956436097</v>
          </cell>
          <cell r="R205">
            <v>1778.8062956436097</v>
          </cell>
          <cell r="Y205">
            <v>1354.3016697761377</v>
          </cell>
          <cell r="Z205">
            <v>0</v>
          </cell>
          <cell r="AA205">
            <v>371.14043699816369</v>
          </cell>
          <cell r="AB205">
            <v>0</v>
          </cell>
          <cell r="AC205">
            <v>53.364188869308286</v>
          </cell>
        </row>
        <row r="206">
          <cell r="A206">
            <v>1970</v>
          </cell>
          <cell r="B206" t="str">
            <v>Total</v>
          </cell>
          <cell r="C206">
            <v>1760.4265754975884</v>
          </cell>
          <cell r="E206">
            <v>57.473468000000004</v>
          </cell>
          <cell r="F206">
            <v>108.622</v>
          </cell>
          <cell r="H206">
            <v>1702.9531074975885</v>
          </cell>
          <cell r="I206">
            <v>518.33141808249661</v>
          </cell>
          <cell r="J206">
            <v>2221.2845255800848</v>
          </cell>
          <cell r="K206">
            <v>29524.48895845217</v>
          </cell>
          <cell r="L206">
            <v>966.25464613517306</v>
          </cell>
          <cell r="M206">
            <v>28558.234312316999</v>
          </cell>
          <cell r="N206">
            <v>11006.990546799205</v>
          </cell>
          <cell r="O206">
            <v>400.00021902941916</v>
          </cell>
          <cell r="P206">
            <v>10606.990327769787</v>
          </cell>
          <cell r="Q206">
            <v>8899.6582109979554</v>
          </cell>
          <cell r="R206">
            <v>526.42997381816406</v>
          </cell>
          <cell r="S206">
            <v>502.27739791963972</v>
          </cell>
          <cell r="T206">
            <v>358.49772243060511</v>
          </cell>
          <cell r="U206">
            <v>28031.804338498834</v>
          </cell>
          <cell r="V206">
            <v>10104.712929850146</v>
          </cell>
          <cell r="W206">
            <v>8541.1604885673496</v>
          </cell>
          <cell r="X206">
            <v>46677.677756916331</v>
          </cell>
          <cell r="Y206">
            <v>669.19592018830576</v>
          </cell>
          <cell r="Z206">
            <v>667.52859849119818</v>
          </cell>
          <cell r="AA206">
            <v>50.480575488905075</v>
          </cell>
        </row>
        <row r="207">
          <cell r="A207">
            <v>1971</v>
          </cell>
          <cell r="B207">
            <v>1</v>
          </cell>
          <cell r="C207">
            <v>428.68000000000006</v>
          </cell>
          <cell r="E207">
            <v>16.568000000000001</v>
          </cell>
          <cell r="F207">
            <v>24.322467257460179</v>
          </cell>
          <cell r="H207">
            <v>412.11200000000008</v>
          </cell>
          <cell r="I207">
            <v>0</v>
          </cell>
          <cell r="J207">
            <v>412.11200000000008</v>
          </cell>
          <cell r="K207">
            <v>572.60960000688192</v>
          </cell>
          <cell r="L207">
            <v>160.49760000000003</v>
          </cell>
          <cell r="M207">
            <v>412.11200000688189</v>
          </cell>
          <cell r="N207">
            <v>210.18304000000006</v>
          </cell>
          <cell r="O207">
            <v>49.68544</v>
          </cell>
          <cell r="P207">
            <v>160.49760000000006</v>
          </cell>
          <cell r="Q207">
            <v>54.638131597776081</v>
          </cell>
          <cell r="R207">
            <v>247.26720000412911</v>
          </cell>
          <cell r="S207">
            <v>104.32344000000005</v>
          </cell>
          <cell r="T207">
            <v>49.174318437998473</v>
          </cell>
          <cell r="U207">
            <v>164.84480000275278</v>
          </cell>
          <cell r="V207">
            <v>56.174160000000015</v>
          </cell>
          <cell r="W207">
            <v>5.4638131597776081</v>
          </cell>
          <cell r="X207">
            <v>226.48277316253041</v>
          </cell>
          <cell r="Y207">
            <v>246.8945430221971</v>
          </cell>
          <cell r="Z207">
            <v>141.84746666666669</v>
          </cell>
          <cell r="AA207">
            <v>0</v>
          </cell>
          <cell r="AC207">
            <v>12.022948753263828</v>
          </cell>
        </row>
        <row r="208">
          <cell r="A208">
            <v>1971</v>
          </cell>
          <cell r="B208">
            <v>2</v>
          </cell>
          <cell r="C208">
            <v>154.52637119999989</v>
          </cell>
          <cell r="E208">
            <v>6.8568435000000001</v>
          </cell>
          <cell r="F208">
            <v>8.7675249695020394</v>
          </cell>
          <cell r="H208">
            <v>147.66952769999989</v>
          </cell>
          <cell r="I208">
            <v>109.83383276976737</v>
          </cell>
          <cell r="J208">
            <v>257.50336046976724</v>
          </cell>
          <cell r="K208">
            <v>704.79909182000165</v>
          </cell>
          <cell r="L208">
            <v>181.93331327375668</v>
          </cell>
          <cell r="M208">
            <v>522.865778546245</v>
          </cell>
          <cell r="N208">
            <v>826.85836828726156</v>
          </cell>
          <cell r="O208">
            <v>96.212857544954801</v>
          </cell>
          <cell r="P208">
            <v>730.64551074230678</v>
          </cell>
          <cell r="Q208">
            <v>416.45986716489244</v>
          </cell>
          <cell r="R208">
            <v>78.429866781936752</v>
          </cell>
          <cell r="S208">
            <v>91.330688842788348</v>
          </cell>
          <cell r="T208">
            <v>93.703470112100803</v>
          </cell>
          <cell r="U208">
            <v>444.43591176430823</v>
          </cell>
          <cell r="V208">
            <v>639.31482189951839</v>
          </cell>
          <cell r="W208">
            <v>322.75639705279161</v>
          </cell>
          <cell r="X208">
            <v>1406.5071307166181</v>
          </cell>
          <cell r="Y208">
            <v>147.34069074811836</v>
          </cell>
          <cell r="Z208">
            <v>102.95013370186622</v>
          </cell>
          <cell r="AA208">
            <v>13.173201286841294</v>
          </cell>
        </row>
        <row r="209">
          <cell r="A209">
            <v>1971</v>
          </cell>
          <cell r="B209">
            <v>3</v>
          </cell>
          <cell r="C209">
            <v>94.141977600000004</v>
          </cell>
          <cell r="E209">
            <v>0.99941199999999997</v>
          </cell>
          <cell r="F209">
            <v>5.3414322285353864</v>
          </cell>
          <cell r="H209">
            <v>93.142565599999998</v>
          </cell>
          <cell r="I209">
            <v>32.332783179951974</v>
          </cell>
          <cell r="J209">
            <v>125.47534877995197</v>
          </cell>
          <cell r="K209">
            <v>1865.8308843323387</v>
          </cell>
          <cell r="L209">
            <v>84.44330444149611</v>
          </cell>
          <cell r="M209">
            <v>1781.3875798908425</v>
          </cell>
          <cell r="N209">
            <v>959.03371486159358</v>
          </cell>
          <cell r="O209">
            <v>28.980171870549047</v>
          </cell>
          <cell r="P209">
            <v>930.05354299104454</v>
          </cell>
          <cell r="Q209">
            <v>684.48389349415163</v>
          </cell>
          <cell r="R209">
            <v>26.72081369836264</v>
          </cell>
          <cell r="S209">
            <v>60.453480294417901</v>
          </cell>
          <cell r="T209">
            <v>30.801775207236826</v>
          </cell>
          <cell r="U209">
            <v>1754.6667661924798</v>
          </cell>
          <cell r="V209">
            <v>869.60006269662665</v>
          </cell>
          <cell r="W209">
            <v>653.68211828691483</v>
          </cell>
          <cell r="X209">
            <v>3277.9489471760212</v>
          </cell>
          <cell r="Y209">
            <v>83.571393122135106</v>
          </cell>
          <cell r="Z209">
            <v>28.505872617881401</v>
          </cell>
          <cell r="AA209">
            <v>5.8988034600008685</v>
          </cell>
        </row>
        <row r="210">
          <cell r="A210">
            <v>1971</v>
          </cell>
          <cell r="B210">
            <v>4</v>
          </cell>
          <cell r="C210">
            <v>17.922907367999997</v>
          </cell>
          <cell r="E210">
            <v>3.78</v>
          </cell>
          <cell r="F210">
            <v>1.01691081369943</v>
          </cell>
          <cell r="H210">
            <v>14.142907367999998</v>
          </cell>
          <cell r="I210">
            <v>19.986430198549776</v>
          </cell>
          <cell r="J210">
            <v>34.129337566549772</v>
          </cell>
          <cell r="K210">
            <v>1357.9683304359939</v>
          </cell>
          <cell r="L210">
            <v>39.268413199789265</v>
          </cell>
          <cell r="M210">
            <v>1318.6999172362048</v>
          </cell>
          <cell r="N210">
            <v>420.14569597294258</v>
          </cell>
          <cell r="O210">
            <v>0.48815445739607816</v>
          </cell>
          <cell r="P210">
            <v>419.65754151554648</v>
          </cell>
          <cell r="Q210">
            <v>354.13129938145022</v>
          </cell>
          <cell r="R210">
            <v>16.483748965452559</v>
          </cell>
          <cell r="S210">
            <v>27.277740198510521</v>
          </cell>
          <cell r="T210">
            <v>14.165251975258011</v>
          </cell>
          <cell r="U210">
            <v>1302.2161682707522</v>
          </cell>
          <cell r="V210">
            <v>392.37980131703597</v>
          </cell>
          <cell r="W210">
            <v>339.96604740619222</v>
          </cell>
          <cell r="X210">
            <v>2034.5620169939805</v>
          </cell>
          <cell r="Y210">
            <v>36.71454385022809</v>
          </cell>
          <cell r="Z210">
            <v>18.315860232031941</v>
          </cell>
          <cell r="AA210">
            <v>2.8963370569610549</v>
          </cell>
        </row>
        <row r="211">
          <cell r="A211">
            <v>1971</v>
          </cell>
          <cell r="B211">
            <v>5</v>
          </cell>
          <cell r="C211">
            <v>1050.4390752119998</v>
          </cell>
          <cell r="E211">
            <v>33.832286500000002</v>
          </cell>
          <cell r="F211">
            <v>59.59986473080297</v>
          </cell>
          <cell r="H211">
            <v>1016.6067887119998</v>
          </cell>
          <cell r="I211">
            <v>354.42694481121958</v>
          </cell>
          <cell r="J211">
            <v>1371.0337335232193</v>
          </cell>
          <cell r="K211">
            <v>25730.850212243105</v>
          </cell>
          <cell r="L211">
            <v>510.40908952924713</v>
          </cell>
          <cell r="M211">
            <v>25220.441122713859</v>
          </cell>
          <cell r="N211">
            <v>8665.0438311726375</v>
          </cell>
          <cell r="O211">
            <v>229.68409028816117</v>
          </cell>
          <cell r="P211">
            <v>8435.3597408844762</v>
          </cell>
          <cell r="Q211">
            <v>7436.4980110901406</v>
          </cell>
          <cell r="R211">
            <v>168.13627415142574</v>
          </cell>
          <cell r="S211">
            <v>231.97239287432313</v>
          </cell>
          <cell r="T211">
            <v>176.61682776339083</v>
          </cell>
          <cell r="U211">
            <v>25052.304848562435</v>
          </cell>
          <cell r="V211">
            <v>8203.3873480101538</v>
          </cell>
          <cell r="W211">
            <v>7259.88118332675</v>
          </cell>
          <cell r="X211">
            <v>40515.573379899346</v>
          </cell>
          <cell r="Y211">
            <v>199.26575371329037</v>
          </cell>
          <cell r="Z211">
            <v>348.62346633639237</v>
          </cell>
          <cell r="AA211">
            <v>28.836274739456986</v>
          </cell>
        </row>
        <row r="212">
          <cell r="C212">
            <v>1827.2879586348477</v>
          </cell>
          <cell r="R212">
            <v>1827.2879586348477</v>
          </cell>
          <cell r="Y212">
            <v>1417.4735998226904</v>
          </cell>
          <cell r="Z212">
            <v>0</v>
          </cell>
          <cell r="AA212">
            <v>354.99572005311182</v>
          </cell>
          <cell r="AB212">
            <v>0</v>
          </cell>
          <cell r="AC212">
            <v>54.818638759045427</v>
          </cell>
        </row>
        <row r="213">
          <cell r="A213">
            <v>1971</v>
          </cell>
          <cell r="B213" t="str">
            <v>Total</v>
          </cell>
          <cell r="C213">
            <v>1745.7103313799998</v>
          </cell>
          <cell r="E213">
            <v>62.036542000000004</v>
          </cell>
          <cell r="F213">
            <v>99.048200000000008</v>
          </cell>
          <cell r="H213">
            <v>1683.6737893799998</v>
          </cell>
          <cell r="I213">
            <v>516.57999095948867</v>
          </cell>
          <cell r="J213">
            <v>2200.2537803394885</v>
          </cell>
          <cell r="K213">
            <v>30232.058118838322</v>
          </cell>
          <cell r="L213">
            <v>976.55172044428923</v>
          </cell>
          <cell r="M213">
            <v>29255.506398394034</v>
          </cell>
          <cell r="N213">
            <v>11081.264650294435</v>
          </cell>
          <cell r="O213">
            <v>405.05071416106114</v>
          </cell>
          <cell r="P213">
            <v>10676.213936133374</v>
          </cell>
          <cell r="Q213">
            <v>8946.2112027284111</v>
          </cell>
          <cell r="R213">
            <v>537.03790360130677</v>
          </cell>
          <cell r="S213">
            <v>515.35774221003999</v>
          </cell>
          <cell r="T213">
            <v>364.46164349598496</v>
          </cell>
          <cell r="U213">
            <v>28718.468494792727</v>
          </cell>
          <cell r="V213">
            <v>10160.856193923335</v>
          </cell>
          <cell r="W213">
            <v>8581.7495592324267</v>
          </cell>
          <cell r="X213">
            <v>47461.074247948491</v>
          </cell>
          <cell r="Y213">
            <v>713.78692445596903</v>
          </cell>
          <cell r="Z213">
            <v>652.26574830810227</v>
          </cell>
          <cell r="AA213">
            <v>50.804616543260202</v>
          </cell>
        </row>
        <row r="214">
          <cell r="A214">
            <v>1972</v>
          </cell>
          <cell r="B214">
            <v>1</v>
          </cell>
          <cell r="C214">
            <v>436.88000000000005</v>
          </cell>
          <cell r="E214">
            <v>19.804000000000002</v>
          </cell>
          <cell r="F214">
            <v>19.313687351359945</v>
          </cell>
          <cell r="H214">
            <v>417.07600000000002</v>
          </cell>
          <cell r="I214">
            <v>0</v>
          </cell>
          <cell r="J214">
            <v>417.07600000000002</v>
          </cell>
          <cell r="K214">
            <v>581.9208000027528</v>
          </cell>
          <cell r="L214">
            <v>164.84480000000005</v>
          </cell>
          <cell r="M214">
            <v>417.07600000275272</v>
          </cell>
          <cell r="N214">
            <v>221.01896000000005</v>
          </cell>
          <cell r="O214">
            <v>56.174160000000008</v>
          </cell>
          <cell r="P214">
            <v>164.84480000000005</v>
          </cell>
          <cell r="Q214">
            <v>61.637973159777616</v>
          </cell>
          <cell r="R214">
            <v>250.24560000165161</v>
          </cell>
          <cell r="S214">
            <v>107.14912000000004</v>
          </cell>
          <cell r="T214">
            <v>55.474175843799856</v>
          </cell>
          <cell r="U214">
            <v>166.83040000110111</v>
          </cell>
          <cell r="V214">
            <v>57.69568000000001</v>
          </cell>
          <cell r="W214">
            <v>6.1637973159777601</v>
          </cell>
          <cell r="X214">
            <v>230.68987731707887</v>
          </cell>
          <cell r="Y214">
            <v>224.05989563675459</v>
          </cell>
          <cell r="Z214">
            <v>176.42293333333336</v>
          </cell>
          <cell r="AA214">
            <v>0</v>
          </cell>
          <cell r="AC214">
            <v>12.386066875363545</v>
          </cell>
        </row>
        <row r="215">
          <cell r="A215">
            <v>1972</v>
          </cell>
          <cell r="B215">
            <v>2</v>
          </cell>
          <cell r="C215">
            <v>152.5258783999999</v>
          </cell>
          <cell r="E215">
            <v>5.9791094999999999</v>
          </cell>
          <cell r="F215">
            <v>6.7428976570434518</v>
          </cell>
          <cell r="H215">
            <v>146.5467688999999</v>
          </cell>
          <cell r="I215">
            <v>102.95013370186622</v>
          </cell>
          <cell r="J215">
            <v>249.49690260186611</v>
          </cell>
          <cell r="K215">
            <v>693.9328143661744</v>
          </cell>
          <cell r="L215">
            <v>184.08486765218169</v>
          </cell>
          <cell r="M215">
            <v>509.84794671399271</v>
          </cell>
          <cell r="N215">
            <v>823.39968955170002</v>
          </cell>
          <cell r="O215">
            <v>92.015794646046615</v>
          </cell>
          <cell r="P215">
            <v>731.38389490565339</v>
          </cell>
          <cell r="Q215">
            <v>414.77219169883824</v>
          </cell>
          <cell r="R215">
            <v>76.477192007098907</v>
          </cell>
          <cell r="S215">
            <v>91.422986863206674</v>
          </cell>
          <cell r="T215">
            <v>93.323743132238604</v>
          </cell>
          <cell r="U215">
            <v>433.37075470689382</v>
          </cell>
          <cell r="V215">
            <v>639.9609080424467</v>
          </cell>
          <cell r="W215">
            <v>321.44844856659961</v>
          </cell>
          <cell r="X215">
            <v>1394.7801113159401</v>
          </cell>
          <cell r="Y215">
            <v>138.36966436080786</v>
          </cell>
          <cell r="Z215">
            <v>109.79306154160915</v>
          </cell>
          <cell r="AA215">
            <v>13.061196100127209</v>
          </cell>
        </row>
        <row r="216">
          <cell r="A216">
            <v>1972</v>
          </cell>
          <cell r="B216">
            <v>3</v>
          </cell>
          <cell r="C216">
            <v>94.685722559999988</v>
          </cell>
          <cell r="E216">
            <v>0.97276000000000007</v>
          </cell>
          <cell r="F216">
            <v>4.1858872966522815</v>
          </cell>
          <cell r="H216">
            <v>93.712962559999994</v>
          </cell>
          <cell r="I216">
            <v>28.505872617881401</v>
          </cell>
          <cell r="J216">
            <v>122.2188351778814</v>
          </cell>
          <cell r="K216">
            <v>1876.8856013703612</v>
          </cell>
          <cell r="L216">
            <v>88.92807336070689</v>
          </cell>
          <cell r="M216">
            <v>1787.9575280096542</v>
          </cell>
          <cell r="N216">
            <v>958.52813605733354</v>
          </cell>
          <cell r="O216">
            <v>30.639190049471317</v>
          </cell>
          <cell r="P216">
            <v>927.88894600786227</v>
          </cell>
          <cell r="Q216">
            <v>684.3213083363861</v>
          </cell>
          <cell r="R216">
            <v>26.819362920144812</v>
          </cell>
          <cell r="S216">
            <v>60.312781490511057</v>
          </cell>
          <cell r="T216">
            <v>30.79445887513738</v>
          </cell>
          <cell r="U216">
            <v>1761.1381650895094</v>
          </cell>
          <cell r="V216">
            <v>867.57616451735123</v>
          </cell>
          <cell r="W216">
            <v>653.52684946124873</v>
          </cell>
          <cell r="X216">
            <v>3282.2411790681094</v>
          </cell>
          <cell r="Y216">
            <v>79.122877523297717</v>
          </cell>
          <cell r="Z216">
            <v>32.907395598205866</v>
          </cell>
          <cell r="AA216">
            <v>5.8963301642896635</v>
          </cell>
        </row>
        <row r="217">
          <cell r="A217">
            <v>1972</v>
          </cell>
          <cell r="B217">
            <v>4</v>
          </cell>
          <cell r="C217">
            <v>20.833712279999997</v>
          </cell>
          <cell r="E217">
            <v>2.52</v>
          </cell>
          <cell r="F217">
            <v>0.92102134532161761</v>
          </cell>
          <cell r="H217">
            <v>18.313712279999997</v>
          </cell>
          <cell r="I217">
            <v>18.315860232031941</v>
          </cell>
          <cell r="J217">
            <v>36.629572512031935</v>
          </cell>
          <cell r="K217">
            <v>1338.8457407827841</v>
          </cell>
          <cell r="L217">
            <v>37.74401383336842</v>
          </cell>
          <cell r="M217">
            <v>1301.1017269494157</v>
          </cell>
          <cell r="N217">
            <v>430.12381515040437</v>
          </cell>
          <cell r="O217">
            <v>0.48815445739607816</v>
          </cell>
          <cell r="P217">
            <v>429.63566069300828</v>
          </cell>
          <cell r="Q217">
            <v>340.45420186358831</v>
          </cell>
          <cell r="R217">
            <v>16.263771586867698</v>
          </cell>
          <cell r="S217">
            <v>27.92631794504554</v>
          </cell>
          <cell r="T217">
            <v>13.618168074543533</v>
          </cell>
          <cell r="U217">
            <v>1284.837955362548</v>
          </cell>
          <cell r="V217">
            <v>401.70934274796275</v>
          </cell>
          <cell r="W217">
            <v>326.83603378904479</v>
          </cell>
          <cell r="X217">
            <v>2013.3833318995557</v>
          </cell>
          <cell r="Y217">
            <v>34.703676293368162</v>
          </cell>
          <cell r="Z217">
            <v>20.214168432765771</v>
          </cell>
          <cell r="AA217">
            <v>2.8904128803228386</v>
          </cell>
        </row>
        <row r="218">
          <cell r="A218">
            <v>1972</v>
          </cell>
          <cell r="B218">
            <v>5</v>
          </cell>
          <cell r="C218">
            <v>1066.1932524538461</v>
          </cell>
          <cell r="E218">
            <v>32.653995500000001</v>
          </cell>
          <cell r="F218">
            <v>47.134506349622704</v>
          </cell>
          <cell r="H218">
            <v>1033.539256953846</v>
          </cell>
          <cell r="I218">
            <v>348.62346633639237</v>
          </cell>
          <cell r="J218">
            <v>1382.1627232902383</v>
          </cell>
          <cell r="K218">
            <v>26434.467571852674</v>
          </cell>
          <cell r="L218">
            <v>510.40908952924713</v>
          </cell>
          <cell r="M218">
            <v>25924.058482323428</v>
          </cell>
          <cell r="N218">
            <v>8713.7964375394004</v>
          </cell>
          <cell r="O218">
            <v>229.68409028816117</v>
          </cell>
          <cell r="P218">
            <v>8484.112347251239</v>
          </cell>
          <cell r="Q218">
            <v>7489.5652736149113</v>
          </cell>
          <cell r="R218">
            <v>172.82705654882287</v>
          </cell>
          <cell r="S218">
            <v>233.31308954940911</v>
          </cell>
          <cell r="T218">
            <v>177.87717524835415</v>
          </cell>
          <cell r="U218">
            <v>25751.231425774604</v>
          </cell>
          <cell r="V218">
            <v>8250.7992577018304</v>
          </cell>
          <cell r="W218">
            <v>7311.6880983665569</v>
          </cell>
          <cell r="X218">
            <v>41313.718781842988</v>
          </cell>
          <cell r="Y218">
            <v>192.51451658985428</v>
          </cell>
          <cell r="Z218">
            <v>362.30193868940262</v>
          </cell>
          <cell r="AA218">
            <v>29.200866067329308</v>
          </cell>
        </row>
        <row r="219">
          <cell r="C219">
            <v>1747.3702975482936</v>
          </cell>
          <cell r="R219">
            <v>1747.3702975482936</v>
          </cell>
          <cell r="Y219">
            <v>1354.8317824364362</v>
          </cell>
          <cell r="Z219">
            <v>0</v>
          </cell>
          <cell r="AA219">
            <v>340.11740618540853</v>
          </cell>
          <cell r="AB219">
            <v>0</v>
          </cell>
          <cell r="AC219">
            <v>52.421108926448802</v>
          </cell>
        </row>
        <row r="220">
          <cell r="A220">
            <v>1972</v>
          </cell>
          <cell r="B220" t="str">
            <v>Total</v>
          </cell>
          <cell r="C220">
            <v>1771.118565693846</v>
          </cell>
          <cell r="E220">
            <v>61.929865000000007</v>
          </cell>
          <cell r="F220">
            <v>78.298000000000002</v>
          </cell>
          <cell r="H220">
            <v>1709.1887006938459</v>
          </cell>
          <cell r="I220">
            <v>498.39533288817194</v>
          </cell>
          <cell r="J220">
            <v>2207.5840335820176</v>
          </cell>
          <cell r="K220">
            <v>30926.052528374748</v>
          </cell>
          <cell r="L220">
            <v>986.01084437550412</v>
          </cell>
          <cell r="M220">
            <v>29940.041683999243</v>
          </cell>
          <cell r="N220">
            <v>11146.867038298838</v>
          </cell>
          <cell r="O220">
            <v>409.00138944107522</v>
          </cell>
          <cell r="P220">
            <v>10737.865648857764</v>
          </cell>
          <cell r="Q220">
            <v>8990.7509486735016</v>
          </cell>
          <cell r="R220">
            <v>542.63298306458591</v>
          </cell>
          <cell r="S220">
            <v>520.12429584817244</v>
          </cell>
          <cell r="T220">
            <v>371.08772117407352</v>
          </cell>
          <cell r="U220">
            <v>29397.408700934655</v>
          </cell>
          <cell r="V220">
            <v>10217.741353009591</v>
          </cell>
          <cell r="W220">
            <v>8619.6632274994281</v>
          </cell>
          <cell r="X220">
            <v>48234.813281443676</v>
          </cell>
          <cell r="Y220">
            <v>668.77063040408257</v>
          </cell>
          <cell r="Z220">
            <v>714.02556447068037</v>
          </cell>
          <cell r="AA220">
            <v>51.048805212069013</v>
          </cell>
        </row>
        <row r="221">
          <cell r="A221">
            <v>1973</v>
          </cell>
          <cell r="B221">
            <v>1</v>
          </cell>
          <cell r="C221">
            <v>460.8</v>
          </cell>
          <cell r="E221">
            <v>20.672000000000001</v>
          </cell>
          <cell r="F221">
            <v>26.450612727420786</v>
          </cell>
          <cell r="H221">
            <v>440.12799999999999</v>
          </cell>
          <cell r="I221">
            <v>0</v>
          </cell>
          <cell r="J221">
            <v>440.12799999999999</v>
          </cell>
          <cell r="K221">
            <v>606.95840000110115</v>
          </cell>
          <cell r="L221">
            <v>166.83040000000003</v>
          </cell>
          <cell r="M221">
            <v>440.1280000011011</v>
          </cell>
          <cell r="N221">
            <v>224.52608000000004</v>
          </cell>
          <cell r="O221">
            <v>57.69568000000001</v>
          </cell>
          <cell r="P221">
            <v>166.83040000000003</v>
          </cell>
          <cell r="Q221">
            <v>63.85947731597777</v>
          </cell>
          <cell r="R221">
            <v>264.07680000066063</v>
          </cell>
          <cell r="S221">
            <v>108.43976000000002</v>
          </cell>
          <cell r="T221">
            <v>57.473529584379996</v>
          </cell>
          <cell r="U221">
            <v>176.05120000044047</v>
          </cell>
          <cell r="V221">
            <v>58.390640000000005</v>
          </cell>
          <cell r="W221">
            <v>6.3859477315977742</v>
          </cell>
          <cell r="X221">
            <v>240.82778773203827</v>
          </cell>
          <cell r="Y221">
            <v>218.78785356415605</v>
          </cell>
          <cell r="Z221">
            <v>198.3025333333334</v>
          </cell>
          <cell r="AA221">
            <v>0</v>
          </cell>
          <cell r="AC221">
            <v>12.899702687551219</v>
          </cell>
        </row>
        <row r="222">
          <cell r="A222">
            <v>1973</v>
          </cell>
          <cell r="B222">
            <v>2</v>
          </cell>
          <cell r="C222">
            <v>153.91484145454547</v>
          </cell>
          <cell r="E222">
            <v>6.6862536000000006</v>
          </cell>
          <cell r="F222">
            <v>8.8349432819369635</v>
          </cell>
          <cell r="H222">
            <v>147.22858785454548</v>
          </cell>
          <cell r="I222">
            <v>109.79306154160915</v>
          </cell>
          <cell r="J222">
            <v>257.02164939615466</v>
          </cell>
          <cell r="K222">
            <v>690.39240410304842</v>
          </cell>
          <cell r="L222">
            <v>180.25235232883705</v>
          </cell>
          <cell r="M222">
            <v>510.14005177421137</v>
          </cell>
          <cell r="N222">
            <v>820.2132603712837</v>
          </cell>
          <cell r="O222">
            <v>90.114876261904854</v>
          </cell>
          <cell r="P222">
            <v>730.0983841093788</v>
          </cell>
          <cell r="Q222">
            <v>411.56332482850445</v>
          </cell>
          <cell r="R222">
            <v>76.521007766131703</v>
          </cell>
          <cell r="S222">
            <v>91.26229801367235</v>
          </cell>
          <cell r="T222">
            <v>92.601748086413508</v>
          </cell>
          <cell r="U222">
            <v>433.61904400807964</v>
          </cell>
          <cell r="V222">
            <v>638.83608609570649</v>
          </cell>
          <cell r="W222">
            <v>318.96157674209093</v>
          </cell>
          <cell r="X222">
            <v>1391.4167068458771</v>
          </cell>
          <cell r="Y222">
            <v>130.25559478759519</v>
          </cell>
          <cell r="Z222">
            <v>117.1102063853115</v>
          </cell>
          <cell r="AA222">
            <v>13.019252693310879</v>
          </cell>
        </row>
        <row r="223">
          <cell r="A223">
            <v>1973</v>
          </cell>
          <cell r="B223">
            <v>3</v>
          </cell>
          <cell r="C223">
            <v>110.7965456</v>
          </cell>
          <cell r="E223">
            <v>1.846956</v>
          </cell>
          <cell r="F223">
            <v>6.3598882795173992</v>
          </cell>
          <cell r="H223">
            <v>108.9495896</v>
          </cell>
          <cell r="I223">
            <v>32.907395598205866</v>
          </cell>
          <cell r="J223">
            <v>141.85698519820588</v>
          </cell>
          <cell r="K223">
            <v>1902.9951502877152</v>
          </cell>
          <cell r="L223">
            <v>97.10490639278477</v>
          </cell>
          <cell r="M223">
            <v>1805.8902438949303</v>
          </cell>
          <cell r="N223">
            <v>964.68107091013599</v>
          </cell>
          <cell r="O223">
            <v>29.120761551799529</v>
          </cell>
          <cell r="P223">
            <v>935.56030935833644</v>
          </cell>
          <cell r="Q223">
            <v>682.64761101304828</v>
          </cell>
          <cell r="R223">
            <v>27.088353658423955</v>
          </cell>
          <cell r="S223">
            <v>60.811420108291877</v>
          </cell>
          <cell r="T223">
            <v>30.719142495587178</v>
          </cell>
          <cell r="U223">
            <v>1778.8018902365063</v>
          </cell>
          <cell r="V223">
            <v>874.74888925004461</v>
          </cell>
          <cell r="W223">
            <v>651.92846851746106</v>
          </cell>
          <cell r="X223">
            <v>3305.4792480040119</v>
          </cell>
          <cell r="Y223">
            <v>75.161705831791721</v>
          </cell>
          <cell r="Z223">
            <v>37.526264617396144</v>
          </cell>
          <cell r="AA223">
            <v>5.9309458131151507</v>
          </cell>
        </row>
        <row r="224">
          <cell r="A224">
            <v>1973</v>
          </cell>
          <cell r="B224">
            <v>4</v>
          </cell>
          <cell r="C224">
            <v>20.364220439999997</v>
          </cell>
          <cell r="E224">
            <v>1.26</v>
          </cell>
          <cell r="F224">
            <v>1.1689368670882516</v>
          </cell>
          <cell r="H224">
            <v>19.104220439999995</v>
          </cell>
          <cell r="I224">
            <v>20.214168432765771</v>
          </cell>
          <cell r="J224">
            <v>39.318388872765773</v>
          </cell>
          <cell r="K224">
            <v>1324.1563442353138</v>
          </cell>
          <cell r="L224">
            <v>32.711128987857357</v>
          </cell>
          <cell r="M224">
            <v>1291.4452152474564</v>
          </cell>
          <cell r="N224">
            <v>434.42047173582012</v>
          </cell>
          <cell r="O224">
            <v>0.48815445739607816</v>
          </cell>
          <cell r="P224">
            <v>433.93231727842402</v>
          </cell>
          <cell r="Q224">
            <v>327.32418824644088</v>
          </cell>
          <cell r="R224">
            <v>16.143065190593205</v>
          </cell>
          <cell r="S224">
            <v>28.205600623097567</v>
          </cell>
          <cell r="T224">
            <v>13.092967529857638</v>
          </cell>
          <cell r="U224">
            <v>1275.3021500568632</v>
          </cell>
          <cell r="V224">
            <v>405.72671665532647</v>
          </cell>
          <cell r="W224">
            <v>314.23122071658327</v>
          </cell>
          <cell r="X224">
            <v>1995.260087428773</v>
          </cell>
          <cell r="Y224">
            <v>32.566026888738406</v>
          </cell>
          <cell r="Z224">
            <v>22.003524787632582</v>
          </cell>
          <cell r="AA224">
            <v>2.872081667177421</v>
          </cell>
        </row>
        <row r="225">
          <cell r="A225">
            <v>1973</v>
          </cell>
          <cell r="B225">
            <v>5</v>
          </cell>
          <cell r="C225">
            <v>1077.4912723963635</v>
          </cell>
          <cell r="E225">
            <v>43.579721400000004</v>
          </cell>
          <cell r="F225">
            <v>61.849618844036598</v>
          </cell>
          <cell r="H225">
            <v>1033.9115509963635</v>
          </cell>
          <cell r="I225">
            <v>362.30193868940262</v>
          </cell>
          <cell r="J225">
            <v>1396.213489685766</v>
          </cell>
          <cell r="K225">
            <v>27147.444915460372</v>
          </cell>
          <cell r="L225">
            <v>510.40908952924713</v>
          </cell>
          <cell r="M225">
            <v>26637.035825931125</v>
          </cell>
          <cell r="N225">
            <v>8761.2083472310769</v>
          </cell>
          <cell r="O225">
            <v>229.68409028816117</v>
          </cell>
          <cell r="P225">
            <v>8531.5242569429156</v>
          </cell>
          <cell r="Q225">
            <v>7541.3721886547182</v>
          </cell>
          <cell r="R225">
            <v>177.58023883954084</v>
          </cell>
          <cell r="S225">
            <v>234.61691706593021</v>
          </cell>
          <cell r="T225">
            <v>179.10758948054956</v>
          </cell>
          <cell r="U225">
            <v>26459.455587091583</v>
          </cell>
          <cell r="V225">
            <v>8296.9073398769851</v>
          </cell>
          <cell r="W225">
            <v>7362.2645991741683</v>
          </cell>
          <cell r="X225">
            <v>42118.627526142736</v>
          </cell>
          <cell r="Y225">
            <v>185.55698231125447</v>
          </cell>
          <cell r="Z225">
            <v>376.18252580546505</v>
          </cell>
          <cell r="AA225">
            <v>29.565237269301036</v>
          </cell>
        </row>
        <row r="226">
          <cell r="C226">
            <v>1627.7535020395283</v>
          </cell>
          <cell r="R226">
            <v>1627.7535020395283</v>
          </cell>
          <cell r="Y226">
            <v>1251.7987437363267</v>
          </cell>
          <cell r="Z226">
            <v>0</v>
          </cell>
          <cell r="AA226">
            <v>327.12215324201566</v>
          </cell>
          <cell r="AB226">
            <v>0</v>
          </cell>
          <cell r="AC226">
            <v>48.832605061185845</v>
          </cell>
        </row>
        <row r="227">
          <cell r="A227">
            <v>1973</v>
          </cell>
          <cell r="B227" t="str">
            <v>Total</v>
          </cell>
          <cell r="C227">
            <v>1823.3668798909089</v>
          </cell>
          <cell r="E227">
            <v>74.044931000000005</v>
          </cell>
          <cell r="F227">
            <v>104.664</v>
          </cell>
          <cell r="H227">
            <v>1749.321948890909</v>
          </cell>
          <cell r="I227">
            <v>525.21656426198342</v>
          </cell>
          <cell r="J227">
            <v>2274.5385131528924</v>
          </cell>
          <cell r="K227">
            <v>31671.947214087551</v>
          </cell>
          <cell r="L227">
            <v>987.30787723872629</v>
          </cell>
          <cell r="M227">
            <v>30684.639336848824</v>
          </cell>
          <cell r="N227">
            <v>11205.049230248316</v>
          </cell>
          <cell r="O227">
            <v>407.10356255926166</v>
          </cell>
          <cell r="P227">
            <v>10797.945667689055</v>
          </cell>
          <cell r="Q227">
            <v>9026.7667900586894</v>
          </cell>
          <cell r="R227">
            <v>561.4094654553503</v>
          </cell>
          <cell r="S227">
            <v>523.33599581099202</v>
          </cell>
          <cell r="T227">
            <v>372.99497717678787</v>
          </cell>
          <cell r="U227">
            <v>30123.229871393472</v>
          </cell>
          <cell r="V227">
            <v>10274.609671878063</v>
          </cell>
          <cell r="W227">
            <v>8653.7718128819015</v>
          </cell>
          <cell r="X227">
            <v>49051.611356153437</v>
          </cell>
          <cell r="Y227">
            <v>642.32816338353587</v>
          </cell>
          <cell r="Z227">
            <v>764.02475761668984</v>
          </cell>
          <cell r="AA227">
            <v>51.387517442904489</v>
          </cell>
        </row>
        <row r="228">
          <cell r="A228">
            <v>1974</v>
          </cell>
          <cell r="B228">
            <v>1</v>
          </cell>
          <cell r="C228">
            <v>514.4</v>
          </cell>
          <cell r="E228">
            <v>16.8</v>
          </cell>
          <cell r="F228">
            <v>33.124673346379666</v>
          </cell>
          <cell r="H228">
            <v>497.59999999999997</v>
          </cell>
          <cell r="I228">
            <v>0</v>
          </cell>
          <cell r="J228">
            <v>497.59999999999997</v>
          </cell>
          <cell r="K228">
            <v>673.65120000044044</v>
          </cell>
          <cell r="L228">
            <v>176.05119999999999</v>
          </cell>
          <cell r="M228">
            <v>497.60000000044045</v>
          </cell>
          <cell r="N228">
            <v>234.44184000000001</v>
          </cell>
          <cell r="O228">
            <v>58.390640000000005</v>
          </cell>
          <cell r="P228">
            <v>176.05119999999999</v>
          </cell>
          <cell r="Q228">
            <v>64.776587731597772</v>
          </cell>
          <cell r="R228">
            <v>298.56000000026427</v>
          </cell>
          <cell r="S228">
            <v>114.43328</v>
          </cell>
          <cell r="T228">
            <v>58.298928958437997</v>
          </cell>
          <cell r="U228">
            <v>199.04000000017618</v>
          </cell>
          <cell r="V228">
            <v>61.617919999999998</v>
          </cell>
          <cell r="W228">
            <v>6.4776587731597743</v>
          </cell>
          <cell r="X228">
            <v>267.13557877333596</v>
          </cell>
          <cell r="Y228">
            <v>258.85090935660776</v>
          </cell>
          <cell r="Z228">
            <v>198.3025333333334</v>
          </cell>
          <cell r="AA228">
            <v>0</v>
          </cell>
          <cell r="AC228">
            <v>14.138766268761065</v>
          </cell>
        </row>
        <row r="229">
          <cell r="A229">
            <v>1974</v>
          </cell>
          <cell r="B229">
            <v>2</v>
          </cell>
          <cell r="C229">
            <v>159.77398680000002</v>
          </cell>
          <cell r="E229">
            <v>3.9528254999999999</v>
          </cell>
          <cell r="F229">
            <v>10.28861026827134</v>
          </cell>
          <cell r="H229">
            <v>155.82116130000003</v>
          </cell>
          <cell r="I229">
            <v>117.1102063853115</v>
          </cell>
          <cell r="J229">
            <v>272.9313676853115</v>
          </cell>
          <cell r="K229">
            <v>706.5504116933912</v>
          </cell>
          <cell r="L229">
            <v>174.64783182130626</v>
          </cell>
          <cell r="M229">
            <v>531.90257987208497</v>
          </cell>
          <cell r="N229">
            <v>813.48391791701272</v>
          </cell>
          <cell r="O229">
            <v>92.356244469404842</v>
          </cell>
          <cell r="P229">
            <v>721.12767344760789</v>
          </cell>
          <cell r="Q229">
            <v>411.31782121149575</v>
          </cell>
          <cell r="R229">
            <v>79.785386980812746</v>
          </cell>
          <cell r="S229">
            <v>90.140959180950986</v>
          </cell>
          <cell r="T229">
            <v>92.546509772586546</v>
          </cell>
          <cell r="U229">
            <v>452.11719289127223</v>
          </cell>
          <cell r="V229">
            <v>630.98671426665692</v>
          </cell>
          <cell r="W229">
            <v>318.77131143890921</v>
          </cell>
          <cell r="X229">
            <v>1401.8752185968383</v>
          </cell>
          <cell r="Y229">
            <v>129.8304611354788</v>
          </cell>
          <cell r="Z229">
            <v>119.51875200215395</v>
          </cell>
          <cell r="AA229">
            <v>13.123642796717515</v>
          </cell>
        </row>
        <row r="230">
          <cell r="A230">
            <v>1974</v>
          </cell>
          <cell r="B230">
            <v>3</v>
          </cell>
          <cell r="C230">
            <v>112.82654768</v>
          </cell>
          <cell r="E230">
            <v>1.7390600000000001</v>
          </cell>
          <cell r="F230">
            <v>7.2654403901627749</v>
          </cell>
          <cell r="H230">
            <v>111.08748768000001</v>
          </cell>
          <cell r="I230">
            <v>37.526264617396144</v>
          </cell>
          <cell r="J230">
            <v>148.61375229739616</v>
          </cell>
          <cell r="K230">
            <v>1927.4156425339024</v>
          </cell>
          <cell r="L230">
            <v>93.868074875402215</v>
          </cell>
          <cell r="M230">
            <v>1833.5475676585002</v>
          </cell>
          <cell r="N230">
            <v>968.61696412544688</v>
          </cell>
          <cell r="O230">
            <v>28.497506868831135</v>
          </cell>
          <cell r="P230">
            <v>940.11945725661576</v>
          </cell>
          <cell r="Q230">
            <v>680.42597538629218</v>
          </cell>
          <cell r="R230">
            <v>27.503213514877501</v>
          </cell>
          <cell r="S230">
            <v>61.107764721680034</v>
          </cell>
          <cell r="T230">
            <v>30.619168892383147</v>
          </cell>
          <cell r="U230">
            <v>1806.0443541436227</v>
          </cell>
          <cell r="V230">
            <v>879.01169253493572</v>
          </cell>
          <cell r="W230">
            <v>649.80680649390899</v>
          </cell>
          <cell r="X230">
            <v>3334.8628531724671</v>
          </cell>
          <cell r="Y230">
            <v>74.703444064730164</v>
          </cell>
          <cell r="Z230">
            <v>38.565195707763486</v>
          </cell>
          <cell r="AA230">
            <v>5.9615073564470347</v>
          </cell>
        </row>
        <row r="231">
          <cell r="A231">
            <v>1974</v>
          </cell>
          <cell r="B231">
            <v>4</v>
          </cell>
          <cell r="C231">
            <v>19.128100896000003</v>
          </cell>
          <cell r="E231">
            <v>1.26</v>
          </cell>
          <cell r="F231">
            <v>1.2317497937725357</v>
          </cell>
          <cell r="H231">
            <v>17.868100896000001</v>
          </cell>
          <cell r="I231">
            <v>22.003524787632582</v>
          </cell>
          <cell r="J231">
            <v>39.871625683632587</v>
          </cell>
          <cell r="K231">
            <v>1315.1737757404958</v>
          </cell>
          <cell r="L231">
            <v>31.648254355404461</v>
          </cell>
          <cell r="M231">
            <v>1283.5255213850912</v>
          </cell>
          <cell r="N231">
            <v>437.37497101073092</v>
          </cell>
          <cell r="O231">
            <v>0.48815445739607816</v>
          </cell>
          <cell r="P231">
            <v>436.88681655333482</v>
          </cell>
          <cell r="Q231">
            <v>314.71937517397936</v>
          </cell>
          <cell r="R231">
            <v>16.044069017313642</v>
          </cell>
          <cell r="S231">
            <v>28.397643075966769</v>
          </cell>
          <cell r="T231">
            <v>12.588775006959175</v>
          </cell>
          <cell r="U231">
            <v>1267.4814523677776</v>
          </cell>
          <cell r="V231">
            <v>408.48917347736807</v>
          </cell>
          <cell r="W231">
            <v>302.13060016702019</v>
          </cell>
          <cell r="X231">
            <v>1978.1012260121659</v>
          </cell>
          <cell r="Y231">
            <v>31.971053416807344</v>
          </cell>
          <cell r="Z231">
            <v>22.207909328420268</v>
          </cell>
          <cell r="AA231">
            <v>2.8515243550119798</v>
          </cell>
        </row>
        <row r="232">
          <cell r="A232">
            <v>1974</v>
          </cell>
          <cell r="B232">
            <v>5</v>
          </cell>
          <cell r="C232">
            <v>1097.752478877846</v>
          </cell>
          <cell r="E232">
            <v>34.961539500000001</v>
          </cell>
          <cell r="F232">
            <v>70.689526201413685</v>
          </cell>
          <cell r="H232">
            <v>1062.7909393778459</v>
          </cell>
          <cell r="I232">
            <v>376.18252580546505</v>
          </cell>
          <cell r="J232">
            <v>1438.973465183311</v>
          </cell>
          <cell r="K232">
            <v>27898.429052274892</v>
          </cell>
          <cell r="L232">
            <v>510.40908952924713</v>
          </cell>
          <cell r="M232">
            <v>27388.019962745646</v>
          </cell>
          <cell r="N232">
            <v>8807.3164294062317</v>
          </cell>
          <cell r="O232">
            <v>229.68409028816117</v>
          </cell>
          <cell r="P232">
            <v>8577.6323391180704</v>
          </cell>
          <cell r="Q232">
            <v>7591.9486894623296</v>
          </cell>
          <cell r="R232">
            <v>182.58679975163764</v>
          </cell>
          <cell r="S232">
            <v>235.88488932574697</v>
          </cell>
          <cell r="T232">
            <v>180.30878137473033</v>
          </cell>
          <cell r="U232">
            <v>27205.43316299401</v>
          </cell>
          <cell r="V232">
            <v>8341.7474497923231</v>
          </cell>
          <cell r="W232">
            <v>7411.639908087599</v>
          </cell>
          <cell r="X232">
            <v>42958.820520873931</v>
          </cell>
          <cell r="Y232">
            <v>187.40539408320089</v>
          </cell>
          <cell r="Z232">
            <v>381.43605284630831</v>
          </cell>
          <cell r="AA232">
            <v>29.939023522605751</v>
          </cell>
        </row>
        <row r="233">
          <cell r="C233">
            <v>1559.268079216411</v>
          </cell>
          <cell r="R233">
            <v>1559.268079216411</v>
          </cell>
          <cell r="Y233">
            <v>1272.8716492610499</v>
          </cell>
          <cell r="Z233">
            <v>0</v>
          </cell>
          <cell r="AA233">
            <v>239.61838757886878</v>
          </cell>
          <cell r="AB233">
            <v>0</v>
          </cell>
          <cell r="AC233">
            <v>46.77804237649233</v>
          </cell>
        </row>
        <row r="234">
          <cell r="A234">
            <v>1974</v>
          </cell>
          <cell r="B234" t="str">
            <v>Total</v>
          </cell>
          <cell r="C234">
            <v>1903.8811142538459</v>
          </cell>
          <cell r="E234">
            <v>58.713425000000001</v>
          </cell>
          <cell r="F234">
            <v>122.6</v>
          </cell>
          <cell r="H234">
            <v>1845.167689253846</v>
          </cell>
          <cell r="I234">
            <v>552.82252159580526</v>
          </cell>
          <cell r="J234">
            <v>2397.9902108496512</v>
          </cell>
          <cell r="K234">
            <v>32521.220082243122</v>
          </cell>
          <cell r="L234">
            <v>986.62445058135995</v>
          </cell>
          <cell r="M234">
            <v>31534.595631661763</v>
          </cell>
          <cell r="N234">
            <v>11261.234122459422</v>
          </cell>
          <cell r="O234">
            <v>409.41663608379326</v>
          </cell>
          <cell r="P234">
            <v>10851.817486375629</v>
          </cell>
          <cell r="Q234">
            <v>9063.188448965695</v>
          </cell>
          <cell r="R234">
            <v>604.47946926490579</v>
          </cell>
          <cell r="S234">
            <v>529.96453630434473</v>
          </cell>
          <cell r="T234">
            <v>374.36216400509721</v>
          </cell>
          <cell r="U234">
            <v>30930.116162396858</v>
          </cell>
          <cell r="V234">
            <v>10321.852950071283</v>
          </cell>
          <cell r="W234">
            <v>8688.8262849605962</v>
          </cell>
          <cell r="X234">
            <v>49940.795397428737</v>
          </cell>
          <cell r="Y234">
            <v>682.76126205682499</v>
          </cell>
          <cell r="Z234">
            <v>774.16920948674044</v>
          </cell>
          <cell r="AA234">
            <v>51.875698030782274</v>
          </cell>
        </row>
        <row r="235">
          <cell r="A235">
            <v>1975</v>
          </cell>
          <cell r="B235">
            <v>1</v>
          </cell>
          <cell r="C235">
            <v>456.48</v>
          </cell>
          <cell r="E235">
            <v>12</v>
          </cell>
          <cell r="F235">
            <v>45.815198308967091</v>
          </cell>
          <cell r="H235">
            <v>444.48</v>
          </cell>
          <cell r="I235">
            <v>0</v>
          </cell>
          <cell r="J235">
            <v>444.48</v>
          </cell>
          <cell r="K235">
            <v>643.5200000001762</v>
          </cell>
          <cell r="L235">
            <v>199.04</v>
          </cell>
          <cell r="M235">
            <v>444.48000000017623</v>
          </cell>
          <cell r="N235">
            <v>260.65791999999999</v>
          </cell>
          <cell r="O235">
            <v>61.617919999999991</v>
          </cell>
          <cell r="P235">
            <v>199.04</v>
          </cell>
          <cell r="Q235">
            <v>68.095578773159758</v>
          </cell>
          <cell r="R235">
            <v>266.68800000010572</v>
          </cell>
          <cell r="S235">
            <v>129.376</v>
          </cell>
          <cell r="T235">
            <v>61.286020895843784</v>
          </cell>
          <cell r="U235">
            <v>177.79200000007052</v>
          </cell>
          <cell r="V235">
            <v>69.663999999999987</v>
          </cell>
          <cell r="W235">
            <v>6.8095578773159744</v>
          </cell>
          <cell r="X235">
            <v>254.26555787738647</v>
          </cell>
          <cell r="Y235">
            <v>284.36550070534048</v>
          </cell>
          <cell r="Z235">
            <v>159.26401956373044</v>
          </cell>
          <cell r="AA235">
            <v>0</v>
          </cell>
          <cell r="AC235">
            <v>13.720500626878485</v>
          </cell>
        </row>
        <row r="236">
          <cell r="A236">
            <v>1975</v>
          </cell>
          <cell r="B236">
            <v>2</v>
          </cell>
          <cell r="C236">
            <v>141.15487276595746</v>
          </cell>
          <cell r="E236">
            <v>4.3469594999999996</v>
          </cell>
          <cell r="F236">
            <v>14.167189116827375</v>
          </cell>
          <cell r="H236">
            <v>136.80791326595747</v>
          </cell>
          <cell r="I236">
            <v>119.51875200215395</v>
          </cell>
          <cell r="J236">
            <v>256.32666526811136</v>
          </cell>
          <cell r="K236">
            <v>708.44385815938358</v>
          </cell>
          <cell r="L236">
            <v>179.91515457730824</v>
          </cell>
          <cell r="M236">
            <v>528.52870358207531</v>
          </cell>
          <cell r="N236">
            <v>810.90186884396519</v>
          </cell>
          <cell r="O236">
            <v>90.966656636878341</v>
          </cell>
          <cell r="P236">
            <v>719.93521220708681</v>
          </cell>
          <cell r="Q236">
            <v>409.73796807578753</v>
          </cell>
          <cell r="R236">
            <v>79.279305537311288</v>
          </cell>
          <cell r="S236">
            <v>89.991901525885851</v>
          </cell>
          <cell r="T236">
            <v>92.191042817052193</v>
          </cell>
          <cell r="U236">
            <v>449.24939804476401</v>
          </cell>
          <cell r="V236">
            <v>629.94331068120096</v>
          </cell>
          <cell r="W236">
            <v>317.54692525873531</v>
          </cell>
          <cell r="X236">
            <v>1396.7396339847005</v>
          </cell>
          <cell r="Y236">
            <v>122.39080406489049</v>
          </cell>
          <cell r="Z236">
            <v>125.99833332134642</v>
          </cell>
          <cell r="AA236">
            <v>13.073112494012467</v>
          </cell>
        </row>
        <row r="237">
          <cell r="A237">
            <v>1975</v>
          </cell>
          <cell r="B237">
            <v>3</v>
          </cell>
          <cell r="C237">
            <v>112.69430754285713</v>
          </cell>
          <cell r="E237">
            <v>0.50668800000000003</v>
          </cell>
          <cell r="F237">
            <v>11.310708132596666</v>
          </cell>
          <cell r="H237">
            <v>112.18761954285714</v>
          </cell>
          <cell r="I237">
            <v>38.565195707763486</v>
          </cell>
          <cell r="J237">
            <v>150.75281525062061</v>
          </cell>
          <cell r="K237">
            <v>1956.7971693942434</v>
          </cell>
          <cell r="L237">
            <v>92.238236930910944</v>
          </cell>
          <cell r="M237">
            <v>1864.5589324633324</v>
          </cell>
          <cell r="N237">
            <v>971.24992946584666</v>
          </cell>
          <cell r="O237">
            <v>27.778419887828164</v>
          </cell>
          <cell r="P237">
            <v>943.47150957801853</v>
          </cell>
          <cell r="Q237">
            <v>677.58522638173713</v>
          </cell>
          <cell r="R237">
            <v>27.968383986949988</v>
          </cell>
          <cell r="S237">
            <v>61.325648122571209</v>
          </cell>
          <cell r="T237">
            <v>30.491335187178176</v>
          </cell>
          <cell r="U237">
            <v>1836.5905484763825</v>
          </cell>
          <cell r="V237">
            <v>882.14586145544729</v>
          </cell>
          <cell r="W237">
            <v>647.09389119455898</v>
          </cell>
          <cell r="X237">
            <v>3365.8303011263888</v>
          </cell>
          <cell r="Y237">
            <v>71.024127085765286</v>
          </cell>
          <cell r="Z237">
            <v>42.77197184609912</v>
          </cell>
          <cell r="AA237">
            <v>5.9892683648349694</v>
          </cell>
        </row>
        <row r="238">
          <cell r="A238">
            <v>1975</v>
          </cell>
          <cell r="B238">
            <v>4</v>
          </cell>
          <cell r="C238">
            <v>25.079752933714282</v>
          </cell>
          <cell r="E238">
            <v>3.15</v>
          </cell>
          <cell r="F238">
            <v>2.5171614401463791</v>
          </cell>
          <cell r="H238">
            <v>21.929752933714283</v>
          </cell>
          <cell r="I238">
            <v>22.207909328420268</v>
          </cell>
          <cell r="J238">
            <v>44.137662262134548</v>
          </cell>
          <cell r="K238">
            <v>1311.6191146299122</v>
          </cell>
          <cell r="L238">
            <v>30.356123682176403</v>
          </cell>
          <cell r="M238">
            <v>1281.2629909477359</v>
          </cell>
          <cell r="N238">
            <v>438.84529715954449</v>
          </cell>
          <cell r="O238">
            <v>0.48815445739607816</v>
          </cell>
          <cell r="P238">
            <v>438.35714270214839</v>
          </cell>
          <cell r="Q238">
            <v>302.61875462441628</v>
          </cell>
          <cell r="R238">
            <v>16.0157873868467</v>
          </cell>
          <cell r="S238">
            <v>28.493214275639644</v>
          </cell>
          <cell r="T238">
            <v>12.104750184976652</v>
          </cell>
          <cell r="U238">
            <v>1265.2472035608891</v>
          </cell>
          <cell r="V238">
            <v>409.86392842650878</v>
          </cell>
          <cell r="W238">
            <v>290.51400443943965</v>
          </cell>
          <cell r="X238">
            <v>1965.6251364268378</v>
          </cell>
          <cell r="Y238">
            <v>30.034429933843136</v>
          </cell>
          <cell r="Z238">
            <v>23.748634321246708</v>
          </cell>
          <cell r="AA238">
            <v>2.8306875923731498</v>
          </cell>
        </row>
        <row r="239">
          <cell r="A239">
            <v>1975</v>
          </cell>
          <cell r="B239">
            <v>5</v>
          </cell>
          <cell r="C239">
            <v>1026.1389150444015</v>
          </cell>
          <cell r="E239">
            <v>29.668965500000002</v>
          </cell>
          <cell r="F239">
            <v>102.98974300146247</v>
          </cell>
          <cell r="H239">
            <v>996.46994954440152</v>
          </cell>
          <cell r="I239">
            <v>381.43605284630831</v>
          </cell>
          <cell r="J239">
            <v>1377.9060023907098</v>
          </cell>
          <cell r="K239">
            <v>28583.339165384721</v>
          </cell>
          <cell r="L239">
            <v>510.40908952924713</v>
          </cell>
          <cell r="M239">
            <v>28072.930075855475</v>
          </cell>
          <cell r="N239">
            <v>8852.1565393215697</v>
          </cell>
          <cell r="O239">
            <v>229.68409028816117</v>
          </cell>
          <cell r="P239">
            <v>8622.4724490334083</v>
          </cell>
          <cell r="Q239">
            <v>7641.3239983757603</v>
          </cell>
          <cell r="R239">
            <v>187.15286717236984</v>
          </cell>
          <cell r="S239">
            <v>237.11799234841874</v>
          </cell>
          <cell r="T239">
            <v>181.4814449614243</v>
          </cell>
          <cell r="U239">
            <v>27885.777208683106</v>
          </cell>
          <cell r="V239">
            <v>8385.3544566849887</v>
          </cell>
          <cell r="W239">
            <v>7459.8425534143362</v>
          </cell>
          <cell r="X239">
            <v>43730.974218782438</v>
          </cell>
          <cell r="Y239">
            <v>180.47141962731612</v>
          </cell>
          <cell r="Z239">
            <v>394.99326963078607</v>
          </cell>
          <cell r="AA239">
            <v>30.287615224110645</v>
          </cell>
        </row>
        <row r="240">
          <cell r="C240">
            <v>1455.0759718104564</v>
          </cell>
          <cell r="R240">
            <v>1455.0759718104564</v>
          </cell>
          <cell r="Y240">
            <v>1156.6668954577356</v>
          </cell>
          <cell r="Z240">
            <v>0</v>
          </cell>
          <cell r="AA240">
            <v>254.75679719840724</v>
          </cell>
          <cell r="AB240">
            <v>0</v>
          </cell>
          <cell r="AC240">
            <v>43.652279154313689</v>
          </cell>
        </row>
        <row r="241">
          <cell r="A241">
            <v>1975</v>
          </cell>
          <cell r="B241" t="str">
            <v>Total</v>
          </cell>
          <cell r="C241">
            <v>1761.5478482869303</v>
          </cell>
          <cell r="E241">
            <v>49.672612999999998</v>
          </cell>
          <cell r="F241">
            <v>176.79999999999998</v>
          </cell>
          <cell r="H241">
            <v>1711.8752352869303</v>
          </cell>
          <cell r="I241">
            <v>561.72790988464601</v>
          </cell>
          <cell r="J241">
            <v>2273.6031451715762</v>
          </cell>
          <cell r="K241">
            <v>33203.719307568434</v>
          </cell>
          <cell r="L241">
            <v>1011.9586047196427</v>
          </cell>
          <cell r="M241">
            <v>32191.760702848795</v>
          </cell>
          <cell r="N241">
            <v>11333.811554790926</v>
          </cell>
          <cell r="O241">
            <v>410.53524127026378</v>
          </cell>
          <cell r="P241">
            <v>10923.276313520662</v>
          </cell>
          <cell r="Q241">
            <v>9099.3615262308613</v>
          </cell>
          <cell r="R241">
            <v>577.10434408358356</v>
          </cell>
          <cell r="S241">
            <v>546.30475627251542</v>
          </cell>
          <cell r="T241">
            <v>377.55459404647513</v>
          </cell>
          <cell r="U241">
            <v>31614.656358765213</v>
          </cell>
          <cell r="V241">
            <v>10376.971557248145</v>
          </cell>
          <cell r="W241">
            <v>8721.8069321843868</v>
          </cell>
          <cell r="X241">
            <v>50713.434848197743</v>
          </cell>
          <cell r="Y241">
            <v>688.28628141715546</v>
          </cell>
          <cell r="Z241">
            <v>760.49672931008729</v>
          </cell>
          <cell r="AA241">
            <v>52.180683675331231</v>
          </cell>
        </row>
        <row r="242">
          <cell r="A242">
            <v>1976</v>
          </cell>
          <cell r="B242">
            <v>1</v>
          </cell>
          <cell r="C242">
            <v>450.6</v>
          </cell>
          <cell r="E242">
            <v>8.2680000000000007</v>
          </cell>
          <cell r="F242">
            <v>22.097236848781161</v>
          </cell>
          <cell r="H242">
            <v>442.33199999999999</v>
          </cell>
          <cell r="I242">
            <v>0</v>
          </cell>
          <cell r="J242">
            <v>442.33199999999999</v>
          </cell>
          <cell r="K242">
            <v>620.12400000007051</v>
          </cell>
          <cell r="L242">
            <v>177.79200000000003</v>
          </cell>
          <cell r="M242">
            <v>442.33200000007048</v>
          </cell>
          <cell r="N242">
            <v>247.45600000000002</v>
          </cell>
          <cell r="O242">
            <v>69.663999999999987</v>
          </cell>
          <cell r="P242">
            <v>177.79200000000003</v>
          </cell>
          <cell r="Q242">
            <v>76.473557877315955</v>
          </cell>
          <cell r="R242">
            <v>265.3992000000423</v>
          </cell>
          <cell r="S242">
            <v>115.56480000000002</v>
          </cell>
          <cell r="T242">
            <v>68.826202089584356</v>
          </cell>
          <cell r="U242">
            <v>176.93280000002818</v>
          </cell>
          <cell r="V242">
            <v>62.227200000000011</v>
          </cell>
          <cell r="W242">
            <v>7.6473557877315983</v>
          </cell>
          <cell r="X242">
            <v>246.80735578775978</v>
          </cell>
          <cell r="Y242">
            <v>236.35780498070741</v>
          </cell>
          <cell r="Z242">
            <v>199.93869104623047</v>
          </cell>
          <cell r="AA242">
            <v>0</v>
          </cell>
          <cell r="AC242">
            <v>13.493706062688798</v>
          </cell>
        </row>
        <row r="243">
          <cell r="A243">
            <v>1976</v>
          </cell>
          <cell r="B243">
            <v>2</v>
          </cell>
          <cell r="C243">
            <v>135.38268571428577</v>
          </cell>
          <cell r="E243">
            <v>2.028702</v>
          </cell>
          <cell r="F243">
            <v>6.6391106778798807</v>
          </cell>
          <cell r="H243">
            <v>133.35398371428576</v>
          </cell>
          <cell r="I243">
            <v>125.99833332134642</v>
          </cell>
          <cell r="J243">
            <v>259.35231703563221</v>
          </cell>
          <cell r="K243">
            <v>708.60171508039616</v>
          </cell>
          <cell r="L243">
            <v>191.05195737971803</v>
          </cell>
          <cell r="M243">
            <v>517.54975770067813</v>
          </cell>
          <cell r="N243">
            <v>820.99526806091899</v>
          </cell>
          <cell r="O243">
            <v>92.042433826090843</v>
          </cell>
          <cell r="P243">
            <v>728.95283423482817</v>
          </cell>
          <cell r="Q243">
            <v>409.58935908482613</v>
          </cell>
          <cell r="R243">
            <v>77.632463655101716</v>
          </cell>
          <cell r="S243">
            <v>91.119104279353522</v>
          </cell>
          <cell r="T243">
            <v>92.157605794085882</v>
          </cell>
          <cell r="U243">
            <v>439.9172940455764</v>
          </cell>
          <cell r="V243">
            <v>637.83372995547461</v>
          </cell>
          <cell r="W243">
            <v>317.43175329074023</v>
          </cell>
          <cell r="X243">
            <v>1395.1827772917914</v>
          </cell>
          <cell r="Y243">
            <v>109.4024156166481</v>
          </cell>
          <cell r="Z243">
            <v>138.46129942546597</v>
          </cell>
          <cell r="AA243">
            <v>13.045458686427057</v>
          </cell>
        </row>
        <row r="244">
          <cell r="A244">
            <v>1976</v>
          </cell>
          <cell r="B244">
            <v>3</v>
          </cell>
          <cell r="C244">
            <v>119.4633518857143</v>
          </cell>
          <cell r="E244">
            <v>0.28579200000000005</v>
          </cell>
          <cell r="F244">
            <v>5.8584331588280429</v>
          </cell>
          <cell r="H244">
            <v>119.1775598857143</v>
          </cell>
          <cell r="I244">
            <v>42.77197184609912</v>
          </cell>
          <cell r="J244">
            <v>161.94953173181344</v>
          </cell>
          <cell r="K244">
            <v>1998.5400802081961</v>
          </cell>
          <cell r="L244">
            <v>95.30416479550324</v>
          </cell>
          <cell r="M244">
            <v>1903.2359154126927</v>
          </cell>
          <cell r="N244">
            <v>977.45002625095049</v>
          </cell>
          <cell r="O244">
            <v>28.000385817980202</v>
          </cell>
          <cell r="P244">
            <v>949.44964043297023</v>
          </cell>
          <cell r="Q244">
            <v>675.09427701253912</v>
          </cell>
          <cell r="R244">
            <v>28.548538731190391</v>
          </cell>
          <cell r="S244">
            <v>61.714226628143074</v>
          </cell>
          <cell r="T244">
            <v>30.379242465564261</v>
          </cell>
          <cell r="U244">
            <v>1874.6873766815024</v>
          </cell>
          <cell r="V244">
            <v>887.7354138048272</v>
          </cell>
          <cell r="W244">
            <v>644.71503454697483</v>
          </cell>
          <cell r="X244">
            <v>3407.1378250333046</v>
          </cell>
          <cell r="Y244">
            <v>64.076452596680994</v>
          </cell>
          <cell r="Z244">
            <v>50.533454836971835</v>
          </cell>
          <cell r="AA244">
            <v>6.0321003912448869</v>
          </cell>
        </row>
        <row r="245">
          <cell r="A245">
            <v>1976</v>
          </cell>
          <cell r="B245">
            <v>4</v>
          </cell>
          <cell r="C245">
            <v>24.626663547428567</v>
          </cell>
          <cell r="E245">
            <v>0.57550499999999993</v>
          </cell>
          <cell r="F245">
            <v>1.2076813519813012</v>
          </cell>
          <cell r="H245">
            <v>24.051158547428567</v>
          </cell>
          <cell r="I245">
            <v>23.748634321246708</v>
          </cell>
          <cell r="J245">
            <v>47.799792868675276</v>
          </cell>
          <cell r="K245">
            <v>1313.0469964295644</v>
          </cell>
          <cell r="L245">
            <v>27.907747167294055</v>
          </cell>
          <cell r="M245">
            <v>1285.1392492622704</v>
          </cell>
          <cell r="N245">
            <v>437.77167559380285</v>
          </cell>
          <cell r="O245">
            <v>20.280005173552176</v>
          </cell>
          <cell r="P245">
            <v>417.49167042025067</v>
          </cell>
          <cell r="Q245">
            <v>310.79400961299183</v>
          </cell>
          <cell r="R245">
            <v>16.064240615778381</v>
          </cell>
          <cell r="S245">
            <v>27.136958577316296</v>
          </cell>
          <cell r="T245">
            <v>12.431760384519675</v>
          </cell>
          <cell r="U245">
            <v>1269.0750086464921</v>
          </cell>
          <cell r="V245">
            <v>390.35471184293436</v>
          </cell>
          <cell r="W245">
            <v>298.36224922847214</v>
          </cell>
          <cell r="X245">
            <v>1957.7919697178986</v>
          </cell>
          <cell r="Y245">
            <v>26.437926357840801</v>
          </cell>
          <cell r="Z245">
            <v>26.41338524089284</v>
          </cell>
          <cell r="AA245">
            <v>2.7816479788807178</v>
          </cell>
        </row>
        <row r="246">
          <cell r="A246">
            <v>1976</v>
          </cell>
          <cell r="B246">
            <v>5</v>
          </cell>
          <cell r="C246">
            <v>1012.7234621712528</v>
          </cell>
          <cell r="E246">
            <v>20.448563</v>
          </cell>
          <cell r="F246">
            <v>49.663537962529603</v>
          </cell>
          <cell r="H246">
            <v>992.27489917125274</v>
          </cell>
          <cell r="I246">
            <v>394.99326963078607</v>
          </cell>
          <cell r="J246">
            <v>1387.2681688020389</v>
          </cell>
          <cell r="K246">
            <v>29273.045377485145</v>
          </cell>
          <cell r="L246">
            <v>720.48341914589037</v>
          </cell>
          <cell r="M246">
            <v>28552.561958339254</v>
          </cell>
          <cell r="N246">
            <v>9105.8378758308791</v>
          </cell>
          <cell r="O246">
            <v>229.68409028816117</v>
          </cell>
          <cell r="P246">
            <v>8876.1537855427177</v>
          </cell>
          <cell r="Q246">
            <v>7689.5266437024975</v>
          </cell>
          <cell r="R246">
            <v>190.35041305559503</v>
          </cell>
          <cell r="S246">
            <v>244.09422910242475</v>
          </cell>
          <cell r="T246">
            <v>182.62625778793432</v>
          </cell>
          <cell r="U246">
            <v>28362.211545283659</v>
          </cell>
          <cell r="V246">
            <v>8632.0595564402938</v>
          </cell>
          <cell r="W246">
            <v>7506.9003859145632</v>
          </cell>
          <cell r="X246">
            <v>44501.171487638509</v>
          </cell>
          <cell r="Y246">
            <v>164.54204173265052</v>
          </cell>
          <cell r="Z246">
            <v>421.67531321600586</v>
          </cell>
          <cell r="AA246">
            <v>30.853544997297703</v>
          </cell>
        </row>
        <row r="247">
          <cell r="C247">
            <v>1407.7957864374844</v>
          </cell>
          <cell r="R247">
            <v>1407.7957864374844</v>
          </cell>
          <cell r="Y247">
            <v>1099.7546375764059</v>
          </cell>
          <cell r="Z247">
            <v>0</v>
          </cell>
          <cell r="AA247">
            <v>265.8072752679538</v>
          </cell>
          <cell r="AB247">
            <v>0</v>
          </cell>
          <cell r="AC247">
            <v>42.233873593124528</v>
          </cell>
        </row>
        <row r="248">
          <cell r="A248">
            <v>1976</v>
          </cell>
          <cell r="B248" t="str">
            <v>Total</v>
          </cell>
          <cell r="C248">
            <v>1742.7961633186815</v>
          </cell>
          <cell r="E248">
            <v>31.606562</v>
          </cell>
          <cell r="F248">
            <v>85.465999999999994</v>
          </cell>
          <cell r="H248">
            <v>1711.1896013186815</v>
          </cell>
          <cell r="I248">
            <v>587.51220911947826</v>
          </cell>
          <cell r="J248">
            <v>2298.7018104381596</v>
          </cell>
          <cell r="K248">
            <v>33913.358169203369</v>
          </cell>
          <cell r="L248">
            <v>1212.5392884884059</v>
          </cell>
          <cell r="M248">
            <v>32700.818880714967</v>
          </cell>
          <cell r="N248">
            <v>11589.510845736551</v>
          </cell>
          <cell r="O248">
            <v>439.67091510578439</v>
          </cell>
          <cell r="P248">
            <v>11149.839930630767</v>
          </cell>
          <cell r="Q248">
            <v>9161.4778472901708</v>
          </cell>
          <cell r="R248">
            <v>577.99485605770781</v>
          </cell>
          <cell r="S248">
            <v>539.62931858723766</v>
          </cell>
          <cell r="T248">
            <v>386.42106852168848</v>
          </cell>
          <cell r="U248">
            <v>32122.824024657257</v>
          </cell>
          <cell r="V248">
            <v>10610.210612043531</v>
          </cell>
          <cell r="W248">
            <v>8775.0567787684813</v>
          </cell>
          <cell r="X248">
            <v>51508.091415469273</v>
          </cell>
          <cell r="Y248">
            <v>600.8166412845278</v>
          </cell>
          <cell r="Z248">
            <v>850.5158498282558</v>
          </cell>
          <cell r="AA248">
            <v>52.712752053850366</v>
          </cell>
        </row>
        <row r="249">
          <cell r="A249">
            <v>1977</v>
          </cell>
          <cell r="B249">
            <v>1</v>
          </cell>
          <cell r="C249">
            <v>490.64</v>
          </cell>
          <cell r="E249">
            <v>12.8</v>
          </cell>
          <cell r="F249">
            <v>28.679859975264392</v>
          </cell>
          <cell r="H249">
            <v>477.84</v>
          </cell>
          <cell r="I249">
            <v>0</v>
          </cell>
          <cell r="J249">
            <v>477.84</v>
          </cell>
          <cell r="K249">
            <v>654.77280000002816</v>
          </cell>
          <cell r="L249">
            <v>176.93280000000001</v>
          </cell>
          <cell r="M249">
            <v>477.84000000002811</v>
          </cell>
          <cell r="N249">
            <v>239.16000000000003</v>
          </cell>
          <cell r="O249">
            <v>62.227200000000003</v>
          </cell>
          <cell r="P249">
            <v>176.93280000000001</v>
          </cell>
          <cell r="Q249">
            <v>69.874555787731595</v>
          </cell>
          <cell r="R249">
            <v>286.70400000001683</v>
          </cell>
          <cell r="S249">
            <v>115.00632000000002</v>
          </cell>
          <cell r="T249">
            <v>62.887100208958437</v>
          </cell>
          <cell r="U249">
            <v>191.13600000001128</v>
          </cell>
          <cell r="V249">
            <v>61.926479999999998</v>
          </cell>
          <cell r="W249">
            <v>6.987455578773158</v>
          </cell>
          <cell r="X249">
            <v>260.04993557878441</v>
          </cell>
          <cell r="Y249">
            <v>235.71038354187158</v>
          </cell>
          <cell r="Z249">
            <v>214.94911406083443</v>
          </cell>
          <cell r="AA249">
            <v>0</v>
          </cell>
          <cell r="AC249">
            <v>13.937922606269257</v>
          </cell>
        </row>
        <row r="250">
          <cell r="A250">
            <v>1977</v>
          </cell>
          <cell r="B250">
            <v>2</v>
          </cell>
          <cell r="C250">
            <v>137.18884468085105</v>
          </cell>
          <cell r="E250">
            <v>2.6598000000000004E-3</v>
          </cell>
          <cell r="F250">
            <v>8.0192337673550949</v>
          </cell>
          <cell r="H250">
            <v>137.18618488085104</v>
          </cell>
          <cell r="I250">
            <v>138.46129942546597</v>
          </cell>
          <cell r="J250">
            <v>275.64748430631704</v>
          </cell>
          <cell r="K250">
            <v>715.56477835189344</v>
          </cell>
          <cell r="L250">
            <v>179.42866568767795</v>
          </cell>
          <cell r="M250">
            <v>536.13611266421549</v>
          </cell>
          <cell r="N250">
            <v>817.26239564315256</v>
          </cell>
          <cell r="O250">
            <v>90.126176164418524</v>
          </cell>
          <cell r="P250">
            <v>727.13621947873401</v>
          </cell>
          <cell r="Q250">
            <v>407.55792945515873</v>
          </cell>
          <cell r="R250">
            <v>80.420416899632315</v>
          </cell>
          <cell r="S250">
            <v>90.892027434841751</v>
          </cell>
          <cell r="T250">
            <v>91.70053412741072</v>
          </cell>
          <cell r="U250">
            <v>455.71569576458319</v>
          </cell>
          <cell r="V250">
            <v>636.24419204389221</v>
          </cell>
          <cell r="W250">
            <v>315.85739532774801</v>
          </cell>
          <cell r="X250">
            <v>1407.8172831362233</v>
          </cell>
          <cell r="Y250">
            <v>114.6884061406528</v>
          </cell>
          <cell r="Z250">
            <v>135.17392339813776</v>
          </cell>
          <cell r="AA250">
            <v>13.15064892309424</v>
          </cell>
        </row>
        <row r="251">
          <cell r="A251">
            <v>1977</v>
          </cell>
          <cell r="B251">
            <v>3</v>
          </cell>
          <cell r="C251">
            <v>127.99429542857143</v>
          </cell>
          <cell r="E251">
            <v>0.42387600000000003</v>
          </cell>
          <cell r="F251">
            <v>7.4817757837193311</v>
          </cell>
          <cell r="H251">
            <v>127.57041942857143</v>
          </cell>
          <cell r="I251">
            <v>50.533454836971835</v>
          </cell>
          <cell r="J251">
            <v>178.10387426554325</v>
          </cell>
          <cell r="K251">
            <v>2052.7912509470457</v>
          </cell>
          <cell r="L251">
            <v>94.006985392725383</v>
          </cell>
          <cell r="M251">
            <v>1958.7842655543202</v>
          </cell>
          <cell r="N251">
            <v>981.74239919755257</v>
          </cell>
          <cell r="O251">
            <v>26.995721151970326</v>
          </cell>
          <cell r="P251">
            <v>954.74667804558226</v>
          </cell>
          <cell r="Q251">
            <v>671.71075569894515</v>
          </cell>
          <cell r="R251">
            <v>29.381763983314801</v>
          </cell>
          <cell r="S251">
            <v>62.05853407296285</v>
          </cell>
          <cell r="T251">
            <v>30.226984006452536</v>
          </cell>
          <cell r="U251">
            <v>1929.4025015710054</v>
          </cell>
          <cell r="V251">
            <v>892.6881439726194</v>
          </cell>
          <cell r="W251">
            <v>641.48377169249261</v>
          </cell>
          <cell r="X251">
            <v>3463.5744172361174</v>
          </cell>
          <cell r="Y251">
            <v>67.201425591494498</v>
          </cell>
          <cell r="Z251">
            <v>48.382492368099186</v>
          </cell>
          <cell r="AA251">
            <v>6.0833641031365095</v>
          </cell>
        </row>
        <row r="252">
          <cell r="A252">
            <v>1977</v>
          </cell>
          <cell r="B252">
            <v>4</v>
          </cell>
          <cell r="C252">
            <v>28.836191417142853</v>
          </cell>
          <cell r="E252">
            <v>0.63</v>
          </cell>
          <cell r="F252">
            <v>1.685590111005173</v>
          </cell>
          <cell r="H252">
            <v>28.206191417142854</v>
          </cell>
          <cell r="I252">
            <v>26.41338524089284</v>
          </cell>
          <cell r="J252">
            <v>54.61957665803569</v>
          </cell>
          <cell r="K252">
            <v>1323.6945853045277</v>
          </cell>
          <cell r="L252">
            <v>26.184216144856201</v>
          </cell>
          <cell r="M252">
            <v>1297.5103691596714</v>
          </cell>
          <cell r="N252">
            <v>416.53892798779054</v>
          </cell>
          <cell r="O252">
            <v>19.07611093985232</v>
          </cell>
          <cell r="P252">
            <v>397.46281704793824</v>
          </cell>
          <cell r="Q252">
            <v>317.43836016832444</v>
          </cell>
          <cell r="R252">
            <v>16.218879614495894</v>
          </cell>
          <cell r="S252">
            <v>25.835083108115988</v>
          </cell>
          <cell r="T252">
            <v>12.697534406732979</v>
          </cell>
          <cell r="U252">
            <v>1281.2914895451756</v>
          </cell>
          <cell r="V252">
            <v>371.62773393982224</v>
          </cell>
          <cell r="W252">
            <v>304.74082576159145</v>
          </cell>
          <cell r="X252">
            <v>1957.6600492465893</v>
          </cell>
          <cell r="Y252">
            <v>27.058019113003411</v>
          </cell>
          <cell r="Z252">
            <v>24.955903159874207</v>
          </cell>
          <cell r="AA252">
            <v>2.7375748564672433</v>
          </cell>
        </row>
        <row r="253">
          <cell r="A253">
            <v>1977</v>
          </cell>
          <cell r="B253">
            <v>5</v>
          </cell>
          <cell r="C253">
            <v>973.98914316965863</v>
          </cell>
          <cell r="E253">
            <v>17.6337452</v>
          </cell>
          <cell r="F253">
            <v>56.933540362656032</v>
          </cell>
          <cell r="H253">
            <v>956.35539796965861</v>
          </cell>
          <cell r="I253">
            <v>421.67531321600586</v>
          </cell>
          <cell r="J253">
            <v>1378.0307111856644</v>
          </cell>
          <cell r="K253">
            <v>29740.242256469322</v>
          </cell>
          <cell r="L253">
            <v>813.64388849362467</v>
          </cell>
          <cell r="M253">
            <v>28926.598367975697</v>
          </cell>
          <cell r="N253">
            <v>9445.7034449339189</v>
          </cell>
          <cell r="O253">
            <v>229.68409028816117</v>
          </cell>
          <cell r="P253">
            <v>9216.0193546457576</v>
          </cell>
          <cell r="Q253">
            <v>7736.5844762027245</v>
          </cell>
          <cell r="R253">
            <v>192.843989119838</v>
          </cell>
          <cell r="S253">
            <v>253.44053225275835</v>
          </cell>
          <cell r="T253">
            <v>183.7438813098147</v>
          </cell>
          <cell r="U253">
            <v>28733.754378855858</v>
          </cell>
          <cell r="V253">
            <v>8962.5788223929994</v>
          </cell>
          <cell r="W253">
            <v>7552.8405948929103</v>
          </cell>
          <cell r="X253">
            <v>45249.173796141768</v>
          </cell>
          <cell r="Y253">
            <v>174.07628932564623</v>
          </cell>
          <cell r="Z253">
            <v>424.45069322264425</v>
          </cell>
          <cell r="AA253">
            <v>31.501420134120551</v>
          </cell>
        </row>
        <row r="254">
          <cell r="C254">
            <v>1414.3224972170358</v>
          </cell>
          <cell r="R254">
            <v>1414.3224972170358</v>
          </cell>
          <cell r="Y254">
            <v>1139.6630179317251</v>
          </cell>
          <cell r="Z254">
            <v>0</v>
          </cell>
          <cell r="AA254">
            <v>232.22980436879971</v>
          </cell>
          <cell r="AB254">
            <v>0</v>
          </cell>
          <cell r="AC254">
            <v>42.429674916511075</v>
          </cell>
        </row>
        <row r="255">
          <cell r="A255">
            <v>1977</v>
          </cell>
          <cell r="B255" t="str">
            <v>Total</v>
          </cell>
          <cell r="C255">
            <v>1758.6484746962237</v>
          </cell>
          <cell r="E255">
            <v>31.490281000000003</v>
          </cell>
          <cell r="F255">
            <v>102.80000000000001</v>
          </cell>
          <cell r="H255">
            <v>1727.1581936962236</v>
          </cell>
          <cell r="I255">
            <v>637.08345271933649</v>
          </cell>
          <cell r="J255">
            <v>2364.2416464155604</v>
          </cell>
          <cell r="K255">
            <v>34487.065671072822</v>
          </cell>
          <cell r="L255">
            <v>1290.1965557188842</v>
          </cell>
          <cell r="M255">
            <v>33196.869115353933</v>
          </cell>
          <cell r="N255">
            <v>11900.407167762414</v>
          </cell>
          <cell r="O255">
            <v>428.10929854440235</v>
          </cell>
          <cell r="P255">
            <v>11472.297869218011</v>
          </cell>
          <cell r="Q255">
            <v>9203.1660773128842</v>
          </cell>
          <cell r="R255">
            <v>605.56904961729788</v>
          </cell>
          <cell r="S255">
            <v>547.23249686867894</v>
          </cell>
          <cell r="T255">
            <v>381.25603405936937</v>
          </cell>
          <cell r="U255">
            <v>32591.300065736636</v>
          </cell>
          <cell r="V255">
            <v>10925.065372349334</v>
          </cell>
          <cell r="W255">
            <v>8821.9100432535161</v>
          </cell>
          <cell r="X255">
            <v>52338.275481339486</v>
          </cell>
          <cell r="Y255">
            <v>618.73452371266853</v>
          </cell>
          <cell r="Z255">
            <v>861.85004881585905</v>
          </cell>
          <cell r="AA255">
            <v>53.47300801681854</v>
          </cell>
        </row>
        <row r="256">
          <cell r="A256">
            <v>1978</v>
          </cell>
          <cell r="B256">
            <v>1</v>
          </cell>
          <cell r="C256">
            <v>491.08000000000004</v>
          </cell>
          <cell r="E256">
            <v>17.388000000000002</v>
          </cell>
          <cell r="F256">
            <v>23.063112537931843</v>
          </cell>
          <cell r="H256">
            <v>473.69200000000006</v>
          </cell>
          <cell r="I256">
            <v>0</v>
          </cell>
          <cell r="J256">
            <v>473.69200000000006</v>
          </cell>
          <cell r="K256">
            <v>664.82800000001134</v>
          </cell>
          <cell r="L256">
            <v>191.136</v>
          </cell>
          <cell r="M256">
            <v>473.69200000001138</v>
          </cell>
          <cell r="N256">
            <v>253.06247999999999</v>
          </cell>
          <cell r="O256">
            <v>61.926479999999998</v>
          </cell>
          <cell r="P256">
            <v>191.136</v>
          </cell>
          <cell r="Q256">
            <v>68.913935578773163</v>
          </cell>
          <cell r="R256">
            <v>284.2152000000068</v>
          </cell>
          <cell r="S256">
            <v>124.2384</v>
          </cell>
          <cell r="T256">
            <v>62.022542020895848</v>
          </cell>
          <cell r="U256">
            <v>189.47680000000457</v>
          </cell>
          <cell r="V256">
            <v>66.897599999999997</v>
          </cell>
          <cell r="W256">
            <v>6.8913935578773149</v>
          </cell>
          <cell r="X256">
            <v>263.26579355788192</v>
          </cell>
          <cell r="Y256">
            <v>230.22138666717314</v>
          </cell>
          <cell r="Z256">
            <v>226.14047109310246</v>
          </cell>
          <cell r="AA256">
            <v>0</v>
          </cell>
          <cell r="AC256">
            <v>14.11428426062708</v>
          </cell>
        </row>
        <row r="257">
          <cell r="A257">
            <v>1978</v>
          </cell>
          <cell r="B257">
            <v>2</v>
          </cell>
          <cell r="C257">
            <v>131.46264122340423</v>
          </cell>
          <cell r="E257">
            <v>2.6598000000000004E-3</v>
          </cell>
          <cell r="F257">
            <v>6.1740198930299126</v>
          </cell>
          <cell r="H257">
            <v>131.45998142340423</v>
          </cell>
          <cell r="I257">
            <v>135.17392339813776</v>
          </cell>
          <cell r="J257">
            <v>266.63390482154199</v>
          </cell>
          <cell r="K257">
            <v>722.34960058612523</v>
          </cell>
          <cell r="L257">
            <v>181.54662192494254</v>
          </cell>
          <cell r="M257">
            <v>540.80297866118269</v>
          </cell>
          <cell r="N257">
            <v>817.79081396883475</v>
          </cell>
          <cell r="O257">
            <v>87.323915910653128</v>
          </cell>
          <cell r="P257">
            <v>730.46689805818164</v>
          </cell>
          <cell r="Q257">
            <v>403.18131123840112</v>
          </cell>
          <cell r="R257">
            <v>81.120446799177401</v>
          </cell>
          <cell r="S257">
            <v>91.308362257272705</v>
          </cell>
          <cell r="T257">
            <v>90.715795028640258</v>
          </cell>
          <cell r="U257">
            <v>459.68253186200531</v>
          </cell>
          <cell r="V257">
            <v>639.15853580090891</v>
          </cell>
          <cell r="W257">
            <v>312.46551620976084</v>
          </cell>
          <cell r="X257">
            <v>1411.306583872675</v>
          </cell>
          <cell r="Y257">
            <v>113.86058830844352</v>
          </cell>
          <cell r="Z257">
            <v>136.12678557239229</v>
          </cell>
          <cell r="AA257">
            <v>13.157230204254518</v>
          </cell>
        </row>
        <row r="258">
          <cell r="A258">
            <v>1978</v>
          </cell>
          <cell r="B258">
            <v>3</v>
          </cell>
          <cell r="C258">
            <v>133.59227017142859</v>
          </cell>
          <cell r="E258">
            <v>0.24481600000000003</v>
          </cell>
          <cell r="F258">
            <v>6.2740359231926623</v>
          </cell>
          <cell r="H258">
            <v>133.34745417142861</v>
          </cell>
          <cell r="I258">
            <v>48.382492368099186</v>
          </cell>
          <cell r="J258">
            <v>181.72994653952779</v>
          </cell>
          <cell r="K258">
            <v>2111.132448110533</v>
          </cell>
          <cell r="L258">
            <v>93.156216484402549</v>
          </cell>
          <cell r="M258">
            <v>2017.9762316261304</v>
          </cell>
          <cell r="N258">
            <v>985.84436045702193</v>
          </cell>
          <cell r="O258">
            <v>26.451767568345026</v>
          </cell>
          <cell r="P258">
            <v>959.39259288867686</v>
          </cell>
          <cell r="Q258">
            <v>667.93553926083769</v>
          </cell>
          <cell r="R258">
            <v>30.269643474391955</v>
          </cell>
          <cell r="S258">
            <v>62.360518537763994</v>
          </cell>
          <cell r="T258">
            <v>30.057099266737698</v>
          </cell>
          <cell r="U258">
            <v>1987.7065881517383</v>
          </cell>
          <cell r="V258">
            <v>897.03207435091281</v>
          </cell>
          <cell r="W258">
            <v>637.87843999409995</v>
          </cell>
          <cell r="X258">
            <v>3522.6171024967512</v>
          </cell>
          <cell r="Y258">
            <v>67.242022592855392</v>
          </cell>
          <cell r="Z258">
            <v>49.310875622093569</v>
          </cell>
          <cell r="AA258">
            <v>6.1343630639446829</v>
          </cell>
        </row>
        <row r="259">
          <cell r="A259">
            <v>1978</v>
          </cell>
          <cell r="B259">
            <v>4</v>
          </cell>
          <cell r="C259">
            <v>31.227555126857144</v>
          </cell>
          <cell r="E259">
            <v>1.26</v>
          </cell>
          <cell r="F259">
            <v>1.4665728968297973</v>
          </cell>
          <cell r="H259">
            <v>29.967555126857143</v>
          </cell>
          <cell r="I259">
            <v>24.955903159874207</v>
          </cell>
          <cell r="J259">
            <v>54.923458286731353</v>
          </cell>
          <cell r="K259">
            <v>1336.214947831907</v>
          </cell>
          <cell r="L259">
            <v>25.149763807591548</v>
          </cell>
          <cell r="M259">
            <v>1311.0651840243154</v>
          </cell>
          <cell r="N259">
            <v>396.7774977474138</v>
          </cell>
          <cell r="O259">
            <v>17.345242060575977</v>
          </cell>
          <cell r="P259">
            <v>379.43225568683783</v>
          </cell>
          <cell r="Q259">
            <v>322.08606782216742</v>
          </cell>
          <cell r="R259">
            <v>16.388314800303942</v>
          </cell>
          <cell r="S259">
            <v>24.663096619644463</v>
          </cell>
          <cell r="T259">
            <v>12.883442712886698</v>
          </cell>
          <cell r="U259">
            <v>1294.6768692240114</v>
          </cell>
          <cell r="V259">
            <v>354.76915906719336</v>
          </cell>
          <cell r="W259">
            <v>309.20262510928075</v>
          </cell>
          <cell r="X259">
            <v>1958.6486534004855</v>
          </cell>
          <cell r="Y259">
            <v>26.448809298898304</v>
          </cell>
          <cell r="Z259">
            <v>24.789302127295045</v>
          </cell>
          <cell r="AA259">
            <v>2.6967427066417553</v>
          </cell>
        </row>
        <row r="260">
          <cell r="A260">
            <v>1978</v>
          </cell>
          <cell r="B260">
            <v>5</v>
          </cell>
          <cell r="C260">
            <v>999.23760370868195</v>
          </cell>
          <cell r="E260">
            <v>18.973755199999999</v>
          </cell>
          <cell r="F260">
            <v>46.928258749015789</v>
          </cell>
          <cell r="H260">
            <v>980.26384850868192</v>
          </cell>
          <cell r="I260">
            <v>424.45069322264425</v>
          </cell>
          <cell r="J260">
            <v>1404.7145417313263</v>
          </cell>
          <cell r="K260">
            <v>30138.468920587184</v>
          </cell>
          <cell r="L260">
            <v>839.87799208944693</v>
          </cell>
          <cell r="M260">
            <v>29298.590928497735</v>
          </cell>
          <cell r="N260">
            <v>9802.4568144824461</v>
          </cell>
          <cell r="O260">
            <v>229.68409028816117</v>
          </cell>
          <cell r="P260">
            <v>9572.7727241942848</v>
          </cell>
          <cell r="Q260">
            <v>7782.5246851810716</v>
          </cell>
          <cell r="R260">
            <v>195.32393952331824</v>
          </cell>
          <cell r="S260">
            <v>263.25124991534284</v>
          </cell>
          <cell r="T260">
            <v>184.83496127305045</v>
          </cell>
          <cell r="U260">
            <v>29103.266988974417</v>
          </cell>
          <cell r="V260">
            <v>9309.5214742789412</v>
          </cell>
          <cell r="W260">
            <v>7597.6897239080208</v>
          </cell>
          <cell r="X260">
            <v>46010.478187161381</v>
          </cell>
          <cell r="Y260">
            <v>175.52340021560497</v>
          </cell>
          <cell r="Z260">
            <v>435.71624296052107</v>
          </cell>
          <cell r="AA260">
            <v>32.170507535585578</v>
          </cell>
        </row>
        <row r="261">
          <cell r="C261">
            <v>1424.6243434697033</v>
          </cell>
          <cell r="R261">
            <v>1424.6243434697033</v>
          </cell>
          <cell r="Y261">
            <v>1152.2720686984314</v>
          </cell>
          <cell r="Z261">
            <v>0</v>
          </cell>
          <cell r="AA261">
            <v>229.61354446718076</v>
          </cell>
          <cell r="AB261">
            <v>0</v>
          </cell>
          <cell r="AC261">
            <v>42.738730304091099</v>
          </cell>
        </row>
        <row r="262">
          <cell r="A262">
            <v>1978</v>
          </cell>
          <cell r="B262" t="str">
            <v>Total</v>
          </cell>
          <cell r="C262">
            <v>1786.600070230372</v>
          </cell>
          <cell r="E262">
            <v>37.869230999999999</v>
          </cell>
          <cell r="F262">
            <v>83.906000000000006</v>
          </cell>
          <cell r="H262">
            <v>1748.7308392303721</v>
          </cell>
          <cell r="I262">
            <v>632.96301214875541</v>
          </cell>
          <cell r="J262">
            <v>2381.6938513791274</v>
          </cell>
          <cell r="K262">
            <v>34972.99391711576</v>
          </cell>
          <cell r="L262">
            <v>1330.8665943063836</v>
          </cell>
          <cell r="M262">
            <v>33642.127322809378</v>
          </cell>
          <cell r="N262">
            <v>12255.931966655717</v>
          </cell>
          <cell r="O262">
            <v>422.73149582773533</v>
          </cell>
          <cell r="P262">
            <v>11833.200470827982</v>
          </cell>
          <cell r="Q262">
            <v>9244.6415390812508</v>
          </cell>
          <cell r="R262">
            <v>607.31754459719832</v>
          </cell>
          <cell r="S262">
            <v>565.82162733002406</v>
          </cell>
          <cell r="T262">
            <v>380.51384030221095</v>
          </cell>
          <cell r="U262">
            <v>33034.809778212177</v>
          </cell>
          <cell r="V262">
            <v>11267.378843497956</v>
          </cell>
          <cell r="W262">
            <v>8864.1276987790407</v>
          </cell>
          <cell r="X262">
            <v>53166.316320489175</v>
          </cell>
          <cell r="Y262">
            <v>613.29620708297534</v>
          </cell>
          <cell r="Z262">
            <v>886.19796163603155</v>
          </cell>
          <cell r="AA262">
            <v>54.158843510426536</v>
          </cell>
        </row>
        <row r="263">
          <cell r="A263">
            <v>1979</v>
          </cell>
          <cell r="B263">
            <v>1</v>
          </cell>
          <cell r="C263">
            <v>524.84</v>
          </cell>
          <cell r="E263">
            <v>16.492000000000001</v>
          </cell>
          <cell r="F263">
            <v>29.622817338092499</v>
          </cell>
          <cell r="H263">
            <v>508.34800000000001</v>
          </cell>
          <cell r="I263">
            <v>0</v>
          </cell>
          <cell r="J263">
            <v>508.34800000000001</v>
          </cell>
          <cell r="K263">
            <v>697.82480000000464</v>
          </cell>
          <cell r="L263">
            <v>189.47680000000003</v>
          </cell>
          <cell r="M263">
            <v>508.34800000000462</v>
          </cell>
          <cell r="N263">
            <v>256.37440000000004</v>
          </cell>
          <cell r="O263">
            <v>66.897599999999997</v>
          </cell>
          <cell r="P263">
            <v>189.47680000000003</v>
          </cell>
          <cell r="Q263">
            <v>73.788993557877319</v>
          </cell>
          <cell r="R263">
            <v>305.00880000000274</v>
          </cell>
          <cell r="S263">
            <v>123.15992000000001</v>
          </cell>
          <cell r="T263">
            <v>66.410094202089596</v>
          </cell>
          <cell r="U263">
            <v>203.33920000000188</v>
          </cell>
          <cell r="V263">
            <v>66.316880000000012</v>
          </cell>
          <cell r="W263">
            <v>7.3788993557877234</v>
          </cell>
          <cell r="X263">
            <v>277.03497935578963</v>
          </cell>
          <cell r="Y263">
            <v>253.60097868292706</v>
          </cell>
          <cell r="Z263">
            <v>226.14047109310246</v>
          </cell>
          <cell r="AA263">
            <v>0</v>
          </cell>
          <cell r="AC263">
            <v>14.83736442606277</v>
          </cell>
        </row>
        <row r="264">
          <cell r="A264">
            <v>1979</v>
          </cell>
          <cell r="B264">
            <v>2</v>
          </cell>
          <cell r="C264">
            <v>125.15865021276602</v>
          </cell>
          <cell r="E264">
            <v>2.6598000000000004E-3</v>
          </cell>
          <cell r="F264">
            <v>7.064156378200936</v>
          </cell>
          <cell r="H264">
            <v>125.15599041276602</v>
          </cell>
          <cell r="I264">
            <v>136.12678557239229</v>
          </cell>
          <cell r="J264">
            <v>261.28277598515831</v>
          </cell>
          <cell r="K264">
            <v>720.96530784716356</v>
          </cell>
          <cell r="L264">
            <v>192.95323901442191</v>
          </cell>
          <cell r="M264">
            <v>528.01206883274165</v>
          </cell>
          <cell r="N264">
            <v>832.11177481533082</v>
          </cell>
          <cell r="O264">
            <v>89.957577288654122</v>
          </cell>
          <cell r="P264">
            <v>742.15419752667674</v>
          </cell>
          <cell r="Q264">
            <v>402.42309349841497</v>
          </cell>
          <cell r="R264">
            <v>79.20181032491125</v>
          </cell>
          <cell r="S264">
            <v>92.769274690834592</v>
          </cell>
          <cell r="T264">
            <v>90.54519603714337</v>
          </cell>
          <cell r="U264">
            <v>448.81025850783038</v>
          </cell>
          <cell r="V264">
            <v>649.38492283584219</v>
          </cell>
          <cell r="W264">
            <v>311.87789746127157</v>
          </cell>
          <cell r="X264">
            <v>1410.0730788049441</v>
          </cell>
          <cell r="Y264">
            <v>104.88924742738874</v>
          </cell>
          <cell r="Z264">
            <v>144.501219572856</v>
          </cell>
          <cell r="AA264">
            <v>13.125814052644461</v>
          </cell>
        </row>
        <row r="265">
          <cell r="A265">
            <v>1979</v>
          </cell>
          <cell r="B265">
            <v>3</v>
          </cell>
          <cell r="C265">
            <v>138.14147611428572</v>
          </cell>
          <cell r="E265">
            <v>0.447824</v>
          </cell>
          <cell r="F265">
            <v>7.7969280423518672</v>
          </cell>
          <cell r="H265">
            <v>137.69365211428573</v>
          </cell>
          <cell r="I265">
            <v>49.310875622093569</v>
          </cell>
          <cell r="J265">
            <v>187.00452773637929</v>
          </cell>
          <cell r="K265">
            <v>2174.7111158881175</v>
          </cell>
          <cell r="L265">
            <v>105.98560668531556</v>
          </cell>
          <cell r="M265">
            <v>2068.7255092028022</v>
          </cell>
          <cell r="N265">
            <v>1003.0176810362284</v>
          </cell>
          <cell r="O265">
            <v>30.933095197418673</v>
          </cell>
          <cell r="P265">
            <v>972.08458583880974</v>
          </cell>
          <cell r="Q265">
            <v>668.8115351915186</v>
          </cell>
          <cell r="R265">
            <v>31.030882638042034</v>
          </cell>
          <cell r="S265">
            <v>63.185498079522631</v>
          </cell>
          <cell r="T265">
            <v>30.096519083618336</v>
          </cell>
          <cell r="U265">
            <v>2037.6946265647603</v>
          </cell>
          <cell r="V265">
            <v>908.89908775928711</v>
          </cell>
          <cell r="W265">
            <v>638.71501610790028</v>
          </cell>
          <cell r="X265">
            <v>3585.3087304319474</v>
          </cell>
          <cell r="Y265">
            <v>62.91486445817155</v>
          </cell>
          <cell r="Z265">
            <v>55.182390352952297</v>
          </cell>
          <cell r="AA265">
            <v>6.2156449900591504</v>
          </cell>
        </row>
        <row r="266">
          <cell r="A266">
            <v>1979</v>
          </cell>
          <cell r="B266">
            <v>4</v>
          </cell>
          <cell r="C266">
            <v>35.457089420571435</v>
          </cell>
          <cell r="E266">
            <v>2.2050000000000001</v>
          </cell>
          <cell r="F266">
            <v>2.0012553983042443</v>
          </cell>
          <cell r="H266">
            <v>33.252089420571437</v>
          </cell>
          <cell r="I266">
            <v>24.789302127295045</v>
          </cell>
          <cell r="J266">
            <v>58.041391547866482</v>
          </cell>
          <cell r="K266">
            <v>1352.7182607718778</v>
          </cell>
          <cell r="L266">
            <v>26.299794445369642</v>
          </cell>
          <cell r="M266">
            <v>1326.4184663265082</v>
          </cell>
          <cell r="N266">
            <v>381.06895351256298</v>
          </cell>
          <cell r="O266">
            <v>15.321753020789069</v>
          </cell>
          <cell r="P266">
            <v>365.74720049177392</v>
          </cell>
          <cell r="Q266">
            <v>324.52437813006981</v>
          </cell>
          <cell r="R266">
            <v>16.580230829081355</v>
          </cell>
          <cell r="S266">
            <v>23.773568031965308</v>
          </cell>
          <cell r="T266">
            <v>12.980975125202793</v>
          </cell>
          <cell r="U266">
            <v>1309.8382354974269</v>
          </cell>
          <cell r="V266">
            <v>341.97363245980864</v>
          </cell>
          <cell r="W266">
            <v>311.543403004867</v>
          </cell>
          <cell r="X266">
            <v>1963.3552709621026</v>
          </cell>
          <cell r="Y266">
            <v>24.151429848017319</v>
          </cell>
          <cell r="Z266">
            <v>26.516605438919669</v>
          </cell>
          <cell r="AA266">
            <v>2.6667386993124724</v>
          </cell>
        </row>
        <row r="267">
          <cell r="A267">
            <v>1979</v>
          </cell>
          <cell r="B267">
            <v>5</v>
          </cell>
          <cell r="C267">
            <v>989.85194902581634</v>
          </cell>
          <cell r="E267">
            <v>21.6778102</v>
          </cell>
          <cell r="F267">
            <v>55.868842843050459</v>
          </cell>
          <cell r="H267">
            <v>968.17413882581639</v>
          </cell>
          <cell r="I267">
            <v>435.71624296052107</v>
          </cell>
          <cell r="J267">
            <v>1403.8903817863372</v>
          </cell>
          <cell r="K267">
            <v>30507.157370760753</v>
          </cell>
          <cell r="L267">
            <v>881.65516514010653</v>
          </cell>
          <cell r="M267">
            <v>29625.502205620647</v>
          </cell>
          <cell r="N267">
            <v>10191.176639419047</v>
          </cell>
          <cell r="O267">
            <v>229.68409028816117</v>
          </cell>
          <cell r="P267">
            <v>9961.4925491308859</v>
          </cell>
          <cell r="Q267">
            <v>7827.3738141961821</v>
          </cell>
          <cell r="R267">
            <v>197.503348037471</v>
          </cell>
          <cell r="S267">
            <v>273.94104510109941</v>
          </cell>
          <cell r="T267">
            <v>185.90012808715935</v>
          </cell>
          <cell r="U267">
            <v>29427.998857583178</v>
          </cell>
          <cell r="V267">
            <v>9687.5515040297869</v>
          </cell>
          <cell r="W267">
            <v>7641.4736861090232</v>
          </cell>
          <cell r="X267">
            <v>46757.024047721985</v>
          </cell>
          <cell r="Y267">
            <v>164.62186269868292</v>
          </cell>
          <cell r="Z267">
            <v>459.85543246576037</v>
          </cell>
          <cell r="AA267">
            <v>32.867226061286487</v>
          </cell>
        </row>
        <row r="268">
          <cell r="C268">
            <v>1269.0452162433844</v>
          </cell>
          <cell r="R268">
            <v>1269.0452162433844</v>
          </cell>
          <cell r="Y268">
            <v>1000.1464711737672</v>
          </cell>
          <cell r="Z268">
            <v>0</v>
          </cell>
          <cell r="AA268">
            <v>230.82738858231568</v>
          </cell>
          <cell r="AB268">
            <v>0</v>
          </cell>
          <cell r="AC268">
            <v>38.071356487301529</v>
          </cell>
        </row>
        <row r="269">
          <cell r="A269">
            <v>1979</v>
          </cell>
          <cell r="B269" t="str">
            <v>Total</v>
          </cell>
          <cell r="C269">
            <v>1813.4491647734396</v>
          </cell>
          <cell r="E269">
            <v>40.825294</v>
          </cell>
          <cell r="F269">
            <v>102.35400000000001</v>
          </cell>
          <cell r="H269">
            <v>1772.6238707734396</v>
          </cell>
          <cell r="I269">
            <v>645.94320628230196</v>
          </cell>
          <cell r="J269">
            <v>2418.5670770557413</v>
          </cell>
          <cell r="K269">
            <v>35453.376855267918</v>
          </cell>
          <cell r="L269">
            <v>1396.3706052852137</v>
          </cell>
          <cell r="M269">
            <v>34057.006249982704</v>
          </cell>
          <cell r="N269">
            <v>12663.749448783168</v>
          </cell>
          <cell r="O269">
            <v>432.794115795023</v>
          </cell>
          <cell r="P269">
            <v>12230.955332988146</v>
          </cell>
          <cell r="Q269">
            <v>9296.9218145740633</v>
          </cell>
          <cell r="R269">
            <v>629.32507182950837</v>
          </cell>
          <cell r="S269">
            <v>576.82930590342198</v>
          </cell>
          <cell r="T269">
            <v>385.93291253521346</v>
          </cell>
          <cell r="U269">
            <v>33427.681178153194</v>
          </cell>
          <cell r="V269">
            <v>11654.126027084725</v>
          </cell>
          <cell r="W269">
            <v>8910.9889020388491</v>
          </cell>
          <cell r="X269">
            <v>53992.796107276772</v>
          </cell>
          <cell r="Y269">
            <v>610.17838311518756</v>
          </cell>
          <cell r="Z269">
            <v>927.03348334965358</v>
          </cell>
          <cell r="AA269">
            <v>54.875423803302567</v>
          </cell>
        </row>
        <row r="270">
          <cell r="A270">
            <v>1980</v>
          </cell>
          <cell r="B270">
            <v>1</v>
          </cell>
          <cell r="C270">
            <v>572.24</v>
          </cell>
          <cell r="E270">
            <v>38.152000000000001</v>
          </cell>
          <cell r="F270">
            <v>26.252043025771584</v>
          </cell>
          <cell r="H270">
            <v>534.08799999999997</v>
          </cell>
          <cell r="I270">
            <v>0</v>
          </cell>
          <cell r="J270">
            <v>534.08799999999997</v>
          </cell>
          <cell r="K270">
            <v>737.4272000000019</v>
          </cell>
          <cell r="L270">
            <v>203.33920000000001</v>
          </cell>
          <cell r="M270">
            <v>534.0880000000019</v>
          </cell>
          <cell r="N270">
            <v>269.65608000000003</v>
          </cell>
          <cell r="O270">
            <v>66.316880000000012</v>
          </cell>
          <cell r="P270">
            <v>203.33920000000001</v>
          </cell>
          <cell r="Q270">
            <v>73.695779355787735</v>
          </cell>
          <cell r="R270">
            <v>320.4528000000011</v>
          </cell>
          <cell r="S270">
            <v>132.17048</v>
          </cell>
          <cell r="T270">
            <v>66.32620142020896</v>
          </cell>
          <cell r="U270">
            <v>213.63520000000079</v>
          </cell>
          <cell r="V270">
            <v>71.168720000000008</v>
          </cell>
          <cell r="W270">
            <v>7.3695779355787749</v>
          </cell>
          <cell r="X270">
            <v>292.17349793557958</v>
          </cell>
          <cell r="Y270">
            <v>244.00863103778391</v>
          </cell>
          <cell r="Z270">
            <v>259.37236593981987</v>
          </cell>
          <cell r="AA270">
            <v>0</v>
          </cell>
          <cell r="AC270">
            <v>15.568484442606302</v>
          </cell>
        </row>
        <row r="271">
          <cell r="A271">
            <v>1980</v>
          </cell>
          <cell r="B271">
            <v>2</v>
          </cell>
          <cell r="C271">
            <v>128.74894821276601</v>
          </cell>
          <cell r="E271">
            <v>2.6598000000000004E-3</v>
          </cell>
          <cell r="F271">
            <v>5.9064779253536477</v>
          </cell>
          <cell r="H271">
            <v>128.74628841276601</v>
          </cell>
          <cell r="I271">
            <v>144.501219572856</v>
          </cell>
          <cell r="J271">
            <v>273.24750798562201</v>
          </cell>
          <cell r="K271">
            <v>722.05776649345239</v>
          </cell>
          <cell r="L271">
            <v>186.64373337507939</v>
          </cell>
          <cell r="M271">
            <v>535.41403311837303</v>
          </cell>
          <cell r="N271">
            <v>836.02865621092155</v>
          </cell>
          <cell r="O271">
            <v>95.525978689859016</v>
          </cell>
          <cell r="P271">
            <v>740.50267752106254</v>
          </cell>
          <cell r="Q271">
            <v>407.40387615113059</v>
          </cell>
          <cell r="R271">
            <v>80.312104967755957</v>
          </cell>
          <cell r="S271">
            <v>92.562834690132817</v>
          </cell>
          <cell r="T271">
            <v>91.665872134004388</v>
          </cell>
          <cell r="U271">
            <v>455.10192815061708</v>
          </cell>
          <cell r="V271">
            <v>647.93984283092971</v>
          </cell>
          <cell r="W271">
            <v>315.73800401712617</v>
          </cell>
          <cell r="X271">
            <v>1418.779774998673</v>
          </cell>
          <cell r="Y271">
            <v>103.02497657633661</v>
          </cell>
          <cell r="Z271">
            <v>148.28879462596188</v>
          </cell>
          <cell r="AA271">
            <v>13.227040589594658</v>
          </cell>
        </row>
        <row r="272">
          <cell r="A272">
            <v>1980</v>
          </cell>
          <cell r="B272">
            <v>3</v>
          </cell>
          <cell r="C272">
            <v>157.70268125714284</v>
          </cell>
          <cell r="E272">
            <v>3.4348840000000003</v>
          </cell>
          <cell r="F272">
            <v>7.2347573983679156</v>
          </cell>
          <cell r="H272">
            <v>154.26779725714283</v>
          </cell>
          <cell r="I272">
            <v>55.182390352952297</v>
          </cell>
          <cell r="J272">
            <v>209.45018761009513</v>
          </cell>
          <cell r="K272">
            <v>2247.1448141748556</v>
          </cell>
          <cell r="L272">
            <v>109.65315178498773</v>
          </cell>
          <cell r="M272">
            <v>2137.491662389868</v>
          </cell>
          <cell r="N272">
            <v>1018.5522395442748</v>
          </cell>
          <cell r="O272">
            <v>30.322703570715145</v>
          </cell>
          <cell r="P272">
            <v>988.22953597355968</v>
          </cell>
          <cell r="Q272">
            <v>669.03771967861542</v>
          </cell>
          <cell r="R272">
            <v>32.06237493584802</v>
          </cell>
          <cell r="S272">
            <v>64.234919838281385</v>
          </cell>
          <cell r="T272">
            <v>30.106697385537696</v>
          </cell>
          <cell r="U272">
            <v>2105.4292874540201</v>
          </cell>
          <cell r="V272">
            <v>923.99461613527831</v>
          </cell>
          <cell r="W272">
            <v>638.93102229307772</v>
          </cell>
          <cell r="X272">
            <v>3668.3549258823759</v>
          </cell>
          <cell r="Y272">
            <v>62.355242812552227</v>
          </cell>
          <cell r="Z272">
            <v>57.728549739131509</v>
          </cell>
          <cell r="AA272">
            <v>6.3201996079833549</v>
          </cell>
        </row>
        <row r="273">
          <cell r="A273">
            <v>1980</v>
          </cell>
          <cell r="B273">
            <v>4</v>
          </cell>
          <cell r="C273">
            <v>40.61710232228571</v>
          </cell>
          <cell r="E273">
            <v>2.52</v>
          </cell>
          <cell r="F273">
            <v>1.8633474027450221</v>
          </cell>
          <cell r="H273">
            <v>38.097102322285707</v>
          </cell>
          <cell r="I273">
            <v>26.516605438919669</v>
          </cell>
          <cell r="J273">
            <v>64.61370776120539</v>
          </cell>
          <cell r="K273">
            <v>1374.4519432586324</v>
          </cell>
          <cell r="L273">
            <v>24.651220981464768</v>
          </cell>
          <cell r="M273">
            <v>1349.8007222771676</v>
          </cell>
          <cell r="N273">
            <v>366.62485344127339</v>
          </cell>
          <cell r="O273">
            <v>14.888430112775506</v>
          </cell>
          <cell r="P273">
            <v>351.73642332849789</v>
          </cell>
          <cell r="Q273">
            <v>326.4318331176425</v>
          </cell>
          <cell r="R273">
            <v>16.872509028464595</v>
          </cell>
          <cell r="S273">
            <v>22.862867516352367</v>
          </cell>
          <cell r="T273">
            <v>13.057273324705703</v>
          </cell>
          <cell r="U273">
            <v>1332.9282132487031</v>
          </cell>
          <cell r="V273">
            <v>328.87355581214553</v>
          </cell>
          <cell r="W273">
            <v>313.37455979293679</v>
          </cell>
          <cell r="X273">
            <v>1975.1763288537854</v>
          </cell>
          <cell r="Y273">
            <v>23.301343725699017</v>
          </cell>
          <cell r="Z273">
            <v>26.851673650347514</v>
          </cell>
          <cell r="AA273">
            <v>2.6396324934761335</v>
          </cell>
        </row>
        <row r="274">
          <cell r="A274">
            <v>1980</v>
          </cell>
          <cell r="B274">
            <v>5</v>
          </cell>
          <cell r="C274">
            <v>1012.8922237951306</v>
          </cell>
          <cell r="E274">
            <v>25.730795199999999</v>
          </cell>
          <cell r="F274">
            <v>46.467374247761839</v>
          </cell>
          <cell r="H274">
            <v>987.16142859513059</v>
          </cell>
          <cell r="I274">
            <v>459.85543246576037</v>
          </cell>
          <cell r="J274">
            <v>1447.0168610608907</v>
          </cell>
          <cell r="K274">
            <v>30875.01571864407</v>
          </cell>
          <cell r="L274">
            <v>926.9582018383835</v>
          </cell>
          <cell r="M274">
            <v>29948.057516805686</v>
          </cell>
          <cell r="N274">
            <v>10614.509705868171</v>
          </cell>
          <cell r="O274">
            <v>229.68409028816117</v>
          </cell>
          <cell r="P274">
            <v>10384.82561558001</v>
          </cell>
          <cell r="Q274">
            <v>7871.1577763971845</v>
          </cell>
          <cell r="R274">
            <v>199.65371677870459</v>
          </cell>
          <cell r="S274">
            <v>285.58270442845031</v>
          </cell>
          <cell r="T274">
            <v>186.93999718943314</v>
          </cell>
          <cell r="U274">
            <v>29748.403800026983</v>
          </cell>
          <cell r="V274">
            <v>10099.242911151559</v>
          </cell>
          <cell r="W274">
            <v>7684.2177792077509</v>
          </cell>
          <cell r="X274">
            <v>47531.864490386295</v>
          </cell>
          <cell r="Y274">
            <v>162.98749681968368</v>
          </cell>
          <cell r="Z274">
            <v>475.58010065707498</v>
          </cell>
          <cell r="AA274">
            <v>33.608820919829405</v>
          </cell>
        </row>
        <row r="275">
          <cell r="C275">
            <v>1256.4013933193439</v>
          </cell>
          <cell r="R275">
            <v>1256.4013933193439</v>
          </cell>
          <cell r="Y275">
            <v>973.35883748094147</v>
          </cell>
          <cell r="Z275">
            <v>0</v>
          </cell>
          <cell r="AA275">
            <v>245.35051403882213</v>
          </cell>
          <cell r="AB275">
            <v>0</v>
          </cell>
          <cell r="AC275">
            <v>37.692041799580316</v>
          </cell>
        </row>
        <row r="276">
          <cell r="A276">
            <v>1980</v>
          </cell>
          <cell r="B276" t="str">
            <v>Total</v>
          </cell>
          <cell r="C276">
            <v>1912.2009555873251</v>
          </cell>
          <cell r="E276">
            <v>69.840339</v>
          </cell>
          <cell r="F276">
            <v>87.724000000000004</v>
          </cell>
          <cell r="H276">
            <v>1842.360616587325</v>
          </cell>
          <cell r="I276">
            <v>686.0556478304884</v>
          </cell>
          <cell r="J276">
            <v>2528.4162644178132</v>
          </cell>
          <cell r="K276">
            <v>35956.097442571016</v>
          </cell>
          <cell r="L276">
            <v>1451.2455079799154</v>
          </cell>
          <cell r="M276">
            <v>34504.851934591097</v>
          </cell>
          <cell r="N276">
            <v>13105.371535064642</v>
          </cell>
          <cell r="O276">
            <v>436.73808266151082</v>
          </cell>
          <cell r="P276">
            <v>12668.63345240313</v>
          </cell>
          <cell r="Q276">
            <v>9347.7269847003608</v>
          </cell>
          <cell r="R276">
            <v>649.35350571077424</v>
          </cell>
          <cell r="S276">
            <v>597.41380647321694</v>
          </cell>
          <cell r="T276">
            <v>388.09604145388988</v>
          </cell>
          <cell r="U276">
            <v>33855.498428880324</v>
          </cell>
          <cell r="V276">
            <v>12071.219645929912</v>
          </cell>
          <cell r="W276">
            <v>8959.6309432464695</v>
          </cell>
          <cell r="X276">
            <v>54886.34901805671</v>
          </cell>
          <cell r="Y276">
            <v>595.67769097205542</v>
          </cell>
          <cell r="Z276">
            <v>983.38996905494218</v>
          </cell>
          <cell r="AA276">
            <v>55.795693610883554</v>
          </cell>
        </row>
        <row r="277">
          <cell r="A277">
            <v>1981</v>
          </cell>
          <cell r="B277">
            <v>1</v>
          </cell>
          <cell r="C277">
            <v>579.84</v>
          </cell>
          <cell r="E277">
            <v>44.368000000000002</v>
          </cell>
          <cell r="F277">
            <v>25.861450198388606</v>
          </cell>
          <cell r="H277">
            <v>535.47199999999998</v>
          </cell>
          <cell r="I277">
            <v>0</v>
          </cell>
          <cell r="J277">
            <v>535.47199999999998</v>
          </cell>
          <cell r="K277">
            <v>749.10720000000083</v>
          </cell>
          <cell r="L277">
            <v>213.6352</v>
          </cell>
          <cell r="M277">
            <v>535.47200000000089</v>
          </cell>
          <cell r="N277">
            <v>284.80392000000001</v>
          </cell>
          <cell r="O277">
            <v>71.168719999999993</v>
          </cell>
          <cell r="P277">
            <v>213.6352</v>
          </cell>
          <cell r="Q277">
            <v>78.538297935578768</v>
          </cell>
          <cell r="R277">
            <v>321.28320000000053</v>
          </cell>
          <cell r="S277">
            <v>138.86287999999999</v>
          </cell>
          <cell r="T277">
            <v>70.68446814202089</v>
          </cell>
          <cell r="U277">
            <v>214.18880000000036</v>
          </cell>
          <cell r="V277">
            <v>74.772320000000008</v>
          </cell>
          <cell r="W277">
            <v>7.8538297935578782</v>
          </cell>
          <cell r="X277">
            <v>296.8149497935583</v>
          </cell>
          <cell r="Y277">
            <v>253.75668777299359</v>
          </cell>
          <cell r="Z277">
            <v>261.14894392476725</v>
          </cell>
          <cell r="AA277">
            <v>0</v>
          </cell>
          <cell r="AC277">
            <v>15.924916444260642</v>
          </cell>
        </row>
        <row r="278">
          <cell r="A278">
            <v>1981</v>
          </cell>
          <cell r="B278">
            <v>2</v>
          </cell>
          <cell r="C278">
            <v>131.0909275234043</v>
          </cell>
          <cell r="E278">
            <v>0</v>
          </cell>
          <cell r="F278">
            <v>5.8467878959835309</v>
          </cell>
          <cell r="H278">
            <v>131.0909275234043</v>
          </cell>
          <cell r="I278">
            <v>148.28879462596188</v>
          </cell>
          <cell r="J278">
            <v>279.37972214936622</v>
          </cell>
          <cell r="K278">
            <v>734.48165029998336</v>
          </cell>
          <cell r="L278">
            <v>182.8979431896108</v>
          </cell>
          <cell r="M278">
            <v>551.58370711037253</v>
          </cell>
          <cell r="N278">
            <v>830.83778602054053</v>
          </cell>
          <cell r="O278">
            <v>89.714332843838974</v>
          </cell>
          <cell r="P278">
            <v>741.12345317670156</v>
          </cell>
          <cell r="Q278">
            <v>405.45233686096515</v>
          </cell>
          <cell r="R278">
            <v>82.737556066555882</v>
          </cell>
          <cell r="S278">
            <v>92.640431647087695</v>
          </cell>
          <cell r="T278">
            <v>91.226775793717167</v>
          </cell>
          <cell r="U278">
            <v>468.84615104381663</v>
          </cell>
          <cell r="V278">
            <v>648.48302152961389</v>
          </cell>
          <cell r="W278">
            <v>314.22556106724801</v>
          </cell>
          <cell r="X278">
            <v>1431.5547336406785</v>
          </cell>
          <cell r="Y278">
            <v>106.25518545651472</v>
          </cell>
          <cell r="Z278">
            <v>147.01933987547801</v>
          </cell>
          <cell r="AA278">
            <v>13.330238175368038</v>
          </cell>
        </row>
        <row r="279">
          <cell r="A279">
            <v>1981</v>
          </cell>
          <cell r="B279">
            <v>3</v>
          </cell>
          <cell r="C279">
            <v>155.78833648</v>
          </cell>
          <cell r="E279">
            <v>2.3378920000000001</v>
          </cell>
          <cell r="F279">
            <v>6.9483173036826136</v>
          </cell>
          <cell r="H279">
            <v>153.45044447999999</v>
          </cell>
          <cell r="I279">
            <v>57.728549739131509</v>
          </cell>
          <cell r="J279">
            <v>211.17899421913148</v>
          </cell>
          <cell r="K279">
            <v>2316.6082816731514</v>
          </cell>
          <cell r="L279">
            <v>106.65404646295917</v>
          </cell>
          <cell r="M279">
            <v>2209.9542352101921</v>
          </cell>
          <cell r="N279">
            <v>1030.6486625982375</v>
          </cell>
          <cell r="O279">
            <v>29.555156554523638</v>
          </cell>
          <cell r="P279">
            <v>1001.0935060437139</v>
          </cell>
          <cell r="Q279">
            <v>668.48617884760131</v>
          </cell>
          <cell r="R279">
            <v>33.149313528152881</v>
          </cell>
          <cell r="S279">
            <v>65.071077892841402</v>
          </cell>
          <cell r="T279">
            <v>30.081878048142062</v>
          </cell>
          <cell r="U279">
            <v>2176.8049216820391</v>
          </cell>
          <cell r="V279">
            <v>936.02242815087243</v>
          </cell>
          <cell r="W279">
            <v>638.40430079945929</v>
          </cell>
          <cell r="X279">
            <v>3751.2316506323709</v>
          </cell>
          <cell r="Y279">
            <v>64.770747502569165</v>
          </cell>
          <cell r="Z279">
            <v>57.116408493110363</v>
          </cell>
          <cell r="AA279">
            <v>6.4151134734568176</v>
          </cell>
        </row>
        <row r="280">
          <cell r="A280">
            <v>1981</v>
          </cell>
          <cell r="B280">
            <v>4</v>
          </cell>
          <cell r="C280">
            <v>44.859362759999996</v>
          </cell>
          <cell r="E280">
            <v>0.94499999999999995</v>
          </cell>
          <cell r="F280">
            <v>2.0007729303759456</v>
          </cell>
          <cell r="H280">
            <v>43.914362759999996</v>
          </cell>
          <cell r="I280">
            <v>26.851673650347514</v>
          </cell>
          <cell r="J280">
            <v>70.76603641034751</v>
          </cell>
          <cell r="K280">
            <v>1403.6942496590505</v>
          </cell>
          <cell r="L280">
            <v>23.44047474789603</v>
          </cell>
          <cell r="M280">
            <v>1380.2537749111543</v>
          </cell>
          <cell r="N280">
            <v>352.31403056004154</v>
          </cell>
          <cell r="O280">
            <v>13.743944619926243</v>
          </cell>
          <cell r="P280">
            <v>338.57008594011529</v>
          </cell>
          <cell r="Q280">
            <v>327.11850441286305</v>
          </cell>
          <cell r="R280">
            <v>17.253172186389431</v>
          </cell>
          <cell r="S280">
            <v>22.007055586107498</v>
          </cell>
          <cell r="T280">
            <v>13.084740176514524</v>
          </cell>
          <cell r="U280">
            <v>1363.0006027247648</v>
          </cell>
          <cell r="V280">
            <v>316.56303035400776</v>
          </cell>
          <cell r="W280">
            <v>314.03376423634853</v>
          </cell>
          <cell r="X280">
            <v>1993.597397315121</v>
          </cell>
          <cell r="Y280">
            <v>23.643666744093391</v>
          </cell>
          <cell r="Z280">
            <v>26.08405280746749</v>
          </cell>
          <cell r="AA280">
            <v>2.6172483974505725</v>
          </cell>
        </row>
        <row r="281">
          <cell r="A281">
            <v>1981</v>
          </cell>
          <cell r="B281">
            <v>5</v>
          </cell>
          <cell r="C281">
            <v>1030.4401330016365</v>
          </cell>
          <cell r="E281">
            <v>20.940169999999998</v>
          </cell>
          <cell r="F281">
            <v>45.958671671569313</v>
          </cell>
          <cell r="H281">
            <v>1009.4999630016365</v>
          </cell>
          <cell r="I281">
            <v>475.58010065707498</v>
          </cell>
          <cell r="J281">
            <v>1485.0800636587114</v>
          </cell>
          <cell r="K281">
            <v>31233.483863685695</v>
          </cell>
          <cell r="L281">
            <v>957.07566644896474</v>
          </cell>
          <cell r="M281">
            <v>30276.408197236731</v>
          </cell>
          <cell r="N281">
            <v>11056.318577600525</v>
          </cell>
          <cell r="O281">
            <v>229.68409028816117</v>
          </cell>
          <cell r="P281">
            <v>10826.634487312363</v>
          </cell>
          <cell r="Q281">
            <v>7913.9018694959123</v>
          </cell>
          <cell r="R281">
            <v>201.84272131491156</v>
          </cell>
          <cell r="S281">
            <v>297.73244840109004</v>
          </cell>
          <cell r="T281">
            <v>187.95516940052792</v>
          </cell>
          <cell r="U281">
            <v>30074.56547592182</v>
          </cell>
          <cell r="V281">
            <v>10528.902038911274</v>
          </cell>
          <cell r="W281">
            <v>7725.9467000953846</v>
          </cell>
          <cell r="X281">
            <v>48329.414214928474</v>
          </cell>
          <cell r="Y281">
            <v>169.49103001828911</v>
          </cell>
          <cell r="Z281">
            <v>483.66279214241399</v>
          </cell>
          <cell r="AA281">
            <v>34.376516955826474</v>
          </cell>
        </row>
        <row r="282">
          <cell r="C282">
            <v>1268.5658302187323</v>
          </cell>
          <cell r="R282">
            <v>1268.5658302187323</v>
          </cell>
          <cell r="Y282">
            <v>995.7538867046211</v>
          </cell>
          <cell r="Z282">
            <v>0</v>
          </cell>
          <cell r="AA282">
            <v>234.75496860754913</v>
          </cell>
          <cell r="AB282">
            <v>0</v>
          </cell>
          <cell r="AC282">
            <v>38.056974906561969</v>
          </cell>
        </row>
        <row r="283">
          <cell r="A283">
            <v>1981</v>
          </cell>
          <cell r="B283" t="str">
            <v>Total</v>
          </cell>
          <cell r="C283">
            <v>1942.0187597650406</v>
          </cell>
          <cell r="E283">
            <v>68.591062000000008</v>
          </cell>
          <cell r="F283">
            <v>86.616</v>
          </cell>
          <cell r="H283">
            <v>1873.4276977650406</v>
          </cell>
          <cell r="I283">
            <v>708.44911867251585</v>
          </cell>
          <cell r="J283">
            <v>2581.8768164375565</v>
          </cell>
          <cell r="K283">
            <v>36437.375245317882</v>
          </cell>
          <cell r="L283">
            <v>1483.7033308494306</v>
          </cell>
          <cell r="M283">
            <v>34953.671914468454</v>
          </cell>
          <cell r="N283">
            <v>13554.922976779344</v>
          </cell>
          <cell r="O283">
            <v>433.86624430645008</v>
          </cell>
          <cell r="P283">
            <v>13121.056732472895</v>
          </cell>
          <cell r="Q283">
            <v>9393.4971875529209</v>
          </cell>
          <cell r="R283">
            <v>656.2659630960103</v>
          </cell>
          <cell r="S283">
            <v>616.31389352712654</v>
          </cell>
          <cell r="T283">
            <v>393.03303156092261</v>
          </cell>
          <cell r="U283">
            <v>34297.405951372442</v>
          </cell>
          <cell r="V283">
            <v>12504.742838945767</v>
          </cell>
          <cell r="W283">
            <v>9000.4641559919983</v>
          </cell>
          <cell r="X283">
            <v>55802.612946310212</v>
          </cell>
          <cell r="Y283">
            <v>617.91731749445989</v>
          </cell>
          <cell r="Z283">
            <v>990.95645368749774</v>
          </cell>
          <cell r="AA283">
            <v>56.739117002101906</v>
          </cell>
        </row>
        <row r="284">
          <cell r="A284">
            <v>1982</v>
          </cell>
          <cell r="B284">
            <v>1</v>
          </cell>
          <cell r="C284">
            <v>583.20000000000016</v>
          </cell>
          <cell r="E284">
            <v>32.043999999999997</v>
          </cell>
          <cell r="F284">
            <v>24.429429357816936</v>
          </cell>
          <cell r="H284">
            <v>551.15600000000018</v>
          </cell>
          <cell r="I284">
            <v>0</v>
          </cell>
          <cell r="J284">
            <v>551.15600000000018</v>
          </cell>
          <cell r="K284">
            <v>765.34480000000053</v>
          </cell>
          <cell r="L284">
            <v>214.18880000000001</v>
          </cell>
          <cell r="M284">
            <v>551.15600000000052</v>
          </cell>
          <cell r="N284">
            <v>288.96112000000005</v>
          </cell>
          <cell r="O284">
            <v>74.772319999999993</v>
          </cell>
          <cell r="P284">
            <v>214.18880000000007</v>
          </cell>
          <cell r="Q284">
            <v>82.626149793557872</v>
          </cell>
          <cell r="R284">
            <v>330.69360000000029</v>
          </cell>
          <cell r="S284">
            <v>139.22272000000004</v>
          </cell>
          <cell r="T284">
            <v>74.363534814202083</v>
          </cell>
          <cell r="U284">
            <v>220.46240000000023</v>
          </cell>
          <cell r="V284">
            <v>74.966080000000034</v>
          </cell>
          <cell r="W284">
            <v>8.2626149793557886</v>
          </cell>
          <cell r="X284">
            <v>303.69109497935608</v>
          </cell>
          <cell r="Y284">
            <v>263.16112881247068</v>
          </cell>
          <cell r="Z284">
            <v>264.79033035730566</v>
          </cell>
          <cell r="AA284">
            <v>0</v>
          </cell>
          <cell r="AC284">
            <v>16.328395644426074</v>
          </cell>
        </row>
        <row r="285">
          <cell r="A285">
            <v>1982</v>
          </cell>
          <cell r="B285">
            <v>2</v>
          </cell>
          <cell r="C285">
            <v>127.48348102340429</v>
          </cell>
          <cell r="E285">
            <v>0</v>
          </cell>
          <cell r="F285">
            <v>5.3401040705587288</v>
          </cell>
          <cell r="H285">
            <v>127.48348102340429</v>
          </cell>
          <cell r="I285">
            <v>147.01933987547801</v>
          </cell>
          <cell r="J285">
            <v>274.50282089888231</v>
          </cell>
          <cell r="K285">
            <v>743.34897194269888</v>
          </cell>
          <cell r="L285">
            <v>191.27325558993539</v>
          </cell>
          <cell r="M285">
            <v>552.07571635276349</v>
          </cell>
          <cell r="N285">
            <v>839.75627711954928</v>
          </cell>
          <cell r="O285">
            <v>90.773310962471271</v>
          </cell>
          <cell r="P285">
            <v>748.98296615707795</v>
          </cell>
          <cell r="Q285">
            <v>404.99887202971928</v>
          </cell>
          <cell r="R285">
            <v>82.811357452914521</v>
          </cell>
          <cell r="S285">
            <v>93.622870769634744</v>
          </cell>
          <cell r="T285">
            <v>91.124746206686837</v>
          </cell>
          <cell r="U285">
            <v>469.26435889984896</v>
          </cell>
          <cell r="V285">
            <v>655.36009538744315</v>
          </cell>
          <cell r="W285">
            <v>313.87412582303244</v>
          </cell>
          <cell r="X285">
            <v>1438.4985801103246</v>
          </cell>
          <cell r="Y285">
            <v>105.37182815658367</v>
          </cell>
          <cell r="Z285">
            <v>148.80919755119066</v>
          </cell>
          <cell r="AA285">
            <v>13.377948721461806</v>
          </cell>
        </row>
        <row r="286">
          <cell r="A286">
            <v>1982</v>
          </cell>
          <cell r="B286">
            <v>3</v>
          </cell>
          <cell r="C286">
            <v>159.27166864</v>
          </cell>
          <cell r="E286">
            <v>1.4674120000000002</v>
          </cell>
          <cell r="F286">
            <v>6.6716666285022397</v>
          </cell>
          <cell r="H286">
            <v>157.80425664000001</v>
          </cell>
          <cell r="I286">
            <v>57.116408493110363</v>
          </cell>
          <cell r="J286">
            <v>214.92066513311036</v>
          </cell>
          <cell r="K286">
            <v>2391.7255868151497</v>
          </cell>
          <cell r="L286">
            <v>103.88600990119919</v>
          </cell>
          <cell r="M286">
            <v>2287.8395769139506</v>
          </cell>
          <cell r="N286">
            <v>1039.9084380520717</v>
          </cell>
          <cell r="O286">
            <v>31.124825676247408</v>
          </cell>
          <cell r="P286">
            <v>1008.7836123758243</v>
          </cell>
          <cell r="Q286">
            <v>669.52912647570668</v>
          </cell>
          <cell r="R286">
            <v>34.31759365370926</v>
          </cell>
          <cell r="S286">
            <v>65.570934804428575</v>
          </cell>
          <cell r="T286">
            <v>30.128810691406802</v>
          </cell>
          <cell r="U286">
            <v>2253.5219832602415</v>
          </cell>
          <cell r="V286">
            <v>943.21267757139572</v>
          </cell>
          <cell r="W286">
            <v>639.40031578429989</v>
          </cell>
          <cell r="X286">
            <v>3836.1349766159374</v>
          </cell>
          <cell r="Y286">
            <v>64.858755021987193</v>
          </cell>
          <cell r="Z286">
            <v>58.657717170080225</v>
          </cell>
          <cell r="AA286">
            <v>6.5008669574772329</v>
          </cell>
        </row>
        <row r="287">
          <cell r="A287">
            <v>1982</v>
          </cell>
          <cell r="B287">
            <v>4</v>
          </cell>
          <cell r="C287">
            <v>43.426334519999997</v>
          </cell>
          <cell r="E287">
            <v>1.575</v>
          </cell>
          <cell r="F287">
            <v>1.8190681951736398</v>
          </cell>
          <cell r="H287">
            <v>41.851334519999995</v>
          </cell>
          <cell r="I287">
            <v>26.08405280746749</v>
          </cell>
          <cell r="J287">
            <v>67.935387327467481</v>
          </cell>
          <cell r="K287">
            <v>1430.9359900522322</v>
          </cell>
          <cell r="L287">
            <v>23.288297403107443</v>
          </cell>
          <cell r="M287">
            <v>1407.6476926491248</v>
          </cell>
          <cell r="N287">
            <v>339.8513277571152</v>
          </cell>
          <cell r="O287">
            <v>13.210404841678946</v>
          </cell>
          <cell r="P287">
            <v>326.64092291543625</v>
          </cell>
          <cell r="Q287">
            <v>327.24416907802748</v>
          </cell>
          <cell r="R287">
            <v>17.595596158114059</v>
          </cell>
          <cell r="S287">
            <v>21.231659989503356</v>
          </cell>
          <cell r="T287">
            <v>13.0897667631211</v>
          </cell>
          <cell r="U287">
            <v>1390.0520964910108</v>
          </cell>
          <cell r="V287">
            <v>305.40926292593292</v>
          </cell>
          <cell r="W287">
            <v>314.15440231490641</v>
          </cell>
          <cell r="X287">
            <v>2009.6157617318499</v>
          </cell>
          <cell r="Y287">
            <v>23.172475695565822</v>
          </cell>
          <cell r="Z287">
            <v>26.148696069635768</v>
          </cell>
          <cell r="AA287">
            <v>2.5958511455369258</v>
          </cell>
        </row>
        <row r="288">
          <cell r="A288">
            <v>1982</v>
          </cell>
          <cell r="B288">
            <v>5</v>
          </cell>
          <cell r="C288">
            <v>995.92097707425546</v>
          </cell>
          <cell r="E288">
            <v>17.387325000000001</v>
          </cell>
          <cell r="F288">
            <v>41.717731747948456</v>
          </cell>
          <cell r="H288">
            <v>978.53365207425543</v>
          </cell>
          <cell r="I288">
            <v>483.66279214241399</v>
          </cell>
          <cell r="J288">
            <v>1462.1964442166695</v>
          </cell>
          <cell r="K288">
            <v>31536.761920138488</v>
          </cell>
          <cell r="L288">
            <v>1045.94660067359</v>
          </cell>
          <cell r="M288">
            <v>30490.815319464898</v>
          </cell>
          <cell r="N288">
            <v>11574.848639584863</v>
          </cell>
          <cell r="O288">
            <v>229.68409028816117</v>
          </cell>
          <cell r="P288">
            <v>11345.164549296702</v>
          </cell>
          <cell r="Q288">
            <v>7955.6307903835459</v>
          </cell>
          <cell r="R288">
            <v>203.27210212976601</v>
          </cell>
          <cell r="S288">
            <v>311.99202510565937</v>
          </cell>
          <cell r="T288">
            <v>188.94623127160924</v>
          </cell>
          <cell r="U288">
            <v>30287.543217335133</v>
          </cell>
          <cell r="V288">
            <v>11033.172524191043</v>
          </cell>
          <cell r="W288">
            <v>7766.6845591119363</v>
          </cell>
          <cell r="X288">
            <v>49087.40030063811</v>
          </cell>
          <cell r="Y288">
            <v>170.06502671247685</v>
          </cell>
          <cell r="Z288">
            <v>498.93481386920598</v>
          </cell>
          <cell r="AA288">
            <v>35.210517925351731</v>
          </cell>
        </row>
        <row r="289">
          <cell r="C289">
            <v>1223.4143871695096</v>
          </cell>
          <cell r="R289">
            <v>1223.4143871695096</v>
          </cell>
          <cell r="Y289">
            <v>962.55517673465567</v>
          </cell>
          <cell r="Z289">
            <v>0</v>
          </cell>
          <cell r="AA289">
            <v>224.15677881976868</v>
          </cell>
          <cell r="AB289">
            <v>0</v>
          </cell>
          <cell r="AC289">
            <v>36.702431615085288</v>
          </cell>
        </row>
        <row r="290">
          <cell r="A290">
            <v>1982</v>
          </cell>
          <cell r="B290" t="str">
            <v>Total</v>
          </cell>
          <cell r="C290">
            <v>1909.3024612576601</v>
          </cell>
          <cell r="E290">
            <v>52.473737</v>
          </cell>
          <cell r="F290">
            <v>79.978000000000009</v>
          </cell>
          <cell r="H290">
            <v>1856.82872425766</v>
          </cell>
          <cell r="I290">
            <v>713.88259331846984</v>
          </cell>
          <cell r="J290">
            <v>2570.7113175761297</v>
          </cell>
          <cell r="K290">
            <v>36868.117268948568</v>
          </cell>
          <cell r="L290">
            <v>1578.5829635678319</v>
          </cell>
          <cell r="M290">
            <v>35289.534305380737</v>
          </cell>
          <cell r="N290">
            <v>14083.325802513598</v>
          </cell>
          <cell r="O290">
            <v>439.56495176855879</v>
          </cell>
          <cell r="P290">
            <v>13643.76085074504</v>
          </cell>
          <cell r="Q290">
            <v>9440.029107760558</v>
          </cell>
          <cell r="R290">
            <v>668.69024939450412</v>
          </cell>
          <cell r="S290">
            <v>631.64021066922601</v>
          </cell>
          <cell r="T290">
            <v>397.65308974702606</v>
          </cell>
          <cell r="U290">
            <v>34620.844055986236</v>
          </cell>
          <cell r="V290">
            <v>13012.120640075815</v>
          </cell>
          <cell r="W290">
            <v>9042.3760180135305</v>
          </cell>
          <cell r="X290">
            <v>56675.340714075581</v>
          </cell>
          <cell r="Y290">
            <v>626.62921439908416</v>
          </cell>
          <cell r="Z290">
            <v>1013.6691506618446</v>
          </cell>
          <cell r="AA290">
            <v>57.685184749827698</v>
          </cell>
        </row>
        <row r="291">
          <cell r="A291">
            <v>1983</v>
          </cell>
          <cell r="B291">
            <v>1</v>
          </cell>
          <cell r="C291">
            <v>572</v>
          </cell>
          <cell r="E291">
            <v>29.080000000000002</v>
          </cell>
          <cell r="F291">
            <v>22.237490142122397</v>
          </cell>
          <cell r="H291">
            <v>542.91999999999996</v>
          </cell>
          <cell r="I291">
            <v>0</v>
          </cell>
          <cell r="J291">
            <v>542.91999999999996</v>
          </cell>
          <cell r="K291">
            <v>763.38240000000019</v>
          </cell>
          <cell r="L291">
            <v>220.46240000000009</v>
          </cell>
          <cell r="M291">
            <v>542.92000000000007</v>
          </cell>
          <cell r="N291">
            <v>295.42848000000015</v>
          </cell>
          <cell r="O291">
            <v>74.966080000000005</v>
          </cell>
          <cell r="P291">
            <v>220.46240000000014</v>
          </cell>
          <cell r="Q291">
            <v>83.228694979355794</v>
          </cell>
          <cell r="R291">
            <v>325.75200000000001</v>
          </cell>
          <cell r="S291">
            <v>143.3005600000001</v>
          </cell>
          <cell r="T291">
            <v>74.905825481420223</v>
          </cell>
          <cell r="U291">
            <v>217.16800000000006</v>
          </cell>
          <cell r="V291">
            <v>77.161840000000041</v>
          </cell>
          <cell r="W291">
            <v>8.3228694979355708</v>
          </cell>
          <cell r="X291">
            <v>302.65270949793569</v>
          </cell>
          <cell r="Y291">
            <v>283.64237991997192</v>
          </cell>
          <cell r="Z291">
            <v>243.99725399700583</v>
          </cell>
          <cell r="AA291">
            <v>0</v>
          </cell>
          <cell r="AC291">
            <v>16.318751564442611</v>
          </cell>
        </row>
        <row r="292">
          <cell r="A292">
            <v>1983</v>
          </cell>
          <cell r="B292">
            <v>2</v>
          </cell>
          <cell r="C292">
            <v>102.08888530212765</v>
          </cell>
          <cell r="E292">
            <v>0</v>
          </cell>
          <cell r="F292">
            <v>3.9688821337872868</v>
          </cell>
          <cell r="H292">
            <v>102.08888530212765</v>
          </cell>
          <cell r="I292">
            <v>148.80919755119066</v>
          </cell>
          <cell r="J292">
            <v>250.89808285331833</v>
          </cell>
          <cell r="K292">
            <v>720.16244175316729</v>
          </cell>
          <cell r="L292">
            <v>195.56580550455635</v>
          </cell>
          <cell r="M292">
            <v>524.59663624861093</v>
          </cell>
          <cell r="N292">
            <v>850.9259008919995</v>
          </cell>
          <cell r="O292">
            <v>96.476619507210955</v>
          </cell>
          <cell r="P292">
            <v>754.44928138478849</v>
          </cell>
          <cell r="Q292">
            <v>410.3507453302434</v>
          </cell>
          <cell r="R292">
            <v>78.68949543729164</v>
          </cell>
          <cell r="S292">
            <v>94.306160173098561</v>
          </cell>
          <cell r="T292">
            <v>92.328917699304768</v>
          </cell>
          <cell r="U292">
            <v>445.90714081131932</v>
          </cell>
          <cell r="V292">
            <v>660.14312121168996</v>
          </cell>
          <cell r="W292">
            <v>318.02182763093862</v>
          </cell>
          <cell r="X292">
            <v>1424.0720896539478</v>
          </cell>
          <cell r="Y292">
            <v>87.477924045905311</v>
          </cell>
          <cell r="Z292">
            <v>164.58042059830493</v>
          </cell>
          <cell r="AA292">
            <v>13.26622866548475</v>
          </cell>
        </row>
        <row r="293">
          <cell r="A293">
            <v>1983</v>
          </cell>
          <cell r="B293">
            <v>3</v>
          </cell>
          <cell r="C293">
            <v>135.39622</v>
          </cell>
          <cell r="E293">
            <v>3.1197919999999999</v>
          </cell>
          <cell r="F293">
            <v>5.2637624257528595</v>
          </cell>
          <cell r="H293">
            <v>132.27642800000001</v>
          </cell>
          <cell r="I293">
            <v>58.657717170080225</v>
          </cell>
          <cell r="J293">
            <v>190.93414517008023</v>
          </cell>
          <cell r="K293">
            <v>2444.4561284303218</v>
          </cell>
          <cell r="L293">
            <v>120.57843741847499</v>
          </cell>
          <cell r="M293">
            <v>2323.8776910118468</v>
          </cell>
          <cell r="N293">
            <v>1063.7911149898707</v>
          </cell>
          <cell r="O293">
            <v>33.986717237474664</v>
          </cell>
          <cell r="P293">
            <v>1029.804397752396</v>
          </cell>
          <cell r="Q293">
            <v>673.38703302177453</v>
          </cell>
          <cell r="R293">
            <v>34.858165365177705</v>
          </cell>
          <cell r="S293">
            <v>66.937285853905749</v>
          </cell>
          <cell r="T293">
            <v>30.302416485979855</v>
          </cell>
          <cell r="U293">
            <v>2289.0195256466691</v>
          </cell>
          <cell r="V293">
            <v>962.86711189849018</v>
          </cell>
          <cell r="W293">
            <v>643.08461653579468</v>
          </cell>
          <cell r="X293">
            <v>3894.9712540809542</v>
          </cell>
          <cell r="Y293">
            <v>55.166971476501203</v>
          </cell>
          <cell r="Z293">
            <v>70.326002843308927</v>
          </cell>
          <cell r="AA293">
            <v>6.6048933852531659</v>
          </cell>
        </row>
        <row r="294">
          <cell r="A294">
            <v>1983</v>
          </cell>
          <cell r="B294">
            <v>4</v>
          </cell>
          <cell r="C294">
            <v>34.231990319999994</v>
          </cell>
          <cell r="E294">
            <v>2.2050000000000001</v>
          </cell>
          <cell r="F294">
            <v>1.3308278798710302</v>
          </cell>
          <cell r="H294">
            <v>32.026990319999996</v>
          </cell>
          <cell r="I294">
            <v>26.148696069635768</v>
          </cell>
          <cell r="J294">
            <v>58.175686389635764</v>
          </cell>
          <cell r="K294">
            <v>1448.2277828806466</v>
          </cell>
          <cell r="L294">
            <v>23.676232304505184</v>
          </cell>
          <cell r="M294">
            <v>1424.5515505761414</v>
          </cell>
          <cell r="N294">
            <v>329.08549523043808</v>
          </cell>
          <cell r="O294">
            <v>11.448895145750074</v>
          </cell>
          <cell r="P294">
            <v>317.63660008468798</v>
          </cell>
          <cell r="Q294">
            <v>325.60329746065651</v>
          </cell>
          <cell r="R294">
            <v>17.806894382201769</v>
          </cell>
          <cell r="S294">
            <v>20.64637900550472</v>
          </cell>
          <cell r="T294">
            <v>13.024131898426262</v>
          </cell>
          <cell r="U294">
            <v>1406.7446561939396</v>
          </cell>
          <cell r="V294">
            <v>296.99022107918324</v>
          </cell>
          <cell r="W294">
            <v>312.57916556223023</v>
          </cell>
          <cell r="X294">
            <v>2016.3140428353531</v>
          </cell>
          <cell r="Y294">
            <v>19.23513790172133</v>
          </cell>
          <cell r="Z294">
            <v>29.668397120104782</v>
          </cell>
          <cell r="AA294">
            <v>2.5738702643066378</v>
          </cell>
        </row>
        <row r="295">
          <cell r="A295">
            <v>1983</v>
          </cell>
          <cell r="B295">
            <v>5</v>
          </cell>
          <cell r="C295">
            <v>845.21091558621924</v>
          </cell>
          <cell r="E295">
            <v>14.823420000000002</v>
          </cell>
          <cell r="F295">
            <v>32.859037418466428</v>
          </cell>
          <cell r="H295">
            <v>830.38749558621919</v>
          </cell>
          <cell r="I295">
            <v>498.93481386920598</v>
          </cell>
          <cell r="J295">
            <v>1329.3223094554253</v>
          </cell>
          <cell r="K295">
            <v>31616.86552679056</v>
          </cell>
          <cell r="L295">
            <v>1026.6522690477352</v>
          </cell>
          <cell r="M295">
            <v>30590.213257742824</v>
          </cell>
          <cell r="N295">
            <v>12059.824793238779</v>
          </cell>
          <cell r="O295">
            <v>229.68409028816117</v>
          </cell>
          <cell r="P295">
            <v>11830.140702950617</v>
          </cell>
          <cell r="Q295">
            <v>7996.3686494000976</v>
          </cell>
          <cell r="R295">
            <v>203.93475505161882</v>
          </cell>
          <cell r="S295">
            <v>325.32886933114202</v>
          </cell>
          <cell r="T295">
            <v>189.91375542325233</v>
          </cell>
          <cell r="U295">
            <v>30386.278502691206</v>
          </cell>
          <cell r="V295">
            <v>11504.811833619475</v>
          </cell>
          <cell r="W295">
            <v>7806.4548939768456</v>
          </cell>
          <cell r="X295">
            <v>49697.54523028752</v>
          </cell>
          <cell r="Y295">
            <v>143.97217097863589</v>
          </cell>
          <cell r="Z295">
            <v>539.24633983707656</v>
          </cell>
          <cell r="AA295">
            <v>35.958868990300658</v>
          </cell>
        </row>
        <row r="296">
          <cell r="C296">
            <v>1024.1553384785761</v>
          </cell>
          <cell r="R296">
            <v>1024.1553384785761</v>
          </cell>
          <cell r="Y296">
            <v>762.270878427924</v>
          </cell>
          <cell r="Z296">
            <v>0</v>
          </cell>
          <cell r="AA296">
            <v>231.15979989629489</v>
          </cell>
          <cell r="AB296">
            <v>0</v>
          </cell>
          <cell r="AC296">
            <v>30.724660154357284</v>
          </cell>
        </row>
        <row r="297">
          <cell r="A297">
            <v>1983</v>
          </cell>
          <cell r="B297" t="str">
            <v>Total</v>
          </cell>
          <cell r="C297">
            <v>1688.928011208347</v>
          </cell>
          <cell r="E297">
            <v>49.228211999999999</v>
          </cell>
          <cell r="F297">
            <v>65.660000000000011</v>
          </cell>
          <cell r="H297">
            <v>1639.699799208347</v>
          </cell>
          <cell r="I297">
            <v>732.55042466011264</v>
          </cell>
          <cell r="J297">
            <v>2372.2502238684597</v>
          </cell>
          <cell r="K297">
            <v>36993.094279854697</v>
          </cell>
          <cell r="L297">
            <v>1586.9351442752718</v>
          </cell>
          <cell r="M297">
            <v>35406.159135579423</v>
          </cell>
          <cell r="N297">
            <v>14599.055784351087</v>
          </cell>
          <cell r="O297">
            <v>446.56240217859687</v>
          </cell>
          <cell r="P297">
            <v>14152.49338217249</v>
          </cell>
          <cell r="Q297">
            <v>9488.9384201921275</v>
          </cell>
          <cell r="R297">
            <v>661.04131023628997</v>
          </cell>
          <cell r="S297">
            <v>650.51925436365116</v>
          </cell>
          <cell r="T297">
            <v>400.47504698838344</v>
          </cell>
          <cell r="U297">
            <v>34745.117825343135</v>
          </cell>
          <cell r="V297">
            <v>13501.974127808839</v>
          </cell>
          <cell r="W297">
            <v>9088.4633732037437</v>
          </cell>
          <cell r="X297">
            <v>57335.555326355723</v>
          </cell>
          <cell r="Y297">
            <v>589.49458432273559</v>
          </cell>
          <cell r="Z297">
            <v>1064.1371659602439</v>
          </cell>
          <cell r="AA297">
            <v>58.403861305345217</v>
          </cell>
        </row>
        <row r="298">
          <cell r="A298">
            <v>1984</v>
          </cell>
          <cell r="B298">
            <v>1</v>
          </cell>
          <cell r="C298">
            <v>607.79999999999995</v>
          </cell>
          <cell r="E298">
            <v>22.8</v>
          </cell>
          <cell r="F298">
            <v>25.764205426055909</v>
          </cell>
          <cell r="H298">
            <v>585</v>
          </cell>
          <cell r="I298">
            <v>0</v>
          </cell>
          <cell r="J298">
            <v>585</v>
          </cell>
          <cell r="K298">
            <v>802.16800000000012</v>
          </cell>
          <cell r="L298">
            <v>217.16800000000001</v>
          </cell>
          <cell r="M298">
            <v>585.00000000000011</v>
          </cell>
          <cell r="N298">
            <v>294.32984000000005</v>
          </cell>
          <cell r="O298">
            <v>77.161840000000026</v>
          </cell>
          <cell r="P298">
            <v>217.16800000000001</v>
          </cell>
          <cell r="Q298">
            <v>85.484709497935597</v>
          </cell>
          <cell r="R298">
            <v>351.00000000000006</v>
          </cell>
          <cell r="S298">
            <v>141.1592</v>
          </cell>
          <cell r="T298">
            <v>76.936238548142043</v>
          </cell>
          <cell r="U298">
            <v>234.00000000000006</v>
          </cell>
          <cell r="V298">
            <v>76.008800000000008</v>
          </cell>
          <cell r="W298">
            <v>8.548470949793554</v>
          </cell>
          <cell r="X298">
            <v>318.55727094979363</v>
          </cell>
          <cell r="Y298">
            <v>318.63276333629886</v>
          </cell>
          <cell r="Z298">
            <v>233.38981205539892</v>
          </cell>
          <cell r="AA298">
            <v>0</v>
          </cell>
          <cell r="AC298">
            <v>17.072863156444264</v>
          </cell>
        </row>
        <row r="299">
          <cell r="A299">
            <v>1984</v>
          </cell>
          <cell r="B299">
            <v>2</v>
          </cell>
          <cell r="C299">
            <v>112.7477887106383</v>
          </cell>
          <cell r="E299">
            <v>0</v>
          </cell>
          <cell r="F299">
            <v>4.7792977783389814</v>
          </cell>
          <cell r="H299">
            <v>112.7477887106383</v>
          </cell>
          <cell r="I299">
            <v>164.58042059830493</v>
          </cell>
          <cell r="J299">
            <v>277.3282093089432</v>
          </cell>
          <cell r="K299">
            <v>723.23535012026252</v>
          </cell>
          <cell r="L299">
            <v>192.15197462921759</v>
          </cell>
          <cell r="M299">
            <v>531.08337549104499</v>
          </cell>
          <cell r="N299">
            <v>852.29509584090761</v>
          </cell>
          <cell r="O299">
            <v>93.321866687539696</v>
          </cell>
          <cell r="P299">
            <v>758.97322915336792</v>
          </cell>
          <cell r="Q299">
            <v>411.3436943184783</v>
          </cell>
          <cell r="R299">
            <v>79.662506323656743</v>
          </cell>
          <cell r="S299">
            <v>94.871653644170991</v>
          </cell>
          <cell r="T299">
            <v>92.552331221657624</v>
          </cell>
          <cell r="U299">
            <v>451.42086916738822</v>
          </cell>
          <cell r="V299">
            <v>664.10157550919689</v>
          </cell>
          <cell r="W299">
            <v>318.79136309682065</v>
          </cell>
          <cell r="X299">
            <v>1434.3138077734056</v>
          </cell>
          <cell r="Y299">
            <v>97.936023785014029</v>
          </cell>
          <cell r="Z299">
            <v>155.79614284499712</v>
          </cell>
          <cell r="AA299">
            <v>13.354324559474268</v>
          </cell>
        </row>
        <row r="300">
          <cell r="A300">
            <v>1984</v>
          </cell>
          <cell r="B300">
            <v>3</v>
          </cell>
          <cell r="C300">
            <v>163.49457392000002</v>
          </cell>
          <cell r="E300">
            <v>1.4961439999999999</v>
          </cell>
          <cell r="F300">
            <v>6.9304175526824014</v>
          </cell>
          <cell r="H300">
            <v>161.99842992000004</v>
          </cell>
          <cell r="I300">
            <v>70.326002843308927</v>
          </cell>
          <cell r="J300">
            <v>232.32443276330898</v>
          </cell>
          <cell r="K300">
            <v>2521.3439584099779</v>
          </cell>
          <cell r="L300">
            <v>126.32168945278673</v>
          </cell>
          <cell r="M300">
            <v>2395.022268957191</v>
          </cell>
          <cell r="N300">
            <v>1089.1888013512769</v>
          </cell>
          <cell r="O300">
            <v>32.853826206390771</v>
          </cell>
          <cell r="P300">
            <v>1056.3349751448861</v>
          </cell>
          <cell r="Q300">
            <v>675.93844274218543</v>
          </cell>
          <cell r="R300">
            <v>35.925334034357867</v>
          </cell>
          <cell r="S300">
            <v>68.6617733844176</v>
          </cell>
          <cell r="T300">
            <v>30.417229923398345</v>
          </cell>
          <cell r="U300">
            <v>2359.096934922833</v>
          </cell>
          <cell r="V300">
            <v>987.67320176046849</v>
          </cell>
          <cell r="W300">
            <v>645.52121281878703</v>
          </cell>
          <cell r="X300">
            <v>3992.2913495020885</v>
          </cell>
          <cell r="Y300">
            <v>62.704774209693767</v>
          </cell>
          <cell r="Z300">
            <v>65.549346265371355</v>
          </cell>
          <cell r="AA300">
            <v>6.7502168671086915</v>
          </cell>
        </row>
        <row r="301">
          <cell r="A301">
            <v>1984</v>
          </cell>
          <cell r="B301">
            <v>4</v>
          </cell>
          <cell r="C301">
            <v>41.665741560000008</v>
          </cell>
          <cell r="E301">
            <v>1.575</v>
          </cell>
          <cell r="F301">
            <v>1.7661808568292128</v>
          </cell>
          <cell r="H301">
            <v>40.090741560000005</v>
          </cell>
          <cell r="I301">
            <v>29.668397120104782</v>
          </cell>
          <cell r="J301">
            <v>69.759138680104783</v>
          </cell>
          <cell r="K301">
            <v>1476.5037948740444</v>
          </cell>
          <cell r="L301">
            <v>20.921884990381148</v>
          </cell>
          <cell r="M301">
            <v>1455.5819098836632</v>
          </cell>
          <cell r="N301">
            <v>317.9121060695644</v>
          </cell>
          <cell r="O301">
            <v>11.07688902439156</v>
          </cell>
          <cell r="P301">
            <v>306.83521704517284</v>
          </cell>
          <cell r="Q301">
            <v>323.65605458662179</v>
          </cell>
          <cell r="R301">
            <v>18.194773873545792</v>
          </cell>
          <cell r="S301">
            <v>19.944289107936235</v>
          </cell>
          <cell r="T301">
            <v>12.946242183464873</v>
          </cell>
          <cell r="U301">
            <v>1437.3871360101175</v>
          </cell>
          <cell r="V301">
            <v>286.8909279372366</v>
          </cell>
          <cell r="W301">
            <v>310.70981240315695</v>
          </cell>
          <cell r="X301">
            <v>2034.987876350511</v>
          </cell>
          <cell r="Y301">
            <v>21.229716728364014</v>
          </cell>
          <cell r="Z301">
            <v>27.301323178335544</v>
          </cell>
          <cell r="AA301">
            <v>2.5542652582473453</v>
          </cell>
        </row>
        <row r="302">
          <cell r="A302">
            <v>1984</v>
          </cell>
          <cell r="B302">
            <v>5</v>
          </cell>
          <cell r="C302">
            <v>904.94334498235673</v>
          </cell>
          <cell r="E302">
            <v>13.237575</v>
          </cell>
          <cell r="F302">
            <v>38.359898386093491</v>
          </cell>
          <cell r="H302">
            <v>891.70576998235674</v>
          </cell>
          <cell r="I302">
            <v>539.24633983707656</v>
          </cell>
          <cell r="J302">
            <v>1430.9521098194332</v>
          </cell>
          <cell r="K302">
            <v>31817.230612510641</v>
          </cell>
          <cell r="L302">
            <v>1064.167657683668</v>
          </cell>
          <cell r="M302">
            <v>30753.062954826972</v>
          </cell>
          <cell r="N302">
            <v>12568.979491303144</v>
          </cell>
          <cell r="O302">
            <v>229.68409028816117</v>
          </cell>
          <cell r="P302">
            <v>12339.295401014982</v>
          </cell>
          <cell r="Q302">
            <v>8036.1389842650069</v>
          </cell>
          <cell r="R302">
            <v>205.0204196988465</v>
          </cell>
          <cell r="S302">
            <v>339.33062352791205</v>
          </cell>
          <cell r="T302">
            <v>190.85830087629392</v>
          </cell>
          <cell r="U302">
            <v>30548.042535128126</v>
          </cell>
          <cell r="V302">
            <v>11999.96477748707</v>
          </cell>
          <cell r="W302">
            <v>7845.2806833887134</v>
          </cell>
          <cell r="X302">
            <v>50393.287996003914</v>
          </cell>
          <cell r="Y302">
            <v>162.23925890625173</v>
          </cell>
          <cell r="Z302">
            <v>536.20961799164809</v>
          </cell>
          <cell r="AA302">
            <v>36.760467205152622</v>
          </cell>
        </row>
        <row r="303">
          <cell r="C303">
            <v>1139.0498738653541</v>
          </cell>
          <cell r="R303">
            <v>1139.0498738653541</v>
          </cell>
          <cell r="Y303">
            <v>868.94271711370357</v>
          </cell>
          <cell r="Z303">
            <v>0</v>
          </cell>
          <cell r="AA303">
            <v>235.93566053568995</v>
          </cell>
          <cell r="AB303">
            <v>0</v>
          </cell>
          <cell r="AC303">
            <v>34.171496215960623</v>
          </cell>
        </row>
        <row r="304">
          <cell r="A304">
            <v>1984</v>
          </cell>
          <cell r="B304" t="str">
            <v>Total</v>
          </cell>
          <cell r="C304">
            <v>1830.6514491729949</v>
          </cell>
          <cell r="E304">
            <v>39.108719000000001</v>
          </cell>
          <cell r="F304">
            <v>77.599999999999994</v>
          </cell>
          <cell r="H304">
            <v>1791.5427301729949</v>
          </cell>
          <cell r="I304">
            <v>803.8211603987952</v>
          </cell>
          <cell r="J304">
            <v>2595.3638905717899</v>
          </cell>
          <cell r="K304">
            <v>37340.481715914924</v>
          </cell>
          <cell r="L304">
            <v>1620.7312067560536</v>
          </cell>
          <cell r="M304">
            <v>35719.750509158868</v>
          </cell>
          <cell r="N304">
            <v>15122.705334564893</v>
          </cell>
          <cell r="O304">
            <v>444.09851220648324</v>
          </cell>
          <cell r="P304">
            <v>14678.60682235841</v>
          </cell>
          <cell r="Q304">
            <v>9532.5618854102286</v>
          </cell>
          <cell r="R304">
            <v>689.80303393040697</v>
          </cell>
          <cell r="S304">
            <v>663.9675396644368</v>
          </cell>
          <cell r="T304">
            <v>403.71034275295676</v>
          </cell>
          <cell r="U304">
            <v>35029.947475228466</v>
          </cell>
          <cell r="V304">
            <v>14014.639282693972</v>
          </cell>
          <cell r="W304">
            <v>9128.8515426572721</v>
          </cell>
          <cell r="X304">
            <v>58173.438300579706</v>
          </cell>
          <cell r="Y304">
            <v>662.74253696562232</v>
          </cell>
          <cell r="Z304">
            <v>1035.3191054921956</v>
          </cell>
          <cell r="AA304">
            <v>59.419273889982925</v>
          </cell>
          <cell r="AC304">
            <v>17.072863156444264</v>
          </cell>
        </row>
        <row r="305">
          <cell r="A305">
            <v>1985</v>
          </cell>
          <cell r="B305">
            <v>1</v>
          </cell>
          <cell r="C305">
            <v>621</v>
          </cell>
          <cell r="E305">
            <v>32.839999999999996</v>
          </cell>
          <cell r="F305">
            <v>17.242601946979057</v>
          </cell>
          <cell r="H305">
            <v>588.16</v>
          </cell>
          <cell r="I305">
            <v>0</v>
          </cell>
          <cell r="J305">
            <v>588.16</v>
          </cell>
          <cell r="K305">
            <v>822.16000000000008</v>
          </cell>
          <cell r="L305">
            <v>234</v>
          </cell>
          <cell r="M305">
            <v>588.16000000000008</v>
          </cell>
          <cell r="N305">
            <v>310.00880000000001</v>
          </cell>
          <cell r="O305">
            <v>76.008799999999994</v>
          </cell>
          <cell r="P305">
            <v>234</v>
          </cell>
          <cell r="Q305">
            <v>84.557270949793548</v>
          </cell>
          <cell r="R305">
            <v>352.89600000000002</v>
          </cell>
          <cell r="S305">
            <v>152.1</v>
          </cell>
          <cell r="T305">
            <v>76.101543854814196</v>
          </cell>
          <cell r="U305">
            <v>235.26400000000007</v>
          </cell>
          <cell r="V305">
            <v>81.900000000000006</v>
          </cell>
          <cell r="W305">
            <v>8.4557270949793519</v>
          </cell>
          <cell r="X305">
            <v>325.61972709497945</v>
          </cell>
          <cell r="Y305">
            <v>318.30535364747777</v>
          </cell>
          <cell r="Z305">
            <v>245.359263891692</v>
          </cell>
          <cell r="AA305">
            <v>0</v>
          </cell>
          <cell r="AC305">
            <v>17.432926315644426</v>
          </cell>
        </row>
        <row r="306">
          <cell r="A306">
            <v>1985</v>
          </cell>
          <cell r="B306">
            <v>2</v>
          </cell>
          <cell r="C306">
            <v>122.0001116680851</v>
          </cell>
          <cell r="E306">
            <v>0</v>
          </cell>
          <cell r="F306">
            <v>3.3874385877291253</v>
          </cell>
          <cell r="H306">
            <v>122.0001116680851</v>
          </cell>
          <cell r="I306">
            <v>155.79614284499712</v>
          </cell>
          <cell r="J306">
            <v>277.7962545130822</v>
          </cell>
          <cell r="K306">
            <v>729.21712368047042</v>
          </cell>
          <cell r="L306">
            <v>175.62865799732282</v>
          </cell>
          <cell r="M306">
            <v>553.58846568314766</v>
          </cell>
          <cell r="N306">
            <v>839.73023350651965</v>
          </cell>
          <cell r="O306">
            <v>91.4489715948054</v>
          </cell>
          <cell r="P306">
            <v>748.2812619117143</v>
          </cell>
          <cell r="Q306">
            <v>410.24033469162606</v>
          </cell>
          <cell r="R306">
            <v>83.038269852472141</v>
          </cell>
          <cell r="S306">
            <v>93.535157738964287</v>
          </cell>
          <cell r="T306">
            <v>92.304075305615868</v>
          </cell>
          <cell r="U306">
            <v>470.55019583067553</v>
          </cell>
          <cell r="V306">
            <v>654.74610417275005</v>
          </cell>
          <cell r="W306">
            <v>317.93625938601019</v>
          </cell>
          <cell r="X306">
            <v>1443.2325593894357</v>
          </cell>
          <cell r="Y306">
            <v>103.21169476010829</v>
          </cell>
          <cell r="Z306">
            <v>152.22193299209138</v>
          </cell>
          <cell r="AA306">
            <v>13.443875144852615</v>
          </cell>
        </row>
        <row r="307">
          <cell r="A307">
            <v>1985</v>
          </cell>
          <cell r="B307">
            <v>3</v>
          </cell>
          <cell r="C307">
            <v>188.56818288000002</v>
          </cell>
          <cell r="E307">
            <v>1.3709279999999999</v>
          </cell>
          <cell r="F307">
            <v>5.2357586429387952</v>
          </cell>
          <cell r="H307">
            <v>187.19725488000003</v>
          </cell>
          <cell r="I307">
            <v>65.549346265371355</v>
          </cell>
          <cell r="J307">
            <v>252.74660114537139</v>
          </cell>
          <cell r="K307">
            <v>2611.8435360682042</v>
          </cell>
          <cell r="L307">
            <v>128.13989296302751</v>
          </cell>
          <cell r="M307">
            <v>2483.7036431051765</v>
          </cell>
          <cell r="N307">
            <v>1115.8130947234961</v>
          </cell>
          <cell r="O307">
            <v>32.283382925818827</v>
          </cell>
          <cell r="P307">
            <v>1083.5297117976772</v>
          </cell>
          <cell r="Q307">
            <v>677.80459574460588</v>
          </cell>
          <cell r="R307">
            <v>37.255554646577643</v>
          </cell>
          <cell r="S307">
            <v>70.429431266849022</v>
          </cell>
          <cell r="T307">
            <v>30.501206808507266</v>
          </cell>
          <cell r="U307">
            <v>2446.4480884585987</v>
          </cell>
          <cell r="V307">
            <v>1013.1002805308282</v>
          </cell>
          <cell r="W307">
            <v>647.3033889360986</v>
          </cell>
          <cell r="X307">
            <v>4106.8517579255258</v>
          </cell>
          <cell r="Y307">
            <v>67.189504217225192</v>
          </cell>
          <cell r="Z307">
            <v>64.087378868612049</v>
          </cell>
          <cell r="AA307">
            <v>6.9093096360966966</v>
          </cell>
        </row>
        <row r="308">
          <cell r="A308">
            <v>1985</v>
          </cell>
          <cell r="B308">
            <v>4</v>
          </cell>
          <cell r="C308">
            <v>52.791109919999997</v>
          </cell>
          <cell r="E308">
            <v>1.26</v>
          </cell>
          <cell r="F308">
            <v>1.4657908127049557</v>
          </cell>
          <cell r="H308">
            <v>51.531109919999999</v>
          </cell>
          <cell r="I308">
            <v>27.301323178335544</v>
          </cell>
          <cell r="J308">
            <v>78.832433098335528</v>
          </cell>
          <cell r="K308">
            <v>1516.219569108453</v>
          </cell>
          <cell r="L308">
            <v>20.45781684475222</v>
          </cell>
          <cell r="M308">
            <v>1495.7617522637008</v>
          </cell>
          <cell r="N308">
            <v>307.34874478198884</v>
          </cell>
          <cell r="O308">
            <v>10.624643288761741</v>
          </cell>
          <cell r="P308">
            <v>296.72410149322712</v>
          </cell>
          <cell r="Q308">
            <v>321.33445569191866</v>
          </cell>
          <cell r="R308">
            <v>18.69702190329626</v>
          </cell>
          <cell r="S308">
            <v>19.287066597059763</v>
          </cell>
          <cell r="T308">
            <v>12.85337822767675</v>
          </cell>
          <cell r="U308">
            <v>1477.0647303604046</v>
          </cell>
          <cell r="V308">
            <v>277.43703489616735</v>
          </cell>
          <cell r="W308">
            <v>308.48107746424193</v>
          </cell>
          <cell r="X308">
            <v>2062.982842720814</v>
          </cell>
          <cell r="Y308">
            <v>22.116479985667816</v>
          </cell>
          <cell r="Z308">
            <v>26.179113405963317</v>
          </cell>
          <cell r="AA308">
            <v>2.5418733364016388</v>
          </cell>
        </row>
        <row r="309">
          <cell r="A309">
            <v>1985</v>
          </cell>
          <cell r="B309">
            <v>5</v>
          </cell>
          <cell r="C309">
            <v>1010.1759971929954</v>
          </cell>
          <cell r="E309">
            <v>11.44051</v>
          </cell>
          <cell r="F309">
            <v>28.048410009648077</v>
          </cell>
          <cell r="H309">
            <v>998.73548719299538</v>
          </cell>
          <cell r="I309">
            <v>536.20961799164809</v>
          </cell>
          <cell r="J309">
            <v>1534.9451051846436</v>
          </cell>
          <cell r="K309">
            <v>32082.987640312771</v>
          </cell>
          <cell r="L309">
            <v>1094.05805133332</v>
          </cell>
          <cell r="M309">
            <v>30988.929588979452</v>
          </cell>
          <cell r="N309">
            <v>13094.022828820391</v>
          </cell>
          <cell r="O309">
            <v>229.68409028816117</v>
          </cell>
          <cell r="P309">
            <v>12864.338738532229</v>
          </cell>
          <cell r="Q309">
            <v>8074.9647736768748</v>
          </cell>
          <cell r="R309">
            <v>206.5928639265297</v>
          </cell>
          <cell r="S309">
            <v>353.76931530963634</v>
          </cell>
          <cell r="T309">
            <v>191.7804133748258</v>
          </cell>
          <cell r="U309">
            <v>30782.336725052923</v>
          </cell>
          <cell r="V309">
            <v>12510.569423222592</v>
          </cell>
          <cell r="W309">
            <v>7883.1843603020488</v>
          </cell>
          <cell r="X309">
            <v>51176.090508577559</v>
          </cell>
          <cell r="Y309">
            <v>172.55337281909343</v>
          </cell>
          <cell r="Z309">
            <v>541.98209016134888</v>
          </cell>
          <cell r="AA309">
            <v>37.607129630549593</v>
          </cell>
        </row>
        <row r="310">
          <cell r="C310">
            <v>1187.7572916404313</v>
          </cell>
          <cell r="R310">
            <v>1187.7572916404313</v>
          </cell>
          <cell r="Y310">
            <v>911.48055298941324</v>
          </cell>
          <cell r="Z310">
            <v>0</v>
          </cell>
          <cell r="AA310">
            <v>240.64401990180511</v>
          </cell>
          <cell r="AB310">
            <v>0</v>
          </cell>
          <cell r="AC310">
            <v>35.632718749212934</v>
          </cell>
        </row>
        <row r="311">
          <cell r="A311">
            <v>1985</v>
          </cell>
          <cell r="B311" t="str">
            <v>Total</v>
          </cell>
          <cell r="C311">
            <v>1994.5354016610804</v>
          </cell>
          <cell r="E311">
            <v>46.91143799999999</v>
          </cell>
          <cell r="F311">
            <v>55.38000000000001</v>
          </cell>
          <cell r="H311">
            <v>1947.6239636610803</v>
          </cell>
          <cell r="I311">
            <v>784.85643028035213</v>
          </cell>
          <cell r="J311">
            <v>2732.4803939414323</v>
          </cell>
          <cell r="K311">
            <v>37762.4278691699</v>
          </cell>
          <cell r="L311">
            <v>1652.2844191384224</v>
          </cell>
          <cell r="M311">
            <v>36110.143450031479</v>
          </cell>
          <cell r="N311">
            <v>15666.923701832395</v>
          </cell>
          <cell r="O311">
            <v>440.04988809754713</v>
          </cell>
          <cell r="P311">
            <v>15226.873813734848</v>
          </cell>
          <cell r="Q311">
            <v>9568.9014307548186</v>
          </cell>
          <cell r="R311">
            <v>698.47971032887574</v>
          </cell>
          <cell r="S311">
            <v>689.12097091250939</v>
          </cell>
          <cell r="T311">
            <v>403.5406175714399</v>
          </cell>
          <cell r="U311">
            <v>35411.663739702599</v>
          </cell>
          <cell r="V311">
            <v>14537.752842822338</v>
          </cell>
          <cell r="W311">
            <v>9165.3608131833789</v>
          </cell>
          <cell r="X311">
            <v>59114.777395708312</v>
          </cell>
          <cell r="Y311">
            <v>683.37640542957251</v>
          </cell>
          <cell r="Z311">
            <v>1047.2627056353522</v>
          </cell>
          <cell r="AA311">
            <v>60.50218774790055</v>
          </cell>
          <cell r="AC311">
            <v>17.432926315644426</v>
          </cell>
        </row>
        <row r="312">
          <cell r="A312">
            <v>1986</v>
          </cell>
          <cell r="B312">
            <v>1</v>
          </cell>
          <cell r="C312">
            <v>638.12</v>
          </cell>
          <cell r="E312">
            <v>34.736000000000004</v>
          </cell>
          <cell r="F312">
            <v>19.008300363129038</v>
          </cell>
          <cell r="H312">
            <v>603.38400000000001</v>
          </cell>
          <cell r="I312">
            <v>0</v>
          </cell>
          <cell r="J312">
            <v>603.38400000000001</v>
          </cell>
          <cell r="K312">
            <v>838.64800000000014</v>
          </cell>
          <cell r="L312">
            <v>235.26400000000001</v>
          </cell>
          <cell r="M312">
            <v>603.38400000000013</v>
          </cell>
          <cell r="N312">
            <v>317.16399999999999</v>
          </cell>
          <cell r="O312">
            <v>81.899999999999991</v>
          </cell>
          <cell r="P312">
            <v>235.26400000000001</v>
          </cell>
          <cell r="Q312">
            <v>90.355727094979343</v>
          </cell>
          <cell r="R312">
            <v>362.03040000000004</v>
          </cell>
          <cell r="S312">
            <v>152.92160000000001</v>
          </cell>
          <cell r="T312">
            <v>81.320154385481416</v>
          </cell>
          <cell r="U312">
            <v>241.35360000000009</v>
          </cell>
          <cell r="V312">
            <v>82.342399999999998</v>
          </cell>
          <cell r="W312">
            <v>9.0355727094979272</v>
          </cell>
          <cell r="X312">
            <v>332.73157270949798</v>
          </cell>
          <cell r="Y312">
            <v>306.88295755540184</v>
          </cell>
          <cell r="Z312">
            <v>271.50103219851508</v>
          </cell>
          <cell r="AA312">
            <v>0</v>
          </cell>
          <cell r="AC312">
            <v>17.888164631564443</v>
          </cell>
        </row>
        <row r="313">
          <cell r="A313">
            <v>1986</v>
          </cell>
          <cell r="B313">
            <v>2</v>
          </cell>
          <cell r="C313">
            <v>123.78292571276594</v>
          </cell>
          <cell r="E313">
            <v>0</v>
          </cell>
          <cell r="F313">
            <v>3.6872422612912055</v>
          </cell>
          <cell r="H313">
            <v>123.78292571276594</v>
          </cell>
          <cell r="I313">
            <v>152.22193299209138</v>
          </cell>
          <cell r="J313">
            <v>276.00485870485733</v>
          </cell>
          <cell r="K313">
            <v>746.55505453553292</v>
          </cell>
          <cell r="L313">
            <v>194.12974651626024</v>
          </cell>
          <cell r="M313">
            <v>552.42530801927273</v>
          </cell>
          <cell r="N313">
            <v>848.87585068901035</v>
          </cell>
          <cell r="O313">
            <v>95.636627794967694</v>
          </cell>
          <cell r="P313">
            <v>753.23922289404265</v>
          </cell>
          <cell r="Q313">
            <v>413.57288718097789</v>
          </cell>
          <cell r="R313">
            <v>82.86379620289091</v>
          </cell>
          <cell r="S313">
            <v>94.154902861755332</v>
          </cell>
          <cell r="T313">
            <v>93.053899615720027</v>
          </cell>
          <cell r="U313">
            <v>469.56151181638182</v>
          </cell>
          <cell r="V313">
            <v>659.08432003228734</v>
          </cell>
          <cell r="W313">
            <v>320.51898756525787</v>
          </cell>
          <cell r="X313">
            <v>1449.164819413927</v>
          </cell>
          <cell r="Y313">
            <v>101.54423886731666</v>
          </cell>
          <cell r="Z313">
            <v>155.02472987903127</v>
          </cell>
          <cell r="AA313">
            <v>13.503629934018313</v>
          </cell>
        </row>
        <row r="314">
          <cell r="A314">
            <v>1986</v>
          </cell>
          <cell r="B314">
            <v>3</v>
          </cell>
          <cell r="C314">
            <v>181.37940560000001</v>
          </cell>
          <cell r="E314">
            <v>1.58704</v>
          </cell>
          <cell r="F314">
            <v>5.402924561729157</v>
          </cell>
          <cell r="H314">
            <v>179.79236560000001</v>
          </cell>
          <cell r="I314">
            <v>64.087378868612049</v>
          </cell>
          <cell r="J314">
            <v>243.87974446861205</v>
          </cell>
          <cell r="K314">
            <v>2690.3278329272107</v>
          </cell>
          <cell r="L314">
            <v>137.65710197204143</v>
          </cell>
          <cell r="M314">
            <v>2552.6707309551693</v>
          </cell>
          <cell r="N314">
            <v>1150.7573825028696</v>
          </cell>
          <cell r="O314">
            <v>33.356457678426132</v>
          </cell>
          <cell r="P314">
            <v>1117.4009248244436</v>
          </cell>
          <cell r="Q314">
            <v>680.65984661452478</v>
          </cell>
          <cell r="R314">
            <v>38.290060964327544</v>
          </cell>
          <cell r="S314">
            <v>72.631060113588831</v>
          </cell>
          <cell r="T314">
            <v>30.629693097653615</v>
          </cell>
          <cell r="U314">
            <v>2514.3806699908419</v>
          </cell>
          <cell r="V314">
            <v>1044.7698647108548</v>
          </cell>
          <cell r="W314">
            <v>650.03015351687122</v>
          </cell>
          <cell r="X314">
            <v>4209.1806882185674</v>
          </cell>
          <cell r="Y314">
            <v>67.413904107775053</v>
          </cell>
          <cell r="Z314">
            <v>67.059369359016443</v>
          </cell>
          <cell r="AA314">
            <v>7.0775407087784998</v>
          </cell>
        </row>
        <row r="315">
          <cell r="A315">
            <v>1986</v>
          </cell>
          <cell r="B315">
            <v>4</v>
          </cell>
          <cell r="C315">
            <v>53.294420966399997</v>
          </cell>
          <cell r="E315">
            <v>1.575</v>
          </cell>
          <cell r="F315">
            <v>1.5875326919832837</v>
          </cell>
          <cell r="H315">
            <v>51.719420966399994</v>
          </cell>
          <cell r="I315">
            <v>26.179113405963317</v>
          </cell>
          <cell r="J315">
            <v>77.898534372363315</v>
          </cell>
          <cell r="K315">
            <v>1554.963264732768</v>
          </cell>
          <cell r="L315">
            <v>22.907795553028819</v>
          </cell>
          <cell r="M315">
            <v>1532.0554691797392</v>
          </cell>
          <cell r="N315">
            <v>300.34483044919614</v>
          </cell>
          <cell r="O315">
            <v>9.7677115085529191</v>
          </cell>
          <cell r="P315">
            <v>290.57711894064323</v>
          </cell>
          <cell r="Q315">
            <v>318.24878897279484</v>
          </cell>
          <cell r="R315">
            <v>19.15069336474674</v>
          </cell>
          <cell r="S315">
            <v>18.887512731141811</v>
          </cell>
          <cell r="T315">
            <v>12.729951558911795</v>
          </cell>
          <cell r="U315">
            <v>1512.9047758149925</v>
          </cell>
          <cell r="V315">
            <v>271.68960620950145</v>
          </cell>
          <cell r="W315">
            <v>305.51883741388303</v>
          </cell>
          <cell r="X315">
            <v>2090.1132194383767</v>
          </cell>
          <cell r="Y315">
            <v>21.633352710843027</v>
          </cell>
          <cell r="Z315">
            <v>26.596397061217303</v>
          </cell>
          <cell r="AA315">
            <v>2.5384078827400174</v>
          </cell>
        </row>
        <row r="316">
          <cell r="A316">
            <v>1986</v>
          </cell>
          <cell r="B316">
            <v>5</v>
          </cell>
          <cell r="C316">
            <v>1012.0192352957604</v>
          </cell>
          <cell r="E316">
            <v>11.616325</v>
          </cell>
          <cell r="F316">
            <v>30.146000121867321</v>
          </cell>
          <cell r="H316">
            <v>1000.4029102957604</v>
          </cell>
          <cell r="I316">
            <v>541.98209016134888</v>
          </cell>
          <cell r="J316">
            <v>1542.3850004571093</v>
          </cell>
          <cell r="K316">
            <v>32324.721725510033</v>
          </cell>
          <cell r="L316">
            <v>1116.3439388660183</v>
          </cell>
          <cell r="M316">
            <v>31208.377786644014</v>
          </cell>
          <cell r="N316">
            <v>13626.913362088611</v>
          </cell>
          <cell r="O316">
            <v>229.68409028816117</v>
          </cell>
          <cell r="P316">
            <v>13397.22927180045</v>
          </cell>
          <cell r="Q316">
            <v>8112.8684505902102</v>
          </cell>
          <cell r="R316">
            <v>208.05585191096009</v>
          </cell>
          <cell r="S316">
            <v>368.42380497451245</v>
          </cell>
          <cell r="T316">
            <v>192.6806257015175</v>
          </cell>
          <cell r="U316">
            <v>31000.321934733052</v>
          </cell>
          <cell r="V316">
            <v>13028.805466825937</v>
          </cell>
          <cell r="W316">
            <v>7920.1878248886924</v>
          </cell>
          <cell r="X316">
            <v>51949.315226447681</v>
          </cell>
          <cell r="Y316">
            <v>171.55809571589944</v>
          </cell>
          <cell r="Z316">
            <v>559.14417274174104</v>
          </cell>
          <cell r="AA316">
            <v>38.458014129349507</v>
          </cell>
        </row>
        <row r="317">
          <cell r="C317">
            <v>1204.0234762097757</v>
          </cell>
          <cell r="R317">
            <v>1204.0234762097757</v>
          </cell>
          <cell r="Y317">
            <v>903.23863962452094</v>
          </cell>
          <cell r="Z317">
            <v>0</v>
          </cell>
          <cell r="AA317">
            <v>264.66413229896148</v>
          </cell>
          <cell r="AB317">
            <v>0</v>
          </cell>
          <cell r="AC317">
            <v>36.120704286293268</v>
          </cell>
        </row>
        <row r="318">
          <cell r="A318">
            <v>1986</v>
          </cell>
          <cell r="B318" t="str">
            <v>Total</v>
          </cell>
          <cell r="C318">
            <v>2008.5959875749263</v>
          </cell>
          <cell r="E318">
            <v>49.514365000000012</v>
          </cell>
          <cell r="F318">
            <v>59.832000000000008</v>
          </cell>
          <cell r="H318">
            <v>1959.0816225749263</v>
          </cell>
          <cell r="I318">
            <v>784.47051542801557</v>
          </cell>
          <cell r="J318">
            <v>2743.5521380029422</v>
          </cell>
          <cell r="K318">
            <v>38155.215877705545</v>
          </cell>
          <cell r="L318">
            <v>1706.3025829073488</v>
          </cell>
          <cell r="M318">
            <v>36448.9132947982</v>
          </cell>
          <cell r="N318">
            <v>16244.055425729688</v>
          </cell>
          <cell r="O318">
            <v>450.34488727010785</v>
          </cell>
          <cell r="P318">
            <v>15793.71053845958</v>
          </cell>
          <cell r="Q318">
            <v>9615.7057004534872</v>
          </cell>
          <cell r="R318">
            <v>710.39080244292541</v>
          </cell>
          <cell r="S318">
            <v>707.01888068099845</v>
          </cell>
          <cell r="T318">
            <v>410.41432435928436</v>
          </cell>
          <cell r="U318">
            <v>35738.522492355267</v>
          </cell>
          <cell r="V318">
            <v>15086.691657778581</v>
          </cell>
          <cell r="W318">
            <v>9205.2913760942029</v>
          </cell>
          <cell r="X318">
            <v>60030.505526228051</v>
          </cell>
          <cell r="Y318">
            <v>669.03254895723603</v>
          </cell>
          <cell r="Z318">
            <v>1097.213865871086</v>
          </cell>
          <cell r="AA318">
            <v>61.577592654886338</v>
          </cell>
          <cell r="AC318">
            <v>17.888164631564443</v>
          </cell>
        </row>
        <row r="319">
          <cell r="A319">
            <v>1987</v>
          </cell>
          <cell r="B319">
            <v>1</v>
          </cell>
          <cell r="C319">
            <v>682.7600000000001</v>
          </cell>
          <cell r="E319">
            <v>45.724000000000004</v>
          </cell>
          <cell r="F319">
            <v>17.940698083659999</v>
          </cell>
          <cell r="H319">
            <v>637.03600000000006</v>
          </cell>
          <cell r="I319">
            <v>0</v>
          </cell>
          <cell r="J319">
            <v>637.03600000000006</v>
          </cell>
          <cell r="K319">
            <v>878.3896000000002</v>
          </cell>
          <cell r="L319">
            <v>241.35360000000003</v>
          </cell>
          <cell r="M319">
            <v>637.03600000000017</v>
          </cell>
          <cell r="N319">
            <v>323.69600000000003</v>
          </cell>
          <cell r="O319">
            <v>82.342399999999998</v>
          </cell>
          <cell r="P319">
            <v>241.35360000000003</v>
          </cell>
          <cell r="Q319">
            <v>91.377972709497925</v>
          </cell>
          <cell r="R319">
            <v>382.22160000000008</v>
          </cell>
          <cell r="S319">
            <v>156.87984000000003</v>
          </cell>
          <cell r="T319">
            <v>82.240175438548135</v>
          </cell>
          <cell r="U319">
            <v>254.81440000000009</v>
          </cell>
          <cell r="V319">
            <v>84.473759999999999</v>
          </cell>
          <cell r="W319">
            <v>9.1377972709497897</v>
          </cell>
          <cell r="X319">
            <v>348.42595727094988</v>
          </cell>
          <cell r="Y319">
            <v>343.20385861300974</v>
          </cell>
          <cell r="Z319">
            <v>259.49750836238206</v>
          </cell>
          <cell r="AA319">
            <v>0</v>
          </cell>
          <cell r="AC319">
            <v>18.640248463156446</v>
          </cell>
        </row>
        <row r="320">
          <cell r="A320">
            <v>1987</v>
          </cell>
          <cell r="B320">
            <v>2</v>
          </cell>
          <cell r="C320">
            <v>123.33904236595747</v>
          </cell>
          <cell r="E320">
            <v>0</v>
          </cell>
          <cell r="F320">
            <v>3.2409463369491367</v>
          </cell>
          <cell r="H320">
            <v>123.33904236595747</v>
          </cell>
          <cell r="I320">
            <v>155.02472987903127</v>
          </cell>
          <cell r="J320">
            <v>278.36377224498875</v>
          </cell>
          <cell r="K320">
            <v>747.92528406137058</v>
          </cell>
          <cell r="L320">
            <v>194.45737815915754</v>
          </cell>
          <cell r="M320">
            <v>553.46790590221303</v>
          </cell>
          <cell r="N320">
            <v>853.54169819144488</v>
          </cell>
          <cell r="O320">
            <v>97.782902752278176</v>
          </cell>
          <cell r="P320">
            <v>755.75879543916676</v>
          </cell>
          <cell r="Q320">
            <v>418.30189031753605</v>
          </cell>
          <cell r="R320">
            <v>83.020185885331955</v>
          </cell>
          <cell r="S320">
            <v>94.469849429895845</v>
          </cell>
          <cell r="T320">
            <v>94.117925321445611</v>
          </cell>
          <cell r="U320">
            <v>470.44772001688108</v>
          </cell>
          <cell r="V320">
            <v>661.28894600927094</v>
          </cell>
          <cell r="W320">
            <v>324.18396499609042</v>
          </cell>
          <cell r="X320">
            <v>1455.9206310222426</v>
          </cell>
          <cell r="Y320">
            <v>90.595944800977904</v>
          </cell>
          <cell r="Z320">
            <v>167.4316178038618</v>
          </cell>
          <cell r="AA320">
            <v>13.580398031833671</v>
          </cell>
          <cell r="AB320">
            <v>0</v>
          </cell>
        </row>
        <row r="321">
          <cell r="A321">
            <v>1987</v>
          </cell>
          <cell r="B321">
            <v>3</v>
          </cell>
          <cell r="C321">
            <v>180.79722432</v>
          </cell>
          <cell r="E321">
            <v>0.22817599999999999</v>
          </cell>
          <cell r="F321">
            <v>4.7507592944649231</v>
          </cell>
          <cell r="H321">
            <v>180.56904832000001</v>
          </cell>
          <cell r="I321">
            <v>67.059369359016443</v>
          </cell>
          <cell r="J321">
            <v>247.62841767901645</v>
          </cell>
          <cell r="K321">
            <v>2762.0090876698582</v>
          </cell>
          <cell r="L321">
            <v>151.38829312571175</v>
          </cell>
          <cell r="M321">
            <v>2610.6207945441465</v>
          </cell>
          <cell r="N321">
            <v>1196.1581578365665</v>
          </cell>
          <cell r="O321">
            <v>32.902444887453882</v>
          </cell>
          <cell r="P321">
            <v>1163.2557129491126</v>
          </cell>
          <cell r="Q321">
            <v>682.93259840432506</v>
          </cell>
          <cell r="R321">
            <v>39.159311918162196</v>
          </cell>
          <cell r="S321">
            <v>75.611621341692327</v>
          </cell>
          <cell r="T321">
            <v>30.73196692819463</v>
          </cell>
          <cell r="U321">
            <v>2571.4614826259844</v>
          </cell>
          <cell r="V321">
            <v>1087.6440916074203</v>
          </cell>
          <cell r="W321">
            <v>652.20063147613041</v>
          </cell>
          <cell r="X321">
            <v>4311.3062057095349</v>
          </cell>
          <cell r="Y321">
            <v>61.475243208498121</v>
          </cell>
          <cell r="Z321">
            <v>76.752511970148575</v>
          </cell>
          <cell r="AA321">
            <v>7.2751450094024586</v>
          </cell>
          <cell r="AB321">
            <v>0</v>
          </cell>
        </row>
        <row r="322">
          <cell r="A322">
            <v>1987</v>
          </cell>
          <cell r="B322">
            <v>4</v>
          </cell>
          <cell r="C322">
            <v>50.370131376000003</v>
          </cell>
          <cell r="E322">
            <v>0</v>
          </cell>
          <cell r="F322">
            <v>1.3235621879593205</v>
          </cell>
          <cell r="H322">
            <v>50.370131376000003</v>
          </cell>
          <cell r="I322">
            <v>26.596397061217303</v>
          </cell>
          <cell r="J322">
            <v>76.966528437217306</v>
          </cell>
          <cell r="K322">
            <v>1589.8713042522097</v>
          </cell>
          <cell r="L322">
            <v>22.856803793684364</v>
          </cell>
          <cell r="M322">
            <v>1567.0145004585254</v>
          </cell>
          <cell r="N322">
            <v>294.54641000318583</v>
          </cell>
          <cell r="O322">
            <v>9.1644756506996696</v>
          </cell>
          <cell r="P322">
            <v>285.38193435248616</v>
          </cell>
          <cell r="Q322">
            <v>314.68331306458271</v>
          </cell>
          <cell r="R322">
            <v>19.587681255731567</v>
          </cell>
          <cell r="S322">
            <v>18.5498257329116</v>
          </cell>
          <cell r="T322">
            <v>12.58733252258331</v>
          </cell>
          <cell r="U322">
            <v>1547.4268192027939</v>
          </cell>
          <cell r="V322">
            <v>266.83210861957457</v>
          </cell>
          <cell r="W322">
            <v>302.09598054199938</v>
          </cell>
          <cell r="X322">
            <v>2116.3549083643679</v>
          </cell>
          <cell r="Y322">
            <v>19.175407756491143</v>
          </cell>
          <cell r="Z322">
            <v>29.013189779174009</v>
          </cell>
          <cell r="AA322">
            <v>2.5362419755613237</v>
          </cell>
          <cell r="AB322">
            <v>0</v>
          </cell>
        </row>
        <row r="323">
          <cell r="A323">
            <v>1987</v>
          </cell>
          <cell r="B323">
            <v>5</v>
          </cell>
          <cell r="C323">
            <v>969.75677974820633</v>
          </cell>
          <cell r="E323">
            <v>10.709805000000001</v>
          </cell>
          <cell r="F323">
            <v>25.482034096966629</v>
          </cell>
          <cell r="H323">
            <v>959.04697474820637</v>
          </cell>
          <cell r="I323">
            <v>559.14417274174104</v>
          </cell>
          <cell r="J323">
            <v>1518.1911474899475</v>
          </cell>
          <cell r="K323">
            <v>32518.513082222998</v>
          </cell>
          <cell r="L323">
            <v>1113.1719659294877</v>
          </cell>
          <cell r="M323">
            <v>31405.341116293512</v>
          </cell>
          <cell r="N323">
            <v>14141.977432755426</v>
          </cell>
          <cell r="O323">
            <v>229.68409028816117</v>
          </cell>
          <cell r="P323">
            <v>13912.293342467265</v>
          </cell>
          <cell r="Q323">
            <v>8149.8719151768537</v>
          </cell>
          <cell r="R323">
            <v>209.36894077529007</v>
          </cell>
          <cell r="S323">
            <v>382.5880669178498</v>
          </cell>
          <cell r="T323">
            <v>193.55945798545028</v>
          </cell>
          <cell r="U323">
            <v>31195.972175518222</v>
          </cell>
          <cell r="V323">
            <v>13529.705275549415</v>
          </cell>
          <cell r="W323">
            <v>7956.3124571914032</v>
          </cell>
          <cell r="X323">
            <v>52681.989908259035</v>
          </cell>
          <cell r="Y323">
            <v>154.22185005251603</v>
          </cell>
          <cell r="Z323">
            <v>620.82616858730967</v>
          </cell>
          <cell r="AA323">
            <v>10.468447038764504</v>
          </cell>
          <cell r="AB323">
            <v>0</v>
          </cell>
        </row>
        <row r="324">
          <cell r="C324">
            <v>1158.8374988981027</v>
          </cell>
          <cell r="R324">
            <v>1158.8374988981027</v>
          </cell>
          <cell r="Y324">
            <v>713.89993711948034</v>
          </cell>
          <cell r="Z324">
            <v>0</v>
          </cell>
          <cell r="AA324">
            <v>302.03361493834052</v>
          </cell>
          <cell r="AB324">
            <v>108.13882187333871</v>
          </cell>
          <cell r="AC324">
            <v>34.765124966943077</v>
          </cell>
        </row>
        <row r="325">
          <cell r="A325">
            <v>1987</v>
          </cell>
          <cell r="B325" t="str">
            <v>Total</v>
          </cell>
          <cell r="C325">
            <v>2007.0231778101638</v>
          </cell>
          <cell r="E325">
            <v>56.661981000000004</v>
          </cell>
          <cell r="F325">
            <v>52.738000000000007</v>
          </cell>
          <cell r="H325">
            <v>1950.3611968101638</v>
          </cell>
          <cell r="I325">
            <v>807.82466904100602</v>
          </cell>
          <cell r="J325">
            <v>2758.1858658511701</v>
          </cell>
          <cell r="K325">
            <v>38496.708358206437</v>
          </cell>
          <cell r="L325">
            <v>1723.2280410080414</v>
          </cell>
          <cell r="M325">
            <v>36773.480317198395</v>
          </cell>
          <cell r="N325">
            <v>16809.919698786623</v>
          </cell>
          <cell r="O325">
            <v>451.87631357859289</v>
          </cell>
          <cell r="P325">
            <v>16358.04338520803</v>
          </cell>
          <cell r="Q325">
            <v>9657.1676896727949</v>
          </cell>
          <cell r="R325">
            <v>733.35771983451582</v>
          </cell>
          <cell r="S325">
            <v>728.09920342234955</v>
          </cell>
          <cell r="T325">
            <v>413.23685819622199</v>
          </cell>
          <cell r="U325">
            <v>36040.122597363879</v>
          </cell>
          <cell r="V325">
            <v>15629.94418178568</v>
          </cell>
          <cell r="W325">
            <v>9243.9308314765731</v>
          </cell>
          <cell r="X325">
            <v>60913.997610626131</v>
          </cell>
          <cell r="Y325">
            <v>668.67230443149299</v>
          </cell>
          <cell r="Z325">
            <v>1172.1612449660324</v>
          </cell>
          <cell r="AA325">
            <v>33.860232055561958</v>
          </cell>
          <cell r="AB325">
            <v>0</v>
          </cell>
          <cell r="AC325">
            <v>18.640248463156446</v>
          </cell>
        </row>
        <row r="326">
          <cell r="A326">
            <v>1988</v>
          </cell>
          <cell r="B326">
            <v>1</v>
          </cell>
          <cell r="C326">
            <v>716.88000000000011</v>
          </cell>
          <cell r="E326">
            <v>32.92</v>
          </cell>
          <cell r="F326">
            <v>21.464360365078495</v>
          </cell>
          <cell r="H326">
            <v>683.96000000000015</v>
          </cell>
          <cell r="I326">
            <v>0</v>
          </cell>
          <cell r="J326">
            <v>683.96000000000015</v>
          </cell>
          <cell r="K326">
            <v>938.77440000000024</v>
          </cell>
          <cell r="L326">
            <v>254.81440000000003</v>
          </cell>
          <cell r="M326">
            <v>683.96000000000026</v>
          </cell>
          <cell r="N326">
            <v>339.28816000000006</v>
          </cell>
          <cell r="O326">
            <v>84.473759999999999</v>
          </cell>
          <cell r="P326">
            <v>254.81440000000006</v>
          </cell>
          <cell r="Q326">
            <v>93.611557270949788</v>
          </cell>
          <cell r="R326">
            <v>410.37600000000015</v>
          </cell>
          <cell r="S326">
            <v>165.62936000000005</v>
          </cell>
          <cell r="T326">
            <v>84.250401543854807</v>
          </cell>
          <cell r="U326">
            <v>273.58400000000012</v>
          </cell>
          <cell r="V326">
            <v>89.185040000000015</v>
          </cell>
          <cell r="W326">
            <v>9.3611557270949817</v>
          </cell>
          <cell r="X326">
            <v>372.1301957270951</v>
          </cell>
          <cell r="Y326">
            <v>351.30840557798246</v>
          </cell>
          <cell r="Z326">
            <v>289.13968311955688</v>
          </cell>
          <cell r="AA326">
            <v>0</v>
          </cell>
          <cell r="AC326">
            <v>19.807672846315647</v>
          </cell>
        </row>
        <row r="327">
          <cell r="A327">
            <v>1988</v>
          </cell>
          <cell r="B327">
            <v>2</v>
          </cell>
          <cell r="C327">
            <v>125.69792817659579</v>
          </cell>
          <cell r="E327">
            <v>0</v>
          </cell>
          <cell r="F327">
            <v>3.763566604628676</v>
          </cell>
          <cell r="H327">
            <v>125.69792817659579</v>
          </cell>
          <cell r="I327">
            <v>167.4316178038618</v>
          </cell>
          <cell r="J327">
            <v>293.12954598045758</v>
          </cell>
          <cell r="K327">
            <v>763.5772659973386</v>
          </cell>
          <cell r="L327">
            <v>193.20340109340012</v>
          </cell>
          <cell r="M327">
            <v>570.37386490393851</v>
          </cell>
          <cell r="N327">
            <v>854.49234710267103</v>
          </cell>
          <cell r="O327">
            <v>96.075987314608795</v>
          </cell>
          <cell r="P327">
            <v>758.41635978806221</v>
          </cell>
          <cell r="Q327">
            <v>420.25995231069919</v>
          </cell>
          <cell r="R327">
            <v>85.556079735590771</v>
          </cell>
          <cell r="S327">
            <v>94.802044973507776</v>
          </cell>
          <cell r="T327">
            <v>94.558489269907327</v>
          </cell>
          <cell r="U327">
            <v>484.81778516834777</v>
          </cell>
          <cell r="V327">
            <v>663.6143148145544</v>
          </cell>
          <cell r="W327">
            <v>325.70146304079185</v>
          </cell>
          <cell r="X327">
            <v>1474.133563023694</v>
          </cell>
          <cell r="Y327">
            <v>93.957787701863523</v>
          </cell>
          <cell r="Z327">
            <v>167.21299557819205</v>
          </cell>
          <cell r="AA327">
            <v>13.745830698950293</v>
          </cell>
          <cell r="AB327">
            <v>0</v>
          </cell>
        </row>
        <row r="328">
          <cell r="A328">
            <v>1988</v>
          </cell>
          <cell r="B328">
            <v>3</v>
          </cell>
          <cell r="C328">
            <v>196.33019552000002</v>
          </cell>
          <cell r="E328">
            <v>0.32609999999999995</v>
          </cell>
          <cell r="F328">
            <v>5.8783925722402612</v>
          </cell>
          <cell r="H328">
            <v>196.00409552000002</v>
          </cell>
          <cell r="I328">
            <v>76.752511970148575</v>
          </cell>
          <cell r="J328">
            <v>272.75660749014861</v>
          </cell>
          <cell r="K328">
            <v>2844.2180901161332</v>
          </cell>
          <cell r="L328">
            <v>154.47045455859862</v>
          </cell>
          <cell r="M328">
            <v>2689.7476355575345</v>
          </cell>
          <cell r="N328">
            <v>1242.114546166019</v>
          </cell>
          <cell r="O328">
            <v>32.60467576954089</v>
          </cell>
          <cell r="P328">
            <v>1209.5098703964782</v>
          </cell>
          <cell r="Q328">
            <v>684.80530724567132</v>
          </cell>
          <cell r="R328">
            <v>40.346214533363025</v>
          </cell>
          <cell r="S328">
            <v>78.618141575771091</v>
          </cell>
          <cell r="T328">
            <v>30.816238826055212</v>
          </cell>
          <cell r="U328">
            <v>2649.4014210241717</v>
          </cell>
          <cell r="V328">
            <v>1130.8917288207072</v>
          </cell>
          <cell r="W328">
            <v>653.98906841961616</v>
          </cell>
          <cell r="X328">
            <v>4434.282218264495</v>
          </cell>
          <cell r="Y328">
            <v>64.840997810152118</v>
          </cell>
          <cell r="Z328">
            <v>77.450567378277739</v>
          </cell>
          <cell r="AA328">
            <v>7.4890297467594662</v>
          </cell>
          <cell r="AB328">
            <v>0</v>
          </cell>
        </row>
        <row r="329">
          <cell r="A329">
            <v>1988</v>
          </cell>
          <cell r="B329">
            <v>4</v>
          </cell>
          <cell r="C329">
            <v>52.852895006400004</v>
          </cell>
          <cell r="E329">
            <v>0</v>
          </cell>
          <cell r="F329">
            <v>1.5824874243318645</v>
          </cell>
          <cell r="H329">
            <v>52.852895006400004</v>
          </cell>
          <cell r="I329">
            <v>29.013189779174009</v>
          </cell>
          <cell r="J329">
            <v>81.866084785574017</v>
          </cell>
          <cell r="K329">
            <v>1629.2929039883679</v>
          </cell>
          <cell r="L329">
            <v>23.322204414029976</v>
          </cell>
          <cell r="M329">
            <v>1605.9706995743379</v>
          </cell>
          <cell r="N329">
            <v>290.15431303360452</v>
          </cell>
          <cell r="O329">
            <v>8.8024173326570416</v>
          </cell>
          <cell r="P329">
            <v>281.35189570094747</v>
          </cell>
          <cell r="Q329">
            <v>310.89839787465644</v>
          </cell>
          <cell r="R329">
            <v>20.074633744679225</v>
          </cell>
          <cell r="S329">
            <v>18.287873220561586</v>
          </cell>
          <cell r="T329">
            <v>12.43593591498626</v>
          </cell>
          <cell r="U329">
            <v>1585.8960658296587</v>
          </cell>
          <cell r="V329">
            <v>263.06402248038586</v>
          </cell>
          <cell r="W329">
            <v>298.46246195967018</v>
          </cell>
          <cell r="X329">
            <v>2147.4225502697145</v>
          </cell>
          <cell r="Y329">
            <v>19.676137944754338</v>
          </cell>
          <cell r="Z329">
            <v>28.582382791461381</v>
          </cell>
          <cell r="AA329">
            <v>2.5399221440113537</v>
          </cell>
          <cell r="AB329">
            <v>0</v>
          </cell>
        </row>
        <row r="330">
          <cell r="A330">
            <v>1988</v>
          </cell>
          <cell r="B330">
            <v>5</v>
          </cell>
          <cell r="C330">
            <v>956.91028815517132</v>
          </cell>
          <cell r="E330">
            <v>8.3391549999999999</v>
          </cell>
          <cell r="F330">
            <v>28.651193033720702</v>
          </cell>
          <cell r="H330">
            <v>948.57113315517131</v>
          </cell>
          <cell r="I330">
            <v>620.82616858730967</v>
          </cell>
          <cell r="J330">
            <v>1569.3973017424812</v>
          </cell>
          <cell r="K330">
            <v>32765.369477260701</v>
          </cell>
          <cell r="L330">
            <v>1104.071553727526</v>
          </cell>
          <cell r="M330">
            <v>31661.297923533177</v>
          </cell>
          <cell r="N330">
            <v>14633.776829276941</v>
          </cell>
          <cell r="O330">
            <v>229.68409028816117</v>
          </cell>
          <cell r="P330">
            <v>14404.09273898878</v>
          </cell>
          <cell r="Q330">
            <v>8185.9965474795645</v>
          </cell>
          <cell r="R330">
            <v>211.0753194902212</v>
          </cell>
          <cell r="S330">
            <v>396.11255032219151</v>
          </cell>
          <cell r="T330">
            <v>194.41741800263966</v>
          </cell>
          <cell r="U330">
            <v>31450.222604042956</v>
          </cell>
          <cell r="V330">
            <v>14007.980188666588</v>
          </cell>
          <cell r="W330">
            <v>7991.5791294769251</v>
          </cell>
          <cell r="X330">
            <v>53449.78192218647</v>
          </cell>
          <cell r="Y330">
            <v>160.15973226102884</v>
          </cell>
          <cell r="Z330">
            <v>601.36529116327097</v>
          </cell>
          <cell r="AA330">
            <v>40.080264390752625</v>
          </cell>
          <cell r="AB330">
            <v>0</v>
          </cell>
        </row>
        <row r="331">
          <cell r="C331">
            <v>1172.6770837628824</v>
          </cell>
          <cell r="R331">
            <v>1172.6770837628824</v>
          </cell>
          <cell r="Y331">
            <v>704.61433500206067</v>
          </cell>
          <cell r="Z331">
            <v>0</v>
          </cell>
          <cell r="AA331">
            <v>304.85601494961469</v>
          </cell>
          <cell r="AB331">
            <v>128.02642129832057</v>
          </cell>
          <cell r="AC331">
            <v>35.180312512886466</v>
          </cell>
        </row>
        <row r="332">
          <cell r="A332">
            <v>1988</v>
          </cell>
          <cell r="B332" t="str">
            <v>Total</v>
          </cell>
          <cell r="C332">
            <v>2048.6713068581676</v>
          </cell>
          <cell r="E332">
            <v>41.585254999999997</v>
          </cell>
          <cell r="F332">
            <v>61.34</v>
          </cell>
          <cell r="H332">
            <v>2007.0860518581676</v>
          </cell>
          <cell r="I332">
            <v>894.02348814049401</v>
          </cell>
          <cell r="J332">
            <v>2901.1095399986616</v>
          </cell>
          <cell r="K332">
            <v>38941.232137362545</v>
          </cell>
          <cell r="L332">
            <v>1729.8820137935547</v>
          </cell>
          <cell r="M332">
            <v>37211.350123568991</v>
          </cell>
          <cell r="N332">
            <v>17359.826195579237</v>
          </cell>
          <cell r="O332">
            <v>451.6409307049679</v>
          </cell>
          <cell r="P332">
            <v>16908.185264874268</v>
          </cell>
          <cell r="Q332">
            <v>9695.571762181542</v>
          </cell>
          <cell r="R332">
            <v>767.42824750385432</v>
          </cell>
          <cell r="S332">
            <v>753.44997009203212</v>
          </cell>
          <cell r="T332">
            <v>416.47848355744327</v>
          </cell>
          <cell r="U332">
            <v>36443.921876065135</v>
          </cell>
          <cell r="V332">
            <v>16154.735294782236</v>
          </cell>
          <cell r="W332">
            <v>9279.0932786240992</v>
          </cell>
          <cell r="X332">
            <v>61877.750449471467</v>
          </cell>
          <cell r="Y332">
            <v>689.94306129578126</v>
          </cell>
          <cell r="Z332">
            <v>1183.5585928770745</v>
          </cell>
          <cell r="AA332">
            <v>63.855046980473738</v>
          </cell>
          <cell r="AB332">
            <v>0</v>
          </cell>
          <cell r="AC332">
            <v>19.807672846315647</v>
          </cell>
        </row>
        <row r="333">
          <cell r="A333">
            <v>1989</v>
          </cell>
          <cell r="B333">
            <v>1</v>
          </cell>
          <cell r="C333">
            <v>746.88000000000011</v>
          </cell>
          <cell r="E333">
            <v>51.728000000000002</v>
          </cell>
          <cell r="F333">
            <v>15.365374731240205</v>
          </cell>
          <cell r="H333">
            <v>695.15200000000016</v>
          </cell>
          <cell r="I333">
            <v>0</v>
          </cell>
          <cell r="J333">
            <v>695.15200000000016</v>
          </cell>
          <cell r="K333">
            <v>968.73600000000033</v>
          </cell>
          <cell r="L333">
            <v>273.58400000000006</v>
          </cell>
          <cell r="M333">
            <v>695.15200000000027</v>
          </cell>
          <cell r="N333">
            <v>362.76904000000007</v>
          </cell>
          <cell r="O333">
            <v>89.185040000000001</v>
          </cell>
          <cell r="P333">
            <v>273.58400000000006</v>
          </cell>
          <cell r="Q333">
            <v>98.546195727094982</v>
          </cell>
          <cell r="R333">
            <v>417.09120000000013</v>
          </cell>
          <cell r="S333">
            <v>177.82960000000006</v>
          </cell>
          <cell r="T333">
            <v>88.691576154385487</v>
          </cell>
          <cell r="U333">
            <v>278.06080000000014</v>
          </cell>
          <cell r="V333">
            <v>95.754400000000004</v>
          </cell>
          <cell r="W333">
            <v>9.8546195727094954</v>
          </cell>
          <cell r="X333">
            <v>383.66981957270963</v>
          </cell>
          <cell r="Y333">
            <v>351.48857186690486</v>
          </cell>
          <cell r="Z333">
            <v>311.61543300284933</v>
          </cell>
          <cell r="AA333">
            <v>0</v>
          </cell>
          <cell r="AC333">
            <v>20.508371284631568</v>
          </cell>
        </row>
        <row r="334">
          <cell r="A334">
            <v>1989</v>
          </cell>
          <cell r="B334">
            <v>2</v>
          </cell>
          <cell r="C334">
            <v>128.7807648680851</v>
          </cell>
          <cell r="E334">
            <v>0</v>
          </cell>
          <cell r="F334">
            <v>2.64937434443801</v>
          </cell>
          <cell r="H334">
            <v>128.7807648680851</v>
          </cell>
          <cell r="I334">
            <v>167.21299557819205</v>
          </cell>
          <cell r="J334">
            <v>295.99376044627718</v>
          </cell>
          <cell r="K334">
            <v>780.81154561462495</v>
          </cell>
          <cell r="L334">
            <v>194.85464057149213</v>
          </cell>
          <cell r="M334">
            <v>585.95690504313279</v>
          </cell>
          <cell r="N334">
            <v>858.46895538604656</v>
          </cell>
          <cell r="O334">
            <v>87.814328998661409</v>
          </cell>
          <cell r="P334">
            <v>770.65462638738518</v>
          </cell>
          <cell r="Q334">
            <v>413.51579203945323</v>
          </cell>
          <cell r="R334">
            <v>87.893535756469916</v>
          </cell>
          <cell r="S334">
            <v>96.331828298423147</v>
          </cell>
          <cell r="T334">
            <v>93.041053208876974</v>
          </cell>
          <cell r="U334">
            <v>498.06336928666286</v>
          </cell>
          <cell r="V334">
            <v>674.32279808896203</v>
          </cell>
          <cell r="W334">
            <v>320.47473883057626</v>
          </cell>
          <cell r="X334">
            <v>1492.860906206201</v>
          </cell>
          <cell r="Y334">
            <v>61.247297340821738</v>
          </cell>
          <cell r="Z334">
            <v>202.1557990597598</v>
          </cell>
          <cell r="AA334">
            <v>13.863320863188502</v>
          </cell>
          <cell r="AB334">
            <v>0</v>
          </cell>
        </row>
        <row r="335">
          <cell r="A335">
            <v>1989</v>
          </cell>
          <cell r="B335">
            <v>3</v>
          </cell>
          <cell r="C335">
            <v>215.99527712000003</v>
          </cell>
          <cell r="E335">
            <v>0.68172400000000011</v>
          </cell>
          <cell r="F335">
            <v>4.4436166092637022</v>
          </cell>
          <cell r="H335">
            <v>215.31355312000002</v>
          </cell>
          <cell r="I335">
            <v>77.450567378277739</v>
          </cell>
          <cell r="J335">
            <v>292.7641204982778</v>
          </cell>
          <cell r="K335">
            <v>2942.1655415224495</v>
          </cell>
          <cell r="L335">
            <v>158.95384857592239</v>
          </cell>
          <cell r="M335">
            <v>2783.2116929465274</v>
          </cell>
          <cell r="N335">
            <v>1289.8455773966296</v>
          </cell>
          <cell r="O335">
            <v>37.094962339860444</v>
          </cell>
          <cell r="P335">
            <v>1252.7506150567692</v>
          </cell>
          <cell r="Q335">
            <v>691.0840307594766</v>
          </cell>
          <cell r="R335">
            <v>41.748175394197915</v>
          </cell>
          <cell r="S335">
            <v>81.428789978690006</v>
          </cell>
          <cell r="T335">
            <v>31.098781384176448</v>
          </cell>
          <cell r="U335">
            <v>2741.4635175523294</v>
          </cell>
          <cell r="V335">
            <v>1171.3218250780792</v>
          </cell>
          <cell r="W335">
            <v>659.9852493753001</v>
          </cell>
          <cell r="X335">
            <v>4572.7705920057087</v>
          </cell>
          <cell r="Y335">
            <v>43.16678038875655</v>
          </cell>
          <cell r="Z335">
            <v>103.39517903045461</v>
          </cell>
          <cell r="AA335">
            <v>7.7137873378532191</v>
          </cell>
          <cell r="AB335">
            <v>0</v>
          </cell>
        </row>
        <row r="336">
          <cell r="A336">
            <v>1989</v>
          </cell>
          <cell r="B336">
            <v>4</v>
          </cell>
          <cell r="C336">
            <v>58.981961980800008</v>
          </cell>
          <cell r="E336">
            <v>0</v>
          </cell>
          <cell r="F336">
            <v>1.2134210960512464</v>
          </cell>
          <cell r="H336">
            <v>58.981961980800008</v>
          </cell>
          <cell r="I336">
            <v>28.582382791461381</v>
          </cell>
          <cell r="J336">
            <v>87.564344772261393</v>
          </cell>
          <cell r="K336">
            <v>1673.4604106019201</v>
          </cell>
          <cell r="L336">
            <v>24.501311480224722</v>
          </cell>
          <cell r="M336">
            <v>1648.9590991216953</v>
          </cell>
          <cell r="N336">
            <v>287.56533396061059</v>
          </cell>
          <cell r="O336">
            <v>9.2049280558793747</v>
          </cell>
          <cell r="P336">
            <v>278.36040590473124</v>
          </cell>
          <cell r="Q336">
            <v>307.66739001554953</v>
          </cell>
          <cell r="R336">
            <v>20.611988739021193</v>
          </cell>
          <cell r="S336">
            <v>18.093426383807532</v>
          </cell>
          <cell r="T336">
            <v>12.306695600621982</v>
          </cell>
          <cell r="U336">
            <v>1628.3471103826741</v>
          </cell>
          <cell r="V336">
            <v>260.26697952092371</v>
          </cell>
          <cell r="W336">
            <v>295.36069441492754</v>
          </cell>
          <cell r="X336">
            <v>2183.9747843185255</v>
          </cell>
          <cell r="Y336">
            <v>12.770873841127614</v>
          </cell>
          <cell r="Z336">
            <v>35.69063134615056</v>
          </cell>
          <cell r="AA336">
            <v>2.5506055361725353</v>
          </cell>
          <cell r="AB336">
            <v>0</v>
          </cell>
        </row>
        <row r="337">
          <cell r="A337">
            <v>1989</v>
          </cell>
          <cell r="B337">
            <v>5</v>
          </cell>
          <cell r="C337">
            <v>955.83790346168803</v>
          </cell>
          <cell r="E337">
            <v>8.2454049999999999</v>
          </cell>
          <cell r="F337">
            <v>19.664213219006847</v>
          </cell>
          <cell r="H337">
            <v>947.59249846168802</v>
          </cell>
          <cell r="I337">
            <v>601.36529116327097</v>
          </cell>
          <cell r="J337">
            <v>1548.9577896249591</v>
          </cell>
          <cell r="K337">
            <v>32999.180393667913</v>
          </cell>
          <cell r="L337">
            <v>1117.4543865765395</v>
          </cell>
          <cell r="M337">
            <v>31881.726007091373</v>
          </cell>
          <cell r="N337">
            <v>15125.434575243127</v>
          </cell>
          <cell r="O337">
            <v>229.68409028816117</v>
          </cell>
          <cell r="P337">
            <v>14895.750484954966</v>
          </cell>
          <cell r="Q337">
            <v>8221.2632197650855</v>
          </cell>
          <cell r="R337">
            <v>212.54484004727581</v>
          </cell>
          <cell r="S337">
            <v>409.63313833626165</v>
          </cell>
          <cell r="T337">
            <v>195.25500146942079</v>
          </cell>
          <cell r="U337">
            <v>31669.181167044098</v>
          </cell>
          <cell r="V337">
            <v>14486.117346618705</v>
          </cell>
          <cell r="W337">
            <v>8026.0082182956648</v>
          </cell>
          <cell r="X337">
            <v>54181.306731958466</v>
          </cell>
          <cell r="Y337">
            <v>204.64421705412957</v>
          </cell>
          <cell r="Z337">
            <v>571.91711380618074</v>
          </cell>
          <cell r="AA337">
            <v>40.871648992647913</v>
          </cell>
          <cell r="AB337">
            <v>0</v>
          </cell>
        </row>
        <row r="338">
          <cell r="C338">
            <v>1112.462808421923</v>
          </cell>
          <cell r="R338">
            <v>1112.462808421923</v>
          </cell>
          <cell r="Y338">
            <v>609.71216601863216</v>
          </cell>
          <cell r="Z338">
            <v>0</v>
          </cell>
          <cell r="AA338">
            <v>344.25061176845577</v>
          </cell>
          <cell r="AB338">
            <v>125.12614638217738</v>
          </cell>
          <cell r="AC338">
            <v>33.373884252657689</v>
          </cell>
        </row>
        <row r="339">
          <cell r="A339">
            <v>1989</v>
          </cell>
          <cell r="B339" t="str">
            <v>Total</v>
          </cell>
          <cell r="C339">
            <v>2106.475907430573</v>
          </cell>
          <cell r="E339">
            <v>60.655129000000002</v>
          </cell>
          <cell r="F339">
            <v>43.336000000000006</v>
          </cell>
          <cell r="H339">
            <v>2045.820778430573</v>
          </cell>
          <cell r="I339">
            <v>874.61123691120213</v>
          </cell>
          <cell r="J339">
            <v>2920.4320153417757</v>
          </cell>
          <cell r="K339">
            <v>39364.353891406907</v>
          </cell>
          <cell r="L339">
            <v>1769.3481872041789</v>
          </cell>
          <cell r="M339">
            <v>37595.005704202726</v>
          </cell>
          <cell r="N339">
            <v>17924.083481986414</v>
          </cell>
          <cell r="O339">
            <v>452.98334968256239</v>
          </cell>
          <cell r="P339">
            <v>17471.100132303851</v>
          </cell>
          <cell r="Q339">
            <v>9732.0766283066605</v>
          </cell>
          <cell r="R339">
            <v>779.88973993696493</v>
          </cell>
          <cell r="S339">
            <v>783.31678299718237</v>
          </cell>
          <cell r="T339">
            <v>420.39310781748168</v>
          </cell>
          <cell r="U339">
            <v>36815.115964265766</v>
          </cell>
          <cell r="V339">
            <v>16687.783349306668</v>
          </cell>
          <cell r="W339">
            <v>9311.6835204891777</v>
          </cell>
          <cell r="X339">
            <v>62814.582834061606</v>
          </cell>
          <cell r="Y339">
            <v>673.31774049174032</v>
          </cell>
          <cell r="Z339">
            <v>1245.2825275300265</v>
          </cell>
          <cell r="AA339">
            <v>64.99936272986217</v>
          </cell>
          <cell r="AB339">
            <v>0</v>
          </cell>
          <cell r="AC339">
            <v>20.508371284631568</v>
          </cell>
        </row>
        <row r="340">
          <cell r="A340">
            <v>1990</v>
          </cell>
          <cell r="B340">
            <v>1</v>
          </cell>
          <cell r="C340">
            <v>801.32</v>
          </cell>
          <cell r="E340">
            <v>63.2</v>
          </cell>
          <cell r="F340">
            <v>27.154390571429953</v>
          </cell>
          <cell r="H340">
            <v>738.12</v>
          </cell>
          <cell r="I340">
            <v>0</v>
          </cell>
          <cell r="J340">
            <v>738.12</v>
          </cell>
          <cell r="K340">
            <v>1016.1808000000001</v>
          </cell>
          <cell r="L340">
            <v>278.06080000000009</v>
          </cell>
          <cell r="M340">
            <v>738.12</v>
          </cell>
          <cell r="N340">
            <v>373.81520000000012</v>
          </cell>
          <cell r="O340">
            <v>95.754400000000018</v>
          </cell>
          <cell r="P340">
            <v>278.06080000000009</v>
          </cell>
          <cell r="Q340">
            <v>105.60901957270951</v>
          </cell>
          <cell r="R340">
            <v>442.87200000000001</v>
          </cell>
          <cell r="S340">
            <v>180.73952000000006</v>
          </cell>
          <cell r="T340">
            <v>95.048117615438571</v>
          </cell>
          <cell r="U340">
            <v>295.24799999999999</v>
          </cell>
          <cell r="V340">
            <v>97.32128000000003</v>
          </cell>
          <cell r="W340">
            <v>10.560901957270943</v>
          </cell>
          <cell r="X340">
            <v>403.13018195727102</v>
          </cell>
          <cell r="Y340">
            <v>371.71396743725558</v>
          </cell>
          <cell r="Z340">
            <v>325.38588104971996</v>
          </cell>
          <cell r="AA340">
            <v>0</v>
          </cell>
          <cell r="AC340">
            <v>21.559789128463159</v>
          </cell>
        </row>
        <row r="341">
          <cell r="A341">
            <v>1990</v>
          </cell>
          <cell r="B341">
            <v>2</v>
          </cell>
          <cell r="C341">
            <v>126.58222318085106</v>
          </cell>
          <cell r="E341">
            <v>0</v>
          </cell>
          <cell r="F341">
            <v>4.2895012325322517</v>
          </cell>
          <cell r="H341">
            <v>126.58222318085106</v>
          </cell>
          <cell r="I341">
            <v>202.1557990597598</v>
          </cell>
          <cell r="J341">
            <v>328.73802224061086</v>
          </cell>
          <cell r="K341">
            <v>826.80139152727372</v>
          </cell>
          <cell r="L341">
            <v>205.19068218632029</v>
          </cell>
          <cell r="M341">
            <v>621.61070934095346</v>
          </cell>
          <cell r="N341">
            <v>879.51348027528229</v>
          </cell>
          <cell r="O341">
            <v>97.06487325813012</v>
          </cell>
          <cell r="P341">
            <v>782.4486070171522</v>
          </cell>
          <cell r="Q341">
            <v>417.53961208870635</v>
          </cell>
          <cell r="R341">
            <v>93.241606401143017</v>
          </cell>
          <cell r="S341">
            <v>97.806075877144025</v>
          </cell>
          <cell r="T341">
            <v>93.946412719958929</v>
          </cell>
          <cell r="U341">
            <v>528.36910293981043</v>
          </cell>
          <cell r="V341">
            <v>684.64253114000815</v>
          </cell>
          <cell r="W341">
            <v>323.59319936874743</v>
          </cell>
          <cell r="X341">
            <v>1536.6048334485661</v>
          </cell>
          <cell r="Y341">
            <v>59.358180565825975</v>
          </cell>
          <cell r="Z341">
            <v>211.38620968250765</v>
          </cell>
          <cell r="AA341">
            <v>14.249704749912301</v>
          </cell>
          <cell r="AB341">
            <v>0</v>
          </cell>
        </row>
        <row r="342">
          <cell r="A342">
            <v>1990</v>
          </cell>
          <cell r="B342">
            <v>3</v>
          </cell>
          <cell r="C342">
            <v>229.40164815999998</v>
          </cell>
          <cell r="E342">
            <v>8.847059999999999</v>
          </cell>
          <cell r="F342">
            <v>7.7737507510936883</v>
          </cell>
          <cell r="H342">
            <v>220.55458815999998</v>
          </cell>
          <cell r="I342">
            <v>103.39517903045461</v>
          </cell>
          <cell r="J342">
            <v>323.94976719045457</v>
          </cell>
          <cell r="K342">
            <v>3065.4132847427841</v>
          </cell>
          <cell r="L342">
            <v>178.03265946858085</v>
          </cell>
          <cell r="M342">
            <v>2887.3806252742033</v>
          </cell>
          <cell r="N342">
            <v>1349.3544845466599</v>
          </cell>
          <cell r="O342">
            <v>38.378603124745702</v>
          </cell>
          <cell r="P342">
            <v>1310.9758814219142</v>
          </cell>
          <cell r="Q342">
            <v>698.36385250004582</v>
          </cell>
          <cell r="R342">
            <v>43.31070937911305</v>
          </cell>
          <cell r="S342">
            <v>85.213432292424443</v>
          </cell>
          <cell r="T342">
            <v>31.426373362502062</v>
          </cell>
          <cell r="U342">
            <v>2844.0699158950902</v>
          </cell>
          <cell r="V342">
            <v>1225.7624491294898</v>
          </cell>
          <cell r="W342">
            <v>666.93747913754373</v>
          </cell>
          <cell r="X342">
            <v>4736.7698441621242</v>
          </cell>
          <cell r="Y342">
            <v>42.198081217055979</v>
          </cell>
          <cell r="Z342">
            <v>109.75490806528163</v>
          </cell>
          <cell r="AA342">
            <v>7.9975257517019784</v>
          </cell>
          <cell r="AB342">
            <v>0</v>
          </cell>
        </row>
        <row r="343">
          <cell r="A343">
            <v>1990</v>
          </cell>
          <cell r="B343">
            <v>4</v>
          </cell>
          <cell r="C343">
            <v>78.381273754799992</v>
          </cell>
          <cell r="E343">
            <v>0</v>
          </cell>
          <cell r="F343">
            <v>2.6561120663705022</v>
          </cell>
          <cell r="H343">
            <v>78.381273754799992</v>
          </cell>
          <cell r="I343">
            <v>35.69063134615056</v>
          </cell>
          <cell r="J343">
            <v>114.07190510095054</v>
          </cell>
          <cell r="K343">
            <v>1742.4190154836247</v>
          </cell>
          <cell r="L343">
            <v>25.01408713754644</v>
          </cell>
          <cell r="M343">
            <v>1717.4049283460781</v>
          </cell>
          <cell r="N343">
            <v>285.28106665847014</v>
          </cell>
          <cell r="O343">
            <v>8.6279273435126687</v>
          </cell>
          <cell r="P343">
            <v>276.65313931495746</v>
          </cell>
          <cell r="Q343">
            <v>303.98862175844022</v>
          </cell>
          <cell r="R343">
            <v>21.467561604325979</v>
          </cell>
          <cell r="S343">
            <v>17.982454055472235</v>
          </cell>
          <cell r="T343">
            <v>12.15954487033761</v>
          </cell>
          <cell r="U343">
            <v>1695.9373667417522</v>
          </cell>
          <cell r="V343">
            <v>258.6706852594852</v>
          </cell>
          <cell r="W343">
            <v>291.82907688810263</v>
          </cell>
          <cell r="X343">
            <v>2246.4371288893399</v>
          </cell>
          <cell r="Y343">
            <v>12.182391222087812</v>
          </cell>
          <cell r="Z343">
            <v>36.846691281541219</v>
          </cell>
          <cell r="AA343">
            <v>2.5804780265067913</v>
          </cell>
          <cell r="AB343">
            <v>0</v>
          </cell>
        </row>
        <row r="344">
          <cell r="A344">
            <v>1990</v>
          </cell>
          <cell r="B344">
            <v>5</v>
          </cell>
          <cell r="C344">
            <v>953.94028006700046</v>
          </cell>
          <cell r="E344">
            <v>8.2194899999999986</v>
          </cell>
          <cell r="F344">
            <v>32.32624537857361</v>
          </cell>
          <cell r="H344">
            <v>945.72079006700051</v>
          </cell>
          <cell r="I344">
            <v>571.91711380618074</v>
          </cell>
          <cell r="J344">
            <v>1517.6379038731811</v>
          </cell>
          <cell r="K344">
            <v>33186.819070917278</v>
          </cell>
          <cell r="L344">
            <v>1217.1633077723779</v>
          </cell>
          <cell r="M344">
            <v>31969.6557631449</v>
          </cell>
          <cell r="N344">
            <v>15703.280654391083</v>
          </cell>
          <cell r="O344">
            <v>229.68409028816117</v>
          </cell>
          <cell r="P344">
            <v>15473.596564102922</v>
          </cell>
          <cell r="Q344">
            <v>8255.6923085838262</v>
          </cell>
          <cell r="R344">
            <v>213.13103842096601</v>
          </cell>
          <cell r="S344">
            <v>425.52390551283037</v>
          </cell>
          <cell r="T344">
            <v>196.07269232886586</v>
          </cell>
          <cell r="U344">
            <v>31756.524724723935</v>
          </cell>
          <cell r="V344">
            <v>15048.072658590092</v>
          </cell>
          <cell r="W344">
            <v>8059.6196162549604</v>
          </cell>
          <cell r="X344">
            <v>54864.216999568991</v>
          </cell>
          <cell r="Y344">
            <v>197.0367219636079</v>
          </cell>
          <cell r="Z344">
            <v>595.95453248592128</v>
          </cell>
          <cell r="AA344">
            <v>41.736381813133114</v>
          </cell>
          <cell r="AB344">
            <v>0</v>
          </cell>
        </row>
        <row r="345">
          <cell r="A345">
            <v>219.334162382709</v>
          </cell>
          <cell r="C345">
            <v>1117.7226516834412</v>
          </cell>
          <cell r="R345">
            <v>1117.7226516834412</v>
          </cell>
          <cell r="Y345">
            <v>554.28585304014996</v>
          </cell>
          <cell r="Z345">
            <v>0</v>
          </cell>
          <cell r="AA345">
            <v>377.43352350126065</v>
          </cell>
          <cell r="AB345">
            <v>152.4715955915274</v>
          </cell>
          <cell r="AC345">
            <v>33.531679550503235</v>
          </cell>
        </row>
        <row r="346">
          <cell r="A346">
            <v>1990</v>
          </cell>
          <cell r="B346" t="str">
            <v>Total</v>
          </cell>
          <cell r="C346">
            <v>2189.6254251626515</v>
          </cell>
          <cell r="E346">
            <v>80.266549999999995</v>
          </cell>
          <cell r="F346">
            <v>74.2</v>
          </cell>
          <cell r="H346">
            <v>2109.3588751626517</v>
          </cell>
          <cell r="I346">
            <v>913.15872324254565</v>
          </cell>
          <cell r="J346">
            <v>3022.5175984051971</v>
          </cell>
          <cell r="K346">
            <v>39837.633562670962</v>
          </cell>
          <cell r="L346">
            <v>1903.4615365648256</v>
          </cell>
          <cell r="M346">
            <v>37934.172026106135</v>
          </cell>
          <cell r="N346">
            <v>18591.244885871496</v>
          </cell>
          <cell r="O346">
            <v>469.50989401454967</v>
          </cell>
          <cell r="P346">
            <v>18121.734991856945</v>
          </cell>
          <cell r="Q346">
            <v>9781.1934145037285</v>
          </cell>
          <cell r="R346">
            <v>814.022915805548</v>
          </cell>
          <cell r="S346">
            <v>807.26538773787115</v>
          </cell>
          <cell r="T346">
            <v>428.65314089710301</v>
          </cell>
          <cell r="U346">
            <v>37120.14911030059</v>
          </cell>
          <cell r="V346">
            <v>17314.469604119076</v>
          </cell>
          <cell r="W346">
            <v>9352.5402736066244</v>
          </cell>
          <cell r="X346">
            <v>63787.158988026291</v>
          </cell>
          <cell r="Y346">
            <v>682.48934240583321</v>
          </cell>
          <cell r="Z346">
            <v>1279.3282225649718</v>
          </cell>
          <cell r="AA346">
            <v>66.564090341254186</v>
          </cell>
          <cell r="AB346">
            <v>0</v>
          </cell>
          <cell r="AC346">
            <v>21.559789128463159</v>
          </cell>
        </row>
        <row r="347">
          <cell r="A347">
            <v>1991</v>
          </cell>
          <cell r="B347">
            <v>1</v>
          </cell>
          <cell r="C347">
            <v>800</v>
          </cell>
          <cell r="E347">
            <v>80.800000000000011</v>
          </cell>
          <cell r="F347">
            <v>11.588993978388967</v>
          </cell>
          <cell r="H347">
            <v>719.2</v>
          </cell>
          <cell r="I347">
            <v>0</v>
          </cell>
          <cell r="J347">
            <v>719.2</v>
          </cell>
          <cell r="K347">
            <v>1014.4480000000001</v>
          </cell>
          <cell r="L347">
            <v>295.24799999999999</v>
          </cell>
          <cell r="M347">
            <v>719.2</v>
          </cell>
          <cell r="N347">
            <v>392.56928000000005</v>
          </cell>
          <cell r="O347">
            <v>97.32128000000003</v>
          </cell>
          <cell r="P347">
            <v>295.24800000000005</v>
          </cell>
          <cell r="Q347">
            <v>107.88218195727097</v>
          </cell>
          <cell r="R347">
            <v>431.52000000000004</v>
          </cell>
          <cell r="S347">
            <v>191.91120000000004</v>
          </cell>
          <cell r="T347">
            <v>97.093963761543876</v>
          </cell>
          <cell r="U347">
            <v>287.68</v>
          </cell>
          <cell r="V347">
            <v>103.33680000000001</v>
          </cell>
          <cell r="W347">
            <v>10.788218195727097</v>
          </cell>
          <cell r="X347">
            <v>401.80501819572709</v>
          </cell>
          <cell r="Y347">
            <v>326.06629482641125</v>
          </cell>
          <cell r="Z347">
            <v>372.84311402228644</v>
          </cell>
          <cell r="AA347">
            <v>0</v>
          </cell>
          <cell r="AC347">
            <v>21.615754912846317</v>
          </cell>
        </row>
        <row r="348">
          <cell r="A348">
            <v>1991</v>
          </cell>
          <cell r="B348">
            <v>2</v>
          </cell>
          <cell r="C348">
            <v>121.52527030212765</v>
          </cell>
          <cell r="E348">
            <v>0</v>
          </cell>
          <cell r="F348">
            <v>1.7604445321918112</v>
          </cell>
          <cell r="H348">
            <v>121.52527030212765</v>
          </cell>
          <cell r="I348">
            <v>211.38620968250765</v>
          </cell>
          <cell r="J348">
            <v>332.91147998463532</v>
          </cell>
          <cell r="K348">
            <v>861.28058292444575</v>
          </cell>
          <cell r="L348">
            <v>207.19563231239403</v>
          </cell>
          <cell r="M348">
            <v>654.08495061205167</v>
          </cell>
          <cell r="N348">
            <v>891.83816345240211</v>
          </cell>
          <cell r="O348">
            <v>97.228689079578771</v>
          </cell>
          <cell r="P348">
            <v>794.60947437282334</v>
          </cell>
          <cell r="Q348">
            <v>420.82188844832621</v>
          </cell>
          <cell r="R348">
            <v>98.112742591807745</v>
          </cell>
          <cell r="S348">
            <v>99.326184296602918</v>
          </cell>
          <cell r="T348">
            <v>94.684924900873398</v>
          </cell>
          <cell r="U348">
            <v>555.9722080202439</v>
          </cell>
          <cell r="V348">
            <v>695.2832900762204</v>
          </cell>
          <cell r="W348">
            <v>326.13696354745281</v>
          </cell>
          <cell r="X348">
            <v>1577.3924616439169</v>
          </cell>
          <cell r="Y348">
            <v>62.243397914982836</v>
          </cell>
          <cell r="Z348">
            <v>215.27426128483702</v>
          </cell>
          <cell r="AA348">
            <v>14.606192589464204</v>
          </cell>
          <cell r="AB348">
            <v>0</v>
          </cell>
        </row>
        <row r="349">
          <cell r="A349">
            <v>1991</v>
          </cell>
          <cell r="B349">
            <v>3</v>
          </cell>
          <cell r="C349">
            <v>207.06334878297872</v>
          </cell>
          <cell r="E349">
            <v>17.858587999999997</v>
          </cell>
          <cell r="F349">
            <v>2.9995698777387436</v>
          </cell>
          <cell r="H349">
            <v>189.20476078297872</v>
          </cell>
          <cell r="I349">
            <v>109.75490806528163</v>
          </cell>
          <cell r="J349">
            <v>298.95966884826038</v>
          </cell>
          <cell r="K349">
            <v>3143.0295847433504</v>
          </cell>
          <cell r="L349">
            <v>179.50214508626175</v>
          </cell>
          <cell r="M349">
            <v>2963.5274396570885</v>
          </cell>
          <cell r="N349">
            <v>1405.2645942157515</v>
          </cell>
          <cell r="O349">
            <v>37.328916262035705</v>
          </cell>
          <cell r="P349">
            <v>1367.9356779537156</v>
          </cell>
          <cell r="Q349">
            <v>704.26639539957944</v>
          </cell>
          <cell r="R349">
            <v>44.452911594856332</v>
          </cell>
          <cell r="S349">
            <v>88.915819066991517</v>
          </cell>
          <cell r="T349">
            <v>31.691987792981077</v>
          </cell>
          <cell r="U349">
            <v>2919.0745280622323</v>
          </cell>
          <cell r="V349">
            <v>1279.019858886724</v>
          </cell>
          <cell r="W349">
            <v>672.57440760659836</v>
          </cell>
          <cell r="X349">
            <v>4870.668794555555</v>
          </cell>
          <cell r="Y349">
            <v>44.548424330701671</v>
          </cell>
          <cell r="Z349">
            <v>112.25925820138582</v>
          </cell>
          <cell r="AA349">
            <v>8.2530359227414465</v>
          </cell>
          <cell r="AB349">
            <v>0</v>
          </cell>
        </row>
        <row r="350">
          <cell r="A350">
            <v>1991</v>
          </cell>
          <cell r="B350">
            <v>4</v>
          </cell>
          <cell r="C350">
            <v>64.796013185897863</v>
          </cell>
          <cell r="E350">
            <v>0</v>
          </cell>
          <cell r="F350">
            <v>0.93865075829372813</v>
          </cell>
          <cell r="H350">
            <v>64.796013185897863</v>
          </cell>
          <cell r="I350">
            <v>36.846691281541219</v>
          </cell>
          <cell r="J350">
            <v>101.64270446743907</v>
          </cell>
          <cell r="K350">
            <v>1797.5800712091911</v>
          </cell>
          <cell r="L350">
            <v>25.597003174912331</v>
          </cell>
          <cell r="M350">
            <v>1771.9830680342789</v>
          </cell>
          <cell r="N350">
            <v>284.26768843439754</v>
          </cell>
          <cell r="O350">
            <v>8.2041661617636095</v>
          </cell>
          <cell r="P350">
            <v>276.06352227263392</v>
          </cell>
          <cell r="Q350">
            <v>300.03324304986626</v>
          </cell>
          <cell r="R350">
            <v>22.149788350428487</v>
          </cell>
          <cell r="S350">
            <v>17.944128947721207</v>
          </cell>
          <cell r="T350">
            <v>12.001329721994651</v>
          </cell>
          <cell r="U350">
            <v>1749.8332796838504</v>
          </cell>
          <cell r="V350">
            <v>258.11939332491272</v>
          </cell>
          <cell r="W350">
            <v>288.03191332787162</v>
          </cell>
          <cell r="X350">
            <v>2295.9845863366349</v>
          </cell>
          <cell r="Y350">
            <v>12.580040483555605</v>
          </cell>
          <cell r="Z350">
            <v>36.910444185581518</v>
          </cell>
          <cell r="AA350">
            <v>2.6047623510072175</v>
          </cell>
          <cell r="AB350">
            <v>0</v>
          </cell>
        </row>
        <row r="351">
          <cell r="A351">
            <v>1991</v>
          </cell>
          <cell r="B351">
            <v>5</v>
          </cell>
          <cell r="C351">
            <v>932.77058413073064</v>
          </cell>
          <cell r="E351">
            <v>7.3877549999999994</v>
          </cell>
          <cell r="F351">
            <v>13.512340853386746</v>
          </cell>
          <cell r="H351">
            <v>925.38282913073067</v>
          </cell>
          <cell r="I351">
            <v>595.95453248592128</v>
          </cell>
          <cell r="J351">
            <v>1521.3373616166521</v>
          </cell>
          <cell r="K351">
            <v>33277.862086340589</v>
          </cell>
          <cell r="L351">
            <v>1199.9421629926262</v>
          </cell>
          <cell r="M351">
            <v>32077.919923347963</v>
          </cell>
          <cell r="N351">
            <v>16248.014821582718</v>
          </cell>
          <cell r="O351">
            <v>229.68409028816117</v>
          </cell>
          <cell r="P351">
            <v>16018.330731294556</v>
          </cell>
          <cell r="Q351">
            <v>8289.3037065431217</v>
          </cell>
          <cell r="R351">
            <v>213.85279948898642</v>
          </cell>
          <cell r="S351">
            <v>440.50409511060036</v>
          </cell>
          <cell r="T351">
            <v>196.87096303039914</v>
          </cell>
          <cell r="U351">
            <v>31864.067123858978</v>
          </cell>
          <cell r="V351">
            <v>15577.826636183956</v>
          </cell>
          <cell r="W351">
            <v>8092.4327435127225</v>
          </cell>
          <cell r="X351">
            <v>55534.326503555654</v>
          </cell>
          <cell r="Y351">
            <v>205.55581405679374</v>
          </cell>
          <cell r="Z351">
            <v>603.11065069169297</v>
          </cell>
          <cell r="AA351">
            <v>42.561392881499302</v>
          </cell>
          <cell r="AB351">
            <v>0</v>
          </cell>
        </row>
        <row r="352">
          <cell r="C352">
            <v>1054.1629643673571</v>
          </cell>
          <cell r="R352">
            <v>1054.1629643673571</v>
          </cell>
          <cell r="Y352">
            <v>493.13367584712768</v>
          </cell>
          <cell r="Z352">
            <v>0</v>
          </cell>
          <cell r="AA352">
            <v>379.83307891382447</v>
          </cell>
          <cell r="AB352">
            <v>149.57132067538421</v>
          </cell>
          <cell r="AC352">
            <v>31.62488893102071</v>
          </cell>
        </row>
        <row r="353">
          <cell r="A353">
            <v>1991</v>
          </cell>
          <cell r="B353" t="str">
            <v>Total</v>
          </cell>
          <cell r="C353">
            <v>2126.1552164017348</v>
          </cell>
          <cell r="E353">
            <v>106.04634300000001</v>
          </cell>
          <cell r="F353">
            <v>30.799999999999997</v>
          </cell>
          <cell r="H353">
            <v>2020.1088734017349</v>
          </cell>
          <cell r="I353">
            <v>953.94234151525177</v>
          </cell>
          <cell r="J353">
            <v>2974.0512149169872</v>
          </cell>
          <cell r="K353">
            <v>40094.200325217578</v>
          </cell>
          <cell r="L353">
            <v>1907.4849435661943</v>
          </cell>
          <cell r="M353">
            <v>38186.715381651382</v>
          </cell>
          <cell r="N353">
            <v>19221.954547685269</v>
          </cell>
          <cell r="O353">
            <v>469.7671417915393</v>
          </cell>
          <cell r="P353">
            <v>18752.187405893728</v>
          </cell>
          <cell r="Q353">
            <v>9822.3074153981652</v>
          </cell>
          <cell r="R353">
            <v>810.088242026079</v>
          </cell>
          <cell r="S353">
            <v>838.60142742191601</v>
          </cell>
          <cell r="T353">
            <v>432.34316920779213</v>
          </cell>
          <cell r="U353">
            <v>37376.627139625307</v>
          </cell>
          <cell r="V353">
            <v>17913.585978471812</v>
          </cell>
          <cell r="W353">
            <v>9389.9642461903713</v>
          </cell>
          <cell r="X353">
            <v>64680.17736428749</v>
          </cell>
          <cell r="Y353">
            <v>650.99397161244508</v>
          </cell>
          <cell r="Z353">
            <v>1340.3977283857837</v>
          </cell>
          <cell r="AA353">
            <v>68.025383744712173</v>
          </cell>
          <cell r="AB353">
            <v>0</v>
          </cell>
          <cell r="AC353">
            <v>21.615754912846317</v>
          </cell>
        </row>
        <row r="354">
          <cell r="A354">
            <v>1992</v>
          </cell>
          <cell r="B354">
            <v>1</v>
          </cell>
          <cell r="C354">
            <v>828.36000000000024</v>
          </cell>
          <cell r="E354">
            <v>98.944000000000017</v>
          </cell>
          <cell r="F354">
            <v>33.924121025750111</v>
          </cell>
          <cell r="H354">
            <v>729.41600000000017</v>
          </cell>
          <cell r="I354">
            <v>0</v>
          </cell>
          <cell r="J354">
            <v>729.41600000000017</v>
          </cell>
          <cell r="K354">
            <v>1017.0960000000002</v>
          </cell>
          <cell r="L354">
            <v>287.68</v>
          </cell>
          <cell r="M354">
            <v>729.41600000000017</v>
          </cell>
          <cell r="N354">
            <v>391.01679999999999</v>
          </cell>
          <cell r="O354">
            <v>103.3368</v>
          </cell>
          <cell r="P354">
            <v>287.68</v>
          </cell>
          <cell r="Q354">
            <v>114.12501819572709</v>
          </cell>
          <cell r="R354">
            <v>437.64960000000008</v>
          </cell>
          <cell r="S354">
            <v>186.99200000000002</v>
          </cell>
          <cell r="T354">
            <v>102.71251637615438</v>
          </cell>
          <cell r="U354">
            <v>291.76640000000009</v>
          </cell>
          <cell r="V354">
            <v>100.68799999999999</v>
          </cell>
          <cell r="W354">
            <v>11.412501819572711</v>
          </cell>
          <cell r="X354">
            <v>403.86690181957277</v>
          </cell>
          <cell r="Y354">
            <v>324.40201451784458</v>
          </cell>
          <cell r="Z354">
            <v>381.1314783670253</v>
          </cell>
          <cell r="AA354">
            <v>0</v>
          </cell>
          <cell r="AC354">
            <v>21.820623491284636</v>
          </cell>
        </row>
        <row r="355">
          <cell r="A355">
            <v>1992</v>
          </cell>
          <cell r="B355">
            <v>2</v>
          </cell>
          <cell r="C355">
            <v>120.58646701063827</v>
          </cell>
          <cell r="E355">
            <v>0</v>
          </cell>
          <cell r="F355">
            <v>4.9384203739153447</v>
          </cell>
          <cell r="H355">
            <v>120.58646701063827</v>
          </cell>
          <cell r="I355">
            <v>215.27426128483702</v>
          </cell>
          <cell r="J355">
            <v>335.86072829547527</v>
          </cell>
          <cell r="K355">
            <v>891.83293631571917</v>
          </cell>
          <cell r="L355">
            <v>230.11661556842759</v>
          </cell>
          <cell r="M355">
            <v>661.71632074729155</v>
          </cell>
          <cell r="N355">
            <v>925.39990564464802</v>
          </cell>
          <cell r="O355">
            <v>96.601700546700059</v>
          </cell>
          <cell r="P355">
            <v>828.79820509794797</v>
          </cell>
          <cell r="Q355">
            <v>422.73866409415285</v>
          </cell>
          <cell r="R355">
            <v>99.257448112093726</v>
          </cell>
          <cell r="S355">
            <v>103.5997756372435</v>
          </cell>
          <cell r="T355">
            <v>95.11619942118439</v>
          </cell>
          <cell r="U355">
            <v>562.45887263519785</v>
          </cell>
          <cell r="V355">
            <v>725.19842946070446</v>
          </cell>
          <cell r="W355">
            <v>327.62246467296848</v>
          </cell>
          <cell r="X355">
            <v>1615.2797667688706</v>
          </cell>
          <cell r="Y355">
            <v>60.297974850392819</v>
          </cell>
          <cell r="Z355">
            <v>222.77677716160269</v>
          </cell>
          <cell r="AA355">
            <v>14.898671158526081</v>
          </cell>
          <cell r="AB355">
            <v>0</v>
          </cell>
        </row>
        <row r="356">
          <cell r="A356">
            <v>1992</v>
          </cell>
          <cell r="B356">
            <v>3</v>
          </cell>
          <cell r="C356">
            <v>221.25203914553194</v>
          </cell>
          <cell r="E356">
            <v>31.158556000000001</v>
          </cell>
          <cell r="F356">
            <v>9.0610132710017695</v>
          </cell>
          <cell r="H356">
            <v>190.09348314553193</v>
          </cell>
          <cell r="I356">
            <v>112.25925820138582</v>
          </cell>
          <cell r="J356">
            <v>302.35274134691781</v>
          </cell>
          <cell r="K356">
            <v>3221.4272694091501</v>
          </cell>
          <cell r="L356">
            <v>182.68256536314379</v>
          </cell>
          <cell r="M356">
            <v>3038.7447040460065</v>
          </cell>
          <cell r="N356">
            <v>1461.7024242498678</v>
          </cell>
          <cell r="O356">
            <v>36.360103465419712</v>
          </cell>
          <cell r="P356">
            <v>1425.342320784448</v>
          </cell>
          <cell r="Q356">
            <v>708.93451107201804</v>
          </cell>
          <cell r="R356">
            <v>45.581170560690097</v>
          </cell>
          <cell r="S356">
            <v>92.647250850989124</v>
          </cell>
          <cell r="T356">
            <v>31.902052998240812</v>
          </cell>
          <cell r="U356">
            <v>2993.1635334853163</v>
          </cell>
          <cell r="V356">
            <v>1332.6950699334589</v>
          </cell>
          <cell r="W356">
            <v>677.03245807377721</v>
          </cell>
          <cell r="X356">
            <v>5002.8910614925526</v>
          </cell>
          <cell r="Y356">
            <v>43.608349631525783</v>
          </cell>
          <cell r="Z356">
            <v>118.01560105789824</v>
          </cell>
          <cell r="AA356">
            <v>8.506523720496002</v>
          </cell>
          <cell r="AB356">
            <v>0</v>
          </cell>
        </row>
        <row r="357">
          <cell r="A357">
            <v>1992</v>
          </cell>
          <cell r="B357">
            <v>4</v>
          </cell>
          <cell r="C357">
            <v>69.569269092153178</v>
          </cell>
          <cell r="E357">
            <v>0</v>
          </cell>
          <cell r="F357">
            <v>2.8490949639711967</v>
          </cell>
          <cell r="H357">
            <v>69.569269092153178</v>
          </cell>
          <cell r="I357">
            <v>36.910444185581518</v>
          </cell>
          <cell r="J357">
            <v>106.4797132777347</v>
          </cell>
          <cell r="K357">
            <v>1856.312992961585</v>
          </cell>
          <cell r="L357">
            <v>27.472179384023953</v>
          </cell>
          <cell r="M357">
            <v>1828.840813577561</v>
          </cell>
          <cell r="N357">
            <v>285.59157270893667</v>
          </cell>
          <cell r="O357">
            <v>8.1509040910876038</v>
          </cell>
          <cell r="P357">
            <v>277.44066861784904</v>
          </cell>
          <cell r="Q357">
            <v>296.18281741895925</v>
          </cell>
          <cell r="R357">
            <v>22.860510169719515</v>
          </cell>
          <cell r="S357">
            <v>18.033643460160189</v>
          </cell>
          <cell r="T357">
            <v>11.847312696758372</v>
          </cell>
          <cell r="U357">
            <v>1805.9803034078416</v>
          </cell>
          <cell r="V357">
            <v>259.40702515768885</v>
          </cell>
          <cell r="W357">
            <v>284.33550472220088</v>
          </cell>
          <cell r="X357">
            <v>2349.7228332877312</v>
          </cell>
          <cell r="Y357">
            <v>12.095812840637336</v>
          </cell>
          <cell r="Z357">
            <v>38.008580169668832</v>
          </cell>
          <cell r="AA357">
            <v>2.6370733163319038</v>
          </cell>
          <cell r="AB357">
            <v>0</v>
          </cell>
        </row>
        <row r="358">
          <cell r="A358">
            <v>1992</v>
          </cell>
          <cell r="B358">
            <v>5</v>
          </cell>
          <cell r="C358">
            <v>918.78554274087469</v>
          </cell>
          <cell r="E358">
            <v>11.165275000000001</v>
          </cell>
          <cell r="F358">
            <v>37.627350365361586</v>
          </cell>
          <cell r="H358">
            <v>907.62026774087474</v>
          </cell>
          <cell r="I358">
            <v>603.11065069169297</v>
          </cell>
          <cell r="J358">
            <v>1510.7309184325675</v>
          </cell>
          <cell r="K358">
            <v>33374.798042291543</v>
          </cell>
          <cell r="L358">
            <v>1134.8167572126431</v>
          </cell>
          <cell r="M358">
            <v>32239.981285078899</v>
          </cell>
          <cell r="N358">
            <v>16712.6433933966</v>
          </cell>
          <cell r="O358">
            <v>229.68409028816117</v>
          </cell>
          <cell r="P358">
            <v>16482.959303108441</v>
          </cell>
          <cell r="Q358">
            <v>8322.1168338008829</v>
          </cell>
          <cell r="R358">
            <v>214.93320856719268</v>
          </cell>
          <cell r="S358">
            <v>453.2813808354822</v>
          </cell>
          <cell r="T358">
            <v>197.65027480277098</v>
          </cell>
          <cell r="U358">
            <v>32025.048076511706</v>
          </cell>
          <cell r="V358">
            <v>16029.677922272958</v>
          </cell>
          <cell r="W358">
            <v>8124.4665589981123</v>
          </cell>
          <cell r="X358">
            <v>56179.192557782779</v>
          </cell>
          <cell r="Y358">
            <v>198.57884264820248</v>
          </cell>
          <cell r="Z358">
            <v>623.99277834697114</v>
          </cell>
          <cell r="AA358">
            <v>43.293243210272294</v>
          </cell>
          <cell r="AB358">
            <v>0</v>
          </cell>
        </row>
        <row r="359">
          <cell r="C359">
            <v>1040.1512836595964</v>
          </cell>
          <cell r="R359">
            <v>1040.1512836595964</v>
          </cell>
          <cell r="Y359">
            <v>501.26776834184693</v>
          </cell>
          <cell r="Z359">
            <v>0</v>
          </cell>
          <cell r="AA359">
            <v>363.0795559888229</v>
          </cell>
          <cell r="AB359">
            <v>144.59942081913874</v>
          </cell>
          <cell r="AC359">
            <v>31.204538509787891</v>
          </cell>
        </row>
        <row r="360">
          <cell r="A360">
            <v>1992</v>
          </cell>
          <cell r="B360" t="str">
            <v>Total</v>
          </cell>
          <cell r="C360">
            <v>2158.5533179891981</v>
          </cell>
          <cell r="E360">
            <v>141.26783100000003</v>
          </cell>
          <cell r="F360">
            <v>88.4</v>
          </cell>
          <cell r="H360">
            <v>2017.285486989198</v>
          </cell>
          <cell r="I360">
            <v>967.55461436349742</v>
          </cell>
          <cell r="J360">
            <v>2984.8401013526955</v>
          </cell>
          <cell r="K360">
            <v>40361.467240977996</v>
          </cell>
          <cell r="L360">
            <v>1862.7681175282385</v>
          </cell>
          <cell r="M360">
            <v>38498.699123449755</v>
          </cell>
          <cell r="N360">
            <v>19776.354096000054</v>
          </cell>
          <cell r="O360">
            <v>474.13359839136854</v>
          </cell>
          <cell r="P360">
            <v>19302.220497608687</v>
          </cell>
          <cell r="Q360">
            <v>9864.09784458174</v>
          </cell>
          <cell r="R360">
            <v>820.28193740969607</v>
          </cell>
          <cell r="S360">
            <v>854.55405078387503</v>
          </cell>
          <cell r="T360">
            <v>439.22835629510894</v>
          </cell>
          <cell r="U360">
            <v>37678.41718604006</v>
          </cell>
          <cell r="V360">
            <v>18447.666446824809</v>
          </cell>
          <cell r="W360">
            <v>9424.8694882866312</v>
          </cell>
          <cell r="X360">
            <v>65550.953121151499</v>
          </cell>
          <cell r="Y360">
            <v>638.98299448860303</v>
          </cell>
          <cell r="Z360">
            <v>1383.925215103166</v>
          </cell>
          <cell r="AA360">
            <v>69.335511405626278</v>
          </cell>
          <cell r="AB360">
            <v>0</v>
          </cell>
          <cell r="AC360">
            <v>21.820623491284636</v>
          </cell>
        </row>
        <row r="361">
          <cell r="A361">
            <v>1993</v>
          </cell>
          <cell r="B361">
            <v>1</v>
          </cell>
          <cell r="C361">
            <v>863.23999999999978</v>
          </cell>
          <cell r="E361">
            <v>113.76400000000001</v>
          </cell>
          <cell r="F361">
            <v>28.119736748167</v>
          </cell>
          <cell r="H361">
            <v>749.47599999999977</v>
          </cell>
          <cell r="I361">
            <v>0</v>
          </cell>
          <cell r="J361">
            <v>749.47599999999977</v>
          </cell>
          <cell r="K361">
            <v>1041.2423999999999</v>
          </cell>
          <cell r="L361">
            <v>291.76640000000009</v>
          </cell>
          <cell r="M361">
            <v>749.47599999999977</v>
          </cell>
          <cell r="N361">
            <v>392.45440000000008</v>
          </cell>
          <cell r="O361">
            <v>100.688</v>
          </cell>
          <cell r="P361">
            <v>291.76640000000009</v>
          </cell>
          <cell r="Q361">
            <v>112.10050181957271</v>
          </cell>
          <cell r="R361">
            <v>449.68559999999985</v>
          </cell>
          <cell r="S361">
            <v>189.64816000000008</v>
          </cell>
          <cell r="T361">
            <v>100.89045163761544</v>
          </cell>
          <cell r="U361">
            <v>299.79039999999992</v>
          </cell>
          <cell r="V361">
            <v>102.11824000000001</v>
          </cell>
          <cell r="W361">
            <v>11.210050181957271</v>
          </cell>
          <cell r="X361">
            <v>413.11869018195722</v>
          </cell>
          <cell r="Y361">
            <v>305.42317580151683</v>
          </cell>
          <cell r="Z361">
            <v>412.59430948697013</v>
          </cell>
          <cell r="AA361">
            <v>0</v>
          </cell>
          <cell r="AC361">
            <v>22.206726349128459</v>
          </cell>
        </row>
        <row r="362">
          <cell r="A362">
            <v>1993</v>
          </cell>
          <cell r="B362">
            <v>2</v>
          </cell>
          <cell r="C362">
            <v>123.97147976930091</v>
          </cell>
          <cell r="E362">
            <v>0</v>
          </cell>
          <cell r="F362">
            <v>4.0383269720975088</v>
          </cell>
          <cell r="H362">
            <v>123.97147976930091</v>
          </cell>
          <cell r="I362">
            <v>222.77677716160269</v>
          </cell>
          <cell r="J362">
            <v>346.74825693090361</v>
          </cell>
          <cell r="K362">
            <v>909.20712956610146</v>
          </cell>
          <cell r="L362">
            <v>233.03803598924472</v>
          </cell>
          <cell r="M362">
            <v>676.16909357685677</v>
          </cell>
          <cell r="N362">
            <v>958.23646544994915</v>
          </cell>
          <cell r="O362">
            <v>97.427320285746063</v>
          </cell>
          <cell r="P362">
            <v>860.80914516420307</v>
          </cell>
          <cell r="Q362">
            <v>425.04978495871455</v>
          </cell>
          <cell r="R362">
            <v>101.42536403652851</v>
          </cell>
          <cell r="S362">
            <v>107.60114314552538</v>
          </cell>
          <cell r="T362">
            <v>95.636201615710775</v>
          </cell>
          <cell r="U362">
            <v>574.74372954032822</v>
          </cell>
          <cell r="V362">
            <v>753.20800201867769</v>
          </cell>
          <cell r="W362">
            <v>329.41358334300378</v>
          </cell>
          <cell r="X362">
            <v>1657.3653149020097</v>
          </cell>
          <cell r="Y362">
            <v>61.142071138231209</v>
          </cell>
          <cell r="Z362">
            <v>228.28750221964521</v>
          </cell>
          <cell r="AA362">
            <v>15.233135439888233</v>
          </cell>
          <cell r="AB362">
            <v>0</v>
          </cell>
        </row>
        <row r="363">
          <cell r="A363">
            <v>1993</v>
          </cell>
          <cell r="B363">
            <v>3</v>
          </cell>
          <cell r="C363">
            <v>246.8361613719149</v>
          </cell>
          <cell r="E363">
            <v>33.166499999999999</v>
          </cell>
          <cell r="F363">
            <v>8.0406003865742068</v>
          </cell>
          <cell r="H363">
            <v>213.66966137191491</v>
          </cell>
          <cell r="I363">
            <v>118.01560105789824</v>
          </cell>
          <cell r="J363">
            <v>331.68526242981312</v>
          </cell>
          <cell r="K363">
            <v>3324.8487959151294</v>
          </cell>
          <cell r="L363">
            <v>162.2940233945682</v>
          </cell>
          <cell r="M363">
            <v>3162.5547725205611</v>
          </cell>
          <cell r="N363">
            <v>1494.9890933280271</v>
          </cell>
          <cell r="O363">
            <v>42.202453096466243</v>
          </cell>
          <cell r="P363">
            <v>1452.7866402315608</v>
          </cell>
          <cell r="Q363">
            <v>719.23491117024344</v>
          </cell>
          <cell r="R363">
            <v>47.438321587808417</v>
          </cell>
          <cell r="S363">
            <v>94.43113161505147</v>
          </cell>
          <cell r="T363">
            <v>32.365571002660957</v>
          </cell>
          <cell r="U363">
            <v>3115.1164509327527</v>
          </cell>
          <cell r="V363">
            <v>1358.3555086165093</v>
          </cell>
          <cell r="W363">
            <v>686.86934016758244</v>
          </cell>
          <cell r="X363">
            <v>5160.3412997168452</v>
          </cell>
          <cell r="Y363">
            <v>44.291322568683988</v>
          </cell>
          <cell r="Z363">
            <v>121.23195042656081</v>
          </cell>
          <cell r="AA363">
            <v>8.7117512102760433</v>
          </cell>
          <cell r="AB363">
            <v>0</v>
          </cell>
        </row>
        <row r="364">
          <cell r="A364">
            <v>1993</v>
          </cell>
          <cell r="B364">
            <v>4</v>
          </cell>
          <cell r="C364">
            <v>81.155052135191497</v>
          </cell>
          <cell r="E364">
            <v>0</v>
          </cell>
          <cell r="F364">
            <v>2.6435970319092648</v>
          </cell>
          <cell r="H364">
            <v>81.155052135191497</v>
          </cell>
          <cell r="I364">
            <v>38.008580169668832</v>
          </cell>
          <cell r="J364">
            <v>119.16363230486033</v>
          </cell>
          <cell r="K364">
            <v>1925.1439357127019</v>
          </cell>
          <cell r="L364">
            <v>29.488791654574328</v>
          </cell>
          <cell r="M364">
            <v>1895.6551440581277</v>
          </cell>
          <cell r="N364">
            <v>288.89581681226321</v>
          </cell>
          <cell r="O364">
            <v>8.2866813065768135</v>
          </cell>
          <cell r="P364">
            <v>280.60913550568637</v>
          </cell>
          <cell r="Q364">
            <v>292.62218602877772</v>
          </cell>
          <cell r="R364">
            <v>23.695689300726599</v>
          </cell>
          <cell r="S364">
            <v>18.239593807869614</v>
          </cell>
          <cell r="T364">
            <v>11.70488744115111</v>
          </cell>
          <cell r="U364">
            <v>1871.9594547574011</v>
          </cell>
          <cell r="V364">
            <v>262.36954169781677</v>
          </cell>
          <cell r="W364">
            <v>280.91729858762659</v>
          </cell>
          <cell r="X364">
            <v>2415.2462950428444</v>
          </cell>
          <cell r="Y364">
            <v>12.200248010123531</v>
          </cell>
          <cell r="Z364">
            <v>38.757914012136418</v>
          </cell>
          <cell r="AA364">
            <v>2.6820085274873664</v>
          </cell>
          <cell r="AB364">
            <v>0</v>
          </cell>
        </row>
        <row r="365">
          <cell r="A365">
            <v>1993</v>
          </cell>
          <cell r="B365">
            <v>5</v>
          </cell>
          <cell r="C365">
            <v>907.3848280692182</v>
          </cell>
          <cell r="E365">
            <v>9.6157749999999993</v>
          </cell>
          <cell r="F365">
            <v>29.557738861252027</v>
          </cell>
          <cell r="H365">
            <v>897.76905306921822</v>
          </cell>
          <cell r="I365">
            <v>623.99277834697114</v>
          </cell>
          <cell r="J365">
            <v>1521.7618314161894</v>
          </cell>
          <cell r="K365">
            <v>33546.809907927898</v>
          </cell>
          <cell r="L365">
            <v>1122.7227658974759</v>
          </cell>
          <cell r="M365">
            <v>32424.087142030421</v>
          </cell>
          <cell r="N365">
            <v>17152.400688170434</v>
          </cell>
          <cell r="O365">
            <v>229.68409028816117</v>
          </cell>
          <cell r="P365">
            <v>16922.716597882274</v>
          </cell>
          <cell r="Q365">
            <v>8354.1506492862736</v>
          </cell>
          <cell r="R365">
            <v>216.16058094686946</v>
          </cell>
          <cell r="S365">
            <v>465.37470644176256</v>
          </cell>
          <cell r="T365">
            <v>198.41107792054902</v>
          </cell>
          <cell r="U365">
            <v>32207.92656108355</v>
          </cell>
          <cell r="V365">
            <v>16457.341891440512</v>
          </cell>
          <cell r="W365">
            <v>8155.7395713657243</v>
          </cell>
          <cell r="X365">
            <v>56821.008023889786</v>
          </cell>
          <cell r="Y365">
            <v>200.14037581074285</v>
          </cell>
          <cell r="Z365">
            <v>635.80867123297912</v>
          </cell>
          <cell r="AA365">
            <v>43.99731826545905</v>
          </cell>
          <cell r="AB365">
            <v>0</v>
          </cell>
        </row>
        <row r="366">
          <cell r="C366">
            <v>1116.2454924358371</v>
          </cell>
          <cell r="R366">
            <v>1116.2454924358371</v>
          </cell>
          <cell r="Y366">
            <v>581.92310809340279</v>
          </cell>
          <cell r="Z366">
            <v>0</v>
          </cell>
          <cell r="AA366">
            <v>381.09509803144783</v>
          </cell>
          <cell r="AB366">
            <v>119.73992153791146</v>
          </cell>
          <cell r="AC366">
            <v>33.487364773075114</v>
          </cell>
        </row>
        <row r="367">
          <cell r="A367">
            <v>1993</v>
          </cell>
          <cell r="B367" t="str">
            <v>Total</v>
          </cell>
          <cell r="C367">
            <v>2222.5875213456252</v>
          </cell>
          <cell r="E367">
            <v>156.54627499999998</v>
          </cell>
          <cell r="F367">
            <v>72.400000000000006</v>
          </cell>
          <cell r="H367">
            <v>2066.041246345625</v>
          </cell>
          <cell r="I367">
            <v>1002.793736736141</v>
          </cell>
          <cell r="J367">
            <v>3068.834983081766</v>
          </cell>
          <cell r="K367">
            <v>40747.252169121828</v>
          </cell>
          <cell r="L367">
            <v>1839.3100169358631</v>
          </cell>
          <cell r="M367">
            <v>38907.942152185969</v>
          </cell>
          <cell r="N367">
            <v>20286.976463760671</v>
          </cell>
          <cell r="O367">
            <v>478.28854497695028</v>
          </cell>
          <cell r="P367">
            <v>19808.687918783726</v>
          </cell>
          <cell r="Q367">
            <v>9903.1580332635822</v>
          </cell>
          <cell r="R367">
            <v>838.40555587193285</v>
          </cell>
          <cell r="S367">
            <v>875.29473501020902</v>
          </cell>
          <cell r="T367">
            <v>439.00818961768732</v>
          </cell>
          <cell r="U367">
            <v>38069.536596314036</v>
          </cell>
          <cell r="V367">
            <v>18933.393183773514</v>
          </cell>
          <cell r="W367">
            <v>9464.1498436458951</v>
          </cell>
          <cell r="X367">
            <v>66467.079623733443</v>
          </cell>
          <cell r="Y367">
            <v>623.19719332929844</v>
          </cell>
          <cell r="Z367">
            <v>1436.6803473782916</v>
          </cell>
          <cell r="AA367">
            <v>70.62421344311069</v>
          </cell>
          <cell r="AB367">
            <v>0</v>
          </cell>
          <cell r="AC367">
            <v>22.206726349128459</v>
          </cell>
        </row>
        <row r="368">
          <cell r="A368">
            <v>1994</v>
          </cell>
          <cell r="B368">
            <v>1</v>
          </cell>
          <cell r="C368">
            <v>894.76000000000022</v>
          </cell>
          <cell r="E368">
            <v>108.72800000000001</v>
          </cell>
          <cell r="F368">
            <v>16.001298246175462</v>
          </cell>
          <cell r="H368">
            <v>786.03200000000015</v>
          </cell>
          <cell r="I368">
            <v>0</v>
          </cell>
          <cell r="J368">
            <v>786.03200000000015</v>
          </cell>
          <cell r="K368">
            <v>1085.8224</v>
          </cell>
          <cell r="L368">
            <v>299.79039999999992</v>
          </cell>
          <cell r="M368">
            <v>786.03200000000015</v>
          </cell>
          <cell r="N368">
            <v>401.90863999999993</v>
          </cell>
          <cell r="O368">
            <v>102.11824000000003</v>
          </cell>
          <cell r="P368">
            <v>299.79039999999992</v>
          </cell>
          <cell r="Q368">
            <v>113.3282901819573</v>
          </cell>
          <cell r="R368">
            <v>471.61920000000009</v>
          </cell>
          <cell r="S368">
            <v>194.86375999999996</v>
          </cell>
          <cell r="T368">
            <v>101.99546116376158</v>
          </cell>
          <cell r="U368">
            <v>314.41280000000006</v>
          </cell>
          <cell r="V368">
            <v>104.92663999999996</v>
          </cell>
          <cell r="W368">
            <v>11.332829018195724</v>
          </cell>
          <cell r="X368">
            <v>430.67226901819572</v>
          </cell>
          <cell r="Y368">
            <v>226.06330038148502</v>
          </cell>
          <cell r="Z368">
            <v>519.36076814736373</v>
          </cell>
          <cell r="AA368">
            <v>0</v>
          </cell>
          <cell r="AC368">
            <v>23.054352634912846</v>
          </cell>
        </row>
        <row r="369">
          <cell r="A369">
            <v>1994</v>
          </cell>
          <cell r="B369">
            <v>2</v>
          </cell>
          <cell r="C369">
            <v>136.31462296413372</v>
          </cell>
          <cell r="E369">
            <v>0</v>
          </cell>
          <cell r="F369">
            <v>2.4377608938308164</v>
          </cell>
          <cell r="H369">
            <v>136.31462296413372</v>
          </cell>
          <cell r="I369">
            <v>228.28750221964521</v>
          </cell>
          <cell r="J369">
            <v>364.60212518377892</v>
          </cell>
          <cell r="K369">
            <v>939.34585472410708</v>
          </cell>
          <cell r="L369">
            <v>235.10250980683267</v>
          </cell>
          <cell r="M369">
            <v>704.24334491727438</v>
          </cell>
          <cell r="N369">
            <v>988.31051182551039</v>
          </cell>
          <cell r="O369">
            <v>102.59534109316014</v>
          </cell>
          <cell r="P369">
            <v>885.7151707323502</v>
          </cell>
          <cell r="Q369">
            <v>432.00892443616391</v>
          </cell>
          <cell r="R369">
            <v>105.63650173759116</v>
          </cell>
          <cell r="S369">
            <v>110.71439634154378</v>
          </cell>
          <cell r="T369">
            <v>97.202007998136878</v>
          </cell>
          <cell r="U369">
            <v>598.60684317968321</v>
          </cell>
          <cell r="V369">
            <v>775.00077439080644</v>
          </cell>
          <cell r="W369">
            <v>334.80691643802703</v>
          </cell>
          <cell r="X369">
            <v>1708.4145340085167</v>
          </cell>
          <cell r="Y369">
            <v>62.903264031587341</v>
          </cell>
          <cell r="Z369">
            <v>234.97199674182087</v>
          </cell>
          <cell r="AA369">
            <v>15.677645303863592</v>
          </cell>
          <cell r="AB369">
            <v>0</v>
          </cell>
        </row>
        <row r="370">
          <cell r="A370">
            <v>1994</v>
          </cell>
          <cell r="B370">
            <v>3</v>
          </cell>
          <cell r="C370">
            <v>290.19161145872346</v>
          </cell>
          <cell r="E370">
            <v>46.971956000000006</v>
          </cell>
          <cell r="F370">
            <v>5.1895955602500123</v>
          </cell>
          <cell r="H370">
            <v>243.21965545872345</v>
          </cell>
          <cell r="I370">
            <v>121.23195042656081</v>
          </cell>
          <cell r="J370">
            <v>364.45160588528427</v>
          </cell>
          <cell r="K370">
            <v>3479.5680568180369</v>
          </cell>
          <cell r="L370">
            <v>197.47576784881264</v>
          </cell>
          <cell r="M370">
            <v>3282.0922889692242</v>
          </cell>
          <cell r="N370">
            <v>1555.8312764653219</v>
          </cell>
          <cell r="O370">
            <v>44.212591308475353</v>
          </cell>
          <cell r="P370">
            <v>1511.6186851568466</v>
          </cell>
          <cell r="Q370">
            <v>731.08193147605778</v>
          </cell>
          <cell r="R370">
            <v>49.231384334538362</v>
          </cell>
          <cell r="S370">
            <v>98.255214535195037</v>
          </cell>
          <cell r="T370">
            <v>32.898686916422598</v>
          </cell>
          <cell r="U370">
            <v>3232.860904634686</v>
          </cell>
          <cell r="V370">
            <v>1413.3634706216515</v>
          </cell>
          <cell r="W370">
            <v>698.18324455963523</v>
          </cell>
          <cell r="X370">
            <v>5344.4076198159728</v>
          </cell>
          <cell r="Y370">
            <v>45.838014945617815</v>
          </cell>
          <cell r="Z370">
            <v>125.5280065512304</v>
          </cell>
          <cell r="AA370">
            <v>9.0192642893078006</v>
          </cell>
          <cell r="AB370">
            <v>0</v>
          </cell>
        </row>
        <row r="371">
          <cell r="A371">
            <v>1994</v>
          </cell>
          <cell r="B371">
            <v>4</v>
          </cell>
          <cell r="C371">
            <v>91.476330513472334</v>
          </cell>
          <cell r="E371">
            <v>0</v>
          </cell>
          <cell r="F371">
            <v>1.6359024174211982</v>
          </cell>
          <cell r="H371">
            <v>91.476330513472334</v>
          </cell>
          <cell r="I371">
            <v>38.757914012136418</v>
          </cell>
          <cell r="J371">
            <v>130.23424452560874</v>
          </cell>
          <cell r="K371">
            <v>2002.1936992830099</v>
          </cell>
          <cell r="L371">
            <v>29.90371926272444</v>
          </cell>
          <cell r="M371">
            <v>1972.2899800202854</v>
          </cell>
          <cell r="N371">
            <v>292.27326096054122</v>
          </cell>
          <cell r="O371">
            <v>7.3226597466334011</v>
          </cell>
          <cell r="P371">
            <v>284.95060121390782</v>
          </cell>
          <cell r="Q371">
            <v>288.23995833426</v>
          </cell>
          <cell r="R371">
            <v>24.65362475025357</v>
          </cell>
          <cell r="S371">
            <v>18.52178907890401</v>
          </cell>
          <cell r="T371">
            <v>11.529598333370402</v>
          </cell>
          <cell r="U371">
            <v>1947.6363552700318</v>
          </cell>
          <cell r="V371">
            <v>266.4288121350038</v>
          </cell>
          <cell r="W371">
            <v>276.71036000088958</v>
          </cell>
          <cell r="X371">
            <v>2490.775527405925</v>
          </cell>
          <cell r="Y371">
            <v>12.437902051541993</v>
          </cell>
          <cell r="Z371">
            <v>39.531859502859582</v>
          </cell>
          <cell r="AA371">
            <v>2.7352506081263992</v>
          </cell>
          <cell r="AB371">
            <v>0</v>
          </cell>
        </row>
        <row r="372">
          <cell r="A372">
            <v>1994</v>
          </cell>
          <cell r="B372">
            <v>5</v>
          </cell>
          <cell r="C372">
            <v>980.54624268609166</v>
          </cell>
          <cell r="E372">
            <v>12.576184999999999</v>
          </cell>
          <cell r="F372">
            <v>17.53544288232251</v>
          </cell>
          <cell r="H372">
            <v>967.97005768609165</v>
          </cell>
          <cell r="I372">
            <v>635.80867123297912</v>
          </cell>
          <cell r="J372">
            <v>1603.778728919071</v>
          </cell>
          <cell r="K372">
            <v>33811.705290002617</v>
          </cell>
          <cell r="L372">
            <v>1191.9397954284386</v>
          </cell>
          <cell r="M372">
            <v>32619.765494574178</v>
          </cell>
          <cell r="N372">
            <v>17649.281686868952</v>
          </cell>
          <cell r="O372">
            <v>229.68409028816117</v>
          </cell>
          <cell r="P372">
            <v>17419.597596580792</v>
          </cell>
          <cell r="Q372">
            <v>8385.4236616538856</v>
          </cell>
          <cell r="R372">
            <v>217.46510329716119</v>
          </cell>
          <cell r="S372">
            <v>479.03893390597187</v>
          </cell>
          <cell r="T372">
            <v>199.15381196427978</v>
          </cell>
          <cell r="U372">
            <v>32402.300391277018</v>
          </cell>
          <cell r="V372">
            <v>16940.558662674819</v>
          </cell>
          <cell r="W372">
            <v>8186.2698496896055</v>
          </cell>
          <cell r="X372">
            <v>57529.128903641438</v>
          </cell>
          <cell r="Y372">
            <v>203.63955987326955</v>
          </cell>
          <cell r="Z372">
            <v>647.2353968357728</v>
          </cell>
          <cell r="AA372">
            <v>44.78289245837064</v>
          </cell>
          <cell r="AB372">
            <v>0</v>
          </cell>
        </row>
        <row r="373">
          <cell r="C373">
            <v>1146.2415866915153</v>
          </cell>
          <cell r="R373">
            <v>1146.2415866915153</v>
          </cell>
          <cell r="Y373">
            <v>543.2189741486518</v>
          </cell>
          <cell r="Z373">
            <v>0</v>
          </cell>
          <cell r="AA373">
            <v>427.76486901516341</v>
          </cell>
          <cell r="AB373">
            <v>140.87049592695465</v>
          </cell>
          <cell r="AC373">
            <v>34.387247600745461</v>
          </cell>
        </row>
        <row r="374">
          <cell r="A374">
            <v>1994</v>
          </cell>
          <cell r="B374" t="str">
            <v>Total</v>
          </cell>
          <cell r="C374">
            <v>2393.2888076224212</v>
          </cell>
          <cell r="E374">
            <v>168.27614100000002</v>
          </cell>
          <cell r="F374">
            <v>42.8</v>
          </cell>
          <cell r="H374">
            <v>2225.0126666224214</v>
          </cell>
          <cell r="I374">
            <v>1024.0860378913217</v>
          </cell>
          <cell r="J374">
            <v>3249.0987045137435</v>
          </cell>
          <cell r="K374">
            <v>41318.635300827773</v>
          </cell>
          <cell r="L374">
            <v>1954.2121923468083</v>
          </cell>
          <cell r="M374">
            <v>39364.423108480958</v>
          </cell>
          <cell r="N374">
            <v>20887.605376120326</v>
          </cell>
          <cell r="O374">
            <v>485.93292243643009</v>
          </cell>
          <cell r="P374">
            <v>20401.672453683896</v>
          </cell>
          <cell r="Q374">
            <v>9950.0827660823234</v>
          </cell>
          <cell r="R374">
            <v>868.60581411954445</v>
          </cell>
          <cell r="S374">
            <v>901.39409386161469</v>
          </cell>
          <cell r="T374">
            <v>442.77956637597123</v>
          </cell>
          <cell r="U374">
            <v>38495.817294361419</v>
          </cell>
          <cell r="V374">
            <v>19500.278359822281</v>
          </cell>
          <cell r="W374">
            <v>9507.3031997063536</v>
          </cell>
          <cell r="X374">
            <v>67503.398853890059</v>
          </cell>
          <cell r="Y374">
            <v>550.88204128350174</v>
          </cell>
          <cell r="Z374">
            <v>1566.6280277790474</v>
          </cell>
          <cell r="AA374">
            <v>72.21505265966843</v>
          </cell>
          <cell r="AB374">
            <v>0</v>
          </cell>
          <cell r="AC374">
            <v>23.054352634912846</v>
          </cell>
        </row>
        <row r="375">
          <cell r="A375">
            <v>1995</v>
          </cell>
          <cell r="B375">
            <v>1</v>
          </cell>
          <cell r="C375">
            <v>917.64000000000021</v>
          </cell>
          <cell r="E375">
            <v>98.544000000000011</v>
          </cell>
          <cell r="F375">
            <v>-4.4035216529840442</v>
          </cell>
          <cell r="H375">
            <v>819.09600000000023</v>
          </cell>
          <cell r="I375">
            <v>0</v>
          </cell>
          <cell r="J375">
            <v>819.09600000000023</v>
          </cell>
          <cell r="K375">
            <v>1133.5088000000003</v>
          </cell>
          <cell r="L375">
            <v>314.41280000000006</v>
          </cell>
          <cell r="M375">
            <v>819.09600000000023</v>
          </cell>
          <cell r="N375">
            <v>419.33944000000002</v>
          </cell>
          <cell r="O375">
            <v>104.92663999999996</v>
          </cell>
          <cell r="P375">
            <v>314.41280000000006</v>
          </cell>
          <cell r="Q375">
            <v>116.25946901819569</v>
          </cell>
          <cell r="R375">
            <v>491.45760000000013</v>
          </cell>
          <cell r="S375">
            <v>204.36832000000004</v>
          </cell>
          <cell r="T375">
            <v>104.63352211637613</v>
          </cell>
          <cell r="U375">
            <v>327.6384000000001</v>
          </cell>
          <cell r="V375">
            <v>110.04448000000002</v>
          </cell>
          <cell r="W375">
            <v>11.62594690181956</v>
          </cell>
          <cell r="X375">
            <v>449.30882690181966</v>
          </cell>
          <cell r="Y375">
            <v>211.39209475063819</v>
          </cell>
          <cell r="Z375">
            <v>565.05356410224681</v>
          </cell>
          <cell r="AA375">
            <v>0</v>
          </cell>
          <cell r="AC375">
            <v>24.013783263491284</v>
          </cell>
        </row>
        <row r="376">
          <cell r="A376">
            <v>1995</v>
          </cell>
          <cell r="B376">
            <v>2</v>
          </cell>
          <cell r="C376">
            <v>137.69045435258357</v>
          </cell>
          <cell r="E376">
            <v>0</v>
          </cell>
          <cell r="F376">
            <v>-0.66074157311234549</v>
          </cell>
          <cell r="H376">
            <v>137.69045435258357</v>
          </cell>
          <cell r="I376">
            <v>234.97199674182087</v>
          </cell>
          <cell r="J376">
            <v>372.66245109440445</v>
          </cell>
          <cell r="K376">
            <v>971.26929427408766</v>
          </cell>
          <cell r="L376">
            <v>242.72377985163251</v>
          </cell>
          <cell r="M376">
            <v>728.5455144224552</v>
          </cell>
          <cell r="N376">
            <v>1017.7245542424389</v>
          </cell>
          <cell r="O376">
            <v>103.59781615619701</v>
          </cell>
          <cell r="P376">
            <v>914.12673808624186</v>
          </cell>
          <cell r="Q376">
            <v>438.40473259422401</v>
          </cell>
          <cell r="R376">
            <v>109.28182716336828</v>
          </cell>
          <cell r="S376">
            <v>114.26584226078023</v>
          </cell>
          <cell r="T376">
            <v>98.641064833700412</v>
          </cell>
          <cell r="U376">
            <v>619.26368725908696</v>
          </cell>
          <cell r="V376">
            <v>799.86089582546163</v>
          </cell>
          <cell r="W376">
            <v>339.76366776052362</v>
          </cell>
          <cell r="X376">
            <v>1758.8882508450724</v>
          </cell>
          <cell r="Y376">
            <v>65.697674524567418</v>
          </cell>
          <cell r="Z376">
            <v>240.3816230203891</v>
          </cell>
          <cell r="AA376">
            <v>16.109436712892446</v>
          </cell>
          <cell r="AB376">
            <v>0</v>
          </cell>
        </row>
        <row r="377">
          <cell r="A377">
            <v>1995</v>
          </cell>
          <cell r="B377">
            <v>3</v>
          </cell>
          <cell r="C377">
            <v>297.40220616170211</v>
          </cell>
          <cell r="E377">
            <v>45.890664000000001</v>
          </cell>
          <cell r="F377">
            <v>-1.4271577682732657</v>
          </cell>
          <cell r="H377">
            <v>251.5115421617021</v>
          </cell>
          <cell r="I377">
            <v>125.5280065512304</v>
          </cell>
          <cell r="J377">
            <v>377.03954871293251</v>
          </cell>
          <cell r="K377">
            <v>3609.9004533476186</v>
          </cell>
          <cell r="L377">
            <v>214.83461097356567</v>
          </cell>
          <cell r="M377">
            <v>3395.0658423740529</v>
          </cell>
          <cell r="N377">
            <v>1628.1980815952172</v>
          </cell>
          <cell r="O377">
            <v>44.848962537059627</v>
          </cell>
          <cell r="P377">
            <v>1583.3491190581576</v>
          </cell>
          <cell r="Q377">
            <v>743.03220709669483</v>
          </cell>
          <cell r="R377">
            <v>50.925987635610795</v>
          </cell>
          <cell r="S377">
            <v>102.91769273878025</v>
          </cell>
          <cell r="T377">
            <v>33.436449319351269</v>
          </cell>
          <cell r="U377">
            <v>3344.139854738442</v>
          </cell>
          <cell r="V377">
            <v>1480.4314263193774</v>
          </cell>
          <cell r="W377">
            <v>709.59575777734358</v>
          </cell>
          <cell r="X377">
            <v>5534.1670388351622</v>
          </cell>
          <cell r="Y377">
            <v>48.371960541226755</v>
          </cell>
          <cell r="Z377">
            <v>129.54416266782843</v>
          </cell>
          <cell r="AA377">
            <v>9.3640064846871152</v>
          </cell>
          <cell r="AB377">
            <v>0</v>
          </cell>
        </row>
        <row r="378">
          <cell r="A378">
            <v>1995</v>
          </cell>
          <cell r="B378">
            <v>4</v>
          </cell>
          <cell r="C378">
            <v>91.770852326170214</v>
          </cell>
          <cell r="E378">
            <v>0</v>
          </cell>
          <cell r="F378">
            <v>-0.44038504787399363</v>
          </cell>
          <cell r="H378">
            <v>91.770852326170214</v>
          </cell>
          <cell r="I378">
            <v>39.531859502859582</v>
          </cell>
          <cell r="J378">
            <v>131.30271182902979</v>
          </cell>
          <cell r="K378">
            <v>2078.9390670990615</v>
          </cell>
          <cell r="L378">
            <v>33.103246696600912</v>
          </cell>
          <cell r="M378">
            <v>2045.8358204024605</v>
          </cell>
          <cell r="N378">
            <v>299.53205883160473</v>
          </cell>
          <cell r="O378">
            <v>7.1602358956632761</v>
          </cell>
          <cell r="P378">
            <v>292.37182293594145</v>
          </cell>
          <cell r="Q378">
            <v>283.87059589655286</v>
          </cell>
          <cell r="R378">
            <v>25.572947755030757</v>
          </cell>
          <cell r="S378">
            <v>19.004168490836197</v>
          </cell>
          <cell r="T378">
            <v>11.354823835862115</v>
          </cell>
          <cell r="U378">
            <v>2020.2628726474297</v>
          </cell>
          <cell r="V378">
            <v>273.36765444510525</v>
          </cell>
          <cell r="W378">
            <v>272.51577206069072</v>
          </cell>
          <cell r="X378">
            <v>2566.1462991532258</v>
          </cell>
          <cell r="Y378">
            <v>12.925792881240472</v>
          </cell>
          <cell r="Z378">
            <v>40.209550196402148</v>
          </cell>
          <cell r="AA378">
            <v>2.7965970040864532</v>
          </cell>
          <cell r="AB378">
            <v>0</v>
          </cell>
        </row>
        <row r="379">
          <cell r="A379">
            <v>1995</v>
          </cell>
          <cell r="B379">
            <v>5</v>
          </cell>
          <cell r="C379">
            <v>972.7944679215268</v>
          </cell>
          <cell r="E379">
            <v>15.190979999999998</v>
          </cell>
          <cell r="F379">
            <v>-4.6681939577563467</v>
          </cell>
          <cell r="H379">
            <v>957.60348792152683</v>
          </cell>
          <cell r="I379">
            <v>647.2353968357728</v>
          </cell>
          <cell r="J379">
            <v>1604.8388847572994</v>
          </cell>
          <cell r="K379">
            <v>34007.139276034315</v>
          </cell>
          <cell r="L379">
            <v>1216.1768362693558</v>
          </cell>
          <cell r="M379">
            <v>32790.96243976496</v>
          </cell>
          <cell r="N379">
            <v>18156.735498944174</v>
          </cell>
          <cell r="O379">
            <v>229.68409028816117</v>
          </cell>
          <cell r="P379">
            <v>17927.051408656014</v>
          </cell>
          <cell r="Q379">
            <v>8415.9539399777659</v>
          </cell>
          <cell r="R379">
            <v>218.60641626509974</v>
          </cell>
          <cell r="S379">
            <v>492.99391373804048</v>
          </cell>
          <cell r="T379">
            <v>199.87890607447196</v>
          </cell>
          <cell r="U379">
            <v>32572.356023499862</v>
          </cell>
          <cell r="V379">
            <v>17434.057494917975</v>
          </cell>
          <cell r="W379">
            <v>8216.0750339032948</v>
          </cell>
          <cell r="X379">
            <v>58222.488552321134</v>
          </cell>
          <cell r="Y379">
            <v>210.64157266626125</v>
          </cell>
          <cell r="Z379">
            <v>655.26370160747035</v>
          </cell>
          <cell r="AA379">
            <v>45.573961803880614</v>
          </cell>
          <cell r="AB379">
            <v>0</v>
          </cell>
        </row>
        <row r="380">
          <cell r="C380">
            <v>1084.2508965137154</v>
          </cell>
          <cell r="R380">
            <v>1084.2508965137154</v>
          </cell>
          <cell r="Y380">
            <v>459.46168296932331</v>
          </cell>
          <cell r="Z380">
            <v>0</v>
          </cell>
          <cell r="AA380">
            <v>437.71846611735089</v>
          </cell>
          <cell r="AB380">
            <v>154.54322053162966</v>
          </cell>
          <cell r="AC380">
            <v>32.527526895411462</v>
          </cell>
        </row>
        <row r="381">
          <cell r="A381">
            <v>1995</v>
          </cell>
          <cell r="B381" t="str">
            <v>Total</v>
          </cell>
          <cell r="C381">
            <v>2417.2979807619827</v>
          </cell>
          <cell r="E381">
            <v>159.62564399999999</v>
          </cell>
          <cell r="F381">
            <v>-11.599999999999994</v>
          </cell>
          <cell r="H381">
            <v>2257.6723367619825</v>
          </cell>
          <cell r="I381">
            <v>1047.2672596316836</v>
          </cell>
          <cell r="J381">
            <v>3304.9395963936668</v>
          </cell>
          <cell r="K381">
            <v>41800.756890755081</v>
          </cell>
          <cell r="L381">
            <v>2021.251273791155</v>
          </cell>
          <cell r="M381">
            <v>39779.505616963928</v>
          </cell>
          <cell r="N381">
            <v>21521.529633613434</v>
          </cell>
          <cell r="O381">
            <v>490.21774487708103</v>
          </cell>
          <cell r="P381">
            <v>21031.311888736356</v>
          </cell>
          <cell r="Q381">
            <v>9997.5209445834334</v>
          </cell>
          <cell r="R381">
            <v>895.84477881910971</v>
          </cell>
          <cell r="S381">
            <v>933.54993722843722</v>
          </cell>
          <cell r="T381">
            <v>447.94476617976181</v>
          </cell>
          <cell r="U381">
            <v>38883.660838144817</v>
          </cell>
          <cell r="V381">
            <v>20097.76195150792</v>
          </cell>
          <cell r="W381">
            <v>9549.5761784036731</v>
          </cell>
          <cell r="X381">
            <v>68530.998968056403</v>
          </cell>
          <cell r="Y381">
            <v>549.02909536393418</v>
          </cell>
          <cell r="Z381">
            <v>1630.4526015943368</v>
          </cell>
          <cell r="AA381">
            <v>73.844002005546628</v>
          </cell>
          <cell r="AB381">
            <v>0</v>
          </cell>
          <cell r="AC381">
            <v>24.013783263491284</v>
          </cell>
        </row>
        <row r="382">
          <cell r="A382">
            <v>1996</v>
          </cell>
          <cell r="B382">
            <v>1</v>
          </cell>
          <cell r="C382">
            <v>928.16000000000031</v>
          </cell>
          <cell r="E382">
            <v>86.643706399999985</v>
          </cell>
          <cell r="F382">
            <v>12.18747417276308</v>
          </cell>
          <cell r="H382">
            <v>841.51629360000038</v>
          </cell>
          <cell r="I382">
            <v>0</v>
          </cell>
          <cell r="J382">
            <v>841.51629360000038</v>
          </cell>
          <cell r="K382">
            <v>1169.1546936000004</v>
          </cell>
          <cell r="L382">
            <v>327.6384000000001</v>
          </cell>
          <cell r="M382">
            <v>841.51629360000038</v>
          </cell>
          <cell r="N382">
            <v>437.68288000000013</v>
          </cell>
          <cell r="O382">
            <v>110.04448000000002</v>
          </cell>
          <cell r="P382">
            <v>327.6384000000001</v>
          </cell>
          <cell r="Q382">
            <v>121.67042690181958</v>
          </cell>
          <cell r="R382">
            <v>504.90977616000021</v>
          </cell>
          <cell r="S382">
            <v>212.96496000000008</v>
          </cell>
          <cell r="T382">
            <v>109.50338421163762</v>
          </cell>
          <cell r="U382">
            <v>336.60651744000018</v>
          </cell>
          <cell r="V382">
            <v>114.67344000000003</v>
          </cell>
          <cell r="W382">
            <v>12.167042690181958</v>
          </cell>
          <cell r="X382">
            <v>463.44700013018218</v>
          </cell>
          <cell r="Y382">
            <v>206.90955272594545</v>
          </cell>
          <cell r="Z382">
            <v>595.64722403454334</v>
          </cell>
          <cell r="AA382">
            <v>0</v>
          </cell>
          <cell r="AC382">
            <v>24.821343611149139</v>
          </cell>
        </row>
        <row r="383">
          <cell r="A383">
            <v>1996</v>
          </cell>
          <cell r="B383">
            <v>2</v>
          </cell>
          <cell r="C383">
            <v>123.23186428778875</v>
          </cell>
          <cell r="E383">
            <v>0</v>
          </cell>
          <cell r="F383">
            <v>1.6181317480486874</v>
          </cell>
          <cell r="H383">
            <v>123.23186428778875</v>
          </cell>
          <cell r="I383">
            <v>240.3816230203891</v>
          </cell>
          <cell r="J383">
            <v>363.61348730817787</v>
          </cell>
          <cell r="K383">
            <v>982.87717456726477</v>
          </cell>
          <cell r="L383">
            <v>255.22148762864524</v>
          </cell>
          <cell r="M383">
            <v>727.65568693861951</v>
          </cell>
          <cell r="N383">
            <v>1055.0823834541068</v>
          </cell>
          <cell r="O383">
            <v>115.0583077842138</v>
          </cell>
          <cell r="P383">
            <v>940.02407566989302</v>
          </cell>
          <cell r="Q383">
            <v>454.82197554473743</v>
          </cell>
          <cell r="R383">
            <v>109.14835304079293</v>
          </cell>
          <cell r="S383">
            <v>117.50300945873663</v>
          </cell>
          <cell r="T383">
            <v>102.33494449756593</v>
          </cell>
          <cell r="U383">
            <v>618.50733389782658</v>
          </cell>
          <cell r="V383">
            <v>822.52106621115638</v>
          </cell>
          <cell r="W383">
            <v>352.48703104717151</v>
          </cell>
          <cell r="X383">
            <v>1793.5154311561546</v>
          </cell>
          <cell r="Y383">
            <v>68.409360993296744</v>
          </cell>
          <cell r="Z383">
            <v>244.12763065394398</v>
          </cell>
          <cell r="AA383">
            <v>16.449315349854775</v>
          </cell>
          <cell r="AB383">
            <v>0</v>
          </cell>
        </row>
        <row r="384">
          <cell r="A384">
            <v>1996</v>
          </cell>
          <cell r="B384">
            <v>3</v>
          </cell>
          <cell r="C384">
            <v>285.00883369038303</v>
          </cell>
          <cell r="E384">
            <v>45.542100312800002</v>
          </cell>
          <cell r="F384">
            <v>3.7423911821354827</v>
          </cell>
          <cell r="H384">
            <v>239.46673337758301</v>
          </cell>
          <cell r="I384">
            <v>129.54416266782843</v>
          </cell>
          <cell r="J384">
            <v>369.01089604541141</v>
          </cell>
          <cell r="K384">
            <v>3713.1507507838533</v>
          </cell>
          <cell r="L384">
            <v>207.29778279832024</v>
          </cell>
          <cell r="M384">
            <v>3505.8529679855328</v>
          </cell>
          <cell r="N384">
            <v>1687.7292091176976</v>
          </cell>
          <cell r="O384">
            <v>48.179985690214501</v>
          </cell>
          <cell r="P384">
            <v>1639.549223427483</v>
          </cell>
          <cell r="Q384">
            <v>757.77574346755807</v>
          </cell>
          <cell r="R384">
            <v>52.587794519782996</v>
          </cell>
          <cell r="S384">
            <v>106.5706995227864</v>
          </cell>
          <cell r="T384">
            <v>34.099908456040112</v>
          </cell>
          <cell r="U384">
            <v>3453.2651734657497</v>
          </cell>
          <cell r="V384">
            <v>1532.9785239046967</v>
          </cell>
          <cell r="W384">
            <v>723.67583501151796</v>
          </cell>
          <cell r="X384">
            <v>5709.919532381964</v>
          </cell>
          <cell r="Y384">
            <v>50.902421015961799</v>
          </cell>
          <cell r="Z384">
            <v>132.69306135771723</v>
          </cell>
          <cell r="AA384">
            <v>9.6629201249304746</v>
          </cell>
          <cell r="AB384">
            <v>0</v>
          </cell>
        </row>
        <row r="385">
          <cell r="A385">
            <v>1996</v>
          </cell>
          <cell r="B385">
            <v>4</v>
          </cell>
          <cell r="C385">
            <v>95.351121268785491</v>
          </cell>
          <cell r="E385">
            <v>0</v>
          </cell>
          <cell r="F385">
            <v>1.2520355626264039</v>
          </cell>
          <cell r="H385">
            <v>95.351121268785491</v>
          </cell>
          <cell r="I385">
            <v>40.209550196402148</v>
          </cell>
          <cell r="J385">
            <v>135.56067146518762</v>
          </cell>
          <cell r="K385">
            <v>2155.8235441126171</v>
          </cell>
          <cell r="L385">
            <v>35.849844651506459</v>
          </cell>
          <cell r="M385">
            <v>2119.9736994611108</v>
          </cell>
          <cell r="N385">
            <v>309.21749909661173</v>
          </cell>
          <cell r="O385">
            <v>8.0177284435600864</v>
          </cell>
          <cell r="P385">
            <v>301.19977065305164</v>
          </cell>
          <cell r="Q385">
            <v>280.53350050425081</v>
          </cell>
          <cell r="R385">
            <v>26.499671243263887</v>
          </cell>
          <cell r="S385">
            <v>19.577985092448358</v>
          </cell>
          <cell r="T385">
            <v>11.221340020170032</v>
          </cell>
          <cell r="U385">
            <v>2093.4740282178468</v>
          </cell>
          <cell r="V385">
            <v>281.62178556060326</v>
          </cell>
          <cell r="W385">
            <v>269.31216048408078</v>
          </cell>
          <cell r="X385">
            <v>2644.4079742625308</v>
          </cell>
          <cell r="Y385">
            <v>13.503376873992869</v>
          </cell>
          <cell r="Z385">
            <v>40.930669664095298</v>
          </cell>
          <cell r="AA385">
            <v>2.864949817794114</v>
          </cell>
          <cell r="AB385">
            <v>0</v>
          </cell>
        </row>
        <row r="386">
          <cell r="A386">
            <v>1996</v>
          </cell>
          <cell r="B386">
            <v>5</v>
          </cell>
          <cell r="C386">
            <v>913.88006433789542</v>
          </cell>
          <cell r="E386">
            <v>15.932799607200002</v>
          </cell>
          <cell r="F386">
            <v>11.999967334426346</v>
          </cell>
          <cell r="H386">
            <v>897.94726473069545</v>
          </cell>
          <cell r="I386">
            <v>655.26370160747035</v>
          </cell>
          <cell r="J386">
            <v>1553.2109663381659</v>
          </cell>
          <cell r="K386">
            <v>34125.566989838029</v>
          </cell>
          <cell r="L386">
            <v>1221.046167717511</v>
          </cell>
          <cell r="M386">
            <v>32904.520822120518</v>
          </cell>
          <cell r="N386">
            <v>18655.103662635487</v>
          </cell>
          <cell r="O386">
            <v>324.21753861565065</v>
          </cell>
          <cell r="P386">
            <v>18330.886124019835</v>
          </cell>
          <cell r="Q386">
            <v>8540.2925725189452</v>
          </cell>
          <cell r="R386">
            <v>219.36347214747013</v>
          </cell>
          <cell r="S386">
            <v>504.09936841054554</v>
          </cell>
          <cell r="T386">
            <v>202.83194859732495</v>
          </cell>
          <cell r="U386">
            <v>32685.157349973048</v>
          </cell>
          <cell r="V386">
            <v>17826.78675560929</v>
          </cell>
          <cell r="W386">
            <v>8337.4606239216209</v>
          </cell>
          <cell r="X386">
            <v>58849.404729503964</v>
          </cell>
          <cell r="Y386">
            <v>218.29540532774541</v>
          </cell>
          <cell r="Z386">
            <v>661.68464436982822</v>
          </cell>
          <cell r="AA386">
            <v>46.314739457767033</v>
          </cell>
          <cell r="AB386">
            <v>0</v>
          </cell>
        </row>
        <row r="387">
          <cell r="C387">
            <v>1016.19361367926</v>
          </cell>
          <cell r="R387">
            <v>1016.19361367926</v>
          </cell>
          <cell r="Y387">
            <v>353.73466701858513</v>
          </cell>
          <cell r="Z387">
            <v>0</v>
          </cell>
          <cell r="AA387">
            <v>434.34011896454012</v>
          </cell>
          <cell r="AB387">
            <v>197.63301928575697</v>
          </cell>
          <cell r="AC387">
            <v>30.4858084103778</v>
          </cell>
        </row>
        <row r="388">
          <cell r="A388">
            <v>1996</v>
          </cell>
          <cell r="B388" t="str">
            <v>Total</v>
          </cell>
          <cell r="C388">
            <v>2345.6318835848529</v>
          </cell>
          <cell r="E388">
            <v>148.11860632</v>
          </cell>
          <cell r="F388">
            <v>30.799999999999997</v>
          </cell>
          <cell r="H388">
            <v>2197.5132772648531</v>
          </cell>
          <cell r="I388">
            <v>1065.39903749209</v>
          </cell>
          <cell r="J388">
            <v>3262.9123147569435</v>
          </cell>
          <cell r="K388">
            <v>42146.573152901765</v>
          </cell>
          <cell r="L388">
            <v>2047.0536827959831</v>
          </cell>
          <cell r="M388">
            <v>40099.519470105777</v>
          </cell>
          <cell r="N388">
            <v>22144.815634303905</v>
          </cell>
          <cell r="O388">
            <v>605.51804053363912</v>
          </cell>
          <cell r="P388">
            <v>21539.297593770261</v>
          </cell>
          <cell r="Q388">
            <v>10155.094218937311</v>
          </cell>
          <cell r="R388">
            <v>912.50906711131006</v>
          </cell>
          <cell r="S388">
            <v>960.716022484517</v>
          </cell>
          <cell r="T388">
            <v>459.99152578273868</v>
          </cell>
          <cell r="U388">
            <v>39187.01040299447</v>
          </cell>
          <cell r="V388">
            <v>20578.581571285747</v>
          </cell>
          <cell r="W388">
            <v>9695.102693154573</v>
          </cell>
          <cell r="X388">
            <v>69460.6946674348</v>
          </cell>
          <cell r="Y388">
            <v>558.02011693694226</v>
          </cell>
          <cell r="Z388">
            <v>1675.083230080128</v>
          </cell>
          <cell r="AA388">
            <v>75.291924750346396</v>
          </cell>
          <cell r="AB388">
            <v>0</v>
          </cell>
          <cell r="AC388">
            <v>24.821343611149139</v>
          </cell>
        </row>
        <row r="389">
          <cell r="A389">
            <v>1997</v>
          </cell>
          <cell r="B389">
            <v>1</v>
          </cell>
          <cell r="C389">
            <v>967.12000000000012</v>
          </cell>
          <cell r="E389">
            <v>158.04816919999999</v>
          </cell>
          <cell r="F389">
            <v>23.761302593143828</v>
          </cell>
          <cell r="H389">
            <v>809.07183080000016</v>
          </cell>
          <cell r="I389">
            <v>0</v>
          </cell>
          <cell r="J389">
            <v>809.07183080000016</v>
          </cell>
          <cell r="K389">
            <v>1145.6783482400003</v>
          </cell>
          <cell r="L389">
            <v>336.60651744000018</v>
          </cell>
          <cell r="M389">
            <v>809.07183080000016</v>
          </cell>
          <cell r="N389">
            <v>451.2799574400002</v>
          </cell>
          <cell r="O389">
            <v>114.67344000000003</v>
          </cell>
          <cell r="P389">
            <v>336.60651744000018</v>
          </cell>
          <cell r="Q389">
            <v>126.84048269018199</v>
          </cell>
          <cell r="R389">
            <v>485.44309848000006</v>
          </cell>
          <cell r="S389">
            <v>218.79423633600013</v>
          </cell>
          <cell r="T389">
            <v>114.15643442116379</v>
          </cell>
          <cell r="U389">
            <v>323.6287323200001</v>
          </cell>
          <cell r="V389">
            <v>117.81228110400005</v>
          </cell>
          <cell r="W389">
            <v>12.684048269018191</v>
          </cell>
          <cell r="X389">
            <v>454.12506169301838</v>
          </cell>
          <cell r="Y389">
            <v>148.18613530040014</v>
          </cell>
          <cell r="Z389">
            <v>645.65582085964888</v>
          </cell>
          <cell r="AA389">
            <v>0</v>
          </cell>
          <cell r="AC389">
            <v>24.551813077114918</v>
          </cell>
        </row>
        <row r="390">
          <cell r="A390">
            <v>1997</v>
          </cell>
          <cell r="B390">
            <v>2</v>
          </cell>
          <cell r="C390">
            <v>125.39607432638753</v>
          </cell>
          <cell r="E390">
            <v>0</v>
          </cell>
          <cell r="F390">
            <v>3.0808731760915378</v>
          </cell>
          <cell r="H390">
            <v>125.39607432638753</v>
          </cell>
          <cell r="I390">
            <v>244.12763065394398</v>
          </cell>
          <cell r="J390">
            <v>369.5237049803315</v>
          </cell>
          <cell r="K390">
            <v>988.03103887815814</v>
          </cell>
          <cell r="L390">
            <v>260.86371576608309</v>
          </cell>
          <cell r="M390">
            <v>727.16732311207511</v>
          </cell>
          <cell r="N390">
            <v>1083.3847819772395</v>
          </cell>
          <cell r="O390">
            <v>116.51901799462236</v>
          </cell>
          <cell r="P390">
            <v>966.86576398261718</v>
          </cell>
          <cell r="Q390">
            <v>469.00604904179386</v>
          </cell>
          <cell r="R390">
            <v>109.07509846681127</v>
          </cell>
          <cell r="S390">
            <v>120.85822049782715</v>
          </cell>
          <cell r="T390">
            <v>105.52636103440362</v>
          </cell>
          <cell r="U390">
            <v>618.09222464526385</v>
          </cell>
          <cell r="V390">
            <v>846.00754348479006</v>
          </cell>
          <cell r="W390">
            <v>363.47968800739022</v>
          </cell>
          <cell r="X390">
            <v>1827.5794561374441</v>
          </cell>
          <cell r="Y390">
            <v>72.453838565929203</v>
          </cell>
          <cell r="Z390">
            <v>246.2328574331608</v>
          </cell>
          <cell r="AA390">
            <v>16.772983999952103</v>
          </cell>
          <cell r="AB390">
            <v>0</v>
          </cell>
        </row>
        <row r="391">
          <cell r="A391">
            <v>1997</v>
          </cell>
          <cell r="B391">
            <v>3</v>
          </cell>
          <cell r="C391">
            <v>294.50662635625531</v>
          </cell>
          <cell r="E391">
            <v>50.647252856800002</v>
          </cell>
          <cell r="F391">
            <v>7.2357732903227401</v>
          </cell>
          <cell r="H391">
            <v>243.8593734994553</v>
          </cell>
          <cell r="I391">
            <v>132.69306135771723</v>
          </cell>
          <cell r="J391">
            <v>376.55243485717256</v>
          </cell>
          <cell r="K391">
            <v>3829.8176083229223</v>
          </cell>
          <cell r="L391">
            <v>210.48415502716398</v>
          </cell>
          <cell r="M391">
            <v>3619.3334532957583</v>
          </cell>
          <cell r="N391">
            <v>1743.4626789318606</v>
          </cell>
          <cell r="O391">
            <v>52.985902593999114</v>
          </cell>
          <cell r="P391">
            <v>1690.4767763378616</v>
          </cell>
          <cell r="Q391">
            <v>776.66173760551703</v>
          </cell>
          <cell r="R391">
            <v>54.290001799436368</v>
          </cell>
          <cell r="S391">
            <v>109.88099046196101</v>
          </cell>
          <cell r="T391">
            <v>34.949778192248267</v>
          </cell>
          <cell r="U391">
            <v>3565.0434514963217</v>
          </cell>
          <cell r="V391">
            <v>1580.5957858759007</v>
          </cell>
          <cell r="W391">
            <v>741.7119594132688</v>
          </cell>
          <cell r="X391">
            <v>5887.351196785492</v>
          </cell>
          <cell r="Y391">
            <v>54.475343404339696</v>
          </cell>
          <cell r="Z391">
            <v>134.68938852662365</v>
          </cell>
          <cell r="AA391">
            <v>9.9560385226822845</v>
          </cell>
          <cell r="AB391">
            <v>0</v>
          </cell>
        </row>
        <row r="392">
          <cell r="A392">
            <v>1997</v>
          </cell>
          <cell r="B392">
            <v>4</v>
          </cell>
          <cell r="C392">
            <v>99.954185120735119</v>
          </cell>
          <cell r="E392">
            <v>0</v>
          </cell>
          <cell r="F392">
            <v>2.4557879457615406</v>
          </cell>
          <cell r="H392">
            <v>99.954185120735119</v>
          </cell>
          <cell r="I392">
            <v>40.930669664095298</v>
          </cell>
          <cell r="J392">
            <v>140.88485478483042</v>
          </cell>
          <cell r="K392">
            <v>2234.3588830026774</v>
          </cell>
          <cell r="L392">
            <v>40.964682493526766</v>
          </cell>
          <cell r="M392">
            <v>2193.3942005091508</v>
          </cell>
          <cell r="N392">
            <v>322.58646805413002</v>
          </cell>
          <cell r="O392">
            <v>7.9998813277895264</v>
          </cell>
          <cell r="P392">
            <v>314.5865867263405</v>
          </cell>
          <cell r="Q392">
            <v>277.3120418118703</v>
          </cell>
          <cell r="R392">
            <v>27.417427506364387</v>
          </cell>
          <cell r="S392">
            <v>20.448128137212137</v>
          </cell>
          <cell r="T392">
            <v>11.092481672474813</v>
          </cell>
          <cell r="U392">
            <v>2165.9767730027866</v>
          </cell>
          <cell r="V392">
            <v>294.13845858912839</v>
          </cell>
          <cell r="W392">
            <v>266.21956013939547</v>
          </cell>
          <cell r="X392">
            <v>2726.3347917313104</v>
          </cell>
          <cell r="Y392">
            <v>14.43184150652581</v>
          </cell>
          <cell r="Z392">
            <v>41.578293943722969</v>
          </cell>
          <cell r="AA392">
            <v>2.9479018658025669</v>
          </cell>
          <cell r="AB392">
            <v>0</v>
          </cell>
        </row>
        <row r="393">
          <cell r="A393">
            <v>1997</v>
          </cell>
          <cell r="B393">
            <v>5</v>
          </cell>
          <cell r="C393">
            <v>913.67735511602768</v>
          </cell>
          <cell r="E393">
            <v>21.367007663199999</v>
          </cell>
          <cell r="F393">
            <v>22.448262994680348</v>
          </cell>
          <cell r="H393">
            <v>892.31034745282773</v>
          </cell>
          <cell r="I393">
            <v>661.68464436982822</v>
          </cell>
          <cell r="J393">
            <v>1553.9949918226559</v>
          </cell>
          <cell r="K393">
            <v>34239.152341795707</v>
          </cell>
          <cell r="L393">
            <v>1122.8214030155257</v>
          </cell>
          <cell r="M393">
            <v>33116.330938780178</v>
          </cell>
          <cell r="N393">
            <v>18949.608158624815</v>
          </cell>
          <cell r="O393">
            <v>366.13974982213108</v>
          </cell>
          <cell r="P393">
            <v>18583.468408802684</v>
          </cell>
          <cell r="Q393">
            <v>8703.6003737437513</v>
          </cell>
          <cell r="R393">
            <v>220.77553959186787</v>
          </cell>
          <cell r="S393">
            <v>511.04538124207386</v>
          </cell>
          <cell r="T393">
            <v>206.71050887641411</v>
          </cell>
          <cell r="U393">
            <v>32895.555399188313</v>
          </cell>
          <cell r="V393">
            <v>18072.42302756061</v>
          </cell>
          <cell r="W393">
            <v>8496.8898648673367</v>
          </cell>
          <cell r="X393">
            <v>59464.868291616258</v>
          </cell>
          <cell r="Y393">
            <v>229.73520590356162</v>
          </cell>
          <cell r="Z393">
            <v>661.86965232127636</v>
          </cell>
          <cell r="AA393">
            <v>46.92657148551779</v>
          </cell>
          <cell r="AB393">
            <v>0</v>
          </cell>
        </row>
        <row r="394">
          <cell r="C394">
            <v>992.09499224736555</v>
          </cell>
          <cell r="R394">
            <v>992.09499224736555</v>
          </cell>
          <cell r="Y394">
            <v>301.34434940127176</v>
          </cell>
          <cell r="Z394">
            <v>0</v>
          </cell>
          <cell r="AA394">
            <v>434.95897224894281</v>
          </cell>
          <cell r="AB394">
            <v>186.03191962118424</v>
          </cell>
          <cell r="AC394">
            <v>69.759750975966767</v>
          </cell>
        </row>
        <row r="395">
          <cell r="A395">
            <v>1997</v>
          </cell>
          <cell r="B395" t="str">
            <v>Total</v>
          </cell>
          <cell r="C395">
            <v>2400.6542409194058</v>
          </cell>
          <cell r="E395">
            <v>230.06242972000001</v>
          </cell>
          <cell r="F395">
            <v>58.981999999999999</v>
          </cell>
          <cell r="H395">
            <v>2170.5918111994056</v>
          </cell>
          <cell r="I395">
            <v>1079.4360060455847</v>
          </cell>
          <cell r="J395">
            <v>3250.0278172449907</v>
          </cell>
          <cell r="K395">
            <v>42437.038220239469</v>
          </cell>
          <cell r="L395">
            <v>1971.7404737422999</v>
          </cell>
          <cell r="M395">
            <v>40465.297746497163</v>
          </cell>
          <cell r="N395">
            <v>22550.322045028046</v>
          </cell>
          <cell r="O395">
            <v>658.3179917385421</v>
          </cell>
          <cell r="P395">
            <v>21892.004053289504</v>
          </cell>
          <cell r="Q395">
            <v>10353.420684893115</v>
          </cell>
          <cell r="R395">
            <v>897.00116584447994</v>
          </cell>
          <cell r="S395">
            <v>981.0269566750743</v>
          </cell>
          <cell r="T395">
            <v>472.4355641967046</v>
          </cell>
          <cell r="U395">
            <v>39568.296580652684</v>
          </cell>
          <cell r="V395">
            <v>20910.977096614428</v>
          </cell>
          <cell r="W395">
            <v>9880.9851206964086</v>
          </cell>
          <cell r="X395">
            <v>70360.258797963528</v>
          </cell>
          <cell r="Y395">
            <v>519.28236468075647</v>
          </cell>
          <cell r="Z395">
            <v>1730.0260130844326</v>
          </cell>
          <cell r="AA395">
            <v>76.603495873954742</v>
          </cell>
          <cell r="AB395">
            <v>0</v>
          </cell>
          <cell r="AC395">
            <v>24.551813077114918</v>
          </cell>
        </row>
        <row r="396">
          <cell r="A396">
            <v>1998</v>
          </cell>
          <cell r="B396">
            <v>1</v>
          </cell>
          <cell r="C396">
            <v>1016.7200000000003</v>
          </cell>
          <cell r="E396">
            <v>165.9759928</v>
          </cell>
          <cell r="F396">
            <v>13.280119509171262</v>
          </cell>
          <cell r="H396">
            <v>850.74400720000028</v>
          </cell>
          <cell r="I396">
            <v>0</v>
          </cell>
          <cell r="J396">
            <v>850.74400720000028</v>
          </cell>
          <cell r="K396">
            <v>1174.3727395200003</v>
          </cell>
          <cell r="L396">
            <v>323.6287323200001</v>
          </cell>
          <cell r="M396">
            <v>850.74400720000017</v>
          </cell>
          <cell r="N396">
            <v>441.44101342400018</v>
          </cell>
          <cell r="O396">
            <v>117.81228110400005</v>
          </cell>
          <cell r="P396">
            <v>323.62873232000015</v>
          </cell>
          <cell r="Q396">
            <v>130.49632937301823</v>
          </cell>
          <cell r="R396">
            <v>510.44640432000006</v>
          </cell>
          <cell r="S396">
            <v>210.35867600800012</v>
          </cell>
          <cell r="T396">
            <v>117.4466964357164</v>
          </cell>
          <cell r="U396">
            <v>340.29760288000011</v>
          </cell>
          <cell r="V396">
            <v>113.27005631200004</v>
          </cell>
          <cell r="W396">
            <v>13.049632937301823</v>
          </cell>
          <cell r="X396">
            <v>466.61729212930197</v>
          </cell>
          <cell r="Y396">
            <v>132.85314854152494</v>
          </cell>
          <cell r="Z396">
            <v>680.25107491928009</v>
          </cell>
          <cell r="AA396">
            <v>0</v>
          </cell>
          <cell r="AC396">
            <v>25.147553302911497</v>
          </cell>
        </row>
        <row r="397">
          <cell r="A397">
            <v>1998</v>
          </cell>
          <cell r="B397">
            <v>2</v>
          </cell>
          <cell r="C397">
            <v>131.13529249352885</v>
          </cell>
          <cell r="E397">
            <v>0</v>
          </cell>
          <cell r="F397">
            <v>1.7128534465577465</v>
          </cell>
          <cell r="H397">
            <v>131.13529249352885</v>
          </cell>
          <cell r="I397">
            <v>246.2328574331608</v>
          </cell>
          <cell r="J397">
            <v>377.36814992668963</v>
          </cell>
          <cell r="K397">
            <v>995.46037457195348</v>
          </cell>
          <cell r="L397">
            <v>254.5294411157245</v>
          </cell>
          <cell r="M397">
            <v>740.93093345622901</v>
          </cell>
          <cell r="N397">
            <v>1100.5369846005146</v>
          </cell>
          <cell r="O397">
            <v>117.55125490341634</v>
          </cell>
          <cell r="P397">
            <v>982.98572969709835</v>
          </cell>
          <cell r="Q397">
            <v>481.03094291080657</v>
          </cell>
          <cell r="R397">
            <v>111.13964001843435</v>
          </cell>
          <cell r="S397">
            <v>122.87321621213729</v>
          </cell>
          <cell r="T397">
            <v>108.23196215493148</v>
          </cell>
          <cell r="U397">
            <v>629.79129343779471</v>
          </cell>
          <cell r="V397">
            <v>860.11251348496103</v>
          </cell>
          <cell r="W397">
            <v>372.79898075587511</v>
          </cell>
          <cell r="X397">
            <v>1862.702787678631</v>
          </cell>
          <cell r="Y397">
            <v>77.615893337902946</v>
          </cell>
          <cell r="Z397">
            <v>247.51668412832498</v>
          </cell>
          <cell r="AA397">
            <v>17.112240919275155</v>
          </cell>
          <cell r="AB397">
            <v>0</v>
          </cell>
        </row>
        <row r="398">
          <cell r="A398">
            <v>1998</v>
          </cell>
          <cell r="B398">
            <v>3</v>
          </cell>
          <cell r="C398">
            <v>330.05308708834042</v>
          </cell>
          <cell r="E398">
            <v>47.574936904199987</v>
          </cell>
          <cell r="F398">
            <v>4.3110634598552906</v>
          </cell>
          <cell r="H398">
            <v>282.47815018414042</v>
          </cell>
          <cell r="I398">
            <v>134.68938852662365</v>
          </cell>
          <cell r="J398">
            <v>417.16753871076406</v>
          </cell>
          <cell r="K398">
            <v>3982.2109902070856</v>
          </cell>
          <cell r="L398">
            <v>231.8431163666263</v>
          </cell>
          <cell r="M398">
            <v>3750.3678738404592</v>
          </cell>
          <cell r="N398">
            <v>1812.4389022425271</v>
          </cell>
          <cell r="O398">
            <v>54.064659095509512</v>
          </cell>
          <cell r="P398">
            <v>1758.3742431470175</v>
          </cell>
          <cell r="Q398">
            <v>795.77661850877826</v>
          </cell>
          <cell r="R398">
            <v>56.255518107606889</v>
          </cell>
          <cell r="S398">
            <v>114.29432580455614</v>
          </cell>
          <cell r="T398">
            <v>35.809947832895027</v>
          </cell>
          <cell r="U398">
            <v>3694.1123557328524</v>
          </cell>
          <cell r="V398">
            <v>1644.0799173424614</v>
          </cell>
          <cell r="W398">
            <v>759.96667067588328</v>
          </cell>
          <cell r="X398">
            <v>6098.1589437511975</v>
          </cell>
          <cell r="Y398">
            <v>59.279045442109158</v>
          </cell>
          <cell r="Z398">
            <v>136.76275671569601</v>
          </cell>
          <cell r="AA398">
            <v>10.317989587252903</v>
          </cell>
          <cell r="AB398">
            <v>0</v>
          </cell>
        </row>
        <row r="399">
          <cell r="A399">
            <v>1998</v>
          </cell>
          <cell r="B399">
            <v>4</v>
          </cell>
          <cell r="C399">
            <v>109.28218584684683</v>
          </cell>
          <cell r="E399">
            <v>0</v>
          </cell>
          <cell r="F399">
            <v>1.4274141241143972</v>
          </cell>
          <cell r="H399">
            <v>109.28218584684683</v>
          </cell>
          <cell r="I399">
            <v>41.578293943722969</v>
          </cell>
          <cell r="J399">
            <v>150.8604797905698</v>
          </cell>
          <cell r="K399">
            <v>2316.8372527933561</v>
          </cell>
          <cell r="L399">
            <v>41.192593715048517</v>
          </cell>
          <cell r="M399">
            <v>2275.6446590783075</v>
          </cell>
          <cell r="N399">
            <v>335.33105230417692</v>
          </cell>
          <cell r="O399">
            <v>8.1627715449104912</v>
          </cell>
          <cell r="P399">
            <v>327.16828075926645</v>
          </cell>
          <cell r="Q399">
            <v>274.38233168430594</v>
          </cell>
          <cell r="R399">
            <v>28.445558238478846</v>
          </cell>
          <cell r="S399">
            <v>21.26593824935232</v>
          </cell>
          <cell r="T399">
            <v>10.975293267372239</v>
          </cell>
          <cell r="U399">
            <v>2247.1991008398286</v>
          </cell>
          <cell r="V399">
            <v>305.90234250991415</v>
          </cell>
          <cell r="W399">
            <v>263.40703841693369</v>
          </cell>
          <cell r="X399">
            <v>2816.5084817666761</v>
          </cell>
          <cell r="Y399">
            <v>15.597881109192405</v>
          </cell>
          <cell r="Z399">
            <v>42.054569158250828</v>
          </cell>
          <cell r="AA399">
            <v>3.0343394877601702</v>
          </cell>
          <cell r="AB399">
            <v>0</v>
          </cell>
        </row>
        <row r="400">
          <cell r="A400">
            <v>1998</v>
          </cell>
          <cell r="B400">
            <v>5</v>
          </cell>
          <cell r="C400">
            <v>985.2103814458842</v>
          </cell>
          <cell r="E400">
            <v>15.288261475799997</v>
          </cell>
          <cell r="F400">
            <v>12.868549460301308</v>
          </cell>
          <cell r="H400">
            <v>969.92211997008417</v>
          </cell>
          <cell r="I400">
            <v>661.86965232127636</v>
          </cell>
          <cell r="J400">
            <v>1631.7917722913605</v>
          </cell>
          <cell r="K400">
            <v>34527.347171479676</v>
          </cell>
          <cell r="L400">
            <v>1159.6280223881422</v>
          </cell>
          <cell r="M400">
            <v>33367.719149091536</v>
          </cell>
          <cell r="N400">
            <v>19232.05104994875</v>
          </cell>
          <cell r="O400">
            <v>377.94509644025106</v>
          </cell>
          <cell r="P400">
            <v>18854.105953508501</v>
          </cell>
          <cell r="Q400">
            <v>8874.8349613075879</v>
          </cell>
          <cell r="R400">
            <v>222.45146099394356</v>
          </cell>
          <cell r="S400">
            <v>518.48791372148378</v>
          </cell>
          <cell r="T400">
            <v>210.7773303310552</v>
          </cell>
          <cell r="U400">
            <v>33145.267688097592</v>
          </cell>
          <cell r="V400">
            <v>18335.618039787016</v>
          </cell>
          <cell r="W400">
            <v>8664.0576309765329</v>
          </cell>
          <cell r="X400">
            <v>60144.943358861143</v>
          </cell>
          <cell r="Y400">
            <v>244.61277445763307</v>
          </cell>
          <cell r="Z400">
            <v>659.51809533652522</v>
          </cell>
          <cell r="AA400">
            <v>47.585835252324131</v>
          </cell>
          <cell r="AB400">
            <v>0</v>
          </cell>
        </row>
        <row r="401">
          <cell r="C401">
            <v>1014.8380239898651</v>
          </cell>
          <cell r="R401">
            <v>1014.8380239898651</v>
          </cell>
          <cell r="Y401">
            <v>296.75055332838554</v>
          </cell>
          <cell r="Z401">
            <v>0</v>
          </cell>
          <cell r="AA401">
            <v>433.5120628762852</v>
          </cell>
          <cell r="AB401">
            <v>207.57681899824789</v>
          </cell>
          <cell r="AC401">
            <v>76.998588786946499</v>
          </cell>
        </row>
        <row r="402">
          <cell r="A402">
            <v>1998</v>
          </cell>
          <cell r="B402" t="str">
            <v>Total</v>
          </cell>
          <cell r="C402">
            <v>2572.4009468746008</v>
          </cell>
          <cell r="E402">
            <v>228.83919117999997</v>
          </cell>
          <cell r="F402">
            <v>33.600000000000009</v>
          </cell>
          <cell r="H402">
            <v>2343.5617556946008</v>
          </cell>
          <cell r="I402">
            <v>1084.3701922247838</v>
          </cell>
          <cell r="J402">
            <v>3427.9319479193846</v>
          </cell>
          <cell r="K402">
            <v>42996.228528572072</v>
          </cell>
          <cell r="L402">
            <v>2010.8219059055416</v>
          </cell>
          <cell r="M402">
            <v>40985.406622666531</v>
          </cell>
          <cell r="N402">
            <v>22921.799002519969</v>
          </cell>
          <cell r="O402">
            <v>675.53606308808742</v>
          </cell>
          <cell r="P402">
            <v>22246.262939431883</v>
          </cell>
          <cell r="Q402">
            <v>10556.521183784496</v>
          </cell>
          <cell r="R402">
            <v>928.73858167846367</v>
          </cell>
          <cell r="S402">
            <v>987.28006999552963</v>
          </cell>
          <cell r="T402">
            <v>483.24123002197041</v>
          </cell>
          <cell r="U402">
            <v>40056.668040988065</v>
          </cell>
          <cell r="V402">
            <v>21258.982869436353</v>
          </cell>
          <cell r="W402">
            <v>10073.279953762527</v>
          </cell>
          <cell r="X402">
            <v>71388.930864186943</v>
          </cell>
          <cell r="Y402">
            <v>529.95874288836262</v>
          </cell>
          <cell r="Z402">
            <v>1766.1031802580771</v>
          </cell>
          <cell r="AA402">
            <v>78.050405246612357</v>
          </cell>
          <cell r="AB402">
            <v>0</v>
          </cell>
          <cell r="AC402">
            <v>25.147553302911497</v>
          </cell>
        </row>
        <row r="403">
          <cell r="A403">
            <v>1999</v>
          </cell>
          <cell r="B403">
            <v>1</v>
          </cell>
          <cell r="C403">
            <v>1025.6000000000001</v>
          </cell>
          <cell r="E403">
            <v>158.17954359999999</v>
          </cell>
          <cell r="F403">
            <v>13.554692201377325</v>
          </cell>
          <cell r="H403">
            <v>867.42045640000015</v>
          </cell>
          <cell r="I403">
            <v>0</v>
          </cell>
          <cell r="J403">
            <v>867.42045640000015</v>
          </cell>
          <cell r="K403">
            <v>1207.7180592800003</v>
          </cell>
          <cell r="L403">
            <v>340.29760288000011</v>
          </cell>
          <cell r="M403">
            <v>867.42045640000015</v>
          </cell>
          <cell r="N403">
            <v>453.56765919200018</v>
          </cell>
          <cell r="O403">
            <v>113.27005631200002</v>
          </cell>
          <cell r="P403">
            <v>340.29760288000017</v>
          </cell>
          <cell r="Q403">
            <v>126.31968924930185</v>
          </cell>
          <cell r="R403">
            <v>520.45227384000009</v>
          </cell>
          <cell r="S403">
            <v>221.19344187200011</v>
          </cell>
          <cell r="T403">
            <v>113.68772032437167</v>
          </cell>
          <cell r="U403">
            <v>346.96818256000006</v>
          </cell>
          <cell r="V403">
            <v>119.10416100800006</v>
          </cell>
          <cell r="W403">
            <v>12.631968924930177</v>
          </cell>
          <cell r="X403">
            <v>478.70431249293028</v>
          </cell>
          <cell r="Y403">
            <v>141.21513451903584</v>
          </cell>
          <cell r="Z403">
            <v>688.45829843624483</v>
          </cell>
          <cell r="AA403">
            <v>0</v>
          </cell>
          <cell r="AC403">
            <v>25.660003081091158</v>
          </cell>
        </row>
        <row r="404">
          <cell r="A404">
            <v>1999</v>
          </cell>
          <cell r="B404">
            <v>2</v>
          </cell>
          <cell r="C404">
            <v>129.66517108423511</v>
          </cell>
          <cell r="E404">
            <v>0</v>
          </cell>
          <cell r="F404">
            <v>1.7137007442333643</v>
          </cell>
          <cell r="H404">
            <v>129.66517108423511</v>
          </cell>
          <cell r="I404">
            <v>247.51668412832498</v>
          </cell>
          <cell r="J404">
            <v>377.18185521256009</v>
          </cell>
          <cell r="K404">
            <v>1006.9731486503548</v>
          </cell>
          <cell r="L404">
            <v>258.66659348623205</v>
          </cell>
          <cell r="M404">
            <v>748.30655516412276</v>
          </cell>
          <cell r="N404">
            <v>1118.779106971193</v>
          </cell>
          <cell r="O404">
            <v>121.36188992581626</v>
          </cell>
          <cell r="P404">
            <v>997.41721704537667</v>
          </cell>
          <cell r="Q404">
            <v>494.16087068169134</v>
          </cell>
          <cell r="R404">
            <v>112.24598327461841</v>
          </cell>
          <cell r="S404">
            <v>124.67715213067208</v>
          </cell>
          <cell r="T404">
            <v>111.18619590338055</v>
          </cell>
          <cell r="U404">
            <v>636.06057188950433</v>
          </cell>
          <cell r="V404">
            <v>872.74006491470459</v>
          </cell>
          <cell r="W404">
            <v>382.97467477831077</v>
          </cell>
          <cell r="X404">
            <v>1891.7753115825196</v>
          </cell>
          <cell r="Y404">
            <v>75.810952603874668</v>
          </cell>
          <cell r="Z404">
            <v>254.89291213936283</v>
          </cell>
          <cell r="AA404">
            <v>17.405466565433553</v>
          </cell>
          <cell r="AB404">
            <v>0</v>
          </cell>
        </row>
        <row r="405">
          <cell r="A405">
            <v>1999</v>
          </cell>
          <cell r="B405">
            <v>3</v>
          </cell>
          <cell r="C405">
            <v>331.48665752740368</v>
          </cell>
          <cell r="E405">
            <v>67.277986168400005</v>
          </cell>
          <cell r="F405">
            <v>4.3810448631506764</v>
          </cell>
          <cell r="H405">
            <v>264.20867135900369</v>
          </cell>
          <cell r="I405">
            <v>136.76275671569601</v>
          </cell>
          <cell r="J405">
            <v>400.9714280746997</v>
          </cell>
          <cell r="K405">
            <v>4095.0837838075522</v>
          </cell>
          <cell r="L405">
            <v>248.84950242353614</v>
          </cell>
          <cell r="M405">
            <v>3846.234281384016</v>
          </cell>
          <cell r="N405">
            <v>1892.9294197659974</v>
          </cell>
          <cell r="O405">
            <v>55.633847001572832</v>
          </cell>
          <cell r="P405">
            <v>1837.2955727644246</v>
          </cell>
          <cell r="Q405">
            <v>815.60051767745608</v>
          </cell>
          <cell r="R405">
            <v>57.693514220760235</v>
          </cell>
          <cell r="S405">
            <v>119.42421222968761</v>
          </cell>
          <cell r="T405">
            <v>36.702023295485525</v>
          </cell>
          <cell r="U405">
            <v>3788.5407671632556</v>
          </cell>
          <cell r="V405">
            <v>1717.8713605347371</v>
          </cell>
          <cell r="W405">
            <v>778.89849438197052</v>
          </cell>
          <cell r="X405">
            <v>6285.3106220799637</v>
          </cell>
          <cell r="Y405">
            <v>58.982944276658827</v>
          </cell>
          <cell r="Z405">
            <v>144.14581798197787</v>
          </cell>
          <cell r="AA405">
            <v>10.690987487296669</v>
          </cell>
          <cell r="AB405">
            <v>0</v>
          </cell>
        </row>
        <row r="406">
          <cell r="A406">
            <v>1999</v>
          </cell>
          <cell r="B406">
            <v>4</v>
          </cell>
          <cell r="C406">
            <v>110.15723800859709</v>
          </cell>
          <cell r="E406">
            <v>0</v>
          </cell>
          <cell r="F406">
            <v>1.4558770036665334</v>
          </cell>
          <cell r="H406">
            <v>110.15723800859709</v>
          </cell>
          <cell r="I406">
            <v>42.054569158250828</v>
          </cell>
          <cell r="J406">
            <v>152.2118071668479</v>
          </cell>
          <cell r="K406">
            <v>2399.4109080066764</v>
          </cell>
          <cell r="L406">
            <v>43.531043660899861</v>
          </cell>
          <cell r="M406">
            <v>2355.8798643457767</v>
          </cell>
          <cell r="N406">
            <v>349.433386170814</v>
          </cell>
          <cell r="O406">
            <v>8.5754590180786519</v>
          </cell>
          <cell r="P406">
            <v>340.85792715273533</v>
          </cell>
          <cell r="Q406">
            <v>271.98249743501236</v>
          </cell>
          <cell r="R406">
            <v>29.448498304322211</v>
          </cell>
          <cell r="S406">
            <v>22.155765264927798</v>
          </cell>
          <cell r="T406">
            <v>10.879299897400495</v>
          </cell>
          <cell r="U406">
            <v>2326.4313660414546</v>
          </cell>
          <cell r="V406">
            <v>318.70216188780751</v>
          </cell>
          <cell r="W406">
            <v>261.10319753761189</v>
          </cell>
          <cell r="X406">
            <v>2906.2367254668738</v>
          </cell>
          <cell r="Y406">
            <v>15.421965978642444</v>
          </cell>
          <cell r="Z406">
            <v>43.937419314675537</v>
          </cell>
          <cell r="AA406">
            <v>3.1241781733325253</v>
          </cell>
          <cell r="AB406">
            <v>0</v>
          </cell>
        </row>
        <row r="407">
          <cell r="A407">
            <v>1999</v>
          </cell>
          <cell r="B407">
            <v>5</v>
          </cell>
          <cell r="C407">
            <v>945.39580375508956</v>
          </cell>
          <cell r="E407">
            <v>27.641930591600001</v>
          </cell>
          <cell r="F407">
            <v>12.494685187572113</v>
          </cell>
          <cell r="H407">
            <v>917.75387316348952</v>
          </cell>
          <cell r="I407">
            <v>659.51809533652522</v>
          </cell>
          <cell r="J407">
            <v>1577.271968500015</v>
          </cell>
          <cell r="K407">
            <v>34722.539656597604</v>
          </cell>
          <cell r="L407">
            <v>1104.5085894753197</v>
          </cell>
          <cell r="M407">
            <v>33618.031067122283</v>
          </cell>
          <cell r="N407">
            <v>19440.126629262337</v>
          </cell>
          <cell r="O407">
            <v>396.7448243130479</v>
          </cell>
          <cell r="P407">
            <v>19043.381804949287</v>
          </cell>
          <cell r="Q407">
            <v>9060.8024552895804</v>
          </cell>
          <cell r="R407">
            <v>224.12020711414854</v>
          </cell>
          <cell r="S407">
            <v>523.69299963610547</v>
          </cell>
          <cell r="T407">
            <v>215.19405831312753</v>
          </cell>
          <cell r="U407">
            <v>33393.910860008138</v>
          </cell>
          <cell r="V407">
            <v>18519.688805313181</v>
          </cell>
          <cell r="W407">
            <v>8845.6083969764532</v>
          </cell>
          <cell r="X407">
            <v>60759.208062297774</v>
          </cell>
          <cell r="Y407">
            <v>237.68595219316643</v>
          </cell>
          <cell r="Z407">
            <v>677.17094961704595</v>
          </cell>
          <cell r="AA407">
            <v>48.150363253169076</v>
          </cell>
          <cell r="AB407">
            <v>0</v>
          </cell>
        </row>
        <row r="408">
          <cell r="C408">
            <v>1016.4063271917144</v>
          </cell>
          <cell r="R408">
            <v>1016.4063271917144</v>
          </cell>
          <cell r="Y408">
            <v>312.01508392092728</v>
          </cell>
          <cell r="Z408">
            <v>0</v>
          </cell>
          <cell r="AA408">
            <v>434.12189705167657</v>
          </cell>
          <cell r="AB408">
            <v>186.03191962118424</v>
          </cell>
          <cell r="AC408">
            <v>84.237426597926259</v>
          </cell>
        </row>
        <row r="409">
          <cell r="A409">
            <v>1999</v>
          </cell>
          <cell r="B409" t="str">
            <v>Total</v>
          </cell>
          <cell r="C409">
            <v>2542.3048703753252</v>
          </cell>
          <cell r="E409">
            <v>253.09946035999997</v>
          </cell>
          <cell r="F409">
            <v>33.600000000000009</v>
          </cell>
          <cell r="H409">
            <v>2289.2054100153255</v>
          </cell>
          <cell r="I409">
            <v>1085.8521053387972</v>
          </cell>
          <cell r="J409">
            <v>3375.0575153541231</v>
          </cell>
          <cell r="K409">
            <v>43431.725556342193</v>
          </cell>
          <cell r="L409">
            <v>1995.8533319259877</v>
          </cell>
          <cell r="M409">
            <v>41435.872224416198</v>
          </cell>
          <cell r="N409">
            <v>23254.836201362341</v>
          </cell>
          <cell r="O409">
            <v>695.58607657051573</v>
          </cell>
          <cell r="P409">
            <v>22559.250124791826</v>
          </cell>
          <cell r="Q409">
            <v>10768.866030333042</v>
          </cell>
          <cell r="R409">
            <v>943.96047675384955</v>
          </cell>
          <cell r="S409">
            <v>1011.1435711333932</v>
          </cell>
          <cell r="T409">
            <v>487.64929773376571</v>
          </cell>
          <cell r="U409">
            <v>40491.911747662351</v>
          </cell>
          <cell r="V409">
            <v>21548.106553658428</v>
          </cell>
          <cell r="W409">
            <v>10281.216732599276</v>
          </cell>
          <cell r="X409">
            <v>72321.235033920049</v>
          </cell>
          <cell r="Y409">
            <v>529.1169495713782</v>
          </cell>
          <cell r="Z409">
            <v>1808.6053974893071</v>
          </cell>
          <cell r="AA409">
            <v>79.370995479231823</v>
          </cell>
          <cell r="AB409">
            <v>0</v>
          </cell>
          <cell r="AC409">
            <v>25.660003081091158</v>
          </cell>
        </row>
        <row r="410">
          <cell r="A410">
            <v>2000</v>
          </cell>
          <cell r="B410">
            <v>1</v>
          </cell>
          <cell r="C410">
            <v>999.98161336224439</v>
          </cell>
          <cell r="E410">
            <v>167.76684968965816</v>
          </cell>
          <cell r="F410">
            <v>8.4484426940381621</v>
          </cell>
          <cell r="H410">
            <v>832.21476367258629</v>
          </cell>
          <cell r="I410">
            <v>0</v>
          </cell>
          <cell r="J410">
            <v>832.21476367258629</v>
          </cell>
          <cell r="K410">
            <v>1179.1829462325863</v>
          </cell>
          <cell r="L410">
            <v>346.96818256000006</v>
          </cell>
          <cell r="M410">
            <v>832.21476367258629</v>
          </cell>
          <cell r="N410">
            <v>466.07234356800012</v>
          </cell>
          <cell r="O410">
            <v>119.10416100800003</v>
          </cell>
          <cell r="P410">
            <v>346.96818256000006</v>
          </cell>
          <cell r="Q410">
            <v>131.73612993293023</v>
          </cell>
          <cell r="R410">
            <v>499.32885820355176</v>
          </cell>
          <cell r="S410">
            <v>225.52931866400004</v>
          </cell>
          <cell r="T410">
            <v>118.56251693963721</v>
          </cell>
          <cell r="U410">
            <v>332.88590546903453</v>
          </cell>
          <cell r="V410">
            <v>121.43886389600002</v>
          </cell>
          <cell r="W410">
            <v>13.17361299329302</v>
          </cell>
          <cell r="X410">
            <v>467.49838235832755</v>
          </cell>
          <cell r="Y410">
            <v>155.30668220669506</v>
          </cell>
          <cell r="Z410">
            <v>662.81139078627837</v>
          </cell>
          <cell r="AA410">
            <v>0</v>
          </cell>
          <cell r="AC410">
            <v>25.302620814215668</v>
          </cell>
        </row>
        <row r="411">
          <cell r="A411">
            <v>2000</v>
          </cell>
          <cell r="B411">
            <v>2</v>
          </cell>
          <cell r="C411">
            <v>127.83972461509573</v>
          </cell>
          <cell r="E411">
            <v>2.3157000000000001</v>
          </cell>
          <cell r="F411">
            <v>1.0800664462227547</v>
          </cell>
          <cell r="H411">
            <v>125.52402461509573</v>
          </cell>
          <cell r="I411">
            <v>254.89291213936283</v>
          </cell>
          <cell r="J411">
            <v>380.41693675445856</v>
          </cell>
          <cell r="K411">
            <v>1016.4775086439629</v>
          </cell>
          <cell r="L411">
            <v>264.15770494868275</v>
          </cell>
          <cell r="M411">
            <v>752.31980369528014</v>
          </cell>
          <cell r="N411">
            <v>1136.8977698633873</v>
          </cell>
          <cell r="O411">
            <v>127.61074381432262</v>
          </cell>
          <cell r="P411">
            <v>1009.2870260490647</v>
          </cell>
          <cell r="Q411">
            <v>510.5854185926334</v>
          </cell>
          <cell r="R411">
            <v>112.84797055429202</v>
          </cell>
          <cell r="S411">
            <v>126.16087825613309</v>
          </cell>
          <cell r="T411">
            <v>114.88171918334251</v>
          </cell>
          <cell r="U411">
            <v>639.47183314098811</v>
          </cell>
          <cell r="V411">
            <v>883.12614779293165</v>
          </cell>
          <cell r="W411">
            <v>395.70369940929089</v>
          </cell>
          <cell r="X411">
            <v>1918.3016803432106</v>
          </cell>
          <cell r="Y411">
            <v>78.277525600292947</v>
          </cell>
          <cell r="Z411">
            <v>257.91851399378629</v>
          </cell>
          <cell r="AA411">
            <v>17.69452839968838</v>
          </cell>
          <cell r="AB411">
            <v>0</v>
          </cell>
        </row>
        <row r="412">
          <cell r="A412">
            <v>2000</v>
          </cell>
          <cell r="B412">
            <v>3</v>
          </cell>
          <cell r="C412">
            <v>372.66432092136859</v>
          </cell>
          <cell r="E412">
            <v>86.586370155800012</v>
          </cell>
          <cell r="F412">
            <v>3.1484910495812346</v>
          </cell>
          <cell r="H412">
            <v>286.07795076556857</v>
          </cell>
          <cell r="I412">
            <v>144.14581798197787</v>
          </cell>
          <cell r="J412">
            <v>430.22376874754644</v>
          </cell>
          <cell r="K412">
            <v>4218.7645359108019</v>
          </cell>
          <cell r="L412">
            <v>275.35730211188638</v>
          </cell>
          <cell r="M412">
            <v>3943.4072337989155</v>
          </cell>
          <cell r="N412">
            <v>1993.2286626466234</v>
          </cell>
          <cell r="O412">
            <v>62.311430814003295</v>
          </cell>
          <cell r="P412">
            <v>1930.9172318326202</v>
          </cell>
          <cell r="Q412">
            <v>841.20992519597382</v>
          </cell>
          <cell r="R412">
            <v>59.151108506983739</v>
          </cell>
          <cell r="S412">
            <v>125.50962006912033</v>
          </cell>
          <cell r="T412">
            <v>37.854446633818824</v>
          </cell>
          <cell r="U412">
            <v>3884.2561252919318</v>
          </cell>
          <cell r="V412">
            <v>1805.4076117635</v>
          </cell>
          <cell r="W412">
            <v>803.35547856215499</v>
          </cell>
          <cell r="X412">
            <v>6493.0192156175872</v>
          </cell>
          <cell r="Y412">
            <v>62.343341715519237</v>
          </cell>
          <cell r="Z412">
            <v>149.04607473390752</v>
          </cell>
          <cell r="AA412">
            <v>11.125758760496144</v>
          </cell>
          <cell r="AB412">
            <v>0</v>
          </cell>
        </row>
        <row r="413">
          <cell r="A413">
            <v>2000</v>
          </cell>
          <cell r="B413">
            <v>4</v>
          </cell>
          <cell r="C413">
            <v>117.85134848435995</v>
          </cell>
          <cell r="E413">
            <v>0</v>
          </cell>
          <cell r="F413">
            <v>0.99567867126828569</v>
          </cell>
          <cell r="H413">
            <v>117.85134848435995</v>
          </cell>
          <cell r="I413">
            <v>43.937419314675537</v>
          </cell>
          <cell r="J413">
            <v>161.7887677990355</v>
          </cell>
          <cell r="K413">
            <v>2488.2201338404902</v>
          </cell>
          <cell r="L413">
            <v>48.460280820904046</v>
          </cell>
          <cell r="M413">
            <v>2439.759853019586</v>
          </cell>
          <cell r="N413">
            <v>367.16244270871152</v>
          </cell>
          <cell r="O413">
            <v>8.7549304981412526</v>
          </cell>
          <cell r="P413">
            <v>358.40751221057025</v>
          </cell>
          <cell r="Q413">
            <v>269.85812803575317</v>
          </cell>
          <cell r="R413">
            <v>30.496998162744827</v>
          </cell>
          <cell r="S413">
            <v>23.296488293687069</v>
          </cell>
          <cell r="T413">
            <v>10.794325121430127</v>
          </cell>
          <cell r="U413">
            <v>2409.2628548568414</v>
          </cell>
          <cell r="V413">
            <v>335.1110239168832</v>
          </cell>
          <cell r="W413">
            <v>259.06380291432305</v>
          </cell>
          <cell r="X413">
            <v>3003.4376816880476</v>
          </cell>
          <cell r="Y413">
            <v>16.191099176891029</v>
          </cell>
          <cell r="Z413">
            <v>45.167321822077895</v>
          </cell>
          <cell r="AA413">
            <v>3.2293905788931019</v>
          </cell>
          <cell r="AB413">
            <v>0</v>
          </cell>
        </row>
        <row r="414">
          <cell r="A414">
            <v>2000</v>
          </cell>
          <cell r="B414">
            <v>5</v>
          </cell>
          <cell r="C414">
            <v>956.81518987537015</v>
          </cell>
          <cell r="E414">
            <v>33.748581464200001</v>
          </cell>
          <cell r="F414">
            <v>8.0837469333738792</v>
          </cell>
          <cell r="H414">
            <v>923.06660841117014</v>
          </cell>
          <cell r="I414">
            <v>677.17094961704595</v>
          </cell>
          <cell r="J414">
            <v>1600.237558028216</v>
          </cell>
          <cell r="K414">
            <v>34994.148418036355</v>
          </cell>
          <cell r="L414">
            <v>1115.7650552432733</v>
          </cell>
          <cell r="M414">
            <v>33878.38336279308</v>
          </cell>
          <cell r="N414">
            <v>19635.453860556452</v>
          </cell>
          <cell r="O414">
            <v>417.13119082727252</v>
          </cell>
          <cell r="P414">
            <v>19218.322669729179</v>
          </cell>
          <cell r="Q414">
            <v>9262.739587803726</v>
          </cell>
          <cell r="R414">
            <v>225.85588908528723</v>
          </cell>
          <cell r="S414">
            <v>528.50387341755254</v>
          </cell>
          <cell r="T414">
            <v>219.99006521033849</v>
          </cell>
          <cell r="U414">
            <v>33652.527473707793</v>
          </cell>
          <cell r="V414">
            <v>18689.818796311625</v>
          </cell>
          <cell r="W414">
            <v>9042.7495225933872</v>
          </cell>
          <cell r="X414">
            <v>61385.09579261281</v>
          </cell>
          <cell r="Y414">
            <v>244.25343277767959</v>
          </cell>
          <cell r="Z414">
            <v>681.37890354983972</v>
          </cell>
          <cell r="AA414">
            <v>48.717491385658917</v>
          </cell>
          <cell r="AB414">
            <v>0</v>
          </cell>
        </row>
        <row r="415">
          <cell r="C415">
            <v>1031.1268119140009</v>
          </cell>
          <cell r="R415">
            <v>1031.1268119140009</v>
          </cell>
          <cell r="Y415">
            <v>298.21051182237568</v>
          </cell>
          <cell r="Z415">
            <v>0</v>
          </cell>
          <cell r="AA415">
            <v>449.42167287884848</v>
          </cell>
          <cell r="AB415">
            <v>192.01836280387107</v>
          </cell>
          <cell r="AC415">
            <v>91.476264408905593</v>
          </cell>
        </row>
        <row r="416">
          <cell r="A416">
            <v>2000</v>
          </cell>
          <cell r="B416" t="str">
            <v>Total</v>
          </cell>
          <cell r="C416">
            <v>2575.1521972584387</v>
          </cell>
          <cell r="E416">
            <v>290.41750130965818</v>
          </cell>
          <cell r="F416">
            <v>21.756425794484315</v>
          </cell>
          <cell r="H416">
            <v>2284.7346959487804</v>
          </cell>
          <cell r="I416">
            <v>1120.1470990530622</v>
          </cell>
          <cell r="J416">
            <v>3404.8817950018429</v>
          </cell>
          <cell r="K416">
            <v>43896.793542664193</v>
          </cell>
          <cell r="L416">
            <v>2050.7085256847467</v>
          </cell>
          <cell r="M416">
            <v>41846.08501697945</v>
          </cell>
          <cell r="N416">
            <v>23598.815079343174</v>
          </cell>
          <cell r="O416">
            <v>734.91245696173974</v>
          </cell>
          <cell r="P416">
            <v>22863.902622381436</v>
          </cell>
          <cell r="Q416">
            <v>11016.129189561017</v>
          </cell>
          <cell r="R416">
            <v>927.68082451285954</v>
          </cell>
          <cell r="S416">
            <v>1029.0001787004931</v>
          </cell>
          <cell r="T416">
            <v>502.08307308856718</v>
          </cell>
          <cell r="U416">
            <v>40918.404192466587</v>
          </cell>
          <cell r="V416">
            <v>21834.902443680941</v>
          </cell>
          <cell r="W416">
            <v>10514.046116472449</v>
          </cell>
          <cell r="X416">
            <v>73267.352752619976</v>
          </cell>
          <cell r="Y416">
            <v>556.37208147707781</v>
          </cell>
          <cell r="Z416">
            <v>1796.3222048858897</v>
          </cell>
          <cell r="AA416">
            <v>80.76716912473654</v>
          </cell>
          <cell r="AB416">
            <v>0</v>
          </cell>
          <cell r="AC416">
            <v>25.302620814215668</v>
          </cell>
        </row>
        <row r="417">
          <cell r="A417">
            <v>2001</v>
          </cell>
          <cell r="B417">
            <v>1</v>
          </cell>
          <cell r="C417">
            <v>978.5959023012598</v>
          </cell>
          <cell r="E417">
            <v>181.99793682146682</v>
          </cell>
          <cell r="F417">
            <v>15.452868963062</v>
          </cell>
          <cell r="H417">
            <v>796.59796547979295</v>
          </cell>
          <cell r="I417">
            <v>0</v>
          </cell>
          <cell r="J417">
            <v>796.59796547979295</v>
          </cell>
          <cell r="K417">
            <v>1129.4838709488274</v>
          </cell>
          <cell r="L417">
            <v>332.88590546903453</v>
          </cell>
          <cell r="M417">
            <v>796.59796547979295</v>
          </cell>
          <cell r="N417">
            <v>454.32476936503451</v>
          </cell>
          <cell r="O417">
            <v>121.43886389600002</v>
          </cell>
          <cell r="P417">
            <v>332.88590546903447</v>
          </cell>
          <cell r="Q417">
            <v>134.61247688929302</v>
          </cell>
          <cell r="R417">
            <v>477.95877928787576</v>
          </cell>
          <cell r="S417">
            <v>216.37583855487242</v>
          </cell>
          <cell r="T417">
            <v>121.15122920036372</v>
          </cell>
          <cell r="U417">
            <v>318.63918619191719</v>
          </cell>
          <cell r="V417">
            <v>116.51006691416205</v>
          </cell>
          <cell r="W417">
            <v>13.461247688929305</v>
          </cell>
          <cell r="X417">
            <v>448.61050079500853</v>
          </cell>
          <cell r="Y417">
            <v>131.0875302378895</v>
          </cell>
          <cell r="Z417">
            <v>659.93374139392904</v>
          </cell>
          <cell r="AA417">
            <v>0</v>
          </cell>
          <cell r="AC417">
            <v>24.464575411293357</v>
          </cell>
        </row>
        <row r="418">
          <cell r="A418">
            <v>2001</v>
          </cell>
          <cell r="B418">
            <v>2</v>
          </cell>
          <cell r="C418">
            <v>121.85707288314913</v>
          </cell>
          <cell r="E418">
            <v>3.0248249999999999</v>
          </cell>
          <cell r="F418">
            <v>1.9242277379840353</v>
          </cell>
          <cell r="H418">
            <v>118.83224788314914</v>
          </cell>
          <cell r="I418">
            <v>257.91851399378629</v>
          </cell>
          <cell r="J418">
            <v>376.75076187693543</v>
          </cell>
          <cell r="K418">
            <v>1016.2225950179236</v>
          </cell>
          <cell r="L418">
            <v>264.02729864879205</v>
          </cell>
          <cell r="M418">
            <v>752.19529636913148</v>
          </cell>
          <cell r="N418">
            <v>1147.1534464417236</v>
          </cell>
          <cell r="O418">
            <v>130.43185788304154</v>
          </cell>
          <cell r="P418">
            <v>1016.7215885586821</v>
          </cell>
          <cell r="Q418">
            <v>526.13555729233246</v>
          </cell>
          <cell r="R418">
            <v>112.82929445536972</v>
          </cell>
          <cell r="S418">
            <v>127.09019856983527</v>
          </cell>
          <cell r="T418">
            <v>118.38050039077481</v>
          </cell>
          <cell r="U418">
            <v>639.36600191376181</v>
          </cell>
          <cell r="V418">
            <v>889.63138998884688</v>
          </cell>
          <cell r="W418">
            <v>407.75505690155762</v>
          </cell>
          <cell r="X418">
            <v>1936.7524488041663</v>
          </cell>
          <cell r="Y418">
            <v>73.399510197904263</v>
          </cell>
          <cell r="Z418">
            <v>266.98548354727654</v>
          </cell>
          <cell r="AA418">
            <v>17.914999670798991</v>
          </cell>
          <cell r="AB418">
            <v>0</v>
          </cell>
        </row>
        <row r="419">
          <cell r="A419">
            <v>2001</v>
          </cell>
          <cell r="B419">
            <v>3</v>
          </cell>
          <cell r="C419">
            <v>385.74695215148085</v>
          </cell>
          <cell r="E419">
            <v>120.08979864999998</v>
          </cell>
          <cell r="F419">
            <v>6.0912753573561602</v>
          </cell>
          <cell r="H419">
            <v>265.65715350148088</v>
          </cell>
          <cell r="I419">
            <v>149.04607473390752</v>
          </cell>
          <cell r="J419">
            <v>414.70322823538839</v>
          </cell>
          <cell r="K419">
            <v>4298.9593535273198</v>
          </cell>
          <cell r="L419">
            <v>254.11571852102131</v>
          </cell>
          <cell r="M419">
            <v>4044.8436350062984</v>
          </cell>
          <cell r="N419">
            <v>2059.5233302845213</v>
          </cell>
          <cell r="O419">
            <v>62.825750780191605</v>
          </cell>
          <cell r="P419">
            <v>1996.6975795043297</v>
          </cell>
          <cell r="Q419">
            <v>866.18122934234657</v>
          </cell>
          <cell r="R419">
            <v>60.672654525094472</v>
          </cell>
          <cell r="S419">
            <v>129.78534266778146</v>
          </cell>
          <cell r="T419">
            <v>38.978155320405598</v>
          </cell>
          <cell r="U419">
            <v>3984.170980481204</v>
          </cell>
          <cell r="V419">
            <v>1866.9122368365483</v>
          </cell>
          <cell r="W419">
            <v>827.20307402194101</v>
          </cell>
          <cell r="X419">
            <v>6678.286291339693</v>
          </cell>
          <cell r="Y419">
            <v>59.534752811765593</v>
          </cell>
          <cell r="Z419">
            <v>158.42959207585187</v>
          </cell>
          <cell r="AA419">
            <v>11.471807625664077</v>
          </cell>
          <cell r="AB419">
            <v>0</v>
          </cell>
        </row>
        <row r="420">
          <cell r="A420">
            <v>2001</v>
          </cell>
          <cell r="B420">
            <v>4</v>
          </cell>
          <cell r="C420">
            <v>127.68941151015342</v>
          </cell>
          <cell r="E420">
            <v>0</v>
          </cell>
          <cell r="F420">
            <v>2.0163253692324004</v>
          </cell>
          <cell r="H420">
            <v>127.68941151015342</v>
          </cell>
          <cell r="I420">
            <v>45.167321822077895</v>
          </cell>
          <cell r="J420">
            <v>172.85673333223133</v>
          </cell>
          <cell r="K420">
            <v>2582.1195881890726</v>
          </cell>
          <cell r="L420">
            <v>53.074527307760633</v>
          </cell>
          <cell r="M420">
            <v>2529.0450608813121</v>
          </cell>
          <cell r="N420">
            <v>388.18555122464386</v>
          </cell>
          <cell r="O420">
            <v>8.9589511112193154</v>
          </cell>
          <cell r="P420">
            <v>379.22660011342452</v>
          </cell>
          <cell r="Q420">
            <v>268.02275402554238</v>
          </cell>
          <cell r="R420">
            <v>31.613063261016404</v>
          </cell>
          <cell r="S420">
            <v>24.649729007372596</v>
          </cell>
          <cell r="T420">
            <v>10.720910161021697</v>
          </cell>
          <cell r="U420">
            <v>2497.4319976202955</v>
          </cell>
          <cell r="V420">
            <v>354.57687110605195</v>
          </cell>
          <cell r="W420">
            <v>257.30184386452066</v>
          </cell>
          <cell r="X420">
            <v>3109.3107125908682</v>
          </cell>
          <cell r="Y420">
            <v>15.551531803592807</v>
          </cell>
          <cell r="Z420">
            <v>48.082985504347356</v>
          </cell>
          <cell r="AA420">
            <v>3.3491851214705348</v>
          </cell>
          <cell r="AB420">
            <v>0</v>
          </cell>
        </row>
        <row r="421">
          <cell r="A421">
            <v>2001</v>
          </cell>
          <cell r="B421">
            <v>5</v>
          </cell>
          <cell r="C421">
            <v>970.4950428898602</v>
          </cell>
          <cell r="E421">
            <v>36.077171350000008</v>
          </cell>
          <cell r="F421">
            <v>15.324949442166632</v>
          </cell>
          <cell r="H421">
            <v>934.41787153986024</v>
          </cell>
          <cell r="I421">
            <v>681.37890354983972</v>
          </cell>
          <cell r="J421">
            <v>1615.7967750896998</v>
          </cell>
          <cell r="K421">
            <v>35268.324248797493</v>
          </cell>
          <cell r="L421">
            <v>1096.8269868185755</v>
          </cell>
          <cell r="M421">
            <v>34171.497261978919</v>
          </cell>
          <cell r="N421">
            <v>19786.6457831302</v>
          </cell>
          <cell r="O421">
            <v>430.68404990203408</v>
          </cell>
          <cell r="P421">
            <v>19355.961733228167</v>
          </cell>
          <cell r="Q421">
            <v>9473.4335724954217</v>
          </cell>
          <cell r="R421">
            <v>227.80998174652612</v>
          </cell>
          <cell r="S421">
            <v>532.28894766377459</v>
          </cell>
          <cell r="T421">
            <v>224.99404734676628</v>
          </cell>
          <cell r="U421">
            <v>33943.687280232392</v>
          </cell>
          <cell r="V421">
            <v>18823.672785564391</v>
          </cell>
          <cell r="W421">
            <v>9248.4395251486549</v>
          </cell>
          <cell r="X421">
            <v>62015.79959094544</v>
          </cell>
          <cell r="Y421">
            <v>228.70794240849514</v>
          </cell>
          <cell r="Z421">
            <v>707.1303855107185</v>
          </cell>
          <cell r="AA421">
            <v>49.254648837853352</v>
          </cell>
          <cell r="AB421">
            <v>0</v>
          </cell>
        </row>
        <row r="422">
          <cell r="C422">
            <v>1001.4836557450215</v>
          </cell>
          <cell r="R422">
            <v>1001.4836557450215</v>
          </cell>
          <cell r="Y422">
            <v>273.82593383176294</v>
          </cell>
          <cell r="Z422">
            <v>0</v>
          </cell>
          <cell r="AA422">
            <v>444.44814416012582</v>
          </cell>
          <cell r="AB422">
            <v>184.49447553324734</v>
          </cell>
          <cell r="AC422">
            <v>98.715102219885367</v>
          </cell>
        </row>
        <row r="423">
          <cell r="A423">
            <v>2001</v>
          </cell>
          <cell r="B423" t="str">
            <v>Total</v>
          </cell>
          <cell r="C423">
            <v>2584.3843817359034</v>
          </cell>
          <cell r="E423">
            <v>341.18973182146681</v>
          </cell>
          <cell r="F423">
            <v>40.809646869801227</v>
          </cell>
          <cell r="H423">
            <v>2243.1946499144365</v>
          </cell>
          <cell r="I423">
            <v>1133.5108140996115</v>
          </cell>
          <cell r="J423">
            <v>3376.7054640140477</v>
          </cell>
          <cell r="K423">
            <v>44295.109656480636</v>
          </cell>
          <cell r="L423">
            <v>2000.9304367651839</v>
          </cell>
          <cell r="M423">
            <v>42294.179219715457</v>
          </cell>
          <cell r="N423">
            <v>23835.832880446123</v>
          </cell>
          <cell r="O423">
            <v>754.33947357248655</v>
          </cell>
          <cell r="P423">
            <v>23081.493406873637</v>
          </cell>
          <cell r="Q423">
            <v>11268.385590044936</v>
          </cell>
          <cell r="R423">
            <v>910.88377327588239</v>
          </cell>
          <cell r="S423">
            <v>1030.1900564636362</v>
          </cell>
          <cell r="T423">
            <v>514.22484241933216</v>
          </cell>
          <cell r="U423">
            <v>41383.295446439573</v>
          </cell>
          <cell r="V423">
            <v>22051.303350410002</v>
          </cell>
          <cell r="W423">
            <v>10754.160747625603</v>
          </cell>
          <cell r="X423">
            <v>74188.759544475179</v>
          </cell>
          <cell r="Y423">
            <v>508.28126745964732</v>
          </cell>
          <cell r="Z423">
            <v>1840.5621880321232</v>
          </cell>
          <cell r="AA423">
            <v>81.990641255786954</v>
          </cell>
          <cell r="AB423">
            <v>0</v>
          </cell>
          <cell r="AC423">
            <v>24.464575411293357</v>
          </cell>
        </row>
        <row r="424">
          <cell r="A424">
            <v>2002</v>
          </cell>
          <cell r="B424">
            <v>1</v>
          </cell>
          <cell r="C424">
            <v>973.45043952815456</v>
          </cell>
          <cell r="E424">
            <v>247.78242131429425</v>
          </cell>
          <cell r="F424">
            <v>22.269628738872147</v>
          </cell>
          <cell r="H424">
            <v>725.66801821386025</v>
          </cell>
          <cell r="I424">
            <v>0</v>
          </cell>
          <cell r="J424">
            <v>725.66801821386025</v>
          </cell>
          <cell r="K424">
            <v>1044.3072044057774</v>
          </cell>
          <cell r="L424">
            <v>318.63918619191719</v>
          </cell>
          <cell r="M424">
            <v>725.66801821386025</v>
          </cell>
          <cell r="N424">
            <v>435.14925310607924</v>
          </cell>
          <cell r="O424">
            <v>116.51006691416208</v>
          </cell>
          <cell r="P424">
            <v>318.63918619191713</v>
          </cell>
          <cell r="Q424">
            <v>129.9713146030914</v>
          </cell>
          <cell r="R424">
            <v>435.40081092831616</v>
          </cell>
          <cell r="S424">
            <v>207.11547102474614</v>
          </cell>
          <cell r="T424">
            <v>116.97418314278227</v>
          </cell>
          <cell r="U424">
            <v>290.26720728554409</v>
          </cell>
          <cell r="V424">
            <v>111.52371516717099</v>
          </cell>
          <cell r="W424">
            <v>12.997131460309134</v>
          </cell>
          <cell r="X424">
            <v>414.78805391302421</v>
          </cell>
          <cell r="Y424">
            <v>153.54113985601691</v>
          </cell>
          <cell r="Z424">
            <v>583.16461128695232</v>
          </cell>
          <cell r="AA424">
            <v>0</v>
          </cell>
          <cell r="AC424">
            <v>22.784713952875332</v>
          </cell>
        </row>
        <row r="425">
          <cell r="A425">
            <v>2002</v>
          </cell>
          <cell r="B425">
            <v>2</v>
          </cell>
          <cell r="C425">
            <v>126.7781737988883</v>
          </cell>
          <cell r="E425">
            <v>4.5742050000000001</v>
          </cell>
          <cell r="F425">
            <v>2.9003046771050274</v>
          </cell>
          <cell r="H425">
            <v>122.2039687988883</v>
          </cell>
          <cell r="I425">
            <v>266.98548354727654</v>
          </cell>
          <cell r="J425">
            <v>389.18945234616484</v>
          </cell>
          <cell r="K425">
            <v>1028.5554542599266</v>
          </cell>
          <cell r="L425">
            <v>266.29185572812099</v>
          </cell>
          <cell r="M425">
            <v>762.26359853180566</v>
          </cell>
          <cell r="N425">
            <v>1155.9232457169678</v>
          </cell>
          <cell r="O425">
            <v>127.26472055786225</v>
          </cell>
          <cell r="P425">
            <v>1028.6585251591055</v>
          </cell>
          <cell r="Q425">
            <v>535.01977745941986</v>
          </cell>
          <cell r="R425">
            <v>114.33953977977085</v>
          </cell>
          <cell r="S425">
            <v>128.58231564488818</v>
          </cell>
          <cell r="T425">
            <v>120.37944992836947</v>
          </cell>
          <cell r="U425">
            <v>647.92405875203485</v>
          </cell>
          <cell r="V425">
            <v>900.07620951421723</v>
          </cell>
          <cell r="W425">
            <v>414.64032753105039</v>
          </cell>
          <cell r="X425">
            <v>1962.6405957973025</v>
          </cell>
          <cell r="Y425">
            <v>71.625191419651259</v>
          </cell>
          <cell r="Z425">
            <v>273.51104866572581</v>
          </cell>
          <cell r="AA425">
            <v>18.165065267651425</v>
          </cell>
          <cell r="AB425">
            <v>0</v>
          </cell>
        </row>
        <row r="426">
          <cell r="A426">
            <v>2002</v>
          </cell>
          <cell r="B426">
            <v>3</v>
          </cell>
          <cell r="C426">
            <v>397.68177185345462</v>
          </cell>
          <cell r="E426">
            <v>120.61427338179999</v>
          </cell>
          <cell r="F426">
            <v>9.0977671340782695</v>
          </cell>
          <cell r="H426">
            <v>277.06749847165463</v>
          </cell>
          <cell r="I426">
            <v>158.42959207585187</v>
          </cell>
          <cell r="J426">
            <v>435.49709054750645</v>
          </cell>
          <cell r="K426">
            <v>4419.6680710287101</v>
          </cell>
          <cell r="L426">
            <v>256.99983014488015</v>
          </cell>
          <cell r="M426">
            <v>4162.6682408838296</v>
          </cell>
          <cell r="N426">
            <v>2123.9120669814283</v>
          </cell>
          <cell r="O426">
            <v>63.938897877100324</v>
          </cell>
          <cell r="P426">
            <v>2059.973169104328</v>
          </cell>
          <cell r="Q426">
            <v>891.14197189904132</v>
          </cell>
          <cell r="R426">
            <v>62.440023613257438</v>
          </cell>
          <cell r="S426">
            <v>133.89825599178133</v>
          </cell>
          <cell r="T426">
            <v>40.101388735456865</v>
          </cell>
          <cell r="U426">
            <v>4100.2282172705718</v>
          </cell>
          <cell r="V426">
            <v>1926.0749131125467</v>
          </cell>
          <cell r="W426">
            <v>851.04058316358442</v>
          </cell>
          <cell r="X426">
            <v>6877.3437135467029</v>
          </cell>
          <cell r="Y426">
            <v>59.044781624622914</v>
          </cell>
          <cell r="Z426">
            <v>165.57290329884796</v>
          </cell>
          <cell r="AA426">
            <v>11.821983417024782</v>
          </cell>
          <cell r="AB426">
            <v>0</v>
          </cell>
        </row>
        <row r="427">
          <cell r="A427">
            <v>2002</v>
          </cell>
          <cell r="B427">
            <v>4</v>
          </cell>
          <cell r="C427">
            <v>124.62474967840262</v>
          </cell>
          <cell r="E427">
            <v>0</v>
          </cell>
          <cell r="F427">
            <v>2.8510407867894676</v>
          </cell>
          <cell r="H427">
            <v>124.62474967840262</v>
          </cell>
          <cell r="I427">
            <v>48.082985504347356</v>
          </cell>
          <cell r="J427">
            <v>172.70773518274999</v>
          </cell>
          <cell r="K427">
            <v>2670.1397328030457</v>
          </cell>
          <cell r="L427">
            <v>50.951540495600611</v>
          </cell>
          <cell r="M427">
            <v>2619.1881923074452</v>
          </cell>
          <cell r="N427">
            <v>405.52841160165258</v>
          </cell>
          <cell r="O427">
            <v>9.6152627844083831</v>
          </cell>
          <cell r="P427">
            <v>395.91314881724418</v>
          </cell>
          <cell r="Q427">
            <v>266.91710664892906</v>
          </cell>
          <cell r="R427">
            <v>32.739852403843066</v>
          </cell>
          <cell r="S427">
            <v>25.734354673120876</v>
          </cell>
          <cell r="T427">
            <v>10.676684265957164</v>
          </cell>
          <cell r="U427">
            <v>2586.4483399036021</v>
          </cell>
          <cell r="V427">
            <v>370.17879414412329</v>
          </cell>
          <cell r="W427">
            <v>256.24042238297193</v>
          </cell>
          <cell r="X427">
            <v>3212.8675564306977</v>
          </cell>
          <cell r="Y427">
            <v>15.450917802396676</v>
          </cell>
          <cell r="Z427">
            <v>50.242428973378381</v>
          </cell>
          <cell r="AA427">
            <v>3.4575445671460554</v>
          </cell>
          <cell r="AB427">
            <v>0</v>
          </cell>
        </row>
        <row r="428">
          <cell r="A428">
            <v>2002</v>
          </cell>
          <cell r="B428">
            <v>5</v>
          </cell>
          <cell r="C428">
            <v>1007.3685046936193</v>
          </cell>
          <cell r="E428">
            <v>31.683669638200001</v>
          </cell>
          <cell r="F428">
            <v>23.045572421369123</v>
          </cell>
          <cell r="H428">
            <v>975.6848350554194</v>
          </cell>
          <cell r="I428">
            <v>707.1303855107185</v>
          </cell>
          <cell r="J428">
            <v>1682.8152205661379</v>
          </cell>
          <cell r="K428">
            <v>35626.502500798531</v>
          </cell>
          <cell r="L428">
            <v>1105.7301786321907</v>
          </cell>
          <cell r="M428">
            <v>34520.77232216634</v>
          </cell>
          <cell r="N428">
            <v>19929.402964196583</v>
          </cell>
          <cell r="O428">
            <v>470.67597030311543</v>
          </cell>
          <cell r="P428">
            <v>19458.726993893466</v>
          </cell>
          <cell r="Q428">
            <v>9719.1154954517697</v>
          </cell>
          <cell r="R428">
            <v>230.13848214777559</v>
          </cell>
          <cell r="S428">
            <v>535.1149923320703</v>
          </cell>
          <cell r="T428">
            <v>230.82899301697955</v>
          </cell>
          <cell r="U428">
            <v>34290.633840018563</v>
          </cell>
          <cell r="V428">
            <v>18923.612001561396</v>
          </cell>
          <cell r="W428">
            <v>9488.2865024347902</v>
          </cell>
          <cell r="X428">
            <v>62702.532344014755</v>
          </cell>
          <cell r="Y428">
            <v>222.56239985946911</v>
          </cell>
          <cell r="Z428">
            <v>723.71594426251499</v>
          </cell>
          <cell r="AA428">
            <v>49.804123374841268</v>
          </cell>
          <cell r="AB428">
            <v>0</v>
          </cell>
        </row>
        <row r="429">
          <cell r="C429">
            <v>1053.6575315092318</v>
          </cell>
          <cell r="R429">
            <v>1053.6575315092318</v>
          </cell>
          <cell r="Y429">
            <v>261.58129597525374</v>
          </cell>
          <cell r="Z429">
            <v>0</v>
          </cell>
          <cell r="AA429">
            <v>423.05817799668807</v>
          </cell>
          <cell r="AB429">
            <v>263.06411750642491</v>
          </cell>
          <cell r="AC429">
            <v>105.95394003086514</v>
          </cell>
        </row>
        <row r="430">
          <cell r="A430">
            <v>2002</v>
          </cell>
          <cell r="B430" t="str">
            <v>Total</v>
          </cell>
          <cell r="C430">
            <v>2629.9036395525195</v>
          </cell>
          <cell r="E430">
            <v>404.65456933429425</v>
          </cell>
          <cell r="F430">
            <v>60.164313758214035</v>
          </cell>
          <cell r="H430">
            <v>2225.2490702182254</v>
          </cell>
          <cell r="I430">
            <v>1180.6284466381942</v>
          </cell>
          <cell r="J430">
            <v>3405.8775168564193</v>
          </cell>
          <cell r="K430">
            <v>44789.17296329599</v>
          </cell>
          <cell r="L430">
            <v>1998.6125911927097</v>
          </cell>
          <cell r="M430">
            <v>42790.560372103282</v>
          </cell>
          <cell r="N430">
            <v>24049.915941602711</v>
          </cell>
          <cell r="O430">
            <v>788.0049184366485</v>
          </cell>
          <cell r="P430">
            <v>23261.91102316606</v>
          </cell>
          <cell r="Q430">
            <v>11542.165666062252</v>
          </cell>
          <cell r="R430">
            <v>875.05870887296317</v>
          </cell>
          <cell r="S430">
            <v>1030.4453896666068</v>
          </cell>
          <cell r="T430">
            <v>518.9606990895453</v>
          </cell>
          <cell r="U430">
            <v>41915.501663230316</v>
          </cell>
          <cell r="V430">
            <v>22231.465633499454</v>
          </cell>
          <cell r="W430">
            <v>11023.204966972706</v>
          </cell>
          <cell r="X430">
            <v>75170.172263702465</v>
          </cell>
          <cell r="Y430">
            <v>522.22443056215684</v>
          </cell>
          <cell r="Z430">
            <v>1796.2069364874194</v>
          </cell>
          <cell r="AA430">
            <v>83.248716626663537</v>
          </cell>
          <cell r="AB430">
            <v>0</v>
          </cell>
          <cell r="AC430">
            <v>22.784713952875332</v>
          </cell>
        </row>
        <row r="431">
          <cell r="A431">
            <v>2003</v>
          </cell>
          <cell r="B431">
            <v>1</v>
          </cell>
          <cell r="C431">
            <v>869.84210364946057</v>
          </cell>
          <cell r="E431">
            <v>210.9407186265702</v>
          </cell>
          <cell r="F431">
            <v>24.442099178152549</v>
          </cell>
          <cell r="H431">
            <v>658.90138502289039</v>
          </cell>
          <cell r="I431">
            <v>0</v>
          </cell>
          <cell r="J431">
            <v>658.90138502289039</v>
          </cell>
          <cell r="K431">
            <v>949.16859230843443</v>
          </cell>
          <cell r="L431">
            <v>290.26720728554409</v>
          </cell>
          <cell r="M431">
            <v>658.90138502289028</v>
          </cell>
          <cell r="N431">
            <v>401.79092245271511</v>
          </cell>
          <cell r="O431">
            <v>111.52371516717101</v>
          </cell>
          <cell r="P431">
            <v>290.26720728554409</v>
          </cell>
          <cell r="Q431">
            <v>124.52084662748014</v>
          </cell>
          <cell r="R431">
            <v>395.34083101373415</v>
          </cell>
          <cell r="S431">
            <v>188.67368473560367</v>
          </cell>
          <cell r="T431">
            <v>112.06876196473213</v>
          </cell>
          <cell r="U431">
            <v>263.56055400915614</v>
          </cell>
          <cell r="V431">
            <v>101.59352254994042</v>
          </cell>
          <cell r="W431">
            <v>12.452084662748007</v>
          </cell>
          <cell r="X431">
            <v>377.60616122184456</v>
          </cell>
          <cell r="Y431">
            <v>200.53135708668793</v>
          </cell>
          <cell r="Z431">
            <v>474.66942229595992</v>
          </cell>
          <cell r="AA431">
            <v>0</v>
          </cell>
          <cell r="AC431">
            <v>20.882498331422099</v>
          </cell>
        </row>
        <row r="432">
          <cell r="A432">
            <v>2003</v>
          </cell>
          <cell r="B432">
            <v>2</v>
          </cell>
          <cell r="C432">
            <v>129.98092474889199</v>
          </cell>
          <cell r="E432">
            <v>3.6846600000000005</v>
          </cell>
          <cell r="F432">
            <v>3.6523946595032943</v>
          </cell>
          <cell r="H432">
            <v>126.296264748892</v>
          </cell>
          <cell r="I432">
            <v>273.51104866572581</v>
          </cell>
          <cell r="J432">
            <v>399.80731341461779</v>
          </cell>
          <cell r="K432">
            <v>1047.7313721666526</v>
          </cell>
          <cell r="L432">
            <v>263.72553331385478</v>
          </cell>
          <cell r="M432">
            <v>784.00583885279775</v>
          </cell>
          <cell r="N432">
            <v>1163.8017428280721</v>
          </cell>
          <cell r="O432">
            <v>129.33329674311602</v>
          </cell>
          <cell r="P432">
            <v>1034.468446084956</v>
          </cell>
          <cell r="Q432">
            <v>543.97362427416647</v>
          </cell>
          <cell r="R432">
            <v>117.60087582791965</v>
          </cell>
          <cell r="S432">
            <v>129.3085557606195</v>
          </cell>
          <cell r="T432">
            <v>122.39406546168746</v>
          </cell>
          <cell r="U432">
            <v>666.40496302487804</v>
          </cell>
          <cell r="V432">
            <v>905.15989032433652</v>
          </cell>
          <cell r="W432">
            <v>421.57955881247904</v>
          </cell>
          <cell r="X432">
            <v>1993.1444121616935</v>
          </cell>
          <cell r="Y432">
            <v>76.148660792700028</v>
          </cell>
          <cell r="Z432">
            <v>274.68966140501527</v>
          </cell>
          <cell r="AA432">
            <v>18.465174852511332</v>
          </cell>
          <cell r="AB432">
            <v>0</v>
          </cell>
        </row>
        <row r="433">
          <cell r="A433">
            <v>2003</v>
          </cell>
          <cell r="B433">
            <v>3</v>
          </cell>
          <cell r="C433">
            <v>416.91617556806762</v>
          </cell>
          <cell r="E433">
            <v>110.0044941778</v>
          </cell>
          <cell r="F433">
            <v>11.715122169249904</v>
          </cell>
          <cell r="H433">
            <v>306.91168139026763</v>
          </cell>
          <cell r="I433">
            <v>165.57290329884796</v>
          </cell>
          <cell r="J433">
            <v>472.48458468911565</v>
          </cell>
          <cell r="K433">
            <v>4572.7128019596876</v>
          </cell>
          <cell r="L433">
            <v>281.93247306534113</v>
          </cell>
          <cell r="M433">
            <v>4290.7803288943469</v>
          </cell>
          <cell r="N433">
            <v>2208.0073861778878</v>
          </cell>
          <cell r="O433">
            <v>56.802908188098868</v>
          </cell>
          <cell r="P433">
            <v>2151.2044779897888</v>
          </cell>
          <cell r="Q433">
            <v>907.84349135168327</v>
          </cell>
          <cell r="R433">
            <v>64.361704933415211</v>
          </cell>
          <cell r="S433">
            <v>139.82829106933627</v>
          </cell>
          <cell r="T433">
            <v>40.852957110825749</v>
          </cell>
          <cell r="U433">
            <v>4226.4186239609317</v>
          </cell>
          <cell r="V433">
            <v>2011.3761869204525</v>
          </cell>
          <cell r="W433">
            <v>866.99053424085753</v>
          </cell>
          <cell r="X433">
            <v>7104.7853451222418</v>
          </cell>
          <cell r="Y433">
            <v>64.000506257728105</v>
          </cell>
          <cell r="Z433">
            <v>168.79029920017024</v>
          </cell>
          <cell r="AA433">
            <v>12.252147655678863</v>
          </cell>
          <cell r="AB433">
            <v>0</v>
          </cell>
        </row>
        <row r="434">
          <cell r="A434">
            <v>2003</v>
          </cell>
          <cell r="B434">
            <v>4</v>
          </cell>
          <cell r="C434">
            <v>124.79790169017268</v>
          </cell>
          <cell r="E434">
            <v>0</v>
          </cell>
          <cell r="F434">
            <v>3.5067544759431279</v>
          </cell>
          <cell r="H434">
            <v>124.79790169017268</v>
          </cell>
          <cell r="I434">
            <v>50.242428973378381</v>
          </cell>
          <cell r="J434">
            <v>175.04033066355106</v>
          </cell>
          <cell r="K434">
            <v>2761.4886705671533</v>
          </cell>
          <cell r="L434">
            <v>43.631764792226825</v>
          </cell>
          <cell r="M434">
            <v>2717.8569057749264</v>
          </cell>
          <cell r="N434">
            <v>413.81055893635011</v>
          </cell>
          <cell r="O434">
            <v>10.321077079101014</v>
          </cell>
          <cell r="P434">
            <v>403.48948185724907</v>
          </cell>
          <cell r="Q434">
            <v>266.56149946207296</v>
          </cell>
          <cell r="R434">
            <v>33.973211322186579</v>
          </cell>
          <cell r="S434">
            <v>26.226816320721191</v>
          </cell>
          <cell r="T434">
            <v>10.66245997848292</v>
          </cell>
          <cell r="U434">
            <v>2683.8836944527397</v>
          </cell>
          <cell r="V434">
            <v>377.26266553652789</v>
          </cell>
          <cell r="W434">
            <v>255.89903948359003</v>
          </cell>
          <cell r="X434">
            <v>3317.0453994728578</v>
          </cell>
          <cell r="Y434">
            <v>16.559716834608988</v>
          </cell>
          <cell r="Z434">
            <v>50.759646405712161</v>
          </cell>
          <cell r="AA434">
            <v>3.5431243810695348</v>
          </cell>
          <cell r="AB434">
            <v>0</v>
          </cell>
        </row>
        <row r="435">
          <cell r="A435">
            <v>2003</v>
          </cell>
          <cell r="B435">
            <v>5</v>
          </cell>
          <cell r="C435">
            <v>1029.4439446655838</v>
          </cell>
          <cell r="E435">
            <v>33.395056242199999</v>
          </cell>
          <cell r="F435">
            <v>28.926825786309344</v>
          </cell>
          <cell r="H435">
            <v>996.0488884233838</v>
          </cell>
          <cell r="I435">
            <v>723.71594426251499</v>
          </cell>
          <cell r="J435">
            <v>1719.7648326858987</v>
          </cell>
          <cell r="K435">
            <v>36010.398672704461</v>
          </cell>
          <cell r="L435">
            <v>1116.9707917486128</v>
          </cell>
          <cell r="M435">
            <v>34893.427880955845</v>
          </cell>
          <cell r="N435">
            <v>20040.582793310008</v>
          </cell>
          <cell r="O435">
            <v>461.99352107148081</v>
          </cell>
          <cell r="P435">
            <v>19578.589272238529</v>
          </cell>
          <cell r="Q435">
            <v>9950.2800235062714</v>
          </cell>
          <cell r="R435">
            <v>232.62285253970563</v>
          </cell>
          <cell r="S435">
            <v>538.4112049865596</v>
          </cell>
          <cell r="T435">
            <v>236.31915055827395</v>
          </cell>
          <cell r="U435">
            <v>34660.805028416136</v>
          </cell>
          <cell r="V435">
            <v>19040.178067251971</v>
          </cell>
          <cell r="W435">
            <v>9713.9608729479969</v>
          </cell>
          <cell r="X435">
            <v>63414.943968616106</v>
          </cell>
          <cell r="Y435">
            <v>235.406410898838</v>
          </cell>
          <cell r="Z435">
            <v>721.57913678147418</v>
          </cell>
          <cell r="AA435">
            <v>50.36766040422696</v>
          </cell>
          <cell r="AB435">
            <v>0</v>
          </cell>
        </row>
        <row r="436">
          <cell r="C436">
            <v>1060.442595028436</v>
          </cell>
          <cell r="R436">
            <v>1060.442595028436</v>
          </cell>
          <cell r="Y436">
            <v>274.73938795425192</v>
          </cell>
          <cell r="Z436">
            <v>0</v>
          </cell>
          <cell r="AA436">
            <v>428.44808374415436</v>
          </cell>
          <cell r="AB436">
            <v>244.06234548818486</v>
          </cell>
          <cell r="AC436">
            <v>113.19277784184487</v>
          </cell>
        </row>
        <row r="437">
          <cell r="A437">
            <v>2003</v>
          </cell>
          <cell r="B437" t="str">
            <v>Total excl waste</v>
          </cell>
          <cell r="C437">
            <v>2570.9810503221765</v>
          </cell>
          <cell r="E437">
            <v>358.02492904657021</v>
          </cell>
          <cell r="F437">
            <v>72.243196269158219</v>
          </cell>
          <cell r="H437">
            <v>2212.9561212756062</v>
          </cell>
          <cell r="I437">
            <v>1213.0423252004671</v>
          </cell>
          <cell r="J437">
            <v>3425.9984464760737</v>
          </cell>
          <cell r="K437">
            <v>45341.500109706394</v>
          </cell>
          <cell r="L437">
            <v>1996.5277702055796</v>
          </cell>
          <cell r="M437">
            <v>43344.972339500804</v>
          </cell>
          <cell r="N437">
            <v>24227.993403705033</v>
          </cell>
          <cell r="O437">
            <v>769.9745182489678</v>
          </cell>
          <cell r="P437">
            <v>23458.018885456066</v>
          </cell>
          <cell r="Q437">
            <v>11793.179485221674</v>
          </cell>
          <cell r="R437">
            <v>843.89947563696114</v>
          </cell>
          <cell r="S437">
            <v>1022.4485528728403</v>
          </cell>
          <cell r="T437">
            <v>522.29739507400222</v>
          </cell>
          <cell r="U437">
            <v>42501.072863863839</v>
          </cell>
          <cell r="V437">
            <v>22435.570332583229</v>
          </cell>
          <cell r="W437">
            <v>11270.882090147672</v>
          </cell>
          <cell r="X437">
            <v>76207.52528659474</v>
          </cell>
          <cell r="Y437">
            <v>592.64665187056301</v>
          </cell>
          <cell r="Z437">
            <v>1690.4881660883316</v>
          </cell>
          <cell r="AA437">
            <v>84.628107293486693</v>
          </cell>
          <cell r="AB437">
            <v>0</v>
          </cell>
          <cell r="AC437">
            <v>20.882498331422099</v>
          </cell>
        </row>
        <row r="438">
          <cell r="A438">
            <v>2004</v>
          </cell>
          <cell r="B438">
            <v>1</v>
          </cell>
          <cell r="C438">
            <v>1038.8711309515618</v>
          </cell>
          <cell r="E438">
            <v>260.71494503164428</v>
          </cell>
          <cell r="F438">
            <v>17.347933135736824</v>
          </cell>
          <cell r="H438">
            <v>778.15618591991756</v>
          </cell>
          <cell r="I438">
            <v>0</v>
          </cell>
          <cell r="J438">
            <v>778.15618591991756</v>
          </cell>
          <cell r="K438">
            <v>1041.7167399290738</v>
          </cell>
          <cell r="L438">
            <v>263.56055400915619</v>
          </cell>
          <cell r="M438">
            <v>778.15618591991756</v>
          </cell>
          <cell r="N438">
            <v>365.15407655909661</v>
          </cell>
          <cell r="O438">
            <v>101.59352254994043</v>
          </cell>
          <cell r="P438">
            <v>263.56055400915619</v>
          </cell>
          <cell r="Q438">
            <v>114.04560721268844</v>
          </cell>
          <cell r="R438">
            <v>466.8937115519505</v>
          </cell>
          <cell r="S438">
            <v>171.31436010595152</v>
          </cell>
          <cell r="T438">
            <v>102.6410464914196</v>
          </cell>
          <cell r="U438">
            <v>311.26247436796706</v>
          </cell>
          <cell r="V438">
            <v>92.24619390320467</v>
          </cell>
          <cell r="W438">
            <v>11.404560721268837</v>
          </cell>
          <cell r="X438">
            <v>414.91322899244051</v>
          </cell>
          <cell r="Y438">
            <v>101.92546640626654</v>
          </cell>
          <cell r="Z438">
            <v>616.69817819857542</v>
          </cell>
          <cell r="AA438">
            <v>0</v>
          </cell>
          <cell r="AC438">
            <v>22.225473544479648</v>
          </cell>
        </row>
        <row r="439">
          <cell r="A439">
            <v>2004</v>
          </cell>
          <cell r="B439">
            <v>2</v>
          </cell>
          <cell r="C439">
            <v>125.35707837142412</v>
          </cell>
          <cell r="E439">
            <v>5.4446849999999998</v>
          </cell>
          <cell r="F439">
            <v>2.0933166288747156</v>
          </cell>
          <cell r="H439">
            <v>119.91239337142412</v>
          </cell>
          <cell r="I439">
            <v>274.68966140501527</v>
          </cell>
          <cell r="J439">
            <v>394.60205477643939</v>
          </cell>
          <cell r="K439">
            <v>1061.0070178013175</v>
          </cell>
          <cell r="L439">
            <v>272.43261664231539</v>
          </cell>
          <cell r="M439">
            <v>788.57440115900204</v>
          </cell>
          <cell r="N439">
            <v>1177.5925069666519</v>
          </cell>
          <cell r="O439">
            <v>132.07885247434137</v>
          </cell>
          <cell r="P439">
            <v>1045.5136544923105</v>
          </cell>
          <cell r="Q439">
            <v>553.65841128682041</v>
          </cell>
          <cell r="R439">
            <v>118.28616017385031</v>
          </cell>
          <cell r="S439">
            <v>130.68920681153881</v>
          </cell>
          <cell r="T439">
            <v>124.5731425395346</v>
          </cell>
          <cell r="U439">
            <v>670.28824098515179</v>
          </cell>
          <cell r="V439">
            <v>914.82444768077164</v>
          </cell>
          <cell r="W439">
            <v>429.0852687472858</v>
          </cell>
          <cell r="X439">
            <v>2014.1979574132092</v>
          </cell>
          <cell r="Y439">
            <v>78.784579139606734</v>
          </cell>
          <cell r="Z439">
            <v>276.08650490907075</v>
          </cell>
          <cell r="AA439">
            <v>18.677425476246189</v>
          </cell>
          <cell r="AB439">
            <v>0</v>
          </cell>
        </row>
        <row r="440">
          <cell r="A440">
            <v>2004</v>
          </cell>
          <cell r="B440">
            <v>3</v>
          </cell>
          <cell r="C440">
            <v>425.50241342916581</v>
          </cell>
          <cell r="E440">
            <v>94.170797056600009</v>
          </cell>
          <cell r="F440">
            <v>7.1053927646469441</v>
          </cell>
          <cell r="H440">
            <v>331.3316163725658</v>
          </cell>
          <cell r="I440">
            <v>168.79029920017024</v>
          </cell>
          <cell r="J440">
            <v>500.12191557273604</v>
          </cell>
          <cell r="K440">
            <v>4726.5405395336675</v>
          </cell>
          <cell r="L440">
            <v>309.78386500249161</v>
          </cell>
          <cell r="M440">
            <v>4416.756674531176</v>
          </cell>
          <cell r="N440">
            <v>2321.1600519229441</v>
          </cell>
          <cell r="O440">
            <v>69.116518747084413</v>
          </cell>
          <cell r="P440">
            <v>2252.0435331758599</v>
          </cell>
          <cell r="Q440">
            <v>936.10705298794198</v>
          </cell>
          <cell r="R440">
            <v>66.251350117967647</v>
          </cell>
          <cell r="S440">
            <v>146.38282965643091</v>
          </cell>
          <cell r="T440">
            <v>42.124817384457394</v>
          </cell>
          <cell r="U440">
            <v>4350.5053244132087</v>
          </cell>
          <cell r="V440">
            <v>2105.6607035194288</v>
          </cell>
          <cell r="W440">
            <v>893.98223560348458</v>
          </cell>
          <cell r="X440">
            <v>7350.1482635361217</v>
          </cell>
          <cell r="Y440">
            <v>68.059081550182015</v>
          </cell>
          <cell r="Z440">
            <v>173.96196575073114</v>
          </cell>
          <cell r="AA440">
            <v>12.737949857942798</v>
          </cell>
          <cell r="AB440">
            <v>0</v>
          </cell>
        </row>
        <row r="441">
          <cell r="A441">
            <v>2004</v>
          </cell>
          <cell r="B441">
            <v>4</v>
          </cell>
          <cell r="C441">
            <v>129.13478774599531</v>
          </cell>
          <cell r="E441">
            <v>0</v>
          </cell>
          <cell r="F441">
            <v>2.156399958157607</v>
          </cell>
          <cell r="H441">
            <v>129.13478774599531</v>
          </cell>
          <cell r="I441">
            <v>50.759646405712161</v>
          </cell>
          <cell r="J441">
            <v>179.89443415170746</v>
          </cell>
          <cell r="K441">
            <v>2863.7781286044474</v>
          </cell>
          <cell r="L441">
            <v>52.319354010078584</v>
          </cell>
          <cell r="M441">
            <v>2811.4587745943686</v>
          </cell>
          <cell r="N441">
            <v>429.58201954660649</v>
          </cell>
          <cell r="O441">
            <v>10.466301741953554</v>
          </cell>
          <cell r="P441">
            <v>419.11571780465295</v>
          </cell>
          <cell r="Q441">
            <v>266.3653412255436</v>
          </cell>
          <cell r="R441">
            <v>35.143234682429608</v>
          </cell>
          <cell r="S441">
            <v>27.242521657302447</v>
          </cell>
          <cell r="T441">
            <v>10.654613649021746</v>
          </cell>
          <cell r="U441">
            <v>2776.3155399119391</v>
          </cell>
          <cell r="V441">
            <v>391.87319614735048</v>
          </cell>
          <cell r="W441">
            <v>255.71072757652186</v>
          </cell>
          <cell r="X441">
            <v>3423.8994636358116</v>
          </cell>
          <cell r="Y441">
            <v>17.458818024361594</v>
          </cell>
          <cell r="Z441">
            <v>51.929533464954517</v>
          </cell>
          <cell r="AA441">
            <v>3.6520184994376903</v>
          </cell>
          <cell r="AB441">
            <v>0</v>
          </cell>
        </row>
        <row r="442">
          <cell r="A442">
            <v>2004</v>
          </cell>
          <cell r="B442">
            <v>5</v>
          </cell>
          <cell r="C442">
            <v>1056.3996031028794</v>
          </cell>
          <cell r="E442">
            <v>34.812018683399998</v>
          </cell>
          <cell r="F442">
            <v>17.640638124635839</v>
          </cell>
          <cell r="H442">
            <v>1021.5875844194794</v>
          </cell>
          <cell r="I442">
            <v>721.57913678147418</v>
          </cell>
          <cell r="J442">
            <v>1743.1667212009536</v>
          </cell>
          <cell r="K442">
            <v>36403.971749617092</v>
          </cell>
          <cell r="L442">
            <v>1151.1787721466487</v>
          </cell>
          <cell r="M442">
            <v>35252.792977470446</v>
          </cell>
          <cell r="N442">
            <v>20191.356839398621</v>
          </cell>
          <cell r="O442">
            <v>478.87544595765058</v>
          </cell>
          <cell r="P442">
            <v>19712.481393440969</v>
          </cell>
          <cell r="Q442">
            <v>10192.836318905647</v>
          </cell>
          <cell r="R442">
            <v>235.018619849803</v>
          </cell>
          <cell r="S442">
            <v>542.09323831962672</v>
          </cell>
          <cell r="T442">
            <v>242.07986257400913</v>
          </cell>
          <cell r="U442">
            <v>35017.774357620641</v>
          </cell>
          <cell r="V442">
            <v>19170.388155121342</v>
          </cell>
          <cell r="W442">
            <v>9950.7564563316373</v>
          </cell>
          <cell r="X442">
            <v>64138.918969073624</v>
          </cell>
          <cell r="Y442">
            <v>243.61709541087248</v>
          </cell>
          <cell r="Z442">
            <v>724.61503929539447</v>
          </cell>
          <cell r="AA442">
            <v>50.959586037171952</v>
          </cell>
          <cell r="AB442">
            <v>0</v>
          </cell>
        </row>
        <row r="443">
          <cell r="C443">
            <v>1088.4113680740822</v>
          </cell>
          <cell r="R443">
            <v>1088.4113680740822</v>
          </cell>
          <cell r="Y443">
            <v>290.59594165208114</v>
          </cell>
          <cell r="Z443">
            <v>0</v>
          </cell>
          <cell r="AA443">
            <v>427.42361646794598</v>
          </cell>
          <cell r="AB443">
            <v>249.96019430123076</v>
          </cell>
          <cell r="AC443">
            <v>120.43161565282432</v>
          </cell>
        </row>
        <row r="444">
          <cell r="A444">
            <v>2004</v>
          </cell>
          <cell r="B444" t="str">
            <v>Total excl waste</v>
          </cell>
          <cell r="C444">
            <v>2775.2650136010261</v>
          </cell>
          <cell r="E444">
            <v>395.14244577164425</v>
          </cell>
          <cell r="F444">
            <v>46.343680612051926</v>
          </cell>
          <cell r="H444">
            <v>2380.1225678293818</v>
          </cell>
          <cell r="I444">
            <v>1215.8187437923718</v>
          </cell>
          <cell r="J444">
            <v>3595.9413116217538</v>
          </cell>
          <cell r="K444">
            <v>46097.014175485601</v>
          </cell>
          <cell r="L444">
            <v>2049.2751618106904</v>
          </cell>
          <cell r="M444">
            <v>44047.739013674909</v>
          </cell>
          <cell r="N444">
            <v>24484.845494393921</v>
          </cell>
          <cell r="O444">
            <v>792.13064147097032</v>
          </cell>
          <cell r="P444">
            <v>23692.714852922949</v>
          </cell>
          <cell r="Q444">
            <v>12063.012731618641</v>
          </cell>
          <cell r="R444">
            <v>921.59307637600102</v>
          </cell>
          <cell r="S444">
            <v>1017.7221565508505</v>
          </cell>
          <cell r="T444">
            <v>522.07348263844244</v>
          </cell>
          <cell r="U444">
            <v>43126.145937298905</v>
          </cell>
          <cell r="V444">
            <v>22674.992696372097</v>
          </cell>
          <cell r="W444">
            <v>11540.939248980198</v>
          </cell>
          <cell r="X444">
            <v>77342.077882651196</v>
          </cell>
          <cell r="Y444">
            <v>509.84504053128938</v>
          </cell>
          <cell r="Z444">
            <v>1843.2912216187265</v>
          </cell>
          <cell r="AA444">
            <v>86.026979870798627</v>
          </cell>
          <cell r="AB444">
            <v>0</v>
          </cell>
          <cell r="AC444">
            <v>22.225473544479648</v>
          </cell>
        </row>
        <row r="445">
          <cell r="A445">
            <v>2005</v>
          </cell>
          <cell r="B445">
            <v>1</v>
          </cell>
          <cell r="C445">
            <v>1046.8441015262492</v>
          </cell>
          <cell r="E445">
            <v>252.46818322949275</v>
          </cell>
          <cell r="F445">
            <v>-18.27341911721097</v>
          </cell>
          <cell r="H445">
            <v>794.37591829675648</v>
          </cell>
          <cell r="I445">
            <v>0</v>
          </cell>
          <cell r="J445">
            <v>794.37591829675648</v>
          </cell>
          <cell r="K445">
            <v>1105.6383926647236</v>
          </cell>
          <cell r="L445">
            <v>311.26247436796706</v>
          </cell>
          <cell r="M445">
            <v>794.37591829675648</v>
          </cell>
          <cell r="N445">
            <v>403.5086682711717</v>
          </cell>
          <cell r="O445">
            <v>92.246193903204656</v>
          </cell>
          <cell r="P445">
            <v>311.26247436796706</v>
          </cell>
          <cell r="Q445">
            <v>103.65075462447349</v>
          </cell>
          <cell r="R445">
            <v>476.62555097805387</v>
          </cell>
          <cell r="S445">
            <v>202.32060833917859</v>
          </cell>
          <cell r="T445">
            <v>93.285679162026142</v>
          </cell>
          <cell r="U445">
            <v>317.75036731870262</v>
          </cell>
          <cell r="V445">
            <v>108.94186602878847</v>
          </cell>
          <cell r="W445">
            <v>10.365075462447351</v>
          </cell>
          <cell r="X445">
            <v>437.05730880993843</v>
          </cell>
          <cell r="Y445">
            <v>17.310483454421405</v>
          </cell>
          <cell r="Z445">
            <v>731.75439987045945</v>
          </cell>
          <cell r="AA445">
            <v>0</v>
          </cell>
          <cell r="AB445">
            <v>0</v>
          </cell>
          <cell r="AC445">
            <v>23.166955154377757</v>
          </cell>
        </row>
        <row r="446">
          <cell r="A446">
            <v>2005</v>
          </cell>
          <cell r="B446">
            <v>2</v>
          </cell>
          <cell r="C446">
            <v>121.45154456148106</v>
          </cell>
          <cell r="E446">
            <v>3.6614100000000001</v>
          </cell>
          <cell r="F446">
            <v>-2.1200243407484289</v>
          </cell>
          <cell r="H446">
            <v>117.79013456148105</v>
          </cell>
          <cell r="I446">
            <v>276.08650490907075</v>
          </cell>
          <cell r="J446">
            <v>393.87663947055182</v>
          </cell>
          <cell r="K446">
            <v>1064.1648804557035</v>
          </cell>
          <cell r="L446">
            <v>279.86511939023245</v>
          </cell>
          <cell r="M446">
            <v>784.2997610654711</v>
          </cell>
          <cell r="N446">
            <v>1194.6895670710041</v>
          </cell>
          <cell r="O446">
            <v>132.01364932439603</v>
          </cell>
          <cell r="P446">
            <v>1062.6759177466081</v>
          </cell>
          <cell r="Q446">
            <v>561.09891807168185</v>
          </cell>
          <cell r="R446">
            <v>117.64496415982066</v>
          </cell>
          <cell r="S446">
            <v>132.83448971832601</v>
          </cell>
          <cell r="T446">
            <v>126.24725656612841</v>
          </cell>
          <cell r="U446">
            <v>666.65479690565041</v>
          </cell>
          <cell r="V446">
            <v>929.84142802828205</v>
          </cell>
          <cell r="W446">
            <v>434.85166150555347</v>
          </cell>
          <cell r="X446">
            <v>2031.3478864394858</v>
          </cell>
          <cell r="Y446">
            <v>76.727204963738899</v>
          </cell>
          <cell r="Z446">
            <v>281.16316995832244</v>
          </cell>
          <cell r="AA446">
            <v>18.836335522213755</v>
          </cell>
          <cell r="AB446">
            <v>0</v>
          </cell>
        </row>
        <row r="447">
          <cell r="A447">
            <v>2005</v>
          </cell>
          <cell r="B447">
            <v>3</v>
          </cell>
          <cell r="C447">
            <v>416.43859159279685</v>
          </cell>
          <cell r="E447">
            <v>91.688679882000017</v>
          </cell>
          <cell r="F447">
            <v>-7.2692360874571094</v>
          </cell>
          <cell r="H447">
            <v>324.74991171079682</v>
          </cell>
          <cell r="I447">
            <v>173.96196575073114</v>
          </cell>
          <cell r="J447">
            <v>498.71187746152799</v>
          </cell>
          <cell r="K447">
            <v>4849.2172018747369</v>
          </cell>
          <cell r="L447">
            <v>320.48361640599262</v>
          </cell>
          <cell r="M447">
            <v>4528.7335854687444</v>
          </cell>
          <cell r="N447">
            <v>2426.1443199254213</v>
          </cell>
          <cell r="O447">
            <v>75.192113840747979</v>
          </cell>
          <cell r="P447">
            <v>2350.9522060846734</v>
          </cell>
          <cell r="Q447">
            <v>969.17434944423258</v>
          </cell>
          <cell r="R447">
            <v>67.931003782031169</v>
          </cell>
          <cell r="S447">
            <v>152.8118933955038</v>
          </cell>
          <cell r="T447">
            <v>43.612845724990471</v>
          </cell>
          <cell r="U447">
            <v>4460.802581686713</v>
          </cell>
          <cell r="V447">
            <v>2198.1403126891696</v>
          </cell>
          <cell r="W447">
            <v>925.56150371924207</v>
          </cell>
          <cell r="X447">
            <v>7584.504398095125</v>
          </cell>
          <cell r="Y447">
            <v>68.198379608207148</v>
          </cell>
          <cell r="Z447">
            <v>182.93957614919202</v>
          </cell>
          <cell r="AA447">
            <v>13.217787145126273</v>
          </cell>
          <cell r="AB447">
            <v>0</v>
          </cell>
        </row>
        <row r="448">
          <cell r="A448">
            <v>2005</v>
          </cell>
          <cell r="B448">
            <v>4</v>
          </cell>
          <cell r="C448">
            <v>134.72416712174132</v>
          </cell>
          <cell r="E448">
            <v>0</v>
          </cell>
          <cell r="F448">
            <v>-2.3517075440779207</v>
          </cell>
          <cell r="H448">
            <v>134.72416712174132</v>
          </cell>
          <cell r="I448">
            <v>51.929533464954517</v>
          </cell>
          <cell r="J448">
            <v>186.65370058669583</v>
          </cell>
          <cell r="K448">
            <v>2962.9692404986349</v>
          </cell>
          <cell r="L448">
            <v>59.12432482375165</v>
          </cell>
          <cell r="M448">
            <v>2903.8449156748834</v>
          </cell>
          <cell r="N448">
            <v>450.99752097110212</v>
          </cell>
          <cell r="O448">
            <v>11.586136343810319</v>
          </cell>
          <cell r="P448">
            <v>439.4113846272918</v>
          </cell>
          <cell r="Q448">
            <v>267.29686392033216</v>
          </cell>
          <cell r="R448">
            <v>36.298061445936042</v>
          </cell>
          <cell r="S448">
            <v>28.561740000773966</v>
          </cell>
          <cell r="T448">
            <v>10.691874556813287</v>
          </cell>
          <cell r="U448">
            <v>2867.5468542289473</v>
          </cell>
          <cell r="V448">
            <v>410.84964462651783</v>
          </cell>
          <cell r="W448">
            <v>256.60498936351888</v>
          </cell>
          <cell r="X448">
            <v>3535.0014882189844</v>
          </cell>
          <cell r="Y448">
            <v>17.439126574465792</v>
          </cell>
          <cell r="Z448">
            <v>54.334965628881342</v>
          </cell>
          <cell r="AA448">
            <v>3.7775838001761652</v>
          </cell>
          <cell r="AB448">
            <v>0</v>
          </cell>
        </row>
        <row r="449">
          <cell r="A449">
            <v>2005</v>
          </cell>
          <cell r="B449">
            <v>5</v>
          </cell>
          <cell r="C449">
            <v>1083.7046816044324</v>
          </cell>
          <cell r="E449">
            <v>71.032423918000006</v>
          </cell>
          <cell r="F449">
            <v>-18.916847138336681</v>
          </cell>
          <cell r="H449">
            <v>1012.6722576864324</v>
          </cell>
          <cell r="I449">
            <v>724.61503929539447</v>
          </cell>
          <cell r="J449">
            <v>1737.2872969818268</v>
          </cell>
          <cell r="K449">
            <v>36755.061654602468</v>
          </cell>
          <cell r="L449">
            <v>1102.3248019125679</v>
          </cell>
          <cell r="M449">
            <v>35652.736852689901</v>
          </cell>
          <cell r="N449">
            <v>20272.712957033909</v>
          </cell>
          <cell r="O449">
            <v>492.32612309999394</v>
          </cell>
          <cell r="P449">
            <v>19780.386833933917</v>
          </cell>
          <cell r="Q449">
            <v>10443.082579431632</v>
          </cell>
          <cell r="R449">
            <v>237.68491235126604</v>
          </cell>
          <cell r="S449">
            <v>543.96063793318274</v>
          </cell>
          <cell r="T449">
            <v>248.02321126150125</v>
          </cell>
          <cell r="U449">
            <v>35415.051940338635</v>
          </cell>
          <cell r="V449">
            <v>19236.426196000735</v>
          </cell>
          <cell r="W449">
            <v>10195.05936817013</v>
          </cell>
          <cell r="X449">
            <v>64846.537504509499</v>
          </cell>
          <cell r="Y449">
            <v>237.67207840016502</v>
          </cell>
          <cell r="Z449">
            <v>740.51324506848755</v>
          </cell>
          <cell r="AA449">
            <v>51.483438077297507</v>
          </cell>
          <cell r="AB449">
            <v>0</v>
          </cell>
        </row>
        <row r="450">
          <cell r="C450">
            <v>1108.0933498508543</v>
          </cell>
          <cell r="R450">
            <v>1108.0933498508543</v>
          </cell>
          <cell r="Y450">
            <v>407.94742292326816</v>
          </cell>
          <cell r="Z450">
            <v>0</v>
          </cell>
          <cell r="AA450">
            <v>415.06445988789073</v>
          </cell>
          <cell r="AB450">
            <v>172.24427688592343</v>
          </cell>
          <cell r="AC450">
            <v>112.83719015377197</v>
          </cell>
        </row>
        <row r="451">
          <cell r="A451">
            <v>2005</v>
          </cell>
          <cell r="B451" t="str">
            <v>Total excl waste</v>
          </cell>
          <cell r="C451">
            <v>2803.163086406701</v>
          </cell>
          <cell r="E451">
            <v>418.85069702949278</v>
          </cell>
          <cell r="F451">
            <v>-48.931234227831112</v>
          </cell>
          <cell r="H451">
            <v>2384.3123893772081</v>
          </cell>
          <cell r="I451">
            <v>1226.5930434201509</v>
          </cell>
          <cell r="J451">
            <v>3610.905432797359</v>
          </cell>
          <cell r="K451">
            <v>46737.051370096269</v>
          </cell>
          <cell r="L451">
            <v>2073.0603369005116</v>
          </cell>
          <cell r="M451">
            <v>44663.991033195758</v>
          </cell>
          <cell r="N451">
            <v>24748.053033272608</v>
          </cell>
          <cell r="O451">
            <v>803.36421651215301</v>
          </cell>
          <cell r="P451">
            <v>23944.688816760456</v>
          </cell>
          <cell r="Q451">
            <v>12344.303465492352</v>
          </cell>
          <cell r="R451">
            <v>936.18449271710779</v>
          </cell>
          <cell r="S451">
            <v>1060.4893693869651</v>
          </cell>
          <cell r="T451">
            <v>521.86086727145948</v>
          </cell>
          <cell r="U451">
            <v>43727.806540478647</v>
          </cell>
          <cell r="V451">
            <v>22884.199447373492</v>
          </cell>
          <cell r="W451">
            <v>11822.442598220892</v>
          </cell>
          <cell r="X451">
            <v>78434.448586073035</v>
          </cell>
          <cell r="Y451">
            <v>417.34727300099826</v>
          </cell>
          <cell r="Z451">
            <v>1990.7053566753427</v>
          </cell>
          <cell r="AA451">
            <v>87.315144544813705</v>
          </cell>
          <cell r="AB451">
            <v>0</v>
          </cell>
          <cell r="AC451">
            <v>23.166955154377757</v>
          </cell>
        </row>
        <row r="452">
          <cell r="A452">
            <v>2006</v>
          </cell>
          <cell r="B452">
            <v>1</v>
          </cell>
          <cell r="C452">
            <v>921.90956499377899</v>
          </cell>
          <cell r="E452">
            <v>233.13091518405045</v>
          </cell>
          <cell r="F452">
            <v>-40.87912729257885</v>
          </cell>
          <cell r="H452">
            <v>688.77864980972856</v>
          </cell>
          <cell r="I452">
            <v>0</v>
          </cell>
          <cell r="J452">
            <v>688.77864980972856</v>
          </cell>
          <cell r="K452">
            <v>1006.5290171284312</v>
          </cell>
          <cell r="L452">
            <v>317.75036731870262</v>
          </cell>
          <cell r="M452">
            <v>688.77864980972856</v>
          </cell>
          <cell r="N452">
            <v>426.69223334749108</v>
          </cell>
          <cell r="O452">
            <v>108.94186602878847</v>
          </cell>
          <cell r="P452">
            <v>317.75036731870262</v>
          </cell>
          <cell r="Q452">
            <v>119.30694149123582</v>
          </cell>
          <cell r="R452">
            <v>413.26718988583713</v>
          </cell>
          <cell r="S452">
            <v>206.53773875715672</v>
          </cell>
          <cell r="T452">
            <v>107.37624734211224</v>
          </cell>
          <cell r="U452">
            <v>275.51145992389144</v>
          </cell>
          <cell r="V452">
            <v>111.2126285615459</v>
          </cell>
          <cell r="W452">
            <v>11.930694149123582</v>
          </cell>
          <cell r="X452">
            <v>398.65478263456089</v>
          </cell>
          <cell r="Y452">
            <v>0</v>
          </cell>
          <cell r="Z452">
            <v>705.36574070555298</v>
          </cell>
          <cell r="AA452">
            <v>0</v>
          </cell>
          <cell r="AC452">
            <v>21.815435279553181</v>
          </cell>
        </row>
        <row r="453">
          <cell r="A453">
            <v>2006</v>
          </cell>
          <cell r="B453">
            <v>2</v>
          </cell>
          <cell r="C453">
            <v>120.16789144713616</v>
          </cell>
          <cell r="E453">
            <v>3.4307699999999999</v>
          </cell>
          <cell r="F453">
            <v>-5.3284603148481535</v>
          </cell>
          <cell r="H453">
            <v>116.73712144713616</v>
          </cell>
          <cell r="I453">
            <v>281.16316995832244</v>
          </cell>
          <cell r="J453">
            <v>397.90029140545863</v>
          </cell>
          <cell r="K453">
            <v>1064.5550883111091</v>
          </cell>
          <cell r="L453">
            <v>276.22143834350754</v>
          </cell>
          <cell r="M453">
            <v>788.33364996760156</v>
          </cell>
          <cell r="N453">
            <v>1206.0628663717896</v>
          </cell>
          <cell r="O453">
            <v>133.1459278640605</v>
          </cell>
          <cell r="P453">
            <v>1072.9169385077291</v>
          </cell>
          <cell r="Q453">
            <v>567.99758936961393</v>
          </cell>
          <cell r="R453">
            <v>118.25004749514022</v>
          </cell>
          <cell r="S453">
            <v>134.11461731346614</v>
          </cell>
          <cell r="T453">
            <v>127.79945760816314</v>
          </cell>
          <cell r="U453">
            <v>670.08360247246128</v>
          </cell>
          <cell r="V453">
            <v>938.80232119426296</v>
          </cell>
          <cell r="W453">
            <v>440.19813176145078</v>
          </cell>
          <cell r="X453">
            <v>2049.0840554281749</v>
          </cell>
          <cell r="Y453">
            <v>77.471561998574799</v>
          </cell>
          <cell r="Z453">
            <v>283.68435429735626</v>
          </cell>
          <cell r="AA453">
            <v>19.008206120838473</v>
          </cell>
          <cell r="AB453">
            <v>0</v>
          </cell>
        </row>
        <row r="454">
          <cell r="A454">
            <v>2006</v>
          </cell>
          <cell r="B454">
            <v>3</v>
          </cell>
          <cell r="C454">
            <v>432.29508015785075</v>
          </cell>
          <cell r="E454">
            <v>88.481041994400002</v>
          </cell>
          <cell r="F454">
            <v>-19.168740927259616</v>
          </cell>
          <cell r="H454">
            <v>343.81403816345073</v>
          </cell>
          <cell r="I454">
            <v>182.93957614919202</v>
          </cell>
          <cell r="J454">
            <v>526.75361431264275</v>
          </cell>
          <cell r="K454">
            <v>4987.5561959993556</v>
          </cell>
          <cell r="L454">
            <v>313.65926163859967</v>
          </cell>
          <cell r="M454">
            <v>4673.8969343607559</v>
          </cell>
          <cell r="N454">
            <v>2511.7995743277693</v>
          </cell>
          <cell r="O454">
            <v>72.554223979412086</v>
          </cell>
          <cell r="P454">
            <v>2439.2453503483571</v>
          </cell>
          <cell r="Q454">
            <v>998.11572769865415</v>
          </cell>
          <cell r="R454">
            <v>70.10845401541134</v>
          </cell>
          <cell r="S454">
            <v>158.55094777264321</v>
          </cell>
          <cell r="T454">
            <v>44.915207746439442</v>
          </cell>
          <cell r="U454">
            <v>4603.7884803453444</v>
          </cell>
          <cell r="V454">
            <v>2280.6944025757139</v>
          </cell>
          <cell r="W454">
            <v>953.20051995221468</v>
          </cell>
          <cell r="X454">
            <v>7837.6834028732728</v>
          </cell>
          <cell r="Y454">
            <v>70.617008182674027</v>
          </cell>
          <cell r="Z454">
            <v>189.27887087509524</v>
          </cell>
          <cell r="AA454">
            <v>13.6787304767247</v>
          </cell>
          <cell r="AB454">
            <v>0</v>
          </cell>
        </row>
        <row r="455">
          <cell r="A455">
            <v>2006</v>
          </cell>
          <cell r="B455">
            <v>4</v>
          </cell>
          <cell r="C455">
            <v>142.20227683260595</v>
          </cell>
          <cell r="E455">
            <v>0</v>
          </cell>
          <cell r="F455">
            <v>-6.3055045708023005</v>
          </cell>
          <cell r="H455">
            <v>142.20227683260595</v>
          </cell>
          <cell r="I455">
            <v>54.334965628881342</v>
          </cell>
          <cell r="J455">
            <v>196.5372424614873</v>
          </cell>
          <cell r="K455">
            <v>3064.0840966904348</v>
          </cell>
          <cell r="L455">
            <v>58.423900779272486</v>
          </cell>
          <cell r="M455">
            <v>3005.6601959111622</v>
          </cell>
          <cell r="N455">
            <v>469.27354540579029</v>
          </cell>
          <cell r="O455">
            <v>12.54744562802726</v>
          </cell>
          <cell r="P455">
            <v>456.72609977776301</v>
          </cell>
          <cell r="Q455">
            <v>269.15243499154616</v>
          </cell>
          <cell r="R455">
            <v>37.570752448889529</v>
          </cell>
          <cell r="S455">
            <v>29.687196485554598</v>
          </cell>
          <cell r="T455">
            <v>10.766097399661847</v>
          </cell>
          <cell r="U455">
            <v>2968.0894434622728</v>
          </cell>
          <cell r="V455">
            <v>427.03890329220843</v>
          </cell>
          <cell r="W455">
            <v>258.38633759188428</v>
          </cell>
          <cell r="X455">
            <v>3653.5146843463654</v>
          </cell>
          <cell r="Y455">
            <v>18.020104926776288</v>
          </cell>
          <cell r="Z455">
            <v>56.102739090624389</v>
          </cell>
          <cell r="AA455">
            <v>3.9012023167052989</v>
          </cell>
          <cell r="AB455">
            <v>0</v>
          </cell>
        </row>
        <row r="456">
          <cell r="A456">
            <v>2006</v>
          </cell>
          <cell r="B456">
            <v>5</v>
          </cell>
          <cell r="C456">
            <v>1094.2167092337359</v>
          </cell>
          <cell r="E456">
            <v>76.591920165600001</v>
          </cell>
          <cell r="F456">
            <v>-48.519535799299867</v>
          </cell>
          <cell r="H456">
            <v>1017.6247890681359</v>
          </cell>
          <cell r="I456">
            <v>740.51324506848755</v>
          </cell>
          <cell r="J456">
            <v>1758.1380341366234</v>
          </cell>
          <cell r="K456">
            <v>37173.189974475259</v>
          </cell>
          <cell r="L456">
            <v>1109.8145350416312</v>
          </cell>
          <cell r="M456">
            <v>36063.375439433628</v>
          </cell>
          <cell r="N456">
            <v>20346.240731042366</v>
          </cell>
          <cell r="O456">
            <v>502.35477248970818</v>
          </cell>
          <cell r="P456">
            <v>19843.885958552659</v>
          </cell>
          <cell r="Q456">
            <v>10697.414140659839</v>
          </cell>
          <cell r="R456">
            <v>240.42250292955754</v>
          </cell>
          <cell r="S456">
            <v>545.70686386019815</v>
          </cell>
          <cell r="T456">
            <v>254.06358584067118</v>
          </cell>
          <cell r="U456">
            <v>35822.952936504073</v>
          </cell>
          <cell r="V456">
            <v>19298.179094692459</v>
          </cell>
          <cell r="W456">
            <v>10443.350554819168</v>
          </cell>
          <cell r="X456">
            <v>65564.4825860157</v>
          </cell>
          <cell r="Y456">
            <v>240.23858068355477</v>
          </cell>
          <cell r="Z456">
            <v>747.94472431535087</v>
          </cell>
          <cell r="AA456">
            <v>52.009647631521347</v>
          </cell>
          <cell r="AB456">
            <v>0</v>
          </cell>
        </row>
        <row r="457">
          <cell r="B457" t="str">
            <v xml:space="preserve">pool 1 waste </v>
          </cell>
          <cell r="C457">
            <v>1086.4479411909747</v>
          </cell>
          <cell r="R457">
            <v>1086.4479411909747</v>
          </cell>
          <cell r="Y457">
            <v>384.52557642353469</v>
          </cell>
          <cell r="Z457">
            <v>0</v>
          </cell>
          <cell r="AA457">
            <v>414.81632148564483</v>
          </cell>
          <cell r="AB457">
            <v>170.3526629767187</v>
          </cell>
          <cell r="AC457">
            <v>116.75338030507648</v>
          </cell>
        </row>
        <row r="458">
          <cell r="A458">
            <v>2006</v>
          </cell>
          <cell r="B458" t="str">
            <v>Total excl waste</v>
          </cell>
          <cell r="C458">
            <v>2710.7915226651075</v>
          </cell>
          <cell r="E458">
            <v>401.63464734405045</v>
          </cell>
          <cell r="F458">
            <v>-120.20136890478878</v>
          </cell>
          <cell r="H458">
            <v>2309.1568753210572</v>
          </cell>
          <cell r="I458">
            <v>1258.9509568048834</v>
          </cell>
          <cell r="J458">
            <v>3568.1078321259411</v>
          </cell>
          <cell r="K458">
            <v>47295.914372604588</v>
          </cell>
          <cell r="L458">
            <v>2075.8695031217135</v>
          </cell>
          <cell r="M458">
            <v>45220.044869482881</v>
          </cell>
          <cell r="N458">
            <v>24960.068950495206</v>
          </cell>
          <cell r="O458">
            <v>829.54423598999642</v>
          </cell>
          <cell r="P458">
            <v>24130.524714505213</v>
          </cell>
          <cell r="Q458">
            <v>12651.986834210889</v>
          </cell>
          <cell r="R458">
            <v>879.61894677483565</v>
          </cell>
          <cell r="S458">
            <v>1074.5973641890189</v>
          </cell>
          <cell r="T458">
            <v>544.92059593704789</v>
          </cell>
          <cell r="U458">
            <v>44340.42592270804</v>
          </cell>
          <cell r="V458">
            <v>23055.927350316189</v>
          </cell>
          <cell r="W458">
            <v>12107.066238273841</v>
          </cell>
          <cell r="X458">
            <v>79503.419511298067</v>
          </cell>
          <cell r="Y458">
            <v>406.34725579157987</v>
          </cell>
          <cell r="Z458">
            <v>1982.3764292839799</v>
          </cell>
          <cell r="AA458">
            <v>88.59778654578983</v>
          </cell>
          <cell r="AB458">
            <v>0</v>
          </cell>
          <cell r="AC458">
            <v>21.815435279553181</v>
          </cell>
        </row>
        <row r="459">
          <cell r="A459">
            <v>2007</v>
          </cell>
          <cell r="B459">
            <v>1</v>
          </cell>
          <cell r="C459">
            <v>890.25846395504016</v>
          </cell>
          <cell r="E459">
            <v>223.84156062226214</v>
          </cell>
          <cell r="F459">
            <v>-51.434683119139137</v>
          </cell>
          <cell r="H459">
            <v>666.41690333277802</v>
          </cell>
          <cell r="I459">
            <v>0</v>
          </cell>
          <cell r="J459">
            <v>666.41690333277802</v>
          </cell>
          <cell r="K459">
            <v>941.9283632566694</v>
          </cell>
          <cell r="L459">
            <v>275.51145992389144</v>
          </cell>
          <cell r="M459">
            <v>666.41690333277802</v>
          </cell>
          <cell r="N459">
            <v>386.72408848543733</v>
          </cell>
          <cell r="O459">
            <v>111.21262856154591</v>
          </cell>
          <cell r="P459">
            <v>275.51145992389144</v>
          </cell>
          <cell r="Q459">
            <v>123.14332271066949</v>
          </cell>
          <cell r="R459">
            <v>399.85014199966679</v>
          </cell>
          <cell r="S459">
            <v>179.08244895052945</v>
          </cell>
          <cell r="T459">
            <v>110.82899043960255</v>
          </cell>
          <cell r="U459">
            <v>266.56676133311123</v>
          </cell>
          <cell r="V459">
            <v>96.429010973361983</v>
          </cell>
          <cell r="W459">
            <v>12.314332271066945</v>
          </cell>
          <cell r="X459">
            <v>375.31010457754019</v>
          </cell>
          <cell r="Y459">
            <v>0</v>
          </cell>
          <cell r="Z459">
            <v>669.06873394810486</v>
          </cell>
          <cell r="AA459">
            <v>0</v>
          </cell>
          <cell r="AC459">
            <v>20.69284744169396</v>
          </cell>
        </row>
        <row r="460">
          <cell r="A460">
            <v>2007</v>
          </cell>
          <cell r="B460">
            <v>2</v>
          </cell>
          <cell r="C460">
            <v>108.12013540943158</v>
          </cell>
          <cell r="E460">
            <v>2.046465</v>
          </cell>
          <cell r="F460">
            <v>-6.2466408675035936</v>
          </cell>
          <cell r="H460">
            <v>106.07367040943159</v>
          </cell>
          <cell r="I460">
            <v>283.68435429735626</v>
          </cell>
          <cell r="J460">
            <v>389.75802470678786</v>
          </cell>
          <cell r="K460">
            <v>1059.8416271792491</v>
          </cell>
          <cell r="L460">
            <v>275.71364762938623</v>
          </cell>
          <cell r="M460">
            <v>784.12797954986286</v>
          </cell>
          <cell r="N460">
            <v>1214.5159688236492</v>
          </cell>
          <cell r="O460">
            <v>131.86276665692739</v>
          </cell>
          <cell r="P460">
            <v>1082.6532021667219</v>
          </cell>
          <cell r="Q460">
            <v>572.0608984183782</v>
          </cell>
          <cell r="R460">
            <v>117.61919693247943</v>
          </cell>
          <cell r="S460">
            <v>135.33165027084024</v>
          </cell>
          <cell r="T460">
            <v>128.71370214413511</v>
          </cell>
          <cell r="U460">
            <v>666.50878261738342</v>
          </cell>
          <cell r="V460">
            <v>947.32155189588173</v>
          </cell>
          <cell r="W460">
            <v>443.34719627424306</v>
          </cell>
          <cell r="X460">
            <v>2057.1775307875082</v>
          </cell>
          <cell r="Y460">
            <v>79.705395148619175</v>
          </cell>
          <cell r="Z460">
            <v>282.87592673146287</v>
          </cell>
          <cell r="AA460">
            <v>19.08322746737274</v>
          </cell>
          <cell r="AB460">
            <v>0</v>
          </cell>
        </row>
        <row r="461">
          <cell r="A461">
            <v>2007</v>
          </cell>
          <cell r="B461">
            <v>3</v>
          </cell>
          <cell r="C461">
            <v>406.31993596082032</v>
          </cell>
          <cell r="E461">
            <v>68.822474583800016</v>
          </cell>
          <cell r="F461">
            <v>-23.475134466330822</v>
          </cell>
          <cell r="H461">
            <v>337.49746137702027</v>
          </cell>
          <cell r="I461">
            <v>189.27887087509524</v>
          </cell>
          <cell r="J461">
            <v>526.77633225211548</v>
          </cell>
          <cell r="K461">
            <v>5130.5648125974603</v>
          </cell>
          <cell r="L461">
            <v>320.06956962859664</v>
          </cell>
          <cell r="M461">
            <v>4810.4952429688637</v>
          </cell>
          <cell r="N461">
            <v>2600.7639722043104</v>
          </cell>
          <cell r="O461">
            <v>73.66945425950739</v>
          </cell>
          <cell r="P461">
            <v>2527.0945179448031</v>
          </cell>
          <cell r="Q461">
            <v>1026.8699742117221</v>
          </cell>
          <cell r="R461">
            <v>72.157428644532956</v>
          </cell>
          <cell r="S461">
            <v>164.26114366641221</v>
          </cell>
          <cell r="T461">
            <v>46.209148839527501</v>
          </cell>
          <cell r="U461">
            <v>4738.3378143243308</v>
          </cell>
          <cell r="V461">
            <v>2362.8333742783907</v>
          </cell>
          <cell r="W461">
            <v>980.66082537219461</v>
          </cell>
          <cell r="X461">
            <v>8081.8320139749158</v>
          </cell>
          <cell r="Y461">
            <v>74.762358799558172</v>
          </cell>
          <cell r="Z461">
            <v>193.73397629339087</v>
          </cell>
          <cell r="AA461">
            <v>14.131386057523635</v>
          </cell>
          <cell r="AB461">
            <v>0</v>
          </cell>
        </row>
        <row r="462">
          <cell r="A462">
            <v>2007</v>
          </cell>
          <cell r="B462">
            <v>4</v>
          </cell>
          <cell r="C462">
            <v>146.82131087005851</v>
          </cell>
          <cell r="E462">
            <v>0</v>
          </cell>
          <cell r="F462">
            <v>-8.4826012955710048</v>
          </cell>
          <cell r="H462">
            <v>146.82131087005851</v>
          </cell>
          <cell r="I462">
            <v>56.102739090624389</v>
          </cell>
          <cell r="J462">
            <v>202.92404996068291</v>
          </cell>
          <cell r="K462">
            <v>3171.0134934229559</v>
          </cell>
          <cell r="L462">
            <v>57.72489632791298</v>
          </cell>
          <cell r="M462">
            <v>3113.2885970950429</v>
          </cell>
          <cell r="N462">
            <v>484.7637996201214</v>
          </cell>
          <cell r="O462">
            <v>14.337638872734367</v>
          </cell>
          <cell r="P462">
            <v>470.42616074738703</v>
          </cell>
          <cell r="Q462">
            <v>272.72397646461866</v>
          </cell>
          <cell r="R462">
            <v>38.916107463688036</v>
          </cell>
          <cell r="S462">
            <v>30.57770044858016</v>
          </cell>
          <cell r="T462">
            <v>10.908959058584749</v>
          </cell>
          <cell r="U462">
            <v>3074.3724896313547</v>
          </cell>
          <cell r="V462">
            <v>439.84846029880686</v>
          </cell>
          <cell r="W462">
            <v>261.81501740603392</v>
          </cell>
          <cell r="X462">
            <v>3776.0359673361954</v>
          </cell>
          <cell r="Y462">
            <v>19.029814444471072</v>
          </cell>
          <cell r="Z462">
            <v>57.352814177839235</v>
          </cell>
          <cell r="AA462">
            <v>4.0201383485426474</v>
          </cell>
          <cell r="AB462">
            <v>0</v>
          </cell>
        </row>
        <row r="463">
          <cell r="A463">
            <v>2007</v>
          </cell>
          <cell r="B463">
            <v>5</v>
          </cell>
          <cell r="C463">
            <v>1074.892592896487</v>
          </cell>
          <cell r="E463">
            <v>106.95784323620002</v>
          </cell>
          <cell r="F463">
            <v>-62.101919994250935</v>
          </cell>
          <cell r="H463">
            <v>967.93474966028703</v>
          </cell>
          <cell r="I463">
            <v>747.94472431535087</v>
          </cell>
          <cell r="J463">
            <v>1715.8794739756379</v>
          </cell>
          <cell r="K463">
            <v>37538.832410479714</v>
          </cell>
          <cell r="L463">
            <v>1102.4245689485315</v>
          </cell>
          <cell r="M463">
            <v>36436.407841531181</v>
          </cell>
          <cell r="N463">
            <v>20400.603663640992</v>
          </cell>
          <cell r="O463">
            <v>500.92738466826938</v>
          </cell>
          <cell r="P463">
            <v>19899.676278972722</v>
          </cell>
          <cell r="Q463">
            <v>10944.277939487438</v>
          </cell>
          <cell r="R463">
            <v>242.90938561020786</v>
          </cell>
          <cell r="S463">
            <v>547.24109767174991</v>
          </cell>
          <cell r="T463">
            <v>259.92660106282665</v>
          </cell>
          <cell r="U463">
            <v>36193.498455920977</v>
          </cell>
          <cell r="V463">
            <v>19352.435181300971</v>
          </cell>
          <cell r="W463">
            <v>10684.351338424611</v>
          </cell>
          <cell r="X463">
            <v>66230.284975646558</v>
          </cell>
          <cell r="Y463">
            <v>248.53338784617279</v>
          </cell>
          <cell r="Z463">
            <v>749.03984228137244</v>
          </cell>
          <cell r="AA463">
            <v>52.503854217239223</v>
          </cell>
          <cell r="AB463">
            <v>0</v>
          </cell>
        </row>
        <row r="464">
          <cell r="B464" t="str">
            <v xml:space="preserve">pool 1 waste </v>
          </cell>
          <cell r="C464">
            <v>1059.2849262501766</v>
          </cell>
          <cell r="R464">
            <v>1059.2849262501766</v>
          </cell>
          <cell r="Y464">
            <v>337.16001013514892</v>
          </cell>
          <cell r="Z464">
            <v>0</v>
          </cell>
          <cell r="AA464">
            <v>428.20667249908786</v>
          </cell>
          <cell r="AB464">
            <v>170.84530880055991</v>
          </cell>
          <cell r="AC464">
            <v>123.07293481537991</v>
          </cell>
        </row>
        <row r="465">
          <cell r="A465">
            <v>2007</v>
          </cell>
          <cell r="B465" t="str">
            <v>Total excl waste</v>
          </cell>
          <cell r="C465">
            <v>2626.4124390918378</v>
          </cell>
          <cell r="E465">
            <v>401.6683434422622</v>
          </cell>
          <cell r="F465">
            <v>-151.7409797427955</v>
          </cell>
          <cell r="H465">
            <v>2224.7440956495757</v>
          </cell>
          <cell r="I465">
            <v>1277.0106885784267</v>
          </cell>
          <cell r="J465">
            <v>3501.7547842280019</v>
          </cell>
          <cell r="K465">
            <v>47842.180706936051</v>
          </cell>
          <cell r="L465">
            <v>2031.4441424583188</v>
          </cell>
          <cell r="M465">
            <v>45810.736564477731</v>
          </cell>
          <cell r="N465">
            <v>25087.37149277451</v>
          </cell>
          <cell r="O465">
            <v>832.00987301898454</v>
          </cell>
          <cell r="P465">
            <v>24255.361619755524</v>
          </cell>
          <cell r="Q465">
            <v>12939.076111292827</v>
          </cell>
          <cell r="R465">
            <v>871.45226065057511</v>
          </cell>
          <cell r="S465">
            <v>1056.4940410081119</v>
          </cell>
          <cell r="T465">
            <v>556.5874015446766</v>
          </cell>
          <cell r="U465">
            <v>44939.284303827153</v>
          </cell>
          <cell r="V465">
            <v>23198.867578747413</v>
          </cell>
          <cell r="W465">
            <v>12382.48870974815</v>
          </cell>
          <cell r="X465">
            <v>80520.640592322728</v>
          </cell>
          <cell r="Y465">
            <v>422.0309562388212</v>
          </cell>
          <cell r="Z465">
            <v>1952.0712934321705</v>
          </cell>
          <cell r="AA465">
            <v>89.738606090678246</v>
          </cell>
          <cell r="AB465">
            <v>0</v>
          </cell>
          <cell r="AC465">
            <v>20.69284744169396</v>
          </cell>
        </row>
        <row r="466">
          <cell r="A466">
            <v>2008</v>
          </cell>
          <cell r="B466">
            <v>1</v>
          </cell>
          <cell r="C466">
            <v>866.55922333946421</v>
          </cell>
          <cell r="E466">
            <v>208.6412301981176</v>
          </cell>
          <cell r="F466">
            <v>-61.681389363870998</v>
          </cell>
          <cell r="H466">
            <v>657.91799314134664</v>
          </cell>
          <cell r="I466">
            <v>0</v>
          </cell>
          <cell r="J466">
            <v>657.91799314134664</v>
          </cell>
          <cell r="K466">
            <v>924.48475447445787</v>
          </cell>
          <cell r="L466">
            <v>266.56676133311123</v>
          </cell>
          <cell r="M466">
            <v>657.91799314134664</v>
          </cell>
          <cell r="N466">
            <v>362.99577230647321</v>
          </cell>
          <cell r="O466">
            <v>96.429010973361997</v>
          </cell>
          <cell r="P466">
            <v>266.56676133311123</v>
          </cell>
          <cell r="Q466">
            <v>108.74334324442894</v>
          </cell>
          <cell r="R466">
            <v>394.75079588480799</v>
          </cell>
          <cell r="S466">
            <v>173.2683948665223</v>
          </cell>
          <cell r="T466">
            <v>97.869008919986044</v>
          </cell>
          <cell r="U466">
            <v>263.16719725653866</v>
          </cell>
          <cell r="V466">
            <v>93.298366466588931</v>
          </cell>
          <cell r="W466">
            <v>10.874334324442898</v>
          </cell>
          <cell r="X466">
            <v>367.3398980475705</v>
          </cell>
          <cell r="Y466">
            <v>-4.6185277824406512E-14</v>
          </cell>
          <cell r="Z466">
            <v>645.91155368117688</v>
          </cell>
          <cell r="AA466">
            <v>0</v>
          </cell>
          <cell r="AC466">
            <v>19.976645990139492</v>
          </cell>
        </row>
        <row r="467">
          <cell r="A467">
            <v>2008</v>
          </cell>
          <cell r="B467">
            <v>2</v>
          </cell>
          <cell r="C467">
            <v>110.58275093028746</v>
          </cell>
          <cell r="E467">
            <v>0.17251499999999997</v>
          </cell>
          <cell r="F467">
            <v>-7.8712424186927432</v>
          </cell>
          <cell r="H467">
            <v>110.41023593028746</v>
          </cell>
          <cell r="I467">
            <v>282.87592673146287</v>
          </cell>
          <cell r="J467">
            <v>393.28616266175038</v>
          </cell>
          <cell r="K467">
            <v>1059.7949452791338</v>
          </cell>
          <cell r="L467">
            <v>278.53020398382102</v>
          </cell>
          <cell r="M467">
            <v>781.26474129531277</v>
          </cell>
          <cell r="N467">
            <v>1225.8517558797028</v>
          </cell>
          <cell r="O467">
            <v>136.2163083211577</v>
          </cell>
          <cell r="P467">
            <v>1089.6354475585451</v>
          </cell>
          <cell r="Q467">
            <v>579.56350459540079</v>
          </cell>
          <cell r="R467">
            <v>117.1897111942969</v>
          </cell>
          <cell r="S467">
            <v>136.20443094481814</v>
          </cell>
          <cell r="T467">
            <v>130.40178853396517</v>
          </cell>
          <cell r="U467">
            <v>664.07503010101584</v>
          </cell>
          <cell r="V467">
            <v>953.43101661372702</v>
          </cell>
          <cell r="W467">
            <v>449.16171606143564</v>
          </cell>
          <cell r="X467">
            <v>2066.6677627761783</v>
          </cell>
          <cell r="Y467">
            <v>83.06278039859049</v>
          </cell>
          <cell r="Z467">
            <v>281.5433537408357</v>
          </cell>
          <cell r="AA467">
            <v>19.189796533654011</v>
          </cell>
          <cell r="AB467">
            <v>0</v>
          </cell>
        </row>
        <row r="468">
          <cell r="A468">
            <v>2008</v>
          </cell>
          <cell r="B468">
            <v>3</v>
          </cell>
          <cell r="C468">
            <v>410.49487654798588</v>
          </cell>
          <cell r="E468">
            <v>58.034750053099998</v>
          </cell>
          <cell r="F468">
            <v>-29.218885022832087</v>
          </cell>
          <cell r="H468">
            <v>352.46012649488591</v>
          </cell>
          <cell r="I468">
            <v>193.73397629339087</v>
          </cell>
          <cell r="J468">
            <v>546.19410278827672</v>
          </cell>
          <cell r="K468">
            <v>5284.5319171126075</v>
          </cell>
          <cell r="L468">
            <v>354.59240790414947</v>
          </cell>
          <cell r="M468">
            <v>4929.9395092084578</v>
          </cell>
          <cell r="N468">
            <v>2717.4257821825404</v>
          </cell>
          <cell r="O468">
            <v>81.145090728319204</v>
          </cell>
          <cell r="P468">
            <v>2636.2806914542211</v>
          </cell>
          <cell r="Q468">
            <v>1061.8059161005137</v>
          </cell>
          <cell r="R468">
            <v>73.949092638126871</v>
          </cell>
          <cell r="S468">
            <v>171.35824494452439</v>
          </cell>
          <cell r="T468">
            <v>47.781266224523122</v>
          </cell>
          <cell r="U468">
            <v>4855.990416570331</v>
          </cell>
          <cell r="V468">
            <v>2464.9224465096968</v>
          </cell>
          <cell r="W468">
            <v>1014.0246498759906</v>
          </cell>
          <cell r="X468">
            <v>8334.9375129560176</v>
          </cell>
          <cell r="Y468">
            <v>80.346575771962293</v>
          </cell>
          <cell r="Z468">
            <v>198.08759784485335</v>
          </cell>
          <cell r="AA468">
            <v>14.65443019035872</v>
          </cell>
          <cell r="AB468">
            <v>0</v>
          </cell>
        </row>
        <row r="469">
          <cell r="A469">
            <v>2008</v>
          </cell>
          <cell r="B469">
            <v>4</v>
          </cell>
          <cell r="C469">
            <v>141.435172022149</v>
          </cell>
          <cell r="E469">
            <v>0</v>
          </cell>
          <cell r="F469">
            <v>-10.067307207953814</v>
          </cell>
          <cell r="H469">
            <v>141.435172022149</v>
          </cell>
          <cell r="I469">
            <v>57.352814177839235</v>
          </cell>
          <cell r="J469">
            <v>198.78798619998824</v>
          </cell>
          <cell r="K469">
            <v>3273.1604758313429</v>
          </cell>
          <cell r="L469">
            <v>61.399563589180516</v>
          </cell>
          <cell r="M469">
            <v>3211.7609122421622</v>
          </cell>
          <cell r="N469">
            <v>501.24802388798736</v>
          </cell>
          <cell r="O469">
            <v>14.417407800266981</v>
          </cell>
          <cell r="P469">
            <v>486.83061608772039</v>
          </cell>
          <cell r="Q469">
            <v>276.23242520630089</v>
          </cell>
          <cell r="R469">
            <v>40.14701140302703</v>
          </cell>
          <cell r="S469">
            <v>31.643990045701827</v>
          </cell>
          <cell r="T469">
            <v>11.049297008252037</v>
          </cell>
          <cell r="U469">
            <v>3171.6139008391351</v>
          </cell>
          <cell r="V469">
            <v>455.18662604201859</v>
          </cell>
          <cell r="W469">
            <v>265.18312819804885</v>
          </cell>
          <cell r="X469">
            <v>3891.9836550792029</v>
          </cell>
          <cell r="Y469">
            <v>20.31914436332767</v>
          </cell>
          <cell r="Z469">
            <v>58.37913917080418</v>
          </cell>
          <cell r="AA469">
            <v>4.1420149228490448</v>
          </cell>
          <cell r="AB469">
            <v>0</v>
          </cell>
        </row>
        <row r="470">
          <cell r="A470">
            <v>2008</v>
          </cell>
          <cell r="B470">
            <v>5</v>
          </cell>
          <cell r="C470">
            <v>1079.4427550723856</v>
          </cell>
          <cell r="E470">
            <v>93.914592036900004</v>
          </cell>
          <cell r="F470">
            <v>-76.834366397998565</v>
          </cell>
          <cell r="H470">
            <v>985.52816303548559</v>
          </cell>
          <cell r="I470">
            <v>749.03984228137244</v>
          </cell>
          <cell r="J470">
            <v>1734.568005316858</v>
          </cell>
          <cell r="K470">
            <v>37928.066461237831</v>
          </cell>
          <cell r="L470">
            <v>1123.771633385061</v>
          </cell>
          <cell r="M470">
            <v>36804.294827852769</v>
          </cell>
          <cell r="N470">
            <v>20476.206814686033</v>
          </cell>
          <cell r="O470">
            <v>496.83219917738666</v>
          </cell>
          <cell r="P470">
            <v>19979.374615508645</v>
          </cell>
          <cell r="Q470">
            <v>11181.183537601997</v>
          </cell>
          <cell r="R470">
            <v>245.36196551901847</v>
          </cell>
          <cell r="S470">
            <v>549.43280192648785</v>
          </cell>
          <cell r="T470">
            <v>265.55310901804745</v>
          </cell>
          <cell r="U470">
            <v>36558.93286233375</v>
          </cell>
          <cell r="V470">
            <v>19429.941813582158</v>
          </cell>
          <cell r="W470">
            <v>10915.630428583951</v>
          </cell>
          <cell r="X470">
            <v>66904.505104499869</v>
          </cell>
          <cell r="Y470">
            <v>260.083099391529</v>
          </cell>
          <cell r="Z470">
            <v>747.24738324884709</v>
          </cell>
          <cell r="AA470">
            <v>53.017393823177692</v>
          </cell>
          <cell r="AB470">
            <v>0</v>
          </cell>
        </row>
        <row r="471">
          <cell r="B471" t="str">
            <v xml:space="preserve">pool 1 waste </v>
          </cell>
          <cell r="C471">
            <v>1069.1430926039166</v>
          </cell>
          <cell r="R471">
            <v>1069.1430926039166</v>
          </cell>
          <cell r="Y471">
            <v>333.95526162433021</v>
          </cell>
          <cell r="Z471">
            <v>0</v>
          </cell>
          <cell r="AA471">
            <v>445.26044880303499</v>
          </cell>
          <cell r="AB471">
            <v>167.57672662313684</v>
          </cell>
          <cell r="AC471">
            <v>122.35065555341461</v>
          </cell>
        </row>
        <row r="472">
          <cell r="A472">
            <v>2008</v>
          </cell>
          <cell r="B472" t="str">
            <v>Total excl waste</v>
          </cell>
          <cell r="C472">
            <v>2608.5147779122717</v>
          </cell>
          <cell r="E472">
            <v>360.76308728811762</v>
          </cell>
          <cell r="F472">
            <v>-185.67319041134817</v>
          </cell>
          <cell r="H472">
            <v>2247.751690624154</v>
          </cell>
          <cell r="I472">
            <v>1283.0025594840654</v>
          </cell>
          <cell r="J472">
            <v>3530.7542501082198</v>
          </cell>
          <cell r="K472">
            <v>48470.038553935374</v>
          </cell>
          <cell r="L472">
            <v>2084.8605701953234</v>
          </cell>
          <cell r="M472">
            <v>46385.177983740046</v>
          </cell>
          <cell r="N472">
            <v>25283.728148942737</v>
          </cell>
          <cell r="O472">
            <v>825.04001700049253</v>
          </cell>
          <cell r="P472">
            <v>24458.688131942243</v>
          </cell>
          <cell r="Q472">
            <v>13207.528726748642</v>
          </cell>
          <cell r="R472">
            <v>871.39857663927728</v>
          </cell>
          <cell r="S472">
            <v>1061.9078627280546</v>
          </cell>
          <cell r="T472">
            <v>552.65446970477387</v>
          </cell>
          <cell r="U472">
            <v>45513.779407100767</v>
          </cell>
          <cell r="V472">
            <v>23396.780269214189</v>
          </cell>
          <cell r="W472">
            <v>12654.874257043868</v>
          </cell>
          <cell r="X472">
            <v>81565.433933358814</v>
          </cell>
          <cell r="Y472">
            <v>443.81159992540938</v>
          </cell>
          <cell r="Z472">
            <v>1931.1690276865174</v>
          </cell>
          <cell r="AA472">
            <v>91.003635470039455</v>
          </cell>
          <cell r="AB472">
            <v>0</v>
          </cell>
          <cell r="AC472">
            <v>19.976645990139492</v>
          </cell>
        </row>
        <row r="473">
          <cell r="A473">
            <v>2009</v>
          </cell>
          <cell r="B473">
            <v>1</v>
          </cell>
          <cell r="C473">
            <v>927.01292875457591</v>
          </cell>
          <cell r="E473">
            <v>220.72911007013693</v>
          </cell>
          <cell r="F473">
            <v>-80.323619129144447</v>
          </cell>
          <cell r="H473">
            <v>706.28381868443898</v>
          </cell>
          <cell r="I473">
            <v>0</v>
          </cell>
          <cell r="J473">
            <v>706.28381868443898</v>
          </cell>
          <cell r="K473">
            <v>969.45101594097764</v>
          </cell>
          <cell r="L473">
            <v>263.16719725653866</v>
          </cell>
          <cell r="M473">
            <v>706.28381868443898</v>
          </cell>
          <cell r="N473">
            <v>356.46556372312762</v>
          </cell>
          <cell r="O473">
            <v>93.298366466588931</v>
          </cell>
          <cell r="P473">
            <v>263.16719725653866</v>
          </cell>
          <cell r="Q473">
            <v>104.17270079103183</v>
          </cell>
          <cell r="R473">
            <v>423.7702912106634</v>
          </cell>
          <cell r="S473">
            <v>171.05867821675014</v>
          </cell>
          <cell r="T473">
            <v>93.755430711928653</v>
          </cell>
          <cell r="U473">
            <v>282.51352747377558</v>
          </cell>
          <cell r="V473">
            <v>92.108519039788519</v>
          </cell>
          <cell r="W473">
            <v>10.417270079103176</v>
          </cell>
          <cell r="X473">
            <v>385.03931659266726</v>
          </cell>
          <cell r="Y473">
            <v>-5.3290705182007514E-14</v>
          </cell>
          <cell r="Z473">
            <v>667.92686813516195</v>
          </cell>
          <cell r="AA473">
            <v>0</v>
          </cell>
          <cell r="AC473">
            <v>20.657532004180265</v>
          </cell>
        </row>
        <row r="474">
          <cell r="A474">
            <v>2009</v>
          </cell>
          <cell r="B474">
            <v>2</v>
          </cell>
          <cell r="C474">
            <v>99.625812075129943</v>
          </cell>
          <cell r="E474">
            <v>0.84583499999999989</v>
          </cell>
          <cell r="F474">
            <v>-8.6323561800862922</v>
          </cell>
          <cell r="H474">
            <v>98.779977075129949</v>
          </cell>
          <cell r="I474">
            <v>281.5433537408357</v>
          </cell>
          <cell r="J474">
            <v>380.32333081596562</v>
          </cell>
          <cell r="K474">
            <v>1044.3983609169813</v>
          </cell>
          <cell r="L474">
            <v>272.83061729475151</v>
          </cell>
          <cell r="M474">
            <v>771.56774362222984</v>
          </cell>
          <cell r="N474">
            <v>1226.2616339084784</v>
          </cell>
          <cell r="O474">
            <v>139.93255969511623</v>
          </cell>
          <cell r="P474">
            <v>1086.3290742133622</v>
          </cell>
          <cell r="Q474">
            <v>589.09427575655184</v>
          </cell>
          <cell r="R474">
            <v>115.73516154333447</v>
          </cell>
          <cell r="S474">
            <v>135.79113427667028</v>
          </cell>
          <cell r="T474">
            <v>132.54621204522417</v>
          </cell>
          <cell r="U474">
            <v>655.83258207889537</v>
          </cell>
          <cell r="V474">
            <v>950.53793993669194</v>
          </cell>
          <cell r="W474">
            <v>456.5480637113277</v>
          </cell>
          <cell r="X474">
            <v>2062.9185857269149</v>
          </cell>
          <cell r="Y474">
            <v>73.34979944381169</v>
          </cell>
          <cell r="Z474">
            <v>290.51908302815576</v>
          </cell>
          <cell r="AA474">
            <v>20.203625393261447</v>
          </cell>
          <cell r="AB474">
            <v>0</v>
          </cell>
        </row>
        <row r="475">
          <cell r="A475">
            <v>2009</v>
          </cell>
          <cell r="B475">
            <v>3</v>
          </cell>
          <cell r="C475">
            <v>377.76738848272345</v>
          </cell>
          <cell r="E475">
            <v>68.945393483800004</v>
          </cell>
          <cell r="F475">
            <v>-32.732708348160727</v>
          </cell>
          <cell r="H475">
            <v>308.82199499892346</v>
          </cell>
          <cell r="I475">
            <v>198.08759784485335</v>
          </cell>
          <cell r="J475">
            <v>506.90959284377686</v>
          </cell>
          <cell r="K475">
            <v>5362.9000094141084</v>
          </cell>
          <cell r="L475">
            <v>340.82571386349474</v>
          </cell>
          <cell r="M475">
            <v>5022.0742955506139</v>
          </cell>
          <cell r="N475">
            <v>2805.7481603731917</v>
          </cell>
          <cell r="O475">
            <v>87.097325848237645</v>
          </cell>
          <cell r="P475">
            <v>2718.650834524954</v>
          </cell>
          <cell r="Q475">
            <v>1101.1219757242282</v>
          </cell>
          <cell r="R475">
            <v>75.331114433259216</v>
          </cell>
          <cell r="S475">
            <v>176.71230424412204</v>
          </cell>
          <cell r="T475">
            <v>49.550488907590271</v>
          </cell>
          <cell r="U475">
            <v>4946.7431811173547</v>
          </cell>
          <cell r="V475">
            <v>2541.9385302808319</v>
          </cell>
          <cell r="W475">
            <v>1051.5714868166378</v>
          </cell>
          <cell r="X475">
            <v>8540.2531982148248</v>
          </cell>
          <cell r="Y475">
            <v>72.957612855976365</v>
          </cell>
          <cell r="Z475">
            <v>213.55659934974659</v>
          </cell>
          <cell r="AA475">
            <v>15.079695379248577</v>
          </cell>
          <cell r="AB475">
            <v>0</v>
          </cell>
        </row>
        <row r="476">
          <cell r="A476">
            <v>2009</v>
          </cell>
          <cell r="B476">
            <v>4</v>
          </cell>
          <cell r="C476">
            <v>129.7911727675054</v>
          </cell>
          <cell r="E476">
            <v>0</v>
          </cell>
          <cell r="F476">
            <v>-11.246117938946414</v>
          </cell>
          <cell r="H476">
            <v>129.7911727675054</v>
          </cell>
          <cell r="I476">
            <v>58.37913917080418</v>
          </cell>
          <cell r="J476">
            <v>188.17031193830957</v>
          </cell>
          <cell r="K476">
            <v>3359.7842127774447</v>
          </cell>
          <cell r="L476">
            <v>65.673258579196045</v>
          </cell>
          <cell r="M476">
            <v>3294.1109541982487</v>
          </cell>
          <cell r="N476">
            <v>520.85988462121463</v>
          </cell>
          <cell r="O476">
            <v>15.23586528131495</v>
          </cell>
          <cell r="P476">
            <v>505.62401933989969</v>
          </cell>
          <cell r="Q476">
            <v>280.41899347936379</v>
          </cell>
          <cell r="R476">
            <v>41.176386927478113</v>
          </cell>
          <cell r="S476">
            <v>32.865561257093482</v>
          </cell>
          <cell r="T476">
            <v>11.216759739174552</v>
          </cell>
          <cell r="U476">
            <v>3252.9345672707705</v>
          </cell>
          <cell r="V476">
            <v>472.75845808280621</v>
          </cell>
          <cell r="W476">
            <v>269.20223374018923</v>
          </cell>
          <cell r="X476">
            <v>3994.8952590937656</v>
          </cell>
          <cell r="Y476">
            <v>18.453643167655091</v>
          </cell>
          <cell r="Z476">
            <v>62.542129359903747</v>
          </cell>
          <cell r="AA476">
            <v>4.2629353961873075</v>
          </cell>
          <cell r="AB476">
            <v>0</v>
          </cell>
        </row>
        <row r="477">
          <cell r="A477">
            <v>2009</v>
          </cell>
          <cell r="B477">
            <v>5</v>
          </cell>
          <cell r="C477">
            <v>961.56744818519758</v>
          </cell>
          <cell r="E477">
            <v>105.9411361362</v>
          </cell>
          <cell r="F477">
            <v>-83.317691781038064</v>
          </cell>
          <cell r="H477">
            <v>855.62631204899753</v>
          </cell>
          <cell r="I477">
            <v>747.24738324884709</v>
          </cell>
          <cell r="J477">
            <v>1602.8736952978447</v>
          </cell>
          <cell r="K477">
            <v>38161.806557631593</v>
          </cell>
          <cell r="L477">
            <v>1123.1123054290699</v>
          </cell>
          <cell r="M477">
            <v>37038.69425220252</v>
          </cell>
          <cell r="N477">
            <v>20553.054119011227</v>
          </cell>
          <cell r="O477">
            <v>502.85447395944271</v>
          </cell>
          <cell r="P477">
            <v>20050.199645051784</v>
          </cell>
          <cell r="Q477">
            <v>11418.484902543394</v>
          </cell>
          <cell r="R477">
            <v>246.9246283480168</v>
          </cell>
          <cell r="S477">
            <v>551.38049023892415</v>
          </cell>
          <cell r="T477">
            <v>271.18901643540562</v>
          </cell>
          <cell r="U477">
            <v>36791.769623854503</v>
          </cell>
          <cell r="V477">
            <v>19498.81915481286</v>
          </cell>
          <cell r="W477">
            <v>11147.295886107988</v>
          </cell>
          <cell r="X477">
            <v>67437.884664775353</v>
          </cell>
          <cell r="Y477">
            <v>231.48442684885512</v>
          </cell>
          <cell r="Z477">
            <v>784.53500142237419</v>
          </cell>
          <cell r="AA477">
            <v>53.474706751117338</v>
          </cell>
          <cell r="AB477">
            <v>0</v>
          </cell>
        </row>
        <row r="478">
          <cell r="B478" t="str">
            <v xml:space="preserve">pool 1 waste </v>
          </cell>
          <cell r="C478">
            <v>994.6722259559059</v>
          </cell>
          <cell r="H478">
            <v>0</v>
          </cell>
          <cell r="R478">
            <v>994.6722259559059</v>
          </cell>
          <cell r="Y478">
            <v>251.04073528229426</v>
          </cell>
          <cell r="Z478">
            <v>0</v>
          </cell>
          <cell r="AA478">
            <v>466.66527324280696</v>
          </cell>
          <cell r="AB478">
            <v>167.45234727687443</v>
          </cell>
          <cell r="AC478">
            <v>109.51387015393024</v>
          </cell>
        </row>
        <row r="479">
          <cell r="A479">
            <v>2009</v>
          </cell>
          <cell r="B479" t="str">
            <v>Total excl waste</v>
          </cell>
          <cell r="C479">
            <v>2495.7647502651325</v>
          </cell>
          <cell r="E479">
            <v>396.46147469013692</v>
          </cell>
          <cell r="F479">
            <v>-216.25249337737597</v>
          </cell>
          <cell r="H479">
            <v>2099.3032755749955</v>
          </cell>
          <cell r="I479">
            <v>1285.2574740053403</v>
          </cell>
          <cell r="J479">
            <v>3384.5607495803361</v>
          </cell>
          <cell r="K479">
            <v>48898.340156681108</v>
          </cell>
          <cell r="L479">
            <v>2065.6090924230512</v>
          </cell>
          <cell r="M479">
            <v>46832.731064258056</v>
          </cell>
          <cell r="N479">
            <v>25462.389361637241</v>
          </cell>
          <cell r="O479">
            <v>838.4185912507005</v>
          </cell>
          <cell r="P479">
            <v>24623.970770386539</v>
          </cell>
          <cell r="Q479">
            <v>13493.29284829457</v>
          </cell>
          <cell r="R479">
            <v>902.93758246275195</v>
          </cell>
          <cell r="S479">
            <v>1067.8081682335601</v>
          </cell>
          <cell r="T479">
            <v>558.25790783932325</v>
          </cell>
          <cell r="U479">
            <v>45929.793481795299</v>
          </cell>
          <cell r="V479">
            <v>23556.162602152977</v>
          </cell>
          <cell r="W479">
            <v>12935.034940455245</v>
          </cell>
          <cell r="X479">
            <v>82420.991024403513</v>
          </cell>
          <cell r="Y479">
            <v>396.24548231629819</v>
          </cell>
          <cell r="Z479">
            <v>2019.0796812953422</v>
          </cell>
          <cell r="AA479">
            <v>93.020962919814679</v>
          </cell>
          <cell r="AB479">
            <v>0</v>
          </cell>
          <cell r="AC479">
            <v>20.657532004180265</v>
          </cell>
        </row>
        <row r="480">
          <cell r="A480">
            <v>2010</v>
          </cell>
          <cell r="B480">
            <v>1</v>
          </cell>
          <cell r="C480">
            <v>916.8672050835612</v>
          </cell>
          <cell r="E480">
            <v>254.69513746878872</v>
          </cell>
          <cell r="F480">
            <v>-113.24215204563936</v>
          </cell>
          <cell r="H480">
            <v>662.17206761477246</v>
          </cell>
          <cell r="I480">
            <v>0</v>
          </cell>
          <cell r="J480">
            <v>662.17206761477246</v>
          </cell>
          <cell r="K480">
            <v>944.6855950885481</v>
          </cell>
          <cell r="L480">
            <v>282.51352747377558</v>
          </cell>
          <cell r="M480">
            <v>662.17206761477246</v>
          </cell>
          <cell r="N480">
            <v>374.6220465135641</v>
          </cell>
          <cell r="O480">
            <v>92.108519039788519</v>
          </cell>
          <cell r="P480">
            <v>282.51352747377558</v>
          </cell>
          <cell r="Q480">
            <v>102.52578911889169</v>
          </cell>
          <cell r="R480">
            <v>397.30324056886349</v>
          </cell>
          <cell r="S480">
            <v>183.63379285795415</v>
          </cell>
          <cell r="T480">
            <v>92.273210207002521</v>
          </cell>
          <cell r="U480">
            <v>264.86882704590897</v>
          </cell>
          <cell r="V480">
            <v>98.879734615821434</v>
          </cell>
          <cell r="W480">
            <v>10.252578911889174</v>
          </cell>
          <cell r="X480">
            <v>374.00114057361952</v>
          </cell>
          <cell r="Y480">
            <v>0</v>
          </cell>
          <cell r="Z480">
            <v>653.01393632480551</v>
          </cell>
          <cell r="AA480">
            <v>0</v>
          </cell>
          <cell r="AC480">
            <v>20.196307309014603</v>
          </cell>
        </row>
        <row r="481">
          <cell r="A481">
            <v>2010</v>
          </cell>
          <cell r="B481">
            <v>2</v>
          </cell>
          <cell r="C481">
            <v>94.283624689057262</v>
          </cell>
          <cell r="E481">
            <v>0.59659499999999988</v>
          </cell>
          <cell r="F481">
            <v>-11.64495851008124</v>
          </cell>
          <cell r="H481">
            <v>93.687029689057269</v>
          </cell>
          <cell r="I481">
            <v>290.51908302815576</v>
          </cell>
          <cell r="J481">
            <v>384.20611271721305</v>
          </cell>
          <cell r="K481">
            <v>1040.0386947961083</v>
          </cell>
          <cell r="L481">
            <v>275.30031386322526</v>
          </cell>
          <cell r="M481">
            <v>764.73838093288305</v>
          </cell>
          <cell r="N481">
            <v>1225.8382537999173</v>
          </cell>
          <cell r="O481">
            <v>138.11071917175377</v>
          </cell>
          <cell r="P481">
            <v>1087.7275346281635</v>
          </cell>
          <cell r="Q481">
            <v>594.65878288308147</v>
          </cell>
          <cell r="R481">
            <v>114.71075713993245</v>
          </cell>
          <cell r="S481">
            <v>135.96594182852044</v>
          </cell>
          <cell r="T481">
            <v>133.79822614869335</v>
          </cell>
          <cell r="U481">
            <v>650.02762379295064</v>
          </cell>
          <cell r="V481">
            <v>951.76159279964304</v>
          </cell>
          <cell r="W481">
            <v>460.86055673438813</v>
          </cell>
          <cell r="X481">
            <v>2062.6497733269816</v>
          </cell>
          <cell r="Y481">
            <v>71.983540937639759</v>
          </cell>
          <cell r="Z481">
            <v>292.2676379236492</v>
          </cell>
          <cell r="AA481">
            <v>20.223746255857311</v>
          </cell>
          <cell r="AB481">
            <v>0</v>
          </cell>
        </row>
        <row r="482">
          <cell r="A482">
            <v>2010</v>
          </cell>
          <cell r="B482">
            <v>3</v>
          </cell>
          <cell r="C482">
            <v>376.22270103783075</v>
          </cell>
          <cell r="E482">
            <v>48.374058224600006</v>
          </cell>
          <cell r="F482">
            <v>-46.467218019935927</v>
          </cell>
          <cell r="H482">
            <v>327.84864281323075</v>
          </cell>
          <cell r="I482">
            <v>213.55659934974659</v>
          </cell>
          <cell r="J482">
            <v>541.40524216297729</v>
          </cell>
          <cell r="K482">
            <v>5488.1484232803323</v>
          </cell>
          <cell r="L482">
            <v>365.69020343541445</v>
          </cell>
          <cell r="M482">
            <v>5122.4582198449179</v>
          </cell>
          <cell r="N482">
            <v>2907.6287337162462</v>
          </cell>
          <cell r="O482">
            <v>96.375055739160231</v>
          </cell>
          <cell r="P482">
            <v>2811.2536779770858</v>
          </cell>
          <cell r="Q482">
            <v>1147.946542555798</v>
          </cell>
          <cell r="R482">
            <v>76.836873297673776</v>
          </cell>
          <cell r="S482">
            <v>182.7314890685106</v>
          </cell>
          <cell r="T482">
            <v>51.657594415010912</v>
          </cell>
          <cell r="U482">
            <v>5045.6213465472438</v>
          </cell>
          <cell r="V482">
            <v>2628.5221889085751</v>
          </cell>
          <cell r="W482">
            <v>1096.2889481407872</v>
          </cell>
          <cell r="X482">
            <v>8770.4324835966054</v>
          </cell>
          <cell r="Y482">
            <v>73.807983097258372</v>
          </cell>
          <cell r="Z482">
            <v>221.85667584487715</v>
          </cell>
          <cell r="AA482">
            <v>15.561297839059764</v>
          </cell>
          <cell r="AB482">
            <v>0</v>
          </cell>
        </row>
        <row r="483">
          <cell r="A483">
            <v>2010</v>
          </cell>
          <cell r="B483">
            <v>4</v>
          </cell>
          <cell r="C483">
            <v>136.97855687620176</v>
          </cell>
          <cell r="E483">
            <v>0</v>
          </cell>
          <cell r="F483">
            <v>-16.918204161695794</v>
          </cell>
          <cell r="H483">
            <v>136.97855687620176</v>
          </cell>
          <cell r="I483">
            <v>62.542129359903747</v>
          </cell>
          <cell r="J483">
            <v>199.52068623610552</v>
          </cell>
          <cell r="K483">
            <v>3452.455253506876</v>
          </cell>
          <cell r="L483">
            <v>85.553928825712916</v>
          </cell>
          <cell r="M483">
            <v>3366.9013246811633</v>
          </cell>
          <cell r="N483">
            <v>558.3123869085191</v>
          </cell>
          <cell r="O483">
            <v>16.961098287316414</v>
          </cell>
          <cell r="P483">
            <v>541.35128862120268</v>
          </cell>
          <cell r="Q483">
            <v>286.16333202750565</v>
          </cell>
          <cell r="R483">
            <v>42.086266558514545</v>
          </cell>
          <cell r="S483">
            <v>35.187833760378176</v>
          </cell>
          <cell r="T483">
            <v>11.446533281100228</v>
          </cell>
          <cell r="U483">
            <v>3324.8150581226487</v>
          </cell>
          <cell r="V483">
            <v>506.16345486082452</v>
          </cell>
          <cell r="W483">
            <v>274.7167987464054</v>
          </cell>
          <cell r="X483">
            <v>4105.6953117298781</v>
          </cell>
          <cell r="Y483">
            <v>18.825541717675204</v>
          </cell>
          <cell r="Z483">
            <v>65.459060202318099</v>
          </cell>
          <cell r="AA483">
            <v>4.4360316799996475</v>
          </cell>
          <cell r="AB483">
            <v>0</v>
          </cell>
        </row>
        <row r="484">
          <cell r="A484">
            <v>2010</v>
          </cell>
          <cell r="B484">
            <v>5</v>
          </cell>
          <cell r="C484">
            <v>994.56265597170977</v>
          </cell>
          <cell r="E484">
            <v>109.69078971539999</v>
          </cell>
          <cell r="F484">
            <v>-122.83830731648726</v>
          </cell>
          <cell r="H484">
            <v>884.87186625630977</v>
          </cell>
          <cell r="I484">
            <v>784.53500142237419</v>
          </cell>
          <cell r="J484">
            <v>1669.406867678684</v>
          </cell>
          <cell r="K484">
            <v>38461.176491533188</v>
          </cell>
          <cell r="L484">
            <v>1157.6134888487127</v>
          </cell>
          <cell r="M484">
            <v>37303.563002684474</v>
          </cell>
          <cell r="N484">
            <v>20656.432643661574</v>
          </cell>
          <cell r="O484">
            <v>547.72348849756997</v>
          </cell>
          <cell r="P484">
            <v>20108.709155164004</v>
          </cell>
          <cell r="Q484">
            <v>11695.019374605557</v>
          </cell>
          <cell r="R484">
            <v>248.69042001789651</v>
          </cell>
          <cell r="S484">
            <v>552.98950176701021</v>
          </cell>
          <cell r="T484">
            <v>277.75671014688197</v>
          </cell>
          <cell r="U484">
            <v>37054.872582666576</v>
          </cell>
          <cell r="V484">
            <v>19555.719653396995</v>
          </cell>
          <cell r="W484">
            <v>11417.262664458676</v>
          </cell>
          <cell r="X484">
            <v>68027.854900522245</v>
          </cell>
          <cell r="Y484">
            <v>229.04456969545717</v>
          </cell>
          <cell r="Z484">
            <v>796.42023063974204</v>
          </cell>
          <cell r="AA484">
            <v>53.971831596589439</v>
          </cell>
          <cell r="AB484">
            <v>0</v>
          </cell>
        </row>
        <row r="485">
          <cell r="B485" t="str">
            <v xml:space="preserve">pool 1 waste </v>
          </cell>
          <cell r="C485">
            <v>1010.8702467530768</v>
          </cell>
          <cell r="H485">
            <v>0</v>
          </cell>
          <cell r="R485">
            <v>1010.8702467530768</v>
          </cell>
          <cell r="Y485">
            <v>270.15237619600089</v>
          </cell>
          <cell r="Z485">
            <v>0</v>
          </cell>
          <cell r="AA485">
            <v>439.37659317402608</v>
          </cell>
          <cell r="AB485">
            <v>171.86895823118633</v>
          </cell>
          <cell r="AC485">
            <v>129.47231915186356</v>
          </cell>
        </row>
        <row r="486">
          <cell r="A486">
            <v>2010</v>
          </cell>
          <cell r="B486" t="str">
            <v>Total excl waste</v>
          </cell>
          <cell r="C486">
            <v>2518.9147436583607</v>
          </cell>
          <cell r="E486">
            <v>413.35658040878872</v>
          </cell>
          <cell r="F486">
            <v>-311.11084005383958</v>
          </cell>
          <cell r="H486">
            <v>2105.5581632495719</v>
          </cell>
          <cell r="I486">
            <v>1351.1528131601804</v>
          </cell>
          <cell r="J486">
            <v>3456.7109764097522</v>
          </cell>
          <cell r="K486">
            <v>49386.504458205054</v>
          </cell>
          <cell r="L486">
            <v>2166.6714624468409</v>
          </cell>
          <cell r="M486">
            <v>47219.83299575821</v>
          </cell>
          <cell r="N486">
            <v>25722.834064599821</v>
          </cell>
          <cell r="O486">
            <v>891.27888073558893</v>
          </cell>
          <cell r="P486">
            <v>24831.555183864231</v>
          </cell>
          <cell r="Q486">
            <v>13826.313821190834</v>
          </cell>
          <cell r="R486">
            <v>879.62755758288085</v>
          </cell>
          <cell r="S486">
            <v>1090.5085592823734</v>
          </cell>
          <cell r="T486">
            <v>566.93227419868902</v>
          </cell>
          <cell r="U486">
            <v>46340.205438175326</v>
          </cell>
          <cell r="V486">
            <v>23741.046624581861</v>
          </cell>
          <cell r="W486">
            <v>13259.381546992146</v>
          </cell>
          <cell r="X486">
            <v>83340.633609749319</v>
          </cell>
          <cell r="Y486">
            <v>393.66163544803055</v>
          </cell>
          <cell r="Z486">
            <v>2029.0175409353919</v>
          </cell>
          <cell r="AA486">
            <v>94.192907371506166</v>
          </cell>
          <cell r="AB486">
            <v>0</v>
          </cell>
          <cell r="AC486">
            <v>20.196307309014603</v>
          </cell>
        </row>
        <row r="487">
          <cell r="A487">
            <v>2011</v>
          </cell>
          <cell r="B487">
            <v>1</v>
          </cell>
          <cell r="C487">
            <v>865.49480931522453</v>
          </cell>
          <cell r="E487">
            <v>282.35344792144502</v>
          </cell>
          <cell r="F487">
            <v>-100.5833116542988</v>
          </cell>
          <cell r="H487">
            <v>583.14136139377956</v>
          </cell>
          <cell r="I487">
            <v>0</v>
          </cell>
          <cell r="J487">
            <v>583.14136139377956</v>
          </cell>
          <cell r="K487">
            <v>848.01018843968859</v>
          </cell>
          <cell r="L487">
            <v>264.86882704590897</v>
          </cell>
          <cell r="M487">
            <v>583.14136139377956</v>
          </cell>
          <cell r="N487">
            <v>363.74856166173038</v>
          </cell>
          <cell r="O487">
            <v>98.879734615821448</v>
          </cell>
          <cell r="P487">
            <v>264.86882704590892</v>
          </cell>
          <cell r="Q487">
            <v>109.13231352771062</v>
          </cell>
          <cell r="R487">
            <v>349.8848168362677</v>
          </cell>
          <cell r="S487">
            <v>172.16473757984079</v>
          </cell>
          <cell r="T487">
            <v>98.219082174939558</v>
          </cell>
          <cell r="U487">
            <v>233.25654455751186</v>
          </cell>
          <cell r="V487">
            <v>92.704089466068126</v>
          </cell>
          <cell r="W487">
            <v>10.913231352771064</v>
          </cell>
          <cell r="X487">
            <v>336.87386537635103</v>
          </cell>
          <cell r="Y487">
            <v>4.2632564145606011E-14</v>
          </cell>
          <cell r="Z487">
            <v>601.66057749331662</v>
          </cell>
          <cell r="AA487">
            <v>0</v>
          </cell>
          <cell r="AC487">
            <v>18.608059097731442</v>
          </cell>
        </row>
        <row r="488">
          <cell r="A488">
            <v>2011</v>
          </cell>
          <cell r="B488">
            <v>2</v>
          </cell>
          <cell r="C488">
            <v>94.132958184944073</v>
          </cell>
          <cell r="E488">
            <v>1.0099800000000001</v>
          </cell>
          <cell r="F488">
            <v>-10.939643505832814</v>
          </cell>
          <cell r="H488">
            <v>93.122978184944074</v>
          </cell>
          <cell r="I488">
            <v>292.2676379236492</v>
          </cell>
          <cell r="J488">
            <v>385.39061610859329</v>
          </cell>
          <cell r="K488">
            <v>1035.418239901544</v>
          </cell>
          <cell r="L488">
            <v>266.22633157117593</v>
          </cell>
          <cell r="M488">
            <v>769.19190833036805</v>
          </cell>
          <cell r="N488">
            <v>1217.987924370819</v>
          </cell>
          <cell r="O488">
            <v>137.85682381469312</v>
          </cell>
          <cell r="P488">
            <v>1080.1311005561258</v>
          </cell>
          <cell r="Q488">
            <v>598.71738054908121</v>
          </cell>
          <cell r="R488">
            <v>115.3787862495552</v>
          </cell>
          <cell r="S488">
            <v>135.01638756951573</v>
          </cell>
          <cell r="T488">
            <v>134.71141062354329</v>
          </cell>
          <cell r="U488">
            <v>653.81312208081283</v>
          </cell>
          <cell r="V488">
            <v>945.11471298661013</v>
          </cell>
          <cell r="W488">
            <v>464.0059699255379</v>
          </cell>
          <cell r="X488">
            <v>2062.9338049929611</v>
          </cell>
          <cell r="Y488">
            <v>67.682684719958317</v>
          </cell>
          <cell r="Z488">
            <v>297.16857050052522</v>
          </cell>
          <cell r="AA488">
            <v>20.255329222130712</v>
          </cell>
          <cell r="AB488">
            <v>0</v>
          </cell>
        </row>
        <row r="489">
          <cell r="A489">
            <v>2011</v>
          </cell>
          <cell r="B489">
            <v>3</v>
          </cell>
          <cell r="C489">
            <v>378.82568902442972</v>
          </cell>
          <cell r="E489">
            <v>39.771276072600003</v>
          </cell>
          <cell r="F489">
            <v>-44.025154087227904</v>
          </cell>
          <cell r="H489">
            <v>339.0544129518297</v>
          </cell>
          <cell r="I489">
            <v>221.85667584487715</v>
          </cell>
          <cell r="J489">
            <v>560.91108879670685</v>
          </cell>
          <cell r="K489">
            <v>5606.532435343951</v>
          </cell>
          <cell r="L489">
            <v>352.4977440000801</v>
          </cell>
          <cell r="M489">
            <v>5254.0346913438707</v>
          </cell>
          <cell r="N489">
            <v>2981.0199329086554</v>
          </cell>
          <cell r="O489">
            <v>88.940501482357448</v>
          </cell>
          <cell r="P489">
            <v>2892.079431426298</v>
          </cell>
          <cell r="Q489">
            <v>1185.2294496231445</v>
          </cell>
          <cell r="R489">
            <v>78.810520370158059</v>
          </cell>
          <cell r="S489">
            <v>187.98516304270939</v>
          </cell>
          <cell r="T489">
            <v>53.335325233041516</v>
          </cell>
          <cell r="U489">
            <v>5175.2241709737127</v>
          </cell>
          <cell r="V489">
            <v>2704.0942683835888</v>
          </cell>
          <cell r="W489">
            <v>1131.8941243901031</v>
          </cell>
          <cell r="X489">
            <v>9011.2125637474037</v>
          </cell>
          <cell r="Y489">
            <v>71.266711268838037</v>
          </cell>
          <cell r="Z489">
            <v>232.8577469447755</v>
          </cell>
          <cell r="AA489">
            <v>16.006550432295448</v>
          </cell>
          <cell r="AB489">
            <v>0</v>
          </cell>
        </row>
        <row r="490">
          <cell r="A490">
            <v>2011</v>
          </cell>
          <cell r="B490">
            <v>4</v>
          </cell>
          <cell r="C490">
            <v>123.8341773779697</v>
          </cell>
          <cell r="E490">
            <v>0</v>
          </cell>
          <cell r="F490">
            <v>-14.391364942462099</v>
          </cell>
          <cell r="H490">
            <v>123.8341773779697</v>
          </cell>
          <cell r="I490">
            <v>65.459060202318099</v>
          </cell>
          <cell r="J490">
            <v>189.29323758028778</v>
          </cell>
          <cell r="K490">
            <v>3514.1082957029366</v>
          </cell>
          <cell r="L490">
            <v>76.232028350579299</v>
          </cell>
          <cell r="M490">
            <v>3437.8762673523574</v>
          </cell>
          <cell r="N490">
            <v>582.39548321140387</v>
          </cell>
          <cell r="O490">
            <v>18.576084557716221</v>
          </cell>
          <cell r="P490">
            <v>563.8193986536877</v>
          </cell>
          <cell r="Q490">
            <v>293.29288330412163</v>
          </cell>
          <cell r="R490">
            <v>42.973453341904474</v>
          </cell>
          <cell r="S490">
            <v>36.648260912489704</v>
          </cell>
          <cell r="T490">
            <v>11.731715332164868</v>
          </cell>
          <cell r="U490">
            <v>3394.9028140104529</v>
          </cell>
          <cell r="V490">
            <v>527.17113774119798</v>
          </cell>
          <cell r="W490">
            <v>281.56116797195676</v>
          </cell>
          <cell r="X490">
            <v>4203.6351197236072</v>
          </cell>
          <cell r="Y490">
            <v>18.196135058667252</v>
          </cell>
          <cell r="Z490">
            <v>68.589623048563837</v>
          </cell>
          <cell r="AA490">
            <v>4.5676714793279523</v>
          </cell>
          <cell r="AB490">
            <v>0</v>
          </cell>
        </row>
        <row r="491">
          <cell r="A491">
            <v>2011</v>
          </cell>
          <cell r="B491">
            <v>5</v>
          </cell>
          <cell r="C491">
            <v>922.69649862830966</v>
          </cell>
          <cell r="E491">
            <v>103.7291390674</v>
          </cell>
          <cell r="F491">
            <v>-107.23099490023597</v>
          </cell>
          <cell r="H491">
            <v>818.9673595609097</v>
          </cell>
          <cell r="I491">
            <v>796.42023063974204</v>
          </cell>
          <cell r="J491">
            <v>1615.3875902006516</v>
          </cell>
          <cell r="K491">
            <v>38670.260172867231</v>
          </cell>
          <cell r="L491">
            <v>1188.0640509269692</v>
          </cell>
          <cell r="M491">
            <v>37482.196121940258</v>
          </cell>
          <cell r="N491">
            <v>20743.783704323963</v>
          </cell>
          <cell r="O491">
            <v>539.97397334668176</v>
          </cell>
          <cell r="P491">
            <v>20203.809730977282</v>
          </cell>
          <cell r="Q491">
            <v>11957.236637805358</v>
          </cell>
          <cell r="R491">
            <v>249.88130747960173</v>
          </cell>
          <cell r="S491">
            <v>555.60476760187532</v>
          </cell>
          <cell r="T491">
            <v>283.98437014787726</v>
          </cell>
          <cell r="U491">
            <v>37232.314814460653</v>
          </cell>
          <cell r="V491">
            <v>19648.204963375407</v>
          </cell>
          <cell r="W491">
            <v>11673.252267657481</v>
          </cell>
          <cell r="X491">
            <v>68553.772045493533</v>
          </cell>
          <cell r="Y491">
            <v>217.00500412013463</v>
          </cell>
          <cell r="Z491">
            <v>817.99191884775223</v>
          </cell>
          <cell r="AA491">
            <v>54.473522261467721</v>
          </cell>
          <cell r="AB491">
            <v>0</v>
          </cell>
        </row>
        <row r="492">
          <cell r="B492" t="str">
            <v xml:space="preserve">pool 1 waste </v>
          </cell>
          <cell r="C492">
            <v>961.63242595798943</v>
          </cell>
          <cell r="H492">
            <v>0</v>
          </cell>
          <cell r="R492">
            <v>961.63242595798943</v>
          </cell>
          <cell r="Y492">
            <v>252.01025853086597</v>
          </cell>
          <cell r="Z492">
            <v>0</v>
          </cell>
          <cell r="AA492">
            <v>408.31745586036692</v>
          </cell>
          <cell r="AB492">
            <v>170.89389813970249</v>
          </cell>
          <cell r="AC492">
            <v>130.41081342705408</v>
          </cell>
        </row>
        <row r="493">
          <cell r="A493">
            <v>2011</v>
          </cell>
          <cell r="B493" t="str">
            <v>Total excl waste</v>
          </cell>
          <cell r="C493">
            <v>2384.9841325308776</v>
          </cell>
          <cell r="E493">
            <v>426.86384306144504</v>
          </cell>
          <cell r="F493">
            <v>-277.17046909005757</v>
          </cell>
          <cell r="H493">
            <v>1958.1202894694325</v>
          </cell>
          <cell r="I493">
            <v>1376.0036046105865</v>
          </cell>
          <cell r="J493">
            <v>3334.1238940800195</v>
          </cell>
          <cell r="K493">
            <v>49674.329332255351</v>
          </cell>
          <cell r="L493">
            <v>2147.8889818947137</v>
          </cell>
          <cell r="M493">
            <v>47526.44035036063</v>
          </cell>
          <cell r="N493">
            <v>25888.935606476571</v>
          </cell>
          <cell r="O493">
            <v>884.22711781727003</v>
          </cell>
          <cell r="P493">
            <v>25004.708488659304</v>
          </cell>
          <cell r="Q493">
            <v>14143.608664809415</v>
          </cell>
          <cell r="R493">
            <v>836.92888427748721</v>
          </cell>
          <cell r="S493">
            <v>1087.4193167064309</v>
          </cell>
          <cell r="T493">
            <v>581.98190351156654</v>
          </cell>
          <cell r="U493">
            <v>46689.511466083146</v>
          </cell>
          <cell r="V493">
            <v>23917.289171952871</v>
          </cell>
          <cell r="W493">
            <v>13561.62676129785</v>
          </cell>
          <cell r="X493">
            <v>84168.427399333872</v>
          </cell>
          <cell r="Y493">
            <v>374.15053516759826</v>
          </cell>
          <cell r="Z493">
            <v>2018.2684368349335</v>
          </cell>
          <cell r="AA493">
            <v>95.30307339522183</v>
          </cell>
          <cell r="AB493">
            <v>0</v>
          </cell>
          <cell r="AC493">
            <v>18.608059097731442</v>
          </cell>
        </row>
        <row r="494">
          <cell r="A494">
            <v>2012</v>
          </cell>
          <cell r="B494">
            <v>1</v>
          </cell>
          <cell r="C494">
            <v>831.24485981561747</v>
          </cell>
          <cell r="E494">
            <v>291.93879969834967</v>
          </cell>
          <cell r="F494">
            <v>-97.279053122560128</v>
          </cell>
          <cell r="H494">
            <v>539.30606011726786</v>
          </cell>
          <cell r="I494">
            <v>0</v>
          </cell>
          <cell r="J494">
            <v>539.30606011726786</v>
          </cell>
          <cell r="K494">
            <v>772.56260467477978</v>
          </cell>
          <cell r="L494">
            <v>233.25654455751183</v>
          </cell>
          <cell r="M494">
            <v>539.30606011726798</v>
          </cell>
          <cell r="N494">
            <v>325.96063402357993</v>
          </cell>
          <cell r="O494">
            <v>92.70408946606814</v>
          </cell>
          <cell r="P494">
            <v>233.2565445575118</v>
          </cell>
          <cell r="Q494">
            <v>103.6173208188392</v>
          </cell>
          <cell r="R494">
            <v>323.5836360703608</v>
          </cell>
          <cell r="S494">
            <v>151.61675396238269</v>
          </cell>
          <cell r="T494">
            <v>93.255588736955289</v>
          </cell>
          <cell r="U494">
            <v>215.72242404690718</v>
          </cell>
          <cell r="V494">
            <v>81.639790595129114</v>
          </cell>
          <cell r="W494">
            <v>10.361732081883915</v>
          </cell>
          <cell r="X494">
            <v>307.72394672392022</v>
          </cell>
          <cell r="Y494">
            <v>0</v>
          </cell>
          <cell r="Z494">
            <v>551.40229940660777</v>
          </cell>
          <cell r="AA494">
            <v>0</v>
          </cell>
          <cell r="AC494">
            <v>17.053679363090961</v>
          </cell>
        </row>
        <row r="495">
          <cell r="A495">
            <v>2012</v>
          </cell>
          <cell r="B495">
            <v>2</v>
          </cell>
          <cell r="C495">
            <v>86.12780272104213</v>
          </cell>
          <cell r="E495">
            <v>0.86862000000000006</v>
          </cell>
          <cell r="F495">
            <v>-10.079377932139151</v>
          </cell>
          <cell r="H495">
            <v>85.259182721042123</v>
          </cell>
          <cell r="I495">
            <v>297.16857050052522</v>
          </cell>
          <cell r="J495">
            <v>382.42775322156734</v>
          </cell>
          <cell r="K495">
            <v>1036.2408753023801</v>
          </cell>
          <cell r="L495">
            <v>268.94427890204912</v>
          </cell>
          <cell r="M495">
            <v>767.29659640033105</v>
          </cell>
          <cell r="N495">
            <v>1214.0589918886592</v>
          </cell>
          <cell r="O495">
            <v>139.26510199191051</v>
          </cell>
          <cell r="P495">
            <v>1074.7938898967486</v>
          </cell>
          <cell r="Q495">
            <v>603.27107191744835</v>
          </cell>
          <cell r="R495">
            <v>115.09448946004966</v>
          </cell>
          <cell r="S495">
            <v>134.34923623709358</v>
          </cell>
          <cell r="T495">
            <v>135.73599118142587</v>
          </cell>
          <cell r="U495">
            <v>652.2021069402814</v>
          </cell>
          <cell r="V495">
            <v>940.44465365965505</v>
          </cell>
          <cell r="W495">
            <v>467.53508073602245</v>
          </cell>
          <cell r="X495">
            <v>2060.1818413359588</v>
          </cell>
          <cell r="Y495">
            <v>67.695537784033291</v>
          </cell>
          <cell r="Z495">
            <v>297.22519325060739</v>
          </cell>
          <cell r="AA495">
            <v>20.258985843928457</v>
          </cell>
          <cell r="AB495">
            <v>0</v>
          </cell>
        </row>
        <row r="496">
          <cell r="A496">
            <v>2012</v>
          </cell>
          <cell r="B496">
            <v>3</v>
          </cell>
          <cell r="C496">
            <v>331.15842164472667</v>
          </cell>
          <cell r="E496">
            <v>39.658990622999994</v>
          </cell>
          <cell r="F496">
            <v>-38.754859426506712</v>
          </cell>
          <cell r="H496">
            <v>291.49943102172665</v>
          </cell>
          <cell r="I496">
            <v>232.8577469447755</v>
          </cell>
          <cell r="J496">
            <v>524.35717796650215</v>
          </cell>
          <cell r="K496">
            <v>5699.5813489402153</v>
          </cell>
          <cell r="L496">
            <v>370.17252696538048</v>
          </cell>
          <cell r="M496">
            <v>5329.4088219748346</v>
          </cell>
          <cell r="N496">
            <v>3074.266795348969</v>
          </cell>
          <cell r="O496">
            <v>89.94994055070805</v>
          </cell>
          <cell r="P496">
            <v>2984.3168547982609</v>
          </cell>
          <cell r="Q496">
            <v>1221.8440649408112</v>
          </cell>
          <cell r="R496">
            <v>79.941132329622519</v>
          </cell>
          <cell r="S496">
            <v>193.98059556188696</v>
          </cell>
          <cell r="T496">
            <v>54.982982922336511</v>
          </cell>
          <cell r="U496">
            <v>5249.467689645212</v>
          </cell>
          <cell r="V496">
            <v>2790.3362592363737</v>
          </cell>
          <cell r="W496">
            <v>1166.8610820184747</v>
          </cell>
          <cell r="X496">
            <v>9206.6650309000597</v>
          </cell>
          <cell r="Y496">
            <v>73.219889443629441</v>
          </cell>
          <cell r="Z496">
            <v>239.23958582952429</v>
          </cell>
          <cell r="AA496">
            <v>16.445235540692302</v>
          </cell>
          <cell r="AB496">
            <v>0</v>
          </cell>
        </row>
        <row r="497">
          <cell r="A497">
            <v>2012</v>
          </cell>
          <cell r="B497">
            <v>4</v>
          </cell>
          <cell r="C497">
            <v>117.210807242901</v>
          </cell>
          <cell r="E497">
            <v>0</v>
          </cell>
          <cell r="F497">
            <v>-13.716964634042357</v>
          </cell>
          <cell r="H497">
            <v>117.210807242901</v>
          </cell>
          <cell r="I497">
            <v>68.589623048563837</v>
          </cell>
          <cell r="J497">
            <v>185.80043029146483</v>
          </cell>
          <cell r="K497">
            <v>3580.7032443019175</v>
          </cell>
          <cell r="L497">
            <v>79.85978495830102</v>
          </cell>
          <cell r="M497">
            <v>3500.8434593436164</v>
          </cell>
          <cell r="N497">
            <v>607.030922699499</v>
          </cell>
          <cell r="O497">
            <v>17.833039173460211</v>
          </cell>
          <cell r="P497">
            <v>589.19788352603882</v>
          </cell>
          <cell r="Q497">
            <v>299.394207145417</v>
          </cell>
          <cell r="R497">
            <v>43.760543241795204</v>
          </cell>
          <cell r="S497">
            <v>38.297862429192527</v>
          </cell>
          <cell r="T497">
            <v>11.975768285816681</v>
          </cell>
          <cell r="U497">
            <v>3457.082916101821</v>
          </cell>
          <cell r="V497">
            <v>550.90002109684633</v>
          </cell>
          <cell r="W497">
            <v>287.41843885960031</v>
          </cell>
          <cell r="X497">
            <v>4295.4013760582675</v>
          </cell>
          <cell r="Y497">
            <v>18.730096255740069</v>
          </cell>
          <cell r="Z497">
            <v>70.602369003224126</v>
          </cell>
          <cell r="AA497">
            <v>4.7017086978402212</v>
          </cell>
          <cell r="AB497">
            <v>0</v>
          </cell>
        </row>
        <row r="498">
          <cell r="A498">
            <v>2012</v>
          </cell>
          <cell r="B498">
            <v>5</v>
          </cell>
          <cell r="C498">
            <v>874.73744665381412</v>
          </cell>
          <cell r="E498">
            <v>78.728087076999984</v>
          </cell>
          <cell r="F498">
            <v>-102.36891035958288</v>
          </cell>
          <cell r="H498">
            <v>796.00935957681418</v>
          </cell>
          <cell r="I498">
            <v>817.99191884775223</v>
          </cell>
          <cell r="J498">
            <v>1614.0012784245664</v>
          </cell>
          <cell r="K498">
            <v>38846.316092885216</v>
          </cell>
          <cell r="L498">
            <v>1169.7571553733358</v>
          </cell>
          <cell r="M498">
            <v>37676.55893751188</v>
          </cell>
          <cell r="N498">
            <v>20817.962118748743</v>
          </cell>
          <cell r="O498">
            <v>510.66754074568934</v>
          </cell>
          <cell r="P498">
            <v>20307.294578003053</v>
          </cell>
          <cell r="Q498">
            <v>12183.91980840317</v>
          </cell>
          <cell r="R498">
            <v>251.17705958341253</v>
          </cell>
          <cell r="S498">
            <v>558.45060089508399</v>
          </cell>
          <cell r="T498">
            <v>289.36809544957526</v>
          </cell>
          <cell r="U498">
            <v>37425.38187792847</v>
          </cell>
          <cell r="V498">
            <v>19748.843977107968</v>
          </cell>
          <cell r="W498">
            <v>11894.551712953595</v>
          </cell>
          <cell r="X498">
            <v>69068.777567990037</v>
          </cell>
          <cell r="Y498">
            <v>218.90229293276096</v>
          </cell>
          <cell r="Z498">
            <v>825.1436751989072</v>
          </cell>
          <cell r="AA498">
            <v>54.949787796403591</v>
          </cell>
          <cell r="AB498">
            <v>0</v>
          </cell>
        </row>
        <row r="499">
          <cell r="B499" t="str">
            <v xml:space="preserve">pool 1 waste </v>
          </cell>
          <cell r="C499">
            <v>909.99884118266937</v>
          </cell>
          <cell r="H499">
            <v>0</v>
          </cell>
          <cell r="R499">
            <v>909.99884118266937</v>
          </cell>
          <cell r="Y499">
            <v>156.32462950651009</v>
          </cell>
          <cell r="Z499">
            <v>0</v>
          </cell>
          <cell r="AA499">
            <v>450.95478739666521</v>
          </cell>
          <cell r="AB499">
            <v>172.30861085244001</v>
          </cell>
          <cell r="AC499">
            <v>130.41081342705408</v>
          </cell>
        </row>
        <row r="500">
          <cell r="A500">
            <v>2012</v>
          </cell>
          <cell r="B500" t="str">
            <v>Total excl waste</v>
          </cell>
          <cell r="C500">
            <v>2240.4793380781011</v>
          </cell>
          <cell r="E500">
            <v>411.19449739834971</v>
          </cell>
          <cell r="F500">
            <v>-262.1991654748312</v>
          </cell>
          <cell r="H500">
            <v>1829.2848406797514</v>
          </cell>
          <cell r="I500">
            <v>1416.6078593416169</v>
          </cell>
          <cell r="J500">
            <v>3245.8927000213689</v>
          </cell>
          <cell r="K500">
            <v>49935.404166104505</v>
          </cell>
          <cell r="L500">
            <v>2121.9902907565784</v>
          </cell>
          <cell r="M500">
            <v>47813.413875347927</v>
          </cell>
          <cell r="N500">
            <v>26039.279462709448</v>
          </cell>
          <cell r="O500">
            <v>850.41971192783626</v>
          </cell>
          <cell r="P500">
            <v>25188.859750781612</v>
          </cell>
          <cell r="Q500">
            <v>14412.046473225686</v>
          </cell>
          <cell r="R500">
            <v>813.55686068524074</v>
          </cell>
          <cell r="S500">
            <v>1076.6950490856398</v>
          </cell>
          <cell r="T500">
            <v>585.31842657610969</v>
          </cell>
          <cell r="U500">
            <v>46999.857014662688</v>
          </cell>
          <cell r="V500">
            <v>24112.164701695972</v>
          </cell>
          <cell r="W500">
            <v>13826.728046649576</v>
          </cell>
          <cell r="X500">
            <v>84938.749763008236</v>
          </cell>
          <cell r="Y500">
            <v>378.54781641616376</v>
          </cell>
          <cell r="Z500">
            <v>1983.6131226888708</v>
          </cell>
          <cell r="AA500">
            <v>96.355717878864567</v>
          </cell>
          <cell r="AB500">
            <v>0</v>
          </cell>
          <cell r="AC500">
            <v>17.053679363090961</v>
          </cell>
        </row>
        <row r="501">
          <cell r="A501">
            <v>2013</v>
          </cell>
          <cell r="B501">
            <v>1</v>
          </cell>
          <cell r="C501">
            <v>811.00144663097626</v>
          </cell>
          <cell r="E501">
            <v>303.47101322824494</v>
          </cell>
          <cell r="F501">
            <v>-111.24261590873601</v>
          </cell>
          <cell r="H501">
            <v>507.53043340273132</v>
          </cell>
          <cell r="I501">
            <v>0</v>
          </cell>
          <cell r="J501">
            <v>507.53043340273132</v>
          </cell>
          <cell r="K501">
            <v>723.25285744963844</v>
          </cell>
          <cell r="L501">
            <v>215.72242404690715</v>
          </cell>
          <cell r="M501">
            <v>507.53043340273132</v>
          </cell>
          <cell r="N501">
            <v>297.36221464203629</v>
          </cell>
          <cell r="O501">
            <v>81.639790595129142</v>
          </cell>
          <cell r="P501">
            <v>215.72242404690715</v>
          </cell>
          <cell r="Q501">
            <v>92.001522677013057</v>
          </cell>
          <cell r="R501">
            <v>304.51826004163877</v>
          </cell>
          <cell r="S501">
            <v>140.21957563048966</v>
          </cell>
          <cell r="T501">
            <v>82.801370409311758</v>
          </cell>
          <cell r="U501">
            <v>203.01217336109255</v>
          </cell>
          <cell r="V501">
            <v>75.502848416417493</v>
          </cell>
          <cell r="W501">
            <v>9.2001522677012986</v>
          </cell>
          <cell r="X501">
            <v>287.71517404521131</v>
          </cell>
          <cell r="Y501">
            <v>-1.4210854715202004E-14</v>
          </cell>
          <cell r="Z501">
            <v>511.71302989899698</v>
          </cell>
          <cell r="AA501">
            <v>0</v>
          </cell>
          <cell r="AC501">
            <v>15.826176182443206</v>
          </cell>
        </row>
        <row r="502">
          <cell r="A502">
            <v>2013</v>
          </cell>
          <cell r="B502">
            <v>2</v>
          </cell>
          <cell r="C502">
            <v>78.840769896438303</v>
          </cell>
          <cell r="E502">
            <v>1.1146050000000001</v>
          </cell>
          <cell r="F502">
            <v>-10.814349986639757</v>
          </cell>
          <cell r="H502">
            <v>77.726164896438306</v>
          </cell>
          <cell r="I502">
            <v>297.22519325060739</v>
          </cell>
          <cell r="J502">
            <v>374.95135814704571</v>
          </cell>
          <cell r="K502">
            <v>1027.153465087327</v>
          </cell>
          <cell r="L502">
            <v>269.77343127601529</v>
          </cell>
          <cell r="M502">
            <v>757.3800338113117</v>
          </cell>
          <cell r="N502">
            <v>1210.2180849356703</v>
          </cell>
          <cell r="O502">
            <v>136.41530864737575</v>
          </cell>
          <cell r="P502">
            <v>1073.8027762882946</v>
          </cell>
          <cell r="Q502">
            <v>603.95038938339826</v>
          </cell>
          <cell r="R502">
            <v>113.60700507169675</v>
          </cell>
          <cell r="S502">
            <v>134.22534703603682</v>
          </cell>
          <cell r="T502">
            <v>135.88883761126462</v>
          </cell>
          <cell r="U502">
            <v>643.77302873961492</v>
          </cell>
          <cell r="V502">
            <v>939.57742925225773</v>
          </cell>
          <cell r="W502">
            <v>468.06155177213361</v>
          </cell>
          <cell r="X502">
            <v>2051.4120097640061</v>
          </cell>
          <cell r="Y502">
            <v>67.439200868787822</v>
          </cell>
          <cell r="Z502">
            <v>296.09592936426048</v>
          </cell>
          <cell r="AA502">
            <v>20.186059485949908</v>
          </cell>
          <cell r="AB502">
            <v>0</v>
          </cell>
        </row>
        <row r="503">
          <cell r="A503">
            <v>2013</v>
          </cell>
          <cell r="B503">
            <v>3</v>
          </cell>
          <cell r="C503">
            <v>327.3916434515998</v>
          </cell>
          <cell r="E503">
            <v>27.220867093300001</v>
          </cell>
          <cell r="F503">
            <v>-44.907321676810803</v>
          </cell>
          <cell r="H503">
            <v>300.1707763582998</v>
          </cell>
          <cell r="I503">
            <v>239.23958582952429</v>
          </cell>
          <cell r="J503">
            <v>539.41036218782415</v>
          </cell>
          <cell r="K503">
            <v>5788.8780518330359</v>
          </cell>
          <cell r="L503">
            <v>401.61189698574827</v>
          </cell>
          <cell r="M503">
            <v>5387.2661548472879</v>
          </cell>
          <cell r="N503">
            <v>3191.9481562221222</v>
          </cell>
          <cell r="O503">
            <v>98.676365572869386</v>
          </cell>
          <cell r="P503">
            <v>3093.2717906492526</v>
          </cell>
          <cell r="Q503">
            <v>1265.5374475913441</v>
          </cell>
          <cell r="R503">
            <v>80.808992322709329</v>
          </cell>
          <cell r="S503">
            <v>201.06266639220144</v>
          </cell>
          <cell r="T503">
            <v>56.949185141610485</v>
          </cell>
          <cell r="U503">
            <v>5306.457162524579</v>
          </cell>
          <cell r="V503">
            <v>2892.2091242570514</v>
          </cell>
          <cell r="W503">
            <v>1208.5882624497335</v>
          </cell>
          <cell r="X503">
            <v>9407.2545492313639</v>
          </cell>
          <cell r="Y503">
            <v>75.427392532583184</v>
          </cell>
          <cell r="Z503">
            <v>246.45240913111198</v>
          </cell>
          <cell r="AA503">
            <v>16.941042192826064</v>
          </cell>
          <cell r="AB503">
            <v>0</v>
          </cell>
        </row>
        <row r="504">
          <cell r="A504">
            <v>2013</v>
          </cell>
          <cell r="B504">
            <v>4</v>
          </cell>
          <cell r="C504">
            <v>119.90157293108078</v>
          </cell>
          <cell r="E504">
            <v>0</v>
          </cell>
          <cell r="F504">
            <v>-16.446536168134209</v>
          </cell>
          <cell r="H504">
            <v>119.90157293108078</v>
          </cell>
          <cell r="I504">
            <v>70.602369003224126</v>
          </cell>
          <cell r="J504">
            <v>190.50394193430492</v>
          </cell>
          <cell r="K504">
            <v>3647.5868580361257</v>
          </cell>
          <cell r="L504">
            <v>89.372724228645239</v>
          </cell>
          <cell r="M504">
            <v>3558.2141338074803</v>
          </cell>
          <cell r="N504">
            <v>640.27274532549154</v>
          </cell>
          <cell r="O504">
            <v>15.271117677279388</v>
          </cell>
          <cell r="P504">
            <v>625.00162764821221</v>
          </cell>
          <cell r="Q504">
            <v>302.68955653687971</v>
          </cell>
          <cell r="R504">
            <v>44.477676672593503</v>
          </cell>
          <cell r="S504">
            <v>40.625105797133799</v>
          </cell>
          <cell r="T504">
            <v>12.107582261475189</v>
          </cell>
          <cell r="U504">
            <v>3513.7364571348867</v>
          </cell>
          <cell r="V504">
            <v>584.37652185107845</v>
          </cell>
          <cell r="W504">
            <v>290.58197427540449</v>
          </cell>
          <cell r="X504">
            <v>4388.6949532613698</v>
          </cell>
          <cell r="Y504">
            <v>19.362742414341909</v>
          </cell>
          <cell r="Z504">
            <v>72.987104080300455</v>
          </cell>
          <cell r="AA504">
            <v>4.8605182365601252</v>
          </cell>
          <cell r="AB504">
            <v>0</v>
          </cell>
        </row>
        <row r="505">
          <cell r="A505">
            <v>2013</v>
          </cell>
          <cell r="B505">
            <v>5</v>
          </cell>
          <cell r="C505">
            <v>838.55954014148085</v>
          </cell>
          <cell r="E505">
            <v>78.102679776700001</v>
          </cell>
          <cell r="F505">
            <v>-115.02267625795142</v>
          </cell>
          <cell r="H505">
            <v>760.45686036478082</v>
          </cell>
          <cell r="I505">
            <v>825.1436751989072</v>
          </cell>
          <cell r="J505">
            <v>1585.600535563688</v>
          </cell>
          <cell r="K505">
            <v>39010.982413492158</v>
          </cell>
          <cell r="L505">
            <v>1063.4578475643402</v>
          </cell>
          <cell r="M505">
            <v>37947.524565927815</v>
          </cell>
          <cell r="N505">
            <v>20812.301824672308</v>
          </cell>
          <cell r="O505">
            <v>505.22524465386414</v>
          </cell>
          <cell r="P505">
            <v>20307.076580018445</v>
          </cell>
          <cell r="Q505">
            <v>12399.776957607459</v>
          </cell>
          <cell r="R505">
            <v>252.98349710618544</v>
          </cell>
          <cell r="S505">
            <v>558.44460595050737</v>
          </cell>
          <cell r="T505">
            <v>294.49470274317713</v>
          </cell>
          <cell r="U505">
            <v>37694.541068821629</v>
          </cell>
          <cell r="V505">
            <v>19748.631974067939</v>
          </cell>
          <cell r="W505">
            <v>12105.282254864282</v>
          </cell>
          <cell r="X505">
            <v>69548.455297753855</v>
          </cell>
          <cell r="Y505">
            <v>220.28204994457553</v>
          </cell>
          <cell r="Z505">
            <v>830.34461556530096</v>
          </cell>
          <cell r="AA505">
            <v>55.296140289993502</v>
          </cell>
          <cell r="AB505">
            <v>0</v>
          </cell>
        </row>
        <row r="506">
          <cell r="B506" t="str">
            <v xml:space="preserve">pool 1 waste </v>
          </cell>
          <cell r="C506">
            <v>872.57653514716162</v>
          </cell>
          <cell r="H506">
            <v>0</v>
          </cell>
          <cell r="R506">
            <v>872.57653514716162</v>
          </cell>
          <cell r="Y506">
            <v>155.38042520523166</v>
          </cell>
          <cell r="Z506">
            <v>0</v>
          </cell>
          <cell r="AA506">
            <v>413.20159361815803</v>
          </cell>
          <cell r="AB506">
            <v>173.58370289671782</v>
          </cell>
          <cell r="AC506">
            <v>130.41081342705408</v>
          </cell>
        </row>
        <row r="507">
          <cell r="A507">
            <v>2013</v>
          </cell>
          <cell r="B507" t="str">
            <v>Total excl waste</v>
          </cell>
          <cell r="C507">
            <v>2175.6949730515762</v>
          </cell>
          <cell r="E507">
            <v>409.9091650982449</v>
          </cell>
          <cell r="F507">
            <v>-298.43349999827223</v>
          </cell>
          <cell r="H507">
            <v>1765.7858079533312</v>
          </cell>
          <cell r="I507">
            <v>1432.2108232822629</v>
          </cell>
          <cell r="J507">
            <v>3197.9966312355941</v>
          </cell>
          <cell r="K507">
            <v>50197.853645898285</v>
          </cell>
          <cell r="L507">
            <v>2039.9383241016562</v>
          </cell>
          <cell r="M507">
            <v>48157.915321796623</v>
          </cell>
          <cell r="N507">
            <v>26152.103025797631</v>
          </cell>
          <cell r="O507">
            <v>837.22782714651782</v>
          </cell>
          <cell r="P507">
            <v>25314.875198651112</v>
          </cell>
          <cell r="Q507">
            <v>14663.955873796094</v>
          </cell>
          <cell r="R507">
            <v>796.3954312148237</v>
          </cell>
          <cell r="S507">
            <v>1074.5773008063691</v>
          </cell>
          <cell r="T507">
            <v>582.24167816683916</v>
          </cell>
          <cell r="U507">
            <v>47361.519890581803</v>
          </cell>
          <cell r="V507">
            <v>24240.297897844743</v>
          </cell>
          <cell r="W507">
            <v>14081.714195629254</v>
          </cell>
          <cell r="X507">
            <v>85683.531984055793</v>
          </cell>
          <cell r="Y507">
            <v>382.51138576028848</v>
          </cell>
          <cell r="Z507">
            <v>1957.593088039971</v>
          </cell>
          <cell r="AA507">
            <v>97.2837602053296</v>
          </cell>
          <cell r="AB507">
            <v>0</v>
          </cell>
          <cell r="AC507">
            <v>15.826176182443206</v>
          </cell>
        </row>
        <row r="508">
          <cell r="A508">
            <v>2014</v>
          </cell>
          <cell r="B508">
            <v>1</v>
          </cell>
          <cell r="C508">
            <v>811.00144663097626</v>
          </cell>
          <cell r="E508">
            <v>303.47101322824494</v>
          </cell>
          <cell r="F508">
            <v>-111.24261590873601</v>
          </cell>
          <cell r="H508">
            <v>507.53043340273132</v>
          </cell>
          <cell r="I508">
            <v>0</v>
          </cell>
          <cell r="J508">
            <v>507.53043340273132</v>
          </cell>
          <cell r="K508">
            <v>710.54260676382387</v>
          </cell>
          <cell r="L508">
            <v>203.01217336109255</v>
          </cell>
          <cell r="M508">
            <v>507.53043340273132</v>
          </cell>
          <cell r="N508">
            <v>278.51502177751001</v>
          </cell>
          <cell r="O508">
            <v>75.502848416417493</v>
          </cell>
          <cell r="P508">
            <v>203.01217336109252</v>
          </cell>
          <cell r="Q508">
            <v>84.703000684118791</v>
          </cell>
          <cell r="R508">
            <v>304.51826004163877</v>
          </cell>
          <cell r="S508">
            <v>131.95791268471015</v>
          </cell>
          <cell r="T508">
            <v>76.232700615706918</v>
          </cell>
          <cell r="U508">
            <v>203.01217336109255</v>
          </cell>
          <cell r="V508">
            <v>71.05426067638237</v>
          </cell>
          <cell r="W508">
            <v>8.4703000684118734</v>
          </cell>
          <cell r="X508">
            <v>282.53673410588675</v>
          </cell>
          <cell r="Y508">
            <v>0</v>
          </cell>
          <cell r="Z508">
            <v>497.3276071417942</v>
          </cell>
          <cell r="AA508">
            <v>0</v>
          </cell>
          <cell r="AC508">
            <v>15.381266200261674</v>
          </cell>
        </row>
        <row r="509">
          <cell r="A509">
            <v>2014</v>
          </cell>
          <cell r="B509">
            <v>2</v>
          </cell>
          <cell r="C509">
            <v>78.840769896438303</v>
          </cell>
          <cell r="E509">
            <v>1.1146050000000001</v>
          </cell>
          <cell r="F509">
            <v>-10.814349986639757</v>
          </cell>
          <cell r="H509">
            <v>77.726164896438306</v>
          </cell>
          <cell r="I509">
            <v>296.09592936426048</v>
          </cell>
          <cell r="J509">
            <v>373.8220942606988</v>
          </cell>
          <cell r="K509">
            <v>1017.5951230003137</v>
          </cell>
          <cell r="L509">
            <v>267.69942725509713</v>
          </cell>
          <cell r="M509">
            <v>749.89569574521659</v>
          </cell>
          <cell r="N509">
            <v>1207.2768565073548</v>
          </cell>
          <cell r="O509">
            <v>137.65015693161263</v>
          </cell>
          <cell r="P509">
            <v>1069.6266995757421</v>
          </cell>
          <cell r="Q509">
            <v>605.71170870374624</v>
          </cell>
          <cell r="R509">
            <v>112.48435436178248</v>
          </cell>
          <cell r="S509">
            <v>133.70333744696777</v>
          </cell>
          <cell r="T509">
            <v>136.2851344583429</v>
          </cell>
          <cell r="U509">
            <v>637.41134138343409</v>
          </cell>
          <cell r="V509">
            <v>935.92336212877433</v>
          </cell>
          <cell r="W509">
            <v>469.42657424540334</v>
          </cell>
          <cell r="X509">
            <v>2042.7612777576117</v>
          </cell>
          <cell r="Y509">
            <v>67.219800335676979</v>
          </cell>
          <cell r="Z509">
            <v>295.12938461806147</v>
          </cell>
          <cell r="AA509">
            <v>20.123641313354661</v>
          </cell>
          <cell r="AB509">
            <v>0</v>
          </cell>
        </row>
        <row r="510">
          <cell r="A510">
            <v>2014</v>
          </cell>
          <cell r="B510">
            <v>3</v>
          </cell>
          <cell r="C510">
            <v>327.3916434515998</v>
          </cell>
          <cell r="E510">
            <v>27.220867093300001</v>
          </cell>
          <cell r="F510">
            <v>-44.907321676810803</v>
          </cell>
          <cell r="H510">
            <v>300.1707763582998</v>
          </cell>
          <cell r="I510">
            <v>246.45240913111198</v>
          </cell>
          <cell r="J510">
            <v>546.62318548941175</v>
          </cell>
          <cell r="K510">
            <v>5853.0803480139912</v>
          </cell>
          <cell r="L510">
            <v>425.10362823682561</v>
          </cell>
          <cell r="M510">
            <v>5427.9767197771653</v>
          </cell>
          <cell r="N510">
            <v>3317.3127524938768</v>
          </cell>
          <cell r="O510">
            <v>108.42435275087206</v>
          </cell>
          <cell r="P510">
            <v>3208.8883997430048</v>
          </cell>
          <cell r="Q510">
            <v>1317.0126152006055</v>
          </cell>
          <cell r="R510">
            <v>81.419650796657493</v>
          </cell>
          <cell r="S510">
            <v>208.57774598329536</v>
          </cell>
          <cell r="T510">
            <v>59.265567684027246</v>
          </cell>
          <cell r="U510">
            <v>5346.5570689805081</v>
          </cell>
          <cell r="V510">
            <v>3000.3106537597096</v>
          </cell>
          <cell r="W510">
            <v>1257.7470475165783</v>
          </cell>
          <cell r="X510">
            <v>9604.6147702567978</v>
          </cell>
          <cell r="Y510">
            <v>77.751989570258075</v>
          </cell>
          <cell r="Z510">
            <v>254.04782667052305</v>
          </cell>
          <cell r="AA510">
            <v>17.463148223199006</v>
          </cell>
          <cell r="AB510">
            <v>0</v>
          </cell>
        </row>
        <row r="511">
          <cell r="A511">
            <v>2014</v>
          </cell>
          <cell r="B511">
            <v>4</v>
          </cell>
          <cell r="C511">
            <v>119.90157293108078</v>
          </cell>
          <cell r="E511">
            <v>0</v>
          </cell>
          <cell r="F511">
            <v>-16.446536168134209</v>
          </cell>
          <cell r="H511">
            <v>119.90157293108078</v>
          </cell>
          <cell r="I511">
            <v>72.987104080300455</v>
          </cell>
          <cell r="J511">
            <v>192.88867701138122</v>
          </cell>
          <cell r="K511">
            <v>3706.625134146268</v>
          </cell>
          <cell r="L511">
            <v>97.675683394206558</v>
          </cell>
          <cell r="M511">
            <v>3608.9494507520612</v>
          </cell>
          <cell r="N511">
            <v>682.05220524528499</v>
          </cell>
          <cell r="O511">
            <v>18.311773903527502</v>
          </cell>
          <cell r="P511">
            <v>663.74043134175747</v>
          </cell>
          <cell r="Q511">
            <v>308.89374817893201</v>
          </cell>
          <cell r="R511">
            <v>45.111868134400765</v>
          </cell>
          <cell r="S511">
            <v>43.14312803721424</v>
          </cell>
          <cell r="T511">
            <v>12.355749927157282</v>
          </cell>
          <cell r="U511">
            <v>3563.8375826176607</v>
          </cell>
          <cell r="V511">
            <v>620.59730330454317</v>
          </cell>
          <cell r="W511">
            <v>296.53799825177475</v>
          </cell>
          <cell r="X511">
            <v>4480.9728841739779</v>
          </cell>
          <cell r="Y511">
            <v>20.040043736200321</v>
          </cell>
          <cell r="Z511">
            <v>75.540165057633345</v>
          </cell>
          <cell r="AA511">
            <v>5.0305373049386146</v>
          </cell>
          <cell r="AB511">
            <v>0</v>
          </cell>
        </row>
        <row r="512">
          <cell r="A512">
            <v>2014</v>
          </cell>
          <cell r="B512">
            <v>5</v>
          </cell>
          <cell r="C512">
            <v>838.55954014148085</v>
          </cell>
          <cell r="E512">
            <v>78.102679776700001</v>
          </cell>
          <cell r="F512">
            <v>-115.02267625795142</v>
          </cell>
          <cell r="H512">
            <v>760.45686036478082</v>
          </cell>
          <cell r="I512">
            <v>830.34461556530096</v>
          </cell>
          <cell r="J512">
            <v>1590.8014759300818</v>
          </cell>
          <cell r="K512">
            <v>39285.342544751707</v>
          </cell>
          <cell r="L512">
            <v>1144.7616878555466</v>
          </cell>
          <cell r="M512">
            <v>38140.580856896158</v>
          </cell>
          <cell r="N512">
            <v>20893.393661923485</v>
          </cell>
          <cell r="O512">
            <v>536.37290794279738</v>
          </cell>
          <cell r="P512">
            <v>20357.020753980687</v>
          </cell>
          <cell r="Q512">
            <v>12641.655162807079</v>
          </cell>
          <cell r="R512">
            <v>254.27053904597437</v>
          </cell>
          <cell r="S512">
            <v>559.81807073446896</v>
          </cell>
          <cell r="T512">
            <v>300.23931011666815</v>
          </cell>
          <cell r="U512">
            <v>37886.310317850184</v>
          </cell>
          <cell r="V512">
            <v>19797.202683246218</v>
          </cell>
          <cell r="W512">
            <v>12341.41585269041</v>
          </cell>
          <cell r="X512">
            <v>70024.928853786812</v>
          </cell>
          <cell r="Y512">
            <v>221.95621359654879</v>
          </cell>
          <cell r="Z512">
            <v>836.65531030570719</v>
          </cell>
          <cell r="AA512">
            <v>55.716395994855581</v>
          </cell>
          <cell r="AB512">
            <v>0</v>
          </cell>
        </row>
        <row r="513">
          <cell r="B513" t="str">
            <v xml:space="preserve">pool 1 waste </v>
          </cell>
          <cell r="C513">
            <v>872.57653514716162</v>
          </cell>
          <cell r="H513">
            <v>0</v>
          </cell>
          <cell r="R513">
            <v>872.57653514716162</v>
          </cell>
          <cell r="Y513">
            <v>970.9102579835095</v>
          </cell>
          <cell r="Z513">
            <v>0</v>
          </cell>
          <cell r="AA513">
            <v>-98.33372283634786</v>
          </cell>
          <cell r="AB513">
            <v>0</v>
          </cell>
          <cell r="AC513">
            <v>0</v>
          </cell>
        </row>
        <row r="514">
          <cell r="A514">
            <v>2014</v>
          </cell>
          <cell r="B514" t="str">
            <v>Total excl waste</v>
          </cell>
          <cell r="C514">
            <v>2175.6949730515762</v>
          </cell>
          <cell r="E514">
            <v>409.9091650982449</v>
          </cell>
          <cell r="F514">
            <v>-298.43349999827223</v>
          </cell>
          <cell r="H514">
            <v>1765.7858079533312</v>
          </cell>
          <cell r="I514">
            <v>1445.8800581409739</v>
          </cell>
          <cell r="J514">
            <v>3211.6658660943049</v>
          </cell>
          <cell r="K514">
            <v>50573.185756676103</v>
          </cell>
          <cell r="L514">
            <v>2138.2526001027682</v>
          </cell>
          <cell r="M514">
            <v>48434.93315657333</v>
          </cell>
          <cell r="N514">
            <v>26378.550497947512</v>
          </cell>
          <cell r="O514">
            <v>876.26203994522712</v>
          </cell>
          <cell r="P514">
            <v>25502.288458002284</v>
          </cell>
          <cell r="Q514">
            <v>14957.976235574482</v>
          </cell>
          <cell r="R514">
            <v>797.80467238045389</v>
          </cell>
          <cell r="S514">
            <v>1077.2001948866564</v>
          </cell>
          <cell r="T514">
            <v>584.37846280190251</v>
          </cell>
          <cell r="U514">
            <v>47637.128484192879</v>
          </cell>
          <cell r="V514">
            <v>24425.088263115627</v>
          </cell>
          <cell r="W514">
            <v>14373.597772772579</v>
          </cell>
          <cell r="X514">
            <v>86435.814520081083</v>
          </cell>
          <cell r="Y514">
            <v>386.96804723868416</v>
          </cell>
          <cell r="Z514">
            <v>1958.7002937937193</v>
          </cell>
          <cell r="AA514">
            <v>98.33372283634786</v>
          </cell>
          <cell r="AB514">
            <v>0</v>
          </cell>
          <cell r="AC514">
            <v>15.381266200261674</v>
          </cell>
        </row>
        <row r="515">
          <cell r="A515">
            <v>2015</v>
          </cell>
          <cell r="B515">
            <v>1</v>
          </cell>
          <cell r="C515">
            <v>811.00144663097626</v>
          </cell>
          <cell r="E515">
            <v>303.47101322824494</v>
          </cell>
          <cell r="F515">
            <v>-111.24261590873601</v>
          </cell>
          <cell r="H515">
            <v>507.53043340273132</v>
          </cell>
          <cell r="I515">
            <v>0</v>
          </cell>
          <cell r="J515">
            <v>507.53043340273132</v>
          </cell>
          <cell r="K515">
            <v>710.54260676382387</v>
          </cell>
          <cell r="L515">
            <v>203.01217336109255</v>
          </cell>
          <cell r="M515">
            <v>507.53043340273132</v>
          </cell>
          <cell r="N515">
            <v>274.06643403747489</v>
          </cell>
          <cell r="O515">
            <v>71.054260676382384</v>
          </cell>
          <cell r="P515">
            <v>203.01217336109249</v>
          </cell>
          <cell r="Q515">
            <v>79.524560744794258</v>
          </cell>
          <cell r="R515">
            <v>304.51826004163877</v>
          </cell>
          <cell r="S515">
            <v>131.95791268471012</v>
          </cell>
          <cell r="T515">
            <v>71.572104670314829</v>
          </cell>
          <cell r="U515">
            <v>203.01217336109255</v>
          </cell>
          <cell r="V515">
            <v>71.05426067638237</v>
          </cell>
          <cell r="W515">
            <v>7.9524560744794286</v>
          </cell>
          <cell r="X515">
            <v>282.01889011195431</v>
          </cell>
          <cell r="Y515">
            <v>-1.4210854715202004E-14</v>
          </cell>
          <cell r="Z515">
            <v>492.80682907476381</v>
          </cell>
          <cell r="AA515">
            <v>0</v>
          </cell>
          <cell r="AC515">
            <v>15.24144832189991</v>
          </cell>
        </row>
        <row r="516">
          <cell r="A516">
            <v>2015</v>
          </cell>
          <cell r="B516">
            <v>2</v>
          </cell>
          <cell r="C516">
            <v>78.840769896438303</v>
          </cell>
          <cell r="E516">
            <v>1.1146050000000001</v>
          </cell>
          <cell r="F516">
            <v>-10.814349986639757</v>
          </cell>
          <cell r="H516">
            <v>77.726164896438306</v>
          </cell>
          <cell r="I516">
            <v>295.12938461806147</v>
          </cell>
          <cell r="J516">
            <v>372.85554951449978</v>
          </cell>
          <cell r="K516">
            <v>1010.2668908979339</v>
          </cell>
          <cell r="L516">
            <v>262.46595070293199</v>
          </cell>
          <cell r="M516">
            <v>747.80094019500189</v>
          </cell>
          <cell r="N516">
            <v>1198.3893128317063</v>
          </cell>
          <cell r="O516">
            <v>133.11316578558797</v>
          </cell>
          <cell r="P516">
            <v>1065.2761470461182</v>
          </cell>
          <cell r="Q516">
            <v>602.53974003099131</v>
          </cell>
          <cell r="R516">
            <v>112.17014102925027</v>
          </cell>
          <cell r="S516">
            <v>133.15951838076478</v>
          </cell>
          <cell r="T516">
            <v>135.57144150697306</v>
          </cell>
          <cell r="U516">
            <v>635.63079916575157</v>
          </cell>
          <cell r="V516">
            <v>932.11662866535346</v>
          </cell>
          <cell r="W516">
            <v>466.96829852401822</v>
          </cell>
          <cell r="X516">
            <v>2034.7157263551235</v>
          </cell>
          <cell r="Y516">
            <v>66.94356877892109</v>
          </cell>
          <cell r="Z516">
            <v>293.91247709221761</v>
          </cell>
          <cell r="AA516">
            <v>20.045055045849406</v>
          </cell>
          <cell r="AB516">
            <v>0</v>
          </cell>
        </row>
        <row r="517">
          <cell r="A517">
            <v>2015</v>
          </cell>
          <cell r="B517">
            <v>3</v>
          </cell>
          <cell r="C517">
            <v>327.3916434515998</v>
          </cell>
          <cell r="E517">
            <v>27.220867093300001</v>
          </cell>
          <cell r="F517">
            <v>-44.907321676810803</v>
          </cell>
          <cell r="H517">
            <v>300.1707763582998</v>
          </cell>
          <cell r="I517">
            <v>254.04782667052305</v>
          </cell>
          <cell r="J517">
            <v>554.21860302882283</v>
          </cell>
          <cell r="K517">
            <v>5900.7756720093312</v>
          </cell>
          <cell r="L517">
            <v>423.90509584229881</v>
          </cell>
          <cell r="M517">
            <v>5476.8705761670326</v>
          </cell>
          <cell r="N517">
            <v>3424.2157496020081</v>
          </cell>
          <cell r="O517">
            <v>112.16926574209741</v>
          </cell>
          <cell r="P517">
            <v>3312.0464838599109</v>
          </cell>
          <cell r="Q517">
            <v>1369.9163132586757</v>
          </cell>
          <cell r="R517">
            <v>82.153058642505485</v>
          </cell>
          <cell r="S517">
            <v>215.28302145089424</v>
          </cell>
          <cell r="T517">
            <v>61.646234096640413</v>
          </cell>
          <cell r="U517">
            <v>5394.7175175245275</v>
          </cell>
          <cell r="V517">
            <v>3096.7634624090169</v>
          </cell>
          <cell r="W517">
            <v>1308.2700791620352</v>
          </cell>
          <cell r="X517">
            <v>9799.7510590955808</v>
          </cell>
          <cell r="Y517">
            <v>79.937947015414181</v>
          </cell>
          <cell r="Z517">
            <v>261.19025146512394</v>
          </cell>
          <cell r="AA517">
            <v>17.954115709502009</v>
          </cell>
          <cell r="AB517">
            <v>0</v>
          </cell>
        </row>
        <row r="518">
          <cell r="A518">
            <v>2015</v>
          </cell>
          <cell r="B518">
            <v>4</v>
          </cell>
          <cell r="C518">
            <v>119.90157293108078</v>
          </cell>
          <cell r="E518">
            <v>0</v>
          </cell>
          <cell r="F518">
            <v>-16.446536168134209</v>
          </cell>
          <cell r="H518">
            <v>119.90157293108078</v>
          </cell>
          <cell r="I518">
            <v>75.540165057633345</v>
          </cell>
          <cell r="J518">
            <v>195.44173798871412</v>
          </cell>
          <cell r="K518">
            <v>3759.2793206063748</v>
          </cell>
          <cell r="L518">
            <v>98.477033871772335</v>
          </cell>
          <cell r="M518">
            <v>3660.8022867346026</v>
          </cell>
          <cell r="N518">
            <v>719.07433717631557</v>
          </cell>
          <cell r="O518">
            <v>20.693513688313075</v>
          </cell>
          <cell r="P518">
            <v>698.38082348800253</v>
          </cell>
          <cell r="Q518">
            <v>317.23151194008784</v>
          </cell>
          <cell r="R518">
            <v>45.760028584182535</v>
          </cell>
          <cell r="S518">
            <v>45.394753526720166</v>
          </cell>
          <cell r="T518">
            <v>12.689260477603515</v>
          </cell>
          <cell r="U518">
            <v>3615.0422581504199</v>
          </cell>
          <cell r="V518">
            <v>652.9860699612824</v>
          </cell>
          <cell r="W518">
            <v>304.54225146248433</v>
          </cell>
          <cell r="X518">
            <v>4572.5705795741869</v>
          </cell>
          <cell r="Y518">
            <v>20.684064435567358</v>
          </cell>
          <cell r="Z518">
            <v>77.967776023513551</v>
          </cell>
          <cell r="AA518">
            <v>5.1922021294253113</v>
          </cell>
          <cell r="AB518">
            <v>0</v>
          </cell>
        </row>
        <row r="519">
          <cell r="A519">
            <v>2015</v>
          </cell>
          <cell r="B519">
            <v>5</v>
          </cell>
          <cell r="C519">
            <v>838.55954014148085</v>
          </cell>
          <cell r="E519">
            <v>78.102679776700001</v>
          </cell>
          <cell r="F519">
            <v>-115.02267625795142</v>
          </cell>
          <cell r="H519">
            <v>760.45686036478082</v>
          </cell>
          <cell r="I519">
            <v>836.65531030570719</v>
          </cell>
          <cell r="J519">
            <v>1597.112170670488</v>
          </cell>
          <cell r="K519">
            <v>39483.422488520671</v>
          </cell>
          <cell r="L519">
            <v>1227.956084147715</v>
          </cell>
          <cell r="M519">
            <v>38255.466404372957</v>
          </cell>
          <cell r="N519">
            <v>21025.158767393932</v>
          </cell>
          <cell r="O519">
            <v>547.27957632121002</v>
          </cell>
          <cell r="P519">
            <v>20477.879191072723</v>
          </cell>
          <cell r="Q519">
            <v>12888.695429011621</v>
          </cell>
          <cell r="R519">
            <v>255.03644269581972</v>
          </cell>
          <cell r="S519">
            <v>563.14167775449994</v>
          </cell>
          <cell r="T519">
            <v>306.106516439026</v>
          </cell>
          <cell r="U519">
            <v>38000.429961677139</v>
          </cell>
          <cell r="V519">
            <v>19914.737513318225</v>
          </cell>
          <cell r="W519">
            <v>12582.588912572595</v>
          </cell>
          <cell r="X519">
            <v>70497.756387567963</v>
          </cell>
          <cell r="Y519">
            <v>223.93943160983588</v>
          </cell>
          <cell r="Z519">
            <v>844.13097343504251</v>
          </cell>
          <cell r="AA519">
            <v>56.214231844467285</v>
          </cell>
          <cell r="AB519">
            <v>0</v>
          </cell>
        </row>
        <row r="520">
          <cell r="B520" t="str">
            <v xml:space="preserve">pool 1 waste </v>
          </cell>
          <cell r="C520">
            <v>872.57653514716162</v>
          </cell>
          <cell r="H520">
            <v>0</v>
          </cell>
          <cell r="R520">
            <v>872.57653514716162</v>
          </cell>
          <cell r="Y520">
            <v>971.98213987640565</v>
          </cell>
          <cell r="Z520">
            <v>0</v>
          </cell>
          <cell r="AA520">
            <v>-99.405604729244004</v>
          </cell>
          <cell r="AB520">
            <v>0</v>
          </cell>
          <cell r="AC520">
            <v>0</v>
          </cell>
        </row>
        <row r="521">
          <cell r="A521">
            <v>2015</v>
          </cell>
          <cell r="B521" t="str">
            <v>Total excl waste</v>
          </cell>
          <cell r="C521">
            <v>2175.6949730515762</v>
          </cell>
          <cell r="E521">
            <v>409.9091650982449</v>
          </cell>
          <cell r="F521">
            <v>-298.43349999827223</v>
          </cell>
          <cell r="H521">
            <v>1765.7858079533312</v>
          </cell>
          <cell r="I521">
            <v>1461.3726866519251</v>
          </cell>
          <cell r="J521">
            <v>3227.1584946052562</v>
          </cell>
          <cell r="K521">
            <v>50864.286978798133</v>
          </cell>
          <cell r="L521">
            <v>2215.8163379258108</v>
          </cell>
          <cell r="M521">
            <v>48648.470640872329</v>
          </cell>
          <cell r="N521">
            <v>26640.904601041439</v>
          </cell>
          <cell r="O521">
            <v>884.30978221359089</v>
          </cell>
          <cell r="P521">
            <v>25756.594818827849</v>
          </cell>
          <cell r="Q521">
            <v>15257.90755498617</v>
          </cell>
          <cell r="R521">
            <v>799.63793099339671</v>
          </cell>
          <cell r="S521">
            <v>1088.9368837975892</v>
          </cell>
          <cell r="T521">
            <v>587.58555719055778</v>
          </cell>
          <cell r="U521">
            <v>47848.83270987893</v>
          </cell>
          <cell r="V521">
            <v>24667.65793503026</v>
          </cell>
          <cell r="W521">
            <v>14670.321997795612</v>
          </cell>
          <cell r="X521">
            <v>87186.812642704812</v>
          </cell>
          <cell r="Y521">
            <v>391.50501183973847</v>
          </cell>
          <cell r="Z521">
            <v>1970.0083070906614</v>
          </cell>
          <cell r="AA521">
            <v>99.405604729244004</v>
          </cell>
          <cell r="AB521">
            <v>0</v>
          </cell>
          <cell r="AC521">
            <v>15.24144832189991</v>
          </cell>
        </row>
        <row r="522">
          <cell r="A522">
            <v>2016</v>
          </cell>
          <cell r="B522">
            <v>1</v>
          </cell>
          <cell r="C522">
            <v>811.00144663097626</v>
          </cell>
          <cell r="E522">
            <v>303.47101322824494</v>
          </cell>
          <cell r="F522">
            <v>-111.24261590873601</v>
          </cell>
          <cell r="H522">
            <v>507.53043340273132</v>
          </cell>
          <cell r="I522">
            <v>0</v>
          </cell>
          <cell r="J522">
            <v>507.53043340273132</v>
          </cell>
          <cell r="K522">
            <v>710.54260676382387</v>
          </cell>
          <cell r="L522">
            <v>203.01217336109255</v>
          </cell>
          <cell r="M522">
            <v>507.53043340273132</v>
          </cell>
          <cell r="N522">
            <v>274.06643403747489</v>
          </cell>
          <cell r="O522">
            <v>71.054260676382384</v>
          </cell>
          <cell r="P522">
            <v>203.01217336109249</v>
          </cell>
          <cell r="Q522">
            <v>79.006716750861813</v>
          </cell>
          <cell r="R522">
            <v>304.51826004163877</v>
          </cell>
          <cell r="S522">
            <v>131.95791268471012</v>
          </cell>
          <cell r="T522">
            <v>71.10604507577564</v>
          </cell>
          <cell r="U522">
            <v>203.01217336109255</v>
          </cell>
          <cell r="V522">
            <v>71.05426067638237</v>
          </cell>
          <cell r="W522">
            <v>7.9006716750861727</v>
          </cell>
          <cell r="X522">
            <v>281.96710571256108</v>
          </cell>
          <cell r="Y522">
            <v>1.7763568394002505E-14</v>
          </cell>
          <cell r="Z522">
            <v>492.35475126806074</v>
          </cell>
          <cell r="AA522">
            <v>0</v>
          </cell>
          <cell r="AC522">
            <v>15.227466534063733</v>
          </cell>
        </row>
        <row r="523">
          <cell r="A523">
            <v>2016</v>
          </cell>
          <cell r="B523">
            <v>2</v>
          </cell>
          <cell r="C523">
            <v>78.840769896438303</v>
          </cell>
          <cell r="E523">
            <v>1.1146050000000001</v>
          </cell>
          <cell r="F523">
            <v>-10.814349986639757</v>
          </cell>
          <cell r="H523">
            <v>77.726164896438306</v>
          </cell>
          <cell r="I523">
            <v>293.91247709221761</v>
          </cell>
          <cell r="J523">
            <v>371.63864198865593</v>
          </cell>
          <cell r="K523">
            <v>1007.2694411544076</v>
          </cell>
          <cell r="L523">
            <v>261.67546598248913</v>
          </cell>
          <cell r="M523">
            <v>745.59397517191837</v>
          </cell>
          <cell r="N523">
            <v>1193.7920946478425</v>
          </cell>
          <cell r="O523">
            <v>134.47213945102456</v>
          </cell>
          <cell r="P523">
            <v>1059.319955196818</v>
          </cell>
          <cell r="Q523">
            <v>601.44043797504276</v>
          </cell>
          <cell r="R523">
            <v>111.83909627578775</v>
          </cell>
          <cell r="S523">
            <v>132.41499439960225</v>
          </cell>
          <cell r="T523">
            <v>135.32409854438461</v>
          </cell>
          <cell r="U523">
            <v>633.75487889613066</v>
          </cell>
          <cell r="V523">
            <v>926.90496079721572</v>
          </cell>
          <cell r="W523">
            <v>466.11633943065817</v>
          </cell>
          <cell r="X523">
            <v>2026.7761791240046</v>
          </cell>
          <cell r="Y523">
            <v>66.711066352496886</v>
          </cell>
          <cell r="Z523">
            <v>292.88821340628891</v>
          </cell>
          <cell r="AA523">
            <v>19.978909460988731</v>
          </cell>
          <cell r="AB523">
            <v>0</v>
          </cell>
        </row>
        <row r="524">
          <cell r="A524">
            <v>2016</v>
          </cell>
          <cell r="B524">
            <v>3</v>
          </cell>
          <cell r="C524">
            <v>327.3916434515998</v>
          </cell>
          <cell r="E524">
            <v>27.220867093300001</v>
          </cell>
          <cell r="F524">
            <v>-44.907321676810803</v>
          </cell>
          <cell r="H524">
            <v>300.1707763582998</v>
          </cell>
          <cell r="I524">
            <v>261.19025146512394</v>
          </cell>
          <cell r="J524">
            <v>561.36102782342368</v>
          </cell>
          <cell r="K524">
            <v>5956.0785453479511</v>
          </cell>
          <cell r="L524">
            <v>447.7405721657463</v>
          </cell>
          <cell r="M524">
            <v>5508.3379731822051</v>
          </cell>
          <cell r="N524">
            <v>3544.5040345747634</v>
          </cell>
          <cell r="O524">
            <v>109.78074157350989</v>
          </cell>
          <cell r="P524">
            <v>3434.7232930012533</v>
          </cell>
          <cell r="Q524">
            <v>1418.0508207355451</v>
          </cell>
          <cell r="R524">
            <v>82.625069597733088</v>
          </cell>
          <cell r="S524">
            <v>223.25701404508146</v>
          </cell>
          <cell r="T524">
            <v>63.812286933099529</v>
          </cell>
          <cell r="U524">
            <v>5425.7129035844719</v>
          </cell>
          <cell r="V524">
            <v>3211.4662789561717</v>
          </cell>
          <cell r="W524">
            <v>1354.2385338024455</v>
          </cell>
          <cell r="X524">
            <v>9991.4177163430886</v>
          </cell>
          <cell r="Y524">
            <v>82.300374702815205</v>
          </cell>
          <cell r="Z524">
            <v>268.90927734430318</v>
          </cell>
          <cell r="AA524">
            <v>18.484718528795703</v>
          </cell>
          <cell r="AB524">
            <v>0</v>
          </cell>
        </row>
        <row r="525">
          <cell r="A525">
            <v>2016</v>
          </cell>
          <cell r="B525">
            <v>4</v>
          </cell>
          <cell r="C525">
            <v>119.90157293108078</v>
          </cell>
          <cell r="E525">
            <v>0</v>
          </cell>
          <cell r="F525">
            <v>-16.446536168134209</v>
          </cell>
          <cell r="H525">
            <v>119.90157293108078</v>
          </cell>
          <cell r="I525">
            <v>77.967776023513551</v>
          </cell>
          <cell r="J525">
            <v>197.86934895459433</v>
          </cell>
          <cell r="K525">
            <v>3812.9116071050144</v>
          </cell>
          <cell r="L525">
            <v>101.67050359889072</v>
          </cell>
          <cell r="M525">
            <v>3711.2411035061236</v>
          </cell>
          <cell r="N525">
            <v>754.65657356017311</v>
          </cell>
          <cell r="O525">
            <v>20.44836527274537</v>
          </cell>
          <cell r="P525">
            <v>734.20820828742774</v>
          </cell>
          <cell r="Q525">
            <v>324.99061673522971</v>
          </cell>
          <cell r="R525">
            <v>46.39051379382655</v>
          </cell>
          <cell r="S525">
            <v>47.723533538682808</v>
          </cell>
          <cell r="T525">
            <v>12.99962466940919</v>
          </cell>
          <cell r="U525">
            <v>3664.8505897122973</v>
          </cell>
          <cell r="V525">
            <v>686.48467474874496</v>
          </cell>
          <cell r="W525">
            <v>311.99099206582054</v>
          </cell>
          <cell r="X525">
            <v>4663.3262565268624</v>
          </cell>
          <cell r="Y525">
            <v>21.335322069435058</v>
          </cell>
          <cell r="Z525">
            <v>80.42266633238755</v>
          </cell>
          <cell r="AA525">
            <v>5.3556836000959276</v>
          </cell>
          <cell r="AB525">
            <v>0</v>
          </cell>
        </row>
        <row r="526">
          <cell r="A526">
            <v>2016</v>
          </cell>
          <cell r="B526">
            <v>5</v>
          </cell>
          <cell r="C526">
            <v>838.55954014148085</v>
          </cell>
          <cell r="E526">
            <v>78.102679776700001</v>
          </cell>
          <cell r="F526">
            <v>-115.02267625795142</v>
          </cell>
          <cell r="H526">
            <v>760.45686036478082</v>
          </cell>
          <cell r="I526">
            <v>844.13097343504251</v>
          </cell>
          <cell r="J526">
            <v>1604.5878337998233</v>
          </cell>
          <cell r="K526">
            <v>39605.017795476961</v>
          </cell>
          <cell r="L526">
            <v>1233.9080003656875</v>
          </cell>
          <cell r="M526">
            <v>38371.109795111275</v>
          </cell>
          <cell r="N526">
            <v>21148.645513683914</v>
          </cell>
          <cell r="O526">
            <v>549.47077547287995</v>
          </cell>
          <cell r="P526">
            <v>20599.174738211033</v>
          </cell>
          <cell r="Q526">
            <v>13132.059688045476</v>
          </cell>
          <cell r="R526">
            <v>255.80739863407518</v>
          </cell>
          <cell r="S526">
            <v>566.47730530080344</v>
          </cell>
          <cell r="T526">
            <v>311.88641759108009</v>
          </cell>
          <cell r="U526">
            <v>38115.3023964772</v>
          </cell>
          <cell r="V526">
            <v>20032.69743291023</v>
          </cell>
          <cell r="W526">
            <v>12820.173270454396</v>
          </cell>
          <cell r="X526">
            <v>70968.173099841821</v>
          </cell>
          <cell r="Y526">
            <v>225.90866046656751</v>
          </cell>
          <cell r="Z526">
            <v>851.55390498309339</v>
          </cell>
          <cell r="AA526">
            <v>56.708556076297938</v>
          </cell>
          <cell r="AB526">
            <v>0</v>
          </cell>
        </row>
        <row r="527">
          <cell r="B527" t="str">
            <v xml:space="preserve">pool 1 waste </v>
          </cell>
          <cell r="C527">
            <v>872.57653514716162</v>
          </cell>
          <cell r="H527">
            <v>0</v>
          </cell>
          <cell r="R527">
            <v>872.57653514716162</v>
          </cell>
          <cell r="Y527">
            <v>973.1044028133399</v>
          </cell>
          <cell r="Z527">
            <v>0</v>
          </cell>
          <cell r="AA527">
            <v>-100.52786766617831</v>
          </cell>
          <cell r="AB527">
            <v>0</v>
          </cell>
          <cell r="AC527">
            <v>0</v>
          </cell>
        </row>
        <row r="528">
          <cell r="A528">
            <v>2016</v>
          </cell>
          <cell r="B528" t="str">
            <v>Total excl waste</v>
          </cell>
          <cell r="C528">
            <v>2175.6949730515762</v>
          </cell>
          <cell r="E528">
            <v>409.9091650982449</v>
          </cell>
          <cell r="F528">
            <v>-298.43349999827223</v>
          </cell>
          <cell r="H528">
            <v>1765.7858079533312</v>
          </cell>
          <cell r="I528">
            <v>1477.2014780158977</v>
          </cell>
          <cell r="J528">
            <v>3242.9872859692287</v>
          </cell>
          <cell r="K528">
            <v>51091.819995848156</v>
          </cell>
          <cell r="L528">
            <v>2248.0067154739063</v>
          </cell>
          <cell r="M528">
            <v>48843.813280374256</v>
          </cell>
          <cell r="N528">
            <v>26915.664650504168</v>
          </cell>
          <cell r="O528">
            <v>885.2262824465422</v>
          </cell>
          <cell r="P528">
            <v>26030.438368057625</v>
          </cell>
          <cell r="Q528">
            <v>15555.548280242156</v>
          </cell>
          <cell r="R528">
            <v>801.18033834306141</v>
          </cell>
          <cell r="S528">
            <v>1101.8307599688801</v>
          </cell>
          <cell r="T528">
            <v>595.12847281374911</v>
          </cell>
          <cell r="U528">
            <v>48042.632942031196</v>
          </cell>
          <cell r="V528">
            <v>24928.607608088743</v>
          </cell>
          <cell r="W528">
            <v>14960.419807428407</v>
          </cell>
          <cell r="X528">
            <v>87931.660357548346</v>
          </cell>
          <cell r="Y528">
            <v>396.25542359131464</v>
          </cell>
          <cell r="Z528">
            <v>1986.1288133341338</v>
          </cell>
          <cell r="AA528">
            <v>100.52786766617831</v>
          </cell>
          <cell r="AB528">
            <v>0</v>
          </cell>
          <cell r="AC528">
            <v>15.227466534063733</v>
          </cell>
        </row>
        <row r="529">
          <cell r="A529">
            <v>2017</v>
          </cell>
          <cell r="B529">
            <v>1</v>
          </cell>
          <cell r="C529">
            <v>811.00144663097626</v>
          </cell>
          <cell r="E529">
            <v>303.47101322824494</v>
          </cell>
          <cell r="F529">
            <v>-111.24261590873601</v>
          </cell>
          <cell r="H529">
            <v>507.53043340273132</v>
          </cell>
          <cell r="I529">
            <v>0</v>
          </cell>
          <cell r="J529">
            <v>507.53043340273132</v>
          </cell>
          <cell r="K529">
            <v>710.54260676382387</v>
          </cell>
          <cell r="L529">
            <v>203.01217336109255</v>
          </cell>
          <cell r="M529">
            <v>507.53043340273132</v>
          </cell>
          <cell r="N529">
            <v>274.06643403747489</v>
          </cell>
          <cell r="O529">
            <v>71.054260676382384</v>
          </cell>
          <cell r="P529">
            <v>203.01217336109249</v>
          </cell>
          <cell r="Q529">
            <v>78.954932351468557</v>
          </cell>
          <cell r="R529">
            <v>304.51826004163877</v>
          </cell>
          <cell r="S529">
            <v>131.95791268471012</v>
          </cell>
          <cell r="T529">
            <v>71.059439116321698</v>
          </cell>
          <cell r="U529">
            <v>203.01217336109255</v>
          </cell>
          <cell r="V529">
            <v>71.05426067638237</v>
          </cell>
          <cell r="W529">
            <v>7.8954932351468585</v>
          </cell>
          <cell r="X529">
            <v>281.96192727262178</v>
          </cell>
          <cell r="Y529">
            <v>0</v>
          </cell>
          <cell r="Z529">
            <v>492.30954348739044</v>
          </cell>
          <cell r="AA529">
            <v>0</v>
          </cell>
          <cell r="AC529">
            <v>15.226068355280116</v>
          </cell>
        </row>
        <row r="530">
          <cell r="A530">
            <v>2017</v>
          </cell>
          <cell r="B530">
            <v>2</v>
          </cell>
          <cell r="C530">
            <v>78.840769896438303</v>
          </cell>
          <cell r="E530">
            <v>1.1146050000000001</v>
          </cell>
          <cell r="F530">
            <v>-10.814349986639757</v>
          </cell>
          <cell r="H530">
            <v>77.726164896438306</v>
          </cell>
          <cell r="I530">
            <v>292.88821340628891</v>
          </cell>
          <cell r="J530">
            <v>370.61437830272723</v>
          </cell>
          <cell r="K530">
            <v>1004.3692571988579</v>
          </cell>
          <cell r="L530">
            <v>260.99888466014983</v>
          </cell>
          <cell r="M530">
            <v>743.37037253870812</v>
          </cell>
          <cell r="N530">
            <v>1187.9038454573656</v>
          </cell>
          <cell r="O530">
            <v>134.88671563800764</v>
          </cell>
          <cell r="P530">
            <v>1053.0171298193579</v>
          </cell>
          <cell r="Q530">
            <v>601.00305506866584</v>
          </cell>
          <cell r="R530">
            <v>111.50555588080621</v>
          </cell>
          <cell r="S530">
            <v>131.62714122741974</v>
          </cell>
          <cell r="T530">
            <v>135.22568739044982</v>
          </cell>
          <cell r="U530">
            <v>631.86481665790188</v>
          </cell>
          <cell r="V530">
            <v>921.38998859193816</v>
          </cell>
          <cell r="W530">
            <v>465.77736767821602</v>
          </cell>
          <cell r="X530">
            <v>2019.0321729280561</v>
          </cell>
          <cell r="Y530">
            <v>66.496685031342537</v>
          </cell>
          <cell r="Z530">
            <v>291.94378024239944</v>
          </cell>
          <cell r="AA530">
            <v>19.91791922493379</v>
          </cell>
          <cell r="AB530">
            <v>0</v>
          </cell>
        </row>
        <row r="531">
          <cell r="A531">
            <v>2017</v>
          </cell>
          <cell r="B531">
            <v>3</v>
          </cell>
          <cell r="C531">
            <v>327.3916434515998</v>
          </cell>
          <cell r="E531">
            <v>27.220867093300001</v>
          </cell>
          <cell r="F531">
            <v>-44.907321676810803</v>
          </cell>
          <cell r="H531">
            <v>300.1707763582998</v>
          </cell>
          <cell r="I531">
            <v>268.90927734430318</v>
          </cell>
          <cell r="J531">
            <v>569.08005370260298</v>
          </cell>
          <cell r="K531">
            <v>5994.7929572870744</v>
          </cell>
          <cell r="L531">
            <v>447.75988241429815</v>
          </cell>
          <cell r="M531">
            <v>5547.0330748727765</v>
          </cell>
          <cell r="N531">
            <v>3659.22616137047</v>
          </cell>
          <cell r="O531">
            <v>112.02434937000882</v>
          </cell>
          <cell r="P531">
            <v>3547.2018120004614</v>
          </cell>
          <cell r="Q531">
            <v>1466.2628831724544</v>
          </cell>
          <cell r="R531">
            <v>83.205496123091649</v>
          </cell>
          <cell r="S531">
            <v>230.56811778002998</v>
          </cell>
          <cell r="T531">
            <v>65.981829742760453</v>
          </cell>
          <cell r="U531">
            <v>5463.827578749685</v>
          </cell>
          <cell r="V531">
            <v>3316.6336942204316</v>
          </cell>
          <cell r="W531">
            <v>1400.2810534296939</v>
          </cell>
          <cell r="X531">
            <v>10180.74232639981</v>
          </cell>
          <cell r="Y531">
            <v>84.540143954050635</v>
          </cell>
          <cell r="Z531">
            <v>276.22752750953731</v>
          </cell>
          <cell r="AA531">
            <v>18.987772182294105</v>
          </cell>
          <cell r="AB531">
            <v>0</v>
          </cell>
        </row>
        <row r="532">
          <cell r="A532">
            <v>2017</v>
          </cell>
          <cell r="B532">
            <v>4</v>
          </cell>
          <cell r="C532">
            <v>119.90157293108078</v>
          </cell>
          <cell r="E532">
            <v>0</v>
          </cell>
          <cell r="F532">
            <v>-16.446536168134209</v>
          </cell>
          <cell r="H532">
            <v>119.90157293108078</v>
          </cell>
          <cell r="I532">
            <v>80.42266633238755</v>
          </cell>
          <cell r="J532">
            <v>200.32423926346831</v>
          </cell>
          <cell r="K532">
            <v>3865.1748289757656</v>
          </cell>
          <cell r="L532">
            <v>105.66364108862282</v>
          </cell>
          <cell r="M532">
            <v>3759.511187887143</v>
          </cell>
          <cell r="N532">
            <v>792.14831583736782</v>
          </cell>
          <cell r="O532">
            <v>20.203713714769542</v>
          </cell>
          <cell r="P532">
            <v>771.94460212259833</v>
          </cell>
          <cell r="Q532">
            <v>332.19470578059008</v>
          </cell>
          <cell r="R532">
            <v>46.993889848589291</v>
          </cell>
          <cell r="S532">
            <v>50.1763991379689</v>
          </cell>
          <cell r="T532">
            <v>13.287788231223605</v>
          </cell>
          <cell r="U532">
            <v>3712.5172980385537</v>
          </cell>
          <cell r="V532">
            <v>721.7682029846294</v>
          </cell>
          <cell r="W532">
            <v>318.90691754936648</v>
          </cell>
          <cell r="X532">
            <v>4753.1924185725502</v>
          </cell>
          <cell r="Y532">
            <v>22.001473841450331</v>
          </cell>
          <cell r="Z532">
            <v>82.93369951544237</v>
          </cell>
          <cell r="AA532">
            <v>5.5229038608890901</v>
          </cell>
          <cell r="AB532">
            <v>0</v>
          </cell>
        </row>
        <row r="533">
          <cell r="A533">
            <v>2017</v>
          </cell>
          <cell r="B533">
            <v>5</v>
          </cell>
          <cell r="C533">
            <v>838.55954014148085</v>
          </cell>
          <cell r="E533">
            <v>78.102679776700001</v>
          </cell>
          <cell r="F533">
            <v>-115.02267625795142</v>
          </cell>
          <cell r="H533">
            <v>760.45686036478082</v>
          </cell>
          <cell r="I533">
            <v>851.55390498309339</v>
          </cell>
          <cell r="J533">
            <v>1612.0107653478744</v>
          </cell>
          <cell r="K533">
            <v>39727.313161825077</v>
          </cell>
          <cell r="L533">
            <v>1214.5529179919581</v>
          </cell>
          <cell r="M533">
            <v>38512.760243833116</v>
          </cell>
          <cell r="N533">
            <v>21247.250350902188</v>
          </cell>
          <cell r="O533">
            <v>505.26963135698651</v>
          </cell>
          <cell r="P533">
            <v>20741.980719545201</v>
          </cell>
          <cell r="Q533">
            <v>13325.442901811382</v>
          </cell>
          <cell r="R533">
            <v>256.75173495888743</v>
          </cell>
          <cell r="S533">
            <v>570.4044697874931</v>
          </cell>
          <cell r="T533">
            <v>316.47926891802035</v>
          </cell>
          <cell r="U533">
            <v>38256.008508874227</v>
          </cell>
          <cell r="V533">
            <v>20171.576249757709</v>
          </cell>
          <cell r="W533">
            <v>13008.963632893363</v>
          </cell>
          <cell r="X533">
            <v>71436.548391525299</v>
          </cell>
          <cell r="Y533">
            <v>227.79380731363474</v>
          </cell>
          <cell r="Z533">
            <v>858.65989266754616</v>
          </cell>
          <cell r="AA533">
            <v>57.181773683220044</v>
          </cell>
          <cell r="AB533">
            <v>0</v>
          </cell>
        </row>
        <row r="534">
          <cell r="B534" t="str">
            <v xml:space="preserve">pool 1 waste </v>
          </cell>
          <cell r="C534">
            <v>872.57653514716162</v>
          </cell>
          <cell r="H534">
            <v>0</v>
          </cell>
          <cell r="R534">
            <v>872.57653514716162</v>
          </cell>
          <cell r="Y534">
            <v>974.18690409849864</v>
          </cell>
          <cell r="Z534">
            <v>0</v>
          </cell>
          <cell r="AA534">
            <v>-101.61036895133702</v>
          </cell>
          <cell r="AB534">
            <v>0</v>
          </cell>
          <cell r="AC534">
            <v>0</v>
          </cell>
        </row>
        <row r="535">
          <cell r="A535">
            <v>2017</v>
          </cell>
          <cell r="B535" t="str">
            <v>Total excl waste</v>
          </cell>
          <cell r="C535">
            <v>2175.6949730515762</v>
          </cell>
          <cell r="E535">
            <v>409.9091650982449</v>
          </cell>
          <cell r="F535">
            <v>-298.43349999827223</v>
          </cell>
          <cell r="H535">
            <v>1765.7858079533312</v>
          </cell>
          <cell r="I535">
            <v>1493.7740620660729</v>
          </cell>
          <cell r="J535">
            <v>3259.5598700194041</v>
          </cell>
          <cell r="K535">
            <v>51302.192812050598</v>
          </cell>
          <cell r="L535">
            <v>2231.9874995161217</v>
          </cell>
          <cell r="M535">
            <v>49070.205312534476</v>
          </cell>
          <cell r="N535">
            <v>27160.595107604866</v>
          </cell>
          <cell r="O535">
            <v>843.43867075615492</v>
          </cell>
          <cell r="P535">
            <v>26317.156436848712</v>
          </cell>
          <cell r="Q535">
            <v>15803.85847818456</v>
          </cell>
          <cell r="R535">
            <v>802.97493685301333</v>
          </cell>
          <cell r="S535">
            <v>1114.7340406176218</v>
          </cell>
          <cell r="T535">
            <v>602.03401339877587</v>
          </cell>
          <cell r="U535">
            <v>48267.230375681458</v>
          </cell>
          <cell r="V535">
            <v>25202.42239623109</v>
          </cell>
          <cell r="W535">
            <v>15201.824464785786</v>
          </cell>
          <cell r="X535">
            <v>88671.477236698323</v>
          </cell>
          <cell r="Y535">
            <v>400.83211014047822</v>
          </cell>
          <cell r="Z535">
            <v>2002.0744434223157</v>
          </cell>
          <cell r="AA535">
            <v>101.61036895133702</v>
          </cell>
          <cell r="AB535">
            <v>0</v>
          </cell>
          <cell r="AC535">
            <v>15.226068355280116</v>
          </cell>
        </row>
        <row r="536">
          <cell r="A536">
            <v>2018</v>
          </cell>
          <cell r="B536">
            <v>1</v>
          </cell>
          <cell r="C536">
            <v>811.00144663097626</v>
          </cell>
          <cell r="E536">
            <v>303.47101322824494</v>
          </cell>
          <cell r="F536">
            <v>-111.24261590873601</v>
          </cell>
          <cell r="H536">
            <v>507.53043340273132</v>
          </cell>
          <cell r="I536">
            <v>0</v>
          </cell>
          <cell r="J536">
            <v>507.53043340273132</v>
          </cell>
          <cell r="K536">
            <v>710.54260676382387</v>
          </cell>
          <cell r="L536">
            <v>203.01217336109255</v>
          </cell>
          <cell r="M536">
            <v>507.53043340273132</v>
          </cell>
          <cell r="N536">
            <v>274.06643403747489</v>
          </cell>
          <cell r="O536">
            <v>71.054260676382384</v>
          </cell>
          <cell r="P536">
            <v>203.01217336109249</v>
          </cell>
          <cell r="Q536">
            <v>78.949753911529243</v>
          </cell>
          <cell r="R536">
            <v>304.51826004163877</v>
          </cell>
          <cell r="S536">
            <v>131.95791268471012</v>
          </cell>
          <cell r="T536">
            <v>71.054778520376317</v>
          </cell>
          <cell r="U536">
            <v>203.01217336109255</v>
          </cell>
          <cell r="V536">
            <v>71.05426067638237</v>
          </cell>
          <cell r="W536">
            <v>7.8949753911529257</v>
          </cell>
          <cell r="X536">
            <v>281.9614094286278</v>
          </cell>
          <cell r="Y536">
            <v>-2.4868995751603507E-14</v>
          </cell>
          <cell r="Z536">
            <v>492.30502270932345</v>
          </cell>
          <cell r="AA536">
            <v>0</v>
          </cell>
          <cell r="AC536">
            <v>15.225928537401753</v>
          </cell>
        </row>
        <row r="537">
          <cell r="A537">
            <v>2018</v>
          </cell>
          <cell r="B537">
            <v>2</v>
          </cell>
          <cell r="C537">
            <v>78.840769896438303</v>
          </cell>
          <cell r="E537">
            <v>1.1146050000000001</v>
          </cell>
          <cell r="F537">
            <v>-10.814349986639757</v>
          </cell>
          <cell r="H537">
            <v>77.726164896438306</v>
          </cell>
          <cell r="I537">
            <v>291.94378024239944</v>
          </cell>
          <cell r="J537">
            <v>369.66994513883776</v>
          </cell>
          <cell r="K537">
            <v>1001.5347617967396</v>
          </cell>
          <cell r="L537">
            <v>260.14704939205916</v>
          </cell>
          <cell r="M537">
            <v>741.38771240468054</v>
          </cell>
          <cell r="N537">
            <v>1181.5370379839974</v>
          </cell>
          <cell r="O537">
            <v>133.84971362754857</v>
          </cell>
          <cell r="P537">
            <v>1047.6873243564487</v>
          </cell>
          <cell r="Q537">
            <v>599.62708130576459</v>
          </cell>
          <cell r="R537">
            <v>111.20815686070208</v>
          </cell>
          <cell r="S537">
            <v>130.96091554455609</v>
          </cell>
          <cell r="T537">
            <v>134.91609329379705</v>
          </cell>
          <cell r="U537">
            <v>630.17955554397849</v>
          </cell>
          <cell r="V537">
            <v>916.72640881189261</v>
          </cell>
          <cell r="W537">
            <v>464.71098801196752</v>
          </cell>
          <cell r="X537">
            <v>2011.6169523678386</v>
          </cell>
          <cell r="Y537">
            <v>66.272916157800765</v>
          </cell>
          <cell r="Z537">
            <v>290.95799125630168</v>
          </cell>
          <cell r="AA537">
            <v>19.854258284952763</v>
          </cell>
          <cell r="AB537">
            <v>0</v>
          </cell>
        </row>
        <row r="538">
          <cell r="A538">
            <v>2018</v>
          </cell>
          <cell r="B538">
            <v>3</v>
          </cell>
          <cell r="C538">
            <v>327.3916434515998</v>
          </cell>
          <cell r="E538">
            <v>27.220867093300001</v>
          </cell>
          <cell r="F538">
            <v>-44.907321676810803</v>
          </cell>
          <cell r="H538">
            <v>300.1707763582998</v>
          </cell>
          <cell r="I538">
            <v>276.22752750953731</v>
          </cell>
          <cell r="J538">
            <v>576.39830386783706</v>
          </cell>
          <cell r="K538">
            <v>6040.2258826175221</v>
          </cell>
          <cell r="L538">
            <v>464.26498737003521</v>
          </cell>
          <cell r="M538">
            <v>5575.9608952474864</v>
          </cell>
          <cell r="N538">
            <v>3780.8986815904668</v>
          </cell>
          <cell r="O538">
            <v>124.10734276645231</v>
          </cell>
          <cell r="P538">
            <v>3656.7913388240145</v>
          </cell>
          <cell r="Q538">
            <v>1524.3883961961462</v>
          </cell>
          <cell r="R538">
            <v>83.639413428712302</v>
          </cell>
          <cell r="S538">
            <v>237.69143702356098</v>
          </cell>
          <cell r="T538">
            <v>68.597477828826584</v>
          </cell>
          <cell r="U538">
            <v>5492.3214818187744</v>
          </cell>
          <cell r="V538">
            <v>3419.0999018004536</v>
          </cell>
          <cell r="W538">
            <v>1455.7909183673196</v>
          </cell>
          <cell r="X538">
            <v>10367.212301986548</v>
          </cell>
          <cell r="Y538">
            <v>86.804804397710313</v>
          </cell>
          <cell r="Z538">
            <v>283.62710746933459</v>
          </cell>
          <cell r="AA538">
            <v>19.496416414054995</v>
          </cell>
          <cell r="AB538">
            <v>0</v>
          </cell>
        </row>
        <row r="539">
          <cell r="A539">
            <v>2018</v>
          </cell>
          <cell r="B539">
            <v>4</v>
          </cell>
          <cell r="C539">
            <v>119.90157293108078</v>
          </cell>
          <cell r="E539">
            <v>0</v>
          </cell>
          <cell r="F539">
            <v>-16.446536168134209</v>
          </cell>
          <cell r="H539">
            <v>119.90157293108078</v>
          </cell>
          <cell r="I539">
            <v>82.93369951544237</v>
          </cell>
          <cell r="J539">
            <v>202.83527244652316</v>
          </cell>
          <cell r="K539">
            <v>3915.3525704850767</v>
          </cell>
          <cell r="L539">
            <v>113.14535984292735</v>
          </cell>
          <cell r="M539">
            <v>3802.2072106421492</v>
          </cell>
          <cell r="N539">
            <v>834.91356282755669</v>
          </cell>
          <cell r="O539">
            <v>21.489847256213178</v>
          </cell>
          <cell r="P539">
            <v>813.42371557134356</v>
          </cell>
          <cell r="Q539">
            <v>340.39676480557966</v>
          </cell>
          <cell r="R539">
            <v>47.52759013302687</v>
          </cell>
          <cell r="S539">
            <v>52.872541512137332</v>
          </cell>
          <cell r="T539">
            <v>13.615870592223187</v>
          </cell>
          <cell r="U539">
            <v>3754.6796205091223</v>
          </cell>
          <cell r="V539">
            <v>760.55117405920623</v>
          </cell>
          <cell r="W539">
            <v>326.78089421335648</v>
          </cell>
          <cell r="X539">
            <v>4842.0116887816848</v>
          </cell>
          <cell r="Y539">
            <v>22.710155326955064</v>
          </cell>
          <cell r="Z539">
            <v>85.605046798562967</v>
          </cell>
          <cell r="AA539">
            <v>5.7008001118693699</v>
          </cell>
          <cell r="AB539">
            <v>0</v>
          </cell>
        </row>
        <row r="540">
          <cell r="A540">
            <v>2018</v>
          </cell>
          <cell r="B540">
            <v>5</v>
          </cell>
          <cell r="C540">
            <v>838.55954014148085</v>
          </cell>
          <cell r="E540">
            <v>78.102679776700001</v>
          </cell>
          <cell r="F540">
            <v>-115.02267625795142</v>
          </cell>
          <cell r="H540">
            <v>760.45686036478082</v>
          </cell>
          <cell r="I540">
            <v>858.65989266754616</v>
          </cell>
          <cell r="J540">
            <v>1619.1167530323271</v>
          </cell>
          <cell r="K540">
            <v>39875.125261906556</v>
          </cell>
          <cell r="L540">
            <v>1255.517841393985</v>
          </cell>
          <cell r="M540">
            <v>38619.60742051257</v>
          </cell>
          <cell r="N540">
            <v>21427.094091151695</v>
          </cell>
          <cell r="O540">
            <v>521.83261007466399</v>
          </cell>
          <cell r="P540">
            <v>20905.261481077032</v>
          </cell>
          <cell r="Q540">
            <v>13530.796242968026</v>
          </cell>
          <cell r="R540">
            <v>257.46404947008381</v>
          </cell>
          <cell r="S540">
            <v>574.89469072961845</v>
          </cell>
          <cell r="T540">
            <v>321.35641077049064</v>
          </cell>
          <cell r="U540">
            <v>38362.143371042483</v>
          </cell>
          <cell r="V540">
            <v>20330.366790347412</v>
          </cell>
          <cell r="W540">
            <v>13209.439832197535</v>
          </cell>
          <cell r="X540">
            <v>71901.949993587434</v>
          </cell>
          <cell r="Y540">
            <v>229.80151704532233</v>
          </cell>
          <cell r="Z540">
            <v>866.22787637636088</v>
          </cell>
          <cell r="AA540">
            <v>57.685757548509642</v>
          </cell>
          <cell r="AB540">
            <v>0</v>
          </cell>
        </row>
        <row r="541">
          <cell r="B541" t="str">
            <v xml:space="preserve">pool 1 waste </v>
          </cell>
          <cell r="C541">
            <v>872.57653514716162</v>
          </cell>
          <cell r="H541">
            <v>0</v>
          </cell>
          <cell r="R541">
            <v>872.57653514716162</v>
          </cell>
          <cell r="Y541">
            <v>975.3137675065484</v>
          </cell>
          <cell r="Z541">
            <v>0</v>
          </cell>
          <cell r="AA541">
            <v>-102.73723235938677</v>
          </cell>
          <cell r="AB541">
            <v>0</v>
          </cell>
          <cell r="AC541">
            <v>0</v>
          </cell>
        </row>
        <row r="542">
          <cell r="A542">
            <v>2018</v>
          </cell>
          <cell r="B542" t="str">
            <v>Total excl waste</v>
          </cell>
          <cell r="C542">
            <v>2175.6949730515762</v>
          </cell>
          <cell r="E542">
            <v>409.9091650982449</v>
          </cell>
          <cell r="F542">
            <v>-298.43349999827223</v>
          </cell>
          <cell r="H542">
            <v>1765.7858079533312</v>
          </cell>
          <cell r="I542">
            <v>1509.7648999349253</v>
          </cell>
          <cell r="J542">
            <v>3275.5507078882565</v>
          </cell>
          <cell r="K542">
            <v>51542.781083569716</v>
          </cell>
          <cell r="L542">
            <v>2296.0874113600994</v>
          </cell>
          <cell r="M542">
            <v>49246.693672209614</v>
          </cell>
          <cell r="N542">
            <v>27498.509807591192</v>
          </cell>
          <cell r="O542">
            <v>872.33377440126037</v>
          </cell>
          <cell r="P542">
            <v>26626.176033189931</v>
          </cell>
          <cell r="Q542">
            <v>16074.158239187047</v>
          </cell>
          <cell r="R542">
            <v>804.35746993416387</v>
          </cell>
          <cell r="S542">
            <v>1128.3774974945829</v>
          </cell>
          <cell r="T542">
            <v>609.54063100571375</v>
          </cell>
          <cell r="U542">
            <v>48442.336202275452</v>
          </cell>
          <cell r="V542">
            <v>25497.798535695347</v>
          </cell>
          <cell r="W542">
            <v>15464.617608181332</v>
          </cell>
          <cell r="X542">
            <v>89404.752346152134</v>
          </cell>
          <cell r="Y542">
            <v>405.58939292778848</v>
          </cell>
          <cell r="Z542">
            <v>2018.7230446098836</v>
          </cell>
          <cell r="AA542">
            <v>102.73723235938677</v>
          </cell>
          <cell r="AB542">
            <v>0</v>
          </cell>
          <cell r="AC542">
            <v>15.225928537401753</v>
          </cell>
        </row>
        <row r="543">
          <cell r="A543">
            <v>2019</v>
          </cell>
          <cell r="B543">
            <v>1</v>
          </cell>
          <cell r="C543">
            <v>811.00144663097626</v>
          </cell>
          <cell r="E543">
            <v>303.47101322824494</v>
          </cell>
          <cell r="F543">
            <v>-111.24261590873601</v>
          </cell>
          <cell r="H543">
            <v>507.53043340273132</v>
          </cell>
          <cell r="I543">
            <v>0</v>
          </cell>
          <cell r="J543">
            <v>507.53043340273132</v>
          </cell>
          <cell r="K543">
            <v>710.54260676382387</v>
          </cell>
          <cell r="L543">
            <v>203.01217336109255</v>
          </cell>
          <cell r="M543">
            <v>507.53043340273132</v>
          </cell>
          <cell r="N543">
            <v>274.06643403747489</v>
          </cell>
          <cell r="O543">
            <v>71.054260676382384</v>
          </cell>
          <cell r="P543">
            <v>203.01217336109249</v>
          </cell>
          <cell r="Q543">
            <v>78.94923606753531</v>
          </cell>
          <cell r="R543">
            <v>304.51826004163877</v>
          </cell>
          <cell r="S543">
            <v>131.95791268471012</v>
          </cell>
          <cell r="T543">
            <v>71.054312460781787</v>
          </cell>
          <cell r="U543">
            <v>203.01217336109255</v>
          </cell>
          <cell r="V543">
            <v>71.05426067638237</v>
          </cell>
          <cell r="W543">
            <v>7.8949236067535224</v>
          </cell>
          <cell r="X543">
            <v>281.96135764422843</v>
          </cell>
          <cell r="Y543">
            <v>2.1316282072803006E-14</v>
          </cell>
          <cell r="Z543">
            <v>492.3045706315167</v>
          </cell>
          <cell r="AA543">
            <v>0</v>
          </cell>
          <cell r="AC543">
            <v>15.225914555613919</v>
          </cell>
        </row>
        <row r="544">
          <cell r="A544">
            <v>2019</v>
          </cell>
          <cell r="B544">
            <v>2</v>
          </cell>
          <cell r="C544">
            <v>78.840769896438303</v>
          </cell>
          <cell r="E544">
            <v>1.1146050000000001</v>
          </cell>
          <cell r="F544">
            <v>-10.814349986639757</v>
          </cell>
          <cell r="H544">
            <v>77.726164896438306</v>
          </cell>
          <cell r="I544">
            <v>290.95799125630168</v>
          </cell>
          <cell r="J544">
            <v>368.68415615274</v>
          </cell>
          <cell r="K544">
            <v>998.8637116967185</v>
          </cell>
          <cell r="L544">
            <v>259.43006481190906</v>
          </cell>
          <cell r="M544">
            <v>739.43364688480938</v>
          </cell>
          <cell r="N544">
            <v>1176.1564736238017</v>
          </cell>
          <cell r="O544">
            <v>131.232975351466</v>
          </cell>
          <cell r="P544">
            <v>1044.9234982723358</v>
          </cell>
          <cell r="Q544">
            <v>595.94396336343357</v>
          </cell>
          <cell r="R544">
            <v>110.9150470327214</v>
          </cell>
          <cell r="S544">
            <v>130.61543728404197</v>
          </cell>
          <cell r="T544">
            <v>134.08739175677255</v>
          </cell>
          <cell r="U544">
            <v>628.51859985208796</v>
          </cell>
          <cell r="V544">
            <v>914.30806098829385</v>
          </cell>
          <cell r="W544">
            <v>461.85657160666102</v>
          </cell>
          <cell r="X544">
            <v>2004.6832324470429</v>
          </cell>
          <cell r="Y544">
            <v>66.015039234557221</v>
          </cell>
          <cell r="Z544">
            <v>289.8219430353019</v>
          </cell>
          <cell r="AA544">
            <v>19.780893803676797</v>
          </cell>
          <cell r="AB544">
            <v>0</v>
          </cell>
        </row>
        <row r="545">
          <cell r="A545">
            <v>2019</v>
          </cell>
          <cell r="B545">
            <v>3</v>
          </cell>
          <cell r="C545">
            <v>327.3916434515998</v>
          </cell>
          <cell r="E545">
            <v>27.220867093300001</v>
          </cell>
          <cell r="F545">
            <v>-44.907321676810803</v>
          </cell>
          <cell r="H545">
            <v>300.1707763582998</v>
          </cell>
          <cell r="I545">
            <v>283.62710746933459</v>
          </cell>
          <cell r="J545">
            <v>583.79788382763445</v>
          </cell>
          <cell r="K545">
            <v>6076.1193656464093</v>
          </cell>
          <cell r="L545">
            <v>430.87315391721035</v>
          </cell>
          <cell r="M545">
            <v>5645.2462117291989</v>
          </cell>
          <cell r="N545">
            <v>3849.973055717664</v>
          </cell>
          <cell r="O545">
            <v>119.28899985222316</v>
          </cell>
          <cell r="P545">
            <v>3730.6840558654408</v>
          </cell>
          <cell r="Q545">
            <v>1575.0799182195428</v>
          </cell>
          <cell r="R545">
            <v>84.678693175937994</v>
          </cell>
          <cell r="S545">
            <v>242.49446363125367</v>
          </cell>
          <cell r="T545">
            <v>70.878596319879435</v>
          </cell>
          <cell r="U545">
            <v>5560.5675185532609</v>
          </cell>
          <cell r="V545">
            <v>3488.1895922341873</v>
          </cell>
          <cell r="W545">
            <v>1504.2013218996633</v>
          </cell>
          <cell r="X545">
            <v>10552.958432687112</v>
          </cell>
          <cell r="Y545">
            <v>88.613219569551049</v>
          </cell>
          <cell r="Z545">
            <v>289.53594590116649</v>
          </cell>
          <cell r="AA545">
            <v>19.902587656353557</v>
          </cell>
          <cell r="AB545">
            <v>0</v>
          </cell>
        </row>
        <row r="546">
          <cell r="A546">
            <v>2019</v>
          </cell>
          <cell r="B546">
            <v>4</v>
          </cell>
          <cell r="C546">
            <v>119.90157293108078</v>
          </cell>
          <cell r="E546">
            <v>0</v>
          </cell>
          <cell r="F546">
            <v>-16.446536168134209</v>
          </cell>
          <cell r="H546">
            <v>119.90157293108078</v>
          </cell>
          <cell r="I546">
            <v>85.605046798562967</v>
          </cell>
          <cell r="J546">
            <v>205.50661972964375</v>
          </cell>
          <cell r="K546">
            <v>3960.186240238766</v>
          </cell>
          <cell r="L546">
            <v>114.15885537513593</v>
          </cell>
          <cell r="M546">
            <v>3846.0273848636302</v>
          </cell>
          <cell r="N546">
            <v>874.71002943434212</v>
          </cell>
          <cell r="O546">
            <v>22.985640502718613</v>
          </cell>
          <cell r="P546">
            <v>851.72438893162348</v>
          </cell>
          <cell r="Q546">
            <v>349.76653471607511</v>
          </cell>
          <cell r="R546">
            <v>48.075342310795378</v>
          </cell>
          <cell r="S546">
            <v>55.362085280555533</v>
          </cell>
          <cell r="T546">
            <v>13.990661388643005</v>
          </cell>
          <cell r="U546">
            <v>3797.9520425528349</v>
          </cell>
          <cell r="V546">
            <v>796.36230365106792</v>
          </cell>
          <cell r="W546">
            <v>335.77587332743212</v>
          </cell>
          <cell r="X546">
            <v>4930.0902195313347</v>
          </cell>
          <cell r="Y546">
            <v>23.389788171407041</v>
          </cell>
          <cell r="Z546">
            <v>88.166896359587184</v>
          </cell>
          <cell r="AA546">
            <v>5.8714044489996962</v>
          </cell>
          <cell r="AB546">
            <v>0</v>
          </cell>
        </row>
        <row r="547">
          <cell r="A547">
            <v>2019</v>
          </cell>
          <cell r="B547">
            <v>5</v>
          </cell>
          <cell r="C547">
            <v>838.55954014148085</v>
          </cell>
          <cell r="E547">
            <v>78.102679776700001</v>
          </cell>
          <cell r="F547">
            <v>-115.02267625795142</v>
          </cell>
          <cell r="H547">
            <v>760.45686036478082</v>
          </cell>
          <cell r="I547">
            <v>866.22787637636088</v>
          </cell>
          <cell r="J547">
            <v>1626.6847367411419</v>
          </cell>
          <cell r="K547">
            <v>39988.828107783622</v>
          </cell>
          <cell r="L547">
            <v>1239.1662316999673</v>
          </cell>
          <cell r="M547">
            <v>38749.661876083657</v>
          </cell>
          <cell r="N547">
            <v>21569.533022047381</v>
          </cell>
          <cell r="O547">
            <v>497.02886526389381</v>
          </cell>
          <cell r="P547">
            <v>21072.504156783485</v>
          </cell>
          <cell r="Q547">
            <v>13706.468697461429</v>
          </cell>
          <cell r="R547">
            <v>258.33107917389106</v>
          </cell>
          <cell r="S547">
            <v>579.49386431154596</v>
          </cell>
          <cell r="T547">
            <v>325.52863156470897</v>
          </cell>
          <cell r="U547">
            <v>38491.330796909766</v>
          </cell>
          <cell r="V547">
            <v>20493.010292471939</v>
          </cell>
          <cell r="W547">
            <v>13380.940065896721</v>
          </cell>
          <cell r="X547">
            <v>72365.281155278426</v>
          </cell>
          <cell r="Y547">
            <v>231.7213362256779</v>
          </cell>
          <cell r="Z547">
            <v>873.46456007196082</v>
          </cell>
          <cell r="AA547">
            <v>58.1676787525073</v>
          </cell>
          <cell r="AB547">
            <v>0</v>
          </cell>
        </row>
        <row r="548">
          <cell r="B548" t="str">
            <v xml:space="preserve">pool 1 waste </v>
          </cell>
          <cell r="C548">
            <v>872.57653514716162</v>
          </cell>
          <cell r="H548">
            <v>0</v>
          </cell>
          <cell r="R548">
            <v>872.57653514716162</v>
          </cell>
          <cell r="Y548">
            <v>976.299099808699</v>
          </cell>
          <cell r="Z548">
            <v>0</v>
          </cell>
          <cell r="AA548">
            <v>-103.72256466153735</v>
          </cell>
          <cell r="AB548">
            <v>0</v>
          </cell>
          <cell r="AC548">
            <v>0</v>
          </cell>
        </row>
        <row r="549">
          <cell r="A549">
            <v>2019</v>
          </cell>
          <cell r="B549" t="str">
            <v>Total excl waste</v>
          </cell>
          <cell r="C549">
            <v>2175.6949730515762</v>
          </cell>
          <cell r="E549">
            <v>409.9091650982449</v>
          </cell>
          <cell r="F549">
            <v>-298.43349999827223</v>
          </cell>
          <cell r="H549">
            <v>1765.7858079533312</v>
          </cell>
          <cell r="I549">
            <v>1526.4180219005602</v>
          </cell>
          <cell r="J549">
            <v>3292.2038298538914</v>
          </cell>
          <cell r="K549">
            <v>51734.540032129342</v>
          </cell>
          <cell r="L549">
            <v>2246.6404791653149</v>
          </cell>
          <cell r="M549">
            <v>49487.899552964023</v>
          </cell>
          <cell r="N549">
            <v>27744.439014860662</v>
          </cell>
          <cell r="O549">
            <v>841.59074164668391</v>
          </cell>
          <cell r="P549">
            <v>26902.848273213978</v>
          </cell>
          <cell r="Q549">
            <v>16306.208349828015</v>
          </cell>
          <cell r="R549">
            <v>806.51842173498471</v>
          </cell>
          <cell r="S549">
            <v>1139.9237631921073</v>
          </cell>
          <cell r="T549">
            <v>615.53959349078571</v>
          </cell>
          <cell r="U549">
            <v>48681.381131229042</v>
          </cell>
          <cell r="V549">
            <v>25762.924510021872</v>
          </cell>
          <cell r="W549">
            <v>15690.668756337231</v>
          </cell>
          <cell r="X549">
            <v>90134.974397588143</v>
          </cell>
          <cell r="Y549">
            <v>409.73938320119322</v>
          </cell>
          <cell r="Z549">
            <v>2033.2939159995331</v>
          </cell>
          <cell r="AA549">
            <v>103.72256466153735</v>
          </cell>
          <cell r="AB549">
            <v>0</v>
          </cell>
          <cell r="AC549">
            <v>15.225914555613919</v>
          </cell>
        </row>
        <row r="550">
          <cell r="A550">
            <v>2020</v>
          </cell>
          <cell r="B550">
            <v>1</v>
          </cell>
          <cell r="C550">
            <v>811.00144663097626</v>
          </cell>
          <cell r="E550">
            <v>303.47101322824494</v>
          </cell>
          <cell r="F550">
            <v>-111.24261590873601</v>
          </cell>
          <cell r="H550">
            <v>507.53043340273132</v>
          </cell>
          <cell r="I550">
            <v>0</v>
          </cell>
          <cell r="J550">
            <v>507.53043340273132</v>
          </cell>
          <cell r="K550">
            <v>710.54260676382387</v>
          </cell>
          <cell r="L550">
            <v>203.01217336109255</v>
          </cell>
          <cell r="M550">
            <v>507.53043340273132</v>
          </cell>
          <cell r="N550">
            <v>274.06643403747489</v>
          </cell>
          <cell r="O550">
            <v>71.054260676382384</v>
          </cell>
          <cell r="P550">
            <v>203.01217336109249</v>
          </cell>
          <cell r="Q550">
            <v>78.949184283135907</v>
          </cell>
          <cell r="R550">
            <v>304.51826004163877</v>
          </cell>
          <cell r="S550">
            <v>131.95791268471012</v>
          </cell>
          <cell r="T550">
            <v>71.054265854822319</v>
          </cell>
          <cell r="U550">
            <v>203.01217336109255</v>
          </cell>
          <cell r="V550">
            <v>71.05426067638237</v>
          </cell>
          <cell r="W550">
            <v>7.8949184283135878</v>
          </cell>
          <cell r="X550">
            <v>281.96135246578848</v>
          </cell>
          <cell r="Y550">
            <v>-1.7763568394002505E-14</v>
          </cell>
          <cell r="Z550">
            <v>492.3045254237361</v>
          </cell>
          <cell r="AA550">
            <v>0</v>
          </cell>
          <cell r="AC550">
            <v>15.225913157435134</v>
          </cell>
        </row>
        <row r="551">
          <cell r="A551">
            <v>2020</v>
          </cell>
          <cell r="B551">
            <v>2</v>
          </cell>
          <cell r="C551">
            <v>78.840769896438303</v>
          </cell>
          <cell r="E551">
            <v>1.1146050000000001</v>
          </cell>
          <cell r="F551">
            <v>-10.814349986639757</v>
          </cell>
          <cell r="H551">
            <v>77.726164896438306</v>
          </cell>
          <cell r="I551">
            <v>289.8219430353019</v>
          </cell>
          <cell r="J551">
            <v>367.54810793174022</v>
          </cell>
          <cell r="K551">
            <v>996.06670778382818</v>
          </cell>
          <cell r="L551">
            <v>258.76896159718643</v>
          </cell>
          <cell r="M551">
            <v>737.29774618664169</v>
          </cell>
          <cell r="N551">
            <v>1173.0770225854803</v>
          </cell>
          <cell r="O551">
            <v>130.83773299124456</v>
          </cell>
          <cell r="P551">
            <v>1042.2392895942357</v>
          </cell>
          <cell r="Q551">
            <v>592.69430459790556</v>
          </cell>
          <cell r="R551">
            <v>110.59466192799626</v>
          </cell>
          <cell r="S551">
            <v>130.27991119927947</v>
          </cell>
          <cell r="T551">
            <v>133.35621853452875</v>
          </cell>
          <cell r="U551">
            <v>626.70308425864539</v>
          </cell>
          <cell r="V551">
            <v>911.95937839495627</v>
          </cell>
          <cell r="W551">
            <v>459.33808606337681</v>
          </cell>
          <cell r="X551">
            <v>1998.0005487169785</v>
          </cell>
          <cell r="Y551">
            <v>65.771258419811957</v>
          </cell>
          <cell r="Z551">
            <v>288.74799365890232</v>
          </cell>
          <cell r="AA551">
            <v>19.711539583090225</v>
          </cell>
          <cell r="AB551">
            <v>0</v>
          </cell>
        </row>
        <row r="552">
          <cell r="A552">
            <v>2020</v>
          </cell>
          <cell r="B552">
            <v>3</v>
          </cell>
          <cell r="C552">
            <v>327.3916434515998</v>
          </cell>
          <cell r="E552">
            <v>27.220867093300001</v>
          </cell>
          <cell r="F552">
            <v>-44.907321676810803</v>
          </cell>
          <cell r="H552">
            <v>300.1707763582998</v>
          </cell>
          <cell r="I552">
            <v>289.53594590116649</v>
          </cell>
          <cell r="J552">
            <v>589.70672225946623</v>
          </cell>
          <cell r="K552">
            <v>6150.2742408127269</v>
          </cell>
          <cell r="L552">
            <v>460.1944558385307</v>
          </cell>
          <cell r="M552">
            <v>5690.0797849741966</v>
          </cell>
          <cell r="N552">
            <v>3948.3840480727181</v>
          </cell>
          <cell r="O552">
            <v>127.99157120239505</v>
          </cell>
          <cell r="P552">
            <v>3820.3924768703232</v>
          </cell>
          <cell r="Q552">
            <v>1632.1928931020584</v>
          </cell>
          <cell r="R552">
            <v>85.351196774612959</v>
          </cell>
          <cell r="S552">
            <v>248.32551099657104</v>
          </cell>
          <cell r="T552">
            <v>73.448680189592636</v>
          </cell>
          <cell r="U552">
            <v>5604.728588199584</v>
          </cell>
          <cell r="V552">
            <v>3572.066965873752</v>
          </cell>
          <cell r="W552">
            <v>1558.7442129124659</v>
          </cell>
          <cell r="X552">
            <v>10735.539766985803</v>
          </cell>
          <cell r="Y552">
            <v>90.633167954394352</v>
          </cell>
          <cell r="Z552">
            <v>296.13595060834342</v>
          </cell>
          <cell r="AA552">
            <v>20.356269398038833</v>
          </cell>
          <cell r="AB552">
            <v>0</v>
          </cell>
        </row>
        <row r="553">
          <cell r="A553">
            <v>2020</v>
          </cell>
          <cell r="B553">
            <v>4</v>
          </cell>
          <cell r="C553">
            <v>119.90157293108078</v>
          </cell>
          <cell r="E553">
            <v>0</v>
          </cell>
          <cell r="F553">
            <v>-16.446536168134209</v>
          </cell>
          <cell r="H553">
            <v>119.90157293108078</v>
          </cell>
          <cell r="I553">
            <v>88.166896359587184</v>
          </cell>
          <cell r="J553">
            <v>208.06846929066796</v>
          </cell>
          <cell r="K553">
            <v>4006.0205118435028</v>
          </cell>
          <cell r="L553">
            <v>121.34157584927662</v>
          </cell>
          <cell r="M553">
            <v>3884.6789359942263</v>
          </cell>
          <cell r="N553">
            <v>917.70387950034456</v>
          </cell>
          <cell r="O553">
            <v>29.943875088999519</v>
          </cell>
          <cell r="P553">
            <v>887.76000441134499</v>
          </cell>
          <cell r="Q553">
            <v>365.71974841643163</v>
          </cell>
          <cell r="R553">
            <v>48.558486699927833</v>
          </cell>
          <cell r="S553">
            <v>57.704400286737432</v>
          </cell>
          <cell r="T553">
            <v>14.628789936657265</v>
          </cell>
          <cell r="U553">
            <v>3836.1204492942984</v>
          </cell>
          <cell r="V553">
            <v>830.05560412460761</v>
          </cell>
          <cell r="W553">
            <v>351.09095847977437</v>
          </cell>
          <cell r="X553">
            <v>5017.2670118986807</v>
          </cell>
          <cell r="Y553">
            <v>24.07967922738171</v>
          </cell>
          <cell r="Z553">
            <v>90.767413849774698</v>
          </cell>
          <cell r="AA553">
            <v>6.0445838461661268</v>
          </cell>
          <cell r="AB553">
            <v>0</v>
          </cell>
        </row>
        <row r="554">
          <cell r="A554">
            <v>2020</v>
          </cell>
          <cell r="B554">
            <v>5</v>
          </cell>
          <cell r="C554">
            <v>838.55954014148085</v>
          </cell>
          <cell r="E554">
            <v>78.102679776700001</v>
          </cell>
          <cell r="F554">
            <v>-115.02267625795142</v>
          </cell>
          <cell r="H554">
            <v>760.45686036478082</v>
          </cell>
          <cell r="I554">
            <v>873.46456007196082</v>
          </cell>
          <cell r="J554">
            <v>1633.9214204367418</v>
          </cell>
          <cell r="K554">
            <v>40125.252217346511</v>
          </cell>
          <cell r="L554">
            <v>1214.110323098545</v>
          </cell>
          <cell r="M554">
            <v>38911.141894247965</v>
          </cell>
          <cell r="N554">
            <v>21707.120615570486</v>
          </cell>
          <cell r="O554">
            <v>502.09427485947293</v>
          </cell>
          <cell r="P554">
            <v>21205.026340711014</v>
          </cell>
          <cell r="Q554">
            <v>13883.034340756194</v>
          </cell>
          <cell r="R554">
            <v>259.40761262831978</v>
          </cell>
          <cell r="S554">
            <v>583.13822436955297</v>
          </cell>
          <cell r="T554">
            <v>329.72206559295961</v>
          </cell>
          <cell r="U554">
            <v>38651.734281619647</v>
          </cell>
          <cell r="V554">
            <v>20621.888116341463</v>
          </cell>
          <cell r="W554">
            <v>13553.312275163235</v>
          </cell>
          <cell r="X554">
            <v>72826.934673124342</v>
          </cell>
          <cell r="Y554">
            <v>233.496927012161</v>
          </cell>
          <cell r="Z554">
            <v>880.1575804491298</v>
          </cell>
          <cell r="AA554">
            <v>58.613395129541615</v>
          </cell>
          <cell r="AB554">
            <v>0</v>
          </cell>
        </row>
        <row r="555">
          <cell r="B555" t="str">
            <v xml:space="preserve">pool 1 waste </v>
          </cell>
          <cell r="C555">
            <v>872.57653514716162</v>
          </cell>
          <cell r="H555">
            <v>0</v>
          </cell>
          <cell r="R555">
            <v>872.57653514716162</v>
          </cell>
          <cell r="Y555">
            <v>977.30232310399845</v>
          </cell>
          <cell r="Z555">
            <v>0</v>
          </cell>
          <cell r="AA555">
            <v>-104.7257879568368</v>
          </cell>
          <cell r="AB555">
            <v>0</v>
          </cell>
          <cell r="AC555">
            <v>0</v>
          </cell>
        </row>
        <row r="556">
          <cell r="A556">
            <v>2020</v>
          </cell>
          <cell r="B556" t="str">
            <v>Total excl waste</v>
          </cell>
          <cell r="C556">
            <v>2175.6949730515762</v>
          </cell>
          <cell r="E556">
            <v>409.9091650982449</v>
          </cell>
          <cell r="F556">
            <v>-298.43349999827223</v>
          </cell>
          <cell r="H556">
            <v>1765.7858079533312</v>
          </cell>
          <cell r="I556">
            <v>1540.9893453680165</v>
          </cell>
          <cell r="J556">
            <v>3306.7751533213477</v>
          </cell>
          <cell r="K556">
            <v>51988.156284550394</v>
          </cell>
          <cell r="L556">
            <v>2257.4274897446312</v>
          </cell>
          <cell r="M556">
            <v>49730.728794805764</v>
          </cell>
          <cell r="N556">
            <v>28020.351999766503</v>
          </cell>
          <cell r="O556">
            <v>861.92171481849437</v>
          </cell>
          <cell r="P556">
            <v>27158.430284948012</v>
          </cell>
          <cell r="Q556">
            <v>16552.590471155727</v>
          </cell>
          <cell r="R556">
            <v>808.43021807249556</v>
          </cell>
          <cell r="S556">
            <v>1151.405959536851</v>
          </cell>
          <cell r="T556">
            <v>622.21002010856057</v>
          </cell>
          <cell r="U556">
            <v>48922.298576733265</v>
          </cell>
          <cell r="V556">
            <v>26007.024325411159</v>
          </cell>
          <cell r="W556">
            <v>15930.380451047165</v>
          </cell>
          <cell r="X556">
            <v>90859.703353191595</v>
          </cell>
          <cell r="Y556">
            <v>413.98103261374899</v>
          </cell>
          <cell r="Z556">
            <v>2048.1134639898864</v>
          </cell>
          <cell r="AA556">
            <v>104.7257879568368</v>
          </cell>
          <cell r="AB556">
            <v>0</v>
          </cell>
          <cell r="AC556">
            <v>15.225913157435134</v>
          </cell>
        </row>
      </sheetData>
      <sheetData sheetId="14">
        <row r="4">
          <cell r="C4">
            <v>1944</v>
          </cell>
        </row>
        <row r="7">
          <cell r="B7">
            <v>1</v>
          </cell>
          <cell r="C7">
            <v>0</v>
          </cell>
          <cell r="D7">
            <v>0</v>
          </cell>
          <cell r="E7">
            <v>0</v>
          </cell>
          <cell r="F7">
            <v>73.016281449027574</v>
          </cell>
          <cell r="G7">
            <v>0</v>
          </cell>
          <cell r="H7">
            <v>0</v>
          </cell>
          <cell r="I7">
            <v>69.263092670461745</v>
          </cell>
          <cell r="J7">
            <v>0</v>
          </cell>
          <cell r="K7">
            <v>0</v>
          </cell>
          <cell r="L7">
            <v>54.762947367243093</v>
          </cell>
          <cell r="M7">
            <v>0</v>
          </cell>
          <cell r="N7">
            <v>0</v>
          </cell>
          <cell r="O7">
            <v>47.529720171215779</v>
          </cell>
          <cell r="P7">
            <v>0</v>
          </cell>
          <cell r="Q7">
            <v>0</v>
          </cell>
          <cell r="R7">
            <v>45.674034800986831</v>
          </cell>
          <cell r="S7">
            <v>0</v>
          </cell>
          <cell r="T7">
            <v>0</v>
          </cell>
          <cell r="U7">
            <v>61.234904562194338</v>
          </cell>
          <cell r="V7">
            <v>0</v>
          </cell>
          <cell r="W7">
            <v>0</v>
          </cell>
          <cell r="X7">
            <v>61.692802388076998</v>
          </cell>
          <cell r="Y7">
            <v>0</v>
          </cell>
          <cell r="Z7">
            <v>0</v>
          </cell>
          <cell r="AA7">
            <v>79.981629835860119</v>
          </cell>
          <cell r="AB7">
            <v>0</v>
          </cell>
          <cell r="AC7">
            <v>0</v>
          </cell>
          <cell r="AD7">
            <v>89.496064469358487</v>
          </cell>
          <cell r="AE7">
            <v>0</v>
          </cell>
          <cell r="AF7">
            <v>0</v>
          </cell>
          <cell r="AG7">
            <v>86.544653959770827</v>
          </cell>
          <cell r="AH7">
            <v>0</v>
          </cell>
          <cell r="AI7">
            <v>0</v>
          </cell>
          <cell r="AJ7">
            <v>96.752143743758054</v>
          </cell>
          <cell r="AK7">
            <v>0</v>
          </cell>
          <cell r="AL7">
            <v>0</v>
          </cell>
          <cell r="AM7">
            <v>110.68634247681855</v>
          </cell>
          <cell r="AN7">
            <v>0</v>
          </cell>
          <cell r="AO7">
            <v>0</v>
          </cell>
          <cell r="AP7">
            <v>98.46652243880142</v>
          </cell>
          <cell r="AQ7">
            <v>0</v>
          </cell>
          <cell r="AR7">
            <v>0</v>
          </cell>
          <cell r="AS7">
            <v>93.824829251857153</v>
          </cell>
          <cell r="AT7">
            <v>0</v>
          </cell>
          <cell r="AU7">
            <v>0</v>
          </cell>
          <cell r="AV7">
            <v>118.83484374221966</v>
          </cell>
          <cell r="AW7">
            <v>0</v>
          </cell>
          <cell r="AX7">
            <v>0</v>
          </cell>
          <cell r="AY7">
            <v>113.556279471818</v>
          </cell>
          <cell r="AZ7">
            <v>0</v>
          </cell>
          <cell r="BA7">
            <v>0</v>
          </cell>
          <cell r="BB7">
            <v>83.173598386154424</v>
          </cell>
          <cell r="BC7">
            <v>0</v>
          </cell>
          <cell r="BD7">
            <v>0</v>
          </cell>
          <cell r="BE7">
            <v>98.285643065717764</v>
          </cell>
          <cell r="BF7">
            <v>0</v>
          </cell>
          <cell r="BG7">
            <v>0</v>
          </cell>
          <cell r="BH7">
            <v>106.58965231360858</v>
          </cell>
          <cell r="BI7">
            <v>0</v>
          </cell>
          <cell r="BJ7">
            <v>0</v>
          </cell>
          <cell r="BK7">
            <v>106.68490177892303</v>
          </cell>
          <cell r="BL7">
            <v>0</v>
          </cell>
          <cell r="BM7">
            <v>0</v>
          </cell>
          <cell r="BN7">
            <v>105.48953285025742</v>
          </cell>
          <cell r="BO7">
            <v>0</v>
          </cell>
          <cell r="BP7">
            <v>0</v>
          </cell>
          <cell r="BQ7">
            <v>104.9101797326436</v>
          </cell>
          <cell r="BR7">
            <v>0</v>
          </cell>
          <cell r="BS7">
            <v>0</v>
          </cell>
          <cell r="BT7">
            <v>102.1768774874982</v>
          </cell>
          <cell r="BU7">
            <v>0</v>
          </cell>
          <cell r="BV7">
            <v>0</v>
          </cell>
          <cell r="BW7">
            <v>87.217547794325668</v>
          </cell>
          <cell r="BX7">
            <v>0</v>
          </cell>
          <cell r="BY7">
            <v>0</v>
          </cell>
          <cell r="BZ7">
            <v>88.077175199999999</v>
          </cell>
          <cell r="CA7">
            <v>0</v>
          </cell>
          <cell r="CB7">
            <v>0</v>
          </cell>
          <cell r="CC7">
            <v>92.418489600000001</v>
          </cell>
          <cell r="CD7">
            <v>0</v>
          </cell>
          <cell r="CE7">
            <v>0</v>
          </cell>
          <cell r="CF7">
            <v>99.359687199999996</v>
          </cell>
          <cell r="CG7">
            <v>0</v>
          </cell>
          <cell r="CH7">
            <v>0</v>
          </cell>
          <cell r="CI7">
            <v>96.722911999999994</v>
          </cell>
          <cell r="CJ7">
            <v>0</v>
          </cell>
          <cell r="CK7">
            <v>0</v>
          </cell>
          <cell r="CL7">
            <v>102.47217599999999</v>
          </cell>
          <cell r="CM7">
            <v>0</v>
          </cell>
          <cell r="CN7">
            <v>0</v>
          </cell>
          <cell r="CO7">
            <v>108.3028784</v>
          </cell>
          <cell r="CP7">
            <v>0</v>
          </cell>
          <cell r="CQ7">
            <v>0</v>
          </cell>
          <cell r="CR7">
            <v>95.590079199999991</v>
          </cell>
          <cell r="CS7">
            <v>0</v>
          </cell>
          <cell r="CT7">
            <v>0</v>
          </cell>
          <cell r="CU7">
            <v>97.720670400000003</v>
          </cell>
          <cell r="CV7">
            <v>0</v>
          </cell>
          <cell r="CW7">
            <v>0</v>
          </cell>
          <cell r="CX7">
            <v>99.631123999999986</v>
          </cell>
          <cell r="CY7">
            <v>0</v>
          </cell>
          <cell r="CZ7">
            <v>0</v>
          </cell>
          <cell r="DA7">
            <v>99.617673599999961</v>
          </cell>
          <cell r="DB7">
            <v>0</v>
          </cell>
          <cell r="DC7">
            <v>0</v>
          </cell>
          <cell r="DD7">
            <v>93.074136800000019</v>
          </cell>
          <cell r="DE7">
            <v>0</v>
          </cell>
          <cell r="DF7">
            <v>0</v>
          </cell>
          <cell r="DG7">
            <v>108.53052319999995</v>
          </cell>
          <cell r="DH7">
            <v>0</v>
          </cell>
          <cell r="DI7">
            <v>0</v>
          </cell>
          <cell r="DJ7">
            <v>122.22770399999996</v>
          </cell>
          <cell r="DK7">
            <v>0</v>
          </cell>
          <cell r="DL7">
            <v>0</v>
          </cell>
          <cell r="DM7">
            <v>118.66150799999996</v>
          </cell>
          <cell r="DN7">
            <v>0</v>
          </cell>
          <cell r="DO7">
            <v>0</v>
          </cell>
          <cell r="DP7">
            <v>102.05182799999997</v>
          </cell>
          <cell r="DQ7">
            <v>0</v>
          </cell>
          <cell r="DR7">
            <v>0</v>
          </cell>
          <cell r="DS7">
            <v>116.60972399999996</v>
          </cell>
          <cell r="DT7">
            <v>0</v>
          </cell>
          <cell r="DU7">
            <v>0</v>
          </cell>
          <cell r="DV7">
            <v>146.99566799999994</v>
          </cell>
          <cell r="DW7">
            <v>0</v>
          </cell>
          <cell r="DX7">
            <v>0</v>
          </cell>
          <cell r="DY7">
            <v>147.56226655999993</v>
          </cell>
          <cell r="DZ7">
            <v>0</v>
          </cell>
          <cell r="EA7">
            <v>0</v>
          </cell>
          <cell r="EB7">
            <v>144.38675039999993</v>
          </cell>
          <cell r="EC7">
            <v>0</v>
          </cell>
          <cell r="ED7">
            <v>0</v>
          </cell>
          <cell r="EE7">
            <v>155.00488255999994</v>
          </cell>
          <cell r="EF7">
            <v>0</v>
          </cell>
          <cell r="EG7">
            <v>0</v>
          </cell>
          <cell r="EH7">
            <v>159.58255231999993</v>
          </cell>
          <cell r="EI7">
            <v>0</v>
          </cell>
          <cell r="EJ7">
            <v>0</v>
          </cell>
          <cell r="EK7">
            <v>168.39006191999991</v>
          </cell>
          <cell r="EL7">
            <v>0</v>
          </cell>
          <cell r="EM7">
            <v>0</v>
          </cell>
          <cell r="EN7">
            <v>148.08467521021271</v>
          </cell>
          <cell r="EO7">
            <v>0</v>
          </cell>
          <cell r="EP7">
            <v>0</v>
          </cell>
          <cell r="EQ7">
            <v>173.13973558468078</v>
          </cell>
          <cell r="ER7">
            <v>0</v>
          </cell>
          <cell r="ES7">
            <v>0</v>
          </cell>
          <cell r="ET7">
            <v>189.049977480851</v>
          </cell>
          <cell r="EU7">
            <v>0</v>
          </cell>
          <cell r="EV7">
            <v>0</v>
          </cell>
          <cell r="EW7">
            <v>217.96737645276588</v>
          </cell>
          <cell r="EX7">
            <v>0</v>
          </cell>
          <cell r="EY7">
            <v>0</v>
          </cell>
          <cell r="EZ7">
            <v>209.75446238297866</v>
          </cell>
          <cell r="FA7">
            <v>0</v>
          </cell>
          <cell r="FB7">
            <v>0</v>
          </cell>
          <cell r="FC7">
            <v>211.57825603505012</v>
          </cell>
          <cell r="FD7">
            <v>0</v>
          </cell>
          <cell r="FE7">
            <v>0</v>
          </cell>
          <cell r="FF7">
            <v>229.29049920128671</v>
          </cell>
          <cell r="FG7">
            <v>0</v>
          </cell>
          <cell r="FH7">
            <v>0</v>
          </cell>
          <cell r="FI7">
            <v>265.15851328171561</v>
          </cell>
          <cell r="FJ7">
            <v>0</v>
          </cell>
          <cell r="FK7">
            <v>0</v>
          </cell>
          <cell r="FL7">
            <v>231.19007355626132</v>
          </cell>
          <cell r="FM7">
            <v>0</v>
          </cell>
          <cell r="FN7">
            <v>0</v>
          </cell>
          <cell r="FO7">
            <v>259.38819942155015</v>
          </cell>
          <cell r="FP7">
            <v>0</v>
          </cell>
          <cell r="FQ7">
            <v>0</v>
          </cell>
          <cell r="FR7">
            <v>278.02409165846336</v>
          </cell>
          <cell r="FS7">
            <v>0</v>
          </cell>
          <cell r="FT7">
            <v>0</v>
          </cell>
          <cell r="FU7">
            <v>301.32103993634291</v>
          </cell>
          <cell r="FV7">
            <v>0</v>
          </cell>
          <cell r="FW7">
            <v>0</v>
          </cell>
          <cell r="FX7">
            <v>313.45807439842451</v>
          </cell>
          <cell r="FY7">
            <v>0</v>
          </cell>
          <cell r="FZ7">
            <v>0</v>
          </cell>
          <cell r="GA7">
            <v>338.43206347547135</v>
          </cell>
          <cell r="GB7">
            <v>0</v>
          </cell>
          <cell r="GC7">
            <v>0</v>
          </cell>
          <cell r="GD7">
            <v>356.57610070768771</v>
          </cell>
          <cell r="GE7">
            <v>0</v>
          </cell>
          <cell r="GF7">
            <v>0</v>
          </cell>
          <cell r="GG7">
            <v>361.56555311047964</v>
          </cell>
          <cell r="GH7">
            <v>0</v>
          </cell>
          <cell r="GI7">
            <v>0</v>
          </cell>
          <cell r="GJ7">
            <v>355.90968589861245</v>
          </cell>
          <cell r="GK7">
            <v>0</v>
          </cell>
          <cell r="GL7">
            <v>0</v>
          </cell>
          <cell r="GM7">
            <v>363.52769702773168</v>
          </cell>
          <cell r="GN7">
            <v>0</v>
          </cell>
          <cell r="GO7">
            <v>0</v>
          </cell>
          <cell r="GP7">
            <v>326.19182930897722</v>
          </cell>
          <cell r="GQ7">
            <v>0</v>
          </cell>
          <cell r="GR7">
            <v>0</v>
          </cell>
          <cell r="GS7">
            <v>349.93840706539584</v>
          </cell>
          <cell r="GT7">
            <v>0</v>
          </cell>
          <cell r="GU7">
            <v>0</v>
          </cell>
          <cell r="GV7">
            <v>314.93101925313863</v>
          </cell>
          <cell r="GW7">
            <v>0</v>
          </cell>
          <cell r="GX7">
            <v>0</v>
          </cell>
          <cell r="GY7">
            <v>285.57482480908681</v>
          </cell>
          <cell r="GZ7">
            <v>0</v>
          </cell>
          <cell r="HA7">
            <v>0</v>
          </cell>
          <cell r="HB7">
            <v>284.31343228897651</v>
          </cell>
          <cell r="HC7">
            <v>0</v>
          </cell>
          <cell r="HD7">
            <v>0</v>
          </cell>
        </row>
        <row r="8">
          <cell r="B8">
            <v>2</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row>
        <row r="9">
          <cell r="B9">
            <v>3</v>
          </cell>
          <cell r="C9">
            <v>0</v>
          </cell>
          <cell r="D9">
            <v>0</v>
          </cell>
          <cell r="E9">
            <v>0</v>
          </cell>
          <cell r="F9">
            <v>33.803834004179436</v>
          </cell>
          <cell r="G9">
            <v>3.31568</v>
          </cell>
          <cell r="H9">
            <v>0</v>
          </cell>
          <cell r="I9">
            <v>32.066246606695252</v>
          </cell>
          <cell r="J9">
            <v>5.6558150000000005</v>
          </cell>
          <cell r="K9">
            <v>0</v>
          </cell>
          <cell r="L9">
            <v>25.353216373723651</v>
          </cell>
          <cell r="M9">
            <v>2.8347500000000005</v>
          </cell>
          <cell r="N9">
            <v>0</v>
          </cell>
          <cell r="O9">
            <v>22.004500079266563</v>
          </cell>
          <cell r="P9">
            <v>3.7536</v>
          </cell>
          <cell r="Q9">
            <v>0</v>
          </cell>
          <cell r="R9">
            <v>21.145386481938349</v>
          </cell>
          <cell r="S9">
            <v>10.185549999999996</v>
          </cell>
          <cell r="T9">
            <v>0</v>
          </cell>
          <cell r="U9">
            <v>28.349492852867748</v>
          </cell>
          <cell r="V9">
            <v>6.1934400000000007</v>
          </cell>
          <cell r="W9">
            <v>0</v>
          </cell>
          <cell r="X9">
            <v>28.561482587072685</v>
          </cell>
          <cell r="Y9">
            <v>3.2687600000000003</v>
          </cell>
          <cell r="Z9">
            <v>0</v>
          </cell>
          <cell r="AA9">
            <v>37.028532331416727</v>
          </cell>
          <cell r="AB9">
            <v>5.3664749999999994</v>
          </cell>
          <cell r="AC9">
            <v>0</v>
          </cell>
          <cell r="AD9">
            <v>41.43336318025856</v>
          </cell>
          <cell r="AE9">
            <v>2.414425</v>
          </cell>
          <cell r="AF9">
            <v>0</v>
          </cell>
          <cell r="AG9">
            <v>40.066969425819835</v>
          </cell>
          <cell r="AH9">
            <v>1.0185549999999952</v>
          </cell>
          <cell r="AI9">
            <v>0</v>
          </cell>
          <cell r="AJ9">
            <v>40.016971217546988</v>
          </cell>
          <cell r="AK9">
            <v>1.3958699999999999</v>
          </cell>
          <cell r="AL9">
            <v>0</v>
          </cell>
          <cell r="AM9">
            <v>45.780196796478251</v>
          </cell>
          <cell r="AN9">
            <v>1.2003699999999959</v>
          </cell>
          <cell r="AO9">
            <v>0</v>
          </cell>
          <cell r="AP9">
            <v>43.889968341564874</v>
          </cell>
          <cell r="AQ9">
            <v>1.161269999999998</v>
          </cell>
          <cell r="AR9">
            <v>0</v>
          </cell>
          <cell r="AS9">
            <v>41.821003560637855</v>
          </cell>
          <cell r="AT9">
            <v>0</v>
          </cell>
          <cell r="AU9">
            <v>0</v>
          </cell>
          <cell r="AV9">
            <v>52.968840581959697</v>
          </cell>
          <cell r="AW9">
            <v>0</v>
          </cell>
          <cell r="AX9">
            <v>0</v>
          </cell>
          <cell r="AY9">
            <v>53.747661563236747</v>
          </cell>
          <cell r="AZ9">
            <v>1.2003700000000002</v>
          </cell>
          <cell r="BA9">
            <v>0</v>
          </cell>
          <cell r="BB9">
            <v>50.918536143892545</v>
          </cell>
          <cell r="BC9">
            <v>0</v>
          </cell>
          <cell r="BD9">
            <v>0</v>
          </cell>
          <cell r="BE9">
            <v>54.36886589756611</v>
          </cell>
          <cell r="BF9">
            <v>1.0165999999999999</v>
          </cell>
          <cell r="BG9">
            <v>0</v>
          </cell>
          <cell r="BH9">
            <v>58.96241131405025</v>
          </cell>
          <cell r="BI9">
            <v>0</v>
          </cell>
          <cell r="BJ9">
            <v>0</v>
          </cell>
          <cell r="BK9">
            <v>59.015100651424113</v>
          </cell>
          <cell r="BL9">
            <v>1.2375149999999999</v>
          </cell>
          <cell r="BM9">
            <v>0</v>
          </cell>
          <cell r="BN9">
            <v>52.620952419435923</v>
          </cell>
          <cell r="BO9">
            <v>1.1632250000000002</v>
          </cell>
          <cell r="BP9">
            <v>0</v>
          </cell>
          <cell r="BQ9">
            <v>49.304599863509324</v>
          </cell>
          <cell r="BR9">
            <v>0</v>
          </cell>
          <cell r="BS9">
            <v>0</v>
          </cell>
          <cell r="BT9">
            <v>45.377793121031104</v>
          </cell>
          <cell r="BU9">
            <v>0</v>
          </cell>
          <cell r="BV9">
            <v>0</v>
          </cell>
          <cell r="BW9">
            <v>37.56043856880396</v>
          </cell>
          <cell r="BX9">
            <v>1.221875</v>
          </cell>
          <cell r="BY9">
            <v>0</v>
          </cell>
          <cell r="BZ9">
            <v>45.811584000000011</v>
          </cell>
          <cell r="CA9">
            <v>3.7169572975059847E-15</v>
          </cell>
          <cell r="CB9">
            <v>0</v>
          </cell>
          <cell r="CC9">
            <v>46.567456</v>
          </cell>
          <cell r="CD9">
            <v>0</v>
          </cell>
          <cell r="CE9">
            <v>0</v>
          </cell>
          <cell r="CF9">
            <v>41.450968000000003</v>
          </cell>
          <cell r="CG9">
            <v>0</v>
          </cell>
          <cell r="CH9">
            <v>0</v>
          </cell>
          <cell r="CI9">
            <v>42.756999999999998</v>
          </cell>
          <cell r="CJ9">
            <v>0</v>
          </cell>
          <cell r="CK9">
            <v>0</v>
          </cell>
          <cell r="CL9">
            <v>45.298500000000004</v>
          </cell>
          <cell r="CM9">
            <v>0</v>
          </cell>
          <cell r="CN9">
            <v>0</v>
          </cell>
          <cell r="CO9">
            <v>35.191104000000003</v>
          </cell>
          <cell r="CP9">
            <v>0</v>
          </cell>
          <cell r="CQ9">
            <v>0</v>
          </cell>
          <cell r="CR9">
            <v>40.244204000000003</v>
          </cell>
          <cell r="CS9">
            <v>0</v>
          </cell>
          <cell r="CT9">
            <v>1.2767564783189301E-17</v>
          </cell>
          <cell r="CU9">
            <v>32.873255999999998</v>
          </cell>
          <cell r="CV9">
            <v>0</v>
          </cell>
          <cell r="CW9">
            <v>6.3837823915946504E-18</v>
          </cell>
          <cell r="CX9">
            <v>35.479340000000001</v>
          </cell>
          <cell r="CY9">
            <v>0</v>
          </cell>
          <cell r="CZ9">
            <v>0</v>
          </cell>
          <cell r="DA9">
            <v>36.963576000000003</v>
          </cell>
          <cell r="DB9">
            <v>0</v>
          </cell>
          <cell r="DC9">
            <v>0</v>
          </cell>
          <cell r="DD9">
            <v>37.009024000000004</v>
          </cell>
          <cell r="DE9">
            <v>0</v>
          </cell>
          <cell r="DF9">
            <v>0</v>
          </cell>
          <cell r="DG9">
            <v>43.362175999999998</v>
          </cell>
          <cell r="DH9">
            <v>0</v>
          </cell>
          <cell r="DI9">
            <v>0</v>
          </cell>
          <cell r="DJ9">
            <v>29.923920000000003</v>
          </cell>
          <cell r="DK9">
            <v>0</v>
          </cell>
          <cell r="DL9">
            <v>0</v>
          </cell>
          <cell r="DM9">
            <v>29.050840000000004</v>
          </cell>
          <cell r="DN9">
            <v>0</v>
          </cell>
          <cell r="DO9">
            <v>0</v>
          </cell>
          <cell r="DP9">
            <v>24.984439999999999</v>
          </cell>
          <cell r="DQ9">
            <v>0</v>
          </cell>
          <cell r="DR9">
            <v>2.5535129566378602E-17</v>
          </cell>
          <cell r="DS9">
            <v>28.54852</v>
          </cell>
          <cell r="DT9">
            <v>0</v>
          </cell>
          <cell r="DU9">
            <v>0</v>
          </cell>
          <cell r="DV9">
            <v>35.987640000000006</v>
          </cell>
          <cell r="DW9">
            <v>0</v>
          </cell>
          <cell r="DX9">
            <v>0</v>
          </cell>
          <cell r="DY9">
            <v>21.341424</v>
          </cell>
          <cell r="DZ9">
            <v>0</v>
          </cell>
          <cell r="EA9">
            <v>0</v>
          </cell>
          <cell r="EB9">
            <v>20.882159999999999</v>
          </cell>
          <cell r="EC9">
            <v>0</v>
          </cell>
          <cell r="ED9">
            <v>0</v>
          </cell>
          <cell r="EE9">
            <v>22.417824</v>
          </cell>
          <cell r="EF9">
            <v>0</v>
          </cell>
          <cell r="EG9">
            <v>0</v>
          </cell>
          <cell r="EH9">
            <v>24.516528000000001</v>
          </cell>
          <cell r="EI9">
            <v>0</v>
          </cell>
          <cell r="EJ9">
            <v>0</v>
          </cell>
          <cell r="EK9">
            <v>25.869618000000003</v>
          </cell>
          <cell r="EL9">
            <v>0</v>
          </cell>
          <cell r="EM9">
            <v>0</v>
          </cell>
          <cell r="EN9">
            <v>22.750119191489365</v>
          </cell>
          <cell r="EO9">
            <v>0</v>
          </cell>
          <cell r="EP9">
            <v>0</v>
          </cell>
          <cell r="EQ9">
            <v>26.599306212765953</v>
          </cell>
          <cell r="ER9">
            <v>0</v>
          </cell>
          <cell r="ES9">
            <v>0</v>
          </cell>
          <cell r="ET9">
            <v>29.043582765957446</v>
          </cell>
          <cell r="EU9">
            <v>0</v>
          </cell>
          <cell r="EV9">
            <v>0</v>
          </cell>
          <cell r="EW9">
            <v>33.486137489361703</v>
          </cell>
          <cell r="EX9">
            <v>0</v>
          </cell>
          <cell r="EY9">
            <v>0</v>
          </cell>
          <cell r="EZ9">
            <v>32.224394680851063</v>
          </cell>
          <cell r="FA9">
            <v>0</v>
          </cell>
          <cell r="FB9">
            <v>0</v>
          </cell>
          <cell r="FC9">
            <v>32.504582505191493</v>
          </cell>
          <cell r="FD9">
            <v>0</v>
          </cell>
          <cell r="FE9">
            <v>0</v>
          </cell>
          <cell r="FF9">
            <v>35.225698938127657</v>
          </cell>
          <cell r="FG9">
            <v>0</v>
          </cell>
          <cell r="FH9">
            <v>0</v>
          </cell>
          <cell r="FI9">
            <v>40.736070584170214</v>
          </cell>
          <cell r="FJ9">
            <v>0</v>
          </cell>
          <cell r="FK9">
            <v>0</v>
          </cell>
          <cell r="FL9">
            <v>37.782253163701832</v>
          </cell>
          <cell r="FM9">
            <v>0</v>
          </cell>
          <cell r="FN9">
            <v>0</v>
          </cell>
          <cell r="FO9">
            <v>42.390533760684285</v>
          </cell>
          <cell r="FP9">
            <v>0</v>
          </cell>
          <cell r="FQ9">
            <v>0</v>
          </cell>
          <cell r="FR9">
            <v>45.436105690290397</v>
          </cell>
          <cell r="FS9">
            <v>0</v>
          </cell>
          <cell r="FT9">
            <v>0</v>
          </cell>
          <cell r="FU9">
            <v>49.243411013727261</v>
          </cell>
          <cell r="FV9">
            <v>0</v>
          </cell>
          <cell r="FW9">
            <v>0</v>
          </cell>
          <cell r="FX9">
            <v>51.22690667878377</v>
          </cell>
          <cell r="FY9">
            <v>0</v>
          </cell>
          <cell r="FZ9">
            <v>0</v>
          </cell>
          <cell r="GA9">
            <v>55.308282506482882</v>
          </cell>
          <cell r="GB9">
            <v>0</v>
          </cell>
          <cell r="GC9">
            <v>0</v>
          </cell>
          <cell r="GD9">
            <v>58.273472999198411</v>
          </cell>
          <cell r="GE9">
            <v>0</v>
          </cell>
          <cell r="GF9">
            <v>0</v>
          </cell>
          <cell r="GG9">
            <v>59.088874590325347</v>
          </cell>
          <cell r="GH9">
            <v>0</v>
          </cell>
          <cell r="GI9">
            <v>0</v>
          </cell>
          <cell r="GJ9">
            <v>58.164564114655015</v>
          </cell>
          <cell r="GK9">
            <v>0</v>
          </cell>
          <cell r="GL9">
            <v>0</v>
          </cell>
          <cell r="GM9">
            <v>59.409538090642933</v>
          </cell>
          <cell r="GN9">
            <v>0</v>
          </cell>
          <cell r="GO9">
            <v>0</v>
          </cell>
          <cell r="GP9">
            <v>53.307921422861668</v>
          </cell>
          <cell r="GQ9">
            <v>0</v>
          </cell>
          <cell r="GR9">
            <v>0</v>
          </cell>
          <cell r="GS9">
            <v>57.188707473765362</v>
          </cell>
          <cell r="GT9">
            <v>0</v>
          </cell>
          <cell r="GU9">
            <v>0</v>
          </cell>
          <cell r="GV9">
            <v>51.467622789734946</v>
          </cell>
          <cell r="GW9">
            <v>0</v>
          </cell>
          <cell r="GX9">
            <v>0</v>
          </cell>
          <cell r="GY9">
            <v>46.670084758163249</v>
          </cell>
          <cell r="GZ9">
            <v>0</v>
          </cell>
          <cell r="HA9">
            <v>0</v>
          </cell>
          <cell r="HB9">
            <v>46.463941601579975</v>
          </cell>
          <cell r="HC9">
            <v>0</v>
          </cell>
          <cell r="HD9">
            <v>0</v>
          </cell>
        </row>
        <row r="10">
          <cell r="B10">
            <v>4</v>
          </cell>
          <cell r="C10">
            <v>0</v>
          </cell>
          <cell r="D10">
            <v>0</v>
          </cell>
          <cell r="E10">
            <v>0</v>
          </cell>
          <cell r="F10">
            <v>1.4197610281755362</v>
          </cell>
          <cell r="G10">
            <v>0</v>
          </cell>
          <cell r="H10">
            <v>0</v>
          </cell>
          <cell r="I10">
            <v>1.6161388289774405</v>
          </cell>
          <cell r="J10">
            <v>0</v>
          </cell>
          <cell r="K10">
            <v>0</v>
          </cell>
          <cell r="L10">
            <v>1.2778021052356721</v>
          </cell>
          <cell r="M10">
            <v>0</v>
          </cell>
          <cell r="N10">
            <v>0</v>
          </cell>
          <cell r="O10">
            <v>1.1090268039950348</v>
          </cell>
          <cell r="P10">
            <v>0</v>
          </cell>
          <cell r="Q10">
            <v>0</v>
          </cell>
          <cell r="R10">
            <v>1.0657274786896926</v>
          </cell>
          <cell r="S10">
            <v>0</v>
          </cell>
          <cell r="T10">
            <v>0</v>
          </cell>
          <cell r="U10">
            <v>1.4288144397845344</v>
          </cell>
          <cell r="V10">
            <v>0</v>
          </cell>
          <cell r="W10">
            <v>0</v>
          </cell>
          <cell r="X10">
            <v>1.4394987223884634</v>
          </cell>
          <cell r="Y10">
            <v>0</v>
          </cell>
          <cell r="Z10">
            <v>0</v>
          </cell>
          <cell r="AA10">
            <v>1.8662380295034027</v>
          </cell>
          <cell r="AB10">
            <v>0</v>
          </cell>
          <cell r="AC10">
            <v>0</v>
          </cell>
          <cell r="AD10">
            <v>2.0882415042850306</v>
          </cell>
          <cell r="AE10">
            <v>0</v>
          </cell>
          <cell r="AF10">
            <v>0</v>
          </cell>
          <cell r="AG10">
            <v>2.0193752590613192</v>
          </cell>
          <cell r="AH10">
            <v>0</v>
          </cell>
          <cell r="AI10">
            <v>0</v>
          </cell>
          <cell r="AJ10">
            <v>2.465045427000895</v>
          </cell>
          <cell r="AK10">
            <v>0</v>
          </cell>
          <cell r="AL10">
            <v>0</v>
          </cell>
          <cell r="AM10">
            <v>2.8200601226630608</v>
          </cell>
          <cell r="AN10">
            <v>0</v>
          </cell>
          <cell r="AO10">
            <v>0</v>
          </cell>
          <cell r="AP10">
            <v>2.7036220498403969</v>
          </cell>
          <cell r="AQ10">
            <v>0</v>
          </cell>
          <cell r="AR10">
            <v>0</v>
          </cell>
          <cell r="AS10">
            <v>2.5761738193352919</v>
          </cell>
          <cell r="AT10">
            <v>0</v>
          </cell>
          <cell r="AU10">
            <v>0</v>
          </cell>
          <cell r="AV10">
            <v>3.2628805798487175</v>
          </cell>
          <cell r="AW10">
            <v>0</v>
          </cell>
          <cell r="AX10">
            <v>0</v>
          </cell>
          <cell r="AY10">
            <v>3.3108559522953831</v>
          </cell>
          <cell r="AZ10">
            <v>0</v>
          </cell>
          <cell r="BA10">
            <v>0</v>
          </cell>
          <cell r="BB10">
            <v>3.1365818264637806</v>
          </cell>
          <cell r="BC10">
            <v>0</v>
          </cell>
          <cell r="BD10">
            <v>0</v>
          </cell>
          <cell r="BE10">
            <v>3.3491221392900723</v>
          </cell>
          <cell r="BF10">
            <v>0</v>
          </cell>
          <cell r="BG10">
            <v>0</v>
          </cell>
          <cell r="BH10">
            <v>3.632084536945495</v>
          </cell>
          <cell r="BI10">
            <v>0</v>
          </cell>
          <cell r="BJ10">
            <v>0</v>
          </cell>
          <cell r="BK10">
            <v>3.6353302001277252</v>
          </cell>
          <cell r="BL10">
            <v>0</v>
          </cell>
          <cell r="BM10">
            <v>0</v>
          </cell>
          <cell r="BN10">
            <v>3.9781440029093558</v>
          </cell>
          <cell r="BO10">
            <v>0</v>
          </cell>
          <cell r="BP10">
            <v>0</v>
          </cell>
          <cell r="BQ10">
            <v>4.3852091172721224</v>
          </cell>
          <cell r="BR10">
            <v>0</v>
          </cell>
          <cell r="BS10">
            <v>0</v>
          </cell>
          <cell r="BT10">
            <v>4.1582559514544872</v>
          </cell>
          <cell r="BU10">
            <v>0</v>
          </cell>
          <cell r="BV10">
            <v>0</v>
          </cell>
          <cell r="BW10">
            <v>3.5494614447519743</v>
          </cell>
          <cell r="BX10">
            <v>0</v>
          </cell>
          <cell r="BY10">
            <v>0</v>
          </cell>
          <cell r="BZ10">
            <v>4.3291946879999994</v>
          </cell>
          <cell r="CA10">
            <v>0</v>
          </cell>
          <cell r="CB10">
            <v>0</v>
          </cell>
          <cell r="CC10">
            <v>4.5425802239999999</v>
          </cell>
          <cell r="CD10">
            <v>0</v>
          </cell>
          <cell r="CE10">
            <v>0</v>
          </cell>
          <cell r="CF10">
            <v>5.222821967999999</v>
          </cell>
          <cell r="CG10">
            <v>1.2942100000000003</v>
          </cell>
          <cell r="CH10">
            <v>0</v>
          </cell>
          <cell r="CI10">
            <v>5.6028772799999995</v>
          </cell>
          <cell r="CJ10">
            <v>1.2942100000000003</v>
          </cell>
          <cell r="CK10">
            <v>0</v>
          </cell>
          <cell r="CL10">
            <v>5.9359154399999996</v>
          </cell>
          <cell r="CM10">
            <v>3.0185200000000001</v>
          </cell>
          <cell r="CN10">
            <v>0</v>
          </cell>
          <cell r="CO10">
            <v>4.8035856959999998</v>
          </cell>
          <cell r="CP10">
            <v>3.3391400000000004</v>
          </cell>
          <cell r="CQ10">
            <v>0</v>
          </cell>
          <cell r="CR10">
            <v>5.7321744479999994</v>
          </cell>
          <cell r="CS10">
            <v>2.4085600000000005</v>
          </cell>
          <cell r="CT10">
            <v>0</v>
          </cell>
          <cell r="CU10">
            <v>6.4431581759999998</v>
          </cell>
          <cell r="CV10">
            <v>3.9764699999999995</v>
          </cell>
          <cell r="CW10">
            <v>0</v>
          </cell>
          <cell r="CX10">
            <v>7.3630065599999996</v>
          </cell>
          <cell r="CY10">
            <v>4.3694249999999997</v>
          </cell>
          <cell r="CZ10">
            <v>0</v>
          </cell>
          <cell r="DA10">
            <v>7.6710291839999991</v>
          </cell>
          <cell r="DB10">
            <v>4.9578800000000003</v>
          </cell>
          <cell r="DC10">
            <v>0</v>
          </cell>
          <cell r="DD10">
            <v>8.1604897919999999</v>
          </cell>
          <cell r="DE10">
            <v>5.2628599999999999</v>
          </cell>
          <cell r="DF10">
            <v>0</v>
          </cell>
          <cell r="DG10">
            <v>9.5613598079999971</v>
          </cell>
          <cell r="DH10">
            <v>5.3958000000000004</v>
          </cell>
          <cell r="DI10">
            <v>0</v>
          </cell>
          <cell r="DJ10">
            <v>11.31124176</v>
          </cell>
          <cell r="DK10">
            <v>7.5267499999999998</v>
          </cell>
          <cell r="DL10">
            <v>0</v>
          </cell>
          <cell r="DM10">
            <v>10.981217520000001</v>
          </cell>
          <cell r="DN10">
            <v>8.4749250000000007</v>
          </cell>
          <cell r="DO10">
            <v>0</v>
          </cell>
          <cell r="DP10">
            <v>9.4441183199999994</v>
          </cell>
          <cell r="DQ10">
            <v>7.401629999999999</v>
          </cell>
          <cell r="DR10">
            <v>0</v>
          </cell>
          <cell r="DS10">
            <v>10.79134056</v>
          </cell>
          <cell r="DT10">
            <v>9.4661100000000005</v>
          </cell>
          <cell r="DU10">
            <v>0</v>
          </cell>
          <cell r="DV10">
            <v>13.60332792</v>
          </cell>
          <cell r="DW10">
            <v>12.867810000000002</v>
          </cell>
          <cell r="DX10">
            <v>0</v>
          </cell>
          <cell r="DY10">
            <v>14.162168966400001</v>
          </cell>
          <cell r="DZ10">
            <v>13.767110000000001</v>
          </cell>
          <cell r="EA10">
            <v>0</v>
          </cell>
          <cell r="EB10">
            <v>13.857401376</v>
          </cell>
          <cell r="EC10">
            <v>11.317495000000001</v>
          </cell>
          <cell r="ED10">
            <v>0</v>
          </cell>
          <cell r="EE10">
            <v>14.8764680064</v>
          </cell>
          <cell r="EF10">
            <v>15.9528</v>
          </cell>
          <cell r="EG10">
            <v>0</v>
          </cell>
          <cell r="EH10">
            <v>16.269167980800002</v>
          </cell>
          <cell r="EI10">
            <v>22.068039999999996</v>
          </cell>
          <cell r="EJ10">
            <v>0</v>
          </cell>
          <cell r="EK10">
            <v>17.167078504799999</v>
          </cell>
          <cell r="EL10">
            <v>18.048559999999998</v>
          </cell>
          <cell r="EM10">
            <v>0</v>
          </cell>
          <cell r="EN10">
            <v>15.096979095472337</v>
          </cell>
          <cell r="EO10">
            <v>18.791460000000001</v>
          </cell>
          <cell r="EP10">
            <v>0</v>
          </cell>
          <cell r="EQ10">
            <v>17.651299602791489</v>
          </cell>
          <cell r="ER10">
            <v>18.122850000000003</v>
          </cell>
          <cell r="ES10">
            <v>0</v>
          </cell>
          <cell r="ET10">
            <v>19.273321523489365</v>
          </cell>
          <cell r="EU10">
            <v>18.685890000000001</v>
          </cell>
          <cell r="EV10">
            <v>0</v>
          </cell>
          <cell r="EW10">
            <v>22.221400837940426</v>
          </cell>
          <cell r="EX10">
            <v>18.513850000000001</v>
          </cell>
          <cell r="EY10">
            <v>0</v>
          </cell>
          <cell r="EZ10">
            <v>21.38410831021277</v>
          </cell>
          <cell r="FA10">
            <v>17.8687</v>
          </cell>
          <cell r="FB10">
            <v>0</v>
          </cell>
          <cell r="FC10">
            <v>21.570040950445073</v>
          </cell>
          <cell r="FD10">
            <v>12.6684</v>
          </cell>
          <cell r="FE10">
            <v>0</v>
          </cell>
          <cell r="FF10">
            <v>23.375773815341514</v>
          </cell>
          <cell r="FG10">
            <v>14.128785000000002</v>
          </cell>
          <cell r="FH10">
            <v>0</v>
          </cell>
          <cell r="FI10">
            <v>27.032456439655355</v>
          </cell>
          <cell r="FJ10">
            <v>14.58039</v>
          </cell>
          <cell r="FK10">
            <v>0</v>
          </cell>
          <cell r="FL10">
            <v>25.072303199432532</v>
          </cell>
          <cell r="FM10">
            <v>0</v>
          </cell>
          <cell r="FN10">
            <v>0</v>
          </cell>
          <cell r="FO10">
            <v>28.130358203590109</v>
          </cell>
          <cell r="FP10">
            <v>0</v>
          </cell>
          <cell r="FQ10">
            <v>0</v>
          </cell>
          <cell r="FR10">
            <v>30.151399736076712</v>
          </cell>
          <cell r="FS10">
            <v>0</v>
          </cell>
          <cell r="FT10">
            <v>0</v>
          </cell>
          <cell r="FU10">
            <v>32.67792754870942</v>
          </cell>
          <cell r="FV10">
            <v>0</v>
          </cell>
          <cell r="FW10">
            <v>0</v>
          </cell>
          <cell r="FX10">
            <v>33.99417527204092</v>
          </cell>
          <cell r="FY10">
            <v>0</v>
          </cell>
          <cell r="FZ10">
            <v>0</v>
          </cell>
          <cell r="GA10">
            <v>36.702576271302057</v>
          </cell>
          <cell r="GB10">
            <v>0</v>
          </cell>
          <cell r="GC10">
            <v>0</v>
          </cell>
          <cell r="GD10">
            <v>38.670276682268089</v>
          </cell>
          <cell r="GE10">
            <v>0</v>
          </cell>
          <cell r="GF10">
            <v>0</v>
          </cell>
          <cell r="GG10">
            <v>39.211377178139919</v>
          </cell>
          <cell r="GH10">
            <v>0</v>
          </cell>
          <cell r="GI10">
            <v>0</v>
          </cell>
          <cell r="GJ10">
            <v>38.598004746485081</v>
          </cell>
          <cell r="GK10">
            <v>0</v>
          </cell>
          <cell r="GL10">
            <v>0</v>
          </cell>
          <cell r="GM10">
            <v>39.424169476950667</v>
          </cell>
          <cell r="GN10">
            <v>0</v>
          </cell>
          <cell r="GO10">
            <v>0</v>
          </cell>
          <cell r="GP10">
            <v>35.375136656211012</v>
          </cell>
          <cell r="GQ10">
            <v>0</v>
          </cell>
          <cell r="GR10">
            <v>0</v>
          </cell>
          <cell r="GS10">
            <v>37.950426279590715</v>
          </cell>
          <cell r="GT10">
            <v>0</v>
          </cell>
          <cell r="GU10">
            <v>0</v>
          </cell>
          <cell r="GV10">
            <v>34.153914483268125</v>
          </cell>
          <cell r="GW10">
            <v>0</v>
          </cell>
          <cell r="GX10">
            <v>0</v>
          </cell>
          <cell r="GY10">
            <v>30.970268245517147</v>
          </cell>
          <cell r="GZ10">
            <v>0</v>
          </cell>
          <cell r="HA10">
            <v>0</v>
          </cell>
          <cell r="HB10">
            <v>30.833471646808484</v>
          </cell>
          <cell r="HC10">
            <v>0</v>
          </cell>
          <cell r="HD10">
            <v>0</v>
          </cell>
        </row>
        <row r="11">
          <cell r="B11">
            <v>5</v>
          </cell>
          <cell r="C11">
            <v>0</v>
          </cell>
          <cell r="D11">
            <v>0</v>
          </cell>
          <cell r="E11">
            <v>0</v>
          </cell>
          <cell r="F11">
            <v>26.975459535335187</v>
          </cell>
          <cell r="G11">
            <v>38.130319999999998</v>
          </cell>
          <cell r="H11">
            <v>0</v>
          </cell>
          <cell r="I11">
            <v>25.319508320646573</v>
          </cell>
          <cell r="J11">
            <v>45.760685000000002</v>
          </cell>
          <cell r="K11">
            <v>0.23</v>
          </cell>
          <cell r="L11">
            <v>20.018899648692194</v>
          </cell>
          <cell r="M11">
            <v>53.860249999999994</v>
          </cell>
          <cell r="N11">
            <v>0.23</v>
          </cell>
          <cell r="O11">
            <v>17.374753262588875</v>
          </cell>
          <cell r="P11">
            <v>58.806400000000004</v>
          </cell>
          <cell r="Q11">
            <v>0.46</v>
          </cell>
          <cell r="R11">
            <v>16.696397166138521</v>
          </cell>
          <cell r="S11">
            <v>91.669950000000014</v>
          </cell>
          <cell r="T11">
            <v>0.23</v>
          </cell>
          <cell r="U11">
            <v>22.384759556624374</v>
          </cell>
          <cell r="V11">
            <v>97.030559999999994</v>
          </cell>
          <cell r="W11">
            <v>0.23</v>
          </cell>
          <cell r="X11">
            <v>22.552146650752594</v>
          </cell>
          <cell r="Y11">
            <v>160.16924000000003</v>
          </cell>
          <cell r="Z11">
            <v>0.23</v>
          </cell>
          <cell r="AA11">
            <v>29.237729128886645</v>
          </cell>
          <cell r="AB11">
            <v>173.51602499999996</v>
          </cell>
          <cell r="AC11">
            <v>0.23</v>
          </cell>
          <cell r="AD11">
            <v>32.715783567132149</v>
          </cell>
          <cell r="AE11">
            <v>45.874074999999998</v>
          </cell>
          <cell r="AF11">
            <v>0.23</v>
          </cell>
          <cell r="AG11">
            <v>31.636879058627333</v>
          </cell>
          <cell r="AH11">
            <v>100.83694500000003</v>
          </cell>
          <cell r="AI11">
            <v>0.23</v>
          </cell>
          <cell r="AJ11">
            <v>38.619045023014017</v>
          </cell>
          <cell r="AK11">
            <v>138.19113000000002</v>
          </cell>
          <cell r="AL11">
            <v>0.69</v>
          </cell>
          <cell r="AM11">
            <v>44.180941921721278</v>
          </cell>
          <cell r="AN11">
            <v>118.83662999999999</v>
          </cell>
          <cell r="AO11">
            <v>0.46</v>
          </cell>
          <cell r="AP11">
            <v>42.356745447499542</v>
          </cell>
          <cell r="AQ11">
            <v>114.96572999999998</v>
          </cell>
          <cell r="AR11">
            <v>0.46</v>
          </cell>
          <cell r="AS11">
            <v>40.360056502919569</v>
          </cell>
          <cell r="AT11">
            <v>105.96100000000001</v>
          </cell>
          <cell r="AU11">
            <v>0.23</v>
          </cell>
          <cell r="AV11">
            <v>51.118462417629907</v>
          </cell>
          <cell r="AW11">
            <v>99.313999999999993</v>
          </cell>
          <cell r="AX11">
            <v>0.23</v>
          </cell>
          <cell r="AY11">
            <v>51.870076585961002</v>
          </cell>
          <cell r="AZ11">
            <v>118.83662999999999</v>
          </cell>
          <cell r="BA11">
            <v>0.23</v>
          </cell>
          <cell r="BB11">
            <v>49.139781947932562</v>
          </cell>
          <cell r="BC11">
            <v>123.16500000000001</v>
          </cell>
          <cell r="BD11">
            <v>0.46</v>
          </cell>
          <cell r="BE11">
            <v>52.469580182211132</v>
          </cell>
          <cell r="BF11">
            <v>100.6434</v>
          </cell>
          <cell r="BG11">
            <v>0.23</v>
          </cell>
          <cell r="BH11">
            <v>56.902657745479424</v>
          </cell>
          <cell r="BI11">
            <v>100.096</v>
          </cell>
          <cell r="BJ11">
            <v>0.23</v>
          </cell>
          <cell r="BK11">
            <v>56.95350646866769</v>
          </cell>
          <cell r="BL11">
            <v>122.51398499999998</v>
          </cell>
          <cell r="BM11">
            <v>0.23</v>
          </cell>
          <cell r="BN11">
            <v>62.324256045579887</v>
          </cell>
          <cell r="BO11">
            <v>115.15927499999999</v>
          </cell>
          <cell r="BP11">
            <v>0.23</v>
          </cell>
          <cell r="BQ11">
            <v>68.70160950392993</v>
          </cell>
          <cell r="BR11">
            <v>117.49550000000001</v>
          </cell>
          <cell r="BS11">
            <v>0.23</v>
          </cell>
          <cell r="BT11">
            <v>65.146009906120298</v>
          </cell>
          <cell r="BU11">
            <v>121.79649999999998</v>
          </cell>
          <cell r="BV11">
            <v>0.92</v>
          </cell>
          <cell r="BW11">
            <v>55.608229301114264</v>
          </cell>
          <cell r="BX11">
            <v>120.965625</v>
          </cell>
          <cell r="BY11">
            <v>1.1499999999999999</v>
          </cell>
          <cell r="BZ11">
            <v>67.824050111999995</v>
          </cell>
          <cell r="CA11">
            <v>133.91749999999999</v>
          </cell>
          <cell r="CB11">
            <v>0.68999999999999984</v>
          </cell>
          <cell r="CC11">
            <v>71.167090176000016</v>
          </cell>
          <cell r="CD11">
            <v>123.55600000000001</v>
          </cell>
          <cell r="CE11">
            <v>0.68999999999999984</v>
          </cell>
          <cell r="CF11">
            <v>81.824210831999977</v>
          </cell>
          <cell r="CG11">
            <v>128.12679</v>
          </cell>
          <cell r="CH11">
            <v>0.92</v>
          </cell>
          <cell r="CI11">
            <v>87.778410719999997</v>
          </cell>
          <cell r="CJ11">
            <v>128.12679000000003</v>
          </cell>
          <cell r="CK11">
            <v>0.92</v>
          </cell>
          <cell r="CL11">
            <v>92.996008560000021</v>
          </cell>
          <cell r="CM11">
            <v>147.90748000000002</v>
          </cell>
          <cell r="CN11">
            <v>1.1499999999999999</v>
          </cell>
          <cell r="CO11">
            <v>75.256175904000003</v>
          </cell>
          <cell r="CP11">
            <v>163.61785999999998</v>
          </cell>
          <cell r="CQ11">
            <v>0.69</v>
          </cell>
          <cell r="CR11">
            <v>89.804066351999992</v>
          </cell>
          <cell r="CS11">
            <v>118.01944000000002</v>
          </cell>
          <cell r="CT11">
            <v>0.46</v>
          </cell>
          <cell r="CU11">
            <v>100.942811424</v>
          </cell>
          <cell r="CV11">
            <v>128.57253</v>
          </cell>
          <cell r="CW11">
            <v>0.23</v>
          </cell>
          <cell r="CX11">
            <v>115.35376944000001</v>
          </cell>
          <cell r="CY11">
            <v>141.278075</v>
          </cell>
          <cell r="CZ11">
            <v>0</v>
          </cell>
          <cell r="DA11">
            <v>120.17945721599999</v>
          </cell>
          <cell r="DB11">
            <v>118.98911999999999</v>
          </cell>
          <cell r="DC11">
            <v>0.46</v>
          </cell>
          <cell r="DD11">
            <v>127.84767340800002</v>
          </cell>
          <cell r="DE11">
            <v>126.30863999999997</v>
          </cell>
          <cell r="DF11">
            <v>0.46</v>
          </cell>
          <cell r="DG11">
            <v>149.79463699199997</v>
          </cell>
          <cell r="DH11">
            <v>129.4992</v>
          </cell>
          <cell r="DI11">
            <v>0.69</v>
          </cell>
          <cell r="DJ11">
            <v>177.20945423999999</v>
          </cell>
          <cell r="DK11">
            <v>143.00825</v>
          </cell>
          <cell r="DL11">
            <v>0.68999999999999984</v>
          </cell>
          <cell r="DM11">
            <v>172.03907448000004</v>
          </cell>
          <cell r="DN11">
            <v>161.02357500000002</v>
          </cell>
          <cell r="DO11">
            <v>0.46</v>
          </cell>
          <cell r="DP11">
            <v>147.95785368</v>
          </cell>
          <cell r="DQ11">
            <v>115.95887</v>
          </cell>
          <cell r="DR11">
            <v>0.46</v>
          </cell>
          <cell r="DS11">
            <v>169.06433544000001</v>
          </cell>
          <cell r="DT11">
            <v>148.30239</v>
          </cell>
          <cell r="DU11">
            <v>0.69</v>
          </cell>
          <cell r="DV11">
            <v>213.11880407999999</v>
          </cell>
          <cell r="DW11">
            <v>201.59569000000002</v>
          </cell>
          <cell r="DX11">
            <v>0.69</v>
          </cell>
          <cell r="DY11">
            <v>221.8739804736</v>
          </cell>
          <cell r="DZ11">
            <v>182.90588999999997</v>
          </cell>
          <cell r="EA11">
            <v>0.46</v>
          </cell>
          <cell r="EB11">
            <v>217.09928822400002</v>
          </cell>
          <cell r="EC11">
            <v>150.36100500000001</v>
          </cell>
          <cell r="ED11">
            <v>0.23</v>
          </cell>
          <cell r="EE11">
            <v>233.06466543360003</v>
          </cell>
          <cell r="EF11">
            <v>183.45719999999997</v>
          </cell>
          <cell r="EG11">
            <v>0.46</v>
          </cell>
          <cell r="EH11">
            <v>254.88363169920001</v>
          </cell>
          <cell r="EI11">
            <v>253.78245999999996</v>
          </cell>
          <cell r="EJ11">
            <v>0.23</v>
          </cell>
          <cell r="EK11">
            <v>268.95089657520003</v>
          </cell>
          <cell r="EL11">
            <v>207.55843999999996</v>
          </cell>
          <cell r="EM11">
            <v>0.46</v>
          </cell>
          <cell r="EN11">
            <v>236.5193391624</v>
          </cell>
          <cell r="EO11">
            <v>190.00253999999998</v>
          </cell>
          <cell r="EP11">
            <v>0.69</v>
          </cell>
          <cell r="EQ11">
            <v>276.53702711039995</v>
          </cell>
          <cell r="ER11">
            <v>183.24215000000001</v>
          </cell>
          <cell r="ES11">
            <v>2.2999999999999998</v>
          </cell>
          <cell r="ET11">
            <v>301.94870386800005</v>
          </cell>
          <cell r="EU11">
            <v>188.93510999999998</v>
          </cell>
          <cell r="EV11">
            <v>2.5299999999999998</v>
          </cell>
          <cell r="EW11">
            <v>348.13527979440011</v>
          </cell>
          <cell r="EX11">
            <v>166.62465</v>
          </cell>
          <cell r="EY11">
            <v>5.0600000000000005</v>
          </cell>
          <cell r="EZ11">
            <v>335.01769686000011</v>
          </cell>
          <cell r="FA11">
            <v>160.81830000000002</v>
          </cell>
          <cell r="FB11">
            <v>5.98</v>
          </cell>
          <cell r="FC11">
            <v>337.93064155697283</v>
          </cell>
          <cell r="FD11">
            <v>114.01560000000001</v>
          </cell>
          <cell r="FE11">
            <v>5.98</v>
          </cell>
          <cell r="FF11">
            <v>366.2204564403504</v>
          </cell>
          <cell r="FG11">
            <v>114.31471500000002</v>
          </cell>
          <cell r="FH11">
            <v>5.52</v>
          </cell>
          <cell r="FI11">
            <v>423.50848422126722</v>
          </cell>
          <cell r="FJ11">
            <v>117.96860999999998</v>
          </cell>
          <cell r="FK11">
            <v>4.1399999999999997</v>
          </cell>
          <cell r="FL11">
            <v>392.79941679110976</v>
          </cell>
          <cell r="FM11">
            <v>129.55785</v>
          </cell>
          <cell r="FN11">
            <v>4.83</v>
          </cell>
          <cell r="FO11">
            <v>440.7089451895784</v>
          </cell>
          <cell r="FP11">
            <v>165.33904200000003</v>
          </cell>
          <cell r="FQ11">
            <v>8.8729399999999998</v>
          </cell>
          <cell r="FR11">
            <v>472.37192919853527</v>
          </cell>
          <cell r="FS11">
            <v>119.45616949999999</v>
          </cell>
          <cell r="FT11">
            <v>10.740770000000001</v>
          </cell>
          <cell r="FU11">
            <v>511.95419826311434</v>
          </cell>
          <cell r="FV11">
            <v>123.46137800000002</v>
          </cell>
          <cell r="FW11">
            <v>10.534459999999999</v>
          </cell>
          <cell r="FX11">
            <v>532.57541259530797</v>
          </cell>
          <cell r="FY11">
            <v>135.77572750000002</v>
          </cell>
          <cell r="FZ11">
            <v>9.5242999999999984</v>
          </cell>
          <cell r="GA11">
            <v>575.00702825039889</v>
          </cell>
          <cell r="GB11">
            <v>142.46026349999997</v>
          </cell>
          <cell r="GC11">
            <v>16.358289999999997</v>
          </cell>
          <cell r="GD11">
            <v>605.83433468886665</v>
          </cell>
          <cell r="GE11">
            <v>136.8818665</v>
          </cell>
          <cell r="GF11">
            <v>38.004510000000003</v>
          </cell>
          <cell r="GG11">
            <v>614.31157579085857</v>
          </cell>
          <cell r="GH11">
            <v>105.6984435</v>
          </cell>
          <cell r="GI11">
            <v>57.441579999999995</v>
          </cell>
          <cell r="GJ11">
            <v>604.70207436159967</v>
          </cell>
          <cell r="GK11">
            <v>94.454651999999996</v>
          </cell>
          <cell r="GL11">
            <v>84.31823</v>
          </cell>
          <cell r="GM11">
            <v>617.64532180556046</v>
          </cell>
          <cell r="GN11">
            <v>129.31152</v>
          </cell>
          <cell r="GO11">
            <v>64.814460000000011</v>
          </cell>
          <cell r="GP11">
            <v>554.21047428063923</v>
          </cell>
          <cell r="GQ11">
            <v>104.477937</v>
          </cell>
          <cell r="GR11">
            <v>69.222409999999996</v>
          </cell>
          <cell r="GS11">
            <v>594.55667838025443</v>
          </cell>
          <cell r="GT11">
            <v>129.00478050000001</v>
          </cell>
          <cell r="GU11">
            <v>76.983989999999991</v>
          </cell>
          <cell r="GV11">
            <v>535.07799357120064</v>
          </cell>
          <cell r="GW11">
            <v>148.2591845</v>
          </cell>
          <cell r="GX11">
            <v>64.114800000000002</v>
          </cell>
          <cell r="GY11">
            <v>485.20086917976863</v>
          </cell>
          <cell r="GZ11">
            <v>138.6233805</v>
          </cell>
          <cell r="HA11">
            <v>48.583129999999997</v>
          </cell>
          <cell r="HB11">
            <v>483.05772246666618</v>
          </cell>
          <cell r="HC11">
            <v>134.76381950000001</v>
          </cell>
          <cell r="HD11">
            <v>48.346000000000011</v>
          </cell>
        </row>
        <row r="49">
          <cell r="B49" t="str">
            <v>SwPTDom</v>
          </cell>
          <cell r="F49">
            <v>0</v>
          </cell>
          <cell r="G49" t="str">
            <v>1000 m3</v>
          </cell>
          <cell r="I49">
            <v>0</v>
          </cell>
          <cell r="J49" t="str">
            <v>1000 m3</v>
          </cell>
          <cell r="L49">
            <v>0</v>
          </cell>
          <cell r="M49" t="str">
            <v>1000 m3</v>
          </cell>
          <cell r="O49">
            <v>0</v>
          </cell>
          <cell r="P49" t="str">
            <v>1000 m3</v>
          </cell>
          <cell r="R49">
            <v>0</v>
          </cell>
          <cell r="S49" t="str">
            <v>1000 m3</v>
          </cell>
          <cell r="U49">
            <v>0</v>
          </cell>
          <cell r="V49" t="str">
            <v>1000 m3</v>
          </cell>
          <cell r="X49">
            <v>0</v>
          </cell>
          <cell r="Y49" t="str">
            <v>1000 m3</v>
          </cell>
          <cell r="AA49">
            <v>0</v>
          </cell>
          <cell r="AB49" t="str">
            <v>1000 m3</v>
          </cell>
          <cell r="AD49">
            <v>0</v>
          </cell>
          <cell r="AE49" t="str">
            <v>1000 m3</v>
          </cell>
          <cell r="AG49">
            <v>0</v>
          </cell>
          <cell r="AH49" t="str">
            <v>1000 m3</v>
          </cell>
          <cell r="AJ49">
            <v>0</v>
          </cell>
          <cell r="AK49" t="str">
            <v>1000 m3</v>
          </cell>
          <cell r="AM49">
            <v>0</v>
          </cell>
          <cell r="AN49" t="str">
            <v>1000 m3</v>
          </cell>
          <cell r="AP49">
            <v>0</v>
          </cell>
          <cell r="AQ49" t="str">
            <v>1000 m3</v>
          </cell>
          <cell r="AS49">
            <v>0</v>
          </cell>
          <cell r="AT49" t="str">
            <v>1000 m3</v>
          </cell>
          <cell r="AV49">
            <v>0</v>
          </cell>
          <cell r="AW49" t="str">
            <v>1000 m3</v>
          </cell>
          <cell r="AY49">
            <v>0</v>
          </cell>
          <cell r="AZ49" t="str">
            <v>1000 m3</v>
          </cell>
          <cell r="BB49">
            <v>0</v>
          </cell>
          <cell r="BC49" t="str">
            <v>1000 m3</v>
          </cell>
          <cell r="BE49">
            <v>0</v>
          </cell>
          <cell r="BF49" t="str">
            <v>1000 m3</v>
          </cell>
          <cell r="BH49">
            <v>0</v>
          </cell>
          <cell r="BI49" t="str">
            <v>1000 m3</v>
          </cell>
          <cell r="BK49">
            <v>0</v>
          </cell>
          <cell r="BL49" t="str">
            <v>1000 m3</v>
          </cell>
          <cell r="BN49">
            <v>0</v>
          </cell>
          <cell r="BO49" t="str">
            <v>1000 m3</v>
          </cell>
          <cell r="BQ49">
            <v>42.166799999999995</v>
          </cell>
          <cell r="BR49" t="str">
            <v>1000 m3</v>
          </cell>
          <cell r="BT49">
            <v>47.266800000000003</v>
          </cell>
          <cell r="BU49" t="str">
            <v>1000 m3</v>
          </cell>
          <cell r="BW49">
            <v>49.694400000000009</v>
          </cell>
          <cell r="BX49" t="str">
            <v>1000 m3</v>
          </cell>
          <cell r="BZ49">
            <v>49.795200000000008</v>
          </cell>
          <cell r="CA49" t="str">
            <v>1000 m3</v>
          </cell>
          <cell r="CC49">
            <v>58.780799999999999</v>
          </cell>
          <cell r="CD49" t="str">
            <v>1000 m3</v>
          </cell>
          <cell r="CF49">
            <v>62.384399999999992</v>
          </cell>
          <cell r="CG49" t="str">
            <v>1000 m3</v>
          </cell>
          <cell r="CI49">
            <v>74.36</v>
          </cell>
          <cell r="CJ49" t="str">
            <v>1000 m3</v>
          </cell>
          <cell r="CL49">
            <v>78.78</v>
          </cell>
          <cell r="CM49" t="str">
            <v>1000 m3</v>
          </cell>
          <cell r="CO49">
            <v>70.127200000000002</v>
          </cell>
          <cell r="CP49" t="str">
            <v>1000 m3</v>
          </cell>
          <cell r="CR49">
            <v>91.291199999999989</v>
          </cell>
          <cell r="CS49" t="str">
            <v>1000 m3</v>
          </cell>
          <cell r="CU49">
            <v>95.284800000000004</v>
          </cell>
          <cell r="CV49" t="str">
            <v>1000 m3</v>
          </cell>
          <cell r="CX49">
            <v>117.962</v>
          </cell>
          <cell r="CY49" t="str">
            <v>1000 m3</v>
          </cell>
          <cell r="DA49">
            <v>122.8968</v>
          </cell>
          <cell r="DB49" t="str">
            <v>1000 m3</v>
          </cell>
          <cell r="DD49">
            <v>140.79520000000002</v>
          </cell>
          <cell r="DE49" t="str">
            <v>1000 m3</v>
          </cell>
          <cell r="DG49">
            <v>164.9648</v>
          </cell>
          <cell r="DH49" t="str">
            <v>1000 m3</v>
          </cell>
          <cell r="DJ49">
            <v>195.15599999999998</v>
          </cell>
          <cell r="DK49" t="str">
            <v>1000 m3</v>
          </cell>
          <cell r="DM49">
            <v>189.46200000000002</v>
          </cell>
          <cell r="DN49" t="str">
            <v>1000 m3</v>
          </cell>
          <cell r="DP49">
            <v>162.94199999999998</v>
          </cell>
          <cell r="DQ49" t="str">
            <v>1000 m3</v>
          </cell>
          <cell r="DS49">
            <v>186.18600000000001</v>
          </cell>
          <cell r="DT49" t="str">
            <v>1000 m3</v>
          </cell>
          <cell r="DV49">
            <v>234.702</v>
          </cell>
          <cell r="DW49" t="str">
            <v>1000 m3</v>
          </cell>
          <cell r="DY49">
            <v>231.97199999999998</v>
          </cell>
          <cell r="DZ49" t="str">
            <v>1000 m3</v>
          </cell>
          <cell r="EB49">
            <v>226.98</v>
          </cell>
          <cell r="EC49" t="str">
            <v>1000 m3</v>
          </cell>
          <cell r="EE49">
            <v>243.672</v>
          </cell>
          <cell r="EF49" t="str">
            <v>1000 m3</v>
          </cell>
          <cell r="EH49">
            <v>266.48400000000004</v>
          </cell>
          <cell r="EI49" t="str">
            <v>1000 m3</v>
          </cell>
          <cell r="EK49">
            <v>281.19150000000002</v>
          </cell>
          <cell r="EL49" t="str">
            <v>1000 m3</v>
          </cell>
          <cell r="EN49">
            <v>247.28390425531916</v>
          </cell>
          <cell r="EO49" t="str">
            <v>1000 m3</v>
          </cell>
          <cell r="EQ49">
            <v>289.12289361702125</v>
          </cell>
          <cell r="ER49" t="str">
            <v>1000 m3</v>
          </cell>
          <cell r="ET49">
            <v>315.69111702127663</v>
          </cell>
          <cell r="EU49" t="str">
            <v>1000 m3</v>
          </cell>
          <cell r="EW49">
            <v>363.97975531914892</v>
          </cell>
          <cell r="EX49" t="str">
            <v>1000 m3</v>
          </cell>
          <cell r="EZ49">
            <v>350.2651595744681</v>
          </cell>
          <cell r="FA49" t="str">
            <v>1000 m3</v>
          </cell>
          <cell r="FC49">
            <v>353.31067940425532</v>
          </cell>
          <cell r="FD49" t="str">
            <v>1000 m3</v>
          </cell>
          <cell r="FF49">
            <v>382.88803193617019</v>
          </cell>
          <cell r="FG49" t="str">
            <v>1000 m3</v>
          </cell>
          <cell r="FI49">
            <v>442.78337591489361</v>
          </cell>
          <cell r="FJ49" t="str">
            <v>1000 m3</v>
          </cell>
          <cell r="FL49">
            <v>410.67666482284596</v>
          </cell>
          <cell r="FM49" t="str">
            <v>1000 m3</v>
          </cell>
          <cell r="FO49">
            <v>460.76667131178596</v>
          </cell>
          <cell r="FP49" t="str">
            <v>1000 m3</v>
          </cell>
          <cell r="FR49">
            <v>493.87071402489579</v>
          </cell>
          <cell r="FS49" t="str">
            <v>1000 m3</v>
          </cell>
          <cell r="FU49">
            <v>535.25446754051393</v>
          </cell>
          <cell r="FV49" t="str">
            <v>1000 m3</v>
          </cell>
          <cell r="FX49">
            <v>556.81420303025857</v>
          </cell>
          <cell r="FY49" t="str">
            <v>1000 m3</v>
          </cell>
          <cell r="GA49">
            <v>601.1769837661185</v>
          </cell>
          <cell r="GB49" t="str">
            <v>1000 m3</v>
          </cell>
          <cell r="GD49">
            <v>633.40731520867871</v>
          </cell>
          <cell r="GE49" t="str">
            <v>1000 m3</v>
          </cell>
          <cell r="GG49">
            <v>642.27037598179743</v>
          </cell>
          <cell r="GH49" t="str">
            <v>1000 m3</v>
          </cell>
          <cell r="GJ49">
            <v>632.22352298538078</v>
          </cell>
          <cell r="GK49" t="str">
            <v>1000 m3</v>
          </cell>
          <cell r="GM49">
            <v>645.75584881133648</v>
          </cell>
          <cell r="GN49" t="str">
            <v>1000 m3</v>
          </cell>
          <cell r="GP49">
            <v>579.43392850936618</v>
          </cell>
          <cell r="GQ49" t="str">
            <v>1000 m3</v>
          </cell>
          <cell r="GS49">
            <v>621.61638558440643</v>
          </cell>
          <cell r="GV49">
            <v>559.43068249711928</v>
          </cell>
          <cell r="GY49">
            <v>507.2835299800355</v>
          </cell>
          <cell r="HB49">
            <v>505.04284349543468</v>
          </cell>
        </row>
        <row r="56">
          <cell r="B56" t="str">
            <v>SwPTImp</v>
          </cell>
          <cell r="F56">
            <v>31.8</v>
          </cell>
          <cell r="G56" t="str">
            <v>1000 m3</v>
          </cell>
          <cell r="I56">
            <v>39.450000000000003</v>
          </cell>
          <cell r="J56" t="str">
            <v>1000 m3</v>
          </cell>
          <cell r="L56">
            <v>43.5</v>
          </cell>
          <cell r="M56" t="str">
            <v>1000 m3</v>
          </cell>
          <cell r="O56">
            <v>48</v>
          </cell>
          <cell r="P56" t="str">
            <v>1000 m3</v>
          </cell>
          <cell r="R56">
            <v>78.150000000000006</v>
          </cell>
          <cell r="S56" t="str">
            <v>1000 m3</v>
          </cell>
          <cell r="U56">
            <v>79.2</v>
          </cell>
          <cell r="V56" t="str">
            <v>1000 m3</v>
          </cell>
          <cell r="X56">
            <v>125.4</v>
          </cell>
          <cell r="Y56" t="str">
            <v>1000 m3</v>
          </cell>
          <cell r="AA56">
            <v>137.25</v>
          </cell>
          <cell r="AB56" t="str">
            <v>1000 m3</v>
          </cell>
          <cell r="AD56">
            <v>37.049999999999997</v>
          </cell>
          <cell r="AE56" t="str">
            <v>1000 m3</v>
          </cell>
          <cell r="AG56">
            <v>78.150000000000006</v>
          </cell>
          <cell r="AH56" t="str">
            <v>1000 m3</v>
          </cell>
          <cell r="AJ56">
            <v>107.1</v>
          </cell>
          <cell r="AK56" t="str">
            <v>1000 m3</v>
          </cell>
          <cell r="AM56">
            <v>92.1</v>
          </cell>
          <cell r="AN56" t="str">
            <v>1000 m3</v>
          </cell>
          <cell r="AP56">
            <v>89.1</v>
          </cell>
          <cell r="AQ56" t="str">
            <v>1000 m3</v>
          </cell>
          <cell r="AS56">
            <v>81.3</v>
          </cell>
          <cell r="AT56" t="str">
            <v>1000 m3</v>
          </cell>
          <cell r="AV56">
            <v>76.2</v>
          </cell>
          <cell r="AW56" t="str">
            <v>1000 m3</v>
          </cell>
          <cell r="AY56">
            <v>92.1</v>
          </cell>
          <cell r="AZ56" t="str">
            <v>1000 m3</v>
          </cell>
          <cell r="BB56">
            <v>94.5</v>
          </cell>
          <cell r="BC56" t="str">
            <v>1000 m3</v>
          </cell>
          <cell r="BE56">
            <v>78</v>
          </cell>
          <cell r="BF56" t="str">
            <v>1000 m3</v>
          </cell>
          <cell r="BH56">
            <v>76.8</v>
          </cell>
          <cell r="BI56" t="str">
            <v>1000 m3</v>
          </cell>
          <cell r="BK56">
            <v>94.95</v>
          </cell>
          <cell r="BL56" t="str">
            <v>1000 m3</v>
          </cell>
          <cell r="BN56">
            <v>89.25</v>
          </cell>
          <cell r="BO56" t="str">
            <v>1000 m3</v>
          </cell>
          <cell r="BQ56">
            <v>90.15</v>
          </cell>
          <cell r="BR56" t="str">
            <v>1000 m3</v>
          </cell>
          <cell r="BT56">
            <v>93.45</v>
          </cell>
          <cell r="BU56" t="str">
            <v>1000 m3</v>
          </cell>
          <cell r="BW56">
            <v>93.75</v>
          </cell>
          <cell r="BX56" t="str">
            <v>1000 m3</v>
          </cell>
          <cell r="BZ56">
            <v>102.75</v>
          </cell>
          <cell r="CA56" t="str">
            <v>1000 m3</v>
          </cell>
          <cell r="CC56">
            <v>94.8</v>
          </cell>
          <cell r="CD56" t="str">
            <v>1000 m3</v>
          </cell>
          <cell r="CF56">
            <v>99.3</v>
          </cell>
          <cell r="CG56" t="str">
            <v>1000 m3</v>
          </cell>
          <cell r="CI56">
            <v>99.3</v>
          </cell>
          <cell r="CJ56" t="str">
            <v>1000 m3</v>
          </cell>
          <cell r="CL56">
            <v>115.8</v>
          </cell>
          <cell r="CM56" t="str">
            <v>1000 m3</v>
          </cell>
          <cell r="CO56">
            <v>128.1</v>
          </cell>
          <cell r="CP56" t="str">
            <v>1000 m3</v>
          </cell>
          <cell r="CR56">
            <v>92.4</v>
          </cell>
          <cell r="CS56" t="str">
            <v>1000 m3</v>
          </cell>
          <cell r="CU56">
            <v>101.7</v>
          </cell>
          <cell r="CV56" t="str">
            <v>1000 m3</v>
          </cell>
          <cell r="CX56">
            <v>111.75</v>
          </cell>
          <cell r="CY56" t="str">
            <v>1000 m3</v>
          </cell>
          <cell r="DA56">
            <v>95.1</v>
          </cell>
          <cell r="DB56" t="str">
            <v>1000 m3</v>
          </cell>
          <cell r="DD56">
            <v>100.95</v>
          </cell>
          <cell r="DE56" t="str">
            <v>1000 m3</v>
          </cell>
          <cell r="DG56">
            <v>103.5</v>
          </cell>
          <cell r="DH56" t="str">
            <v>1000 m3</v>
          </cell>
          <cell r="DJ56">
            <v>115.5</v>
          </cell>
          <cell r="DK56" t="str">
            <v>1000 m3</v>
          </cell>
          <cell r="DM56">
            <v>130.05000000000001</v>
          </cell>
          <cell r="DN56" t="str">
            <v>1000 m3</v>
          </cell>
          <cell r="DP56">
            <v>94.65</v>
          </cell>
          <cell r="DQ56" t="str">
            <v>1000 m3</v>
          </cell>
          <cell r="DS56">
            <v>121.05</v>
          </cell>
          <cell r="DT56" t="str">
            <v>1000 m3</v>
          </cell>
          <cell r="DV56">
            <v>164.55</v>
          </cell>
          <cell r="DW56" t="str">
            <v>1000 m3</v>
          </cell>
          <cell r="DY56">
            <v>150.9</v>
          </cell>
          <cell r="DZ56" t="str">
            <v>1000 m3</v>
          </cell>
          <cell r="EB56">
            <v>124.05</v>
          </cell>
          <cell r="EC56" t="str">
            <v>1000 m3</v>
          </cell>
          <cell r="EE56">
            <v>153</v>
          </cell>
          <cell r="EF56" t="str">
            <v>1000 m3</v>
          </cell>
          <cell r="EH56">
            <v>211.65</v>
          </cell>
          <cell r="EI56" t="str">
            <v>1000 m3</v>
          </cell>
          <cell r="EK56">
            <v>173.1</v>
          </cell>
          <cell r="EL56" t="str">
            <v>1000 m3</v>
          </cell>
          <cell r="EN56">
            <v>160.19999999999999</v>
          </cell>
          <cell r="EO56" t="str">
            <v>1000 m3</v>
          </cell>
          <cell r="EQ56">
            <v>154.5</v>
          </cell>
          <cell r="ER56" t="str">
            <v>1000 m3</v>
          </cell>
          <cell r="ET56">
            <v>159.30000000000001</v>
          </cell>
          <cell r="EU56" t="str">
            <v>1000 m3</v>
          </cell>
          <cell r="EW56">
            <v>142.05000000000001</v>
          </cell>
          <cell r="EX56" t="str">
            <v>1000 m3</v>
          </cell>
          <cell r="EZ56">
            <v>137.1</v>
          </cell>
          <cell r="FA56" t="str">
            <v>1000 m3</v>
          </cell>
          <cell r="FC56">
            <v>97.17134999999999</v>
          </cell>
          <cell r="FD56" t="str">
            <v>1000 m3</v>
          </cell>
          <cell r="FF56">
            <v>98.492699999999985</v>
          </cell>
          <cell r="FG56" t="str">
            <v>1000 m3</v>
          </cell>
          <cell r="FI56">
            <v>101.69324999999999</v>
          </cell>
          <cell r="FJ56" t="str">
            <v>1000 m3</v>
          </cell>
          <cell r="FL56">
            <v>99.406500000000008</v>
          </cell>
          <cell r="FM56" t="str">
            <v>1000 m3</v>
          </cell>
          <cell r="FO56">
            <v>126.8586</v>
          </cell>
          <cell r="FP56" t="str">
            <v>1000 m3</v>
          </cell>
          <cell r="FR56">
            <v>91.654349999999994</v>
          </cell>
          <cell r="FS56" t="str">
            <v>1000 m3</v>
          </cell>
          <cell r="FU56">
            <v>94.727400000000003</v>
          </cell>
          <cell r="FV56" t="str">
            <v>1000 m3</v>
          </cell>
          <cell r="FX56">
            <v>104.17574999999999</v>
          </cell>
          <cell r="FY56" t="str">
            <v>1000 m3</v>
          </cell>
          <cell r="GA56">
            <v>109.30454999999999</v>
          </cell>
          <cell r="GB56" t="str">
            <v>1000 m3</v>
          </cell>
          <cell r="GD56">
            <v>105.02445</v>
          </cell>
          <cell r="GE56" t="str">
            <v>1000 m3</v>
          </cell>
          <cell r="GG56">
            <v>81.098550000000003</v>
          </cell>
          <cell r="GH56" t="str">
            <v>1000 m3</v>
          </cell>
          <cell r="GJ56">
            <v>72.471599999999995</v>
          </cell>
          <cell r="GK56" t="str">
            <v>1000 m3</v>
          </cell>
          <cell r="GM56">
            <v>99.216000000000008</v>
          </cell>
          <cell r="GN56" t="str">
            <v>1000 m3</v>
          </cell>
          <cell r="GP56">
            <v>80.162099999999995</v>
          </cell>
          <cell r="GQ56" t="str">
            <v>1000 m3</v>
          </cell>
          <cell r="GS56">
            <v>98.980650000000011</v>
          </cell>
          <cell r="GV56">
            <v>113.75385</v>
          </cell>
          <cell r="GY56">
            <v>106.36064999999998</v>
          </cell>
          <cell r="HB56">
            <v>103.39935000000001</v>
          </cell>
        </row>
      </sheetData>
      <sheetData sheetId="15">
        <row r="4">
          <cell r="C4">
            <v>1944</v>
          </cell>
        </row>
        <row r="7">
          <cell r="B7">
            <v>1</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row>
        <row r="8">
          <cell r="B8">
            <v>2</v>
          </cell>
          <cell r="C8">
            <v>0</v>
          </cell>
          <cell r="D8">
            <v>0</v>
          </cell>
          <cell r="E8">
            <v>0</v>
          </cell>
          <cell r="F8">
            <v>10.935</v>
          </cell>
          <cell r="G8">
            <v>4.7789999999999994E-3</v>
          </cell>
          <cell r="H8">
            <v>0</v>
          </cell>
          <cell r="I8">
            <v>11.178000000000001</v>
          </cell>
          <cell r="J8">
            <v>4.2525000000000002E-3</v>
          </cell>
          <cell r="K8">
            <v>0</v>
          </cell>
          <cell r="L8">
            <v>13.365</v>
          </cell>
          <cell r="M8">
            <v>2.43E-4</v>
          </cell>
          <cell r="N8">
            <v>0</v>
          </cell>
          <cell r="O8">
            <v>15.066000000000003</v>
          </cell>
          <cell r="P8">
            <v>4.0499999999999995E-5</v>
          </cell>
          <cell r="Q8">
            <v>0</v>
          </cell>
          <cell r="R8">
            <v>15.795</v>
          </cell>
          <cell r="S8">
            <v>6.7391999999999994E-2</v>
          </cell>
          <cell r="T8">
            <v>0</v>
          </cell>
          <cell r="U8">
            <v>16.766999999999999</v>
          </cell>
          <cell r="V8">
            <v>0.44080200000000003</v>
          </cell>
          <cell r="W8">
            <v>0</v>
          </cell>
          <cell r="X8">
            <v>15.606</v>
          </cell>
          <cell r="Y8">
            <v>0.27754649999999997</v>
          </cell>
          <cell r="Z8">
            <v>0</v>
          </cell>
          <cell r="AA8">
            <v>16.253999999999998</v>
          </cell>
          <cell r="AB8">
            <v>1.3851</v>
          </cell>
          <cell r="AC8">
            <v>0</v>
          </cell>
          <cell r="AD8">
            <v>11.153700000000001</v>
          </cell>
          <cell r="AE8">
            <v>1.64025E-2</v>
          </cell>
          <cell r="AF8">
            <v>0</v>
          </cell>
          <cell r="AG8">
            <v>15.144300000000001</v>
          </cell>
          <cell r="AH8">
            <v>2.7823499999999998E-2</v>
          </cell>
          <cell r="AI8">
            <v>0</v>
          </cell>
          <cell r="AJ8">
            <v>17.703900000000001</v>
          </cell>
          <cell r="AK8">
            <v>0.24781949999999997</v>
          </cell>
          <cell r="AL8">
            <v>0</v>
          </cell>
          <cell r="AM8">
            <v>19.464299999999998</v>
          </cell>
          <cell r="AN8">
            <v>0.42674850000000003</v>
          </cell>
          <cell r="AO8">
            <v>0</v>
          </cell>
          <cell r="AP8">
            <v>18.111599999999999</v>
          </cell>
          <cell r="AQ8">
            <v>0.35052749999999999</v>
          </cell>
          <cell r="AR8">
            <v>0</v>
          </cell>
          <cell r="AS8">
            <v>20.0502</v>
          </cell>
          <cell r="AT8">
            <v>0.409779</v>
          </cell>
          <cell r="AU8">
            <v>0</v>
          </cell>
          <cell r="AV8">
            <v>21.829500000000003</v>
          </cell>
          <cell r="AW8">
            <v>0.44221949999999999</v>
          </cell>
          <cell r="AX8">
            <v>0</v>
          </cell>
          <cell r="AY8">
            <v>22.2453</v>
          </cell>
          <cell r="AZ8">
            <v>0.52901100000000001</v>
          </cell>
          <cell r="BA8">
            <v>0</v>
          </cell>
          <cell r="BB8">
            <v>18.978300000000001</v>
          </cell>
          <cell r="BC8">
            <v>0.56655449999999996</v>
          </cell>
          <cell r="BD8">
            <v>0</v>
          </cell>
          <cell r="BE8">
            <v>18.468</v>
          </cell>
          <cell r="BF8">
            <v>0.56246399999999996</v>
          </cell>
          <cell r="BG8">
            <v>0</v>
          </cell>
          <cell r="BH8">
            <v>16.021799999999999</v>
          </cell>
          <cell r="BI8">
            <v>0.46660050000000003</v>
          </cell>
          <cell r="BJ8">
            <v>0</v>
          </cell>
          <cell r="BK8">
            <v>18.921599999999998</v>
          </cell>
          <cell r="BL8">
            <v>0.5447249999999999</v>
          </cell>
          <cell r="BM8">
            <v>0</v>
          </cell>
          <cell r="BN8">
            <v>16.847999999999999</v>
          </cell>
          <cell r="BO8">
            <v>0.84754349999999989</v>
          </cell>
          <cell r="BP8">
            <v>0</v>
          </cell>
          <cell r="BQ8">
            <v>12.5496</v>
          </cell>
          <cell r="BR8">
            <v>0.963252</v>
          </cell>
          <cell r="BS8">
            <v>0</v>
          </cell>
          <cell r="BT8">
            <v>14.658299999999999</v>
          </cell>
          <cell r="BU8">
            <v>1.0672559999999998</v>
          </cell>
          <cell r="BV8">
            <v>0</v>
          </cell>
          <cell r="BW8">
            <v>16.634700000000002</v>
          </cell>
          <cell r="BX8">
            <v>1.3346775</v>
          </cell>
          <cell r="BY8">
            <v>0</v>
          </cell>
          <cell r="BZ8">
            <v>16.089300000000001</v>
          </cell>
          <cell r="CA8">
            <v>1.2549330000000001</v>
          </cell>
          <cell r="CB8">
            <v>0</v>
          </cell>
          <cell r="CC8">
            <v>17.698499999999999</v>
          </cell>
          <cell r="CD8">
            <v>1.4908859999999999</v>
          </cell>
          <cell r="CE8">
            <v>0</v>
          </cell>
          <cell r="CF8">
            <v>15.592500000000001</v>
          </cell>
          <cell r="CG8">
            <v>2.0713293000000004</v>
          </cell>
          <cell r="CH8">
            <v>0</v>
          </cell>
          <cell r="CI8">
            <v>14.7393</v>
          </cell>
          <cell r="CJ8">
            <v>2.2942899000000003</v>
          </cell>
          <cell r="CK8">
            <v>0</v>
          </cell>
          <cell r="CL8">
            <v>15.9732</v>
          </cell>
          <cell r="CM8">
            <v>3.0031154999999998</v>
          </cell>
          <cell r="CN8">
            <v>0</v>
          </cell>
          <cell r="CO8">
            <v>14.685299999999998</v>
          </cell>
          <cell r="CP8">
            <v>4.2527322000000005</v>
          </cell>
          <cell r="CQ8">
            <v>0</v>
          </cell>
          <cell r="CR8">
            <v>9.6443999999999992</v>
          </cell>
          <cell r="CS8">
            <v>3.8274525000000001</v>
          </cell>
          <cell r="CT8">
            <v>0</v>
          </cell>
          <cell r="CU8">
            <v>8.8695000000000004</v>
          </cell>
          <cell r="CV8">
            <v>6.5114711999999999</v>
          </cell>
          <cell r="CW8">
            <v>0</v>
          </cell>
          <cell r="CX8">
            <v>9.4770000000000003</v>
          </cell>
          <cell r="CY8">
            <v>5.7642030000000002</v>
          </cell>
          <cell r="CZ8">
            <v>0</v>
          </cell>
          <cell r="DA8">
            <v>9.8684999999999992</v>
          </cell>
          <cell r="DB8">
            <v>4.9721282999999996</v>
          </cell>
          <cell r="DC8">
            <v>0</v>
          </cell>
          <cell r="DD8">
            <v>10.1007</v>
          </cell>
          <cell r="DE8">
            <v>5.8879710000000003</v>
          </cell>
          <cell r="DF8">
            <v>0</v>
          </cell>
          <cell r="DG8">
            <v>7.5167999999999999</v>
          </cell>
          <cell r="DH8">
            <v>5.4609390000000007</v>
          </cell>
          <cell r="DI8">
            <v>0</v>
          </cell>
          <cell r="DJ8">
            <v>7.6896000000000004</v>
          </cell>
          <cell r="DK8">
            <v>6.3243179999999999</v>
          </cell>
          <cell r="DL8">
            <v>0</v>
          </cell>
          <cell r="DM8">
            <v>7.6896000000000004</v>
          </cell>
          <cell r="DN8">
            <v>7.0178399999999996</v>
          </cell>
          <cell r="DO8">
            <v>0</v>
          </cell>
          <cell r="DP8">
            <v>5.7510000000000003</v>
          </cell>
          <cell r="DQ8">
            <v>4.5163169999999999</v>
          </cell>
          <cell r="DR8">
            <v>0</v>
          </cell>
          <cell r="DS8">
            <v>5.0922000000000001</v>
          </cell>
          <cell r="DT8">
            <v>4.3665615000000004</v>
          </cell>
          <cell r="DU8">
            <v>0</v>
          </cell>
          <cell r="DV8">
            <v>6.7284000000000006</v>
          </cell>
          <cell r="DW8">
            <v>5.4975563999999997</v>
          </cell>
          <cell r="DX8">
            <v>0</v>
          </cell>
          <cell r="DY8">
            <v>7.2576000000000001</v>
          </cell>
          <cell r="DZ8">
            <v>6.1736472000000004</v>
          </cell>
          <cell r="EA8">
            <v>0</v>
          </cell>
          <cell r="EB8">
            <v>8.1189</v>
          </cell>
          <cell r="EC8">
            <v>5.7380535000000004</v>
          </cell>
          <cell r="ED8">
            <v>0</v>
          </cell>
          <cell r="EE8">
            <v>10.189800000000002</v>
          </cell>
          <cell r="EF8">
            <v>6.3711036000000005</v>
          </cell>
          <cell r="EG8">
            <v>0</v>
          </cell>
          <cell r="EH8">
            <v>10.881</v>
          </cell>
          <cell r="EI8">
            <v>7.1531694000000003</v>
          </cell>
          <cell r="EJ8">
            <v>0</v>
          </cell>
          <cell r="EK8">
            <v>10.125</v>
          </cell>
          <cell r="EL8">
            <v>3.2233274999999999</v>
          </cell>
          <cell r="EM8">
            <v>0</v>
          </cell>
          <cell r="EN8">
            <v>6.8174999999999999</v>
          </cell>
          <cell r="EO8">
            <v>4.684062599999999</v>
          </cell>
          <cell r="EP8">
            <v>0</v>
          </cell>
          <cell r="EQ8">
            <v>6.9336000000000002</v>
          </cell>
          <cell r="ER8">
            <v>7.5046985999999993</v>
          </cell>
          <cell r="ES8">
            <v>0</v>
          </cell>
          <cell r="ET8">
            <v>7.9055999999999997</v>
          </cell>
          <cell r="EU8">
            <v>5.4231362999999995</v>
          </cell>
          <cell r="EV8">
            <v>0</v>
          </cell>
          <cell r="EW8">
            <v>8.5698000000000008</v>
          </cell>
          <cell r="EX8">
            <v>3.6490608</v>
          </cell>
          <cell r="EY8">
            <v>0</v>
          </cell>
          <cell r="EZ8">
            <v>9.0045000000000002</v>
          </cell>
          <cell r="FA8">
            <v>2.9565000000000001</v>
          </cell>
          <cell r="FB8">
            <v>0</v>
          </cell>
          <cell r="FC8">
            <v>7.7727869999999992</v>
          </cell>
          <cell r="FD8">
            <v>3.4186921776000005</v>
          </cell>
          <cell r="FE8">
            <v>0</v>
          </cell>
          <cell r="FF8">
            <v>8.9694000000000003</v>
          </cell>
          <cell r="FG8">
            <v>4.0135890852000005</v>
          </cell>
          <cell r="FH8">
            <v>0</v>
          </cell>
          <cell r="FI8">
            <v>9.6389999999999976</v>
          </cell>
          <cell r="FJ8">
            <v>3.7431598581000003</v>
          </cell>
          <cell r="FK8">
            <v>0</v>
          </cell>
          <cell r="FL8">
            <v>9.5823000000000018</v>
          </cell>
          <cell r="FM8">
            <v>3.7712928023999996</v>
          </cell>
          <cell r="FN8">
            <v>0</v>
          </cell>
          <cell r="FO8">
            <v>10.873359000000001</v>
          </cell>
          <cell r="FP8">
            <v>5.9805553257000001</v>
          </cell>
          <cell r="FQ8">
            <v>0</v>
          </cell>
          <cell r="FR8">
            <v>8.9038880721000009</v>
          </cell>
          <cell r="FS8">
            <v>5.2391343833999997</v>
          </cell>
          <cell r="FT8">
            <v>0</v>
          </cell>
          <cell r="FU8">
            <v>10.899667800000001</v>
          </cell>
          <cell r="FV8">
            <v>6.6107427479999998</v>
          </cell>
          <cell r="FW8">
            <v>0</v>
          </cell>
          <cell r="FX8">
            <v>12.435792988499999</v>
          </cell>
          <cell r="FY8">
            <v>7.0903957499999999</v>
          </cell>
          <cell r="FZ8">
            <v>0</v>
          </cell>
          <cell r="GA8">
            <v>8.271414030599999</v>
          </cell>
          <cell r="GB8">
            <v>7.8333214320000009</v>
          </cell>
          <cell r="GC8">
            <v>0</v>
          </cell>
          <cell r="GD8">
            <v>8.8443788706000017</v>
          </cell>
          <cell r="GE8">
            <v>8.9611623135000009</v>
          </cell>
          <cell r="GF8">
            <v>0</v>
          </cell>
          <cell r="GG8">
            <v>8.2198080719999993</v>
          </cell>
          <cell r="GH8">
            <v>9.2548724850000017</v>
          </cell>
          <cell r="GI8">
            <v>0</v>
          </cell>
          <cell r="GJ8">
            <v>7.3555598528999999</v>
          </cell>
          <cell r="GK8">
            <v>11.056727731500001</v>
          </cell>
          <cell r="GL8">
            <v>0</v>
          </cell>
          <cell r="GM8">
            <v>7.5729787244999986</v>
          </cell>
          <cell r="GN8">
            <v>10.858730278499999</v>
          </cell>
          <cell r="GO8">
            <v>0</v>
          </cell>
          <cell r="GP8">
            <v>6.6954179123999991</v>
          </cell>
          <cell r="GQ8">
            <v>8.9299885319999994</v>
          </cell>
          <cell r="GR8">
            <v>0</v>
          </cell>
          <cell r="GS8">
            <v>6.8232638817</v>
          </cell>
          <cell r="GT8">
            <v>9.8456533560000015</v>
          </cell>
          <cell r="GU8">
            <v>0</v>
          </cell>
          <cell r="GV8">
            <v>7.9642525082399995</v>
          </cell>
          <cell r="GW8">
            <v>11.9424668625</v>
          </cell>
          <cell r="GX8">
            <v>0</v>
          </cell>
          <cell r="GY8">
            <v>9.0719999999999992</v>
          </cell>
          <cell r="GZ8">
            <v>12.4503358095</v>
          </cell>
          <cell r="HA8">
            <v>0</v>
          </cell>
          <cell r="HB8">
            <v>7.2770639759999991</v>
          </cell>
          <cell r="HC8">
            <v>11.797581879000001</v>
          </cell>
          <cell r="HD8">
            <v>0</v>
          </cell>
        </row>
        <row r="9">
          <cell r="B9">
            <v>3</v>
          </cell>
          <cell r="C9">
            <v>0</v>
          </cell>
          <cell r="D9">
            <v>0</v>
          </cell>
          <cell r="E9">
            <v>0</v>
          </cell>
          <cell r="F9">
            <v>0</v>
          </cell>
          <cell r="G9">
            <v>3.8232000000000001E-3</v>
          </cell>
          <cell r="H9">
            <v>0</v>
          </cell>
          <cell r="I9">
            <v>0</v>
          </cell>
          <cell r="J9">
            <v>3.4019999999999996E-3</v>
          </cell>
          <cell r="K9">
            <v>0</v>
          </cell>
          <cell r="L9">
            <v>0</v>
          </cell>
          <cell r="M9">
            <v>1.9439999999999998E-4</v>
          </cell>
          <cell r="N9">
            <v>0</v>
          </cell>
          <cell r="O9">
            <v>0</v>
          </cell>
          <cell r="P9">
            <v>3.2400000000000001E-5</v>
          </cell>
          <cell r="Q9">
            <v>0</v>
          </cell>
          <cell r="R9">
            <v>0</v>
          </cell>
          <cell r="S9">
            <v>5.3913599999999999E-2</v>
          </cell>
          <cell r="T9">
            <v>0</v>
          </cell>
          <cell r="U9">
            <v>0</v>
          </cell>
          <cell r="V9">
            <v>0.3526416</v>
          </cell>
          <cell r="W9">
            <v>0</v>
          </cell>
          <cell r="X9">
            <v>0</v>
          </cell>
          <cell r="Y9">
            <v>0.22203719999999999</v>
          </cell>
          <cell r="Z9">
            <v>0</v>
          </cell>
          <cell r="AA9">
            <v>0</v>
          </cell>
          <cell r="AB9">
            <v>1.10808</v>
          </cell>
          <cell r="AC9">
            <v>0</v>
          </cell>
          <cell r="AD9">
            <v>1.1015999999999992</v>
          </cell>
          <cell r="AE9">
            <v>1.3122000000000002E-2</v>
          </cell>
          <cell r="AF9">
            <v>0</v>
          </cell>
          <cell r="AG9">
            <v>1.5335999999999992</v>
          </cell>
          <cell r="AH9">
            <v>2.2258800000000002E-2</v>
          </cell>
          <cell r="AI9">
            <v>0</v>
          </cell>
          <cell r="AJ9">
            <v>1.7927999999999993</v>
          </cell>
          <cell r="AK9">
            <v>0.19825559999999998</v>
          </cell>
          <cell r="AL9">
            <v>0</v>
          </cell>
          <cell r="AM9">
            <v>2.1626999999999983</v>
          </cell>
          <cell r="AN9">
            <v>0.3413988</v>
          </cell>
          <cell r="AO9">
            <v>0</v>
          </cell>
          <cell r="AP9">
            <v>2.0897999999999994</v>
          </cell>
          <cell r="AQ9">
            <v>0.28042199999999995</v>
          </cell>
          <cell r="AR9">
            <v>0</v>
          </cell>
          <cell r="AS9">
            <v>2.2841999999999993</v>
          </cell>
          <cell r="AT9">
            <v>0.32782319999999998</v>
          </cell>
          <cell r="AU9">
            <v>0</v>
          </cell>
          <cell r="AV9">
            <v>2.5514999999999994</v>
          </cell>
          <cell r="AW9">
            <v>0.35377560000000008</v>
          </cell>
          <cell r="AX9">
            <v>0</v>
          </cell>
          <cell r="AY9">
            <v>2.3111999999999999</v>
          </cell>
          <cell r="AZ9">
            <v>0.4232088</v>
          </cell>
          <cell r="BA9">
            <v>0</v>
          </cell>
          <cell r="BB9">
            <v>2.4057000000000008</v>
          </cell>
          <cell r="BC9">
            <v>0.45324360000000002</v>
          </cell>
          <cell r="BD9">
            <v>0</v>
          </cell>
          <cell r="BE9">
            <v>2.1869999999999998</v>
          </cell>
          <cell r="BF9">
            <v>0.44997119999999996</v>
          </cell>
          <cell r="BG9">
            <v>0</v>
          </cell>
          <cell r="BH9">
            <v>2.7864000000000009</v>
          </cell>
          <cell r="BI9">
            <v>0.37328040000000001</v>
          </cell>
          <cell r="BJ9">
            <v>0</v>
          </cell>
          <cell r="BK9">
            <v>2.3328000000000007</v>
          </cell>
          <cell r="BL9">
            <v>0.43577999999999995</v>
          </cell>
          <cell r="BM9">
            <v>0</v>
          </cell>
          <cell r="BN9">
            <v>2.8512</v>
          </cell>
          <cell r="BO9">
            <v>0.67803480000000005</v>
          </cell>
          <cell r="BP9">
            <v>0</v>
          </cell>
          <cell r="BQ9">
            <v>2.2409999999999983</v>
          </cell>
          <cell r="BR9">
            <v>0.7706016</v>
          </cell>
          <cell r="BS9">
            <v>0.15930000000000002</v>
          </cell>
          <cell r="BT9">
            <v>2.6432999999999995</v>
          </cell>
          <cell r="BU9">
            <v>0.85380479999999992</v>
          </cell>
          <cell r="BV9">
            <v>0.31860000000000005</v>
          </cell>
          <cell r="BW9">
            <v>2.9996999999999998</v>
          </cell>
          <cell r="BX9">
            <v>1.067742</v>
          </cell>
          <cell r="BY9">
            <v>0.15930000000000002</v>
          </cell>
          <cell r="BZ9">
            <v>2.9997000000000016</v>
          </cell>
          <cell r="CA9">
            <v>1.0039464</v>
          </cell>
          <cell r="CB9">
            <v>0.15930000000000002</v>
          </cell>
          <cell r="CC9">
            <v>3.4155000000000015</v>
          </cell>
          <cell r="CD9">
            <v>1.1927087999999999</v>
          </cell>
          <cell r="CE9">
            <v>0.15930000000000002</v>
          </cell>
          <cell r="CF9">
            <v>3.1184999999999983</v>
          </cell>
          <cell r="CG9">
            <v>1.2184289999999995</v>
          </cell>
          <cell r="CH9">
            <v>0.15930000000000002</v>
          </cell>
          <cell r="CI9">
            <v>2.7809999999999993</v>
          </cell>
          <cell r="CJ9">
            <v>1.2075210000000012</v>
          </cell>
          <cell r="CK9">
            <v>0.31860000000000005</v>
          </cell>
          <cell r="CL9">
            <v>3.1319999999999997</v>
          </cell>
          <cell r="CM9">
            <v>1.4300550000000014</v>
          </cell>
          <cell r="CN9">
            <v>0.4779000000000001</v>
          </cell>
          <cell r="CO9">
            <v>2.9970000000000003</v>
          </cell>
          <cell r="CP9">
            <v>1.8490139999999997</v>
          </cell>
          <cell r="CQ9">
            <v>0.15930000000000002</v>
          </cell>
          <cell r="CR9">
            <v>2.0520000000000005</v>
          </cell>
          <cell r="CS9">
            <v>1.5309809999999997</v>
          </cell>
          <cell r="CT9">
            <v>0</v>
          </cell>
          <cell r="CU9">
            <v>2.1681000000000008</v>
          </cell>
          <cell r="CV9">
            <v>2.7548531999999994</v>
          </cell>
          <cell r="CW9">
            <v>0</v>
          </cell>
          <cell r="CX9">
            <v>0</v>
          </cell>
          <cell r="CY9">
            <v>2.5618679999999996</v>
          </cell>
          <cell r="CZ9">
            <v>0.15930000000000002</v>
          </cell>
          <cell r="DA9">
            <v>0.45900000000000041</v>
          </cell>
          <cell r="DB9">
            <v>2.0574323999999997</v>
          </cell>
          <cell r="DC9">
            <v>0</v>
          </cell>
          <cell r="DD9">
            <v>0.46980000000000038</v>
          </cell>
          <cell r="DE9">
            <v>2.5514540999999999</v>
          </cell>
          <cell r="DF9">
            <v>0</v>
          </cell>
          <cell r="DG9">
            <v>3.0536999999999974</v>
          </cell>
          <cell r="DH9">
            <v>1.9857959999999979</v>
          </cell>
          <cell r="DI9">
            <v>0.15930000000000002</v>
          </cell>
          <cell r="DJ9">
            <v>3.1238999999999972</v>
          </cell>
          <cell r="DK9">
            <v>2.299751999999998</v>
          </cell>
          <cell r="DL9">
            <v>0.15930000000000002</v>
          </cell>
          <cell r="DM9">
            <v>2.8835999999999973</v>
          </cell>
          <cell r="DN9">
            <v>2.6316899999999994</v>
          </cell>
          <cell r="DO9">
            <v>0.15930000000000002</v>
          </cell>
          <cell r="DP9">
            <v>2.4920999999999998</v>
          </cell>
          <cell r="DQ9">
            <v>1.9570707000000001</v>
          </cell>
          <cell r="DR9">
            <v>0</v>
          </cell>
          <cell r="DS9">
            <v>2.6568000000000001</v>
          </cell>
          <cell r="DT9">
            <v>2.2782059999999995</v>
          </cell>
          <cell r="DU9">
            <v>0</v>
          </cell>
          <cell r="DV9">
            <v>2.6432999999999995</v>
          </cell>
          <cell r="DW9">
            <v>2.1597542999999999</v>
          </cell>
          <cell r="DX9">
            <v>0</v>
          </cell>
          <cell r="DY9">
            <v>3.8880000000000003</v>
          </cell>
          <cell r="DZ9">
            <v>3.3073110000000003</v>
          </cell>
          <cell r="EA9">
            <v>0</v>
          </cell>
          <cell r="EB9">
            <v>2.8808999999999996</v>
          </cell>
          <cell r="EC9">
            <v>2.0360835000000006</v>
          </cell>
          <cell r="ED9">
            <v>0</v>
          </cell>
          <cell r="EE9">
            <v>2.9969999999999959</v>
          </cell>
          <cell r="EF9">
            <v>1.8738540000000004</v>
          </cell>
          <cell r="EG9">
            <v>0.15930000000000002</v>
          </cell>
          <cell r="EH9">
            <v>3.8609999999999998</v>
          </cell>
          <cell r="EI9">
            <v>2.5382214000000003</v>
          </cell>
          <cell r="EJ9">
            <v>0.4779000000000001</v>
          </cell>
          <cell r="EK9">
            <v>3.3749999999999991</v>
          </cell>
          <cell r="EL9">
            <v>7.0154774999999985</v>
          </cell>
          <cell r="EM9">
            <v>0.15930000000000002</v>
          </cell>
          <cell r="EN9">
            <v>2.9996999999999998</v>
          </cell>
          <cell r="EO9">
            <v>5.0071013999999998</v>
          </cell>
          <cell r="EP9">
            <v>0.4779000000000001</v>
          </cell>
          <cell r="EQ9">
            <v>3.4668000000000001</v>
          </cell>
          <cell r="ER9">
            <v>2.5015662000000014</v>
          </cell>
          <cell r="ES9">
            <v>0.4779000000000001</v>
          </cell>
          <cell r="ET9">
            <v>3.6233999999999997</v>
          </cell>
          <cell r="EU9">
            <v>3.9270986999999993</v>
          </cell>
          <cell r="EV9">
            <v>0.15930000000000002</v>
          </cell>
          <cell r="EW9">
            <v>4.0985999999999994</v>
          </cell>
          <cell r="EX9">
            <v>1.9903968000000001</v>
          </cell>
          <cell r="EY9">
            <v>0.15930000000000002</v>
          </cell>
          <cell r="EZ9">
            <v>3.9149999999999991</v>
          </cell>
          <cell r="FA9">
            <v>6.8984999999999994</v>
          </cell>
          <cell r="FB9">
            <v>0.31860000000000005</v>
          </cell>
          <cell r="FC9">
            <v>3.5330849999999989</v>
          </cell>
          <cell r="FD9">
            <v>7.2647208773999994</v>
          </cell>
          <cell r="FE9">
            <v>0.67248431280000009</v>
          </cell>
          <cell r="FF9">
            <v>3.6693000000000033</v>
          </cell>
          <cell r="FG9">
            <v>9.443739024000001</v>
          </cell>
          <cell r="FH9">
            <v>1.6292528568</v>
          </cell>
          <cell r="FI9">
            <v>4.1310000000000038</v>
          </cell>
          <cell r="FJ9">
            <v>11.229479574300001</v>
          </cell>
          <cell r="FK9">
            <v>1.5452409042000002</v>
          </cell>
          <cell r="FL9">
            <v>4.1067000000000036</v>
          </cell>
          <cell r="FM9">
            <v>18.542189611799998</v>
          </cell>
          <cell r="FN9">
            <v>1.8742581683999997</v>
          </cell>
          <cell r="FO9">
            <v>4.6600110000000052</v>
          </cell>
          <cell r="FP9">
            <v>16.534476488699998</v>
          </cell>
          <cell r="FQ9">
            <v>3.0655701557999997</v>
          </cell>
          <cell r="FR9">
            <v>3.8159520309000037</v>
          </cell>
          <cell r="FS9">
            <v>11.642520852000002</v>
          </cell>
          <cell r="FT9">
            <v>6.34499865</v>
          </cell>
          <cell r="FU9">
            <v>4.6712862000000053</v>
          </cell>
          <cell r="FV9">
            <v>16.306498778400002</v>
          </cell>
          <cell r="FW9">
            <v>3.1902733817999995</v>
          </cell>
          <cell r="FX9">
            <v>5.3296255665000043</v>
          </cell>
          <cell r="FY9">
            <v>17.489642849999999</v>
          </cell>
          <cell r="FZ9">
            <v>1.3930061778000002</v>
          </cell>
          <cell r="GA9">
            <v>3.5448917274000027</v>
          </cell>
          <cell r="GB9">
            <v>19.322192865600002</v>
          </cell>
          <cell r="GC9">
            <v>1.7798050566000001</v>
          </cell>
          <cell r="GD9">
            <v>3.7904480874000037</v>
          </cell>
          <cell r="GE9">
            <v>22.104200373299999</v>
          </cell>
          <cell r="GF9">
            <v>1.3796558820000002</v>
          </cell>
          <cell r="GG9">
            <v>3.5227748880000025</v>
          </cell>
          <cell r="GH9">
            <v>22.828685463000003</v>
          </cell>
          <cell r="GI9">
            <v>1.0594099944000002</v>
          </cell>
          <cell r="GJ9">
            <v>3.1523827941000033</v>
          </cell>
          <cell r="GK9">
            <v>27.273261737700004</v>
          </cell>
          <cell r="GL9">
            <v>2.7017225838000005</v>
          </cell>
          <cell r="GM9">
            <v>3.2455623105000027</v>
          </cell>
          <cell r="GN9">
            <v>26.784868020300003</v>
          </cell>
          <cell r="GO9">
            <v>7.8895980531000021</v>
          </cell>
          <cell r="GP9">
            <v>2.8694648196000028</v>
          </cell>
          <cell r="GQ9">
            <v>22.027305045599999</v>
          </cell>
          <cell r="GR9">
            <v>22.040264683800004</v>
          </cell>
          <cell r="GS9">
            <v>2.9242559493000027</v>
          </cell>
          <cell r="GT9">
            <v>24.285944944799997</v>
          </cell>
          <cell r="GU9">
            <v>18.094954224600002</v>
          </cell>
          <cell r="GV9">
            <v>3.4132510749600029</v>
          </cell>
          <cell r="GW9">
            <v>29.4580849275</v>
          </cell>
          <cell r="GX9">
            <v>20.052012072600004</v>
          </cell>
          <cell r="GY9">
            <v>3.8880000000000035</v>
          </cell>
          <cell r="GZ9">
            <v>30.7108283301</v>
          </cell>
          <cell r="HA9">
            <v>19.706542623000001</v>
          </cell>
          <cell r="HB9">
            <v>3.1187417040000027</v>
          </cell>
          <cell r="HC9">
            <v>29.100701968200003</v>
          </cell>
          <cell r="HD9">
            <v>14.013363093300001</v>
          </cell>
        </row>
        <row r="10">
          <cell r="B10">
            <v>4</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row>
        <row r="11">
          <cell r="B11">
            <v>5</v>
          </cell>
          <cell r="C11">
            <v>0</v>
          </cell>
          <cell r="D11">
            <v>0</v>
          </cell>
          <cell r="E11">
            <v>0</v>
          </cell>
          <cell r="F11">
            <v>1.2150000000000001</v>
          </cell>
          <cell r="G11">
            <v>2.3257799999999999E-2</v>
          </cell>
          <cell r="H11">
            <v>0</v>
          </cell>
          <cell r="I11">
            <v>1.2420000000000002</v>
          </cell>
          <cell r="J11">
            <v>2.0695499999999999E-2</v>
          </cell>
          <cell r="K11">
            <v>0</v>
          </cell>
          <cell r="L11">
            <v>1.4850000000000001</v>
          </cell>
          <cell r="M11">
            <v>1.1826E-3</v>
          </cell>
          <cell r="N11">
            <v>0</v>
          </cell>
          <cell r="O11">
            <v>1.6739999999999999</v>
          </cell>
          <cell r="P11">
            <v>1.9709999999999999E-4</v>
          </cell>
          <cell r="Q11">
            <v>0</v>
          </cell>
          <cell r="R11">
            <v>1.7549999999999999</v>
          </cell>
          <cell r="S11">
            <v>0.3279744</v>
          </cell>
          <cell r="T11">
            <v>0</v>
          </cell>
          <cell r="U11">
            <v>1.863</v>
          </cell>
          <cell r="V11">
            <v>2.1452363999999999</v>
          </cell>
          <cell r="W11">
            <v>0</v>
          </cell>
          <cell r="X11">
            <v>2.754</v>
          </cell>
          <cell r="Y11">
            <v>1.3507262999999998</v>
          </cell>
          <cell r="Z11">
            <v>0</v>
          </cell>
          <cell r="AA11">
            <v>2.6459999999999999</v>
          </cell>
          <cell r="AB11">
            <v>6.7408200000000003</v>
          </cell>
          <cell r="AC11">
            <v>0</v>
          </cell>
          <cell r="AD11">
            <v>1.5146999999999999</v>
          </cell>
          <cell r="AE11">
            <v>7.9825500000000008E-2</v>
          </cell>
          <cell r="AF11">
            <v>0</v>
          </cell>
          <cell r="AG11">
            <v>2.4920999999999998</v>
          </cell>
          <cell r="AH11">
            <v>0.13540769999999999</v>
          </cell>
          <cell r="AI11">
            <v>0</v>
          </cell>
          <cell r="AJ11">
            <v>2.9133</v>
          </cell>
          <cell r="AK11">
            <v>1.2060549</v>
          </cell>
          <cell r="AL11">
            <v>0</v>
          </cell>
          <cell r="AM11">
            <v>2.403</v>
          </cell>
          <cell r="AN11">
            <v>2.0768427000000003</v>
          </cell>
          <cell r="AO11">
            <v>0</v>
          </cell>
          <cell r="AP11">
            <v>3.0185999999999997</v>
          </cell>
          <cell r="AQ11">
            <v>1.7059004999999998</v>
          </cell>
          <cell r="AR11">
            <v>0</v>
          </cell>
          <cell r="AS11">
            <v>3.0455999999999999</v>
          </cell>
          <cell r="AT11">
            <v>1.9942578000000002</v>
          </cell>
          <cell r="AU11">
            <v>0</v>
          </cell>
          <cell r="AV11">
            <v>3.9690000000000003</v>
          </cell>
          <cell r="AW11">
            <v>2.1521349000000001</v>
          </cell>
          <cell r="AX11">
            <v>0</v>
          </cell>
          <cell r="AY11">
            <v>4.3334999999999999</v>
          </cell>
          <cell r="AZ11">
            <v>2.5745201999999998</v>
          </cell>
          <cell r="BA11">
            <v>0</v>
          </cell>
          <cell r="BB11">
            <v>5.3460000000000001</v>
          </cell>
          <cell r="BC11">
            <v>2.7572319000000003</v>
          </cell>
          <cell r="BD11">
            <v>0</v>
          </cell>
          <cell r="BE11">
            <v>3.645</v>
          </cell>
          <cell r="BF11">
            <v>2.7373247999999997</v>
          </cell>
          <cell r="BG11">
            <v>0</v>
          </cell>
          <cell r="BH11">
            <v>4.4118000000000004</v>
          </cell>
          <cell r="BI11">
            <v>2.2707891</v>
          </cell>
          <cell r="BJ11">
            <v>0</v>
          </cell>
          <cell r="BK11">
            <v>4.6656000000000004</v>
          </cell>
          <cell r="BL11">
            <v>2.6509949999999995</v>
          </cell>
          <cell r="BM11">
            <v>0</v>
          </cell>
          <cell r="BN11">
            <v>6.2208000000000006</v>
          </cell>
          <cell r="BO11">
            <v>4.1247116999999998</v>
          </cell>
          <cell r="BP11">
            <v>0</v>
          </cell>
          <cell r="BQ11">
            <v>7.6194000000000006</v>
          </cell>
          <cell r="BR11">
            <v>4.6878263999999996</v>
          </cell>
          <cell r="BS11">
            <v>0.11069999999999999</v>
          </cell>
          <cell r="BT11">
            <v>6.7284000000000006</v>
          </cell>
          <cell r="BU11">
            <v>5.1939791999999994</v>
          </cell>
          <cell r="BV11">
            <v>0.22139999999999999</v>
          </cell>
          <cell r="BW11">
            <v>7.6356000000000002</v>
          </cell>
          <cell r="BX11">
            <v>6.4954304999999994</v>
          </cell>
          <cell r="BY11">
            <v>0.11069999999999999</v>
          </cell>
          <cell r="BZ11">
            <v>8.1810000000000009</v>
          </cell>
          <cell r="CA11">
            <v>6.1073405999999997</v>
          </cell>
          <cell r="CB11">
            <v>0.11069999999999999</v>
          </cell>
          <cell r="CC11">
            <v>9.9360000000000017</v>
          </cell>
          <cell r="CD11">
            <v>7.2556451999999991</v>
          </cell>
          <cell r="CE11">
            <v>0.11069999999999999</v>
          </cell>
          <cell r="CF11">
            <v>9.6389999999999993</v>
          </cell>
          <cell r="CG11">
            <v>8.8945316999999999</v>
          </cell>
          <cell r="CH11">
            <v>0.11069999999999999</v>
          </cell>
          <cell r="CI11">
            <v>10.289699999999996</v>
          </cell>
          <cell r="CJ11">
            <v>8.5733990999999996</v>
          </cell>
          <cell r="CK11">
            <v>0.22139999999999999</v>
          </cell>
          <cell r="CL11">
            <v>12.2148</v>
          </cell>
          <cell r="CM11">
            <v>9.8673795000000002</v>
          </cell>
          <cell r="CN11">
            <v>0.33210000000000001</v>
          </cell>
          <cell r="CO11">
            <v>12.287699999999997</v>
          </cell>
          <cell r="CP11">
            <v>12.388393800000001</v>
          </cell>
          <cell r="CQ11">
            <v>0.11069999999999999</v>
          </cell>
          <cell r="CR11">
            <v>8.8236000000000008</v>
          </cell>
          <cell r="CS11">
            <v>9.9513765000000021</v>
          </cell>
          <cell r="CT11">
            <v>0</v>
          </cell>
          <cell r="CU11">
            <v>8.6723999999999997</v>
          </cell>
          <cell r="CV11">
            <v>15.777795600000001</v>
          </cell>
          <cell r="CW11">
            <v>0</v>
          </cell>
          <cell r="CX11">
            <v>11.583000000000002</v>
          </cell>
          <cell r="CY11">
            <v>13.022828999999998</v>
          </cell>
          <cell r="CZ11">
            <v>0.11069999999999999</v>
          </cell>
          <cell r="DA11">
            <v>12.622500000000002</v>
          </cell>
          <cell r="DB11">
            <v>10.115709300000001</v>
          </cell>
          <cell r="DC11">
            <v>0</v>
          </cell>
          <cell r="DD11">
            <v>12.919499999999999</v>
          </cell>
          <cell r="DE11">
            <v>11.1871449</v>
          </cell>
          <cell r="DF11">
            <v>0</v>
          </cell>
          <cell r="DG11">
            <v>12.919499999999999</v>
          </cell>
          <cell r="DH11">
            <v>9.1015650000000026</v>
          </cell>
          <cell r="DI11">
            <v>0.11069999999999999</v>
          </cell>
          <cell r="DJ11">
            <v>13.2165</v>
          </cell>
          <cell r="DK11">
            <v>10.540530000000002</v>
          </cell>
          <cell r="DL11">
            <v>0.11069999999999999</v>
          </cell>
          <cell r="DM11">
            <v>13.456800000000001</v>
          </cell>
          <cell r="DN11">
            <v>12.281219999999998</v>
          </cell>
          <cell r="DO11">
            <v>0.11069999999999999</v>
          </cell>
          <cell r="DP11">
            <v>10.9269</v>
          </cell>
          <cell r="DQ11">
            <v>8.581002299999998</v>
          </cell>
          <cell r="DR11">
            <v>0</v>
          </cell>
          <cell r="DS11">
            <v>14.391000000000002</v>
          </cell>
          <cell r="DT11">
            <v>12.340282499999999</v>
          </cell>
          <cell r="DU11">
            <v>0</v>
          </cell>
          <cell r="DV11">
            <v>14.658299999999999</v>
          </cell>
          <cell r="DW11">
            <v>11.976819299999997</v>
          </cell>
          <cell r="DX11">
            <v>0</v>
          </cell>
          <cell r="DY11">
            <v>14.7744</v>
          </cell>
          <cell r="DZ11">
            <v>12.567781799999999</v>
          </cell>
          <cell r="EA11">
            <v>0</v>
          </cell>
          <cell r="EB11">
            <v>15.190199999999999</v>
          </cell>
          <cell r="EC11">
            <v>10.735713000000002</v>
          </cell>
          <cell r="ED11">
            <v>0</v>
          </cell>
          <cell r="EE11">
            <v>16.783200000000001</v>
          </cell>
          <cell r="EF11">
            <v>10.493582399999999</v>
          </cell>
          <cell r="EG11">
            <v>0.11069999999999999</v>
          </cell>
          <cell r="EH11">
            <v>20.357999999999997</v>
          </cell>
          <cell r="EI11">
            <v>13.383349200000001</v>
          </cell>
          <cell r="EJ11">
            <v>0.33210000000000001</v>
          </cell>
          <cell r="EK11">
            <v>20.25</v>
          </cell>
          <cell r="EL11">
            <v>8.7219449999999998</v>
          </cell>
          <cell r="EM11">
            <v>0.11069999999999999</v>
          </cell>
          <cell r="EN11">
            <v>17.4528</v>
          </cell>
          <cell r="EO11">
            <v>6.460776000000001</v>
          </cell>
          <cell r="EP11">
            <v>0.33210000000000001</v>
          </cell>
          <cell r="EQ11">
            <v>18.489600000000003</v>
          </cell>
          <cell r="ER11">
            <v>7.8620652000000009</v>
          </cell>
          <cell r="ES11">
            <v>0.33210000000000001</v>
          </cell>
          <cell r="ET11">
            <v>21.411000000000001</v>
          </cell>
          <cell r="EU11">
            <v>9.3502349999999996</v>
          </cell>
          <cell r="EV11">
            <v>0.11069999999999999</v>
          </cell>
          <cell r="EW11">
            <v>24.5916</v>
          </cell>
          <cell r="EX11">
            <v>10.947182400000001</v>
          </cell>
          <cell r="EY11">
            <v>0.11069999999999999</v>
          </cell>
          <cell r="EZ11">
            <v>26.230499999999999</v>
          </cell>
          <cell r="FA11">
            <v>9.8550000000000004</v>
          </cell>
          <cell r="FB11">
            <v>0.22139999999999999</v>
          </cell>
          <cell r="FC11">
            <v>24.024978000000001</v>
          </cell>
          <cell r="FD11">
            <v>10.683413054999999</v>
          </cell>
          <cell r="FE11">
            <v>0.46731960719999999</v>
          </cell>
          <cell r="FF11">
            <v>28.1313</v>
          </cell>
          <cell r="FG11">
            <v>10.152019450800001</v>
          </cell>
          <cell r="FH11">
            <v>1.1321926631999999</v>
          </cell>
          <cell r="FI11">
            <v>32.129999999999995</v>
          </cell>
          <cell r="FJ11">
            <v>13.820897937599998</v>
          </cell>
          <cell r="FK11">
            <v>1.0738114757999999</v>
          </cell>
          <cell r="FL11">
            <v>31.940999999999999</v>
          </cell>
          <cell r="FM11">
            <v>9.1139576057999978</v>
          </cell>
          <cell r="FN11">
            <v>1.3024505915999998</v>
          </cell>
          <cell r="FO11">
            <v>36.244529999999997</v>
          </cell>
          <cell r="FP11">
            <v>12.6647053956</v>
          </cell>
          <cell r="FQ11">
            <v>2.1303114641999996</v>
          </cell>
          <cell r="FR11">
            <v>29.679626907000003</v>
          </cell>
          <cell r="FS11">
            <v>12.224646894600001</v>
          </cell>
          <cell r="FT11">
            <v>4.4092363499999996</v>
          </cell>
          <cell r="FU11">
            <v>36.332225999999999</v>
          </cell>
          <cell r="FV11">
            <v>21.154376793600001</v>
          </cell>
          <cell r="FW11">
            <v>2.2169696381999997</v>
          </cell>
          <cell r="FX11">
            <v>41.452643294999994</v>
          </cell>
          <cell r="FY11">
            <v>22.689266399999998</v>
          </cell>
          <cell r="FZ11">
            <v>0.96802124219999985</v>
          </cell>
          <cell r="GA11">
            <v>27.571380101999996</v>
          </cell>
          <cell r="GB11">
            <v>25.0666285824</v>
          </cell>
          <cell r="GC11">
            <v>1.2368136833999999</v>
          </cell>
          <cell r="GD11">
            <v>29.481262901999997</v>
          </cell>
          <cell r="GE11">
            <v>28.675719403200002</v>
          </cell>
          <cell r="GF11">
            <v>0.95874391800000003</v>
          </cell>
          <cell r="GG11">
            <v>27.399360239999993</v>
          </cell>
          <cell r="GH11">
            <v>29.615591952000003</v>
          </cell>
          <cell r="GI11">
            <v>0.73620016560000001</v>
          </cell>
          <cell r="GJ11">
            <v>24.518532842999996</v>
          </cell>
          <cell r="GK11">
            <v>35.3815287408</v>
          </cell>
          <cell r="GL11">
            <v>1.8774682362000001</v>
          </cell>
          <cell r="GM11">
            <v>25.243262414999997</v>
          </cell>
          <cell r="GN11">
            <v>34.747936891199998</v>
          </cell>
          <cell r="GO11">
            <v>5.4826020368999995</v>
          </cell>
          <cell r="GP11">
            <v>22.318059707999996</v>
          </cell>
          <cell r="GQ11">
            <v>28.575963302399998</v>
          </cell>
          <cell r="GR11">
            <v>15.316116136199998</v>
          </cell>
          <cell r="GS11">
            <v>22.744212939000001</v>
          </cell>
          <cell r="GT11">
            <v>31.506090739199998</v>
          </cell>
          <cell r="GU11">
            <v>12.5744597154</v>
          </cell>
          <cell r="GV11">
            <v>26.547508360799998</v>
          </cell>
          <cell r="GW11">
            <v>38.215893960000002</v>
          </cell>
          <cell r="GX11">
            <v>13.934449067399999</v>
          </cell>
          <cell r="GY11">
            <v>30.24</v>
          </cell>
          <cell r="GZ11">
            <v>39.841074590399998</v>
          </cell>
          <cell r="HA11">
            <v>13.694377076999999</v>
          </cell>
          <cell r="HB11">
            <v>24.256879919999999</v>
          </cell>
          <cell r="HC11">
            <v>37.752262012800003</v>
          </cell>
          <cell r="HD11">
            <v>9.7380997766999986</v>
          </cell>
        </row>
        <row r="24">
          <cell r="B24" t="str">
            <v>PlyRMDom</v>
          </cell>
          <cell r="F24">
            <v>102.27272727272727</v>
          </cell>
          <cell r="G24" t="str">
            <v>1000 m3</v>
          </cell>
          <cell r="H24">
            <v>1</v>
          </cell>
          <cell r="I24">
            <v>127.77777777777779</v>
          </cell>
          <cell r="J24" t="str">
            <v>1000 m3</v>
          </cell>
          <cell r="K24">
            <v>1</v>
          </cell>
          <cell r="L24">
            <v>127.90697674418605</v>
          </cell>
          <cell r="M24" t="str">
            <v>1000 m3</v>
          </cell>
          <cell r="N24">
            <v>1</v>
          </cell>
          <cell r="O24">
            <v>155</v>
          </cell>
          <cell r="P24" t="str">
            <v>1000 m3</v>
          </cell>
          <cell r="Q24">
            <v>1</v>
          </cell>
          <cell r="R24">
            <v>180.55555555555557</v>
          </cell>
          <cell r="S24" t="str">
            <v>1000 m3</v>
          </cell>
          <cell r="T24">
            <v>1</v>
          </cell>
          <cell r="U24">
            <v>168.29268292682929</v>
          </cell>
          <cell r="V24" t="str">
            <v>1000 m3</v>
          </cell>
          <cell r="W24">
            <v>1</v>
          </cell>
          <cell r="X24">
            <v>165.85365853658539</v>
          </cell>
          <cell r="Y24" t="str">
            <v>1000 m3</v>
          </cell>
          <cell r="Z24">
            <v>1</v>
          </cell>
          <cell r="AA24">
            <v>170.73170731707319</v>
          </cell>
          <cell r="AB24" t="str">
            <v>1000 m3</v>
          </cell>
          <cell r="AC24">
            <v>1</v>
          </cell>
          <cell r="AD24">
            <v>121.42857142857143</v>
          </cell>
          <cell r="AE24" t="str">
            <v>1000 m3</v>
          </cell>
          <cell r="AF24">
            <v>1</v>
          </cell>
          <cell r="AG24">
            <v>165.11627906976744</v>
          </cell>
          <cell r="AH24" t="str">
            <v>1000 m3</v>
          </cell>
          <cell r="AI24">
            <v>1</v>
          </cell>
          <cell r="AJ24">
            <v>169.38775510204081</v>
          </cell>
          <cell r="AK24" t="str">
            <v>1000 m3</v>
          </cell>
          <cell r="AL24">
            <v>1</v>
          </cell>
          <cell r="AM24">
            <v>189.36170212765958</v>
          </cell>
          <cell r="AN24" t="str">
            <v>1000 m3</v>
          </cell>
          <cell r="AO24">
            <v>1</v>
          </cell>
          <cell r="AP24">
            <v>191.11111111111111</v>
          </cell>
          <cell r="AQ24" t="str">
            <v>1000 m3</v>
          </cell>
          <cell r="AR24">
            <v>1</v>
          </cell>
          <cell r="AS24">
            <v>213.63636363636363</v>
          </cell>
          <cell r="AT24" t="str">
            <v>1000 m3</v>
          </cell>
          <cell r="AU24">
            <v>1</v>
          </cell>
          <cell r="AV24">
            <v>233.33333333333331</v>
          </cell>
          <cell r="AW24" t="str">
            <v>1000 m3</v>
          </cell>
          <cell r="AX24">
            <v>1</v>
          </cell>
          <cell r="AY24">
            <v>248.83720930232559</v>
          </cell>
          <cell r="AZ24" t="str">
            <v>1000 m3</v>
          </cell>
          <cell r="BA24">
            <v>1</v>
          </cell>
          <cell r="BB24">
            <v>241.46341463414635</v>
          </cell>
          <cell r="BC24" t="str">
            <v>1000 m3</v>
          </cell>
          <cell r="BD24">
            <v>1</v>
          </cell>
          <cell r="BE24">
            <v>183.67346938775512</v>
          </cell>
          <cell r="BF24" t="str">
            <v>1000 m3</v>
          </cell>
          <cell r="BG24">
            <v>1</v>
          </cell>
          <cell r="BH24">
            <v>226.31578947368422</v>
          </cell>
          <cell r="BI24" t="str">
            <v>1000 m3</v>
          </cell>
          <cell r="BJ24">
            <v>1</v>
          </cell>
          <cell r="BK24">
            <v>234.14634146341464</v>
          </cell>
          <cell r="BL24" t="str">
            <v>1000 m3</v>
          </cell>
          <cell r="BM24">
            <v>1</v>
          </cell>
          <cell r="BN24">
            <v>240</v>
          </cell>
          <cell r="BO24" t="str">
            <v>1000 m3</v>
          </cell>
          <cell r="BP24">
            <v>1</v>
          </cell>
          <cell r="BQ24">
            <v>224.32432432432432</v>
          </cell>
          <cell r="BR24" t="str">
            <v>1000 m3</v>
          </cell>
          <cell r="BS24">
            <v>1</v>
          </cell>
          <cell r="BT24">
            <v>247.22222222222223</v>
          </cell>
          <cell r="BU24" t="str">
            <v>1000 m3</v>
          </cell>
          <cell r="BV24">
            <v>1</v>
          </cell>
          <cell r="BW24">
            <v>258.97435897435895</v>
          </cell>
          <cell r="BX24" t="str">
            <v>1000 m3</v>
          </cell>
          <cell r="BY24">
            <v>1</v>
          </cell>
          <cell r="BZ24">
            <v>297.05882352941177</v>
          </cell>
          <cell r="CA24" t="str">
            <v>1000 m3</v>
          </cell>
          <cell r="CB24">
            <v>1</v>
          </cell>
          <cell r="CC24">
            <v>310.81081081081084</v>
          </cell>
          <cell r="CD24" t="str">
            <v>1000 m3</v>
          </cell>
          <cell r="CE24">
            <v>1</v>
          </cell>
          <cell r="CF24">
            <v>291.66666666666669</v>
          </cell>
          <cell r="CG24" t="str">
            <v>1000 m3</v>
          </cell>
          <cell r="CH24">
            <v>1</v>
          </cell>
          <cell r="CI24">
            <v>271.05263157894734</v>
          </cell>
          <cell r="CJ24" t="str">
            <v>1000 m3</v>
          </cell>
          <cell r="CK24">
            <v>1</v>
          </cell>
          <cell r="CL24">
            <v>263.63636363636363</v>
          </cell>
          <cell r="CM24" t="str">
            <v>1000 m3</v>
          </cell>
          <cell r="CN24">
            <v>1</v>
          </cell>
          <cell r="CO24">
            <v>264.28571428571428</v>
          </cell>
          <cell r="CP24" t="str">
            <v>1000 m3</v>
          </cell>
          <cell r="CQ24">
            <v>1</v>
          </cell>
          <cell r="CR24">
            <v>161.70212765957447</v>
          </cell>
          <cell r="CS24" t="str">
            <v>1000 m3</v>
          </cell>
          <cell r="CT24">
            <v>1</v>
          </cell>
          <cell r="CU24">
            <v>148.9795918367347</v>
          </cell>
          <cell r="CV24" t="str">
            <v>1000 m3</v>
          </cell>
          <cell r="CW24">
            <v>1</v>
          </cell>
          <cell r="CX24">
            <v>165.95744680851064</v>
          </cell>
          <cell r="CY24" t="str">
            <v>1000 m3</v>
          </cell>
          <cell r="CZ24">
            <v>1</v>
          </cell>
          <cell r="DA24">
            <v>180.85106382978725</v>
          </cell>
          <cell r="DB24" t="str">
            <v>1000 m3</v>
          </cell>
          <cell r="DC24">
            <v>1</v>
          </cell>
          <cell r="DD24">
            <v>185.10638297872342</v>
          </cell>
          <cell r="DE24" t="str">
            <v>1000 m3</v>
          </cell>
          <cell r="DF24">
            <v>1</v>
          </cell>
          <cell r="DG24">
            <v>185.10638297872342</v>
          </cell>
          <cell r="DH24" t="str">
            <v>1000 m3</v>
          </cell>
          <cell r="DI24">
            <v>1</v>
          </cell>
          <cell r="DJ24">
            <v>189.36170212765958</v>
          </cell>
          <cell r="DK24" t="str">
            <v>1000 m3</v>
          </cell>
          <cell r="DL24">
            <v>1</v>
          </cell>
          <cell r="DM24">
            <v>189.36170212765958</v>
          </cell>
          <cell r="DN24" t="str">
            <v>1000 m3</v>
          </cell>
          <cell r="DO24">
            <v>1</v>
          </cell>
          <cell r="DP24">
            <v>151.06382978723406</v>
          </cell>
          <cell r="DQ24" t="str">
            <v>1000 m3</v>
          </cell>
          <cell r="DR24">
            <v>1</v>
          </cell>
          <cell r="DS24">
            <v>174.468085106383</v>
          </cell>
          <cell r="DT24" t="str">
            <v>1000 m3</v>
          </cell>
          <cell r="DU24">
            <v>1</v>
          </cell>
          <cell r="DV24">
            <v>189.36170212765958</v>
          </cell>
          <cell r="DW24" t="str">
            <v>1000 m3</v>
          </cell>
          <cell r="DX24">
            <v>1</v>
          </cell>
          <cell r="DY24">
            <v>204.2553191489362</v>
          </cell>
          <cell r="DZ24" t="str">
            <v>1000 m3</v>
          </cell>
          <cell r="EA24">
            <v>1</v>
          </cell>
          <cell r="EB24">
            <v>206.38297872340428</v>
          </cell>
          <cell r="EC24" t="str">
            <v>1000 m3</v>
          </cell>
          <cell r="ED24">
            <v>1</v>
          </cell>
          <cell r="EE24">
            <v>236.17021276595747</v>
          </cell>
          <cell r="EF24" t="str">
            <v>1000 m3</v>
          </cell>
          <cell r="EG24">
            <v>1</v>
          </cell>
          <cell r="EH24">
            <v>276.59574468085106</v>
          </cell>
          <cell r="EI24" t="str">
            <v>1000 m3</v>
          </cell>
          <cell r="EJ24">
            <v>1</v>
          </cell>
          <cell r="EK24">
            <v>265.95744680851067</v>
          </cell>
          <cell r="EL24" t="str">
            <v>1000 m3</v>
          </cell>
          <cell r="EM24">
            <v>1</v>
          </cell>
          <cell r="EN24">
            <v>214.89361702127661</v>
          </cell>
          <cell r="EO24" t="str">
            <v>1000 m3</v>
          </cell>
          <cell r="EP24">
            <v>1</v>
          </cell>
          <cell r="EQ24">
            <v>227.65957446808511</v>
          </cell>
          <cell r="ER24" t="str">
            <v>1000 m3</v>
          </cell>
          <cell r="ES24">
            <v>1</v>
          </cell>
          <cell r="ET24">
            <v>259.57446808510639</v>
          </cell>
          <cell r="EU24" t="str">
            <v>1000 m3</v>
          </cell>
          <cell r="EV24">
            <v>1</v>
          </cell>
          <cell r="EW24">
            <v>293.61702127659578</v>
          </cell>
          <cell r="EX24" t="str">
            <v>1000 m3</v>
          </cell>
          <cell r="EY24">
            <v>1</v>
          </cell>
          <cell r="EZ24">
            <v>308.51063829787233</v>
          </cell>
          <cell r="FA24" t="str">
            <v>1000 m3</v>
          </cell>
          <cell r="FB24">
            <v>1</v>
          </cell>
          <cell r="FC24">
            <v>278.41489361702128</v>
          </cell>
          <cell r="FD24" t="str">
            <v>1000 m3</v>
          </cell>
          <cell r="FE24">
            <v>1</v>
          </cell>
          <cell r="FF24">
            <v>321.27659574468089</v>
          </cell>
          <cell r="FG24" t="str">
            <v>1000 m3</v>
          </cell>
          <cell r="FH24">
            <v>1</v>
          </cell>
          <cell r="FI24">
            <v>361.7021276595745</v>
          </cell>
          <cell r="FJ24" t="str">
            <v>1000 m3</v>
          </cell>
          <cell r="FK24">
            <v>1</v>
          </cell>
          <cell r="FL24">
            <v>359.57446808510639</v>
          </cell>
          <cell r="FM24" t="str">
            <v>1000 m3</v>
          </cell>
          <cell r="FN24">
            <v>1</v>
          </cell>
          <cell r="FO24">
            <v>408.02127659574472</v>
          </cell>
          <cell r="FP24" t="str">
            <v>1000 m3</v>
          </cell>
          <cell r="FR24">
            <v>334.11715531914899</v>
          </cell>
          <cell r="FS24" t="str">
            <v>1000 m3</v>
          </cell>
          <cell r="FU24">
            <v>409.00851063829793</v>
          </cell>
          <cell r="FV24" t="str">
            <v>1000 m3</v>
          </cell>
          <cell r="FX24">
            <v>466.65139361702131</v>
          </cell>
          <cell r="FY24" t="str">
            <v>1000 m3</v>
          </cell>
          <cell r="GA24">
            <v>310.38365531914894</v>
          </cell>
          <cell r="GB24" t="str">
            <v>1000 m3</v>
          </cell>
          <cell r="GD24">
            <v>331.88408085106386</v>
          </cell>
          <cell r="GE24" t="str">
            <v>1000 m3</v>
          </cell>
          <cell r="GG24">
            <v>308.44714893617021</v>
          </cell>
          <cell r="GH24" t="str">
            <v>1000 m3</v>
          </cell>
          <cell r="GJ24">
            <v>276.01635531914894</v>
          </cell>
          <cell r="GK24" t="str">
            <v>1000 m3</v>
          </cell>
          <cell r="GM24">
            <v>284.17496808510634</v>
          </cell>
          <cell r="GN24" t="str">
            <v>1000 m3</v>
          </cell>
          <cell r="GP24">
            <v>251.24462127659575</v>
          </cell>
          <cell r="GQ24" t="str">
            <v>1000 m3</v>
          </cell>
          <cell r="GS24">
            <v>256.04202340425536</v>
          </cell>
          <cell r="GV24">
            <v>298.85746212765957</v>
          </cell>
          <cell r="GY24">
            <v>340.42553191489361</v>
          </cell>
          <cell r="HB24">
            <v>273.0708085106383</v>
          </cell>
        </row>
      </sheetData>
      <sheetData sheetId="16">
        <row r="4">
          <cell r="C4">
            <v>1944</v>
          </cell>
        </row>
        <row r="7">
          <cell r="B7">
            <v>1</v>
          </cell>
          <cell r="C7">
            <v>0</v>
          </cell>
          <cell r="D7">
            <v>0</v>
          </cell>
          <cell r="E7">
            <v>0</v>
          </cell>
          <cell r="F7">
            <v>676.79731636363636</v>
          </cell>
          <cell r="G7">
            <v>0</v>
          </cell>
          <cell r="H7">
            <v>0</v>
          </cell>
          <cell r="I7">
            <v>760.7892488</v>
          </cell>
          <cell r="J7">
            <v>0</v>
          </cell>
          <cell r="K7">
            <v>0</v>
          </cell>
          <cell r="L7">
            <v>878.82191430697696</v>
          </cell>
          <cell r="M7">
            <v>0</v>
          </cell>
          <cell r="N7">
            <v>0</v>
          </cell>
          <cell r="O7">
            <v>1004.3660440800002</v>
          </cell>
          <cell r="P7">
            <v>0</v>
          </cell>
          <cell r="Q7">
            <v>0</v>
          </cell>
          <cell r="R7">
            <v>1003.9937796000002</v>
          </cell>
          <cell r="S7">
            <v>0</v>
          </cell>
          <cell r="T7">
            <v>0</v>
          </cell>
          <cell r="U7">
            <v>1087.0289480195122</v>
          </cell>
          <cell r="V7">
            <v>0</v>
          </cell>
          <cell r="W7">
            <v>0</v>
          </cell>
          <cell r="X7">
            <v>1124.6221555902439</v>
          </cell>
          <cell r="Y7">
            <v>0</v>
          </cell>
          <cell r="Z7">
            <v>0</v>
          </cell>
          <cell r="AA7">
            <v>1263.0942520076794</v>
          </cell>
          <cell r="AB7">
            <v>0</v>
          </cell>
          <cell r="AC7">
            <v>0</v>
          </cell>
          <cell r="AD7">
            <v>1229.0125679999999</v>
          </cell>
          <cell r="AE7">
            <v>0</v>
          </cell>
          <cell r="AF7">
            <v>0</v>
          </cell>
          <cell r="AG7">
            <v>1260.9750846976744</v>
          </cell>
          <cell r="AH7">
            <v>0</v>
          </cell>
          <cell r="AI7">
            <v>0</v>
          </cell>
          <cell r="AJ7">
            <v>1315.1473199999998</v>
          </cell>
          <cell r="AK7">
            <v>0</v>
          </cell>
          <cell r="AL7">
            <v>0</v>
          </cell>
          <cell r="AM7">
            <v>1338.4210976425531</v>
          </cell>
          <cell r="AN7">
            <v>0</v>
          </cell>
          <cell r="AO7">
            <v>0</v>
          </cell>
          <cell r="AP7">
            <v>1329.3411454400002</v>
          </cell>
          <cell r="AQ7">
            <v>0</v>
          </cell>
          <cell r="AR7">
            <v>0</v>
          </cell>
          <cell r="AS7">
            <v>1269.7157729454545</v>
          </cell>
          <cell r="AT7">
            <v>0</v>
          </cell>
          <cell r="AU7">
            <v>0</v>
          </cell>
          <cell r="AV7">
            <v>1323.1879584000001</v>
          </cell>
          <cell r="AW7">
            <v>0</v>
          </cell>
          <cell r="AX7">
            <v>0</v>
          </cell>
          <cell r="AY7">
            <v>1346.0657029953491</v>
          </cell>
          <cell r="AZ7">
            <v>0</v>
          </cell>
          <cell r="BA7">
            <v>0</v>
          </cell>
          <cell r="BB7">
            <v>1286.7588498731709</v>
          </cell>
          <cell r="BC7">
            <v>0</v>
          </cell>
          <cell r="BD7">
            <v>0</v>
          </cell>
          <cell r="BE7">
            <v>1163.119466057143</v>
          </cell>
          <cell r="BF7">
            <v>0</v>
          </cell>
          <cell r="BG7">
            <v>0</v>
          </cell>
          <cell r="BH7">
            <v>1273.5794470736846</v>
          </cell>
          <cell r="BI7">
            <v>0</v>
          </cell>
          <cell r="BJ7">
            <v>0</v>
          </cell>
          <cell r="BK7">
            <v>1325.4062004878051</v>
          </cell>
          <cell r="BL7">
            <v>0</v>
          </cell>
          <cell r="BM7">
            <v>0</v>
          </cell>
          <cell r="BN7">
            <v>1319.3896161600005</v>
          </cell>
          <cell r="BO7">
            <v>0</v>
          </cell>
          <cell r="BP7">
            <v>0</v>
          </cell>
          <cell r="BQ7">
            <v>1321.4591739243247</v>
          </cell>
          <cell r="BR7">
            <v>0</v>
          </cell>
          <cell r="BS7">
            <v>0</v>
          </cell>
          <cell r="BT7">
            <v>1325.2493324</v>
          </cell>
          <cell r="BU7">
            <v>0</v>
          </cell>
          <cell r="BV7">
            <v>0</v>
          </cell>
          <cell r="BW7">
            <v>1289.2244011111552</v>
          </cell>
          <cell r="BX7">
            <v>0</v>
          </cell>
          <cell r="BY7">
            <v>0</v>
          </cell>
          <cell r="BZ7">
            <v>1278.0739167247061</v>
          </cell>
          <cell r="CA7">
            <v>0</v>
          </cell>
          <cell r="CB7">
            <v>0</v>
          </cell>
          <cell r="CC7">
            <v>1265.3647398681082</v>
          </cell>
          <cell r="CD7">
            <v>0</v>
          </cell>
          <cell r="CE7">
            <v>0</v>
          </cell>
          <cell r="CF7">
            <v>1324.0677139200002</v>
          </cell>
          <cell r="CG7">
            <v>0</v>
          </cell>
          <cell r="CH7">
            <v>0</v>
          </cell>
          <cell r="CI7">
            <v>1260.1906064336843</v>
          </cell>
          <cell r="CJ7">
            <v>0</v>
          </cell>
          <cell r="CK7">
            <v>0</v>
          </cell>
          <cell r="CL7">
            <v>1150.5517632000001</v>
          </cell>
          <cell r="CM7">
            <v>0</v>
          </cell>
          <cell r="CN7">
            <v>0</v>
          </cell>
          <cell r="CO7">
            <v>1068.2137440000001</v>
          </cell>
          <cell r="CP7">
            <v>0</v>
          </cell>
          <cell r="CQ7">
            <v>0</v>
          </cell>
          <cell r="CR7">
            <v>1016.9305111148939</v>
          </cell>
          <cell r="CS7">
            <v>0</v>
          </cell>
          <cell r="CT7">
            <v>0</v>
          </cell>
          <cell r="CU7">
            <v>966.21115474285705</v>
          </cell>
          <cell r="CV7">
            <v>0</v>
          </cell>
          <cell r="CW7">
            <v>0</v>
          </cell>
          <cell r="CX7">
            <v>945.36513191489348</v>
          </cell>
          <cell r="CY7">
            <v>0</v>
          </cell>
          <cell r="CZ7">
            <v>0</v>
          </cell>
          <cell r="DA7">
            <v>939.3834427659574</v>
          </cell>
          <cell r="DB7">
            <v>0</v>
          </cell>
          <cell r="DC7">
            <v>0</v>
          </cell>
          <cell r="DD7">
            <v>765.23964541276609</v>
          </cell>
          <cell r="DE7">
            <v>0</v>
          </cell>
          <cell r="DF7">
            <v>0</v>
          </cell>
          <cell r="DG7">
            <v>722.95738189276608</v>
          </cell>
          <cell r="DH7">
            <v>0</v>
          </cell>
          <cell r="DI7">
            <v>0</v>
          </cell>
          <cell r="DJ7">
            <v>731.4237458961702</v>
          </cell>
          <cell r="DK7">
            <v>0</v>
          </cell>
          <cell r="DL7">
            <v>0</v>
          </cell>
          <cell r="DM7">
            <v>691.55627226893614</v>
          </cell>
          <cell r="DN7">
            <v>0</v>
          </cell>
          <cell r="DO7">
            <v>0</v>
          </cell>
          <cell r="DP7">
            <v>519.13635962553201</v>
          </cell>
          <cell r="DQ7">
            <v>0</v>
          </cell>
          <cell r="DR7">
            <v>0</v>
          </cell>
          <cell r="DS7">
            <v>613.18152428936162</v>
          </cell>
          <cell r="DT7">
            <v>0</v>
          </cell>
          <cell r="DU7">
            <v>0</v>
          </cell>
          <cell r="DV7">
            <v>618.13884566297884</v>
          </cell>
          <cell r="DW7">
            <v>0</v>
          </cell>
          <cell r="DX7">
            <v>0</v>
          </cell>
          <cell r="DY7">
            <v>612.03196870468082</v>
          </cell>
          <cell r="DZ7">
            <v>0</v>
          </cell>
          <cell r="EA7">
            <v>0</v>
          </cell>
          <cell r="EB7">
            <v>543.81951641872354</v>
          </cell>
          <cell r="EC7">
            <v>0</v>
          </cell>
          <cell r="ED7">
            <v>0</v>
          </cell>
          <cell r="EE7">
            <v>582.54665744680858</v>
          </cell>
          <cell r="EF7">
            <v>0</v>
          </cell>
          <cell r="EG7">
            <v>0</v>
          </cell>
          <cell r="EH7">
            <v>492.682435506383</v>
          </cell>
          <cell r="EI7">
            <v>0</v>
          </cell>
          <cell r="EJ7">
            <v>0</v>
          </cell>
          <cell r="EK7">
            <v>497.96681706382975</v>
          </cell>
          <cell r="EL7">
            <v>0</v>
          </cell>
          <cell r="EM7">
            <v>0</v>
          </cell>
          <cell r="EN7">
            <v>459.87623479148931</v>
          </cell>
          <cell r="EO7">
            <v>0</v>
          </cell>
          <cell r="EP7">
            <v>0</v>
          </cell>
          <cell r="EQ7">
            <v>442.53790699404249</v>
          </cell>
          <cell r="ER7">
            <v>0</v>
          </cell>
          <cell r="ES7">
            <v>0</v>
          </cell>
          <cell r="ET7">
            <v>494.96711029276599</v>
          </cell>
          <cell r="EU7">
            <v>0</v>
          </cell>
          <cell r="EV7">
            <v>0</v>
          </cell>
          <cell r="EW7">
            <v>509.37501201702139</v>
          </cell>
          <cell r="EX7">
            <v>0</v>
          </cell>
          <cell r="EY7">
            <v>0</v>
          </cell>
          <cell r="EZ7">
            <v>429.48881157446812</v>
          </cell>
          <cell r="FA7">
            <v>0</v>
          </cell>
          <cell r="FB7">
            <v>0</v>
          </cell>
          <cell r="FC7">
            <v>402.0962372208154</v>
          </cell>
          <cell r="FD7">
            <v>0</v>
          </cell>
          <cell r="FE7">
            <v>0</v>
          </cell>
          <cell r="FF7">
            <v>383.17016701645275</v>
          </cell>
          <cell r="FG7">
            <v>0</v>
          </cell>
          <cell r="FH7">
            <v>0</v>
          </cell>
          <cell r="FI7">
            <v>349.90114918639398</v>
          </cell>
          <cell r="FJ7">
            <v>0</v>
          </cell>
          <cell r="FK7">
            <v>0</v>
          </cell>
          <cell r="FL7">
            <v>386.95955302614215</v>
          </cell>
          <cell r="FM7">
            <v>0</v>
          </cell>
          <cell r="FN7">
            <v>0</v>
          </cell>
          <cell r="FO7">
            <v>377.15385693313226</v>
          </cell>
          <cell r="FP7">
            <v>0</v>
          </cell>
          <cell r="FQ7">
            <v>0</v>
          </cell>
          <cell r="FR7">
            <v>342.5447348803263</v>
          </cell>
          <cell r="FS7">
            <v>0</v>
          </cell>
          <cell r="FT7">
            <v>0</v>
          </cell>
          <cell r="FU7">
            <v>346.84589118545767</v>
          </cell>
          <cell r="FV7">
            <v>0</v>
          </cell>
          <cell r="FW7">
            <v>0</v>
          </cell>
          <cell r="FX7">
            <v>336.5569385742902</v>
          </cell>
          <cell r="FY7">
            <v>0</v>
          </cell>
          <cell r="FZ7">
            <v>0</v>
          </cell>
          <cell r="GA7">
            <v>329.44372936749744</v>
          </cell>
          <cell r="GB7">
            <v>0</v>
          </cell>
          <cell r="GC7">
            <v>0</v>
          </cell>
          <cell r="GD7">
            <v>317.10155792606474</v>
          </cell>
          <cell r="GE7">
            <v>0</v>
          </cell>
          <cell r="GF7">
            <v>0</v>
          </cell>
          <cell r="GG7">
            <v>306.1883224044974</v>
          </cell>
          <cell r="GH7">
            <v>0</v>
          </cell>
          <cell r="GI7">
            <v>0</v>
          </cell>
          <cell r="GJ7">
            <v>280.91643872689747</v>
          </cell>
          <cell r="GK7">
            <v>0</v>
          </cell>
          <cell r="GL7">
            <v>0</v>
          </cell>
          <cell r="GM7">
            <v>283.45733697421582</v>
          </cell>
          <cell r="GN7">
            <v>0</v>
          </cell>
          <cell r="GO7">
            <v>0</v>
          </cell>
          <cell r="GP7">
            <v>252.31652554179595</v>
          </cell>
          <cell r="GQ7">
            <v>0</v>
          </cell>
          <cell r="GR7">
            <v>0</v>
          </cell>
          <cell r="GS7">
            <v>238.11713289725512</v>
          </cell>
          <cell r="GT7">
            <v>0</v>
          </cell>
          <cell r="GU7">
            <v>0</v>
          </cell>
          <cell r="GV7">
            <v>213.77400778964596</v>
          </cell>
          <cell r="GW7">
            <v>0</v>
          </cell>
          <cell r="GX7">
            <v>0</v>
          </cell>
          <cell r="GY7">
            <v>210.32580300249469</v>
          </cell>
          <cell r="GZ7">
            <v>0</v>
          </cell>
          <cell r="HA7">
            <v>0</v>
          </cell>
          <cell r="HB7">
            <v>185.35597782163083</v>
          </cell>
          <cell r="HC7">
            <v>0</v>
          </cell>
          <cell r="HD7">
            <v>0</v>
          </cell>
        </row>
        <row r="8">
          <cell r="B8">
            <v>2</v>
          </cell>
          <cell r="C8">
            <v>0</v>
          </cell>
          <cell r="D8">
            <v>0</v>
          </cell>
          <cell r="E8">
            <v>0</v>
          </cell>
          <cell r="F8">
            <v>68.73586363636359</v>
          </cell>
          <cell r="G8">
            <v>0</v>
          </cell>
          <cell r="H8">
            <v>0</v>
          </cell>
          <cell r="I8">
            <v>74.343044999999961</v>
          </cell>
          <cell r="J8">
            <v>0</v>
          </cell>
          <cell r="K8">
            <v>0</v>
          </cell>
          <cell r="L8">
            <v>89.253579767441821</v>
          </cell>
          <cell r="M8">
            <v>0</v>
          </cell>
          <cell r="N8">
            <v>0</v>
          </cell>
          <cell r="O8">
            <v>98.144959499999928</v>
          </cell>
          <cell r="P8">
            <v>0</v>
          </cell>
          <cell r="Q8">
            <v>0</v>
          </cell>
          <cell r="R8">
            <v>105.93770249999994</v>
          </cell>
          <cell r="S8">
            <v>0</v>
          </cell>
          <cell r="T8">
            <v>0</v>
          </cell>
          <cell r="U8">
            <v>110.39918707317067</v>
          </cell>
          <cell r="V8">
            <v>0</v>
          </cell>
          <cell r="W8">
            <v>0</v>
          </cell>
          <cell r="X8">
            <v>114.21717146341456</v>
          </cell>
          <cell r="Y8">
            <v>0</v>
          </cell>
          <cell r="Z8">
            <v>0</v>
          </cell>
          <cell r="AA8">
            <v>123.42744454441372</v>
          </cell>
          <cell r="AB8">
            <v>0</v>
          </cell>
          <cell r="AC8">
            <v>0</v>
          </cell>
          <cell r="AD8">
            <v>115.50869999999993</v>
          </cell>
          <cell r="AE8">
            <v>0</v>
          </cell>
          <cell r="AF8">
            <v>0</v>
          </cell>
          <cell r="AG8">
            <v>123.22036308139525</v>
          </cell>
          <cell r="AH8">
            <v>0</v>
          </cell>
          <cell r="AI8">
            <v>0</v>
          </cell>
          <cell r="AJ8">
            <v>123.60407142857136</v>
          </cell>
          <cell r="AK8">
            <v>0</v>
          </cell>
          <cell r="AL8">
            <v>0</v>
          </cell>
          <cell r="AM8">
            <v>120.93419345744674</v>
          </cell>
          <cell r="AN8">
            <v>0</v>
          </cell>
          <cell r="AO8">
            <v>0</v>
          </cell>
          <cell r="AP8">
            <v>115.42232099999994</v>
          </cell>
          <cell r="AQ8">
            <v>0</v>
          </cell>
          <cell r="AR8">
            <v>0</v>
          </cell>
          <cell r="AS8">
            <v>114.72626454545447</v>
          </cell>
          <cell r="AT8">
            <v>0</v>
          </cell>
          <cell r="AU8">
            <v>0</v>
          </cell>
          <cell r="AV8">
            <v>114.88805999999992</v>
          </cell>
          <cell r="AW8">
            <v>0</v>
          </cell>
          <cell r="AX8">
            <v>0</v>
          </cell>
          <cell r="AY8">
            <v>121.62492837209295</v>
          </cell>
          <cell r="AZ8">
            <v>0</v>
          </cell>
          <cell r="BA8">
            <v>0</v>
          </cell>
          <cell r="BB8">
            <v>118.0901617682926</v>
          </cell>
          <cell r="BC8">
            <v>0</v>
          </cell>
          <cell r="BD8">
            <v>0</v>
          </cell>
          <cell r="BE8">
            <v>106.74336214285709</v>
          </cell>
          <cell r="BF8">
            <v>0</v>
          </cell>
          <cell r="BG8">
            <v>0</v>
          </cell>
          <cell r="BH8">
            <v>107.82837947368417</v>
          </cell>
          <cell r="BI8">
            <v>0</v>
          </cell>
          <cell r="BJ8">
            <v>0</v>
          </cell>
          <cell r="BK8">
            <v>116.86077439024385</v>
          </cell>
          <cell r="BL8">
            <v>0</v>
          </cell>
          <cell r="BM8">
            <v>0</v>
          </cell>
          <cell r="BN8">
            <v>123.01461899999995</v>
          </cell>
          <cell r="BO8">
            <v>0</v>
          </cell>
          <cell r="BP8">
            <v>0</v>
          </cell>
          <cell r="BQ8">
            <v>118.34334608108102</v>
          </cell>
          <cell r="BR8">
            <v>0</v>
          </cell>
          <cell r="BS8">
            <v>0</v>
          </cell>
          <cell r="BT8">
            <v>113.94122249999995</v>
          </cell>
          <cell r="BU8">
            <v>0</v>
          </cell>
          <cell r="BV8">
            <v>0</v>
          </cell>
          <cell r="BW8">
            <v>117.29950016494671</v>
          </cell>
          <cell r="BX8">
            <v>0</v>
          </cell>
          <cell r="BY8">
            <v>0</v>
          </cell>
          <cell r="BZ8">
            <v>111.40671705882346</v>
          </cell>
          <cell r="CA8">
            <v>0</v>
          </cell>
          <cell r="CB8">
            <v>0</v>
          </cell>
          <cell r="CC8">
            <v>114.68343770270263</v>
          </cell>
          <cell r="CD8">
            <v>0</v>
          </cell>
          <cell r="CE8">
            <v>0</v>
          </cell>
          <cell r="CF8">
            <v>114.98822999999992</v>
          </cell>
          <cell r="CG8">
            <v>0</v>
          </cell>
          <cell r="CH8">
            <v>0</v>
          </cell>
          <cell r="CI8">
            <v>115.60562999999993</v>
          </cell>
          <cell r="CJ8">
            <v>0</v>
          </cell>
          <cell r="CK8">
            <v>0</v>
          </cell>
          <cell r="CL8">
            <v>112.57458545454547</v>
          </cell>
          <cell r="CM8">
            <v>0</v>
          </cell>
          <cell r="CN8">
            <v>0</v>
          </cell>
          <cell r="CO8">
            <v>117.89550000000001</v>
          </cell>
          <cell r="CP8">
            <v>0</v>
          </cell>
          <cell r="CQ8">
            <v>0</v>
          </cell>
          <cell r="CR8">
            <v>107.54341276595746</v>
          </cell>
          <cell r="CS8">
            <v>0</v>
          </cell>
          <cell r="CT8">
            <v>0</v>
          </cell>
          <cell r="CU8">
            <v>101.94968571428575</v>
          </cell>
          <cell r="CV8">
            <v>0</v>
          </cell>
          <cell r="CW8">
            <v>0</v>
          </cell>
          <cell r="CX8">
            <v>103.14574468085105</v>
          </cell>
          <cell r="CY8">
            <v>0</v>
          </cell>
          <cell r="CZ8">
            <v>0</v>
          </cell>
          <cell r="DA8">
            <v>98.146041223404225</v>
          </cell>
          <cell r="DB8">
            <v>0</v>
          </cell>
          <cell r="DC8">
            <v>0</v>
          </cell>
          <cell r="DD8">
            <v>91.810570212766009</v>
          </cell>
          <cell r="DE8">
            <v>0</v>
          </cell>
          <cell r="DF8">
            <v>0</v>
          </cell>
          <cell r="DG8">
            <v>97.645000212766007</v>
          </cell>
          <cell r="DH8">
            <v>0</v>
          </cell>
          <cell r="DI8">
            <v>0</v>
          </cell>
          <cell r="DJ8">
            <v>98.504668723404293</v>
          </cell>
          <cell r="DK8">
            <v>0</v>
          </cell>
          <cell r="DL8">
            <v>0</v>
          </cell>
          <cell r="DM8">
            <v>92.86868872340429</v>
          </cell>
          <cell r="DN8">
            <v>0</v>
          </cell>
          <cell r="DO8">
            <v>0</v>
          </cell>
          <cell r="DP8">
            <v>72.489381702127659</v>
          </cell>
          <cell r="DQ8">
            <v>0</v>
          </cell>
          <cell r="DR8">
            <v>0</v>
          </cell>
          <cell r="DS8">
            <v>80.175408510638306</v>
          </cell>
          <cell r="DT8">
            <v>0</v>
          </cell>
          <cell r="DU8">
            <v>0</v>
          </cell>
          <cell r="DV8">
            <v>84.167741968085096</v>
          </cell>
          <cell r="DW8">
            <v>0</v>
          </cell>
          <cell r="DX8">
            <v>0</v>
          </cell>
          <cell r="DY8">
            <v>83.094835212765943</v>
          </cell>
          <cell r="DZ8">
            <v>0</v>
          </cell>
          <cell r="EA8">
            <v>0</v>
          </cell>
          <cell r="EB8">
            <v>80.451207765957463</v>
          </cell>
          <cell r="EC8">
            <v>0</v>
          </cell>
          <cell r="ED8">
            <v>0</v>
          </cell>
          <cell r="EE8">
            <v>78.722521276595771</v>
          </cell>
          <cell r="EF8">
            <v>0</v>
          </cell>
          <cell r="EG8">
            <v>0</v>
          </cell>
          <cell r="EH8">
            <v>78.770374468085095</v>
          </cell>
          <cell r="EI8">
            <v>0</v>
          </cell>
          <cell r="EJ8">
            <v>0</v>
          </cell>
          <cell r="EK8">
            <v>79.615244680851049</v>
          </cell>
          <cell r="EL8">
            <v>0</v>
          </cell>
          <cell r="EM8">
            <v>0</v>
          </cell>
          <cell r="EN8">
            <v>79.618461702127647</v>
          </cell>
          <cell r="EO8">
            <v>0</v>
          </cell>
          <cell r="EP8">
            <v>0</v>
          </cell>
          <cell r="EQ8">
            <v>72.946631010638271</v>
          </cell>
          <cell r="ER8">
            <v>0</v>
          </cell>
          <cell r="ES8">
            <v>0</v>
          </cell>
          <cell r="ET8">
            <v>73.696920797872323</v>
          </cell>
          <cell r="EU8">
            <v>0</v>
          </cell>
          <cell r="EV8">
            <v>0</v>
          </cell>
          <cell r="EW8">
            <v>79.666717021276582</v>
          </cell>
          <cell r="EX8">
            <v>0</v>
          </cell>
          <cell r="EY8">
            <v>0</v>
          </cell>
          <cell r="EZ8">
            <v>80.090760638297851</v>
          </cell>
          <cell r="FA8">
            <v>0</v>
          </cell>
          <cell r="FB8">
            <v>0</v>
          </cell>
          <cell r="FC8">
            <v>71.085639002074458</v>
          </cell>
          <cell r="FD8">
            <v>0</v>
          </cell>
          <cell r="FE8">
            <v>0</v>
          </cell>
          <cell r="FF8">
            <v>71.170162669244675</v>
          </cell>
          <cell r="FG8">
            <v>0</v>
          </cell>
          <cell r="FH8">
            <v>0</v>
          </cell>
          <cell r="FI8">
            <v>72.293625864957434</v>
          </cell>
          <cell r="FJ8">
            <v>0</v>
          </cell>
          <cell r="FK8">
            <v>0</v>
          </cell>
          <cell r="FL8">
            <v>71.590330684235099</v>
          </cell>
          <cell r="FM8">
            <v>0</v>
          </cell>
          <cell r="FN8">
            <v>0</v>
          </cell>
          <cell r="FO8">
            <v>69.776205615095733</v>
          </cell>
          <cell r="FP8">
            <v>0</v>
          </cell>
          <cell r="FQ8">
            <v>0</v>
          </cell>
          <cell r="FR8">
            <v>63.373266411049137</v>
          </cell>
          <cell r="FS8">
            <v>0</v>
          </cell>
          <cell r="FT8">
            <v>0</v>
          </cell>
          <cell r="FU8">
            <v>64.169011598888289</v>
          </cell>
          <cell r="FV8">
            <v>0</v>
          </cell>
          <cell r="FW8">
            <v>0</v>
          </cell>
          <cell r="FX8">
            <v>62.265480560392</v>
          </cell>
          <cell r="FY8">
            <v>0</v>
          </cell>
          <cell r="FZ8">
            <v>0</v>
          </cell>
          <cell r="GA8">
            <v>60.94948514082413</v>
          </cell>
          <cell r="GB8">
            <v>0</v>
          </cell>
          <cell r="GC8">
            <v>0</v>
          </cell>
          <cell r="GD8">
            <v>58.666093690881056</v>
          </cell>
          <cell r="GE8">
            <v>0</v>
          </cell>
          <cell r="GF8">
            <v>0</v>
          </cell>
          <cell r="GG8">
            <v>56.647065775136149</v>
          </cell>
          <cell r="GH8">
            <v>0</v>
          </cell>
          <cell r="GI8">
            <v>0</v>
          </cell>
          <cell r="GJ8">
            <v>51.971583556531584</v>
          </cell>
          <cell r="GK8">
            <v>0</v>
          </cell>
          <cell r="GL8">
            <v>0</v>
          </cell>
          <cell r="GM8">
            <v>52.441668205787472</v>
          </cell>
          <cell r="GN8">
            <v>0</v>
          </cell>
          <cell r="GO8">
            <v>0</v>
          </cell>
          <cell r="GP8">
            <v>46.680391682729947</v>
          </cell>
          <cell r="GQ8">
            <v>0</v>
          </cell>
          <cell r="GR8">
            <v>0</v>
          </cell>
          <cell r="GS8">
            <v>44.053400807357256</v>
          </cell>
          <cell r="GT8">
            <v>0</v>
          </cell>
          <cell r="GU8">
            <v>0</v>
          </cell>
          <cell r="GV8">
            <v>39.54974567670407</v>
          </cell>
          <cell r="GW8">
            <v>0</v>
          </cell>
          <cell r="GX8">
            <v>0</v>
          </cell>
          <cell r="GY8">
            <v>38.911802721042122</v>
          </cell>
          <cell r="GZ8">
            <v>0</v>
          </cell>
          <cell r="HA8">
            <v>0</v>
          </cell>
          <cell r="HB8">
            <v>34.292203520438299</v>
          </cell>
          <cell r="HC8">
            <v>0</v>
          </cell>
          <cell r="HD8">
            <v>0</v>
          </cell>
        </row>
        <row r="9">
          <cell r="B9">
            <v>3</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row>
        <row r="10">
          <cell r="B10">
            <v>4</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2.2869000000000018E-2</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-5.449500000000005E-2</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row>
        <row r="11">
          <cell r="B11">
            <v>5</v>
          </cell>
          <cell r="C11">
            <v>0</v>
          </cell>
          <cell r="D11">
            <v>0</v>
          </cell>
          <cell r="E11">
            <v>0</v>
          </cell>
          <cell r="F11">
            <v>345.51227454545455</v>
          </cell>
          <cell r="G11">
            <v>1.1973149999999999</v>
          </cell>
          <cell r="H11">
            <v>7.2008999999999999</v>
          </cell>
          <cell r="I11">
            <v>373.69770620000003</v>
          </cell>
          <cell r="J11">
            <v>1.7139149999999999</v>
          </cell>
          <cell r="K11">
            <v>6.2370000000000001</v>
          </cell>
          <cell r="L11">
            <v>448.64799429767442</v>
          </cell>
          <cell r="M11">
            <v>2.1949199999999998</v>
          </cell>
          <cell r="N11">
            <v>10.4895</v>
          </cell>
          <cell r="O11">
            <v>493.34199641999999</v>
          </cell>
          <cell r="P11">
            <v>6.1777799999999994</v>
          </cell>
          <cell r="Q11">
            <v>13.8285</v>
          </cell>
          <cell r="R11">
            <v>532.51351790000012</v>
          </cell>
          <cell r="S11">
            <v>12.395565000000001</v>
          </cell>
          <cell r="T11">
            <v>13.954499999999999</v>
          </cell>
          <cell r="U11">
            <v>554.93991368780496</v>
          </cell>
          <cell r="V11">
            <v>17.713079999999998</v>
          </cell>
          <cell r="W11">
            <v>20.947500000000002</v>
          </cell>
          <cell r="X11">
            <v>574.1316485560975</v>
          </cell>
          <cell r="Y11">
            <v>20.526030000000002</v>
          </cell>
          <cell r="Z11">
            <v>13.292999999999999</v>
          </cell>
          <cell r="AA11">
            <v>620.42862124325347</v>
          </cell>
          <cell r="AB11">
            <v>21.443939999999998</v>
          </cell>
          <cell r="AC11">
            <v>11.97</v>
          </cell>
          <cell r="AD11">
            <v>580.62373200000013</v>
          </cell>
          <cell r="AE11">
            <v>9.6097049999999999</v>
          </cell>
          <cell r="AF11">
            <v>26.649000000000001</v>
          </cell>
          <cell r="AG11">
            <v>619.38769175581388</v>
          </cell>
          <cell r="AH11">
            <v>21.883994999999999</v>
          </cell>
          <cell r="AI11">
            <v>16.317</v>
          </cell>
          <cell r="AJ11">
            <v>621.31646571428575</v>
          </cell>
          <cell r="AK11">
            <v>39.064409999999995</v>
          </cell>
          <cell r="AL11">
            <v>11.411631</v>
          </cell>
          <cell r="AM11">
            <v>607.89587911276601</v>
          </cell>
          <cell r="AN11">
            <v>54.085500000000003</v>
          </cell>
          <cell r="AO11">
            <v>14.7735</v>
          </cell>
          <cell r="AP11">
            <v>580.18953356000009</v>
          </cell>
          <cell r="AQ11">
            <v>51.533999999999999</v>
          </cell>
          <cell r="AR11">
            <v>13.009499999999999</v>
          </cell>
          <cell r="AS11">
            <v>576.69068978181826</v>
          </cell>
          <cell r="AT11">
            <v>61.015500000000003</v>
          </cell>
          <cell r="AU11">
            <v>12.348000000000001</v>
          </cell>
          <cell r="AV11">
            <v>577.50398160000009</v>
          </cell>
          <cell r="AW11">
            <v>66.071250000000006</v>
          </cell>
          <cell r="AX11">
            <v>11.560499999999999</v>
          </cell>
          <cell r="AY11">
            <v>611.36797328372086</v>
          </cell>
          <cell r="AZ11">
            <v>79.827929999999995</v>
          </cell>
          <cell r="BA11">
            <v>11.465999999999999</v>
          </cell>
          <cell r="BB11">
            <v>593.59987982195128</v>
          </cell>
          <cell r="BC11">
            <v>92.263499999999965</v>
          </cell>
          <cell r="BD11">
            <v>16.506</v>
          </cell>
          <cell r="BE11">
            <v>536.56330037142857</v>
          </cell>
          <cell r="BF11">
            <v>56.416499999999999</v>
          </cell>
          <cell r="BG11">
            <v>13.608000000000001</v>
          </cell>
          <cell r="BH11">
            <v>542.01732082105275</v>
          </cell>
          <cell r="BI11">
            <v>71.253</v>
          </cell>
          <cell r="BJ11">
            <v>11.465999999999999</v>
          </cell>
          <cell r="BK11">
            <v>587.42015926829276</v>
          </cell>
          <cell r="BL11">
            <v>70.969499999999996</v>
          </cell>
          <cell r="BM11">
            <v>11.781000000000001</v>
          </cell>
          <cell r="BN11">
            <v>618.35348484000019</v>
          </cell>
          <cell r="BO11">
            <v>101.7765</v>
          </cell>
          <cell r="BP11">
            <v>13.702500000000001</v>
          </cell>
          <cell r="BQ11">
            <v>594.87255296756757</v>
          </cell>
          <cell r="BR11">
            <v>66.811499999999981</v>
          </cell>
          <cell r="BS11">
            <v>10.206</v>
          </cell>
          <cell r="BT11">
            <v>572.7445451000001</v>
          </cell>
          <cell r="BU11">
            <v>63.913499999999999</v>
          </cell>
          <cell r="BV11">
            <v>8.9774999999999991</v>
          </cell>
          <cell r="BW11">
            <v>589.62548749579912</v>
          </cell>
          <cell r="BX11">
            <v>90.783000000000001</v>
          </cell>
          <cell r="BY11">
            <v>8.0325000000000006</v>
          </cell>
          <cell r="BZ11">
            <v>557.62775445176464</v>
          </cell>
          <cell r="CA11">
            <v>89.239500000000007</v>
          </cell>
          <cell r="CB11">
            <v>10.237500000000001</v>
          </cell>
          <cell r="CC11">
            <v>571.58225351027022</v>
          </cell>
          <cell r="CD11">
            <v>105.84</v>
          </cell>
          <cell r="CE11">
            <v>9.702</v>
          </cell>
          <cell r="CF11">
            <v>570.64825608000001</v>
          </cell>
          <cell r="CG11">
            <v>98.594999999999985</v>
          </cell>
          <cell r="CH11">
            <v>6.6464999999999996</v>
          </cell>
          <cell r="CI11">
            <v>571.2459530399999</v>
          </cell>
          <cell r="CJ11">
            <v>93.24</v>
          </cell>
          <cell r="CK11">
            <v>7.4340000000000002</v>
          </cell>
          <cell r="CL11">
            <v>553.86696043636357</v>
          </cell>
          <cell r="CM11">
            <v>116.55</v>
          </cell>
          <cell r="CN11">
            <v>15.497999999999999</v>
          </cell>
          <cell r="CO11">
            <v>577.530756</v>
          </cell>
          <cell r="CP11">
            <v>147.41999999999996</v>
          </cell>
          <cell r="CQ11">
            <v>14.836499999999999</v>
          </cell>
          <cell r="CR11">
            <v>524.52507186382991</v>
          </cell>
          <cell r="CS11">
            <v>94.5</v>
          </cell>
          <cell r="CT11">
            <v>8.3160000000000007</v>
          </cell>
          <cell r="CU11">
            <v>495.06767382857151</v>
          </cell>
          <cell r="CV11">
            <v>112.14</v>
          </cell>
          <cell r="CW11">
            <v>5.5039950000000006</v>
          </cell>
          <cell r="CX11">
            <v>498.67529361702128</v>
          </cell>
          <cell r="CY11">
            <v>139.54499999999996</v>
          </cell>
          <cell r="CZ11">
            <v>8.0954999999999995</v>
          </cell>
          <cell r="DA11">
            <v>472.40961175531919</v>
          </cell>
          <cell r="DB11">
            <v>98.594999999999985</v>
          </cell>
          <cell r="DC11">
            <v>8.5365000000000002</v>
          </cell>
          <cell r="DD11">
            <v>439.9562524595745</v>
          </cell>
          <cell r="DE11">
            <v>95.13</v>
          </cell>
          <cell r="DF11">
            <v>11.2455</v>
          </cell>
          <cell r="DG11">
            <v>465.83174768170215</v>
          </cell>
          <cell r="DH11">
            <v>94.185000000000002</v>
          </cell>
          <cell r="DI11">
            <v>14.9625</v>
          </cell>
          <cell r="DJ11">
            <v>467.83150665702124</v>
          </cell>
          <cell r="DK11">
            <v>91.35</v>
          </cell>
          <cell r="DL11">
            <v>10.1745</v>
          </cell>
          <cell r="DM11">
            <v>439.08316028425526</v>
          </cell>
          <cell r="DN11">
            <v>85.99499999999999</v>
          </cell>
          <cell r="DO11">
            <v>9.7965</v>
          </cell>
          <cell r="DP11">
            <v>341.18335654468086</v>
          </cell>
          <cell r="DQ11">
            <v>61.74</v>
          </cell>
          <cell r="DR11">
            <v>9.9540000000000006</v>
          </cell>
          <cell r="DS11">
            <v>375.64851400851063</v>
          </cell>
          <cell r="DT11">
            <v>82.215000000000003</v>
          </cell>
          <cell r="DU11">
            <v>8.19</v>
          </cell>
          <cell r="DV11">
            <v>392.55834853914894</v>
          </cell>
          <cell r="DW11">
            <v>93.555000000000007</v>
          </cell>
          <cell r="DX11">
            <v>7.875</v>
          </cell>
          <cell r="DY11">
            <v>385.78162161446801</v>
          </cell>
          <cell r="DZ11">
            <v>78.750000000000014</v>
          </cell>
          <cell r="EA11">
            <v>10.08</v>
          </cell>
          <cell r="EB11">
            <v>371.79184815574462</v>
          </cell>
          <cell r="EC11">
            <v>72.45</v>
          </cell>
          <cell r="ED11">
            <v>7.5779550000000002</v>
          </cell>
          <cell r="EE11">
            <v>362.1235978723405</v>
          </cell>
          <cell r="EF11">
            <v>76.859999999999985</v>
          </cell>
          <cell r="EG11">
            <v>7.2450000000000001</v>
          </cell>
          <cell r="EH11">
            <v>360.66328789787241</v>
          </cell>
          <cell r="EI11">
            <v>98.91</v>
          </cell>
          <cell r="EJ11">
            <v>5.9471999999999996</v>
          </cell>
          <cell r="EK11">
            <v>364.53166697872336</v>
          </cell>
          <cell r="EL11">
            <v>80.009999999999991</v>
          </cell>
          <cell r="EM11">
            <v>4.7470499999999998</v>
          </cell>
          <cell r="EN11">
            <v>362.84786946382985</v>
          </cell>
          <cell r="EO11">
            <v>53.865000000000002</v>
          </cell>
          <cell r="EP11">
            <v>4.3123499999999995</v>
          </cell>
          <cell r="EQ11">
            <v>332.44211305914899</v>
          </cell>
          <cell r="ER11">
            <v>51.659999999999989</v>
          </cell>
          <cell r="ES11">
            <v>5.2857000000000003</v>
          </cell>
          <cell r="ET11">
            <v>334.28923273914893</v>
          </cell>
          <cell r="EU11">
            <v>51.345000000000006</v>
          </cell>
          <cell r="EV11">
            <v>3.6855000000000002</v>
          </cell>
          <cell r="EW11">
            <v>361.36822840851067</v>
          </cell>
          <cell r="EX11">
            <v>41.895000000000003</v>
          </cell>
          <cell r="EY11">
            <v>5.9440499999999998</v>
          </cell>
          <cell r="EZ11">
            <v>361.58308736170204</v>
          </cell>
          <cell r="FA11">
            <v>45.674999999999997</v>
          </cell>
          <cell r="FB11">
            <v>7.7489999999999997</v>
          </cell>
          <cell r="FC11">
            <v>320.9279648813656</v>
          </cell>
          <cell r="FD11">
            <v>29.61</v>
          </cell>
          <cell r="FE11">
            <v>8.7885000000000009</v>
          </cell>
          <cell r="FF11">
            <v>319.79126426047281</v>
          </cell>
          <cell r="FG11">
            <v>31.5</v>
          </cell>
          <cell r="FH11">
            <v>8.5995000000000008</v>
          </cell>
          <cell r="FI11">
            <v>324.83935888654213</v>
          </cell>
          <cell r="FJ11">
            <v>33.389999999999993</v>
          </cell>
          <cell r="FK11">
            <v>6.5205000000000002</v>
          </cell>
          <cell r="FL11">
            <v>320.15195881989939</v>
          </cell>
          <cell r="FM11">
            <v>35.594999999999999</v>
          </cell>
          <cell r="FN11">
            <v>9.5444999999999993</v>
          </cell>
          <cell r="FO11">
            <v>312.03919151070818</v>
          </cell>
          <cell r="FP11">
            <v>38.996999999999993</v>
          </cell>
          <cell r="FQ11">
            <v>11.562389999999999</v>
          </cell>
          <cell r="FR11">
            <v>283.40524739021185</v>
          </cell>
          <cell r="FS11">
            <v>33.862499999999997</v>
          </cell>
          <cell r="FT11">
            <v>9.8730450000000012</v>
          </cell>
          <cell r="FU11">
            <v>286.96381987022846</v>
          </cell>
          <cell r="FV11">
            <v>32.76</v>
          </cell>
          <cell r="FW11">
            <v>12.145770000000001</v>
          </cell>
          <cell r="FX11">
            <v>278.45122906607315</v>
          </cell>
          <cell r="FY11">
            <v>36.338085</v>
          </cell>
          <cell r="FZ11">
            <v>12.917204999999999</v>
          </cell>
          <cell r="GA11">
            <v>272.56609754976563</v>
          </cell>
          <cell r="GB11">
            <v>44.844029999999997</v>
          </cell>
          <cell r="GC11">
            <v>11.681460000000001</v>
          </cell>
          <cell r="GD11">
            <v>262.35477098562012</v>
          </cell>
          <cell r="GE11">
            <v>46.290510000000005</v>
          </cell>
          <cell r="GF11">
            <v>26.238869999999999</v>
          </cell>
          <cell r="GG11">
            <v>253.32567814640896</v>
          </cell>
          <cell r="GH11">
            <v>41.213340000000002</v>
          </cell>
          <cell r="GI11">
            <v>13.487985</v>
          </cell>
          <cell r="GJ11">
            <v>232.41692166480928</v>
          </cell>
          <cell r="GK11">
            <v>40.172894999999997</v>
          </cell>
          <cell r="GL11">
            <v>15.429015000000001</v>
          </cell>
          <cell r="GM11">
            <v>234.51914021628167</v>
          </cell>
          <cell r="GN11">
            <v>38.564190000000004</v>
          </cell>
          <cell r="GO11">
            <v>17.739854999999999</v>
          </cell>
          <cell r="GP11">
            <v>208.75471160516841</v>
          </cell>
          <cell r="GQ11">
            <v>29.600865000000002</v>
          </cell>
          <cell r="GR11">
            <v>16.869825000000002</v>
          </cell>
          <cell r="GS11">
            <v>197.00680841050169</v>
          </cell>
          <cell r="GT11">
            <v>27.795600000000004</v>
          </cell>
          <cell r="GU11">
            <v>16.569315</v>
          </cell>
          <cell r="GV11">
            <v>176.86646266622066</v>
          </cell>
          <cell r="GW11">
            <v>27.712125</v>
          </cell>
          <cell r="GX11">
            <v>21.995819999999998</v>
          </cell>
          <cell r="GY11">
            <v>174.01358176850044</v>
          </cell>
          <cell r="GZ11">
            <v>25.852995000000004</v>
          </cell>
          <cell r="HA11">
            <v>12.739229999999999</v>
          </cell>
          <cell r="HB11">
            <v>153.35473414340009</v>
          </cell>
          <cell r="HC11">
            <v>21.9618</v>
          </cell>
          <cell r="HD11">
            <v>8.5361849999999997</v>
          </cell>
        </row>
      </sheetData>
      <sheetData sheetId="17">
        <row r="4">
          <cell r="C4">
            <v>1944</v>
          </cell>
        </row>
        <row r="7">
          <cell r="B7">
            <v>1</v>
          </cell>
          <cell r="C7">
            <v>0</v>
          </cell>
          <cell r="D7">
            <v>0</v>
          </cell>
          <cell r="E7">
            <v>0</v>
          </cell>
          <cell r="F7">
            <v>36.134999999999998</v>
          </cell>
          <cell r="G7">
            <v>0</v>
          </cell>
          <cell r="H7">
            <v>0</v>
          </cell>
          <cell r="I7">
            <v>32.768999999999998</v>
          </cell>
          <cell r="J7">
            <v>0</v>
          </cell>
          <cell r="K7">
            <v>0</v>
          </cell>
          <cell r="L7">
            <v>44.88000000000001</v>
          </cell>
          <cell r="M7">
            <v>0</v>
          </cell>
          <cell r="N7">
            <v>0</v>
          </cell>
          <cell r="O7">
            <v>48.015000000000001</v>
          </cell>
          <cell r="P7">
            <v>0</v>
          </cell>
          <cell r="Q7">
            <v>0</v>
          </cell>
          <cell r="R7">
            <v>51.975000000000001</v>
          </cell>
          <cell r="S7">
            <v>0</v>
          </cell>
          <cell r="T7">
            <v>0</v>
          </cell>
          <cell r="U7">
            <v>55.77</v>
          </cell>
          <cell r="V7">
            <v>0</v>
          </cell>
          <cell r="W7">
            <v>0</v>
          </cell>
          <cell r="X7">
            <v>48.510000000000005</v>
          </cell>
          <cell r="Y7">
            <v>0</v>
          </cell>
          <cell r="Z7">
            <v>0</v>
          </cell>
          <cell r="AA7">
            <v>56.430000000000007</v>
          </cell>
          <cell r="AB7">
            <v>0</v>
          </cell>
          <cell r="AC7">
            <v>0</v>
          </cell>
          <cell r="AD7">
            <v>60.225000000000009</v>
          </cell>
          <cell r="AE7">
            <v>0</v>
          </cell>
          <cell r="AF7">
            <v>0</v>
          </cell>
          <cell r="AG7">
            <v>72.930000000000007</v>
          </cell>
          <cell r="AH7">
            <v>0</v>
          </cell>
          <cell r="AI7">
            <v>0</v>
          </cell>
          <cell r="AJ7">
            <v>74.084999999999994</v>
          </cell>
          <cell r="AK7">
            <v>0</v>
          </cell>
          <cell r="AL7">
            <v>0</v>
          </cell>
          <cell r="AM7">
            <v>66.948000000000008</v>
          </cell>
          <cell r="AN7">
            <v>0</v>
          </cell>
          <cell r="AO7">
            <v>0</v>
          </cell>
          <cell r="AP7">
            <v>67.368000000000009</v>
          </cell>
          <cell r="AQ7">
            <v>0</v>
          </cell>
          <cell r="AR7">
            <v>0</v>
          </cell>
          <cell r="AS7">
            <v>67.368000000000009</v>
          </cell>
          <cell r="AT7">
            <v>0</v>
          </cell>
          <cell r="AU7">
            <v>0</v>
          </cell>
          <cell r="AV7">
            <v>66.024000000000001</v>
          </cell>
          <cell r="AW7">
            <v>0</v>
          </cell>
          <cell r="AX7">
            <v>0</v>
          </cell>
          <cell r="AY7">
            <v>68.712000000000003</v>
          </cell>
          <cell r="AZ7">
            <v>0</v>
          </cell>
          <cell r="BA7">
            <v>0</v>
          </cell>
          <cell r="BB7">
            <v>64.176000000000002</v>
          </cell>
          <cell r="BC7">
            <v>0</v>
          </cell>
          <cell r="BD7">
            <v>0</v>
          </cell>
          <cell r="BE7">
            <v>58.800000000000004</v>
          </cell>
          <cell r="BF7">
            <v>0</v>
          </cell>
          <cell r="BG7">
            <v>0</v>
          </cell>
          <cell r="BH7">
            <v>60.312000000000005</v>
          </cell>
          <cell r="BI7">
            <v>0</v>
          </cell>
          <cell r="BJ7">
            <v>0</v>
          </cell>
          <cell r="BK7">
            <v>62.160000000000011</v>
          </cell>
          <cell r="BL7">
            <v>0</v>
          </cell>
          <cell r="BM7">
            <v>0</v>
          </cell>
          <cell r="BN7">
            <v>65.688000000000002</v>
          </cell>
          <cell r="BO7">
            <v>0</v>
          </cell>
          <cell r="BP7">
            <v>0</v>
          </cell>
          <cell r="BQ7">
            <v>61.596000000000011</v>
          </cell>
          <cell r="BR7">
            <v>0</v>
          </cell>
          <cell r="BS7">
            <v>0</v>
          </cell>
          <cell r="BT7">
            <v>56.202000000000005</v>
          </cell>
          <cell r="BU7">
            <v>0</v>
          </cell>
          <cell r="BV7">
            <v>0</v>
          </cell>
          <cell r="BW7">
            <v>58.638000000000012</v>
          </cell>
          <cell r="BX7">
            <v>0</v>
          </cell>
          <cell r="BY7">
            <v>0</v>
          </cell>
          <cell r="BZ7">
            <v>58.464000000000006</v>
          </cell>
          <cell r="CA7">
            <v>0</v>
          </cell>
          <cell r="CB7">
            <v>0</v>
          </cell>
          <cell r="CC7">
            <v>58.29</v>
          </cell>
          <cell r="CD7">
            <v>0</v>
          </cell>
          <cell r="CE7">
            <v>0</v>
          </cell>
          <cell r="CF7">
            <v>58.116000000000007</v>
          </cell>
          <cell r="CG7">
            <v>0</v>
          </cell>
          <cell r="CH7">
            <v>0</v>
          </cell>
          <cell r="CI7">
            <v>57.942000000000007</v>
          </cell>
          <cell r="CJ7">
            <v>0</v>
          </cell>
          <cell r="CK7">
            <v>0</v>
          </cell>
          <cell r="CL7">
            <v>57.768000000000008</v>
          </cell>
          <cell r="CM7">
            <v>0</v>
          </cell>
          <cell r="CN7">
            <v>0</v>
          </cell>
          <cell r="CO7">
            <v>57.594000000000008</v>
          </cell>
          <cell r="CP7">
            <v>0</v>
          </cell>
          <cell r="CQ7">
            <v>0</v>
          </cell>
          <cell r="CR7">
            <v>57.420000000000009</v>
          </cell>
          <cell r="CS7">
            <v>0</v>
          </cell>
          <cell r="CT7">
            <v>0</v>
          </cell>
          <cell r="CU7">
            <v>57.246000000000009</v>
          </cell>
          <cell r="CV7">
            <v>0</v>
          </cell>
          <cell r="CW7">
            <v>0</v>
          </cell>
          <cell r="CX7">
            <v>57.072000000000003</v>
          </cell>
          <cell r="CY7">
            <v>0</v>
          </cell>
          <cell r="CZ7">
            <v>0</v>
          </cell>
          <cell r="DA7">
            <v>56.89800000000001</v>
          </cell>
          <cell r="DB7">
            <v>0</v>
          </cell>
          <cell r="DC7">
            <v>0</v>
          </cell>
          <cell r="DD7">
            <v>56.724000000000004</v>
          </cell>
          <cell r="DE7">
            <v>0</v>
          </cell>
          <cell r="DF7">
            <v>0</v>
          </cell>
          <cell r="DG7">
            <v>56.550000000000004</v>
          </cell>
          <cell r="DH7">
            <v>0</v>
          </cell>
          <cell r="DI7">
            <v>0</v>
          </cell>
          <cell r="DJ7">
            <v>56.376000000000005</v>
          </cell>
          <cell r="DK7">
            <v>0</v>
          </cell>
          <cell r="DL7">
            <v>0</v>
          </cell>
          <cell r="DM7">
            <v>57.171000000000006</v>
          </cell>
          <cell r="DN7">
            <v>0</v>
          </cell>
          <cell r="DO7">
            <v>0</v>
          </cell>
          <cell r="DP7">
            <v>56.994000000000007</v>
          </cell>
          <cell r="DQ7">
            <v>0</v>
          </cell>
          <cell r="DR7">
            <v>0</v>
          </cell>
          <cell r="DS7">
            <v>57.857039999999998</v>
          </cell>
          <cell r="DT7">
            <v>0</v>
          </cell>
          <cell r="DU7">
            <v>0</v>
          </cell>
          <cell r="DV7">
            <v>57.6768</v>
          </cell>
          <cell r="DW7">
            <v>0</v>
          </cell>
          <cell r="DX7">
            <v>0</v>
          </cell>
          <cell r="DY7">
            <v>58.530119999999997</v>
          </cell>
          <cell r="DZ7">
            <v>0</v>
          </cell>
          <cell r="EA7">
            <v>0</v>
          </cell>
          <cell r="EB7">
            <v>57.392640000000007</v>
          </cell>
          <cell r="EC7">
            <v>0</v>
          </cell>
          <cell r="ED7">
            <v>0</v>
          </cell>
          <cell r="EE7">
            <v>58.239239999999995</v>
          </cell>
          <cell r="EF7">
            <v>0</v>
          </cell>
          <cell r="EG7">
            <v>0</v>
          </cell>
          <cell r="EH7">
            <v>58.055519999999994</v>
          </cell>
          <cell r="EI7">
            <v>0</v>
          </cell>
          <cell r="EJ7">
            <v>0</v>
          </cell>
          <cell r="EK7">
            <v>58.844192825112103</v>
          </cell>
          <cell r="EL7">
            <v>0</v>
          </cell>
          <cell r="EM7">
            <v>0</v>
          </cell>
          <cell r="EN7">
            <v>58.892399999999995</v>
          </cell>
          <cell r="EO7">
            <v>0</v>
          </cell>
          <cell r="EP7">
            <v>0</v>
          </cell>
          <cell r="EQ7">
            <v>59.785425000000004</v>
          </cell>
          <cell r="ER7">
            <v>0</v>
          </cell>
          <cell r="ES7">
            <v>0</v>
          </cell>
          <cell r="ET7">
            <v>60.780509999999992</v>
          </cell>
          <cell r="EU7">
            <v>0</v>
          </cell>
          <cell r="EV7">
            <v>0</v>
          </cell>
          <cell r="EW7">
            <v>60.780509999999992</v>
          </cell>
          <cell r="EX7">
            <v>0</v>
          </cell>
          <cell r="EY7">
            <v>0</v>
          </cell>
          <cell r="EZ7">
            <v>60.780509999999992</v>
          </cell>
          <cell r="FA7">
            <v>0</v>
          </cell>
          <cell r="FB7">
            <v>0</v>
          </cell>
          <cell r="FC7">
            <v>60.780509999999992</v>
          </cell>
          <cell r="FD7">
            <v>0</v>
          </cell>
          <cell r="FE7">
            <v>0</v>
          </cell>
          <cell r="FF7">
            <v>60.780509999999992</v>
          </cell>
          <cell r="FG7">
            <v>0</v>
          </cell>
          <cell r="FH7">
            <v>0</v>
          </cell>
          <cell r="FI7">
            <v>60.780509999999992</v>
          </cell>
          <cell r="FJ7">
            <v>0</v>
          </cell>
          <cell r="FK7">
            <v>0</v>
          </cell>
          <cell r="FL7">
            <v>58.095201028088859</v>
          </cell>
          <cell r="FM7">
            <v>0</v>
          </cell>
          <cell r="FN7">
            <v>0</v>
          </cell>
          <cell r="FO7">
            <v>62.168949880668251</v>
          </cell>
          <cell r="FP7">
            <v>0</v>
          </cell>
          <cell r="FQ7">
            <v>0</v>
          </cell>
          <cell r="FR7">
            <v>63.349746649531852</v>
          </cell>
          <cell r="FS7">
            <v>0</v>
          </cell>
          <cell r="FT7">
            <v>0</v>
          </cell>
          <cell r="FU7">
            <v>63.485143301431975</v>
          </cell>
          <cell r="FV7">
            <v>0</v>
          </cell>
          <cell r="FW7">
            <v>0</v>
          </cell>
          <cell r="FX7">
            <v>67.034631377400402</v>
          </cell>
          <cell r="FY7">
            <v>0</v>
          </cell>
          <cell r="FZ7">
            <v>0</v>
          </cell>
          <cell r="GA7">
            <v>62.557122058472551</v>
          </cell>
          <cell r="GB7">
            <v>0</v>
          </cell>
          <cell r="GC7">
            <v>0</v>
          </cell>
          <cell r="GD7">
            <v>73.62799212410502</v>
          </cell>
          <cell r="GE7">
            <v>0</v>
          </cell>
          <cell r="GF7">
            <v>0</v>
          </cell>
          <cell r="GG7">
            <v>90.62551633618969</v>
          </cell>
          <cell r="GH7">
            <v>0</v>
          </cell>
          <cell r="GI7">
            <v>0</v>
          </cell>
          <cell r="GJ7">
            <v>95.156475060652113</v>
          </cell>
          <cell r="GK7">
            <v>0</v>
          </cell>
          <cell r="GL7">
            <v>0</v>
          </cell>
          <cell r="GM7">
            <v>101.11635397817875</v>
          </cell>
          <cell r="GN7">
            <v>0</v>
          </cell>
          <cell r="GO7">
            <v>0</v>
          </cell>
          <cell r="GP7">
            <v>88.711040084069552</v>
          </cell>
          <cell r="GQ7">
            <v>0</v>
          </cell>
          <cell r="GR7">
            <v>0</v>
          </cell>
          <cell r="GS7">
            <v>99.648115106199114</v>
          </cell>
          <cell r="GT7">
            <v>0</v>
          </cell>
          <cell r="GU7">
            <v>0</v>
          </cell>
          <cell r="GV7">
            <v>90.75803547424475</v>
          </cell>
          <cell r="GW7">
            <v>0</v>
          </cell>
          <cell r="GX7">
            <v>0</v>
          </cell>
          <cell r="GY7">
            <v>87.058078282169447</v>
          </cell>
          <cell r="GZ7">
            <v>0</v>
          </cell>
          <cell r="HA7">
            <v>0</v>
          </cell>
          <cell r="HB7">
            <v>92.255614465960335</v>
          </cell>
          <cell r="HC7">
            <v>0</v>
          </cell>
          <cell r="HD7">
            <v>0</v>
          </cell>
        </row>
        <row r="8">
          <cell r="B8">
            <v>2</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row>
        <row r="9">
          <cell r="B9">
            <v>3</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row>
        <row r="10">
          <cell r="B10">
            <v>4</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row>
        <row r="11">
          <cell r="B11">
            <v>5</v>
          </cell>
          <cell r="C11">
            <v>0</v>
          </cell>
          <cell r="D11">
            <v>0</v>
          </cell>
          <cell r="E11">
            <v>0</v>
          </cell>
          <cell r="F11">
            <v>29.565000000000001</v>
          </cell>
          <cell r="G11">
            <v>0</v>
          </cell>
          <cell r="H11">
            <v>0</v>
          </cell>
          <cell r="I11">
            <v>26.811</v>
          </cell>
          <cell r="J11">
            <v>0</v>
          </cell>
          <cell r="K11">
            <v>0</v>
          </cell>
          <cell r="L11">
            <v>36.72</v>
          </cell>
          <cell r="M11">
            <v>0</v>
          </cell>
          <cell r="N11">
            <v>0</v>
          </cell>
          <cell r="O11">
            <v>39.285000000000011</v>
          </cell>
          <cell r="P11">
            <v>0</v>
          </cell>
          <cell r="Q11">
            <v>0</v>
          </cell>
          <cell r="R11">
            <v>42.524999999999999</v>
          </cell>
          <cell r="S11">
            <v>0</v>
          </cell>
          <cell r="T11">
            <v>0</v>
          </cell>
          <cell r="U11">
            <v>45.63</v>
          </cell>
          <cell r="V11">
            <v>0</v>
          </cell>
          <cell r="W11">
            <v>0</v>
          </cell>
          <cell r="X11">
            <v>39.69</v>
          </cell>
          <cell r="Y11">
            <v>0</v>
          </cell>
          <cell r="Z11">
            <v>0</v>
          </cell>
          <cell r="AA11">
            <v>46.17</v>
          </cell>
          <cell r="AB11">
            <v>0</v>
          </cell>
          <cell r="AC11">
            <v>0</v>
          </cell>
          <cell r="AD11">
            <v>49.274999999999999</v>
          </cell>
          <cell r="AE11">
            <v>0</v>
          </cell>
          <cell r="AF11">
            <v>0</v>
          </cell>
          <cell r="AG11">
            <v>59.67</v>
          </cell>
          <cell r="AH11">
            <v>0</v>
          </cell>
          <cell r="AI11">
            <v>0</v>
          </cell>
          <cell r="AJ11">
            <v>60.615000000000002</v>
          </cell>
          <cell r="AK11">
            <v>0</v>
          </cell>
          <cell r="AL11">
            <v>0</v>
          </cell>
          <cell r="AM11">
            <v>52.601999999999997</v>
          </cell>
          <cell r="AN11">
            <v>0</v>
          </cell>
          <cell r="AO11">
            <v>0</v>
          </cell>
          <cell r="AP11">
            <v>52.932000000000002</v>
          </cell>
          <cell r="AQ11">
            <v>0</v>
          </cell>
          <cell r="AR11">
            <v>0</v>
          </cell>
          <cell r="AS11">
            <v>52.932000000000002</v>
          </cell>
          <cell r="AT11">
            <v>0</v>
          </cell>
          <cell r="AU11">
            <v>0</v>
          </cell>
          <cell r="AV11">
            <v>51.875999999999991</v>
          </cell>
          <cell r="AW11">
            <v>0</v>
          </cell>
          <cell r="AX11">
            <v>0</v>
          </cell>
          <cell r="AY11">
            <v>53.988</v>
          </cell>
          <cell r="AZ11">
            <v>0</v>
          </cell>
          <cell r="BA11">
            <v>0</v>
          </cell>
          <cell r="BB11">
            <v>50.424000000000007</v>
          </cell>
          <cell r="BC11">
            <v>0</v>
          </cell>
          <cell r="BD11">
            <v>0</v>
          </cell>
          <cell r="BE11">
            <v>46.2</v>
          </cell>
          <cell r="BF11">
            <v>0</v>
          </cell>
          <cell r="BG11">
            <v>0</v>
          </cell>
          <cell r="BH11">
            <v>47.387999999999998</v>
          </cell>
          <cell r="BI11">
            <v>0</v>
          </cell>
          <cell r="BJ11">
            <v>0</v>
          </cell>
          <cell r="BK11">
            <v>48.84</v>
          </cell>
          <cell r="BL11">
            <v>0</v>
          </cell>
          <cell r="BM11">
            <v>0</v>
          </cell>
          <cell r="BN11">
            <v>51.612000000000002</v>
          </cell>
          <cell r="BO11">
            <v>0</v>
          </cell>
          <cell r="BP11">
            <v>0</v>
          </cell>
          <cell r="BQ11">
            <v>44.603999999999999</v>
          </cell>
          <cell r="BR11">
            <v>0</v>
          </cell>
          <cell r="BS11">
            <v>0</v>
          </cell>
          <cell r="BT11">
            <v>40.698</v>
          </cell>
          <cell r="BU11">
            <v>0</v>
          </cell>
          <cell r="BV11">
            <v>0</v>
          </cell>
          <cell r="BW11">
            <v>42.462000000000003</v>
          </cell>
          <cell r="BX11">
            <v>0</v>
          </cell>
          <cell r="BY11">
            <v>0</v>
          </cell>
          <cell r="BZ11">
            <v>42.335999999999999</v>
          </cell>
          <cell r="CA11">
            <v>0</v>
          </cell>
          <cell r="CB11">
            <v>0</v>
          </cell>
          <cell r="CC11">
            <v>42.21</v>
          </cell>
          <cell r="CD11">
            <v>0</v>
          </cell>
          <cell r="CE11">
            <v>0</v>
          </cell>
          <cell r="CF11">
            <v>42.084000000000003</v>
          </cell>
          <cell r="CG11">
            <v>0</v>
          </cell>
          <cell r="CH11">
            <v>0</v>
          </cell>
          <cell r="CI11">
            <v>41.957999999999991</v>
          </cell>
          <cell r="CJ11">
            <v>0</v>
          </cell>
          <cell r="CK11">
            <v>0</v>
          </cell>
          <cell r="CL11">
            <v>41.832000000000001</v>
          </cell>
          <cell r="CM11">
            <v>0</v>
          </cell>
          <cell r="CN11">
            <v>0</v>
          </cell>
          <cell r="CO11">
            <v>41.705999999999996</v>
          </cell>
          <cell r="CP11">
            <v>0</v>
          </cell>
          <cell r="CQ11">
            <v>0</v>
          </cell>
          <cell r="CR11">
            <v>41.58</v>
          </cell>
          <cell r="CS11">
            <v>0</v>
          </cell>
          <cell r="CT11">
            <v>0</v>
          </cell>
          <cell r="CU11">
            <v>41.454000000000001</v>
          </cell>
          <cell r="CV11">
            <v>0</v>
          </cell>
          <cell r="CW11">
            <v>0</v>
          </cell>
          <cell r="CX11">
            <v>41.328000000000003</v>
          </cell>
          <cell r="CY11">
            <v>0</v>
          </cell>
          <cell r="CZ11">
            <v>0</v>
          </cell>
          <cell r="DA11">
            <v>41.201999999999998</v>
          </cell>
          <cell r="DB11">
            <v>0</v>
          </cell>
          <cell r="DC11">
            <v>0</v>
          </cell>
          <cell r="DD11">
            <v>41.075999999999993</v>
          </cell>
          <cell r="DE11">
            <v>0</v>
          </cell>
          <cell r="DF11">
            <v>0</v>
          </cell>
          <cell r="DG11">
            <v>40.950000000000003</v>
          </cell>
          <cell r="DH11">
            <v>0</v>
          </cell>
          <cell r="DI11">
            <v>0</v>
          </cell>
          <cell r="DJ11">
            <v>40.823999999999991</v>
          </cell>
          <cell r="DK11">
            <v>0</v>
          </cell>
          <cell r="DL11">
            <v>0</v>
          </cell>
          <cell r="DM11">
            <v>39.728999999999992</v>
          </cell>
          <cell r="DN11">
            <v>0</v>
          </cell>
          <cell r="DO11">
            <v>0</v>
          </cell>
          <cell r="DP11">
            <v>39.605999999999995</v>
          </cell>
          <cell r="DQ11">
            <v>0</v>
          </cell>
          <cell r="DR11">
            <v>0</v>
          </cell>
          <cell r="DS11">
            <v>37.479959999999998</v>
          </cell>
          <cell r="DT11">
            <v>0</v>
          </cell>
          <cell r="DU11">
            <v>0</v>
          </cell>
          <cell r="DV11">
            <v>37.363199999999999</v>
          </cell>
          <cell r="DW11">
            <v>0</v>
          </cell>
          <cell r="DX11">
            <v>0</v>
          </cell>
          <cell r="DY11">
            <v>36.212880000000006</v>
          </cell>
          <cell r="DZ11">
            <v>0</v>
          </cell>
          <cell r="EA11">
            <v>0</v>
          </cell>
          <cell r="EB11">
            <v>36.099359999999997</v>
          </cell>
          <cell r="EC11">
            <v>0</v>
          </cell>
          <cell r="ED11">
            <v>0</v>
          </cell>
          <cell r="EE11">
            <v>34.958760000000005</v>
          </cell>
          <cell r="EF11">
            <v>0</v>
          </cell>
          <cell r="EG11">
            <v>0</v>
          </cell>
          <cell r="EH11">
            <v>34.848480000000002</v>
          </cell>
          <cell r="EI11">
            <v>0</v>
          </cell>
          <cell r="EJ11">
            <v>0</v>
          </cell>
          <cell r="EK11">
            <v>33.69</v>
          </cell>
          <cell r="EL11">
            <v>0</v>
          </cell>
          <cell r="EM11">
            <v>0</v>
          </cell>
          <cell r="EN11">
            <v>33.717599999999997</v>
          </cell>
          <cell r="EO11">
            <v>0</v>
          </cell>
          <cell r="EP11">
            <v>0</v>
          </cell>
          <cell r="EQ11">
            <v>31.879575000000003</v>
          </cell>
          <cell r="ER11">
            <v>0</v>
          </cell>
          <cell r="ES11">
            <v>0</v>
          </cell>
          <cell r="ET11">
            <v>30.884490000000007</v>
          </cell>
          <cell r="EU11">
            <v>0</v>
          </cell>
          <cell r="EV11">
            <v>0</v>
          </cell>
          <cell r="EW11">
            <v>30.884490000000007</v>
          </cell>
          <cell r="EX11">
            <v>0</v>
          </cell>
          <cell r="EY11">
            <v>0</v>
          </cell>
          <cell r="EZ11">
            <v>30.884490000000007</v>
          </cell>
          <cell r="FA11">
            <v>0</v>
          </cell>
          <cell r="FB11">
            <v>0</v>
          </cell>
          <cell r="FC11">
            <v>30.884490000000007</v>
          </cell>
          <cell r="FD11">
            <v>0</v>
          </cell>
          <cell r="FE11">
            <v>0</v>
          </cell>
          <cell r="FF11">
            <v>30.884490000000007</v>
          </cell>
          <cell r="FG11">
            <v>0</v>
          </cell>
          <cell r="FH11">
            <v>0</v>
          </cell>
          <cell r="FI11">
            <v>30.884490000000007</v>
          </cell>
          <cell r="FJ11">
            <v>0</v>
          </cell>
          <cell r="FK11">
            <v>0</v>
          </cell>
          <cell r="FL11">
            <v>29.52</v>
          </cell>
          <cell r="FM11">
            <v>0</v>
          </cell>
          <cell r="FN11">
            <v>0</v>
          </cell>
          <cell r="FO11">
            <v>31.59</v>
          </cell>
          <cell r="FP11">
            <v>0</v>
          </cell>
          <cell r="FQ11">
            <v>0</v>
          </cell>
          <cell r="FR11">
            <v>32.190000000000005</v>
          </cell>
          <cell r="FS11">
            <v>0</v>
          </cell>
          <cell r="FT11">
            <v>0</v>
          </cell>
          <cell r="FU11">
            <v>32.2587993</v>
          </cell>
          <cell r="FV11">
            <v>0</v>
          </cell>
          <cell r="FW11">
            <v>0</v>
          </cell>
          <cell r="FX11">
            <v>34.062405900000002</v>
          </cell>
          <cell r="FY11">
            <v>0</v>
          </cell>
          <cell r="FZ11">
            <v>0</v>
          </cell>
          <cell r="GA11">
            <v>31.787242500000001</v>
          </cell>
          <cell r="GB11">
            <v>0</v>
          </cell>
          <cell r="GC11">
            <v>0</v>
          </cell>
          <cell r="GD11">
            <v>37.412700000000001</v>
          </cell>
          <cell r="GE11">
            <v>0</v>
          </cell>
          <cell r="GF11">
            <v>0</v>
          </cell>
          <cell r="GG11">
            <v>46.049676993988484</v>
          </cell>
          <cell r="GH11">
            <v>0</v>
          </cell>
          <cell r="GI11">
            <v>0</v>
          </cell>
          <cell r="GJ11">
            <v>48.351999719086919</v>
          </cell>
          <cell r="GK11">
            <v>0</v>
          </cell>
          <cell r="GL11">
            <v>0</v>
          </cell>
          <cell r="GM11">
            <v>51.3804017649</v>
          </cell>
          <cell r="GN11">
            <v>0</v>
          </cell>
          <cell r="GO11">
            <v>0</v>
          </cell>
          <cell r="GP11">
            <v>45.076871358368756</v>
          </cell>
          <cell r="GQ11">
            <v>0</v>
          </cell>
          <cell r="GR11">
            <v>0</v>
          </cell>
          <cell r="GS11">
            <v>50.634343386000801</v>
          </cell>
          <cell r="GT11">
            <v>0</v>
          </cell>
          <cell r="GU11">
            <v>0</v>
          </cell>
          <cell r="GV11">
            <v>46.11701413864342</v>
          </cell>
          <cell r="GW11">
            <v>0</v>
          </cell>
          <cell r="GX11">
            <v>0</v>
          </cell>
          <cell r="GY11">
            <v>44.236949445223146</v>
          </cell>
          <cell r="GZ11">
            <v>0</v>
          </cell>
          <cell r="HA11">
            <v>0</v>
          </cell>
          <cell r="HB11">
            <v>46.877981155765355</v>
          </cell>
          <cell r="HC11">
            <v>0</v>
          </cell>
          <cell r="HD11">
            <v>0</v>
          </cell>
        </row>
        <row r="23">
          <cell r="B23" t="str">
            <v>CypSRMDom</v>
          </cell>
          <cell r="C23">
            <v>245.90349580492801</v>
          </cell>
          <cell r="D23">
            <v>2.8316846592000001E-2</v>
          </cell>
          <cell r="E23">
            <v>8684</v>
          </cell>
          <cell r="F23">
            <v>219</v>
          </cell>
          <cell r="G23" t="str">
            <v>1000 m3</v>
          </cell>
          <cell r="H23">
            <v>1</v>
          </cell>
          <cell r="I23">
            <v>198.6</v>
          </cell>
          <cell r="J23" t="str">
            <v>1000 m3</v>
          </cell>
          <cell r="K23">
            <v>1</v>
          </cell>
          <cell r="L23">
            <v>272</v>
          </cell>
          <cell r="M23" t="str">
            <v>1000 m3</v>
          </cell>
          <cell r="N23">
            <v>1</v>
          </cell>
          <cell r="O23">
            <v>291</v>
          </cell>
          <cell r="P23" t="str">
            <v>1000 m3</v>
          </cell>
          <cell r="Q23">
            <v>1</v>
          </cell>
          <cell r="R23">
            <v>315</v>
          </cell>
          <cell r="S23" t="str">
            <v>1000 m3</v>
          </cell>
          <cell r="T23">
            <v>1</v>
          </cell>
          <cell r="U23">
            <v>338</v>
          </cell>
          <cell r="V23" t="str">
            <v>1000 m3</v>
          </cell>
          <cell r="W23">
            <v>1</v>
          </cell>
          <cell r="X23">
            <v>294</v>
          </cell>
          <cell r="Y23" t="str">
            <v>1000 m3</v>
          </cell>
          <cell r="Z23">
            <v>1</v>
          </cell>
          <cell r="AA23">
            <v>342</v>
          </cell>
          <cell r="AB23" t="str">
            <v>1000 m3</v>
          </cell>
          <cell r="AC23">
            <v>1</v>
          </cell>
          <cell r="AD23">
            <v>365</v>
          </cell>
          <cell r="AE23" t="str">
            <v>1000 m3</v>
          </cell>
          <cell r="AF23">
            <v>1</v>
          </cell>
          <cell r="AG23">
            <v>442</v>
          </cell>
          <cell r="AH23" t="str">
            <v>1000 m3</v>
          </cell>
          <cell r="AI23">
            <v>1</v>
          </cell>
          <cell r="AJ23">
            <v>449</v>
          </cell>
          <cell r="AK23" t="str">
            <v>1000 m3</v>
          </cell>
          <cell r="AL23">
            <v>1</v>
          </cell>
          <cell r="AM23">
            <v>398.5</v>
          </cell>
          <cell r="AN23" t="str">
            <v>1000 m3</v>
          </cell>
          <cell r="AO23">
            <v>1</v>
          </cell>
          <cell r="AP23">
            <v>401</v>
          </cell>
          <cell r="AQ23" t="str">
            <v>1000 m3</v>
          </cell>
          <cell r="AR23">
            <v>1</v>
          </cell>
          <cell r="AS23">
            <v>401</v>
          </cell>
          <cell r="AT23" t="str">
            <v>1000 m3</v>
          </cell>
          <cell r="AU23">
            <v>1</v>
          </cell>
          <cell r="AV23">
            <v>393</v>
          </cell>
          <cell r="AW23" t="str">
            <v>1000 m3</v>
          </cell>
          <cell r="AX23">
            <v>1</v>
          </cell>
          <cell r="AY23">
            <v>409</v>
          </cell>
          <cell r="AZ23" t="str">
            <v>1000 m3</v>
          </cell>
          <cell r="BA23">
            <v>1</v>
          </cell>
          <cell r="BB23">
            <v>382</v>
          </cell>
          <cell r="BC23" t="str">
            <v>1000 m3</v>
          </cell>
          <cell r="BD23">
            <v>1</v>
          </cell>
          <cell r="BE23">
            <v>350</v>
          </cell>
          <cell r="BF23" t="str">
            <v>1000 m3</v>
          </cell>
          <cell r="BG23">
            <v>1</v>
          </cell>
          <cell r="BH23">
            <v>359</v>
          </cell>
          <cell r="BI23" t="str">
            <v>1000 m3</v>
          </cell>
          <cell r="BJ23">
            <v>1</v>
          </cell>
          <cell r="BK23">
            <v>370</v>
          </cell>
          <cell r="BL23" t="str">
            <v>1000 m3</v>
          </cell>
          <cell r="BM23">
            <v>1</v>
          </cell>
          <cell r="BN23">
            <v>391</v>
          </cell>
          <cell r="BO23" t="str">
            <v>1000 m3</v>
          </cell>
          <cell r="BP23">
            <v>1</v>
          </cell>
          <cell r="BQ23">
            <v>354</v>
          </cell>
          <cell r="BR23" t="str">
            <v>1000 m3</v>
          </cell>
          <cell r="BS23">
            <v>1</v>
          </cell>
          <cell r="BT23">
            <v>323</v>
          </cell>
          <cell r="BU23" t="str">
            <v>1000 m3</v>
          </cell>
          <cell r="BV23">
            <v>1</v>
          </cell>
          <cell r="BW23">
            <v>337</v>
          </cell>
          <cell r="BX23" t="str">
            <v>1000 m3</v>
          </cell>
          <cell r="BY23">
            <v>1</v>
          </cell>
          <cell r="BZ23">
            <v>336</v>
          </cell>
          <cell r="CA23" t="str">
            <v>1000 m3</v>
          </cell>
          <cell r="CB23">
            <v>1</v>
          </cell>
          <cell r="CC23">
            <v>335</v>
          </cell>
          <cell r="CD23" t="str">
            <v>1000 m3</v>
          </cell>
          <cell r="CE23">
            <v>1</v>
          </cell>
          <cell r="CF23">
            <v>334</v>
          </cell>
          <cell r="CG23" t="str">
            <v>1000 m3</v>
          </cell>
          <cell r="CH23">
            <v>1</v>
          </cell>
          <cell r="CI23">
            <v>333</v>
          </cell>
          <cell r="CJ23" t="str">
            <v>1000 m3</v>
          </cell>
          <cell r="CK23">
            <v>1</v>
          </cell>
          <cell r="CL23">
            <v>332</v>
          </cell>
          <cell r="CM23" t="str">
            <v>1000 m3</v>
          </cell>
          <cell r="CN23">
            <v>1</v>
          </cell>
          <cell r="CO23">
            <v>331</v>
          </cell>
          <cell r="CP23" t="str">
            <v>1000 m3</v>
          </cell>
          <cell r="CQ23">
            <v>1</v>
          </cell>
          <cell r="CR23">
            <v>330</v>
          </cell>
          <cell r="CS23" t="str">
            <v>1000 m3</v>
          </cell>
          <cell r="CT23">
            <v>1</v>
          </cell>
          <cell r="CU23">
            <v>329</v>
          </cell>
          <cell r="CV23" t="str">
            <v>1000 m3</v>
          </cell>
          <cell r="CW23">
            <v>1</v>
          </cell>
          <cell r="CX23">
            <v>328</v>
          </cell>
          <cell r="CY23" t="str">
            <v>1000 m3</v>
          </cell>
          <cell r="CZ23">
            <v>1</v>
          </cell>
          <cell r="DA23">
            <v>327</v>
          </cell>
          <cell r="DB23" t="str">
            <v>1000 m3</v>
          </cell>
          <cell r="DC23">
            <v>1</v>
          </cell>
          <cell r="DD23">
            <v>326</v>
          </cell>
          <cell r="DE23" t="str">
            <v>1000 m3</v>
          </cell>
          <cell r="DF23">
            <v>1</v>
          </cell>
          <cell r="DG23">
            <v>325</v>
          </cell>
          <cell r="DH23" t="str">
            <v>1000 m3</v>
          </cell>
          <cell r="DI23">
            <v>1</v>
          </cell>
          <cell r="DJ23">
            <v>324</v>
          </cell>
          <cell r="DK23" t="str">
            <v>1000 m3</v>
          </cell>
          <cell r="DL23">
            <v>1</v>
          </cell>
          <cell r="DM23">
            <v>323</v>
          </cell>
          <cell r="DN23" t="str">
            <v>1000 m3</v>
          </cell>
          <cell r="DO23">
            <v>1</v>
          </cell>
          <cell r="DP23">
            <v>322</v>
          </cell>
          <cell r="DQ23" t="str">
            <v>1000 m3</v>
          </cell>
          <cell r="DR23">
            <v>1</v>
          </cell>
          <cell r="DS23">
            <v>321</v>
          </cell>
          <cell r="DT23" t="str">
            <v>1000 m3</v>
          </cell>
          <cell r="DU23">
            <v>1</v>
          </cell>
          <cell r="DV23">
            <v>320</v>
          </cell>
          <cell r="DW23" t="str">
            <v>1000 m3</v>
          </cell>
          <cell r="DX23">
            <v>1</v>
          </cell>
          <cell r="DY23">
            <v>319</v>
          </cell>
          <cell r="DZ23" t="str">
            <v>1000 m3</v>
          </cell>
          <cell r="EA23">
            <v>1</v>
          </cell>
          <cell r="EB23">
            <v>318</v>
          </cell>
          <cell r="EC23" t="str">
            <v>1000 m3</v>
          </cell>
          <cell r="ED23">
            <v>1</v>
          </cell>
          <cell r="EE23">
            <v>317</v>
          </cell>
          <cell r="EF23" t="str">
            <v>1000 m3</v>
          </cell>
          <cell r="EG23">
            <v>1</v>
          </cell>
          <cell r="EH23">
            <v>316</v>
          </cell>
          <cell r="EI23" t="str">
            <v>1000 m3</v>
          </cell>
          <cell r="EJ23">
            <v>1</v>
          </cell>
          <cell r="EK23">
            <v>314.74215246636771</v>
          </cell>
          <cell r="EL23" t="str">
            <v>1000 m3</v>
          </cell>
          <cell r="EM23">
            <v>1</v>
          </cell>
          <cell r="EN23">
            <v>315</v>
          </cell>
          <cell r="EO23" t="str">
            <v>1000 m3</v>
          </cell>
          <cell r="EP23">
            <v>1</v>
          </cell>
          <cell r="EQ23">
            <v>315</v>
          </cell>
          <cell r="ER23" t="str">
            <v>1000 m3</v>
          </cell>
          <cell r="ES23">
            <v>1</v>
          </cell>
          <cell r="ET23">
            <v>315</v>
          </cell>
          <cell r="EU23" t="str">
            <v>1000 m3</v>
          </cell>
          <cell r="EV23">
            <v>1</v>
          </cell>
          <cell r="EW23">
            <v>315</v>
          </cell>
          <cell r="EX23" t="str">
            <v>1000 m3</v>
          </cell>
          <cell r="EY23">
            <v>1</v>
          </cell>
          <cell r="EZ23">
            <v>315</v>
          </cell>
          <cell r="FA23" t="str">
            <v>1000 m3</v>
          </cell>
          <cell r="FB23">
            <v>1</v>
          </cell>
          <cell r="FC23">
            <v>315</v>
          </cell>
          <cell r="FD23" t="str">
            <v>1000 m3</v>
          </cell>
          <cell r="FE23">
            <v>1</v>
          </cell>
          <cell r="FF23">
            <v>315</v>
          </cell>
          <cell r="FG23" t="str">
            <v>1000 m3</v>
          </cell>
          <cell r="FH23">
            <v>1</v>
          </cell>
          <cell r="FI23">
            <v>315</v>
          </cell>
          <cell r="FJ23" t="str">
            <v>1000 m3</v>
          </cell>
          <cell r="FK23">
            <v>1</v>
          </cell>
          <cell r="FL23">
            <v>301.0831650449789</v>
          </cell>
          <cell r="FM23" t="str">
            <v>1000 m3</v>
          </cell>
          <cell r="FO23">
            <v>322.19570405727922</v>
          </cell>
          <cell r="FP23" t="str">
            <v>1000 m3</v>
          </cell>
          <cell r="FR23">
            <v>328.31528058258368</v>
          </cell>
          <cell r="FS23" t="str">
            <v>1000 m3</v>
          </cell>
          <cell r="FU23">
            <v>329.01698488464598</v>
          </cell>
          <cell r="FV23" t="str">
            <v>1000 m3</v>
          </cell>
          <cell r="FX23">
            <v>347.41249923505296</v>
          </cell>
          <cell r="FY23" t="str">
            <v>1000 m3</v>
          </cell>
          <cell r="GA23">
            <v>324.2074383452665</v>
          </cell>
          <cell r="GB23" t="str">
            <v>1000 m3</v>
          </cell>
          <cell r="GD23">
            <v>381.58313444709626</v>
          </cell>
          <cell r="GE23" t="str">
            <v>1000 m3</v>
          </cell>
          <cell r="GG23">
            <v>469.67420388377377</v>
          </cell>
          <cell r="GH23" t="str">
            <v>1000 m3</v>
          </cell>
          <cell r="GJ23">
            <v>493.15627072075267</v>
          </cell>
          <cell r="GK23" t="str">
            <v>1000 m3</v>
          </cell>
          <cell r="GM23">
            <v>524.04383416865551</v>
          </cell>
          <cell r="GN23" t="str">
            <v>1000 m3</v>
          </cell>
          <cell r="GP23">
            <v>459.75227299806983</v>
          </cell>
          <cell r="GQ23" t="str">
            <v>1000 m3</v>
          </cell>
          <cell r="GS23">
            <v>516.43456526529178</v>
          </cell>
          <cell r="GV23">
            <v>470.36099523329267</v>
          </cell>
          <cell r="GY23">
            <v>451.18566229344538</v>
          </cell>
          <cell r="HB23">
            <v>478.12232172414326</v>
          </cell>
        </row>
      </sheetData>
      <sheetData sheetId="18">
        <row r="4">
          <cell r="C4">
            <v>1944</v>
          </cell>
        </row>
        <row r="7">
          <cell r="B7">
            <v>1</v>
          </cell>
          <cell r="C7">
            <v>0</v>
          </cell>
          <cell r="D7">
            <v>0</v>
          </cell>
          <cell r="E7">
            <v>0</v>
          </cell>
          <cell r="F7">
            <v>0.17250000000000004</v>
          </cell>
          <cell r="G7">
            <v>0</v>
          </cell>
          <cell r="H7">
            <v>0</v>
          </cell>
          <cell r="I7">
            <v>0.20301923076923081</v>
          </cell>
          <cell r="J7">
            <v>0</v>
          </cell>
          <cell r="K7">
            <v>0</v>
          </cell>
          <cell r="L7">
            <v>0.23353846153846158</v>
          </cell>
          <cell r="M7">
            <v>0</v>
          </cell>
          <cell r="N7">
            <v>0</v>
          </cell>
          <cell r="O7">
            <v>0.26405769230769233</v>
          </cell>
          <cell r="P7">
            <v>0</v>
          </cell>
          <cell r="Q7">
            <v>0</v>
          </cell>
          <cell r="R7">
            <v>0.29457692307692307</v>
          </cell>
          <cell r="S7">
            <v>0</v>
          </cell>
          <cell r="T7">
            <v>0</v>
          </cell>
          <cell r="U7">
            <v>0.32509615384615392</v>
          </cell>
          <cell r="V7">
            <v>0</v>
          </cell>
          <cell r="W7">
            <v>0</v>
          </cell>
          <cell r="X7">
            <v>0.35561538461538467</v>
          </cell>
          <cell r="Y7">
            <v>0</v>
          </cell>
          <cell r="Z7">
            <v>0</v>
          </cell>
          <cell r="AA7">
            <v>0.38613461538461546</v>
          </cell>
          <cell r="AB7">
            <v>0</v>
          </cell>
          <cell r="AC7">
            <v>0</v>
          </cell>
          <cell r="AD7">
            <v>0.41665384615384621</v>
          </cell>
          <cell r="AE7">
            <v>0</v>
          </cell>
          <cell r="AF7">
            <v>0</v>
          </cell>
          <cell r="AG7">
            <v>0.44717307692307695</v>
          </cell>
          <cell r="AH7">
            <v>0</v>
          </cell>
          <cell r="AI7">
            <v>0</v>
          </cell>
          <cell r="AJ7">
            <v>0.47769230769230775</v>
          </cell>
          <cell r="AK7">
            <v>0</v>
          </cell>
          <cell r="AL7">
            <v>0</v>
          </cell>
          <cell r="AM7">
            <v>0.50821153846153855</v>
          </cell>
          <cell r="AN7">
            <v>0</v>
          </cell>
          <cell r="AO7">
            <v>0</v>
          </cell>
          <cell r="AP7">
            <v>0.53873076923076924</v>
          </cell>
          <cell r="AQ7">
            <v>0</v>
          </cell>
          <cell r="AR7">
            <v>0</v>
          </cell>
          <cell r="AS7">
            <v>0.56925000000000014</v>
          </cell>
          <cell r="AT7">
            <v>0</v>
          </cell>
          <cell r="AU7">
            <v>0</v>
          </cell>
          <cell r="AV7">
            <v>0.59976923076923083</v>
          </cell>
          <cell r="AW7">
            <v>0</v>
          </cell>
          <cell r="AX7">
            <v>0</v>
          </cell>
          <cell r="AY7">
            <v>0.63028846153846163</v>
          </cell>
          <cell r="AZ7">
            <v>0</v>
          </cell>
          <cell r="BA7">
            <v>0</v>
          </cell>
          <cell r="BB7">
            <v>0.66080769230769243</v>
          </cell>
          <cell r="BC7">
            <v>0</v>
          </cell>
          <cell r="BD7">
            <v>0</v>
          </cell>
          <cell r="BE7">
            <v>0.69132692307692334</v>
          </cell>
          <cell r="BF7">
            <v>0</v>
          </cell>
          <cell r="BG7">
            <v>0</v>
          </cell>
          <cell r="BH7">
            <v>0.72184615384615392</v>
          </cell>
          <cell r="BI7">
            <v>0</v>
          </cell>
          <cell r="BJ7">
            <v>0</v>
          </cell>
          <cell r="BK7">
            <v>0.75236538461538471</v>
          </cell>
          <cell r="BL7">
            <v>0</v>
          </cell>
          <cell r="BM7">
            <v>0</v>
          </cell>
          <cell r="BN7">
            <v>0.78288461538461562</v>
          </cell>
          <cell r="BO7">
            <v>0</v>
          </cell>
          <cell r="BP7">
            <v>0</v>
          </cell>
          <cell r="BQ7">
            <v>0.8134038461538462</v>
          </cell>
          <cell r="BR7">
            <v>0</v>
          </cell>
          <cell r="BS7">
            <v>0</v>
          </cell>
          <cell r="BT7">
            <v>0.843923076923077</v>
          </cell>
          <cell r="BU7">
            <v>0</v>
          </cell>
          <cell r="BV7">
            <v>0</v>
          </cell>
          <cell r="BW7">
            <v>0.8744423076923078</v>
          </cell>
          <cell r="BX7">
            <v>0</v>
          </cell>
          <cell r="BY7">
            <v>0</v>
          </cell>
          <cell r="BZ7">
            <v>0.90496153846153859</v>
          </cell>
          <cell r="CA7">
            <v>0</v>
          </cell>
          <cell r="CB7">
            <v>0</v>
          </cell>
          <cell r="CC7">
            <v>0.9354807692307695</v>
          </cell>
          <cell r="CD7">
            <v>0</v>
          </cell>
          <cell r="CE7">
            <v>0</v>
          </cell>
          <cell r="CF7">
            <v>0.96600000000000019</v>
          </cell>
          <cell r="CG7">
            <v>0</v>
          </cell>
          <cell r="CH7">
            <v>0</v>
          </cell>
          <cell r="CI7">
            <v>1.9665000000000001</v>
          </cell>
          <cell r="CJ7">
            <v>0</v>
          </cell>
          <cell r="CK7">
            <v>0</v>
          </cell>
          <cell r="CL7">
            <v>1.9665000000000001</v>
          </cell>
          <cell r="CM7">
            <v>0</v>
          </cell>
          <cell r="CN7">
            <v>0</v>
          </cell>
          <cell r="CO7">
            <v>2.2770000000000006</v>
          </cell>
          <cell r="CP7">
            <v>0</v>
          </cell>
          <cell r="CQ7">
            <v>0</v>
          </cell>
          <cell r="CR7">
            <v>2.6466428571428575</v>
          </cell>
          <cell r="CS7">
            <v>0</v>
          </cell>
          <cell r="CT7">
            <v>0</v>
          </cell>
          <cell r="CU7">
            <v>3.0162857142857145</v>
          </cell>
          <cell r="CV7">
            <v>0</v>
          </cell>
          <cell r="CW7">
            <v>0</v>
          </cell>
          <cell r="CX7">
            <v>3.3859285714285718</v>
          </cell>
          <cell r="CY7">
            <v>0</v>
          </cell>
          <cell r="CZ7">
            <v>0</v>
          </cell>
          <cell r="DA7">
            <v>3.7555714285714292</v>
          </cell>
          <cell r="DB7">
            <v>0</v>
          </cell>
          <cell r="DC7">
            <v>0</v>
          </cell>
          <cell r="DD7">
            <v>4.1252142857142866</v>
          </cell>
          <cell r="DE7">
            <v>0</v>
          </cell>
          <cell r="DF7">
            <v>0</v>
          </cell>
          <cell r="DG7">
            <v>4.4948571428571436</v>
          </cell>
          <cell r="DH7">
            <v>0</v>
          </cell>
          <cell r="DI7">
            <v>0</v>
          </cell>
          <cell r="DJ7">
            <v>4.8645000000000005</v>
          </cell>
          <cell r="DK7">
            <v>0</v>
          </cell>
          <cell r="DL7">
            <v>0</v>
          </cell>
          <cell r="DM7">
            <v>4.4160000000000013</v>
          </cell>
          <cell r="DN7">
            <v>0</v>
          </cell>
          <cell r="DO7">
            <v>0</v>
          </cell>
          <cell r="DP7">
            <v>2.2425000000000006</v>
          </cell>
          <cell r="DQ7">
            <v>0</v>
          </cell>
          <cell r="DR7">
            <v>0</v>
          </cell>
          <cell r="DS7">
            <v>3.9330000000000003</v>
          </cell>
          <cell r="DT7">
            <v>0</v>
          </cell>
          <cell r="DU7">
            <v>0</v>
          </cell>
          <cell r="DV7">
            <v>5.347500000000001</v>
          </cell>
          <cell r="DW7">
            <v>0</v>
          </cell>
          <cell r="DX7">
            <v>0</v>
          </cell>
          <cell r="DY7">
            <v>5.3130000000000006</v>
          </cell>
          <cell r="DZ7">
            <v>0</v>
          </cell>
          <cell r="EA7">
            <v>0</v>
          </cell>
          <cell r="EB7">
            <v>5.1060000000000008</v>
          </cell>
          <cell r="EC7">
            <v>0</v>
          </cell>
          <cell r="ED7">
            <v>0</v>
          </cell>
          <cell r="EE7">
            <v>5.0025000000000013</v>
          </cell>
          <cell r="EF7">
            <v>0</v>
          </cell>
          <cell r="EG7">
            <v>0</v>
          </cell>
          <cell r="EH7">
            <v>5.9340000000000011</v>
          </cell>
          <cell r="EI7">
            <v>0</v>
          </cell>
          <cell r="EJ7">
            <v>0</v>
          </cell>
          <cell r="EK7">
            <v>12.592500000000001</v>
          </cell>
          <cell r="EL7">
            <v>0</v>
          </cell>
          <cell r="EM7">
            <v>0</v>
          </cell>
          <cell r="EN7">
            <v>9.4530000000000012</v>
          </cell>
          <cell r="EO7">
            <v>0</v>
          </cell>
          <cell r="EP7">
            <v>0</v>
          </cell>
          <cell r="EQ7">
            <v>8.6250000000000018</v>
          </cell>
          <cell r="ER7">
            <v>0</v>
          </cell>
          <cell r="ES7">
            <v>0</v>
          </cell>
          <cell r="ET7">
            <v>11.454000000000002</v>
          </cell>
          <cell r="EU7">
            <v>0</v>
          </cell>
          <cell r="EV7">
            <v>0</v>
          </cell>
          <cell r="EW7">
            <v>12.385500000000002</v>
          </cell>
          <cell r="EX7">
            <v>0</v>
          </cell>
          <cell r="EY7">
            <v>0</v>
          </cell>
          <cell r="EZ7">
            <v>13.386000000000001</v>
          </cell>
          <cell r="FA7">
            <v>0</v>
          </cell>
          <cell r="FB7">
            <v>0</v>
          </cell>
          <cell r="FC7">
            <v>14.593500000000002</v>
          </cell>
          <cell r="FD7">
            <v>0</v>
          </cell>
          <cell r="FE7">
            <v>0</v>
          </cell>
          <cell r="FF7">
            <v>14.490000000000002</v>
          </cell>
          <cell r="FG7">
            <v>0</v>
          </cell>
          <cell r="FH7">
            <v>0</v>
          </cell>
          <cell r="FI7">
            <v>14.283000000000001</v>
          </cell>
          <cell r="FJ7">
            <v>0</v>
          </cell>
          <cell r="FK7">
            <v>0</v>
          </cell>
          <cell r="FL7">
            <v>16.698000000000004</v>
          </cell>
          <cell r="FM7">
            <v>0</v>
          </cell>
          <cell r="FN7">
            <v>0</v>
          </cell>
          <cell r="FO7">
            <v>16.482996000000004</v>
          </cell>
          <cell r="FP7">
            <v>0</v>
          </cell>
          <cell r="FQ7">
            <v>0</v>
          </cell>
          <cell r="FR7">
            <v>18.204859950000003</v>
          </cell>
          <cell r="FS7">
            <v>0</v>
          </cell>
          <cell r="FT7">
            <v>0</v>
          </cell>
          <cell r="FU7">
            <v>14.332543035000002</v>
          </cell>
          <cell r="FV7">
            <v>0</v>
          </cell>
          <cell r="FW7">
            <v>0</v>
          </cell>
          <cell r="FX7">
            <v>13.00919859</v>
          </cell>
          <cell r="FY7">
            <v>0</v>
          </cell>
          <cell r="FZ7">
            <v>0</v>
          </cell>
          <cell r="GA7">
            <v>11.847213198000002</v>
          </cell>
          <cell r="GB7">
            <v>0</v>
          </cell>
          <cell r="GC7">
            <v>0</v>
          </cell>
          <cell r="GD7">
            <v>11.959307182500002</v>
          </cell>
          <cell r="GE7">
            <v>0</v>
          </cell>
          <cell r="GF7">
            <v>0</v>
          </cell>
          <cell r="GG7">
            <v>14.319966957000002</v>
          </cell>
          <cell r="GH7">
            <v>0</v>
          </cell>
          <cell r="GI7">
            <v>0</v>
          </cell>
          <cell r="GJ7">
            <v>16.779675095916286</v>
          </cell>
          <cell r="GK7">
            <v>0</v>
          </cell>
          <cell r="GL7">
            <v>0</v>
          </cell>
          <cell r="GM7">
            <v>13.794224389500002</v>
          </cell>
          <cell r="GN7">
            <v>0</v>
          </cell>
          <cell r="GO7">
            <v>0</v>
          </cell>
          <cell r="GP7">
            <v>13.507695886500004</v>
          </cell>
          <cell r="GQ7">
            <v>0</v>
          </cell>
          <cell r="GR7">
            <v>0</v>
          </cell>
          <cell r="GS7">
            <v>13.604248897500002</v>
          </cell>
          <cell r="GT7">
            <v>0</v>
          </cell>
          <cell r="GU7">
            <v>0</v>
          </cell>
          <cell r="GV7">
            <v>12.462426374999898</v>
          </cell>
          <cell r="GW7">
            <v>0</v>
          </cell>
          <cell r="GX7">
            <v>0</v>
          </cell>
          <cell r="GY7">
            <v>13.23007593900007</v>
          </cell>
          <cell r="GZ7">
            <v>0</v>
          </cell>
          <cell r="HA7">
            <v>0</v>
          </cell>
          <cell r="HB7">
            <v>14.429869404899934</v>
          </cell>
          <cell r="HC7">
            <v>0</v>
          </cell>
          <cell r="HD7">
            <v>0</v>
          </cell>
        </row>
        <row r="8">
          <cell r="B8">
            <v>2</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row>
        <row r="9">
          <cell r="B9">
            <v>3</v>
          </cell>
          <cell r="C9">
            <v>0</v>
          </cell>
          <cell r="D9">
            <v>0</v>
          </cell>
          <cell r="E9">
            <v>0</v>
          </cell>
          <cell r="F9">
            <v>0.39100000000000007</v>
          </cell>
          <cell r="G9">
            <v>2.9256000000000002</v>
          </cell>
          <cell r="H9">
            <v>0</v>
          </cell>
          <cell r="I9">
            <v>0.46017692307692309</v>
          </cell>
          <cell r="J9">
            <v>3.6294</v>
          </cell>
          <cell r="K9">
            <v>0</v>
          </cell>
          <cell r="L9">
            <v>0.52935384615384617</v>
          </cell>
          <cell r="M9">
            <v>4.0020000000000007</v>
          </cell>
          <cell r="N9">
            <v>0</v>
          </cell>
          <cell r="O9">
            <v>0.5985307692307692</v>
          </cell>
          <cell r="P9">
            <v>4.4160000000000013</v>
          </cell>
          <cell r="Q9">
            <v>0</v>
          </cell>
          <cell r="R9">
            <v>0.66770769230769234</v>
          </cell>
          <cell r="S9">
            <v>7.1898000000000009</v>
          </cell>
          <cell r="T9">
            <v>0</v>
          </cell>
          <cell r="U9">
            <v>0.73688461538461547</v>
          </cell>
          <cell r="V9">
            <v>7.2864000000000004</v>
          </cell>
          <cell r="W9">
            <v>0</v>
          </cell>
          <cell r="X9">
            <v>0.80606153846153838</v>
          </cell>
          <cell r="Y9">
            <v>11.536800000000001</v>
          </cell>
          <cell r="Z9">
            <v>0</v>
          </cell>
          <cell r="AA9">
            <v>0.87523846153846174</v>
          </cell>
          <cell r="AB9">
            <v>12.627000000000002</v>
          </cell>
          <cell r="AC9">
            <v>0</v>
          </cell>
          <cell r="AD9">
            <v>0.94441538461538466</v>
          </cell>
          <cell r="AE9">
            <v>3.4085999999999999</v>
          </cell>
          <cell r="AF9">
            <v>0</v>
          </cell>
          <cell r="AG9">
            <v>1.0135923076923079</v>
          </cell>
          <cell r="AH9">
            <v>7.1898000000000009</v>
          </cell>
          <cell r="AI9">
            <v>0</v>
          </cell>
          <cell r="AJ9">
            <v>1.0827692307692307</v>
          </cell>
          <cell r="AK9">
            <v>9.8532000000000011</v>
          </cell>
          <cell r="AL9">
            <v>0</v>
          </cell>
          <cell r="AM9">
            <v>1.151946153846154</v>
          </cell>
          <cell r="AN9">
            <v>8.4731999999999985</v>
          </cell>
          <cell r="AO9">
            <v>0</v>
          </cell>
          <cell r="AP9">
            <v>1.221123076923077</v>
          </cell>
          <cell r="AQ9">
            <v>8.1972000000000005</v>
          </cell>
          <cell r="AR9">
            <v>0</v>
          </cell>
          <cell r="AS9">
            <v>1.2903000000000002</v>
          </cell>
          <cell r="AT9">
            <v>7.4796000000000005</v>
          </cell>
          <cell r="AU9">
            <v>0</v>
          </cell>
          <cell r="AV9">
            <v>1.3594769230769232</v>
          </cell>
          <cell r="AW9">
            <v>7.0104000000000006</v>
          </cell>
          <cell r="AX9">
            <v>0</v>
          </cell>
          <cell r="AY9">
            <v>1.4286538461538463</v>
          </cell>
          <cell r="AZ9">
            <v>8.4731999999999985</v>
          </cell>
          <cell r="BA9">
            <v>0</v>
          </cell>
          <cell r="BB9">
            <v>1.4978307692307695</v>
          </cell>
          <cell r="BC9">
            <v>8.6940000000000026</v>
          </cell>
          <cell r="BD9">
            <v>0</v>
          </cell>
          <cell r="BE9">
            <v>1.5670076923076923</v>
          </cell>
          <cell r="BF9">
            <v>7.176000000000001</v>
          </cell>
          <cell r="BG9">
            <v>0</v>
          </cell>
          <cell r="BH9">
            <v>1.6361846153846153</v>
          </cell>
          <cell r="BI9">
            <v>7.0655999999999999</v>
          </cell>
          <cell r="BJ9">
            <v>0</v>
          </cell>
          <cell r="BK9">
            <v>1.7053615384615384</v>
          </cell>
          <cell r="BL9">
            <v>8.7354000000000021</v>
          </cell>
          <cell r="BM9">
            <v>0</v>
          </cell>
          <cell r="BN9">
            <v>1.7745384615384616</v>
          </cell>
          <cell r="BO9">
            <v>8.2110000000000003</v>
          </cell>
          <cell r="BP9">
            <v>0</v>
          </cell>
          <cell r="BQ9">
            <v>5.7230609846153842</v>
          </cell>
          <cell r="BR9">
            <v>8.2938000000000009</v>
          </cell>
          <cell r="BS9">
            <v>0</v>
          </cell>
          <cell r="BT9">
            <v>6.2614379076923079</v>
          </cell>
          <cell r="BU9">
            <v>8.5974000000000022</v>
          </cell>
          <cell r="BV9">
            <v>0</v>
          </cell>
          <cell r="BW9">
            <v>6.5539540307692326</v>
          </cell>
          <cell r="BX9">
            <v>8.625</v>
          </cell>
          <cell r="BY9">
            <v>0</v>
          </cell>
          <cell r="BZ9">
            <v>6.6324045538461549</v>
          </cell>
          <cell r="CA9">
            <v>9.4529999999999994</v>
          </cell>
          <cell r="CB9">
            <v>0</v>
          </cell>
          <cell r="CC9">
            <v>7.5282566769230783</v>
          </cell>
          <cell r="CD9">
            <v>8.7216000000000005</v>
          </cell>
          <cell r="CE9">
            <v>0</v>
          </cell>
          <cell r="CF9">
            <v>7.9289648000000001</v>
          </cell>
          <cell r="CG9">
            <v>9.1356000000000002</v>
          </cell>
          <cell r="CH9">
            <v>0</v>
          </cell>
          <cell r="CI9">
            <v>11.29852</v>
          </cell>
          <cell r="CJ9">
            <v>9.1356000000000002</v>
          </cell>
          <cell r="CK9">
            <v>0</v>
          </cell>
          <cell r="CL9">
            <v>11.705159999999999</v>
          </cell>
          <cell r="CM9">
            <v>10.653600000000001</v>
          </cell>
          <cell r="CN9">
            <v>0</v>
          </cell>
          <cell r="CO9">
            <v>11.612902400000001</v>
          </cell>
          <cell r="CP9">
            <v>11.785200000000001</v>
          </cell>
          <cell r="CQ9">
            <v>0</v>
          </cell>
          <cell r="CR9">
            <v>14.397847542857143</v>
          </cell>
          <cell r="CS9">
            <v>8.5008000000000017</v>
          </cell>
          <cell r="CT9">
            <v>0</v>
          </cell>
          <cell r="CU9">
            <v>15.603115885714285</v>
          </cell>
          <cell r="CV9">
            <v>9.3564000000000007</v>
          </cell>
          <cell r="CW9">
            <v>0</v>
          </cell>
          <cell r="CX9">
            <v>18.527275428571429</v>
          </cell>
          <cell r="CY9">
            <v>10.281000000000001</v>
          </cell>
          <cell r="CZ9">
            <v>0</v>
          </cell>
          <cell r="DA9">
            <v>19.819134171428569</v>
          </cell>
          <cell r="DB9">
            <v>8.7491999999999983</v>
          </cell>
          <cell r="DC9">
            <v>0</v>
          </cell>
          <cell r="DD9">
            <v>22.303644114285717</v>
          </cell>
          <cell r="DE9">
            <v>9.2874000000000017</v>
          </cell>
          <cell r="DF9">
            <v>0</v>
          </cell>
          <cell r="DG9">
            <v>25.365104457142856</v>
          </cell>
          <cell r="DH9">
            <v>9.522000000000002</v>
          </cell>
          <cell r="DI9">
            <v>0</v>
          </cell>
          <cell r="DJ9">
            <v>28.980551999999999</v>
          </cell>
          <cell r="DK9">
            <v>10.625999999999999</v>
          </cell>
          <cell r="DL9">
            <v>0</v>
          </cell>
          <cell r="DM9">
            <v>27.440103999999998</v>
          </cell>
          <cell r="DN9">
            <v>11.964600000000003</v>
          </cell>
          <cell r="DO9">
            <v>0</v>
          </cell>
          <cell r="DP9">
            <v>20.073663999999997</v>
          </cell>
          <cell r="DQ9">
            <v>8.7078000000000007</v>
          </cell>
          <cell r="DR9">
            <v>0</v>
          </cell>
          <cell r="DS9">
            <v>26.043911999999999</v>
          </cell>
          <cell r="DT9">
            <v>11.1366</v>
          </cell>
          <cell r="DU9">
            <v>0</v>
          </cell>
          <cell r="DV9">
            <v>33.713584000000004</v>
          </cell>
          <cell r="DW9">
            <v>15.138600000000002</v>
          </cell>
          <cell r="DX9">
            <v>0</v>
          </cell>
          <cell r="DY9">
            <v>33.384224000000003</v>
          </cell>
          <cell r="DZ9">
            <v>13.882800000000001</v>
          </cell>
          <cell r="EA9">
            <v>0</v>
          </cell>
          <cell r="EB9">
            <v>32.455759999999998</v>
          </cell>
          <cell r="EC9">
            <v>11.412600000000001</v>
          </cell>
          <cell r="ED9">
            <v>0</v>
          </cell>
          <cell r="EE9">
            <v>33.756824000000009</v>
          </cell>
          <cell r="EF9">
            <v>14.076000000000001</v>
          </cell>
          <cell r="EG9">
            <v>0</v>
          </cell>
          <cell r="EH9">
            <v>37.96692800000001</v>
          </cell>
          <cell r="EI9">
            <v>19.471800000000002</v>
          </cell>
          <cell r="EJ9">
            <v>0</v>
          </cell>
          <cell r="EK9">
            <v>54.412618000000002</v>
          </cell>
          <cell r="EL9">
            <v>15.925199999999998</v>
          </cell>
          <cell r="EM9">
            <v>0</v>
          </cell>
          <cell r="EN9">
            <v>44.176919191489368</v>
          </cell>
          <cell r="EO9">
            <v>14.7384</v>
          </cell>
          <cell r="EP9">
            <v>0</v>
          </cell>
          <cell r="EQ9">
            <v>46.149306212765957</v>
          </cell>
          <cell r="ER9">
            <v>14.214000000000002</v>
          </cell>
          <cell r="ES9">
            <v>0</v>
          </cell>
          <cell r="ET9">
            <v>55.005982765957448</v>
          </cell>
          <cell r="EU9">
            <v>14.655600000000002</v>
          </cell>
          <cell r="EV9">
            <v>0</v>
          </cell>
          <cell r="EW9">
            <v>61.559937489361708</v>
          </cell>
          <cell r="EX9">
            <v>13.068600000000002</v>
          </cell>
          <cell r="EY9">
            <v>0</v>
          </cell>
          <cell r="EZ9">
            <v>62.565994680851063</v>
          </cell>
          <cell r="FA9">
            <v>12.613200000000001</v>
          </cell>
          <cell r="FB9">
            <v>0</v>
          </cell>
          <cell r="FC9">
            <v>65.583182505191473</v>
          </cell>
          <cell r="FD9">
            <v>8.9397641999999991</v>
          </cell>
          <cell r="FE9">
            <v>0</v>
          </cell>
          <cell r="FF9">
            <v>68.069698938127644</v>
          </cell>
          <cell r="FG9">
            <v>9.061328399999999</v>
          </cell>
          <cell r="FH9">
            <v>0</v>
          </cell>
          <cell r="FI9">
            <v>73.1108705841702</v>
          </cell>
          <cell r="FJ9">
            <v>9.3557790000000001</v>
          </cell>
          <cell r="FK9">
            <v>0</v>
          </cell>
          <cell r="FL9">
            <v>75.631053163701822</v>
          </cell>
          <cell r="FM9">
            <v>9.1453980000000019</v>
          </cell>
          <cell r="FN9">
            <v>0</v>
          </cell>
          <cell r="FO9">
            <v>79.751991360684301</v>
          </cell>
          <cell r="FP9">
            <v>11.6709912</v>
          </cell>
          <cell r="FQ9">
            <v>0</v>
          </cell>
          <cell r="FR9">
            <v>86.700454910290418</v>
          </cell>
          <cell r="FS9">
            <v>8.4322002000000005</v>
          </cell>
          <cell r="FT9">
            <v>0</v>
          </cell>
          <cell r="FU9">
            <v>81.730508559727298</v>
          </cell>
          <cell r="FV9">
            <v>8.7149207999999998</v>
          </cell>
          <cell r="FW9">
            <v>0</v>
          </cell>
          <cell r="FX9">
            <v>80.714423482783801</v>
          </cell>
          <cell r="FY9">
            <v>9.5841689999999993</v>
          </cell>
          <cell r="FZ9">
            <v>0</v>
          </cell>
          <cell r="GA9">
            <v>82.161965755282921</v>
          </cell>
          <cell r="GB9">
            <v>10.0560186</v>
          </cell>
          <cell r="GC9">
            <v>0</v>
          </cell>
          <cell r="GD9">
            <v>85.381235946198444</v>
          </cell>
          <cell r="GE9">
            <v>9.6622494000000003</v>
          </cell>
          <cell r="GF9">
            <v>0</v>
          </cell>
          <cell r="GG9">
            <v>91.547466359525373</v>
          </cell>
          <cell r="GH9">
            <v>7.4610666000000014</v>
          </cell>
          <cell r="GI9">
            <v>0</v>
          </cell>
          <cell r="GJ9">
            <v>96.19849433206528</v>
          </cell>
          <cell r="GK9">
            <v>6.6673872000000003</v>
          </cell>
          <cell r="GL9">
            <v>0</v>
          </cell>
          <cell r="GM9">
            <v>90.676446706842967</v>
          </cell>
          <cell r="GN9">
            <v>9.1278720000000018</v>
          </cell>
          <cell r="GO9">
            <v>0</v>
          </cell>
          <cell r="GP9">
            <v>83.925365432261714</v>
          </cell>
          <cell r="GQ9">
            <v>7.3749131999999991</v>
          </cell>
          <cell r="GR9">
            <v>0</v>
          </cell>
          <cell r="GS9">
            <v>88.02500497476538</v>
          </cell>
          <cell r="GT9">
            <v>9.1062198000000034</v>
          </cell>
          <cell r="GU9">
            <v>0</v>
          </cell>
          <cell r="GV9">
            <v>79.715789239734747</v>
          </cell>
          <cell r="GW9">
            <v>10.465354200000002</v>
          </cell>
          <cell r="GX9">
            <v>0</v>
          </cell>
          <cell r="GY9">
            <v>76.658256886563422</v>
          </cell>
          <cell r="GZ9">
            <v>9.7851797999999981</v>
          </cell>
          <cell r="HA9">
            <v>0</v>
          </cell>
          <cell r="HB9">
            <v>79.171645586019835</v>
          </cell>
          <cell r="HC9">
            <v>9.5127402000000014</v>
          </cell>
          <cell r="HD9">
            <v>0</v>
          </cell>
        </row>
        <row r="10">
          <cell r="B10">
            <v>4</v>
          </cell>
          <cell r="C10">
            <v>0</v>
          </cell>
          <cell r="D10">
            <v>0</v>
          </cell>
          <cell r="E10">
            <v>0</v>
          </cell>
          <cell r="F10">
            <v>0.43987499999999996</v>
          </cell>
          <cell r="G10">
            <v>0</v>
          </cell>
          <cell r="H10">
            <v>0</v>
          </cell>
          <cell r="I10">
            <v>0.51769903846153853</v>
          </cell>
          <cell r="J10">
            <v>0</v>
          </cell>
          <cell r="K10">
            <v>0</v>
          </cell>
          <cell r="L10">
            <v>0.59552307692307693</v>
          </cell>
          <cell r="M10">
            <v>0</v>
          </cell>
          <cell r="N10">
            <v>0</v>
          </cell>
          <cell r="O10">
            <v>0.67334711538461534</v>
          </cell>
          <cell r="P10">
            <v>0</v>
          </cell>
          <cell r="Q10">
            <v>0</v>
          </cell>
          <cell r="R10">
            <v>0.75117115384615385</v>
          </cell>
          <cell r="S10">
            <v>0</v>
          </cell>
          <cell r="T10">
            <v>0</v>
          </cell>
          <cell r="U10">
            <v>0.82899519230769236</v>
          </cell>
          <cell r="V10">
            <v>0</v>
          </cell>
          <cell r="W10">
            <v>0</v>
          </cell>
          <cell r="X10">
            <v>0.90681923076923054</v>
          </cell>
          <cell r="Y10">
            <v>0</v>
          </cell>
          <cell r="Z10">
            <v>0</v>
          </cell>
          <cell r="AA10">
            <v>0.98464326923076928</v>
          </cell>
          <cell r="AB10">
            <v>0</v>
          </cell>
          <cell r="AC10">
            <v>0</v>
          </cell>
          <cell r="AD10">
            <v>1.0624673076923075</v>
          </cell>
          <cell r="AE10">
            <v>0</v>
          </cell>
          <cell r="AF10">
            <v>0</v>
          </cell>
          <cell r="AG10">
            <v>1.1402913461538462</v>
          </cell>
          <cell r="AH10">
            <v>0</v>
          </cell>
          <cell r="AI10">
            <v>0</v>
          </cell>
          <cell r="AJ10">
            <v>1.2181153846153845</v>
          </cell>
          <cell r="AK10">
            <v>0</v>
          </cell>
          <cell r="AL10">
            <v>0</v>
          </cell>
          <cell r="AM10">
            <v>1.295939423076923</v>
          </cell>
          <cell r="AN10">
            <v>0</v>
          </cell>
          <cell r="AO10">
            <v>0</v>
          </cell>
          <cell r="AP10">
            <v>1.3737634615384615</v>
          </cell>
          <cell r="AQ10">
            <v>0</v>
          </cell>
          <cell r="AR10">
            <v>0</v>
          </cell>
          <cell r="AS10">
            <v>1.4515875</v>
          </cell>
          <cell r="AT10">
            <v>0</v>
          </cell>
          <cell r="AU10">
            <v>0</v>
          </cell>
          <cell r="AV10">
            <v>1.5294115384615383</v>
          </cell>
          <cell r="AW10">
            <v>0</v>
          </cell>
          <cell r="AX10">
            <v>0</v>
          </cell>
          <cell r="AY10">
            <v>1.6072355769230768</v>
          </cell>
          <cell r="AZ10">
            <v>0</v>
          </cell>
          <cell r="BA10">
            <v>0</v>
          </cell>
          <cell r="BB10">
            <v>1.6850596153846154</v>
          </cell>
          <cell r="BC10">
            <v>0</v>
          </cell>
          <cell r="BD10">
            <v>0</v>
          </cell>
          <cell r="BE10">
            <v>1.7628836538461536</v>
          </cell>
          <cell r="BF10">
            <v>0</v>
          </cell>
          <cell r="BG10">
            <v>0</v>
          </cell>
          <cell r="BH10">
            <v>1.8407076923076924</v>
          </cell>
          <cell r="BI10">
            <v>0</v>
          </cell>
          <cell r="BJ10">
            <v>0</v>
          </cell>
          <cell r="BK10">
            <v>1.9185317307692302</v>
          </cell>
          <cell r="BL10">
            <v>0</v>
          </cell>
          <cell r="BM10">
            <v>0</v>
          </cell>
          <cell r="BN10">
            <v>1.9963557692307692</v>
          </cell>
          <cell r="BO10">
            <v>0</v>
          </cell>
          <cell r="BP10">
            <v>0</v>
          </cell>
          <cell r="BQ10">
            <v>6.4384436076923066</v>
          </cell>
          <cell r="BR10">
            <v>0</v>
          </cell>
          <cell r="BS10">
            <v>0</v>
          </cell>
          <cell r="BT10">
            <v>7.0441176461538459</v>
          </cell>
          <cell r="BU10">
            <v>0</v>
          </cell>
          <cell r="BV10">
            <v>0</v>
          </cell>
          <cell r="BW10">
            <v>7.373198284615385</v>
          </cell>
          <cell r="BX10">
            <v>0</v>
          </cell>
          <cell r="BY10">
            <v>0</v>
          </cell>
          <cell r="BZ10">
            <v>7.4614551230769228</v>
          </cell>
          <cell r="CA10">
            <v>0</v>
          </cell>
          <cell r="CB10">
            <v>0</v>
          </cell>
          <cell r="CC10">
            <v>8.4692887615384613</v>
          </cell>
          <cell r="CD10">
            <v>0</v>
          </cell>
          <cell r="CE10">
            <v>0</v>
          </cell>
          <cell r="CF10">
            <v>8.9200853999999978</v>
          </cell>
          <cell r="CG10">
            <v>0</v>
          </cell>
          <cell r="CH10">
            <v>0</v>
          </cell>
          <cell r="CI10">
            <v>12.710834999999999</v>
          </cell>
          <cell r="CJ10">
            <v>0</v>
          </cell>
          <cell r="CK10">
            <v>0</v>
          </cell>
          <cell r="CL10">
            <v>13.168304999999997</v>
          </cell>
          <cell r="CM10">
            <v>0</v>
          </cell>
          <cell r="CN10">
            <v>0</v>
          </cell>
          <cell r="CO10">
            <v>13.064515200000002</v>
          </cell>
          <cell r="CP10">
            <v>0</v>
          </cell>
          <cell r="CQ10">
            <v>0</v>
          </cell>
          <cell r="CR10">
            <v>16.197578485714285</v>
          </cell>
          <cell r="CS10">
            <v>0</v>
          </cell>
          <cell r="CT10">
            <v>0</v>
          </cell>
          <cell r="CU10">
            <v>17.553505371428567</v>
          </cell>
          <cell r="CV10">
            <v>0</v>
          </cell>
          <cell r="CW10">
            <v>0</v>
          </cell>
          <cell r="CX10">
            <v>20.843184857142855</v>
          </cell>
          <cell r="CY10">
            <v>0</v>
          </cell>
          <cell r="CZ10">
            <v>0</v>
          </cell>
          <cell r="DA10">
            <v>22.296525942857144</v>
          </cell>
          <cell r="DB10">
            <v>0</v>
          </cell>
          <cell r="DC10">
            <v>0</v>
          </cell>
          <cell r="DD10">
            <v>25.091599628571434</v>
          </cell>
          <cell r="DE10">
            <v>0</v>
          </cell>
          <cell r="DF10">
            <v>0</v>
          </cell>
          <cell r="DG10">
            <v>28.535742514285708</v>
          </cell>
          <cell r="DH10">
            <v>0</v>
          </cell>
          <cell r="DI10">
            <v>0</v>
          </cell>
          <cell r="DJ10">
            <v>32.603120999999994</v>
          </cell>
          <cell r="DK10">
            <v>0</v>
          </cell>
          <cell r="DL10">
            <v>0</v>
          </cell>
          <cell r="DM10">
            <v>30.870116999999997</v>
          </cell>
          <cell r="DN10">
            <v>0</v>
          </cell>
          <cell r="DO10">
            <v>0</v>
          </cell>
          <cell r="DP10">
            <v>22.582871999999998</v>
          </cell>
          <cell r="DQ10">
            <v>0</v>
          </cell>
          <cell r="DR10">
            <v>0</v>
          </cell>
          <cell r="DS10">
            <v>29.299401000000003</v>
          </cell>
          <cell r="DT10">
            <v>0</v>
          </cell>
          <cell r="DU10">
            <v>0</v>
          </cell>
          <cell r="DV10">
            <v>37.927782000000001</v>
          </cell>
          <cell r="DW10">
            <v>0</v>
          </cell>
          <cell r="DX10">
            <v>0</v>
          </cell>
          <cell r="DY10">
            <v>37.557251999999991</v>
          </cell>
          <cell r="DZ10">
            <v>0</v>
          </cell>
          <cell r="EA10">
            <v>0</v>
          </cell>
          <cell r="EB10">
            <v>36.512730000000005</v>
          </cell>
          <cell r="EC10">
            <v>0</v>
          </cell>
          <cell r="ED10">
            <v>0</v>
          </cell>
          <cell r="EE10">
            <v>37.976427000000001</v>
          </cell>
          <cell r="EF10">
            <v>0</v>
          </cell>
          <cell r="EG10">
            <v>0</v>
          </cell>
          <cell r="EH10">
            <v>42.712794000000002</v>
          </cell>
          <cell r="EI10">
            <v>0</v>
          </cell>
          <cell r="EJ10">
            <v>0</v>
          </cell>
          <cell r="EK10">
            <v>61.214195249999989</v>
          </cell>
          <cell r="EL10">
            <v>0</v>
          </cell>
          <cell r="EM10">
            <v>0</v>
          </cell>
          <cell r="EN10">
            <v>49.699034090425528</v>
          </cell>
          <cell r="EO10">
            <v>0</v>
          </cell>
          <cell r="EP10">
            <v>0</v>
          </cell>
          <cell r="EQ10">
            <v>51.917969489361695</v>
          </cell>
          <cell r="ER10">
            <v>0</v>
          </cell>
          <cell r="ES10">
            <v>0</v>
          </cell>
          <cell r="ET10">
            <v>61.881730611702132</v>
          </cell>
          <cell r="EU10">
            <v>0</v>
          </cell>
          <cell r="EV10">
            <v>0</v>
          </cell>
          <cell r="EW10">
            <v>69.254929675531912</v>
          </cell>
          <cell r="EX10">
            <v>0</v>
          </cell>
          <cell r="EY10">
            <v>0</v>
          </cell>
          <cell r="EZ10">
            <v>70.386744015957447</v>
          </cell>
          <cell r="FA10">
            <v>0</v>
          </cell>
          <cell r="FB10">
            <v>0</v>
          </cell>
          <cell r="FC10">
            <v>73.781080318340415</v>
          </cell>
          <cell r="FD10">
            <v>0</v>
          </cell>
          <cell r="FE10">
            <v>0</v>
          </cell>
          <cell r="FF10">
            <v>76.578411305393601</v>
          </cell>
          <cell r="FG10">
            <v>0</v>
          </cell>
          <cell r="FH10">
            <v>0</v>
          </cell>
          <cell r="FI10">
            <v>82.249729407191467</v>
          </cell>
          <cell r="FJ10">
            <v>0</v>
          </cell>
          <cell r="FK10">
            <v>0</v>
          </cell>
          <cell r="FL10">
            <v>85.084934809164551</v>
          </cell>
          <cell r="FM10">
            <v>0</v>
          </cell>
          <cell r="FN10">
            <v>0</v>
          </cell>
          <cell r="FO10">
            <v>89.72099028076984</v>
          </cell>
          <cell r="FP10">
            <v>0</v>
          </cell>
          <cell r="FQ10">
            <v>0</v>
          </cell>
          <cell r="FR10">
            <v>97.538011774076708</v>
          </cell>
          <cell r="FS10">
            <v>0</v>
          </cell>
          <cell r="FT10">
            <v>0</v>
          </cell>
          <cell r="FU10">
            <v>91.946822129693203</v>
          </cell>
          <cell r="FV10">
            <v>0</v>
          </cell>
          <cell r="FW10">
            <v>0</v>
          </cell>
          <cell r="FX10">
            <v>90.80372641813176</v>
          </cell>
          <cell r="FY10">
            <v>0</v>
          </cell>
          <cell r="FZ10">
            <v>0</v>
          </cell>
          <cell r="GA10">
            <v>92.432211474693261</v>
          </cell>
          <cell r="GB10">
            <v>0</v>
          </cell>
          <cell r="GC10">
            <v>0</v>
          </cell>
          <cell r="GD10">
            <v>96.053890439473236</v>
          </cell>
          <cell r="GE10">
            <v>0</v>
          </cell>
          <cell r="GF10">
            <v>0</v>
          </cell>
          <cell r="GG10">
            <v>102.99089965446603</v>
          </cell>
          <cell r="GH10">
            <v>0</v>
          </cell>
          <cell r="GI10">
            <v>0</v>
          </cell>
          <cell r="GJ10">
            <v>108.22330612357344</v>
          </cell>
          <cell r="GK10">
            <v>0</v>
          </cell>
          <cell r="GL10">
            <v>0</v>
          </cell>
          <cell r="GM10">
            <v>102.01100254519832</v>
          </cell>
          <cell r="GN10">
            <v>0</v>
          </cell>
          <cell r="GO10">
            <v>0</v>
          </cell>
          <cell r="GP10">
            <v>94.416036111294389</v>
          </cell>
          <cell r="GQ10">
            <v>0</v>
          </cell>
          <cell r="GR10">
            <v>0</v>
          </cell>
          <cell r="GS10">
            <v>99.028130596611049</v>
          </cell>
          <cell r="GT10">
            <v>0</v>
          </cell>
          <cell r="GU10">
            <v>0</v>
          </cell>
          <cell r="GV10">
            <v>89.680262894701571</v>
          </cell>
          <cell r="GW10">
            <v>0</v>
          </cell>
          <cell r="GX10">
            <v>0</v>
          </cell>
          <cell r="GY10">
            <v>86.240538997383851</v>
          </cell>
          <cell r="GZ10">
            <v>0</v>
          </cell>
          <cell r="HA10">
            <v>0</v>
          </cell>
          <cell r="HB10">
            <v>89.068101284272302</v>
          </cell>
          <cell r="HC10">
            <v>0</v>
          </cell>
          <cell r="HD10">
            <v>0</v>
          </cell>
        </row>
        <row r="11">
          <cell r="B11">
            <v>5</v>
          </cell>
          <cell r="C11">
            <v>0</v>
          </cell>
          <cell r="D11">
            <v>0</v>
          </cell>
          <cell r="E11">
            <v>0</v>
          </cell>
          <cell r="F11">
            <v>0.14662500000000001</v>
          </cell>
          <cell r="G11">
            <v>4.3883999999999999</v>
          </cell>
          <cell r="H11">
            <v>0</v>
          </cell>
          <cell r="I11">
            <v>0.1725663461538462</v>
          </cell>
          <cell r="J11">
            <v>5.4441000000000006</v>
          </cell>
          <cell r="K11">
            <v>0</v>
          </cell>
          <cell r="L11">
            <v>0.1985076923076923</v>
          </cell>
          <cell r="M11">
            <v>6.0029999999999992</v>
          </cell>
          <cell r="N11">
            <v>0</v>
          </cell>
          <cell r="O11">
            <v>0.22444903846153844</v>
          </cell>
          <cell r="P11">
            <v>6.6239999999999988</v>
          </cell>
          <cell r="Q11">
            <v>0</v>
          </cell>
          <cell r="R11">
            <v>0.2503903846153846</v>
          </cell>
          <cell r="S11">
            <v>10.784700000000001</v>
          </cell>
          <cell r="T11">
            <v>0</v>
          </cell>
          <cell r="U11">
            <v>0.27633173076923079</v>
          </cell>
          <cell r="V11">
            <v>10.929600000000001</v>
          </cell>
          <cell r="W11">
            <v>0</v>
          </cell>
          <cell r="X11">
            <v>0.30227307692307687</v>
          </cell>
          <cell r="Y11">
            <v>17.305199999999996</v>
          </cell>
          <cell r="Z11">
            <v>0</v>
          </cell>
          <cell r="AA11">
            <v>0.32821442307692306</v>
          </cell>
          <cell r="AB11">
            <v>18.9405</v>
          </cell>
          <cell r="AC11">
            <v>0</v>
          </cell>
          <cell r="AD11">
            <v>0.35415576923076919</v>
          </cell>
          <cell r="AE11">
            <v>5.1128999999999998</v>
          </cell>
          <cell r="AF11">
            <v>0</v>
          </cell>
          <cell r="AG11">
            <v>0.38009711538461538</v>
          </cell>
          <cell r="AH11">
            <v>10.784700000000001</v>
          </cell>
          <cell r="AI11">
            <v>0</v>
          </cell>
          <cell r="AJ11">
            <v>0.40603846153846163</v>
          </cell>
          <cell r="AK11">
            <v>14.779799999999998</v>
          </cell>
          <cell r="AL11">
            <v>0</v>
          </cell>
          <cell r="AM11">
            <v>0.43197980769230765</v>
          </cell>
          <cell r="AN11">
            <v>12.7098</v>
          </cell>
          <cell r="AO11">
            <v>0</v>
          </cell>
          <cell r="AP11">
            <v>0.45792115384615384</v>
          </cell>
          <cell r="AQ11">
            <v>12.2958</v>
          </cell>
          <cell r="AR11">
            <v>0</v>
          </cell>
          <cell r="AS11">
            <v>0.48386249999999997</v>
          </cell>
          <cell r="AT11">
            <v>11.219399999999998</v>
          </cell>
          <cell r="AU11">
            <v>0</v>
          </cell>
          <cell r="AV11">
            <v>0.50980384615384622</v>
          </cell>
          <cell r="AW11">
            <v>10.515600000000001</v>
          </cell>
          <cell r="AX11">
            <v>0</v>
          </cell>
          <cell r="AY11">
            <v>0.53574519230769224</v>
          </cell>
          <cell r="AZ11">
            <v>12.7098</v>
          </cell>
          <cell r="BA11">
            <v>0</v>
          </cell>
          <cell r="BB11">
            <v>0.56168653846153849</v>
          </cell>
          <cell r="BC11">
            <v>13.040999999999999</v>
          </cell>
          <cell r="BD11">
            <v>0</v>
          </cell>
          <cell r="BE11">
            <v>0.58762788461538462</v>
          </cell>
          <cell r="BF11">
            <v>10.763999999999999</v>
          </cell>
          <cell r="BG11">
            <v>0</v>
          </cell>
          <cell r="BH11">
            <v>0.61356923076923076</v>
          </cell>
          <cell r="BI11">
            <v>10.5984</v>
          </cell>
          <cell r="BJ11">
            <v>0</v>
          </cell>
          <cell r="BK11">
            <v>0.63951057692307678</v>
          </cell>
          <cell r="BL11">
            <v>13.1031</v>
          </cell>
          <cell r="BM11">
            <v>0</v>
          </cell>
          <cell r="BN11">
            <v>0.66545192307692314</v>
          </cell>
          <cell r="BO11">
            <v>12.3165</v>
          </cell>
          <cell r="BP11">
            <v>0</v>
          </cell>
          <cell r="BQ11">
            <v>2.1461478692307687</v>
          </cell>
          <cell r="BR11">
            <v>12.440700000000001</v>
          </cell>
          <cell r="BS11">
            <v>0</v>
          </cell>
          <cell r="BT11">
            <v>2.3480392153846155</v>
          </cell>
          <cell r="BU11">
            <v>12.896100000000001</v>
          </cell>
          <cell r="BV11">
            <v>0</v>
          </cell>
          <cell r="BW11">
            <v>2.4577327615384621</v>
          </cell>
          <cell r="BX11">
            <v>12.9375</v>
          </cell>
          <cell r="BY11">
            <v>0</v>
          </cell>
          <cell r="BZ11">
            <v>2.4871517076923078</v>
          </cell>
          <cell r="CA11">
            <v>14.179500000000001</v>
          </cell>
          <cell r="CB11">
            <v>0</v>
          </cell>
          <cell r="CC11">
            <v>2.8230962538461535</v>
          </cell>
          <cell r="CD11">
            <v>13.0824</v>
          </cell>
          <cell r="CE11">
            <v>0</v>
          </cell>
          <cell r="CF11">
            <v>2.9733617999999997</v>
          </cell>
          <cell r="CG11">
            <v>13.7034</v>
          </cell>
          <cell r="CH11">
            <v>0</v>
          </cell>
          <cell r="CI11">
            <v>4.2369449999999995</v>
          </cell>
          <cell r="CJ11">
            <v>13.7034</v>
          </cell>
          <cell r="CK11">
            <v>0</v>
          </cell>
          <cell r="CL11">
            <v>4.3894349999999998</v>
          </cell>
          <cell r="CM11">
            <v>15.980399999999998</v>
          </cell>
          <cell r="CN11">
            <v>0</v>
          </cell>
          <cell r="CO11">
            <v>4.3548384000000002</v>
          </cell>
          <cell r="CP11">
            <v>17.677799999999998</v>
          </cell>
          <cell r="CQ11">
            <v>0</v>
          </cell>
          <cell r="CR11">
            <v>5.3991928285714286</v>
          </cell>
          <cell r="CS11">
            <v>12.751200000000001</v>
          </cell>
          <cell r="CT11">
            <v>0</v>
          </cell>
          <cell r="CU11">
            <v>5.8511684571428564</v>
          </cell>
          <cell r="CV11">
            <v>14.034599999999999</v>
          </cell>
          <cell r="CW11">
            <v>0</v>
          </cell>
          <cell r="CX11">
            <v>6.9477282857142848</v>
          </cell>
          <cell r="CY11">
            <v>15.4215</v>
          </cell>
          <cell r="CZ11">
            <v>0</v>
          </cell>
          <cell r="DA11">
            <v>7.4321753142857139</v>
          </cell>
          <cell r="DB11">
            <v>13.123799999999999</v>
          </cell>
          <cell r="DC11">
            <v>0</v>
          </cell>
          <cell r="DD11">
            <v>8.3638665428571439</v>
          </cell>
          <cell r="DE11">
            <v>13.931100000000001</v>
          </cell>
          <cell r="DF11">
            <v>0</v>
          </cell>
          <cell r="DG11">
            <v>9.5119141714285682</v>
          </cell>
          <cell r="DH11">
            <v>14.282999999999998</v>
          </cell>
          <cell r="DI11">
            <v>0</v>
          </cell>
          <cell r="DJ11">
            <v>10.867706999999999</v>
          </cell>
          <cell r="DK11">
            <v>15.939</v>
          </cell>
          <cell r="DL11">
            <v>0</v>
          </cell>
          <cell r="DM11">
            <v>10.290039</v>
          </cell>
          <cell r="DN11">
            <v>17.946900000000003</v>
          </cell>
          <cell r="DO11">
            <v>0</v>
          </cell>
          <cell r="DP11">
            <v>7.5276239999999977</v>
          </cell>
          <cell r="DQ11">
            <v>13.061699999999998</v>
          </cell>
          <cell r="DR11">
            <v>0</v>
          </cell>
          <cell r="DS11">
            <v>9.7664669999999987</v>
          </cell>
          <cell r="DT11">
            <v>16.704899999999999</v>
          </cell>
          <cell r="DU11">
            <v>0</v>
          </cell>
          <cell r="DV11">
            <v>12.642593999999999</v>
          </cell>
          <cell r="DW11">
            <v>22.707900000000002</v>
          </cell>
          <cell r="DX11">
            <v>0</v>
          </cell>
          <cell r="DY11">
            <v>12.519083999999998</v>
          </cell>
          <cell r="DZ11">
            <v>20.824200000000001</v>
          </cell>
          <cell r="EA11">
            <v>0</v>
          </cell>
          <cell r="EB11">
            <v>12.170909999999997</v>
          </cell>
          <cell r="EC11">
            <v>17.118899999999996</v>
          </cell>
          <cell r="ED11">
            <v>0</v>
          </cell>
          <cell r="EE11">
            <v>12.658809</v>
          </cell>
          <cell r="EF11">
            <v>21.114000000000001</v>
          </cell>
          <cell r="EG11">
            <v>0</v>
          </cell>
          <cell r="EH11">
            <v>14.237598</v>
          </cell>
          <cell r="EI11">
            <v>29.207699999999996</v>
          </cell>
          <cell r="EJ11">
            <v>0</v>
          </cell>
          <cell r="EK11">
            <v>20.40473175</v>
          </cell>
          <cell r="EL11">
            <v>23.887799999999999</v>
          </cell>
          <cell r="EM11">
            <v>0</v>
          </cell>
          <cell r="EN11">
            <v>16.566344696808507</v>
          </cell>
          <cell r="EO11">
            <v>22.107599999999998</v>
          </cell>
          <cell r="EP11">
            <v>0</v>
          </cell>
          <cell r="EQ11">
            <v>17.305989829787237</v>
          </cell>
          <cell r="ER11">
            <v>21.321000000000002</v>
          </cell>
          <cell r="ES11">
            <v>0</v>
          </cell>
          <cell r="ET11">
            <v>20.62724353723404</v>
          </cell>
          <cell r="EU11">
            <v>21.983399999999996</v>
          </cell>
          <cell r="EV11">
            <v>0</v>
          </cell>
          <cell r="EW11">
            <v>23.084976558510636</v>
          </cell>
          <cell r="EX11">
            <v>19.602900000000002</v>
          </cell>
          <cell r="EY11">
            <v>0</v>
          </cell>
          <cell r="EZ11">
            <v>23.46224800531915</v>
          </cell>
          <cell r="FA11">
            <v>18.919799999999999</v>
          </cell>
          <cell r="FB11">
            <v>0</v>
          </cell>
          <cell r="FC11">
            <v>24.59369343944681</v>
          </cell>
          <cell r="FD11">
            <v>13.409646299999999</v>
          </cell>
          <cell r="FE11">
            <v>0</v>
          </cell>
          <cell r="FF11">
            <v>25.526137101797872</v>
          </cell>
          <cell r="FG11">
            <v>13.591992599999998</v>
          </cell>
          <cell r="FH11">
            <v>0</v>
          </cell>
          <cell r="FI11">
            <v>27.416576469063823</v>
          </cell>
          <cell r="FJ11">
            <v>14.033668499999997</v>
          </cell>
          <cell r="FK11">
            <v>0</v>
          </cell>
          <cell r="FL11">
            <v>28.361644936388185</v>
          </cell>
          <cell r="FM11">
            <v>13.718097</v>
          </cell>
          <cell r="FN11">
            <v>0</v>
          </cell>
          <cell r="FO11">
            <v>29.906996760256614</v>
          </cell>
          <cell r="FP11">
            <v>17.506486799999998</v>
          </cell>
          <cell r="FQ11">
            <v>0</v>
          </cell>
          <cell r="FR11">
            <v>32.512670591358905</v>
          </cell>
          <cell r="FS11">
            <v>12.648300299999999</v>
          </cell>
          <cell r="FT11">
            <v>0</v>
          </cell>
          <cell r="FU11">
            <v>30.648940709897737</v>
          </cell>
          <cell r="FV11">
            <v>13.072381200000002</v>
          </cell>
          <cell r="FW11">
            <v>0</v>
          </cell>
          <cell r="FX11">
            <v>30.267908806043916</v>
          </cell>
          <cell r="FY11">
            <v>14.376253499999999</v>
          </cell>
          <cell r="FZ11">
            <v>0</v>
          </cell>
          <cell r="GA11">
            <v>30.810737158231092</v>
          </cell>
          <cell r="GB11">
            <v>15.084027899999999</v>
          </cell>
          <cell r="GC11">
            <v>0</v>
          </cell>
          <cell r="GD11">
            <v>32.017963479824409</v>
          </cell>
          <cell r="GE11">
            <v>14.493374099999999</v>
          </cell>
          <cell r="GF11">
            <v>0</v>
          </cell>
          <cell r="GG11">
            <v>34.330299884822011</v>
          </cell>
          <cell r="GH11">
            <v>11.1915999</v>
          </cell>
          <cell r="GI11">
            <v>0</v>
          </cell>
          <cell r="GJ11">
            <v>36.074435374524477</v>
          </cell>
          <cell r="GK11">
            <v>10.0010808</v>
          </cell>
          <cell r="GL11">
            <v>0</v>
          </cell>
          <cell r="GM11">
            <v>34.003667515066105</v>
          </cell>
          <cell r="GN11">
            <v>13.691808000000002</v>
          </cell>
          <cell r="GO11">
            <v>0</v>
          </cell>
          <cell r="GP11">
            <v>31.472012037098132</v>
          </cell>
          <cell r="GQ11">
            <v>11.062369800000001</v>
          </cell>
          <cell r="GR11">
            <v>0</v>
          </cell>
          <cell r="GS11">
            <v>33.009376865537014</v>
          </cell>
          <cell r="GT11">
            <v>13.659329700000001</v>
          </cell>
          <cell r="GU11">
            <v>0</v>
          </cell>
          <cell r="GV11">
            <v>29.893420964900528</v>
          </cell>
          <cell r="GW11">
            <v>15.698031299999998</v>
          </cell>
          <cell r="GX11">
            <v>0</v>
          </cell>
          <cell r="GY11">
            <v>28.746846332461281</v>
          </cell>
          <cell r="GZ11">
            <v>14.677769699999997</v>
          </cell>
          <cell r="HA11">
            <v>0</v>
          </cell>
          <cell r="HB11">
            <v>29.689367094757433</v>
          </cell>
          <cell r="HC11">
            <v>14.269110299999999</v>
          </cell>
          <cell r="HD11">
            <v>0</v>
          </cell>
        </row>
      </sheetData>
      <sheetData sheetId="19">
        <row r="4">
          <cell r="C4">
            <v>1944</v>
          </cell>
        </row>
        <row r="7">
          <cell r="B7">
            <v>1</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3.9991661971830995E-2</v>
          </cell>
          <cell r="AT7">
            <v>0</v>
          </cell>
          <cell r="AU7">
            <v>0</v>
          </cell>
          <cell r="AV7">
            <v>2.4007887323943666E-2</v>
          </cell>
          <cell r="AW7">
            <v>0</v>
          </cell>
          <cell r="AX7">
            <v>0</v>
          </cell>
          <cell r="AY7">
            <v>5.4074140845070416E-2</v>
          </cell>
          <cell r="AZ7">
            <v>0</v>
          </cell>
          <cell r="BA7">
            <v>0</v>
          </cell>
          <cell r="BB7">
            <v>0.35154636619718316</v>
          </cell>
          <cell r="BC7">
            <v>0</v>
          </cell>
          <cell r="BD7">
            <v>0</v>
          </cell>
          <cell r="BE7">
            <v>0.63287369014084516</v>
          </cell>
          <cell r="BF7">
            <v>0</v>
          </cell>
          <cell r="BG7">
            <v>0</v>
          </cell>
          <cell r="BH7">
            <v>1.0912470985915494</v>
          </cell>
          <cell r="BI7">
            <v>0</v>
          </cell>
          <cell r="BJ7">
            <v>0</v>
          </cell>
          <cell r="BK7">
            <v>1.8601762253521128</v>
          </cell>
          <cell r="BL7">
            <v>0</v>
          </cell>
          <cell r="BM7">
            <v>0</v>
          </cell>
          <cell r="BN7">
            <v>2.9226783098591551</v>
          </cell>
          <cell r="BO7">
            <v>0</v>
          </cell>
          <cell r="BP7">
            <v>0</v>
          </cell>
          <cell r="BQ7">
            <v>4.3296049577464792</v>
          </cell>
          <cell r="BR7">
            <v>0</v>
          </cell>
          <cell r="BS7">
            <v>0</v>
          </cell>
          <cell r="BT7">
            <v>5.254665915492958</v>
          </cell>
          <cell r="BU7">
            <v>0</v>
          </cell>
          <cell r="BV7">
            <v>0</v>
          </cell>
          <cell r="BW7">
            <v>6.3446884507042256</v>
          </cell>
          <cell r="BX7">
            <v>0</v>
          </cell>
          <cell r="BY7">
            <v>0</v>
          </cell>
          <cell r="BZ7">
            <v>7.6533922253521149</v>
          </cell>
          <cell r="CA7">
            <v>0</v>
          </cell>
          <cell r="CB7">
            <v>0</v>
          </cell>
          <cell r="CC7">
            <v>8.521897690140845</v>
          </cell>
          <cell r="CD7">
            <v>0</v>
          </cell>
          <cell r="CE7">
            <v>0</v>
          </cell>
          <cell r="CF7">
            <v>9.0870659154929605</v>
          </cell>
          <cell r="CG7">
            <v>0</v>
          </cell>
          <cell r="CH7">
            <v>0</v>
          </cell>
          <cell r="CI7">
            <v>8.2590999436619708</v>
          </cell>
          <cell r="CJ7">
            <v>0</v>
          </cell>
          <cell r="CK7">
            <v>0</v>
          </cell>
          <cell r="CL7">
            <v>11.05474591549296</v>
          </cell>
          <cell r="CM7">
            <v>0</v>
          </cell>
          <cell r="CN7">
            <v>0</v>
          </cell>
          <cell r="CO7">
            <v>13.752845746478876</v>
          </cell>
          <cell r="CP7">
            <v>0</v>
          </cell>
          <cell r="CQ7">
            <v>0</v>
          </cell>
          <cell r="CR7">
            <v>12.219853521126762</v>
          </cell>
          <cell r="CS7">
            <v>0</v>
          </cell>
          <cell r="CT7">
            <v>0</v>
          </cell>
          <cell r="CU7">
            <v>15.017014084507041</v>
          </cell>
          <cell r="CV7">
            <v>0</v>
          </cell>
          <cell r="CW7">
            <v>0</v>
          </cell>
          <cell r="CX7">
            <v>16.144901408450707</v>
          </cell>
          <cell r="CY7">
            <v>0</v>
          </cell>
          <cell r="CZ7">
            <v>0</v>
          </cell>
          <cell r="DA7">
            <v>16.660507042253524</v>
          </cell>
          <cell r="DB7">
            <v>0</v>
          </cell>
          <cell r="DC7">
            <v>0</v>
          </cell>
          <cell r="DD7">
            <v>17.098771830985918</v>
          </cell>
          <cell r="DE7">
            <v>0</v>
          </cell>
          <cell r="DF7">
            <v>0</v>
          </cell>
          <cell r="DG7">
            <v>18.749032112676058</v>
          </cell>
          <cell r="DH7">
            <v>0</v>
          </cell>
          <cell r="DI7">
            <v>0</v>
          </cell>
          <cell r="DJ7">
            <v>20.459424901408454</v>
          </cell>
          <cell r="DK7">
            <v>0</v>
          </cell>
          <cell r="DL7">
            <v>0</v>
          </cell>
          <cell r="DM7">
            <v>20.855055549295781</v>
          </cell>
          <cell r="DN7">
            <v>0</v>
          </cell>
          <cell r="DO7">
            <v>0</v>
          </cell>
          <cell r="DP7">
            <v>17.281811830985916</v>
          </cell>
          <cell r="DQ7">
            <v>0</v>
          </cell>
          <cell r="DR7">
            <v>0</v>
          </cell>
          <cell r="DS7">
            <v>20.353177915492964</v>
          </cell>
          <cell r="DT7">
            <v>0</v>
          </cell>
          <cell r="DU7">
            <v>0</v>
          </cell>
          <cell r="DV7">
            <v>21.586989971830988</v>
          </cell>
          <cell r="DW7">
            <v>0</v>
          </cell>
          <cell r="DX7">
            <v>0</v>
          </cell>
          <cell r="DY7">
            <v>22.070982535211268</v>
          </cell>
          <cell r="DZ7">
            <v>0</v>
          </cell>
          <cell r="EA7">
            <v>0</v>
          </cell>
          <cell r="EB7">
            <v>21.522958197183105</v>
          </cell>
          <cell r="EC7">
            <v>0</v>
          </cell>
          <cell r="ED7">
            <v>0</v>
          </cell>
          <cell r="EE7">
            <v>23.324516507042254</v>
          </cell>
          <cell r="EF7">
            <v>0</v>
          </cell>
          <cell r="EG7">
            <v>0</v>
          </cell>
          <cell r="EH7">
            <v>25.106900732394369</v>
          </cell>
          <cell r="EI7">
            <v>0</v>
          </cell>
          <cell r="EJ7">
            <v>0</v>
          </cell>
          <cell r="EK7">
            <v>23.310917408450706</v>
          </cell>
          <cell r="EL7">
            <v>0</v>
          </cell>
          <cell r="EM7">
            <v>0</v>
          </cell>
          <cell r="EN7">
            <v>20.489039999999999</v>
          </cell>
          <cell r="EO7">
            <v>0</v>
          </cell>
          <cell r="EP7">
            <v>0</v>
          </cell>
          <cell r="EQ7">
            <v>21.269344676056338</v>
          </cell>
          <cell r="ER7">
            <v>0</v>
          </cell>
          <cell r="ES7">
            <v>0</v>
          </cell>
          <cell r="ET7">
            <v>23.406497802816908</v>
          </cell>
          <cell r="EU7">
            <v>0</v>
          </cell>
          <cell r="EV7">
            <v>0</v>
          </cell>
          <cell r="EW7">
            <v>26.69583616901409</v>
          </cell>
          <cell r="EX7">
            <v>0</v>
          </cell>
          <cell r="EY7">
            <v>0</v>
          </cell>
          <cell r="EZ7">
            <v>27.830941971830992</v>
          </cell>
          <cell r="FA7">
            <v>0</v>
          </cell>
          <cell r="FB7">
            <v>0</v>
          </cell>
          <cell r="FC7">
            <v>26.608022084507045</v>
          </cell>
          <cell r="FD7">
            <v>0</v>
          </cell>
          <cell r="FE7">
            <v>0</v>
          </cell>
          <cell r="FF7">
            <v>25.468050253521131</v>
          </cell>
          <cell r="FG7">
            <v>0</v>
          </cell>
          <cell r="FH7">
            <v>0</v>
          </cell>
          <cell r="FI7">
            <v>28.435457352112678</v>
          </cell>
          <cell r="FJ7">
            <v>0</v>
          </cell>
          <cell r="FK7">
            <v>0</v>
          </cell>
          <cell r="FL7">
            <v>29.051477183098591</v>
          </cell>
          <cell r="FM7">
            <v>0</v>
          </cell>
          <cell r="FN7">
            <v>0</v>
          </cell>
          <cell r="FO7">
            <v>31.519133521126758</v>
          </cell>
          <cell r="FP7">
            <v>0</v>
          </cell>
          <cell r="FQ7">
            <v>0</v>
          </cell>
          <cell r="FR7">
            <v>29.142964957746489</v>
          </cell>
          <cell r="FS7">
            <v>0</v>
          </cell>
          <cell r="FT7">
            <v>0</v>
          </cell>
          <cell r="FU7">
            <v>31.100236169014085</v>
          </cell>
          <cell r="FV7">
            <v>0</v>
          </cell>
          <cell r="FW7">
            <v>0</v>
          </cell>
          <cell r="FX7">
            <v>33.022220619718311</v>
          </cell>
          <cell r="FY7">
            <v>0</v>
          </cell>
          <cell r="FZ7">
            <v>0</v>
          </cell>
          <cell r="GA7">
            <v>33.771298929577469</v>
          </cell>
          <cell r="GB7">
            <v>0</v>
          </cell>
          <cell r="GC7">
            <v>0</v>
          </cell>
          <cell r="GD7">
            <v>30.413062760563381</v>
          </cell>
          <cell r="GE7">
            <v>0</v>
          </cell>
          <cell r="GF7">
            <v>0</v>
          </cell>
          <cell r="GG7">
            <v>32.280747492957758</v>
          </cell>
          <cell r="GH7">
            <v>0</v>
          </cell>
          <cell r="GI7">
            <v>0</v>
          </cell>
          <cell r="GJ7">
            <v>30.067671436619719</v>
          </cell>
          <cell r="GK7">
            <v>0</v>
          </cell>
          <cell r="GL7">
            <v>0</v>
          </cell>
          <cell r="GM7">
            <v>30.83846963380282</v>
          </cell>
          <cell r="GN7">
            <v>0</v>
          </cell>
          <cell r="GO7">
            <v>0</v>
          </cell>
          <cell r="GP7">
            <v>29.352763278873244</v>
          </cell>
          <cell r="GQ7">
            <v>0</v>
          </cell>
          <cell r="GR7">
            <v>0</v>
          </cell>
          <cell r="GS7">
            <v>29.893944563380288</v>
          </cell>
          <cell r="GT7">
            <v>0</v>
          </cell>
          <cell r="GU7">
            <v>0</v>
          </cell>
          <cell r="GV7">
            <v>31.764013971830988</v>
          </cell>
          <cell r="GW7">
            <v>0</v>
          </cell>
          <cell r="GX7">
            <v>0</v>
          </cell>
          <cell r="GY7">
            <v>27.907154929577466</v>
          </cell>
          <cell r="GZ7">
            <v>0</v>
          </cell>
          <cell r="HA7">
            <v>0</v>
          </cell>
          <cell r="HB7">
            <v>26.970428394366202</v>
          </cell>
          <cell r="HC7">
            <v>0</v>
          </cell>
          <cell r="HD7">
            <v>0</v>
          </cell>
        </row>
        <row r="8">
          <cell r="B8">
            <v>2</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2.5812800000000011E-2</v>
          </cell>
          <cell r="AT8">
            <v>0</v>
          </cell>
          <cell r="AU8">
            <v>0</v>
          </cell>
          <cell r="AV8">
            <v>1.549600000000001E-2</v>
          </cell>
          <cell r="AW8">
            <v>0</v>
          </cell>
          <cell r="AX8">
            <v>0</v>
          </cell>
          <cell r="AY8">
            <v>3.4902400000000014E-2</v>
          </cell>
          <cell r="AZ8">
            <v>0</v>
          </cell>
          <cell r="BA8">
            <v>0</v>
          </cell>
          <cell r="BB8">
            <v>0.22690720000000011</v>
          </cell>
          <cell r="BC8">
            <v>0</v>
          </cell>
          <cell r="BD8">
            <v>0</v>
          </cell>
          <cell r="BE8">
            <v>0.40849120000000017</v>
          </cell>
          <cell r="BF8">
            <v>0</v>
          </cell>
          <cell r="BG8">
            <v>0</v>
          </cell>
          <cell r="BH8">
            <v>0.70435040000000027</v>
          </cell>
          <cell r="BI8">
            <v>0</v>
          </cell>
          <cell r="BJ8">
            <v>0</v>
          </cell>
          <cell r="BK8">
            <v>1.2006592000000005</v>
          </cell>
          <cell r="BL8">
            <v>0</v>
          </cell>
          <cell r="BM8">
            <v>0</v>
          </cell>
          <cell r="BN8">
            <v>1.8864560000000006</v>
          </cell>
          <cell r="BO8">
            <v>0</v>
          </cell>
          <cell r="BP8">
            <v>0</v>
          </cell>
          <cell r="BQ8">
            <v>2.7945632000000016</v>
          </cell>
          <cell r="BR8">
            <v>0</v>
          </cell>
          <cell r="BS8">
            <v>0</v>
          </cell>
          <cell r="BT8">
            <v>3.3916480000000009</v>
          </cell>
          <cell r="BU8">
            <v>0</v>
          </cell>
          <cell r="BV8">
            <v>0</v>
          </cell>
          <cell r="BW8">
            <v>4.0952080000000013</v>
          </cell>
          <cell r="BX8">
            <v>0</v>
          </cell>
          <cell r="BY8">
            <v>0</v>
          </cell>
          <cell r="BZ8">
            <v>4.9399168000000024</v>
          </cell>
          <cell r="CA8">
            <v>0</v>
          </cell>
          <cell r="CB8">
            <v>0</v>
          </cell>
          <cell r="CC8">
            <v>5.5004976000000028</v>
          </cell>
          <cell r="CD8">
            <v>0</v>
          </cell>
          <cell r="CE8">
            <v>0</v>
          </cell>
          <cell r="CF8">
            <v>5.8652880000000023</v>
          </cell>
          <cell r="CG8">
            <v>0</v>
          </cell>
          <cell r="CH8">
            <v>0</v>
          </cell>
          <cell r="CI8">
            <v>5.3308736000000021</v>
          </cell>
          <cell r="CJ8">
            <v>0</v>
          </cell>
          <cell r="CK8">
            <v>0</v>
          </cell>
          <cell r="CL8">
            <v>7.1353360000000032</v>
          </cell>
          <cell r="CM8">
            <v>0</v>
          </cell>
          <cell r="CN8">
            <v>0</v>
          </cell>
          <cell r="CO8">
            <v>8.8768368000000049</v>
          </cell>
          <cell r="CP8">
            <v>0</v>
          </cell>
          <cell r="CQ8">
            <v>0</v>
          </cell>
          <cell r="CR8">
            <v>7.8873600000000028</v>
          </cell>
          <cell r="CS8">
            <v>0</v>
          </cell>
          <cell r="CT8">
            <v>0</v>
          </cell>
          <cell r="CU8">
            <v>9.6928000000000036</v>
          </cell>
          <cell r="CV8">
            <v>0</v>
          </cell>
          <cell r="CW8">
            <v>0</v>
          </cell>
          <cell r="CX8">
            <v>10.420800000000005</v>
          </cell>
          <cell r="CY8">
            <v>0</v>
          </cell>
          <cell r="CZ8">
            <v>0</v>
          </cell>
          <cell r="DA8">
            <v>10.753600000000004</v>
          </cell>
          <cell r="DB8">
            <v>0</v>
          </cell>
          <cell r="DC8">
            <v>0</v>
          </cell>
          <cell r="DD8">
            <v>11.036480000000003</v>
          </cell>
          <cell r="DE8">
            <v>0</v>
          </cell>
          <cell r="DF8">
            <v>0</v>
          </cell>
          <cell r="DG8">
            <v>12.101648000000003</v>
          </cell>
          <cell r="DH8">
            <v>0</v>
          </cell>
          <cell r="DI8">
            <v>0</v>
          </cell>
          <cell r="DJ8">
            <v>13.205628800000005</v>
          </cell>
          <cell r="DK8">
            <v>0</v>
          </cell>
          <cell r="DL8">
            <v>0</v>
          </cell>
          <cell r="DM8">
            <v>13.460990400000004</v>
          </cell>
          <cell r="DN8">
            <v>0</v>
          </cell>
          <cell r="DO8">
            <v>0</v>
          </cell>
          <cell r="DP8">
            <v>11.154624000000004</v>
          </cell>
          <cell r="DQ8">
            <v>0</v>
          </cell>
          <cell r="DR8">
            <v>0</v>
          </cell>
          <cell r="DS8">
            <v>13.137051200000005</v>
          </cell>
          <cell r="DT8">
            <v>0</v>
          </cell>
          <cell r="DU8">
            <v>0</v>
          </cell>
          <cell r="DV8">
            <v>13.933420800000006</v>
          </cell>
          <cell r="DW8">
            <v>0</v>
          </cell>
          <cell r="DX8">
            <v>0</v>
          </cell>
          <cell r="DY8">
            <v>14.245816000000005</v>
          </cell>
          <cell r="DZ8">
            <v>0</v>
          </cell>
          <cell r="EA8">
            <v>0</v>
          </cell>
          <cell r="EB8">
            <v>13.892091200000008</v>
          </cell>
          <cell r="EC8">
            <v>0</v>
          </cell>
          <cell r="ED8">
            <v>0</v>
          </cell>
          <cell r="EE8">
            <v>15.054915200000003</v>
          </cell>
          <cell r="EF8">
            <v>0</v>
          </cell>
          <cell r="EG8">
            <v>0</v>
          </cell>
          <cell r="EH8">
            <v>16.205363200000004</v>
          </cell>
          <cell r="EI8">
            <v>0</v>
          </cell>
          <cell r="EJ8">
            <v>0</v>
          </cell>
          <cell r="EK8">
            <v>15.046137600000005</v>
          </cell>
          <cell r="EL8">
            <v>0</v>
          </cell>
          <cell r="EM8">
            <v>0</v>
          </cell>
          <cell r="EN8">
            <v>13.224744000000005</v>
          </cell>
          <cell r="EO8">
            <v>0</v>
          </cell>
          <cell r="EP8">
            <v>0</v>
          </cell>
          <cell r="EQ8">
            <v>13.728395200000007</v>
          </cell>
          <cell r="ER8">
            <v>0</v>
          </cell>
          <cell r="ES8">
            <v>0</v>
          </cell>
          <cell r="ET8">
            <v>15.107830400000005</v>
          </cell>
          <cell r="EU8">
            <v>0</v>
          </cell>
          <cell r="EV8">
            <v>0</v>
          </cell>
          <cell r="EW8">
            <v>17.230948800000007</v>
          </cell>
          <cell r="EX8">
            <v>0</v>
          </cell>
          <cell r="EY8">
            <v>0</v>
          </cell>
          <cell r="EZ8">
            <v>17.963608000000008</v>
          </cell>
          <cell r="FA8">
            <v>0</v>
          </cell>
          <cell r="FB8">
            <v>0</v>
          </cell>
          <cell r="FC8">
            <v>17.174268800000004</v>
          </cell>
          <cell r="FD8">
            <v>0</v>
          </cell>
          <cell r="FE8">
            <v>0</v>
          </cell>
          <cell r="FF8">
            <v>16.438468800000006</v>
          </cell>
          <cell r="FG8">
            <v>0</v>
          </cell>
          <cell r="FH8">
            <v>0</v>
          </cell>
          <cell r="FI8">
            <v>18.353795200000008</v>
          </cell>
          <cell r="FJ8">
            <v>0</v>
          </cell>
          <cell r="FK8">
            <v>0</v>
          </cell>
          <cell r="FL8">
            <v>18.751408000000005</v>
          </cell>
          <cell r="FM8">
            <v>0</v>
          </cell>
          <cell r="FN8">
            <v>0</v>
          </cell>
          <cell r="FO8">
            <v>20.34416800000001</v>
          </cell>
          <cell r="FP8">
            <v>0</v>
          </cell>
          <cell r="FQ8">
            <v>0</v>
          </cell>
          <cell r="FR8">
            <v>18.810459200000007</v>
          </cell>
          <cell r="FS8">
            <v>0</v>
          </cell>
          <cell r="FT8">
            <v>0</v>
          </cell>
          <cell r="FU8">
            <v>20.07378880000001</v>
          </cell>
          <cell r="FV8">
            <v>0</v>
          </cell>
          <cell r="FW8">
            <v>0</v>
          </cell>
          <cell r="FX8">
            <v>21.314342400000008</v>
          </cell>
          <cell r="FY8">
            <v>0</v>
          </cell>
          <cell r="FZ8">
            <v>0</v>
          </cell>
          <cell r="GA8">
            <v>21.797838400000007</v>
          </cell>
          <cell r="GB8">
            <v>0</v>
          </cell>
          <cell r="GC8">
            <v>0</v>
          </cell>
          <cell r="GD8">
            <v>19.630249600000006</v>
          </cell>
          <cell r="GE8">
            <v>0</v>
          </cell>
          <cell r="GF8">
            <v>0</v>
          </cell>
          <cell r="GG8">
            <v>20.835755200000015</v>
          </cell>
          <cell r="GH8">
            <v>0</v>
          </cell>
          <cell r="GI8">
            <v>0</v>
          </cell>
          <cell r="GJ8">
            <v>19.407315200000006</v>
          </cell>
          <cell r="GK8">
            <v>0</v>
          </cell>
          <cell r="GL8">
            <v>0</v>
          </cell>
          <cell r="GM8">
            <v>19.904830400000005</v>
          </cell>
          <cell r="GN8">
            <v>0</v>
          </cell>
          <cell r="GO8">
            <v>0</v>
          </cell>
          <cell r="GP8">
            <v>18.945874480000011</v>
          </cell>
          <cell r="GQ8">
            <v>0</v>
          </cell>
          <cell r="GR8">
            <v>0</v>
          </cell>
          <cell r="GS8">
            <v>19.295182400000009</v>
          </cell>
          <cell r="GT8">
            <v>0</v>
          </cell>
          <cell r="GU8">
            <v>0</v>
          </cell>
          <cell r="GV8">
            <v>20.502227200000007</v>
          </cell>
          <cell r="GW8">
            <v>0</v>
          </cell>
          <cell r="GX8">
            <v>0</v>
          </cell>
          <cell r="GY8">
            <v>18.012800000000006</v>
          </cell>
          <cell r="GZ8">
            <v>0</v>
          </cell>
          <cell r="HA8">
            <v>0</v>
          </cell>
          <cell r="HB8">
            <v>17.408185600000007</v>
          </cell>
          <cell r="HC8">
            <v>0</v>
          </cell>
          <cell r="HD8">
            <v>0</v>
          </cell>
        </row>
        <row r="9">
          <cell r="B9">
            <v>3</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0.18327088000000002</v>
          </cell>
          <cell r="AT9">
            <v>0.15027530918400001</v>
          </cell>
          <cell r="AU9">
            <v>0</v>
          </cell>
          <cell r="AV9">
            <v>0.11002160000000004</v>
          </cell>
          <cell r="AW9">
            <v>0.2276898624</v>
          </cell>
          <cell r="AX9">
            <v>0</v>
          </cell>
          <cell r="AY9">
            <v>0.24780704000000003</v>
          </cell>
          <cell r="AZ9">
            <v>0.34498464000000001</v>
          </cell>
          <cell r="BA9">
            <v>0</v>
          </cell>
          <cell r="BB9">
            <v>1.6110411200000001</v>
          </cell>
          <cell r="BC9">
            <v>0.52270400000000006</v>
          </cell>
          <cell r="BD9">
            <v>8.3200000000000006E-4</v>
          </cell>
          <cell r="BE9">
            <v>2.90028752</v>
          </cell>
          <cell r="BF9">
            <v>0.43472000000000005</v>
          </cell>
          <cell r="BG9">
            <v>2.2463999999999998E-2</v>
          </cell>
          <cell r="BH9">
            <v>5.000887839999999</v>
          </cell>
          <cell r="BI9">
            <v>0.31096000000000001</v>
          </cell>
          <cell r="BJ9">
            <v>1.1439999999999999E-2</v>
          </cell>
          <cell r="BK9">
            <v>8.5246803200000016</v>
          </cell>
          <cell r="BL9">
            <v>0.219024</v>
          </cell>
          <cell r="BM9">
            <v>3.5984000000000002E-2</v>
          </cell>
          <cell r="BN9">
            <v>13.393837599999999</v>
          </cell>
          <cell r="BO9">
            <v>0.18595200000000001</v>
          </cell>
          <cell r="BP9">
            <v>9.6512000000000001E-2</v>
          </cell>
          <cell r="BQ9">
            <v>19.841398720000004</v>
          </cell>
          <cell r="BR9">
            <v>0.32094400000000001</v>
          </cell>
          <cell r="BS9">
            <v>0.35235200000000005</v>
          </cell>
          <cell r="BT9">
            <v>24.080700800000006</v>
          </cell>
          <cell r="BU9">
            <v>0.46155199999999996</v>
          </cell>
          <cell r="BV9">
            <v>0.42515200000000003</v>
          </cell>
          <cell r="BW9">
            <v>29.075976799999999</v>
          </cell>
          <cell r="BX9">
            <v>0.32385599999999998</v>
          </cell>
          <cell r="BY9">
            <v>0.40705599999999997</v>
          </cell>
          <cell r="BZ9">
            <v>35.073409280000014</v>
          </cell>
          <cell r="CA9">
            <v>0.52270400000000006</v>
          </cell>
          <cell r="CB9">
            <v>0.43659200000000004</v>
          </cell>
          <cell r="CC9">
            <v>39.053532960000005</v>
          </cell>
          <cell r="CD9">
            <v>0.234208</v>
          </cell>
          <cell r="CE9">
            <v>0.69908799999999993</v>
          </cell>
          <cell r="CF9">
            <v>41.643544800000001</v>
          </cell>
          <cell r="CG9">
            <v>0.26686399999999999</v>
          </cell>
          <cell r="CH9">
            <v>0.84011199999999997</v>
          </cell>
          <cell r="CI9">
            <v>37.849202559999995</v>
          </cell>
          <cell r="CJ9">
            <v>0.58302399999999999</v>
          </cell>
          <cell r="CK9">
            <v>0.65415999999999996</v>
          </cell>
          <cell r="CL9">
            <v>50.660885600000007</v>
          </cell>
          <cell r="CM9">
            <v>2.4566880000000002</v>
          </cell>
          <cell r="CN9">
            <v>1.3690559999999998</v>
          </cell>
          <cell r="CO9">
            <v>63.025541280000006</v>
          </cell>
          <cell r="CP9">
            <v>3.0403360000000004</v>
          </cell>
          <cell r="CQ9">
            <v>1.5797600000000001</v>
          </cell>
          <cell r="CR9">
            <v>56.000255999999993</v>
          </cell>
          <cell r="CS9">
            <v>3.586128</v>
          </cell>
          <cell r="CT9">
            <v>0.50668800000000003</v>
          </cell>
          <cell r="CU9">
            <v>68.818880000000007</v>
          </cell>
          <cell r="CV9">
            <v>1.073696</v>
          </cell>
          <cell r="CW9">
            <v>0.28579200000000005</v>
          </cell>
          <cell r="CX9">
            <v>73.987680000000012</v>
          </cell>
          <cell r="CY9">
            <v>0.70345600000000008</v>
          </cell>
          <cell r="CZ9">
            <v>0.26457599999999998</v>
          </cell>
          <cell r="DA9">
            <v>76.350560000000002</v>
          </cell>
          <cell r="DB9">
            <v>0.100048</v>
          </cell>
          <cell r="DC9">
            <v>0.24481600000000003</v>
          </cell>
          <cell r="DD9">
            <v>78.359008000000003</v>
          </cell>
          <cell r="DE9">
            <v>0.13145599999999999</v>
          </cell>
          <cell r="DF9">
            <v>0.447824</v>
          </cell>
          <cell r="DG9">
            <v>85.921700799999996</v>
          </cell>
          <cell r="DH9">
            <v>5.2832000000000011E-2</v>
          </cell>
          <cell r="DI9">
            <v>3.2755840000000003</v>
          </cell>
          <cell r="DJ9">
            <v>93.759964479999994</v>
          </cell>
          <cell r="DK9">
            <v>0.112528</v>
          </cell>
          <cell r="DL9">
            <v>2.1785920000000001</v>
          </cell>
          <cell r="DM9">
            <v>95.573031840000013</v>
          </cell>
          <cell r="DN9">
            <v>0.10316800000000001</v>
          </cell>
          <cell r="DO9">
            <v>1.3081120000000002</v>
          </cell>
          <cell r="DP9">
            <v>79.197830400000001</v>
          </cell>
          <cell r="DQ9">
            <v>0.28703999999999996</v>
          </cell>
          <cell r="DR9">
            <v>3.1197919999999999</v>
          </cell>
          <cell r="DS9">
            <v>93.273063520000022</v>
          </cell>
          <cell r="DT9">
            <v>0.57075200000000004</v>
          </cell>
          <cell r="DU9">
            <v>1.4961439999999999</v>
          </cell>
          <cell r="DV9">
            <v>98.927287680000006</v>
          </cell>
          <cell r="DW9">
            <v>1.22512</v>
          </cell>
          <cell r="DX9">
            <v>1.3709279999999999</v>
          </cell>
          <cell r="DY9">
            <v>101.1452936</v>
          </cell>
          <cell r="DZ9">
            <v>1.6028480000000003</v>
          </cell>
          <cell r="EA9">
            <v>1.58704</v>
          </cell>
          <cell r="EB9">
            <v>98.633847520000003</v>
          </cell>
          <cell r="EC9">
            <v>0.41953600000000002</v>
          </cell>
          <cell r="ED9">
            <v>0.22817599999999999</v>
          </cell>
          <cell r="EE9">
            <v>106.88989792000001</v>
          </cell>
          <cell r="EF9">
            <v>0.50585599999999997</v>
          </cell>
          <cell r="EG9">
            <v>0</v>
          </cell>
          <cell r="EH9">
            <v>115.05807872000003</v>
          </cell>
          <cell r="EI9">
            <v>0.85300799999999999</v>
          </cell>
          <cell r="EJ9">
            <v>3.7024000000000001E-2</v>
          </cell>
          <cell r="EK9">
            <v>106.82757696</v>
          </cell>
          <cell r="EL9">
            <v>2.3298080000000003</v>
          </cell>
          <cell r="EM9">
            <v>5.4069599999999989</v>
          </cell>
          <cell r="EN9">
            <v>93.895682399999984</v>
          </cell>
          <cell r="EO9">
            <v>3.2194240000000001</v>
          </cell>
          <cell r="EP9">
            <v>7.4497280000000003</v>
          </cell>
          <cell r="EQ9">
            <v>97.471605920000002</v>
          </cell>
          <cell r="ER9">
            <v>3.5486880000000003</v>
          </cell>
          <cell r="ES9">
            <v>5.4240159999999999</v>
          </cell>
          <cell r="ET9">
            <v>107.26559583999999</v>
          </cell>
          <cell r="EU9">
            <v>4.3368000000000002</v>
          </cell>
          <cell r="EV9">
            <v>7.6689599999999993</v>
          </cell>
          <cell r="EW9">
            <v>122.33973648000003</v>
          </cell>
          <cell r="EX9">
            <v>4.5472960000000002</v>
          </cell>
          <cell r="EY9">
            <v>14.860976000000003</v>
          </cell>
          <cell r="EZ9">
            <v>127.54161679999999</v>
          </cell>
          <cell r="FA9">
            <v>7.1866080000000006</v>
          </cell>
          <cell r="FB9">
            <v>14.805024</v>
          </cell>
          <cell r="FC9">
            <v>121.93730848000001</v>
          </cell>
          <cell r="FD9">
            <v>4.2342560000000002</v>
          </cell>
          <cell r="FE9">
            <v>23.353616000000002</v>
          </cell>
          <cell r="FF9">
            <v>116.71312848000002</v>
          </cell>
          <cell r="FG9">
            <v>2.6990080000000001</v>
          </cell>
          <cell r="FH9">
            <v>20.784399999999998</v>
          </cell>
          <cell r="FI9">
            <v>130.31194592</v>
          </cell>
          <cell r="FJ9">
            <v>3.5152000000000001</v>
          </cell>
          <cell r="FK9">
            <v>12.744575999999999</v>
          </cell>
          <cell r="FL9">
            <v>133.13499680000001</v>
          </cell>
          <cell r="FM9">
            <v>4.5084000000000009</v>
          </cell>
          <cell r="FN9">
            <v>16.017248000000002</v>
          </cell>
          <cell r="FO9">
            <v>144.4435928</v>
          </cell>
          <cell r="FP9">
            <v>6.6352000000000011</v>
          </cell>
          <cell r="FQ9">
            <v>14.331200000000001</v>
          </cell>
          <cell r="FR9">
            <v>133.55426032000003</v>
          </cell>
          <cell r="FS9">
            <v>9.1312000000000015</v>
          </cell>
          <cell r="FT9">
            <v>20.363199999999999</v>
          </cell>
          <cell r="FU9">
            <v>142.52390048000004</v>
          </cell>
          <cell r="FV9">
            <v>14.56</v>
          </cell>
          <cell r="FW9">
            <v>20.8</v>
          </cell>
          <cell r="FX9">
            <v>151.33183104000005</v>
          </cell>
          <cell r="FY9">
            <v>19.342544</v>
          </cell>
          <cell r="FZ9">
            <v>11.325807999999999</v>
          </cell>
          <cell r="GA9">
            <v>154.76465264000001</v>
          </cell>
          <cell r="GB9">
            <v>12.583375999999999</v>
          </cell>
          <cell r="GC9">
            <v>6.6152319999999998</v>
          </cell>
          <cell r="GD9">
            <v>139.37477216000002</v>
          </cell>
          <cell r="GE9">
            <v>13.568464000000002</v>
          </cell>
          <cell r="GF9">
            <v>2.8117440000000005</v>
          </cell>
          <cell r="GG9">
            <v>147.93386192000003</v>
          </cell>
          <cell r="GH9">
            <v>7.6481600000000007</v>
          </cell>
          <cell r="GI9">
            <v>2.837952</v>
          </cell>
          <cell r="GJ9">
            <v>137.79193792000001</v>
          </cell>
          <cell r="GK9">
            <v>16.110431999999999</v>
          </cell>
          <cell r="GL9">
            <v>3.7937119999999998</v>
          </cell>
          <cell r="GM9">
            <v>141.32429584000002</v>
          </cell>
          <cell r="GN9">
            <v>20.707532768000004</v>
          </cell>
          <cell r="GO9">
            <v>1.2852319999999999</v>
          </cell>
          <cell r="GP9">
            <v>134.51570880800003</v>
          </cell>
          <cell r="GQ9">
            <v>14.292720000000001</v>
          </cell>
          <cell r="GR9">
            <v>3.4668087999999999</v>
          </cell>
          <cell r="GS9">
            <v>136.99579503999999</v>
          </cell>
          <cell r="GT9">
            <v>13.345903999999999</v>
          </cell>
          <cell r="GU9">
            <v>1.9610240000000003</v>
          </cell>
          <cell r="GV9">
            <v>145.56581312</v>
          </cell>
          <cell r="GW9">
            <v>14.891135999999999</v>
          </cell>
          <cell r="GX9">
            <v>1.0863839999999998</v>
          </cell>
          <cell r="GY9">
            <v>127.89088000000001</v>
          </cell>
          <cell r="GZ9">
            <v>14.109056000000001</v>
          </cell>
          <cell r="HA9">
            <v>0.93100799999999984</v>
          </cell>
          <cell r="HB9">
            <v>123.59811776000001</v>
          </cell>
          <cell r="HC9">
            <v>15.022176</v>
          </cell>
          <cell r="HD9">
            <v>0.62670400000000004</v>
          </cell>
        </row>
        <row r="10">
          <cell r="B10">
            <v>4</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row>
        <row r="11">
          <cell r="B11">
            <v>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4.9044320000000009E-2</v>
          </cell>
          <cell r="AT11">
            <v>0</v>
          </cell>
          <cell r="AU11">
            <v>0</v>
          </cell>
          <cell r="AV11">
            <v>2.9442400000000007E-2</v>
          </cell>
          <cell r="AW11">
            <v>0</v>
          </cell>
          <cell r="AX11">
            <v>0</v>
          </cell>
          <cell r="AY11">
            <v>6.6314559999999995E-2</v>
          </cell>
          <cell r="AZ11">
            <v>0</v>
          </cell>
          <cell r="BA11">
            <v>0</v>
          </cell>
          <cell r="BB11">
            <v>0.43112368000000012</v>
          </cell>
          <cell r="BC11">
            <v>0</v>
          </cell>
          <cell r="BD11">
            <v>0</v>
          </cell>
          <cell r="BE11">
            <v>0.77613328000000004</v>
          </cell>
          <cell r="BF11">
            <v>0</v>
          </cell>
          <cell r="BG11">
            <v>0</v>
          </cell>
          <cell r="BH11">
            <v>1.3382657600000003</v>
          </cell>
          <cell r="BI11">
            <v>0</v>
          </cell>
          <cell r="BJ11">
            <v>0</v>
          </cell>
          <cell r="BK11">
            <v>2.2812524800000005</v>
          </cell>
          <cell r="BL11">
            <v>0</v>
          </cell>
          <cell r="BM11">
            <v>0</v>
          </cell>
          <cell r="BN11">
            <v>3.5842664000000002</v>
          </cell>
          <cell r="BO11">
            <v>0</v>
          </cell>
          <cell r="BP11">
            <v>0</v>
          </cell>
          <cell r="BQ11">
            <v>5.309670080000001</v>
          </cell>
          <cell r="BR11">
            <v>0</v>
          </cell>
          <cell r="BS11">
            <v>0</v>
          </cell>
          <cell r="BT11">
            <v>6.4441312000000002</v>
          </cell>
          <cell r="BU11">
            <v>0</v>
          </cell>
          <cell r="BV11">
            <v>0</v>
          </cell>
          <cell r="BW11">
            <v>7.7808952000000007</v>
          </cell>
          <cell r="BX11">
            <v>0</v>
          </cell>
          <cell r="BY11">
            <v>0</v>
          </cell>
          <cell r="BZ11">
            <v>9.3858419200000025</v>
          </cell>
          <cell r="CA11">
            <v>0</v>
          </cell>
          <cell r="CB11">
            <v>0</v>
          </cell>
          <cell r="CC11">
            <v>10.450945440000002</v>
          </cell>
          <cell r="CD11">
            <v>0</v>
          </cell>
          <cell r="CE11">
            <v>0</v>
          </cell>
          <cell r="CF11">
            <v>11.144047200000001</v>
          </cell>
          <cell r="CG11">
            <v>0</v>
          </cell>
          <cell r="CH11">
            <v>0</v>
          </cell>
          <cell r="CI11">
            <v>10.128659840000001</v>
          </cell>
          <cell r="CJ11">
            <v>0</v>
          </cell>
          <cell r="CK11">
            <v>0</v>
          </cell>
          <cell r="CL11">
            <v>13.557138399999999</v>
          </cell>
          <cell r="CM11">
            <v>0</v>
          </cell>
          <cell r="CN11">
            <v>0</v>
          </cell>
          <cell r="CO11">
            <v>16.865989920000004</v>
          </cell>
          <cell r="CP11">
            <v>0</v>
          </cell>
          <cell r="CQ11">
            <v>0</v>
          </cell>
          <cell r="CR11">
            <v>14.985984</v>
          </cell>
          <cell r="CS11">
            <v>0</v>
          </cell>
          <cell r="CT11">
            <v>0</v>
          </cell>
          <cell r="CU11">
            <v>18.416320000000002</v>
          </cell>
          <cell r="CV11">
            <v>0</v>
          </cell>
          <cell r="CW11">
            <v>0</v>
          </cell>
          <cell r="CX11">
            <v>19.799520000000005</v>
          </cell>
          <cell r="CY11">
            <v>0</v>
          </cell>
          <cell r="CZ11">
            <v>0</v>
          </cell>
          <cell r="DA11">
            <v>20.431840000000001</v>
          </cell>
          <cell r="DB11">
            <v>0</v>
          </cell>
          <cell r="DC11">
            <v>0</v>
          </cell>
          <cell r="DD11">
            <v>20.969312000000006</v>
          </cell>
          <cell r="DE11">
            <v>0</v>
          </cell>
          <cell r="DF11">
            <v>0</v>
          </cell>
          <cell r="DG11">
            <v>22.993131200000001</v>
          </cell>
          <cell r="DH11">
            <v>0</v>
          </cell>
          <cell r="DI11">
            <v>0</v>
          </cell>
          <cell r="DJ11">
            <v>25.090694719999998</v>
          </cell>
          <cell r="DK11">
            <v>0</v>
          </cell>
          <cell r="DL11">
            <v>0</v>
          </cell>
          <cell r="DM11">
            <v>25.575881760000005</v>
          </cell>
          <cell r="DN11">
            <v>0</v>
          </cell>
          <cell r="DO11">
            <v>0</v>
          </cell>
          <cell r="DP11">
            <v>21.193785600000002</v>
          </cell>
          <cell r="DQ11">
            <v>0</v>
          </cell>
          <cell r="DR11">
            <v>0</v>
          </cell>
          <cell r="DS11">
            <v>24.960397280000006</v>
          </cell>
          <cell r="DT11">
            <v>0</v>
          </cell>
          <cell r="DU11">
            <v>0</v>
          </cell>
          <cell r="DV11">
            <v>26.473499520000001</v>
          </cell>
          <cell r="DW11">
            <v>0</v>
          </cell>
          <cell r="DX11">
            <v>0</v>
          </cell>
          <cell r="DY11">
            <v>27.067050400000003</v>
          </cell>
          <cell r="DZ11">
            <v>0</v>
          </cell>
          <cell r="EA11">
            <v>0</v>
          </cell>
          <cell r="EB11">
            <v>26.394973280000002</v>
          </cell>
          <cell r="EC11">
            <v>0</v>
          </cell>
          <cell r="ED11">
            <v>0</v>
          </cell>
          <cell r="EE11">
            <v>28.604338880000004</v>
          </cell>
          <cell r="EF11">
            <v>0</v>
          </cell>
          <cell r="EG11">
            <v>0</v>
          </cell>
          <cell r="EH11">
            <v>30.790190079999999</v>
          </cell>
          <cell r="EI11">
            <v>0</v>
          </cell>
          <cell r="EJ11">
            <v>0</v>
          </cell>
          <cell r="EK11">
            <v>28.587661439999998</v>
          </cell>
          <cell r="EL11">
            <v>0</v>
          </cell>
          <cell r="EM11">
            <v>0</v>
          </cell>
          <cell r="EN11">
            <v>25.127013600000002</v>
          </cell>
          <cell r="EO11">
            <v>0</v>
          </cell>
          <cell r="EP11">
            <v>0</v>
          </cell>
          <cell r="EQ11">
            <v>26.083950880000003</v>
          </cell>
          <cell r="ER11">
            <v>0</v>
          </cell>
          <cell r="ES11">
            <v>0</v>
          </cell>
          <cell r="ET11">
            <v>28.704877760000002</v>
          </cell>
          <cell r="EU11">
            <v>0</v>
          </cell>
          <cell r="EV11">
            <v>0</v>
          </cell>
          <cell r="EW11">
            <v>32.738802720000002</v>
          </cell>
          <cell r="EX11">
            <v>0</v>
          </cell>
          <cell r="EY11">
            <v>0</v>
          </cell>
          <cell r="EZ11">
            <v>34.130855200000006</v>
          </cell>
          <cell r="FA11">
            <v>0</v>
          </cell>
          <cell r="FB11">
            <v>0</v>
          </cell>
          <cell r="FC11">
            <v>32.631110720000002</v>
          </cell>
          <cell r="FD11">
            <v>0</v>
          </cell>
          <cell r="FE11">
            <v>0</v>
          </cell>
          <cell r="FF11">
            <v>31.233090720000003</v>
          </cell>
          <cell r="FG11">
            <v>0</v>
          </cell>
          <cell r="FH11">
            <v>0</v>
          </cell>
          <cell r="FI11">
            <v>34.872210880000004</v>
          </cell>
          <cell r="FJ11">
            <v>0</v>
          </cell>
          <cell r="FK11">
            <v>0</v>
          </cell>
          <cell r="FL11">
            <v>35.627675199999999</v>
          </cell>
          <cell r="FM11">
            <v>0</v>
          </cell>
          <cell r="FN11">
            <v>0</v>
          </cell>
          <cell r="FO11">
            <v>38.653919199999997</v>
          </cell>
          <cell r="FP11">
            <v>0</v>
          </cell>
          <cell r="FQ11">
            <v>0</v>
          </cell>
          <cell r="FR11">
            <v>35.73987248000001</v>
          </cell>
          <cell r="FS11">
            <v>0</v>
          </cell>
          <cell r="FT11">
            <v>0</v>
          </cell>
          <cell r="FU11">
            <v>38.140198720000008</v>
          </cell>
          <cell r="FV11">
            <v>0</v>
          </cell>
          <cell r="FW11">
            <v>0</v>
          </cell>
          <cell r="FX11">
            <v>40.497250560000005</v>
          </cell>
          <cell r="FY11">
            <v>0</v>
          </cell>
          <cell r="FZ11">
            <v>0</v>
          </cell>
          <cell r="GA11">
            <v>41.415892960000001</v>
          </cell>
          <cell r="GB11">
            <v>0</v>
          </cell>
          <cell r="GC11">
            <v>0</v>
          </cell>
          <cell r="GD11">
            <v>37.29747424</v>
          </cell>
          <cell r="GE11">
            <v>0</v>
          </cell>
          <cell r="GF11">
            <v>0</v>
          </cell>
          <cell r="GG11">
            <v>39.587934880000013</v>
          </cell>
          <cell r="GH11">
            <v>0</v>
          </cell>
          <cell r="GI11">
            <v>0</v>
          </cell>
          <cell r="GJ11">
            <v>36.873898879999999</v>
          </cell>
          <cell r="GK11">
            <v>0</v>
          </cell>
          <cell r="GL11">
            <v>0</v>
          </cell>
          <cell r="GM11">
            <v>37.819177759999995</v>
          </cell>
          <cell r="GN11">
            <v>0</v>
          </cell>
          <cell r="GO11">
            <v>0</v>
          </cell>
          <cell r="GP11">
            <v>35.997161511999998</v>
          </cell>
          <cell r="GQ11">
            <v>0</v>
          </cell>
          <cell r="GR11">
            <v>0</v>
          </cell>
          <cell r="GS11">
            <v>36.660846560000003</v>
          </cell>
          <cell r="GT11">
            <v>0</v>
          </cell>
          <cell r="GU11">
            <v>0</v>
          </cell>
          <cell r="GV11">
            <v>38.954231679999999</v>
          </cell>
          <cell r="GW11">
            <v>0</v>
          </cell>
          <cell r="GX11">
            <v>0</v>
          </cell>
          <cell r="GY11">
            <v>34.224319999999999</v>
          </cell>
          <cell r="GZ11">
            <v>0</v>
          </cell>
          <cell r="HA11">
            <v>0</v>
          </cell>
          <cell r="HB11">
            <v>33.075552640000005</v>
          </cell>
          <cell r="HC11">
            <v>0</v>
          </cell>
          <cell r="HD11">
            <v>0</v>
          </cell>
        </row>
      </sheetData>
      <sheetData sheetId="20">
        <row r="4">
          <cell r="C4">
            <v>1944</v>
          </cell>
        </row>
        <row r="7">
          <cell r="B7">
            <v>1</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1.110294603174603</v>
          </cell>
          <cell r="DN7">
            <v>0</v>
          </cell>
          <cell r="DO7">
            <v>0</v>
          </cell>
          <cell r="DP7">
            <v>2.2205892063492061</v>
          </cell>
          <cell r="DQ7">
            <v>0</v>
          </cell>
          <cell r="DR7">
            <v>0</v>
          </cell>
          <cell r="DS7">
            <v>3.3308838095238094</v>
          </cell>
          <cell r="DT7">
            <v>0</v>
          </cell>
          <cell r="DU7">
            <v>0</v>
          </cell>
          <cell r="DV7">
            <v>4.4411784126984122</v>
          </cell>
          <cell r="DW7">
            <v>0</v>
          </cell>
          <cell r="DX7">
            <v>0</v>
          </cell>
          <cell r="DY7">
            <v>5.5514730158730163</v>
          </cell>
          <cell r="DZ7">
            <v>0</v>
          </cell>
          <cell r="EA7">
            <v>0</v>
          </cell>
          <cell r="EB7">
            <v>6.6617676190476187</v>
          </cell>
          <cell r="EC7">
            <v>0</v>
          </cell>
          <cell r="ED7">
            <v>0</v>
          </cell>
          <cell r="EE7">
            <v>7.7720622222222229</v>
          </cell>
          <cell r="EF7">
            <v>0</v>
          </cell>
          <cell r="EG7">
            <v>0</v>
          </cell>
          <cell r="EH7">
            <v>8.8823568253968244</v>
          </cell>
          <cell r="EI7">
            <v>0</v>
          </cell>
          <cell r="EJ7">
            <v>0</v>
          </cell>
          <cell r="EK7">
            <v>9.9926514285714276</v>
          </cell>
          <cell r="EL7">
            <v>0</v>
          </cell>
          <cell r="EM7">
            <v>0</v>
          </cell>
          <cell r="EN7">
            <v>11.102946031746033</v>
          </cell>
          <cell r="EO7">
            <v>0</v>
          </cell>
          <cell r="EP7">
            <v>0</v>
          </cell>
          <cell r="EQ7">
            <v>12.213240634920636</v>
          </cell>
          <cell r="ER7">
            <v>0</v>
          </cell>
          <cell r="ES7">
            <v>0</v>
          </cell>
          <cell r="ET7">
            <v>13.325714285714287</v>
          </cell>
          <cell r="EU7">
            <v>0</v>
          </cell>
          <cell r="EV7">
            <v>0</v>
          </cell>
          <cell r="EW7">
            <v>17.641904761904758</v>
          </cell>
          <cell r="EX7">
            <v>0</v>
          </cell>
          <cell r="EY7">
            <v>0</v>
          </cell>
          <cell r="EZ7">
            <v>18.270476190476192</v>
          </cell>
          <cell r="FA7">
            <v>0</v>
          </cell>
          <cell r="FB7">
            <v>0</v>
          </cell>
          <cell r="FC7">
            <v>15.778651428571431</v>
          </cell>
          <cell r="FD7">
            <v>0</v>
          </cell>
          <cell r="FE7">
            <v>0</v>
          </cell>
          <cell r="FF7">
            <v>18.186666666666667</v>
          </cell>
          <cell r="FG7">
            <v>0</v>
          </cell>
          <cell r="FH7">
            <v>0</v>
          </cell>
          <cell r="FI7">
            <v>20.994285714285713</v>
          </cell>
          <cell r="FJ7">
            <v>0</v>
          </cell>
          <cell r="FK7">
            <v>0</v>
          </cell>
          <cell r="FL7">
            <v>20.755093333333335</v>
          </cell>
          <cell r="FM7">
            <v>0</v>
          </cell>
          <cell r="FN7">
            <v>0</v>
          </cell>
          <cell r="FO7">
            <v>26.041085714285714</v>
          </cell>
          <cell r="FP7">
            <v>0</v>
          </cell>
          <cell r="FQ7">
            <v>0</v>
          </cell>
          <cell r="FR7">
            <v>29.846918095238095</v>
          </cell>
          <cell r="FS7">
            <v>0</v>
          </cell>
          <cell r="FT7">
            <v>0</v>
          </cell>
          <cell r="FU7">
            <v>30.687192380952382</v>
          </cell>
          <cell r="FV7">
            <v>0</v>
          </cell>
          <cell r="FW7">
            <v>0</v>
          </cell>
          <cell r="FX7">
            <v>32.946948571428578</v>
          </cell>
          <cell r="FY7">
            <v>0</v>
          </cell>
          <cell r="FZ7">
            <v>0</v>
          </cell>
          <cell r="GA7">
            <v>33.308796190476201</v>
          </cell>
          <cell r="GB7">
            <v>0</v>
          </cell>
          <cell r="GC7">
            <v>0</v>
          </cell>
          <cell r="GD7">
            <v>33.282102857142853</v>
          </cell>
          <cell r="GE7">
            <v>0</v>
          </cell>
          <cell r="GF7">
            <v>0</v>
          </cell>
          <cell r="GG7">
            <v>33.431912380952383</v>
          </cell>
          <cell r="GH7">
            <v>0</v>
          </cell>
          <cell r="GI7">
            <v>0</v>
          </cell>
          <cell r="GJ7">
            <v>28.504624761904761</v>
          </cell>
          <cell r="GK7">
            <v>0</v>
          </cell>
          <cell r="GL7">
            <v>0</v>
          </cell>
          <cell r="GM7">
            <v>29.743916190476185</v>
          </cell>
          <cell r="GN7">
            <v>0</v>
          </cell>
          <cell r="GO7">
            <v>0</v>
          </cell>
          <cell r="GP7">
            <v>26.485485714285719</v>
          </cell>
          <cell r="GQ7">
            <v>0</v>
          </cell>
          <cell r="GR7">
            <v>0</v>
          </cell>
          <cell r="GS7">
            <v>23.388849523809522</v>
          </cell>
          <cell r="GT7">
            <v>0</v>
          </cell>
          <cell r="GU7">
            <v>0</v>
          </cell>
          <cell r="GV7">
            <v>25.333691428571431</v>
          </cell>
          <cell r="GW7">
            <v>0</v>
          </cell>
          <cell r="GX7">
            <v>0</v>
          </cell>
          <cell r="GY7">
            <v>19.527619047619048</v>
          </cell>
          <cell r="GZ7">
            <v>0</v>
          </cell>
          <cell r="HA7">
            <v>0</v>
          </cell>
          <cell r="HB7">
            <v>19.267767619047621</v>
          </cell>
          <cell r="HC7">
            <v>0</v>
          </cell>
          <cell r="HD7">
            <v>0</v>
          </cell>
        </row>
        <row r="8">
          <cell r="B8">
            <v>2</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1.1446127999999995</v>
          </cell>
          <cell r="DN8">
            <v>0</v>
          </cell>
          <cell r="DO8">
            <v>0</v>
          </cell>
          <cell r="DP8">
            <v>2.2892255999999991</v>
          </cell>
          <cell r="DQ8">
            <v>0</v>
          </cell>
          <cell r="DR8">
            <v>0</v>
          </cell>
          <cell r="DS8">
            <v>3.4338383999999991</v>
          </cell>
          <cell r="DT8">
            <v>0</v>
          </cell>
          <cell r="DU8">
            <v>0</v>
          </cell>
          <cell r="DV8">
            <v>4.5784511999999982</v>
          </cell>
          <cell r="DW8">
            <v>0</v>
          </cell>
          <cell r="DX8">
            <v>0</v>
          </cell>
          <cell r="DY8">
            <v>5.7230639999999982</v>
          </cell>
          <cell r="DZ8">
            <v>0</v>
          </cell>
          <cell r="EA8">
            <v>0</v>
          </cell>
          <cell r="EB8">
            <v>6.8676767999999981</v>
          </cell>
          <cell r="EC8">
            <v>0</v>
          </cell>
          <cell r="ED8">
            <v>0</v>
          </cell>
          <cell r="EE8">
            <v>8.012289599999999</v>
          </cell>
          <cell r="EF8">
            <v>0</v>
          </cell>
          <cell r="EG8">
            <v>0</v>
          </cell>
          <cell r="EH8">
            <v>9.1569023999999963</v>
          </cell>
          <cell r="EI8">
            <v>0</v>
          </cell>
          <cell r="EJ8">
            <v>0</v>
          </cell>
          <cell r="EK8">
            <v>10.301515199999995</v>
          </cell>
          <cell r="EL8">
            <v>0</v>
          </cell>
          <cell r="EM8">
            <v>0</v>
          </cell>
          <cell r="EN8">
            <v>11.446127999999996</v>
          </cell>
          <cell r="EO8">
            <v>0</v>
          </cell>
          <cell r="EP8">
            <v>0</v>
          </cell>
          <cell r="EQ8">
            <v>12.590740799999999</v>
          </cell>
          <cell r="ER8">
            <v>0</v>
          </cell>
          <cell r="ES8">
            <v>0</v>
          </cell>
          <cell r="ET8">
            <v>13.737599999999999</v>
          </cell>
          <cell r="EU8">
            <v>0</v>
          </cell>
          <cell r="EV8">
            <v>0</v>
          </cell>
          <cell r="EW8">
            <v>18.187199999999994</v>
          </cell>
          <cell r="EX8">
            <v>0</v>
          </cell>
          <cell r="EY8">
            <v>0</v>
          </cell>
          <cell r="EZ8">
            <v>18.835199999999997</v>
          </cell>
          <cell r="FA8">
            <v>0</v>
          </cell>
          <cell r="FB8">
            <v>0</v>
          </cell>
          <cell r="FC8">
            <v>16.2663552</v>
          </cell>
          <cell r="FD8">
            <v>0</v>
          </cell>
          <cell r="FE8">
            <v>0</v>
          </cell>
          <cell r="FF8">
            <v>18.748799999999999</v>
          </cell>
          <cell r="FG8">
            <v>0</v>
          </cell>
          <cell r="FH8">
            <v>0</v>
          </cell>
          <cell r="FI8">
            <v>21.643199999999997</v>
          </cell>
          <cell r="FJ8">
            <v>0</v>
          </cell>
          <cell r="FK8">
            <v>0</v>
          </cell>
          <cell r="FL8">
            <v>21.396614399999994</v>
          </cell>
          <cell r="FM8">
            <v>0</v>
          </cell>
          <cell r="FN8">
            <v>0</v>
          </cell>
          <cell r="FO8">
            <v>26.845991999999995</v>
          </cell>
          <cell r="FP8">
            <v>0</v>
          </cell>
          <cell r="FQ8">
            <v>0</v>
          </cell>
          <cell r="FR8">
            <v>30.769459199999989</v>
          </cell>
          <cell r="FS8">
            <v>0</v>
          </cell>
          <cell r="FT8">
            <v>0</v>
          </cell>
          <cell r="FU8">
            <v>31.635705599999994</v>
          </cell>
          <cell r="FV8">
            <v>0</v>
          </cell>
          <cell r="FW8">
            <v>0</v>
          </cell>
          <cell r="FX8">
            <v>33.965308799999988</v>
          </cell>
          <cell r="FY8">
            <v>0</v>
          </cell>
          <cell r="FZ8">
            <v>0</v>
          </cell>
          <cell r="GA8">
            <v>34.338340799999997</v>
          </cell>
          <cell r="GB8">
            <v>0</v>
          </cell>
          <cell r="GC8">
            <v>0</v>
          </cell>
          <cell r="GD8">
            <v>34.310822399999999</v>
          </cell>
          <cell r="GE8">
            <v>0</v>
          </cell>
          <cell r="GF8">
            <v>0</v>
          </cell>
          <cell r="GG8">
            <v>34.4652624</v>
          </cell>
          <cell r="GH8">
            <v>0</v>
          </cell>
          <cell r="GI8">
            <v>0</v>
          </cell>
          <cell r="GJ8">
            <v>29.385676799999995</v>
          </cell>
          <cell r="GK8">
            <v>0</v>
          </cell>
          <cell r="GL8">
            <v>0</v>
          </cell>
          <cell r="GM8">
            <v>30.663273599999986</v>
          </cell>
          <cell r="GN8">
            <v>0</v>
          </cell>
          <cell r="GO8">
            <v>0</v>
          </cell>
          <cell r="GP8">
            <v>27.304127999999995</v>
          </cell>
          <cell r="GQ8">
            <v>0</v>
          </cell>
          <cell r="GR8">
            <v>0</v>
          </cell>
          <cell r="GS8">
            <v>24.111777599999996</v>
          </cell>
          <cell r="GT8">
            <v>0</v>
          </cell>
          <cell r="GU8">
            <v>0</v>
          </cell>
          <cell r="GV8">
            <v>26.116732799999998</v>
          </cell>
          <cell r="GW8">
            <v>0</v>
          </cell>
          <cell r="GX8">
            <v>0</v>
          </cell>
          <cell r="GY8">
            <v>20.131199999999996</v>
          </cell>
          <cell r="GZ8">
            <v>0</v>
          </cell>
          <cell r="HA8">
            <v>0</v>
          </cell>
          <cell r="HB8">
            <v>19.863316799999996</v>
          </cell>
          <cell r="HC8">
            <v>0</v>
          </cell>
          <cell r="HD8">
            <v>0</v>
          </cell>
        </row>
        <row r="9">
          <cell r="B9">
            <v>3</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0.97635306122448973</v>
          </cell>
          <cell r="CT9">
            <v>0</v>
          </cell>
          <cell r="CU9">
            <v>0</v>
          </cell>
          <cell r="CV9">
            <v>2.1029142857142857</v>
          </cell>
          <cell r="CW9">
            <v>0</v>
          </cell>
          <cell r="CX9">
            <v>0</v>
          </cell>
          <cell r="CY9">
            <v>3.1543714285714288</v>
          </cell>
          <cell r="CZ9">
            <v>0</v>
          </cell>
          <cell r="DA9">
            <v>0</v>
          </cell>
          <cell r="DB9">
            <v>3.1543714285714288</v>
          </cell>
          <cell r="DC9">
            <v>0</v>
          </cell>
          <cell r="DD9">
            <v>0</v>
          </cell>
          <cell r="DE9">
            <v>4.2058285714285715</v>
          </cell>
          <cell r="DF9">
            <v>0</v>
          </cell>
          <cell r="DG9">
            <v>0</v>
          </cell>
          <cell r="DH9">
            <v>5.2572857142857146</v>
          </cell>
          <cell r="DI9">
            <v>0</v>
          </cell>
          <cell r="DJ9">
            <v>0</v>
          </cell>
          <cell r="DK9">
            <v>6.3087428571428577</v>
          </cell>
          <cell r="DL9">
            <v>0</v>
          </cell>
          <cell r="DM9">
            <v>4.3240927999999998</v>
          </cell>
          <cell r="DN9">
            <v>7.3602000000000007</v>
          </cell>
          <cell r="DO9">
            <v>0</v>
          </cell>
          <cell r="DP9">
            <v>8.6481855999999997</v>
          </cell>
          <cell r="DQ9">
            <v>8.4116571428571429</v>
          </cell>
          <cell r="DR9">
            <v>0</v>
          </cell>
          <cell r="DS9">
            <v>12.972278399999999</v>
          </cell>
          <cell r="DT9">
            <v>9.4631142857142851</v>
          </cell>
          <cell r="DU9">
            <v>0</v>
          </cell>
          <cell r="DV9">
            <v>17.296371199999999</v>
          </cell>
          <cell r="DW9">
            <v>10.514571428571429</v>
          </cell>
          <cell r="DX9">
            <v>0</v>
          </cell>
          <cell r="DY9">
            <v>21.620463999999998</v>
          </cell>
          <cell r="DZ9">
            <v>11.566028571428573</v>
          </cell>
          <cell r="EA9">
            <v>0</v>
          </cell>
          <cell r="EB9">
            <v>25.944556799999997</v>
          </cell>
          <cell r="EC9">
            <v>12.617485714285715</v>
          </cell>
          <cell r="ED9">
            <v>0</v>
          </cell>
          <cell r="EE9">
            <v>30.2686496</v>
          </cell>
          <cell r="EF9">
            <v>13.668942857142858</v>
          </cell>
          <cell r="EG9">
            <v>0.16679999999999995</v>
          </cell>
          <cell r="EH9">
            <v>34.592742399999999</v>
          </cell>
          <cell r="EI9">
            <v>14.720400000000001</v>
          </cell>
          <cell r="EJ9">
            <v>0.16679999999999995</v>
          </cell>
          <cell r="EK9">
            <v>38.916835199999994</v>
          </cell>
          <cell r="EL9">
            <v>14.404080000000002</v>
          </cell>
          <cell r="EM9">
            <v>3.2807999999999993</v>
          </cell>
          <cell r="EN9">
            <v>43.240927999999997</v>
          </cell>
          <cell r="EO9">
            <v>18.272880000000001</v>
          </cell>
          <cell r="EP9">
            <v>9.9309599999999989</v>
          </cell>
          <cell r="EQ9">
            <v>47.565020800000006</v>
          </cell>
          <cell r="ER9">
            <v>22.471919999999997</v>
          </cell>
          <cell r="ES9">
            <v>25.256640000000001</v>
          </cell>
          <cell r="ET9">
            <v>51.897600000000004</v>
          </cell>
          <cell r="EU9">
            <v>24.746640000000003</v>
          </cell>
          <cell r="EV9">
            <v>25.338240000000003</v>
          </cell>
          <cell r="EW9">
            <v>68.7072</v>
          </cell>
          <cell r="EX9">
            <v>21.054480000000002</v>
          </cell>
          <cell r="EY9">
            <v>31.95168</v>
          </cell>
          <cell r="EZ9">
            <v>71.155199999999994</v>
          </cell>
          <cell r="FA9">
            <v>24.519359999999999</v>
          </cell>
          <cell r="FB9">
            <v>30.767040000000005</v>
          </cell>
          <cell r="FC9">
            <v>61.450675200000013</v>
          </cell>
          <cell r="FD9">
            <v>18.786000000000001</v>
          </cell>
          <cell r="FE9">
            <v>21.515999999999998</v>
          </cell>
          <cell r="FF9">
            <v>70.828800000000001</v>
          </cell>
          <cell r="FG9">
            <v>20.460240000000006</v>
          </cell>
          <cell r="FH9">
            <v>28.233600000000003</v>
          </cell>
          <cell r="FI9">
            <v>81.763199999999998</v>
          </cell>
          <cell r="FJ9">
            <v>18.588720000000002</v>
          </cell>
          <cell r="FK9">
            <v>33.285119999999992</v>
          </cell>
          <cell r="FL9">
            <v>80.831654400000005</v>
          </cell>
          <cell r="FM9">
            <v>17.878319999999999</v>
          </cell>
          <cell r="FN9">
            <v>49.386480000000006</v>
          </cell>
          <cell r="FO9">
            <v>101.41819199999999</v>
          </cell>
          <cell r="FP9">
            <v>33.0336</v>
          </cell>
          <cell r="FQ9">
            <v>69.189600000000013</v>
          </cell>
          <cell r="FR9">
            <v>116.2401792</v>
          </cell>
          <cell r="FS9">
            <v>21.18</v>
          </cell>
          <cell r="FT9">
            <v>93.381599999999978</v>
          </cell>
          <cell r="FU9">
            <v>119.51266560000002</v>
          </cell>
          <cell r="FV9">
            <v>19.540800000000001</v>
          </cell>
          <cell r="FW9">
            <v>96.623999999999995</v>
          </cell>
          <cell r="FX9">
            <v>128.31338880000001</v>
          </cell>
          <cell r="FY9">
            <v>18.560639999999999</v>
          </cell>
          <cell r="FZ9">
            <v>97.285679999999999</v>
          </cell>
          <cell r="GA9">
            <v>129.72262080000002</v>
          </cell>
          <cell r="GB9">
            <v>11.322240000000001</v>
          </cell>
          <cell r="GC9">
            <v>85.775760000000005</v>
          </cell>
          <cell r="GD9">
            <v>129.61866240000001</v>
          </cell>
          <cell r="GE9">
            <v>6.6566400000000012</v>
          </cell>
          <cell r="GF9">
            <v>87.497280000000018</v>
          </cell>
          <cell r="GG9">
            <v>130.20210239999997</v>
          </cell>
          <cell r="GH9">
            <v>12.458640000000001</v>
          </cell>
          <cell r="GI9">
            <v>84.583680000000001</v>
          </cell>
          <cell r="GJ9">
            <v>111.0125568</v>
          </cell>
          <cell r="GK9">
            <v>6.3528000000000002</v>
          </cell>
          <cell r="GL9">
            <v>62.327040000000011</v>
          </cell>
          <cell r="GM9">
            <v>115.83903359999999</v>
          </cell>
          <cell r="GN9">
            <v>16.504799999999999</v>
          </cell>
          <cell r="GO9">
            <v>48.859919999999995</v>
          </cell>
          <cell r="GP9">
            <v>103.148928</v>
          </cell>
          <cell r="GQ9">
            <v>21.193440000000002</v>
          </cell>
          <cell r="GR9">
            <v>43.438320000000004</v>
          </cell>
          <cell r="GS9">
            <v>91.088937600000008</v>
          </cell>
          <cell r="GT9">
            <v>16.773600000000002</v>
          </cell>
          <cell r="GU9">
            <v>28.318080000000002</v>
          </cell>
          <cell r="GV9">
            <v>98.663212800000011</v>
          </cell>
          <cell r="GW9">
            <v>14.18568</v>
          </cell>
          <cell r="GX9">
            <v>18.63288</v>
          </cell>
          <cell r="GY9">
            <v>76.051199999999994</v>
          </cell>
          <cell r="GZ9">
            <v>22.859279999999998</v>
          </cell>
          <cell r="HA9">
            <v>19.021439999999998</v>
          </cell>
          <cell r="HB9">
            <v>75.039196799999999</v>
          </cell>
          <cell r="HC9">
            <v>19.092719999999996</v>
          </cell>
          <cell r="HD9">
            <v>12.580800000000002</v>
          </cell>
        </row>
        <row r="10">
          <cell r="B10">
            <v>4</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row>
        <row r="11">
          <cell r="B11">
            <v>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0.89025439999999978</v>
          </cell>
          <cell r="DN11">
            <v>0</v>
          </cell>
          <cell r="DO11">
            <v>0</v>
          </cell>
          <cell r="DP11">
            <v>1.7805087999999996</v>
          </cell>
          <cell r="DQ11">
            <v>0</v>
          </cell>
          <cell r="DR11">
            <v>0</v>
          </cell>
          <cell r="DS11">
            <v>2.6707632000000001</v>
          </cell>
          <cell r="DT11">
            <v>0</v>
          </cell>
          <cell r="DU11">
            <v>0</v>
          </cell>
          <cell r="DV11">
            <v>3.5610175999999991</v>
          </cell>
          <cell r="DW11">
            <v>0</v>
          </cell>
          <cell r="DX11">
            <v>0</v>
          </cell>
          <cell r="DY11">
            <v>4.4512720000000003</v>
          </cell>
          <cell r="DZ11">
            <v>0</v>
          </cell>
          <cell r="EA11">
            <v>0</v>
          </cell>
          <cell r="EB11">
            <v>5.3415264000000002</v>
          </cell>
          <cell r="EC11">
            <v>0</v>
          </cell>
          <cell r="ED11">
            <v>0</v>
          </cell>
          <cell r="EE11">
            <v>6.2317808000000001</v>
          </cell>
          <cell r="EF11">
            <v>0</v>
          </cell>
          <cell r="EG11">
            <v>0</v>
          </cell>
          <cell r="EH11">
            <v>7.1220351999999982</v>
          </cell>
          <cell r="EI11">
            <v>0</v>
          </cell>
          <cell r="EJ11">
            <v>0</v>
          </cell>
          <cell r="EK11">
            <v>8.012289599999999</v>
          </cell>
          <cell r="EL11">
            <v>0</v>
          </cell>
          <cell r="EM11">
            <v>0</v>
          </cell>
          <cell r="EN11">
            <v>8.9025440000000007</v>
          </cell>
          <cell r="EO11">
            <v>0</v>
          </cell>
          <cell r="EP11">
            <v>0</v>
          </cell>
          <cell r="EQ11">
            <v>9.7927984000000023</v>
          </cell>
          <cell r="ER11">
            <v>0</v>
          </cell>
          <cell r="ES11">
            <v>0</v>
          </cell>
          <cell r="ET11">
            <v>10.684800000000003</v>
          </cell>
          <cell r="EU11">
            <v>0</v>
          </cell>
          <cell r="EV11">
            <v>0</v>
          </cell>
          <cell r="EW11">
            <v>14.1456</v>
          </cell>
          <cell r="EX11">
            <v>0</v>
          </cell>
          <cell r="EY11">
            <v>0</v>
          </cell>
          <cell r="EZ11">
            <v>14.649600000000005</v>
          </cell>
          <cell r="FA11">
            <v>0</v>
          </cell>
          <cell r="FB11">
            <v>0</v>
          </cell>
          <cell r="FC11">
            <v>12.651609600000004</v>
          </cell>
          <cell r="FD11">
            <v>0</v>
          </cell>
          <cell r="FE11">
            <v>0</v>
          </cell>
          <cell r="FF11">
            <v>14.582400000000002</v>
          </cell>
          <cell r="FG11">
            <v>0</v>
          </cell>
          <cell r="FH11">
            <v>0</v>
          </cell>
          <cell r="FI11">
            <v>16.833600000000001</v>
          </cell>
          <cell r="FJ11">
            <v>0</v>
          </cell>
          <cell r="FK11">
            <v>0</v>
          </cell>
          <cell r="FL11">
            <v>16.641811199999999</v>
          </cell>
          <cell r="FM11">
            <v>0</v>
          </cell>
          <cell r="FN11">
            <v>0</v>
          </cell>
          <cell r="FO11">
            <v>20.880216000000001</v>
          </cell>
          <cell r="FP11">
            <v>0</v>
          </cell>
          <cell r="FQ11">
            <v>0</v>
          </cell>
          <cell r="FR11">
            <v>23.931801600000004</v>
          </cell>
          <cell r="FS11">
            <v>0</v>
          </cell>
          <cell r="FT11">
            <v>0</v>
          </cell>
          <cell r="FU11">
            <v>24.605548800000005</v>
          </cell>
          <cell r="FV11">
            <v>0</v>
          </cell>
          <cell r="FW11">
            <v>0</v>
          </cell>
          <cell r="FX11">
            <v>26.417462400000009</v>
          </cell>
          <cell r="FY11">
            <v>0</v>
          </cell>
          <cell r="FZ11">
            <v>0</v>
          </cell>
          <cell r="GA11">
            <v>26.707598400000006</v>
          </cell>
          <cell r="GB11">
            <v>0</v>
          </cell>
          <cell r="GC11">
            <v>0</v>
          </cell>
          <cell r="GD11">
            <v>26.6861952</v>
          </cell>
          <cell r="GE11">
            <v>0</v>
          </cell>
          <cell r="GF11">
            <v>0</v>
          </cell>
          <cell r="GG11">
            <v>26.806315200000007</v>
          </cell>
          <cell r="GH11">
            <v>0</v>
          </cell>
          <cell r="GI11">
            <v>0</v>
          </cell>
          <cell r="GJ11">
            <v>22.855526400000002</v>
          </cell>
          <cell r="GK11">
            <v>0</v>
          </cell>
          <cell r="GL11">
            <v>0</v>
          </cell>
          <cell r="GM11">
            <v>23.8492128</v>
          </cell>
          <cell r="GN11">
            <v>0</v>
          </cell>
          <cell r="GO11">
            <v>0</v>
          </cell>
          <cell r="GP11">
            <v>21.236544000000002</v>
          </cell>
          <cell r="GQ11">
            <v>0</v>
          </cell>
          <cell r="GR11">
            <v>0</v>
          </cell>
          <cell r="GS11">
            <v>18.753604800000002</v>
          </cell>
          <cell r="GT11">
            <v>0</v>
          </cell>
          <cell r="GU11">
            <v>0</v>
          </cell>
          <cell r="GV11">
            <v>20.313014400000004</v>
          </cell>
          <cell r="GW11">
            <v>0</v>
          </cell>
          <cell r="GX11">
            <v>0</v>
          </cell>
          <cell r="GY11">
            <v>15.657600000000004</v>
          </cell>
          <cell r="GZ11">
            <v>0</v>
          </cell>
          <cell r="HA11">
            <v>0</v>
          </cell>
          <cell r="HB11">
            <v>15.449246400000002</v>
          </cell>
          <cell r="HC11">
            <v>0</v>
          </cell>
          <cell r="HD11">
            <v>0</v>
          </cell>
        </row>
      </sheetData>
      <sheetData sheetId="21">
        <row r="4">
          <cell r="C4">
            <v>1944</v>
          </cell>
        </row>
        <row r="7">
          <cell r="B7">
            <v>1</v>
          </cell>
          <cell r="C7">
            <v>0</v>
          </cell>
          <cell r="D7">
            <v>0</v>
          </cell>
          <cell r="E7">
            <v>0</v>
          </cell>
          <cell r="F7">
            <v>1.9412627586206899</v>
          </cell>
          <cell r="G7">
            <v>0</v>
          </cell>
          <cell r="H7">
            <v>0</v>
          </cell>
          <cell r="I7">
            <v>1.8581400000000001</v>
          </cell>
          <cell r="J7">
            <v>0</v>
          </cell>
          <cell r="K7">
            <v>0</v>
          </cell>
          <cell r="L7">
            <v>2.05425775862069</v>
          </cell>
          <cell r="M7">
            <v>0</v>
          </cell>
          <cell r="N7">
            <v>0</v>
          </cell>
          <cell r="O7">
            <v>3.5602083620689653</v>
          </cell>
          <cell r="P7">
            <v>0</v>
          </cell>
          <cell r="Q7">
            <v>0</v>
          </cell>
          <cell r="R7">
            <v>4.8927700862068981</v>
          </cell>
          <cell r="S7">
            <v>0</v>
          </cell>
          <cell r="T7">
            <v>0</v>
          </cell>
          <cell r="U7">
            <v>6.7732060344827598</v>
          </cell>
          <cell r="V7">
            <v>0</v>
          </cell>
          <cell r="W7">
            <v>0</v>
          </cell>
          <cell r="X7">
            <v>6.8604416379310349</v>
          </cell>
          <cell r="Y7">
            <v>0</v>
          </cell>
          <cell r="Z7">
            <v>0</v>
          </cell>
          <cell r="AA7">
            <v>8.6387058620689672</v>
          </cell>
          <cell r="AB7">
            <v>0</v>
          </cell>
          <cell r="AC7">
            <v>0</v>
          </cell>
          <cell r="AD7">
            <v>10.473251120689657</v>
          </cell>
          <cell r="AE7">
            <v>0</v>
          </cell>
          <cell r="AF7">
            <v>0</v>
          </cell>
          <cell r="AG7">
            <v>14.646922758620693</v>
          </cell>
          <cell r="AH7">
            <v>0</v>
          </cell>
          <cell r="AI7">
            <v>0</v>
          </cell>
          <cell r="AJ7">
            <v>17.096663017241383</v>
          </cell>
          <cell r="AK7">
            <v>0</v>
          </cell>
          <cell r="AL7">
            <v>0</v>
          </cell>
          <cell r="AM7">
            <v>19.496832672413795</v>
          </cell>
          <cell r="AN7">
            <v>0</v>
          </cell>
          <cell r="AO7">
            <v>0</v>
          </cell>
          <cell r="AP7">
            <v>19.356563017241381</v>
          </cell>
          <cell r="AQ7">
            <v>0</v>
          </cell>
          <cell r="AR7">
            <v>0</v>
          </cell>
          <cell r="AS7">
            <v>21.122272241379314</v>
          </cell>
          <cell r="AT7">
            <v>0</v>
          </cell>
          <cell r="AU7">
            <v>0</v>
          </cell>
          <cell r="AV7">
            <v>25.014538706896555</v>
          </cell>
          <cell r="AW7">
            <v>0</v>
          </cell>
          <cell r="AX7">
            <v>0</v>
          </cell>
          <cell r="AY7">
            <v>27.276819827586213</v>
          </cell>
          <cell r="AZ7">
            <v>0</v>
          </cell>
          <cell r="BA7">
            <v>0</v>
          </cell>
          <cell r="BB7">
            <v>26.794534655172416</v>
          </cell>
          <cell r="BC7">
            <v>0</v>
          </cell>
          <cell r="BD7">
            <v>0</v>
          </cell>
          <cell r="BE7">
            <v>24.800670775862073</v>
          </cell>
          <cell r="BF7">
            <v>0</v>
          </cell>
          <cell r="BG7">
            <v>0</v>
          </cell>
          <cell r="BH7">
            <v>28.718480172413795</v>
          </cell>
          <cell r="BI7">
            <v>0</v>
          </cell>
          <cell r="BJ7">
            <v>0</v>
          </cell>
          <cell r="BK7">
            <v>34.218003103448282</v>
          </cell>
          <cell r="BL7">
            <v>0</v>
          </cell>
          <cell r="BM7">
            <v>0</v>
          </cell>
          <cell r="BN7">
            <v>36.68571</v>
          </cell>
          <cell r="BO7">
            <v>0</v>
          </cell>
          <cell r="BP7">
            <v>0</v>
          </cell>
          <cell r="BQ7">
            <v>34.57647</v>
          </cell>
          <cell r="BR7">
            <v>0</v>
          </cell>
          <cell r="BS7">
            <v>0</v>
          </cell>
          <cell r="BT7">
            <v>33.75130344827587</v>
          </cell>
          <cell r="BU7">
            <v>0</v>
          </cell>
          <cell r="BV7">
            <v>0</v>
          </cell>
          <cell r="BW7">
            <v>32.218727586206903</v>
          </cell>
          <cell r="BX7">
            <v>0</v>
          </cell>
          <cell r="BY7">
            <v>0</v>
          </cell>
          <cell r="BZ7">
            <v>32.774394568965519</v>
          </cell>
          <cell r="CA7">
            <v>0</v>
          </cell>
          <cell r="CB7">
            <v>0</v>
          </cell>
          <cell r="CC7">
            <v>34.230125172413807</v>
          </cell>
          <cell r="CD7">
            <v>0</v>
          </cell>
          <cell r="CE7">
            <v>0</v>
          </cell>
          <cell r="CF7">
            <v>32.371985172413801</v>
          </cell>
          <cell r="CG7">
            <v>0</v>
          </cell>
          <cell r="CH7">
            <v>0</v>
          </cell>
          <cell r="CI7">
            <v>30.169232068965524</v>
          </cell>
          <cell r="CJ7">
            <v>0</v>
          </cell>
          <cell r="CK7">
            <v>0</v>
          </cell>
          <cell r="CL7">
            <v>32.643000000000001</v>
          </cell>
          <cell r="CM7">
            <v>0</v>
          </cell>
          <cell r="CN7">
            <v>0</v>
          </cell>
          <cell r="CO7">
            <v>32.794525862068973</v>
          </cell>
          <cell r="CP7">
            <v>0</v>
          </cell>
          <cell r="CQ7">
            <v>0</v>
          </cell>
          <cell r="CR7">
            <v>28.789913793103452</v>
          </cell>
          <cell r="CS7">
            <v>0</v>
          </cell>
          <cell r="CT7">
            <v>0</v>
          </cell>
          <cell r="CU7">
            <v>26.62525862068966</v>
          </cell>
          <cell r="CV7">
            <v>0</v>
          </cell>
          <cell r="CW7">
            <v>0</v>
          </cell>
          <cell r="CX7">
            <v>25.326465517241385</v>
          </cell>
          <cell r="CY7">
            <v>0</v>
          </cell>
          <cell r="CZ7">
            <v>0</v>
          </cell>
          <cell r="DA7">
            <v>22.72887931034483</v>
          </cell>
          <cell r="DB7">
            <v>0</v>
          </cell>
          <cell r="DC7">
            <v>0</v>
          </cell>
          <cell r="DD7">
            <v>21.86301724137931</v>
          </cell>
          <cell r="DE7">
            <v>0</v>
          </cell>
          <cell r="DF7">
            <v>0</v>
          </cell>
          <cell r="DG7">
            <v>20.564224137931038</v>
          </cell>
          <cell r="DH7">
            <v>0</v>
          </cell>
          <cell r="DI7">
            <v>0</v>
          </cell>
          <cell r="DJ7">
            <v>20.932215517241385</v>
          </cell>
          <cell r="DK7">
            <v>0</v>
          </cell>
          <cell r="DL7">
            <v>0</v>
          </cell>
          <cell r="DM7">
            <v>22.057619741379312</v>
          </cell>
          <cell r="DN7">
            <v>0</v>
          </cell>
          <cell r="DO7">
            <v>0</v>
          </cell>
          <cell r="DP7">
            <v>18.629022413793102</v>
          </cell>
          <cell r="DQ7">
            <v>0</v>
          </cell>
          <cell r="DR7">
            <v>0</v>
          </cell>
          <cell r="DS7">
            <v>19.532549482758618</v>
          </cell>
          <cell r="DT7">
            <v>0</v>
          </cell>
          <cell r="DU7">
            <v>0</v>
          </cell>
          <cell r="DV7">
            <v>22.545533017241382</v>
          </cell>
          <cell r="DW7">
            <v>0</v>
          </cell>
          <cell r="DX7">
            <v>0</v>
          </cell>
          <cell r="DY7">
            <v>24.102353017241381</v>
          </cell>
          <cell r="DZ7">
            <v>0</v>
          </cell>
          <cell r="EA7">
            <v>0</v>
          </cell>
          <cell r="EB7">
            <v>25.082725344827587</v>
          </cell>
          <cell r="EC7">
            <v>0</v>
          </cell>
          <cell r="ED7">
            <v>0</v>
          </cell>
          <cell r="EE7">
            <v>24.562125775862075</v>
          </cell>
          <cell r="EF7">
            <v>0</v>
          </cell>
          <cell r="EG7">
            <v>0</v>
          </cell>
          <cell r="EH7">
            <v>24.649361379310346</v>
          </cell>
          <cell r="EI7">
            <v>0</v>
          </cell>
          <cell r="EJ7">
            <v>0</v>
          </cell>
          <cell r="EK7">
            <v>20.580026120689659</v>
          </cell>
          <cell r="EL7">
            <v>0</v>
          </cell>
          <cell r="EM7">
            <v>0</v>
          </cell>
          <cell r="EN7">
            <v>18.653699482758626</v>
          </cell>
          <cell r="EO7">
            <v>0</v>
          </cell>
          <cell r="EP7">
            <v>0</v>
          </cell>
          <cell r="EQ7">
            <v>25.759396551724137</v>
          </cell>
          <cell r="ER7">
            <v>0</v>
          </cell>
          <cell r="ES7">
            <v>0</v>
          </cell>
          <cell r="ET7">
            <v>24.21321428571429</v>
          </cell>
          <cell r="EU7">
            <v>0</v>
          </cell>
          <cell r="EV7">
            <v>0</v>
          </cell>
          <cell r="EW7">
            <v>22.66703201970444</v>
          </cell>
          <cell r="EX7">
            <v>0</v>
          </cell>
          <cell r="EY7">
            <v>0</v>
          </cell>
          <cell r="EZ7">
            <v>21.120849753694582</v>
          </cell>
          <cell r="FA7">
            <v>0</v>
          </cell>
          <cell r="FB7">
            <v>0</v>
          </cell>
          <cell r="FC7">
            <v>19.574667487684732</v>
          </cell>
          <cell r="FD7">
            <v>0</v>
          </cell>
          <cell r="FE7">
            <v>0</v>
          </cell>
          <cell r="FF7">
            <v>18.028485221674881</v>
          </cell>
          <cell r="FG7">
            <v>0</v>
          </cell>
          <cell r="FH7">
            <v>0</v>
          </cell>
          <cell r="FI7">
            <v>16.482302955665027</v>
          </cell>
          <cell r="FJ7">
            <v>0</v>
          </cell>
          <cell r="FK7">
            <v>0</v>
          </cell>
          <cell r="FL7">
            <v>14.94045</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row>
        <row r="8">
          <cell r="B8">
            <v>2</v>
          </cell>
          <cell r="C8">
            <v>0</v>
          </cell>
          <cell r="D8">
            <v>0</v>
          </cell>
          <cell r="E8">
            <v>0</v>
          </cell>
          <cell r="F8">
            <v>1.0842311999999998</v>
          </cell>
          <cell r="G8">
            <v>2.67189E-2</v>
          </cell>
          <cell r="H8">
            <v>2.6598000000000004E-3</v>
          </cell>
          <cell r="I8">
            <v>1.0378056</v>
          </cell>
          <cell r="J8">
            <v>5.3558700000000001E-2</v>
          </cell>
          <cell r="K8">
            <v>1.2090000000000002E-2</v>
          </cell>
          <cell r="L8">
            <v>1.1473410000000002</v>
          </cell>
          <cell r="M8">
            <v>0.12573600000000001</v>
          </cell>
          <cell r="N8">
            <v>3.3972900000000007E-2</v>
          </cell>
          <cell r="O8">
            <v>1.9884423000000002</v>
          </cell>
          <cell r="P8">
            <v>0.29729309999999998</v>
          </cell>
          <cell r="Q8">
            <v>7.26609E-2</v>
          </cell>
          <cell r="R8">
            <v>2.7327027000000004</v>
          </cell>
          <cell r="S8">
            <v>1.0304307000000001</v>
          </cell>
          <cell r="T8">
            <v>6.2263500000000006E-2</v>
          </cell>
          <cell r="U8">
            <v>3.7829610000000002</v>
          </cell>
          <cell r="V8">
            <v>2.3887422000000003</v>
          </cell>
          <cell r="W8">
            <v>7.6166999999999999E-2</v>
          </cell>
          <cell r="X8">
            <v>3.8316837000000001</v>
          </cell>
          <cell r="Y8">
            <v>3.8152412999999998</v>
          </cell>
          <cell r="Z8">
            <v>0.1033695</v>
          </cell>
          <cell r="AA8">
            <v>4.8248771999999995</v>
          </cell>
          <cell r="AB8">
            <v>7.5683400000000012E-2</v>
          </cell>
          <cell r="AC8">
            <v>0.1182402</v>
          </cell>
          <cell r="AD8">
            <v>5.8495047000000007</v>
          </cell>
          <cell r="AE8">
            <v>6.0208200000000003E-2</v>
          </cell>
          <cell r="AF8">
            <v>0.13081380000000001</v>
          </cell>
          <cell r="AG8">
            <v>8.1805775999999994</v>
          </cell>
          <cell r="AH8">
            <v>0.23430420000000002</v>
          </cell>
          <cell r="AI8">
            <v>0.20782710000000004</v>
          </cell>
          <cell r="AJ8">
            <v>9.5488028999999983</v>
          </cell>
          <cell r="AK8">
            <v>0.24264630000000004</v>
          </cell>
          <cell r="AL8">
            <v>0.22584120000000002</v>
          </cell>
          <cell r="AM8">
            <v>10.8893421</v>
          </cell>
          <cell r="AN8">
            <v>0.15753269999999997</v>
          </cell>
          <cell r="AO8">
            <v>0.27021149999999999</v>
          </cell>
          <cell r="AP8">
            <v>10.810998900000001</v>
          </cell>
          <cell r="AQ8">
            <v>0.117273</v>
          </cell>
          <cell r="AR8">
            <v>0.27347579999999999</v>
          </cell>
          <cell r="AS8">
            <v>11.797180200000001</v>
          </cell>
          <cell r="AT8">
            <v>4.5095700000000002E-2</v>
          </cell>
          <cell r="AU8">
            <v>0.19875960000000001</v>
          </cell>
          <cell r="AV8">
            <v>13.9710831</v>
          </cell>
          <cell r="AW8">
            <v>0.1071174</v>
          </cell>
          <cell r="AX8">
            <v>0.25425270000000005</v>
          </cell>
          <cell r="AY8">
            <v>15.234609000000001</v>
          </cell>
          <cell r="AZ8">
            <v>9.1763100000000014E-2</v>
          </cell>
          <cell r="BA8">
            <v>0.68501940000000017</v>
          </cell>
          <cell r="BB8">
            <v>14.9652438</v>
          </cell>
          <cell r="BC8">
            <v>0.49049130000000002</v>
          </cell>
          <cell r="BD8">
            <v>0.8570601000000001</v>
          </cell>
          <cell r="BE8">
            <v>13.851633900000001</v>
          </cell>
          <cell r="BF8">
            <v>0.52784939999999991</v>
          </cell>
          <cell r="BG8">
            <v>0.96635370000000009</v>
          </cell>
          <cell r="BH8">
            <v>16.039802999999999</v>
          </cell>
          <cell r="BI8">
            <v>0.37998870000000001</v>
          </cell>
          <cell r="BJ8">
            <v>2.1873228</v>
          </cell>
          <cell r="BK8">
            <v>19.111388399999999</v>
          </cell>
          <cell r="BL8">
            <v>0.20492550000000004</v>
          </cell>
          <cell r="BM8">
            <v>3.5018685000000001</v>
          </cell>
          <cell r="BN8">
            <v>20.489648399999997</v>
          </cell>
          <cell r="BO8">
            <v>0.22160969999999999</v>
          </cell>
          <cell r="BP8">
            <v>4.3181852999999997</v>
          </cell>
          <cell r="BQ8">
            <v>19.311598799999999</v>
          </cell>
          <cell r="BR8">
            <v>0.23793120000000001</v>
          </cell>
          <cell r="BS8">
            <v>4.2815526000000013</v>
          </cell>
          <cell r="BT8">
            <v>18.850728</v>
          </cell>
          <cell r="BU8">
            <v>0.36668970000000001</v>
          </cell>
          <cell r="BV8">
            <v>3.8203191000000003</v>
          </cell>
          <cell r="BW8">
            <v>17.994756000000002</v>
          </cell>
          <cell r="BX8">
            <v>0.35810579999999997</v>
          </cell>
          <cell r="BY8">
            <v>4.4555276999999993</v>
          </cell>
          <cell r="BZ8">
            <v>18.305106299999998</v>
          </cell>
          <cell r="CA8">
            <v>0.24083280000000001</v>
          </cell>
          <cell r="CB8">
            <v>5.0429808000000005</v>
          </cell>
          <cell r="CC8">
            <v>19.1181588</v>
          </cell>
          <cell r="CD8">
            <v>0.2769819</v>
          </cell>
          <cell r="CE8">
            <v>5.4819687000000012</v>
          </cell>
          <cell r="CF8">
            <v>18.080353200000001</v>
          </cell>
          <cell r="CG8">
            <v>0.2353923</v>
          </cell>
          <cell r="CH8">
            <v>6.8568435000000001</v>
          </cell>
          <cell r="CI8">
            <v>16.850074800000002</v>
          </cell>
          <cell r="CJ8">
            <v>0.27939989999999998</v>
          </cell>
          <cell r="CK8">
            <v>5.9791094999999999</v>
          </cell>
          <cell r="CL8">
            <v>18.231719999999999</v>
          </cell>
          <cell r="CM8">
            <v>0.24506430000000004</v>
          </cell>
          <cell r="CN8">
            <v>6.6862536000000006</v>
          </cell>
          <cell r="CO8">
            <v>18.31635</v>
          </cell>
          <cell r="CP8">
            <v>0.21532289999999998</v>
          </cell>
          <cell r="CQ8">
            <v>3.9528254999999999</v>
          </cell>
          <cell r="CR8">
            <v>16.079699999999999</v>
          </cell>
          <cell r="CS8">
            <v>0.13649610000000001</v>
          </cell>
          <cell r="CT8">
            <v>4.3469594999999996</v>
          </cell>
          <cell r="CU8">
            <v>14.870700000000001</v>
          </cell>
          <cell r="CV8">
            <v>0</v>
          </cell>
          <cell r="CW8">
            <v>2.028702</v>
          </cell>
          <cell r="CX8">
            <v>14.145300000000001</v>
          </cell>
          <cell r="CY8">
            <v>0</v>
          </cell>
          <cell r="CZ8">
            <v>2.6598000000000004E-3</v>
          </cell>
          <cell r="DA8">
            <v>12.6945</v>
          </cell>
          <cell r="DB8">
            <v>0</v>
          </cell>
          <cell r="DC8">
            <v>2.6598000000000004E-3</v>
          </cell>
          <cell r="DD8">
            <v>12.210900000000002</v>
          </cell>
          <cell r="DE8">
            <v>0</v>
          </cell>
          <cell r="DF8">
            <v>2.6598000000000004E-3</v>
          </cell>
          <cell r="DG8">
            <v>11.4855</v>
          </cell>
          <cell r="DH8">
            <v>0</v>
          </cell>
          <cell r="DI8">
            <v>2.6598000000000004E-3</v>
          </cell>
          <cell r="DJ8">
            <v>11.691030000000001</v>
          </cell>
          <cell r="DK8">
            <v>0</v>
          </cell>
          <cell r="DL8">
            <v>0</v>
          </cell>
          <cell r="DM8">
            <v>12.319589100000002</v>
          </cell>
          <cell r="DN8">
            <v>0</v>
          </cell>
          <cell r="DO8">
            <v>0</v>
          </cell>
          <cell r="DP8">
            <v>10.404653999999999</v>
          </cell>
          <cell r="DQ8">
            <v>0</v>
          </cell>
          <cell r="DR8">
            <v>0</v>
          </cell>
          <cell r="DS8">
            <v>10.909290599999999</v>
          </cell>
          <cell r="DT8">
            <v>0</v>
          </cell>
          <cell r="DU8">
            <v>0</v>
          </cell>
          <cell r="DV8">
            <v>12.592097700000002</v>
          </cell>
          <cell r="DW8">
            <v>0</v>
          </cell>
          <cell r="DX8">
            <v>0</v>
          </cell>
          <cell r="DY8">
            <v>13.461610500000001</v>
          </cell>
          <cell r="DZ8">
            <v>0</v>
          </cell>
          <cell r="EA8">
            <v>0</v>
          </cell>
          <cell r="EB8">
            <v>14.0091666</v>
          </cell>
          <cell r="EC8">
            <v>0</v>
          </cell>
          <cell r="ED8">
            <v>0</v>
          </cell>
          <cell r="EE8">
            <v>13.718402100000002</v>
          </cell>
          <cell r="EF8">
            <v>0</v>
          </cell>
          <cell r="EG8">
            <v>0</v>
          </cell>
          <cell r="EH8">
            <v>13.767124799999999</v>
          </cell>
          <cell r="EI8">
            <v>0</v>
          </cell>
          <cell r="EJ8">
            <v>0</v>
          </cell>
          <cell r="EK8">
            <v>11.494325699999999</v>
          </cell>
          <cell r="EL8">
            <v>0</v>
          </cell>
          <cell r="EM8">
            <v>0</v>
          </cell>
          <cell r="EN8">
            <v>10.418436600000001</v>
          </cell>
          <cell r="EO8">
            <v>0</v>
          </cell>
          <cell r="EP8">
            <v>0</v>
          </cell>
          <cell r="EQ8">
            <v>14.387099999999998</v>
          </cell>
          <cell r="ER8">
            <v>0</v>
          </cell>
          <cell r="ES8">
            <v>0</v>
          </cell>
          <cell r="ET8">
            <v>13.523528571428571</v>
          </cell>
          <cell r="EU8">
            <v>0</v>
          </cell>
          <cell r="EV8">
            <v>0</v>
          </cell>
          <cell r="EW8">
            <v>12.659957142857145</v>
          </cell>
          <cell r="EX8">
            <v>0</v>
          </cell>
          <cell r="EY8">
            <v>0</v>
          </cell>
          <cell r="EZ8">
            <v>11.796385714285714</v>
          </cell>
          <cell r="FA8">
            <v>0</v>
          </cell>
          <cell r="FB8">
            <v>0</v>
          </cell>
          <cell r="FC8">
            <v>10.932814285714286</v>
          </cell>
          <cell r="FD8">
            <v>1.2984660000000001</v>
          </cell>
          <cell r="FE8">
            <v>0</v>
          </cell>
          <cell r="FF8">
            <v>10.069242857142857</v>
          </cell>
          <cell r="FG8">
            <v>0.75985650000000005</v>
          </cell>
          <cell r="FH8">
            <v>0</v>
          </cell>
          <cell r="FI8">
            <v>9.2056714285714278</v>
          </cell>
          <cell r="FJ8">
            <v>0.73724820000000002</v>
          </cell>
          <cell r="FK8">
            <v>0</v>
          </cell>
          <cell r="FL8">
            <v>8.3445180000000008</v>
          </cell>
          <cell r="FM8">
            <v>0.92403869999999999</v>
          </cell>
          <cell r="FN8">
            <v>0</v>
          </cell>
          <cell r="FO8">
            <v>0</v>
          </cell>
          <cell r="FP8">
            <v>1.1205012000000001</v>
          </cell>
          <cell r="FQ8">
            <v>2.3157000000000001</v>
          </cell>
          <cell r="FR8">
            <v>0</v>
          </cell>
          <cell r="FS8">
            <v>0.99597420000000003</v>
          </cell>
          <cell r="FT8">
            <v>3.0248249999999999</v>
          </cell>
          <cell r="FU8">
            <v>0</v>
          </cell>
          <cell r="FV8">
            <v>0.88220729999999992</v>
          </cell>
          <cell r="FW8">
            <v>4.5742050000000001</v>
          </cell>
          <cell r="FX8">
            <v>0</v>
          </cell>
          <cell r="FY8">
            <v>0.96478200000000003</v>
          </cell>
          <cell r="FZ8">
            <v>3.6846600000000005</v>
          </cell>
          <cell r="GA8">
            <v>0</v>
          </cell>
          <cell r="GB8">
            <v>1.5440139000000002</v>
          </cell>
          <cell r="GC8">
            <v>5.4446849999999998</v>
          </cell>
          <cell r="GD8">
            <v>0</v>
          </cell>
          <cell r="GE8">
            <v>2.6205075</v>
          </cell>
          <cell r="GF8">
            <v>3.6614100000000001</v>
          </cell>
          <cell r="GG8">
            <v>0</v>
          </cell>
          <cell r="GH8">
            <v>3.6566205000000003</v>
          </cell>
          <cell r="GI8">
            <v>3.4307699999999999</v>
          </cell>
          <cell r="GJ8">
            <v>0</v>
          </cell>
          <cell r="GK8">
            <v>4.6459451999999999</v>
          </cell>
          <cell r="GL8">
            <v>2.046465</v>
          </cell>
          <cell r="GM8">
            <v>0</v>
          </cell>
          <cell r="GN8">
            <v>3.8776257000000003</v>
          </cell>
          <cell r="GO8">
            <v>0.17251499999999997</v>
          </cell>
          <cell r="GP8">
            <v>0</v>
          </cell>
          <cell r="GQ8">
            <v>2.8444143</v>
          </cell>
          <cell r="GR8">
            <v>0.84583499999999989</v>
          </cell>
          <cell r="GS8">
            <v>0</v>
          </cell>
          <cell r="GT8">
            <v>3.9948986999999998</v>
          </cell>
          <cell r="GU8">
            <v>0.59659499999999988</v>
          </cell>
          <cell r="GV8">
            <v>0</v>
          </cell>
          <cell r="GW8">
            <v>5.7280001999999994</v>
          </cell>
          <cell r="GX8">
            <v>1.0099800000000001</v>
          </cell>
          <cell r="GY8">
            <v>0</v>
          </cell>
          <cell r="GZ8">
            <v>8.3485077000000008</v>
          </cell>
          <cell r="HA8">
            <v>0.86862000000000006</v>
          </cell>
          <cell r="HB8">
            <v>0</v>
          </cell>
          <cell r="HC8">
            <v>7.2452951999999993</v>
          </cell>
          <cell r="HD8">
            <v>1.1146050000000001</v>
          </cell>
        </row>
        <row r="9">
          <cell r="B9">
            <v>3</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row>
        <row r="10">
          <cell r="B10">
            <v>4</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row>
        <row r="11">
          <cell r="B11">
            <v>5</v>
          </cell>
          <cell r="C11">
            <v>0</v>
          </cell>
          <cell r="D11">
            <v>0</v>
          </cell>
          <cell r="E11">
            <v>0</v>
          </cell>
          <cell r="F11">
            <v>3.0858887999999998</v>
          </cell>
          <cell r="G11">
            <v>7.6046099999999991E-2</v>
          </cell>
          <cell r="H11">
            <v>7.5702E-3</v>
          </cell>
          <cell r="I11">
            <v>2.9537543999999998</v>
          </cell>
          <cell r="J11">
            <v>0.1524363</v>
          </cell>
          <cell r="K11">
            <v>3.4409999999999996E-2</v>
          </cell>
          <cell r="L11">
            <v>3.2655090000000002</v>
          </cell>
          <cell r="M11">
            <v>0.35786400000000002</v>
          </cell>
          <cell r="N11">
            <v>9.6692100000000017E-2</v>
          </cell>
          <cell r="O11">
            <v>5.6594126999999999</v>
          </cell>
          <cell r="P11">
            <v>0.84614190000000011</v>
          </cell>
          <cell r="Q11">
            <v>0.20680409999999999</v>
          </cell>
          <cell r="R11">
            <v>7.7776923000000009</v>
          </cell>
          <cell r="S11">
            <v>2.9327642999999997</v>
          </cell>
          <cell r="T11">
            <v>0.17721149999999999</v>
          </cell>
          <cell r="U11">
            <v>10.766888999999999</v>
          </cell>
          <cell r="V11">
            <v>6.7987278</v>
          </cell>
          <cell r="W11">
            <v>0.216783</v>
          </cell>
          <cell r="X11">
            <v>10.905561299999999</v>
          </cell>
          <cell r="Y11">
            <v>10.858763699999999</v>
          </cell>
          <cell r="Z11">
            <v>0.29420549999999995</v>
          </cell>
          <cell r="AA11">
            <v>13.7323428</v>
          </cell>
          <cell r="AB11">
            <v>0.2154066</v>
          </cell>
          <cell r="AC11">
            <v>0.33652980000000005</v>
          </cell>
          <cell r="AD11">
            <v>16.648590299999999</v>
          </cell>
          <cell r="AE11">
            <v>0.17136180000000001</v>
          </cell>
          <cell r="AF11">
            <v>0.37231620000000004</v>
          </cell>
          <cell r="AG11">
            <v>23.283182399999998</v>
          </cell>
          <cell r="AH11">
            <v>0.66686579999999995</v>
          </cell>
          <cell r="AI11">
            <v>0.59150789999999998</v>
          </cell>
          <cell r="AJ11">
            <v>27.1773621</v>
          </cell>
          <cell r="AK11">
            <v>0.69060870000000008</v>
          </cell>
          <cell r="AL11">
            <v>0.64277880000000009</v>
          </cell>
          <cell r="AM11">
            <v>30.9927429</v>
          </cell>
          <cell r="AN11">
            <v>0.44836229999999999</v>
          </cell>
          <cell r="AO11">
            <v>0.76906350000000001</v>
          </cell>
          <cell r="AP11">
            <v>30.769766100000005</v>
          </cell>
          <cell r="AQ11">
            <v>0.33377699999999999</v>
          </cell>
          <cell r="AR11">
            <v>0.7783542</v>
          </cell>
          <cell r="AS11">
            <v>33.576589799999994</v>
          </cell>
          <cell r="AT11">
            <v>0.1283493</v>
          </cell>
          <cell r="AU11">
            <v>0.56570039999999999</v>
          </cell>
          <cell r="AV11">
            <v>39.763851899999999</v>
          </cell>
          <cell r="AW11">
            <v>0.30487259999999999</v>
          </cell>
          <cell r="AX11">
            <v>0.72364230000000007</v>
          </cell>
          <cell r="AY11">
            <v>43.360040999999995</v>
          </cell>
          <cell r="AZ11">
            <v>0.26117190000000007</v>
          </cell>
          <cell r="BA11">
            <v>1.9496706000000001</v>
          </cell>
          <cell r="BB11">
            <v>42.593386199999998</v>
          </cell>
          <cell r="BC11">
            <v>1.3960136999999999</v>
          </cell>
          <cell r="BD11">
            <v>2.4393248999999999</v>
          </cell>
          <cell r="BE11">
            <v>39.423881099999996</v>
          </cell>
          <cell r="BF11">
            <v>1.5023405999999997</v>
          </cell>
          <cell r="BG11">
            <v>2.7503913</v>
          </cell>
          <cell r="BH11">
            <v>45.651746999999993</v>
          </cell>
          <cell r="BI11">
            <v>1.0815062999999998</v>
          </cell>
          <cell r="BJ11">
            <v>6.2254571999999992</v>
          </cell>
          <cell r="BK11">
            <v>54.393951599999994</v>
          </cell>
          <cell r="BL11">
            <v>0.58324949999999998</v>
          </cell>
          <cell r="BM11">
            <v>9.9668565000000005</v>
          </cell>
          <cell r="BN11">
            <v>58.316691599999992</v>
          </cell>
          <cell r="BO11">
            <v>0.63073529999999989</v>
          </cell>
          <cell r="BP11">
            <v>12.2902197</v>
          </cell>
          <cell r="BQ11">
            <v>54.963781199999993</v>
          </cell>
          <cell r="BR11">
            <v>0.67718880000000004</v>
          </cell>
          <cell r="BS11">
            <v>12.185957399999999</v>
          </cell>
          <cell r="BT11">
            <v>53.652071999999997</v>
          </cell>
          <cell r="BU11">
            <v>1.0436553</v>
          </cell>
          <cell r="BV11">
            <v>10.8732159</v>
          </cell>
          <cell r="BW11">
            <v>51.215843999999997</v>
          </cell>
          <cell r="BX11">
            <v>1.0192242</v>
          </cell>
          <cell r="BY11">
            <v>12.6811173</v>
          </cell>
          <cell r="BZ11">
            <v>52.099148699999994</v>
          </cell>
          <cell r="CA11">
            <v>0.68544720000000003</v>
          </cell>
          <cell r="CB11">
            <v>14.353099200000001</v>
          </cell>
          <cell r="CC11">
            <v>54.413221200000002</v>
          </cell>
          <cell r="CD11">
            <v>0.78833310000000001</v>
          </cell>
          <cell r="CE11">
            <v>15.602526300000001</v>
          </cell>
          <cell r="CF11">
            <v>51.459466800000001</v>
          </cell>
          <cell r="CG11">
            <v>0.66996270000000002</v>
          </cell>
          <cell r="CH11">
            <v>19.515631500000005</v>
          </cell>
          <cell r="CI11">
            <v>47.957905199999999</v>
          </cell>
          <cell r="CJ11">
            <v>0.79521509999999995</v>
          </cell>
          <cell r="CK11">
            <v>17.0174655</v>
          </cell>
          <cell r="CL11">
            <v>51.89027999999999</v>
          </cell>
          <cell r="CM11">
            <v>0.69749070000000002</v>
          </cell>
          <cell r="CN11">
            <v>19.030106400000001</v>
          </cell>
          <cell r="CO11">
            <v>52.131149999999984</v>
          </cell>
          <cell r="CP11">
            <v>0.61284210000000006</v>
          </cell>
          <cell r="CQ11">
            <v>11.250349499999999</v>
          </cell>
          <cell r="CR11">
            <v>45.765300000000003</v>
          </cell>
          <cell r="CS11">
            <v>0.38848890000000008</v>
          </cell>
          <cell r="CT11">
            <v>12.3721155</v>
          </cell>
          <cell r="CU11">
            <v>42.324299999999994</v>
          </cell>
          <cell r="CV11">
            <v>0</v>
          </cell>
          <cell r="CW11">
            <v>5.7739980000000006</v>
          </cell>
          <cell r="CX11">
            <v>40.259700000000002</v>
          </cell>
          <cell r="CY11">
            <v>0</v>
          </cell>
          <cell r="CZ11">
            <v>7.5702E-3</v>
          </cell>
          <cell r="DA11">
            <v>36.130499999999998</v>
          </cell>
          <cell r="DB11">
            <v>0</v>
          </cell>
          <cell r="DC11">
            <v>7.5702E-3</v>
          </cell>
          <cell r="DD11">
            <v>34.754100000000008</v>
          </cell>
          <cell r="DE11">
            <v>0</v>
          </cell>
          <cell r="DF11">
            <v>7.5702E-3</v>
          </cell>
          <cell r="DG11">
            <v>32.689500000000002</v>
          </cell>
          <cell r="DH11">
            <v>0</v>
          </cell>
          <cell r="DI11">
            <v>7.5702E-3</v>
          </cell>
          <cell r="DJ11">
            <v>33.274470000000001</v>
          </cell>
          <cell r="DK11">
            <v>0</v>
          </cell>
          <cell r="DL11">
            <v>0</v>
          </cell>
          <cell r="DM11">
            <v>35.063445899999998</v>
          </cell>
          <cell r="DN11">
            <v>0</v>
          </cell>
          <cell r="DO11">
            <v>0</v>
          </cell>
          <cell r="DP11">
            <v>29.613246</v>
          </cell>
          <cell r="DQ11">
            <v>0</v>
          </cell>
          <cell r="DR11">
            <v>0</v>
          </cell>
          <cell r="DS11">
            <v>31.049519399999994</v>
          </cell>
          <cell r="DT11">
            <v>0</v>
          </cell>
          <cell r="DU11">
            <v>0</v>
          </cell>
          <cell r="DV11">
            <v>35.839047300000011</v>
          </cell>
          <cell r="DW11">
            <v>0</v>
          </cell>
          <cell r="DX11">
            <v>0</v>
          </cell>
          <cell r="DY11">
            <v>38.313814499999999</v>
          </cell>
          <cell r="DZ11">
            <v>0</v>
          </cell>
          <cell r="EA11">
            <v>0</v>
          </cell>
          <cell r="EB11">
            <v>39.872243400000009</v>
          </cell>
          <cell r="EC11">
            <v>0</v>
          </cell>
          <cell r="ED11">
            <v>0</v>
          </cell>
          <cell r="EE11">
            <v>39.044682899999998</v>
          </cell>
          <cell r="EF11">
            <v>0</v>
          </cell>
          <cell r="EG11">
            <v>0</v>
          </cell>
          <cell r="EH11">
            <v>39.183355200000008</v>
          </cell>
          <cell r="EI11">
            <v>0</v>
          </cell>
          <cell r="EJ11">
            <v>0</v>
          </cell>
          <cell r="EK11">
            <v>32.714619299999995</v>
          </cell>
          <cell r="EL11">
            <v>0</v>
          </cell>
          <cell r="EM11">
            <v>0</v>
          </cell>
          <cell r="EN11">
            <v>29.652473400000005</v>
          </cell>
          <cell r="EO11">
            <v>0</v>
          </cell>
          <cell r="EP11">
            <v>0</v>
          </cell>
          <cell r="EQ11">
            <v>40.947899999999997</v>
          </cell>
          <cell r="ER11">
            <v>0</v>
          </cell>
          <cell r="ES11">
            <v>0</v>
          </cell>
          <cell r="ET11">
            <v>38.490042857142861</v>
          </cell>
          <cell r="EU11">
            <v>0</v>
          </cell>
          <cell r="EV11">
            <v>0</v>
          </cell>
          <cell r="EW11">
            <v>36.032185714285724</v>
          </cell>
          <cell r="EX11">
            <v>0</v>
          </cell>
          <cell r="EY11">
            <v>0</v>
          </cell>
          <cell r="EZ11">
            <v>33.574328571428573</v>
          </cell>
          <cell r="FA11">
            <v>0</v>
          </cell>
          <cell r="FB11">
            <v>0</v>
          </cell>
          <cell r="FC11">
            <v>31.116471428571433</v>
          </cell>
          <cell r="FD11">
            <v>3.6956340000000005</v>
          </cell>
          <cell r="FE11">
            <v>0</v>
          </cell>
          <cell r="FF11">
            <v>28.658614285714282</v>
          </cell>
          <cell r="FG11">
            <v>2.1626685000000001</v>
          </cell>
          <cell r="FH11">
            <v>0</v>
          </cell>
          <cell r="FI11">
            <v>26.200757142857142</v>
          </cell>
          <cell r="FJ11">
            <v>2.0983218000000003</v>
          </cell>
          <cell r="FK11">
            <v>0</v>
          </cell>
          <cell r="FL11">
            <v>23.749782000000003</v>
          </cell>
          <cell r="FM11">
            <v>2.6299563000000004</v>
          </cell>
          <cell r="FN11">
            <v>0</v>
          </cell>
          <cell r="FO11">
            <v>0</v>
          </cell>
          <cell r="FP11">
            <v>3.1891188000000001</v>
          </cell>
          <cell r="FQ11">
            <v>0</v>
          </cell>
          <cell r="FR11">
            <v>0</v>
          </cell>
          <cell r="FS11">
            <v>2.8346958</v>
          </cell>
          <cell r="FT11">
            <v>0</v>
          </cell>
          <cell r="FU11">
            <v>0</v>
          </cell>
          <cell r="FV11">
            <v>2.5108977000000001</v>
          </cell>
          <cell r="FW11">
            <v>0</v>
          </cell>
          <cell r="FX11">
            <v>0</v>
          </cell>
          <cell r="FY11">
            <v>2.7459180000000001</v>
          </cell>
          <cell r="FZ11">
            <v>0</v>
          </cell>
          <cell r="GA11">
            <v>0</v>
          </cell>
          <cell r="GB11">
            <v>4.3945011000000012</v>
          </cell>
          <cell r="GC11">
            <v>0</v>
          </cell>
          <cell r="GD11">
            <v>0</v>
          </cell>
          <cell r="GE11">
            <v>7.4583675000000005</v>
          </cell>
          <cell r="GF11">
            <v>0</v>
          </cell>
          <cell r="GG11">
            <v>0</v>
          </cell>
          <cell r="GH11">
            <v>10.4073045</v>
          </cell>
          <cell r="GI11">
            <v>0</v>
          </cell>
          <cell r="GJ11">
            <v>0</v>
          </cell>
          <cell r="GK11">
            <v>13.223074800000001</v>
          </cell>
          <cell r="GL11">
            <v>0</v>
          </cell>
          <cell r="GM11">
            <v>0</v>
          </cell>
          <cell r="GN11">
            <v>11.036319300000001</v>
          </cell>
          <cell r="GO11">
            <v>0</v>
          </cell>
          <cell r="GP11">
            <v>0</v>
          </cell>
          <cell r="GQ11">
            <v>8.0956407000000006</v>
          </cell>
          <cell r="GR11">
            <v>0</v>
          </cell>
          <cell r="GS11">
            <v>0</v>
          </cell>
          <cell r="GT11">
            <v>11.370096300000002</v>
          </cell>
          <cell r="GU11">
            <v>0</v>
          </cell>
          <cell r="GV11">
            <v>0</v>
          </cell>
          <cell r="GW11">
            <v>16.3027698</v>
          </cell>
          <cell r="GX11">
            <v>0</v>
          </cell>
          <cell r="GY11">
            <v>0</v>
          </cell>
          <cell r="GZ11">
            <v>23.761137300000001</v>
          </cell>
          <cell r="HA11">
            <v>0</v>
          </cell>
          <cell r="HB11">
            <v>0</v>
          </cell>
          <cell r="HC11">
            <v>20.6212248</v>
          </cell>
          <cell r="HD11">
            <v>0</v>
          </cell>
        </row>
      </sheetData>
      <sheetData sheetId="22">
        <row r="4">
          <cell r="C4">
            <v>1944</v>
          </cell>
        </row>
        <row r="7">
          <cell r="B7">
            <v>1</v>
          </cell>
          <cell r="C7">
            <v>0</v>
          </cell>
          <cell r="D7">
            <v>0</v>
          </cell>
          <cell r="E7">
            <v>0</v>
          </cell>
          <cell r="F7">
            <v>1.3549709589041097</v>
          </cell>
          <cell r="G7">
            <v>0</v>
          </cell>
          <cell r="H7">
            <v>0</v>
          </cell>
          <cell r="I7">
            <v>1.505542191780822</v>
          </cell>
          <cell r="J7">
            <v>0</v>
          </cell>
          <cell r="K7">
            <v>0</v>
          </cell>
          <cell r="L7">
            <v>2.0292238356164387</v>
          </cell>
          <cell r="M7">
            <v>0</v>
          </cell>
          <cell r="N7">
            <v>0</v>
          </cell>
          <cell r="O7">
            <v>1.4455263698630139</v>
          </cell>
          <cell r="P7">
            <v>0</v>
          </cell>
          <cell r="Q7">
            <v>0</v>
          </cell>
          <cell r="R7">
            <v>1.1650555479452054</v>
          </cell>
          <cell r="S7">
            <v>0</v>
          </cell>
          <cell r="T7">
            <v>0</v>
          </cell>
          <cell r="U7">
            <v>1.3300033561643836</v>
          </cell>
          <cell r="V7">
            <v>0</v>
          </cell>
          <cell r="W7">
            <v>0</v>
          </cell>
          <cell r="X7">
            <v>1.573214178082192</v>
          </cell>
          <cell r="Y7">
            <v>0</v>
          </cell>
          <cell r="Z7">
            <v>0</v>
          </cell>
          <cell r="AA7">
            <v>1.5758087671232879</v>
          </cell>
          <cell r="AB7">
            <v>0</v>
          </cell>
          <cell r="AC7">
            <v>0</v>
          </cell>
          <cell r="AD7">
            <v>1.0622502739726027</v>
          </cell>
          <cell r="AE7">
            <v>0</v>
          </cell>
          <cell r="AF7">
            <v>0</v>
          </cell>
          <cell r="AG7">
            <v>1.1080596575342465</v>
          </cell>
          <cell r="AH7">
            <v>0</v>
          </cell>
          <cell r="AI7">
            <v>0</v>
          </cell>
          <cell r="AJ7">
            <v>1.2504643150684935</v>
          </cell>
          <cell r="AK7">
            <v>0</v>
          </cell>
          <cell r="AL7">
            <v>0</v>
          </cell>
          <cell r="AM7">
            <v>1.3240910958904113</v>
          </cell>
          <cell r="AN7">
            <v>0</v>
          </cell>
          <cell r="AO7">
            <v>0</v>
          </cell>
          <cell r="AP7">
            <v>1.2766654109589042</v>
          </cell>
          <cell r="AQ7">
            <v>0</v>
          </cell>
          <cell r="AR7">
            <v>0</v>
          </cell>
          <cell r="AS7">
            <v>1.1468083561643834</v>
          </cell>
          <cell r="AT7">
            <v>0</v>
          </cell>
          <cell r="AU7">
            <v>0</v>
          </cell>
          <cell r="AV7">
            <v>1.2324723287671235</v>
          </cell>
          <cell r="AW7">
            <v>0</v>
          </cell>
          <cell r="AX7">
            <v>0</v>
          </cell>
          <cell r="AY7">
            <v>1.208057671232877</v>
          </cell>
          <cell r="AZ7">
            <v>0</v>
          </cell>
          <cell r="BA7">
            <v>0</v>
          </cell>
          <cell r="BB7">
            <v>1.1453196575342468</v>
          </cell>
          <cell r="BC7">
            <v>0</v>
          </cell>
          <cell r="BD7">
            <v>0</v>
          </cell>
          <cell r="BE7">
            <v>1.0260961643835618</v>
          </cell>
          <cell r="BF7">
            <v>0</v>
          </cell>
          <cell r="BG7">
            <v>0</v>
          </cell>
          <cell r="BH7">
            <v>1.049234794520548</v>
          </cell>
          <cell r="BI7">
            <v>0</v>
          </cell>
          <cell r="BJ7">
            <v>0</v>
          </cell>
          <cell r="BK7">
            <v>1.0571461643835616</v>
          </cell>
          <cell r="BL7">
            <v>0</v>
          </cell>
          <cell r="BM7">
            <v>0</v>
          </cell>
          <cell r="BN7">
            <v>1.0562529452054794</v>
          </cell>
          <cell r="BO7">
            <v>0</v>
          </cell>
          <cell r="BP7">
            <v>0</v>
          </cell>
          <cell r="BQ7">
            <v>1.0968306164383563</v>
          </cell>
          <cell r="BR7">
            <v>0</v>
          </cell>
          <cell r="BS7">
            <v>0</v>
          </cell>
          <cell r="BT7">
            <v>1.1291566438356164</v>
          </cell>
          <cell r="BU7">
            <v>0</v>
          </cell>
          <cell r="BV7">
            <v>0</v>
          </cell>
          <cell r="BW7">
            <v>0.86820904109589048</v>
          </cell>
          <cell r="BX7">
            <v>0</v>
          </cell>
          <cell r="BY7">
            <v>0</v>
          </cell>
          <cell r="BZ7">
            <v>1.0890043150684934</v>
          </cell>
          <cell r="CA7">
            <v>0</v>
          </cell>
          <cell r="CB7">
            <v>0</v>
          </cell>
          <cell r="CC7">
            <v>1.294742465753425</v>
          </cell>
          <cell r="CD7">
            <v>0</v>
          </cell>
          <cell r="CE7">
            <v>0</v>
          </cell>
          <cell r="CF7">
            <v>1.2044422602739728</v>
          </cell>
          <cell r="CG7">
            <v>0</v>
          </cell>
          <cell r="CH7">
            <v>0</v>
          </cell>
          <cell r="CI7">
            <v>0.9735663698630137</v>
          </cell>
          <cell r="CJ7">
            <v>0</v>
          </cell>
          <cell r="CK7">
            <v>0</v>
          </cell>
          <cell r="CL7">
            <v>0.77412328767123295</v>
          </cell>
          <cell r="CM7">
            <v>0</v>
          </cell>
          <cell r="CN7">
            <v>0</v>
          </cell>
          <cell r="CO7">
            <v>0.97828767123287674</v>
          </cell>
          <cell r="CP7">
            <v>0</v>
          </cell>
          <cell r="CQ7">
            <v>0</v>
          </cell>
          <cell r="CR7">
            <v>0.85068493150684932</v>
          </cell>
          <cell r="CS7">
            <v>0</v>
          </cell>
          <cell r="CT7">
            <v>0</v>
          </cell>
          <cell r="CU7">
            <v>0.85068493150684932</v>
          </cell>
          <cell r="CV7">
            <v>0</v>
          </cell>
          <cell r="CW7">
            <v>0</v>
          </cell>
          <cell r="CX7">
            <v>0.77412328767123295</v>
          </cell>
          <cell r="CY7">
            <v>0</v>
          </cell>
          <cell r="CZ7">
            <v>0</v>
          </cell>
          <cell r="DA7">
            <v>0.63801369863013713</v>
          </cell>
          <cell r="DB7">
            <v>0</v>
          </cell>
          <cell r="DC7">
            <v>0</v>
          </cell>
          <cell r="DD7">
            <v>0.68480136986301376</v>
          </cell>
          <cell r="DE7">
            <v>0</v>
          </cell>
          <cell r="DF7">
            <v>0</v>
          </cell>
          <cell r="DG7">
            <v>0.63801369863013713</v>
          </cell>
          <cell r="DH7">
            <v>0</v>
          </cell>
          <cell r="DI7">
            <v>0</v>
          </cell>
          <cell r="DJ7">
            <v>0.65502739726027404</v>
          </cell>
          <cell r="DK7">
            <v>0</v>
          </cell>
          <cell r="DL7">
            <v>0</v>
          </cell>
          <cell r="DM7">
            <v>0.60598541095890412</v>
          </cell>
          <cell r="DN7">
            <v>0</v>
          </cell>
          <cell r="DO7">
            <v>0</v>
          </cell>
          <cell r="DP7">
            <v>0.5106661643835616</v>
          </cell>
          <cell r="DQ7">
            <v>0</v>
          </cell>
          <cell r="DR7">
            <v>0</v>
          </cell>
          <cell r="DS7">
            <v>0.51504719178082203</v>
          </cell>
          <cell r="DT7">
            <v>0</v>
          </cell>
          <cell r="DU7">
            <v>0</v>
          </cell>
          <cell r="DV7">
            <v>0.53286904109589051</v>
          </cell>
          <cell r="DW7">
            <v>0</v>
          </cell>
          <cell r="DX7">
            <v>0</v>
          </cell>
          <cell r="DY7">
            <v>0.5553271232876712</v>
          </cell>
          <cell r="DZ7">
            <v>0</v>
          </cell>
          <cell r="EA7">
            <v>0</v>
          </cell>
          <cell r="EB7">
            <v>0.51657842465753423</v>
          </cell>
          <cell r="EC7">
            <v>0</v>
          </cell>
          <cell r="ED7">
            <v>0</v>
          </cell>
          <cell r="EE7">
            <v>0.45996534246575344</v>
          </cell>
          <cell r="EF7">
            <v>0</v>
          </cell>
          <cell r="EG7">
            <v>0</v>
          </cell>
          <cell r="EH7">
            <v>0.46847219178082194</v>
          </cell>
          <cell r="EI7">
            <v>0</v>
          </cell>
          <cell r="EJ7">
            <v>0</v>
          </cell>
          <cell r="EK7">
            <v>0.41024280821917808</v>
          </cell>
          <cell r="EL7">
            <v>0</v>
          </cell>
          <cell r="EM7">
            <v>0</v>
          </cell>
          <cell r="EN7">
            <v>0.56472719178082209</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row>
        <row r="8">
          <cell r="B8">
            <v>2</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row>
        <row r="9">
          <cell r="B9">
            <v>3</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row>
        <row r="10">
          <cell r="B10">
            <v>4</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row>
        <row r="11">
          <cell r="B11">
            <v>5</v>
          </cell>
          <cell r="C11">
            <v>0</v>
          </cell>
          <cell r="D11">
            <v>0</v>
          </cell>
          <cell r="E11">
            <v>0</v>
          </cell>
          <cell r="F11">
            <v>3.66344</v>
          </cell>
          <cell r="G11">
            <v>0</v>
          </cell>
          <cell r="H11">
            <v>0</v>
          </cell>
          <cell r="I11">
            <v>4.0705400000000003</v>
          </cell>
          <cell r="J11">
            <v>5.2900000000000004E-3</v>
          </cell>
          <cell r="K11">
            <v>0.33925</v>
          </cell>
          <cell r="L11">
            <v>5.4864199999999999</v>
          </cell>
          <cell r="M11">
            <v>2.9325E-2</v>
          </cell>
          <cell r="N11">
            <v>0.47000500000000001</v>
          </cell>
          <cell r="O11">
            <v>3.9082750000000002</v>
          </cell>
          <cell r="P11">
            <v>0.14432499999999998</v>
          </cell>
          <cell r="Q11">
            <v>0.35604000000000002</v>
          </cell>
          <cell r="R11">
            <v>3.1499649999999999</v>
          </cell>
          <cell r="S11">
            <v>0.47897500000000004</v>
          </cell>
          <cell r="T11">
            <v>0.13339999999999999</v>
          </cell>
          <cell r="U11">
            <v>3.5959349999999994</v>
          </cell>
          <cell r="V11">
            <v>1.1282650000000001</v>
          </cell>
          <cell r="W11">
            <v>2.8979999999999999E-2</v>
          </cell>
          <cell r="X11">
            <v>4.2535050000000005</v>
          </cell>
          <cell r="Y11">
            <v>0.75347999999999993</v>
          </cell>
          <cell r="Z11">
            <v>3.5074999999999995E-2</v>
          </cell>
          <cell r="AA11">
            <v>4.2605200000000005</v>
          </cell>
          <cell r="AB11">
            <v>1.1851899999999997</v>
          </cell>
          <cell r="AC11">
            <v>0.25414999999999999</v>
          </cell>
          <cell r="AD11">
            <v>2.8720100000000004</v>
          </cell>
          <cell r="AE11">
            <v>6.5204999999999999E-2</v>
          </cell>
          <cell r="AF11">
            <v>6.5550000000000009E-3</v>
          </cell>
          <cell r="AG11">
            <v>2.9958649999999993</v>
          </cell>
          <cell r="AH11">
            <v>0.21217499999999997</v>
          </cell>
          <cell r="AI11">
            <v>6.0145000000000004E-2</v>
          </cell>
          <cell r="AJ11">
            <v>3.3808850000000006</v>
          </cell>
          <cell r="AK11">
            <v>0.30831500000000001</v>
          </cell>
          <cell r="AL11">
            <v>3.5305000000000003E-2</v>
          </cell>
          <cell r="AM11">
            <v>3.5799500000000002</v>
          </cell>
          <cell r="AN11">
            <v>0.28289999999999998</v>
          </cell>
          <cell r="AO11">
            <v>2.3574999999999999E-2</v>
          </cell>
          <cell r="AP11">
            <v>3.4517249999999997</v>
          </cell>
          <cell r="AQ11">
            <v>0.26875500000000002</v>
          </cell>
          <cell r="AR11">
            <v>2.2080000000000002E-2</v>
          </cell>
          <cell r="AS11">
            <v>3.1006299999999998</v>
          </cell>
          <cell r="AT11">
            <v>0.28887999999999997</v>
          </cell>
          <cell r="AU11">
            <v>2.3805E-2</v>
          </cell>
          <cell r="AV11">
            <v>3.3322400000000001</v>
          </cell>
          <cell r="AW11">
            <v>0.14651</v>
          </cell>
          <cell r="AX11">
            <v>2.5415E-2</v>
          </cell>
          <cell r="AY11">
            <v>3.2662300000000006</v>
          </cell>
          <cell r="AZ11">
            <v>7.6130000000000003E-2</v>
          </cell>
          <cell r="BA11">
            <v>6.6239999999999993E-2</v>
          </cell>
          <cell r="BB11">
            <v>3.0966049999999998</v>
          </cell>
          <cell r="BC11">
            <v>5.0944999999999997E-2</v>
          </cell>
          <cell r="BD11">
            <v>1.8975000000000002E-2</v>
          </cell>
          <cell r="BE11">
            <v>2.7742599999999999</v>
          </cell>
          <cell r="BF11">
            <v>8.3949999999999997E-2</v>
          </cell>
          <cell r="BG11">
            <v>4.7265000000000001E-2</v>
          </cell>
          <cell r="BH11">
            <v>2.8368200000000003</v>
          </cell>
          <cell r="BI11">
            <v>5.6350000000000004E-2</v>
          </cell>
          <cell r="BJ11">
            <v>3.5880000000000002E-2</v>
          </cell>
          <cell r="BK11">
            <v>2.8582099999999997</v>
          </cell>
          <cell r="BL11">
            <v>4.6919999999999996E-2</v>
          </cell>
          <cell r="BM11">
            <v>8.3949999999999997E-2</v>
          </cell>
          <cell r="BN11">
            <v>2.8557949999999996</v>
          </cell>
          <cell r="BO11">
            <v>0.14823499999999998</v>
          </cell>
          <cell r="BP11">
            <v>7.8430000000000014E-2</v>
          </cell>
          <cell r="BQ11">
            <v>2.9655050000000003</v>
          </cell>
          <cell r="BR11">
            <v>0.17169500000000001</v>
          </cell>
          <cell r="BS11">
            <v>0.10349999999999999</v>
          </cell>
          <cell r="BT11">
            <v>3.052905</v>
          </cell>
          <cell r="BU11">
            <v>0.16203499999999998</v>
          </cell>
          <cell r="BV11">
            <v>0.12236000000000001</v>
          </cell>
          <cell r="BW11">
            <v>2.3473800000000002</v>
          </cell>
          <cell r="BX11">
            <v>0.15938999999999998</v>
          </cell>
          <cell r="BY11">
            <v>6.853999999999999E-2</v>
          </cell>
          <cell r="BZ11">
            <v>2.9443450000000002</v>
          </cell>
          <cell r="CA11">
            <v>0.16238</v>
          </cell>
          <cell r="CB11">
            <v>7.1300000000000002E-2</v>
          </cell>
          <cell r="CC11">
            <v>3.5006000000000004</v>
          </cell>
          <cell r="CD11">
            <v>0.10695</v>
          </cell>
          <cell r="CE11">
            <v>6.8884999999999988E-2</v>
          </cell>
          <cell r="CF11">
            <v>3.2564549999999999</v>
          </cell>
          <cell r="CG11">
            <v>4.9104999999999996E-2</v>
          </cell>
          <cell r="CH11">
            <v>8.2455000000000001E-2</v>
          </cell>
          <cell r="CI11">
            <v>2.6322350000000001</v>
          </cell>
          <cell r="CJ11">
            <v>2.162E-2</v>
          </cell>
          <cell r="CK11">
            <v>3.0130000000000004E-2</v>
          </cell>
          <cell r="CL11">
            <v>2.093</v>
          </cell>
          <cell r="CM11">
            <v>2.0584999999999999E-2</v>
          </cell>
          <cell r="CN11">
            <v>6.4515000000000003E-2</v>
          </cell>
          <cell r="CO11">
            <v>2.645</v>
          </cell>
          <cell r="CP11">
            <v>2.07E-2</v>
          </cell>
          <cell r="CQ11">
            <v>9.4989999999999991E-2</v>
          </cell>
          <cell r="CR11">
            <v>2.2999999999999998</v>
          </cell>
          <cell r="CS11">
            <v>7.3600000000000002E-3</v>
          </cell>
          <cell r="CT11">
            <v>6.7849999999999994E-2</v>
          </cell>
          <cell r="CU11">
            <v>2.2999999999999998</v>
          </cell>
          <cell r="CV11">
            <v>1.8859999999999998E-2</v>
          </cell>
          <cell r="CW11">
            <v>1.3569999999999999E-2</v>
          </cell>
          <cell r="CX11">
            <v>2.093</v>
          </cell>
          <cell r="CY11">
            <v>8.1994999999999985E-2</v>
          </cell>
          <cell r="CZ11">
            <v>1.8975000000000002E-2</v>
          </cell>
          <cell r="DA11">
            <v>1.7250000000000003</v>
          </cell>
          <cell r="DB11">
            <v>6.6699999999999997E-3</v>
          </cell>
          <cell r="DC11">
            <v>1.8054999999999998E-2</v>
          </cell>
          <cell r="DD11">
            <v>1.8515000000000001</v>
          </cell>
          <cell r="DE11">
            <v>4.3584999999999999E-2</v>
          </cell>
          <cell r="DF11">
            <v>1.3110000000000002E-2</v>
          </cell>
          <cell r="DG11">
            <v>1.7250000000000003</v>
          </cell>
          <cell r="DH11">
            <v>6.5894999999999995E-2</v>
          </cell>
          <cell r="DI11">
            <v>8.3949999999999997E-3</v>
          </cell>
          <cell r="DJ11">
            <v>1.7709999999999999</v>
          </cell>
          <cell r="DK11">
            <v>7.0379999999999998E-2</v>
          </cell>
          <cell r="DL11">
            <v>1.3339999999999999E-2</v>
          </cell>
          <cell r="DM11">
            <v>1.6384049999999997</v>
          </cell>
          <cell r="DN11">
            <v>8.7400000000000005E-2</v>
          </cell>
          <cell r="DO11">
            <v>6.8999999999999999E-3</v>
          </cell>
          <cell r="DP11">
            <v>1.3806899999999998</v>
          </cell>
          <cell r="DQ11">
            <v>9.3380000000000005E-2</v>
          </cell>
          <cell r="DR11">
            <v>1.702E-2</v>
          </cell>
          <cell r="DS11">
            <v>1.3925350000000001</v>
          </cell>
          <cell r="DT11">
            <v>6.1065000000000008E-2</v>
          </cell>
          <cell r="DU11">
            <v>5.4049999999999994E-2</v>
          </cell>
          <cell r="DV11">
            <v>1.4407199999999998</v>
          </cell>
          <cell r="DW11">
            <v>3.6455000000000001E-2</v>
          </cell>
          <cell r="DX11">
            <v>0.12236000000000001</v>
          </cell>
          <cell r="DY11">
            <v>1.5014399999999997</v>
          </cell>
          <cell r="DZ11">
            <v>6.1180000000000005E-2</v>
          </cell>
          <cell r="EA11">
            <v>7.3025000000000007E-2</v>
          </cell>
          <cell r="EB11">
            <v>1.3966749999999999</v>
          </cell>
          <cell r="EC11">
            <v>3.8640000000000001E-2</v>
          </cell>
          <cell r="ED11">
            <v>0.13685</v>
          </cell>
          <cell r="EE11">
            <v>1.2436099999999999</v>
          </cell>
          <cell r="EF11">
            <v>0.31717000000000001</v>
          </cell>
          <cell r="EG11">
            <v>1.9435000000000001E-2</v>
          </cell>
          <cell r="EH11">
            <v>1.2666099999999998</v>
          </cell>
          <cell r="EI11">
            <v>0.10741000000000001</v>
          </cell>
          <cell r="EJ11">
            <v>2.852E-2</v>
          </cell>
          <cell r="EK11">
            <v>1.109175</v>
          </cell>
          <cell r="EL11">
            <v>0.140185</v>
          </cell>
          <cell r="EM11">
            <v>3.4040000000000001E-2</v>
          </cell>
          <cell r="EN11">
            <v>1.5268550000000001</v>
          </cell>
          <cell r="EO11">
            <v>0.48760000000000003</v>
          </cell>
          <cell r="EP11">
            <v>0.120175</v>
          </cell>
          <cell r="EQ11">
            <v>0</v>
          </cell>
          <cell r="ER11">
            <v>0.92045999999999994</v>
          </cell>
          <cell r="ES11">
            <v>5.750000000000001E-4</v>
          </cell>
          <cell r="ET11">
            <v>0</v>
          </cell>
          <cell r="EU11">
            <v>1.5075350000000001</v>
          </cell>
          <cell r="EV11">
            <v>1.8975000000000002E-2</v>
          </cell>
          <cell r="EW11">
            <v>0</v>
          </cell>
          <cell r="EX11">
            <v>1.644155</v>
          </cell>
          <cell r="EY11">
            <v>0.15398499999999998</v>
          </cell>
          <cell r="EZ11">
            <v>0</v>
          </cell>
          <cell r="FA11">
            <v>1.63392</v>
          </cell>
          <cell r="FB11">
            <v>0.24518000000000001</v>
          </cell>
          <cell r="FC11">
            <v>0</v>
          </cell>
          <cell r="FD11">
            <v>1.3207749999999998</v>
          </cell>
          <cell r="FE11">
            <v>5.3130000000000004E-2</v>
          </cell>
          <cell r="FF11">
            <v>0</v>
          </cell>
          <cell r="FG11">
            <v>2.1261199999999998</v>
          </cell>
          <cell r="FH11">
            <v>1.849315</v>
          </cell>
          <cell r="FI11">
            <v>0</v>
          </cell>
          <cell r="FJ11">
            <v>2.7010049999999994</v>
          </cell>
          <cell r="FK11">
            <v>0.5796</v>
          </cell>
          <cell r="FL11">
            <v>0</v>
          </cell>
          <cell r="FM11">
            <v>2.0079000000000002</v>
          </cell>
          <cell r="FN11">
            <v>5.5225299999999997</v>
          </cell>
          <cell r="FO11">
            <v>0</v>
          </cell>
          <cell r="FP11">
            <v>2.9739</v>
          </cell>
          <cell r="FQ11">
            <v>4.5718250000000005</v>
          </cell>
          <cell r="FR11">
            <v>0</v>
          </cell>
          <cell r="FS11">
            <v>3.8479000000000001</v>
          </cell>
          <cell r="FT11">
            <v>1.6558850000000001</v>
          </cell>
          <cell r="FU11">
            <v>0</v>
          </cell>
          <cell r="FV11">
            <v>2.28735</v>
          </cell>
          <cell r="FW11">
            <v>1.3220399999999999</v>
          </cell>
          <cell r="FX11">
            <v>0</v>
          </cell>
          <cell r="FY11">
            <v>1.8115950000000001</v>
          </cell>
          <cell r="FZ11">
            <v>3.0457749999999999</v>
          </cell>
          <cell r="GA11">
            <v>0</v>
          </cell>
          <cell r="GB11">
            <v>0.88227999999999995</v>
          </cell>
          <cell r="GC11">
            <v>2.012845</v>
          </cell>
          <cell r="GD11">
            <v>0</v>
          </cell>
          <cell r="GE11">
            <v>1.407025</v>
          </cell>
          <cell r="GF11">
            <v>1.6800350000000002</v>
          </cell>
          <cell r="GG11">
            <v>0</v>
          </cell>
          <cell r="GH11">
            <v>1.6445000000000001</v>
          </cell>
          <cell r="GI11">
            <v>1.30203</v>
          </cell>
          <cell r="GJ11">
            <v>0</v>
          </cell>
          <cell r="GK11">
            <v>1.6275950000000001</v>
          </cell>
          <cell r="GL11">
            <v>1.169435</v>
          </cell>
          <cell r="GM11">
            <v>0</v>
          </cell>
          <cell r="GN11">
            <v>1.6469149999999999</v>
          </cell>
          <cell r="GO11">
            <v>1.6302399999999999</v>
          </cell>
          <cell r="GP11">
            <v>0</v>
          </cell>
          <cell r="GQ11">
            <v>1.2208399999999999</v>
          </cell>
          <cell r="GR11">
            <v>0.87468999999999997</v>
          </cell>
          <cell r="GS11">
            <v>0</v>
          </cell>
          <cell r="GT11">
            <v>0.71668000000000009</v>
          </cell>
          <cell r="GU11">
            <v>0.194465</v>
          </cell>
          <cell r="GV11">
            <v>0</v>
          </cell>
          <cell r="GW11">
            <v>0.75117999999999996</v>
          </cell>
          <cell r="GX11">
            <v>0.54303000000000012</v>
          </cell>
          <cell r="GY11">
            <v>0</v>
          </cell>
          <cell r="GZ11">
            <v>0.81097999999999992</v>
          </cell>
          <cell r="HA11">
            <v>0.52922999999999998</v>
          </cell>
          <cell r="HB11">
            <v>0</v>
          </cell>
          <cell r="HC11">
            <v>0.64583999999999997</v>
          </cell>
          <cell r="HD11">
            <v>0.13167500000000001</v>
          </cell>
        </row>
      </sheetData>
      <sheetData sheetId="23">
        <row r="4">
          <cell r="C4">
            <v>1944</v>
          </cell>
        </row>
        <row r="7">
          <cell r="B7">
            <v>1</v>
          </cell>
          <cell r="C7">
            <v>186.78154463193567</v>
          </cell>
          <cell r="D7">
            <v>1.6256750400000002</v>
          </cell>
          <cell r="E7">
            <v>68.8</v>
          </cell>
          <cell r="F7">
            <v>69.48</v>
          </cell>
          <cell r="G7">
            <v>48.600000000000009</v>
          </cell>
          <cell r="H7">
            <v>0.24680000000000002</v>
          </cell>
          <cell r="I7">
            <v>68.360000000000014</v>
          </cell>
          <cell r="J7">
            <v>51.800000000000004</v>
          </cell>
          <cell r="K7">
            <v>0.54759999999999998</v>
          </cell>
          <cell r="L7">
            <v>75.52000000000001</v>
          </cell>
          <cell r="M7">
            <v>83.8</v>
          </cell>
          <cell r="N7">
            <v>0.96799999999999997</v>
          </cell>
          <cell r="O7">
            <v>78.160000000000011</v>
          </cell>
          <cell r="P7">
            <v>97.2</v>
          </cell>
          <cell r="Q7">
            <v>0.2636</v>
          </cell>
          <cell r="R7">
            <v>78.64</v>
          </cell>
          <cell r="S7">
            <v>77.36</v>
          </cell>
          <cell r="T7">
            <v>0.96799999999999997</v>
          </cell>
          <cell r="U7">
            <v>83.4</v>
          </cell>
          <cell r="V7">
            <v>83.96</v>
          </cell>
          <cell r="W7">
            <v>0.67919999999999991</v>
          </cell>
          <cell r="X7">
            <v>90.000000000000014</v>
          </cell>
          <cell r="Y7">
            <v>102.36000000000001</v>
          </cell>
          <cell r="Z7">
            <v>0.43840000000000007</v>
          </cell>
          <cell r="AA7">
            <v>96.360000000000014</v>
          </cell>
          <cell r="AB7">
            <v>149.88000000000002</v>
          </cell>
          <cell r="AC7">
            <v>0.72000000000000008</v>
          </cell>
          <cell r="AD7">
            <v>76.200000000000017</v>
          </cell>
          <cell r="AE7">
            <v>59.44</v>
          </cell>
          <cell r="AF7">
            <v>0.66400000000000003</v>
          </cell>
          <cell r="AG7">
            <v>113.64000000000001</v>
          </cell>
          <cell r="AH7">
            <v>101.36000000000001</v>
          </cell>
          <cell r="AI7">
            <v>0.72800000000000009</v>
          </cell>
          <cell r="AJ7">
            <v>136.44000000000003</v>
          </cell>
          <cell r="AK7">
            <v>142.76</v>
          </cell>
          <cell r="AL7">
            <v>1.1039999999999999</v>
          </cell>
          <cell r="AM7">
            <v>145.56000000000003</v>
          </cell>
          <cell r="AN7">
            <v>119.64000000000001</v>
          </cell>
          <cell r="AO7">
            <v>1.1079999999999999</v>
          </cell>
          <cell r="AP7">
            <v>158.76</v>
          </cell>
          <cell r="AQ7">
            <v>104.96</v>
          </cell>
          <cell r="AR7">
            <v>1.1599999999999999</v>
          </cell>
          <cell r="AS7">
            <v>170.16</v>
          </cell>
          <cell r="AT7">
            <v>108.32000000000001</v>
          </cell>
          <cell r="AU7">
            <v>1.4880000000000002</v>
          </cell>
          <cell r="AV7">
            <v>187.68</v>
          </cell>
          <cell r="AW7">
            <v>111.60000000000001</v>
          </cell>
          <cell r="AX7">
            <v>2.048</v>
          </cell>
          <cell r="AY7">
            <v>205.20000000000002</v>
          </cell>
          <cell r="AZ7">
            <v>133.52000000000004</v>
          </cell>
          <cell r="BA7">
            <v>4.76</v>
          </cell>
          <cell r="BB7">
            <v>210.12</v>
          </cell>
          <cell r="BC7">
            <v>174.28</v>
          </cell>
          <cell r="BD7">
            <v>2.7320000000000002</v>
          </cell>
          <cell r="BE7">
            <v>207.84000000000003</v>
          </cell>
          <cell r="BF7">
            <v>123.72000000000003</v>
          </cell>
          <cell r="BG7">
            <v>8.3120000000000012</v>
          </cell>
          <cell r="BH7">
            <v>238.95999999999995</v>
          </cell>
          <cell r="BI7">
            <v>136.87999999999997</v>
          </cell>
          <cell r="BJ7">
            <v>3.3320000000000003</v>
          </cell>
          <cell r="BK7">
            <v>263.32000000000005</v>
          </cell>
          <cell r="BL7">
            <v>152.47999999999999</v>
          </cell>
          <cell r="BM7">
            <v>6.612000000000001</v>
          </cell>
          <cell r="BN7">
            <v>297.92</v>
          </cell>
          <cell r="BO7">
            <v>175.96</v>
          </cell>
          <cell r="BP7">
            <v>10.204000000000001</v>
          </cell>
          <cell r="BQ7">
            <v>309.72000000000003</v>
          </cell>
          <cell r="BR7">
            <v>167.52000000000004</v>
          </cell>
          <cell r="BS7">
            <v>8.668000000000001</v>
          </cell>
          <cell r="BT7">
            <v>332.08000000000004</v>
          </cell>
          <cell r="BU7">
            <v>176.8</v>
          </cell>
          <cell r="BV7">
            <v>13.828000000000001</v>
          </cell>
          <cell r="BW7">
            <v>329.68000000000006</v>
          </cell>
          <cell r="BX7">
            <v>188.12000000000003</v>
          </cell>
          <cell r="BY7">
            <v>11.068000000000001</v>
          </cell>
          <cell r="BZ7">
            <v>368.48</v>
          </cell>
          <cell r="CA7">
            <v>194.76</v>
          </cell>
          <cell r="CB7">
            <v>13.584000000000001</v>
          </cell>
          <cell r="CC7">
            <v>417.6</v>
          </cell>
          <cell r="CD7">
            <v>199.52</v>
          </cell>
          <cell r="CE7">
            <v>16.356000000000002</v>
          </cell>
          <cell r="CF7">
            <v>428.68000000000006</v>
          </cell>
          <cell r="CG7">
            <v>214.56</v>
          </cell>
          <cell r="CH7">
            <v>16.568000000000001</v>
          </cell>
          <cell r="CI7">
            <v>436.88000000000005</v>
          </cell>
          <cell r="CJ7">
            <v>201.20000000000002</v>
          </cell>
          <cell r="CK7">
            <v>19.804000000000002</v>
          </cell>
          <cell r="CL7">
            <v>460.8</v>
          </cell>
          <cell r="CM7">
            <v>239.08000000000004</v>
          </cell>
          <cell r="CN7">
            <v>20.672000000000001</v>
          </cell>
          <cell r="CO7">
            <v>514.4</v>
          </cell>
          <cell r="CP7">
            <v>254.8</v>
          </cell>
          <cell r="CQ7">
            <v>16.8</v>
          </cell>
          <cell r="CR7">
            <v>456.48</v>
          </cell>
          <cell r="CS7">
            <v>260.8</v>
          </cell>
          <cell r="CT7">
            <v>12</v>
          </cell>
          <cell r="CU7">
            <v>450.6</v>
          </cell>
          <cell r="CV7">
            <v>174.4</v>
          </cell>
          <cell r="CW7">
            <v>8.2680000000000007</v>
          </cell>
          <cell r="CX7">
            <v>490.64</v>
          </cell>
          <cell r="CY7">
            <v>247.60000000000002</v>
          </cell>
          <cell r="CZ7">
            <v>12.8</v>
          </cell>
          <cell r="DA7">
            <v>491.08000000000004</v>
          </cell>
          <cell r="DB7">
            <v>219.88000000000002</v>
          </cell>
          <cell r="DC7">
            <v>17.388000000000002</v>
          </cell>
          <cell r="DD7">
            <v>524.84</v>
          </cell>
          <cell r="DE7">
            <v>252.80000000000007</v>
          </cell>
          <cell r="DF7">
            <v>16.492000000000001</v>
          </cell>
          <cell r="DG7">
            <v>572.24</v>
          </cell>
          <cell r="DH7">
            <v>277.84000000000003</v>
          </cell>
          <cell r="DI7">
            <v>38.152000000000001</v>
          </cell>
          <cell r="DJ7">
            <v>579.84</v>
          </cell>
          <cell r="DK7">
            <v>281.40000000000003</v>
          </cell>
          <cell r="DL7">
            <v>44.368000000000002</v>
          </cell>
          <cell r="DM7">
            <v>583.20000000000016</v>
          </cell>
          <cell r="DN7">
            <v>299.04000000000002</v>
          </cell>
          <cell r="DO7">
            <v>32.043999999999997</v>
          </cell>
          <cell r="DP7">
            <v>572</v>
          </cell>
          <cell r="DQ7">
            <v>208.51999999999998</v>
          </cell>
          <cell r="DR7">
            <v>29.080000000000002</v>
          </cell>
          <cell r="DS7">
            <v>607.79999999999995</v>
          </cell>
          <cell r="DT7">
            <v>260.16000000000003</v>
          </cell>
          <cell r="DU7">
            <v>22.8</v>
          </cell>
          <cell r="DV7">
            <v>621</v>
          </cell>
          <cell r="DW7">
            <v>325.72000000000003</v>
          </cell>
          <cell r="DX7">
            <v>32.839999999999996</v>
          </cell>
          <cell r="DY7">
            <v>638.12</v>
          </cell>
          <cell r="DZ7">
            <v>283.8</v>
          </cell>
          <cell r="EA7">
            <v>34.736000000000004</v>
          </cell>
          <cell r="EB7">
            <v>682.7600000000001</v>
          </cell>
          <cell r="EC7">
            <v>294.36</v>
          </cell>
          <cell r="ED7">
            <v>45.724000000000004</v>
          </cell>
          <cell r="EE7">
            <v>716.88000000000011</v>
          </cell>
          <cell r="EF7">
            <v>373.08000000000004</v>
          </cell>
          <cell r="EG7">
            <v>32.92</v>
          </cell>
          <cell r="EH7">
            <v>746.88000000000011</v>
          </cell>
          <cell r="EI7">
            <v>375.20000000000005</v>
          </cell>
          <cell r="EJ7">
            <v>51.728000000000002</v>
          </cell>
          <cell r="EK7">
            <v>801.32</v>
          </cell>
          <cell r="EL7">
            <v>348.31999999999994</v>
          </cell>
          <cell r="EM7">
            <v>63.2</v>
          </cell>
          <cell r="EN7">
            <v>800</v>
          </cell>
          <cell r="EO7">
            <v>310.96000000000004</v>
          </cell>
          <cell r="EP7">
            <v>80.800000000000011</v>
          </cell>
          <cell r="EQ7">
            <v>828.36000000000024</v>
          </cell>
          <cell r="ER7">
            <v>362.44000000000005</v>
          </cell>
          <cell r="ES7">
            <v>98.944000000000017</v>
          </cell>
          <cell r="ET7">
            <v>863.23999999999978</v>
          </cell>
          <cell r="EU7">
            <v>382.80000000000007</v>
          </cell>
          <cell r="EV7">
            <v>113.76400000000001</v>
          </cell>
          <cell r="EW7">
            <v>894.76000000000022</v>
          </cell>
          <cell r="EX7">
            <v>417.88000000000005</v>
          </cell>
          <cell r="EY7">
            <v>108.72800000000001</v>
          </cell>
          <cell r="EZ7">
            <v>917.64000000000021</v>
          </cell>
          <cell r="FA7">
            <v>543.7600000000001</v>
          </cell>
          <cell r="FB7">
            <v>98.544000000000011</v>
          </cell>
          <cell r="FC7">
            <v>928.16000000000031</v>
          </cell>
          <cell r="FD7">
            <v>444.28000000000014</v>
          </cell>
          <cell r="FE7">
            <v>86.643706399999985</v>
          </cell>
          <cell r="FF7">
            <v>967.12000000000012</v>
          </cell>
          <cell r="FG7">
            <v>487.08000000000004</v>
          </cell>
          <cell r="FH7">
            <v>158.04816919999999</v>
          </cell>
          <cell r="FI7">
            <v>1016.7200000000003</v>
          </cell>
          <cell r="FJ7">
            <v>535.68000000000018</v>
          </cell>
          <cell r="FK7">
            <v>165.9759928</v>
          </cell>
          <cell r="FL7">
            <v>1025.6000000000001</v>
          </cell>
          <cell r="FM7">
            <v>518.88</v>
          </cell>
          <cell r="FN7">
            <v>158.17954359999999</v>
          </cell>
          <cell r="FO7">
            <v>999.98161336224439</v>
          </cell>
          <cell r="FP7">
            <v>604.40000000000009</v>
          </cell>
          <cell r="FQ7">
            <v>167.76684968965816</v>
          </cell>
          <cell r="FR7">
            <v>978.5959023012598</v>
          </cell>
          <cell r="FS7">
            <v>563.92881599999998</v>
          </cell>
          <cell r="FT7">
            <v>181.99793682146682</v>
          </cell>
          <cell r="FU7">
            <v>973.45043952815456</v>
          </cell>
          <cell r="FV7">
            <v>534.14498400000002</v>
          </cell>
          <cell r="FW7">
            <v>247.78242131429425</v>
          </cell>
          <cell r="FX7">
            <v>869.84210364946057</v>
          </cell>
          <cell r="FY7">
            <v>586.31011599999999</v>
          </cell>
          <cell r="FZ7">
            <v>210.9407186265702</v>
          </cell>
          <cell r="GA7">
            <v>1038.8711309515618</v>
          </cell>
          <cell r="GB7">
            <v>659.81963200000007</v>
          </cell>
          <cell r="GC7">
            <v>260.71494503164428</v>
          </cell>
          <cell r="GD7">
            <v>1046.8441015262492</v>
          </cell>
          <cell r="GE7">
            <v>706.28060000000005</v>
          </cell>
          <cell r="GF7">
            <v>252.46818322949275</v>
          </cell>
          <cell r="GG7">
            <v>921.90956499377899</v>
          </cell>
          <cell r="GH7">
            <v>697.35673200000008</v>
          </cell>
          <cell r="GI7">
            <v>233.13091518405045</v>
          </cell>
          <cell r="GJ7">
            <v>890.25846395504016</v>
          </cell>
          <cell r="GK7">
            <v>718.5134680000001</v>
          </cell>
          <cell r="GL7">
            <v>223.84156062226214</v>
          </cell>
          <cell r="GM7">
            <v>866.55922333946421</v>
          </cell>
          <cell r="GN7">
            <v>738.83454400000016</v>
          </cell>
          <cell r="GO7">
            <v>208.6412301981176</v>
          </cell>
          <cell r="GP7">
            <v>927.01292875457591</v>
          </cell>
          <cell r="GQ7">
            <v>662.28492159999996</v>
          </cell>
          <cell r="GR7">
            <v>220.72911007013693</v>
          </cell>
          <cell r="GS7">
            <v>916.8672050835612</v>
          </cell>
          <cell r="GT7">
            <v>697.76017280000008</v>
          </cell>
          <cell r="GU7">
            <v>254.69513746878872</v>
          </cell>
          <cell r="GV7">
            <v>865.49480931522453</v>
          </cell>
          <cell r="GW7">
            <v>754.43711840000014</v>
          </cell>
          <cell r="GX7">
            <v>282.35344792144502</v>
          </cell>
          <cell r="GY7">
            <v>831.24485981561747</v>
          </cell>
          <cell r="GZ7">
            <v>698.33109200000024</v>
          </cell>
          <cell r="HA7">
            <v>291.93879969834967</v>
          </cell>
          <cell r="HB7">
            <v>811.00144663097626</v>
          </cell>
          <cell r="HC7">
            <v>719.26454439999998</v>
          </cell>
          <cell r="HD7">
            <v>303.47101322824494</v>
          </cell>
        </row>
        <row r="8">
          <cell r="B8">
            <v>2</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row>
        <row r="9">
          <cell r="B9">
            <v>3</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row>
        <row r="10">
          <cell r="B10">
            <v>4</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row>
        <row r="11">
          <cell r="B11">
            <v>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row>
        <row r="13">
          <cell r="B13" t="str">
            <v>RMPPap</v>
          </cell>
          <cell r="D13">
            <v>13.12</v>
          </cell>
          <cell r="E13">
            <v>0</v>
          </cell>
          <cell r="G13">
            <v>15.6</v>
          </cell>
          <cell r="H13">
            <v>0.12340000000000001</v>
          </cell>
          <cell r="J13">
            <v>14.8</v>
          </cell>
          <cell r="K13">
            <v>0.30380000000000001</v>
          </cell>
          <cell r="M13">
            <v>13.6</v>
          </cell>
          <cell r="N13">
            <v>0.48880000000000001</v>
          </cell>
          <cell r="P13">
            <v>18.399999999999999</v>
          </cell>
          <cell r="Q13">
            <v>0.184</v>
          </cell>
          <cell r="S13">
            <v>20.399999999999999</v>
          </cell>
          <cell r="T13">
            <v>0.48399999999999999</v>
          </cell>
          <cell r="V13">
            <v>13.6</v>
          </cell>
          <cell r="W13">
            <v>0.33960000000000001</v>
          </cell>
          <cell r="Y13">
            <v>13.6</v>
          </cell>
          <cell r="Z13">
            <v>0.21920000000000001</v>
          </cell>
          <cell r="AB13">
            <v>21.2</v>
          </cell>
          <cell r="AC13">
            <v>0.36</v>
          </cell>
          <cell r="AE13">
            <v>12</v>
          </cell>
          <cell r="AF13">
            <v>0.33200000000000002</v>
          </cell>
          <cell r="AH13">
            <v>29.2</v>
          </cell>
          <cell r="AI13">
            <v>0.36399999999999999</v>
          </cell>
          <cell r="AK13">
            <v>33.6</v>
          </cell>
          <cell r="AL13">
            <v>0.55200000000000005</v>
          </cell>
          <cell r="AN13">
            <v>33.200000000000003</v>
          </cell>
          <cell r="AO13">
            <v>0.55400000000000005</v>
          </cell>
          <cell r="AQ13">
            <v>40.4</v>
          </cell>
          <cell r="AR13">
            <v>0.57999999999999996</v>
          </cell>
          <cell r="AT13">
            <v>38</v>
          </cell>
          <cell r="AU13">
            <v>0.74399999999999999</v>
          </cell>
          <cell r="AW13">
            <v>50.8</v>
          </cell>
          <cell r="AX13">
            <v>1.024</v>
          </cell>
          <cell r="AZ13">
            <v>63.6</v>
          </cell>
          <cell r="BA13">
            <v>2.38</v>
          </cell>
          <cell r="BC13">
            <v>77.2</v>
          </cell>
          <cell r="BD13">
            <v>1.4259999999999999</v>
          </cell>
          <cell r="BF13">
            <v>50.8</v>
          </cell>
          <cell r="BG13">
            <v>4.1559999999999997</v>
          </cell>
          <cell r="BI13">
            <v>82.4</v>
          </cell>
          <cell r="BJ13">
            <v>2.6920000000000002</v>
          </cell>
          <cell r="BL13">
            <v>81.2</v>
          </cell>
          <cell r="BM13">
            <v>3.9060000000000001</v>
          </cell>
          <cell r="BO13">
            <v>94.8</v>
          </cell>
          <cell r="BP13">
            <v>5.1020000000000003</v>
          </cell>
          <cell r="BR13">
            <v>95.6</v>
          </cell>
          <cell r="BS13">
            <v>4.3339999999999996</v>
          </cell>
          <cell r="BU13">
            <v>99.2</v>
          </cell>
          <cell r="BV13">
            <v>9.9139999999999997</v>
          </cell>
          <cell r="BX13">
            <v>99.6</v>
          </cell>
          <cell r="BY13">
            <v>9.734</v>
          </cell>
          <cell r="CA13">
            <v>105.2</v>
          </cell>
          <cell r="CB13">
            <v>13.391999999999999</v>
          </cell>
          <cell r="CD13">
            <v>124</v>
          </cell>
          <cell r="CE13">
            <v>15.378</v>
          </cell>
          <cell r="CG13">
            <v>115.2</v>
          </cell>
          <cell r="CH13">
            <v>16.151800000000001</v>
          </cell>
          <cell r="CJ13">
            <v>93.6</v>
          </cell>
          <cell r="CK13">
            <v>15.302</v>
          </cell>
          <cell r="CM13">
            <v>122.8</v>
          </cell>
          <cell r="CN13">
            <v>18.135999999999999</v>
          </cell>
          <cell r="CP13">
            <v>137.6</v>
          </cell>
          <cell r="CQ13">
            <v>15</v>
          </cell>
          <cell r="CS13">
            <v>187.6</v>
          </cell>
          <cell r="CT13">
            <v>10.8</v>
          </cell>
          <cell r="CV13">
            <v>92</v>
          </cell>
          <cell r="CW13">
            <v>6.5339999999999998</v>
          </cell>
          <cell r="CY13">
            <v>110.4</v>
          </cell>
          <cell r="CZ13">
            <v>7.6</v>
          </cell>
          <cell r="DB13">
            <v>94.4</v>
          </cell>
          <cell r="DC13">
            <v>10.494</v>
          </cell>
          <cell r="DE13">
            <v>112.4</v>
          </cell>
          <cell r="DF13">
            <v>10.045999999999999</v>
          </cell>
          <cell r="DH13">
            <v>109.2</v>
          </cell>
          <cell r="DI13">
            <v>21.475999999999999</v>
          </cell>
          <cell r="DK13">
            <v>111.2</v>
          </cell>
          <cell r="DL13">
            <v>24.584</v>
          </cell>
          <cell r="DN13">
            <v>98.4</v>
          </cell>
          <cell r="DO13">
            <v>18.422000000000001</v>
          </cell>
          <cell r="DQ13">
            <v>84.4</v>
          </cell>
          <cell r="DR13">
            <v>18.739999999999998</v>
          </cell>
          <cell r="DT13">
            <v>92</v>
          </cell>
          <cell r="DU13">
            <v>14.4</v>
          </cell>
          <cell r="DW13">
            <v>78.400000000000006</v>
          </cell>
          <cell r="DX13">
            <v>23.02</v>
          </cell>
          <cell r="DZ13">
            <v>89.2</v>
          </cell>
          <cell r="EA13">
            <v>29.367999999999999</v>
          </cell>
          <cell r="EC13">
            <v>104.4</v>
          </cell>
          <cell r="ED13">
            <v>51.661999999999999</v>
          </cell>
          <cell r="EF13">
            <v>112</v>
          </cell>
          <cell r="EG13">
            <v>50.66</v>
          </cell>
          <cell r="EI13">
            <v>106.4</v>
          </cell>
          <cell r="EJ13">
            <v>63.064</v>
          </cell>
          <cell r="EL13">
            <v>118.4</v>
          </cell>
          <cell r="EM13">
            <v>44.2</v>
          </cell>
          <cell r="EO13">
            <v>85.6</v>
          </cell>
          <cell r="EP13">
            <v>54.8</v>
          </cell>
          <cell r="ER13">
            <v>109.2</v>
          </cell>
          <cell r="ES13">
            <v>20.8</v>
          </cell>
          <cell r="EU13">
            <v>116.4</v>
          </cell>
          <cell r="EV13">
            <v>44</v>
          </cell>
          <cell r="EX13">
            <v>109.2</v>
          </cell>
          <cell r="EY13">
            <v>66.400000000000006</v>
          </cell>
          <cell r="FA13">
            <v>98.4</v>
          </cell>
          <cell r="FB13">
            <v>110</v>
          </cell>
          <cell r="FD13">
            <v>93.6</v>
          </cell>
          <cell r="FE13">
            <v>62.8</v>
          </cell>
          <cell r="FG13">
            <v>99.781999999999996</v>
          </cell>
          <cell r="FH13">
            <v>40.799999999999997</v>
          </cell>
          <cell r="FJ13">
            <v>100.4</v>
          </cell>
          <cell r="FK13">
            <v>66.8</v>
          </cell>
          <cell r="FM13">
            <v>142.4</v>
          </cell>
          <cell r="FN13">
            <v>108.8</v>
          </cell>
          <cell r="FP13">
            <v>129.6</v>
          </cell>
          <cell r="FQ13">
            <v>107.84357420551568</v>
          </cell>
          <cell r="FS13">
            <v>137.84080000000003</v>
          </cell>
          <cell r="FT13">
            <v>97.031153130198803</v>
          </cell>
          <cell r="FV13">
            <v>165.01</v>
          </cell>
          <cell r="FW13">
            <v>104.84568624178596</v>
          </cell>
          <cell r="FY13">
            <v>157.67840000000001</v>
          </cell>
          <cell r="FZ13">
            <v>85.435203730841792</v>
          </cell>
          <cell r="GB13">
            <v>159.48640000000003</v>
          </cell>
          <cell r="GC13">
            <v>113.14271938794811</v>
          </cell>
          <cell r="GE13">
            <v>162.43640000000002</v>
          </cell>
          <cell r="GF13">
            <v>211.36763422783113</v>
          </cell>
          <cell r="GH13">
            <v>142.15880000000001</v>
          </cell>
          <cell r="GI13">
            <v>262.36016890478879</v>
          </cell>
          <cell r="GK13">
            <v>147.46039999999999</v>
          </cell>
          <cell r="GL13">
            <v>299.2013797427955</v>
          </cell>
          <cell r="GN13">
            <v>159.53960000000001</v>
          </cell>
          <cell r="GO13">
            <v>345.21279041134818</v>
          </cell>
          <cell r="GQ13">
            <v>139.07400000000001</v>
          </cell>
          <cell r="GR13">
            <v>355.32649337737598</v>
          </cell>
          <cell r="GT13">
            <v>107.346</v>
          </cell>
          <cell r="GU13">
            <v>418.45684005383958</v>
          </cell>
          <cell r="GW13">
            <v>94.097999999999999</v>
          </cell>
          <cell r="GX13">
            <v>371.26846909005758</v>
          </cell>
          <cell r="GZ13">
            <v>103.48840000000001</v>
          </cell>
          <cell r="HA13">
            <v>365.68756547483122</v>
          </cell>
          <cell r="HC13">
            <v>106.4864</v>
          </cell>
          <cell r="HD13">
            <v>404.91989999827223</v>
          </cell>
        </row>
      </sheetData>
      <sheetData sheetId="24">
        <row r="4">
          <cell r="C4">
            <v>1944</v>
          </cell>
        </row>
        <row r="7">
          <cell r="B7">
            <v>1</v>
          </cell>
          <cell r="C7">
            <v>0</v>
          </cell>
          <cell r="D7">
            <v>0</v>
          </cell>
          <cell r="E7">
            <v>0</v>
          </cell>
          <cell r="F7">
            <v>108.02110576923079</v>
          </cell>
          <cell r="G7">
            <v>0</v>
          </cell>
          <cell r="H7">
            <v>0</v>
          </cell>
          <cell r="I7">
            <v>103.17742586538463</v>
          </cell>
          <cell r="J7">
            <v>0</v>
          </cell>
          <cell r="K7">
            <v>0</v>
          </cell>
          <cell r="L7">
            <v>109.43148365384616</v>
          </cell>
          <cell r="M7">
            <v>0</v>
          </cell>
          <cell r="N7">
            <v>0</v>
          </cell>
          <cell r="O7">
            <v>115.86291923076922</v>
          </cell>
          <cell r="P7">
            <v>0</v>
          </cell>
          <cell r="Q7">
            <v>0</v>
          </cell>
          <cell r="R7">
            <v>109.66983576923077</v>
          </cell>
          <cell r="S7">
            <v>0</v>
          </cell>
          <cell r="T7">
            <v>0</v>
          </cell>
          <cell r="U7">
            <v>111.96599811538464</v>
          </cell>
          <cell r="V7">
            <v>0</v>
          </cell>
          <cell r="W7">
            <v>0</v>
          </cell>
          <cell r="X7">
            <v>99.361338461538452</v>
          </cell>
          <cell r="Y7">
            <v>0</v>
          </cell>
          <cell r="Z7">
            <v>0</v>
          </cell>
          <cell r="AA7">
            <v>116.06916620192308</v>
          </cell>
          <cell r="AB7">
            <v>0</v>
          </cell>
          <cell r="AC7">
            <v>0</v>
          </cell>
          <cell r="AD7">
            <v>174.3970576923077</v>
          </cell>
          <cell r="AE7">
            <v>0</v>
          </cell>
          <cell r="AF7">
            <v>0</v>
          </cell>
          <cell r="AG7">
            <v>172.86181423076923</v>
          </cell>
          <cell r="AH7">
            <v>0</v>
          </cell>
          <cell r="AI7">
            <v>0</v>
          </cell>
          <cell r="AJ7">
            <v>163.22490807692307</v>
          </cell>
          <cell r="AK7">
            <v>0</v>
          </cell>
          <cell r="AL7">
            <v>0</v>
          </cell>
          <cell r="AM7">
            <v>179.29505769230767</v>
          </cell>
          <cell r="AN7">
            <v>0</v>
          </cell>
          <cell r="AO7">
            <v>0</v>
          </cell>
          <cell r="AP7">
            <v>214.48500000000001</v>
          </cell>
          <cell r="AQ7">
            <v>0</v>
          </cell>
          <cell r="AR7">
            <v>0</v>
          </cell>
          <cell r="AS7">
            <v>213.0857125</v>
          </cell>
          <cell r="AT7">
            <v>0</v>
          </cell>
          <cell r="AU7">
            <v>0</v>
          </cell>
          <cell r="AV7">
            <v>212.54597538461539</v>
          </cell>
          <cell r="AW7">
            <v>0</v>
          </cell>
          <cell r="AX7">
            <v>0</v>
          </cell>
          <cell r="AY7">
            <v>211.99691019230764</v>
          </cell>
          <cell r="AZ7">
            <v>0</v>
          </cell>
          <cell r="BA7">
            <v>0</v>
          </cell>
          <cell r="BB7">
            <v>199.62494959615384</v>
          </cell>
          <cell r="BC7">
            <v>0</v>
          </cell>
          <cell r="BD7">
            <v>0</v>
          </cell>
          <cell r="BE7">
            <v>209.47977269230768</v>
          </cell>
          <cell r="BF7">
            <v>0</v>
          </cell>
          <cell r="BG7">
            <v>0</v>
          </cell>
          <cell r="BH7">
            <v>187.6164543269231</v>
          </cell>
          <cell r="BI7">
            <v>0</v>
          </cell>
          <cell r="BJ7">
            <v>0</v>
          </cell>
          <cell r="BK7">
            <v>198.71640250000002</v>
          </cell>
          <cell r="BL7">
            <v>0</v>
          </cell>
          <cell r="BM7">
            <v>0</v>
          </cell>
          <cell r="BN7">
            <v>185.63674471153846</v>
          </cell>
          <cell r="BO7">
            <v>0</v>
          </cell>
          <cell r="BP7">
            <v>0</v>
          </cell>
          <cell r="BQ7">
            <v>213.94763288461536</v>
          </cell>
          <cell r="BR7">
            <v>0</v>
          </cell>
          <cell r="BS7">
            <v>0</v>
          </cell>
          <cell r="BT7">
            <v>199.02192740384618</v>
          </cell>
          <cell r="BU7">
            <v>0</v>
          </cell>
          <cell r="BV7">
            <v>0</v>
          </cell>
          <cell r="BW7">
            <v>196.09964903846156</v>
          </cell>
          <cell r="BX7">
            <v>0</v>
          </cell>
          <cell r="BY7">
            <v>0</v>
          </cell>
          <cell r="BZ7">
            <v>176.41455057692306</v>
          </cell>
          <cell r="CA7">
            <v>0</v>
          </cell>
          <cell r="CB7">
            <v>0</v>
          </cell>
          <cell r="CC7">
            <v>171.88383980769228</v>
          </cell>
          <cell r="CD7">
            <v>0</v>
          </cell>
          <cell r="CE7">
            <v>0</v>
          </cell>
          <cell r="CF7">
            <v>148.79472250000001</v>
          </cell>
          <cell r="CG7">
            <v>0</v>
          </cell>
          <cell r="CH7">
            <v>0</v>
          </cell>
          <cell r="CI7">
            <v>144.13955634615385</v>
          </cell>
          <cell r="CJ7">
            <v>0</v>
          </cell>
          <cell r="CK7">
            <v>0</v>
          </cell>
          <cell r="CL7">
            <v>127.47835000000001</v>
          </cell>
          <cell r="CM7">
            <v>0</v>
          </cell>
          <cell r="CN7">
            <v>0</v>
          </cell>
          <cell r="CO7">
            <v>121.89513134615382</v>
          </cell>
          <cell r="CP7">
            <v>0</v>
          </cell>
          <cell r="CQ7">
            <v>0</v>
          </cell>
          <cell r="CR7">
            <v>122.58430000000001</v>
          </cell>
          <cell r="CS7">
            <v>0</v>
          </cell>
          <cell r="CT7">
            <v>0</v>
          </cell>
          <cell r="CU7">
            <v>117.05521153846155</v>
          </cell>
          <cell r="CV7">
            <v>0</v>
          </cell>
          <cell r="CW7">
            <v>0</v>
          </cell>
          <cell r="CX7">
            <v>133.7458681730769</v>
          </cell>
          <cell r="CY7">
            <v>0</v>
          </cell>
          <cell r="CZ7">
            <v>0</v>
          </cell>
          <cell r="DA7">
            <v>146.21048057692306</v>
          </cell>
          <cell r="DB7">
            <v>0</v>
          </cell>
          <cell r="DC7">
            <v>0</v>
          </cell>
          <cell r="DD7">
            <v>164.77625538461535</v>
          </cell>
          <cell r="DE7">
            <v>0</v>
          </cell>
          <cell r="DF7">
            <v>0</v>
          </cell>
          <cell r="DG7">
            <v>163.94820625000003</v>
          </cell>
          <cell r="DH7">
            <v>0</v>
          </cell>
          <cell r="DI7">
            <v>0</v>
          </cell>
          <cell r="DJ7">
            <v>144.91519961538461</v>
          </cell>
          <cell r="DK7">
            <v>0</v>
          </cell>
          <cell r="DL7">
            <v>0</v>
          </cell>
          <cell r="DM7">
            <v>137.24008375</v>
          </cell>
          <cell r="DN7">
            <v>0</v>
          </cell>
          <cell r="DO7">
            <v>0</v>
          </cell>
          <cell r="DP7">
            <v>128.04904903846153</v>
          </cell>
          <cell r="DQ7">
            <v>0</v>
          </cell>
          <cell r="DR7">
            <v>0</v>
          </cell>
          <cell r="DS7">
            <v>109.87014634615383</v>
          </cell>
          <cell r="DT7">
            <v>0</v>
          </cell>
          <cell r="DU7">
            <v>0</v>
          </cell>
          <cell r="DV7">
            <v>101.93953384615385</v>
          </cell>
          <cell r="DW7">
            <v>0</v>
          </cell>
          <cell r="DX7">
            <v>0</v>
          </cell>
          <cell r="DY7">
            <v>121.5263076923077</v>
          </cell>
          <cell r="DZ7">
            <v>0</v>
          </cell>
          <cell r="EA7">
            <v>0</v>
          </cell>
          <cell r="EB7">
            <v>117.02524471153845</v>
          </cell>
          <cell r="EC7">
            <v>0</v>
          </cell>
          <cell r="ED7">
            <v>0</v>
          </cell>
          <cell r="EE7">
            <v>91.828156730769223</v>
          </cell>
          <cell r="EF7">
            <v>0</v>
          </cell>
          <cell r="EG7">
            <v>0</v>
          </cell>
          <cell r="EH7">
            <v>95.86528461538461</v>
          </cell>
          <cell r="EI7">
            <v>0</v>
          </cell>
          <cell r="EJ7">
            <v>0</v>
          </cell>
          <cell r="EK7">
            <v>78.295760576923087</v>
          </cell>
          <cell r="EL7">
            <v>0</v>
          </cell>
          <cell r="EM7">
            <v>0</v>
          </cell>
          <cell r="EN7">
            <v>86.312255192307688</v>
          </cell>
          <cell r="EO7">
            <v>0</v>
          </cell>
          <cell r="EP7">
            <v>0</v>
          </cell>
          <cell r="EQ7">
            <v>66.953411538461538</v>
          </cell>
          <cell r="ER7">
            <v>0</v>
          </cell>
          <cell r="ES7">
            <v>0</v>
          </cell>
          <cell r="ET7">
            <v>55.825562692307685</v>
          </cell>
          <cell r="EU7">
            <v>0</v>
          </cell>
          <cell r="EV7">
            <v>0</v>
          </cell>
          <cell r="EW7">
            <v>52.77992050961538</v>
          </cell>
          <cell r="EX7">
            <v>0</v>
          </cell>
          <cell r="EY7">
            <v>0</v>
          </cell>
          <cell r="EZ7">
            <v>59.748338076923076</v>
          </cell>
          <cell r="FA7">
            <v>0</v>
          </cell>
          <cell r="FB7">
            <v>0</v>
          </cell>
          <cell r="FC7">
            <v>50.585895288461529</v>
          </cell>
          <cell r="FD7">
            <v>0</v>
          </cell>
          <cell r="FE7">
            <v>0</v>
          </cell>
          <cell r="FF7">
            <v>36.815397692307691</v>
          </cell>
          <cell r="FG7">
            <v>0</v>
          </cell>
          <cell r="FH7">
            <v>0</v>
          </cell>
          <cell r="FI7">
            <v>30.225096153846156</v>
          </cell>
          <cell r="FJ7">
            <v>0</v>
          </cell>
          <cell r="FK7">
            <v>0</v>
          </cell>
          <cell r="FL7">
            <v>29.382485192307694</v>
          </cell>
          <cell r="FM7">
            <v>0</v>
          </cell>
          <cell r="FN7">
            <v>0</v>
          </cell>
          <cell r="FO7">
            <v>20.642574285173076</v>
          </cell>
          <cell r="FP7">
            <v>0</v>
          </cell>
          <cell r="FQ7">
            <v>0</v>
          </cell>
          <cell r="FR7">
            <v>26.762592877246277</v>
          </cell>
          <cell r="FS7">
            <v>0</v>
          </cell>
          <cell r="FT7">
            <v>0</v>
          </cell>
          <cell r="FU7">
            <v>20.498482819621152</v>
          </cell>
          <cell r="FV7">
            <v>0</v>
          </cell>
          <cell r="FW7">
            <v>0</v>
          </cell>
          <cell r="FX7">
            <v>20.169755081841348</v>
          </cell>
          <cell r="FY7">
            <v>0</v>
          </cell>
          <cell r="FZ7">
            <v>0</v>
          </cell>
          <cell r="GA7">
            <v>22.293505392516348</v>
          </cell>
          <cell r="GB7">
            <v>0</v>
          </cell>
          <cell r="GC7">
            <v>0</v>
          </cell>
          <cell r="GD7">
            <v>23.213925041878845</v>
          </cell>
          <cell r="GE7">
            <v>0</v>
          </cell>
          <cell r="GF7">
            <v>0</v>
          </cell>
          <cell r="GG7">
            <v>23.119467002342308</v>
          </cell>
          <cell r="GH7">
            <v>0</v>
          </cell>
          <cell r="GI7">
            <v>0</v>
          </cell>
          <cell r="GJ7">
            <v>30.483928932871837</v>
          </cell>
          <cell r="GK7">
            <v>0</v>
          </cell>
          <cell r="GL7">
            <v>0</v>
          </cell>
          <cell r="GM7">
            <v>24.256209797793964</v>
          </cell>
          <cell r="GN7">
            <v>0</v>
          </cell>
          <cell r="GO7">
            <v>0</v>
          </cell>
          <cell r="GP7">
            <v>18.750088316076923</v>
          </cell>
          <cell r="GQ7">
            <v>0</v>
          </cell>
          <cell r="GR7">
            <v>0</v>
          </cell>
          <cell r="GS7">
            <v>18.174447584584041</v>
          </cell>
          <cell r="GT7">
            <v>0</v>
          </cell>
          <cell r="GU7">
            <v>0</v>
          </cell>
          <cell r="GV7">
            <v>21.584658378451678</v>
          </cell>
          <cell r="GW7">
            <v>0</v>
          </cell>
          <cell r="GX7">
            <v>0</v>
          </cell>
          <cell r="GY7">
            <v>27.53611944713942</v>
          </cell>
          <cell r="GZ7">
            <v>0</v>
          </cell>
          <cell r="HA7">
            <v>0</v>
          </cell>
          <cell r="HB7">
            <v>23.292485464108271</v>
          </cell>
          <cell r="HC7">
            <v>0</v>
          </cell>
          <cell r="HD7">
            <v>0</v>
          </cell>
        </row>
        <row r="8">
          <cell r="B8">
            <v>2</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row>
        <row r="9">
          <cell r="B9">
            <v>3</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row>
        <row r="10">
          <cell r="B10">
            <v>4</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row>
        <row r="11">
          <cell r="B11">
            <v>5</v>
          </cell>
          <cell r="C11">
            <v>0</v>
          </cell>
          <cell r="D11">
            <v>0</v>
          </cell>
          <cell r="E11">
            <v>0</v>
          </cell>
          <cell r="F11">
            <v>237.60389423076924</v>
          </cell>
          <cell r="G11">
            <v>0</v>
          </cell>
          <cell r="H11">
            <v>2.5477500000000002</v>
          </cell>
          <cell r="I11">
            <v>195.83757413461544</v>
          </cell>
          <cell r="J11">
            <v>0</v>
          </cell>
          <cell r="K11">
            <v>8.4529999999999994</v>
          </cell>
          <cell r="L11">
            <v>229.08351634615386</v>
          </cell>
          <cell r="M11">
            <v>0</v>
          </cell>
          <cell r="N11">
            <v>7.7815000000000003</v>
          </cell>
          <cell r="O11">
            <v>227.78708076923073</v>
          </cell>
          <cell r="P11">
            <v>0</v>
          </cell>
          <cell r="Q11">
            <v>18.170000000000002</v>
          </cell>
          <cell r="R11">
            <v>241.09016423076926</v>
          </cell>
          <cell r="S11">
            <v>0</v>
          </cell>
          <cell r="T11">
            <v>21.01005</v>
          </cell>
          <cell r="U11">
            <v>256.96400188461536</v>
          </cell>
          <cell r="V11">
            <v>0</v>
          </cell>
          <cell r="W11">
            <v>14.496500000000001</v>
          </cell>
          <cell r="X11">
            <v>262.45866153846146</v>
          </cell>
          <cell r="Y11">
            <v>0</v>
          </cell>
          <cell r="Z11">
            <v>6.9915000000000003</v>
          </cell>
          <cell r="AA11">
            <v>303.02583379807697</v>
          </cell>
          <cell r="AB11">
            <v>0</v>
          </cell>
          <cell r="AC11">
            <v>4.4240000000000004</v>
          </cell>
          <cell r="AD11">
            <v>334.36294230769232</v>
          </cell>
          <cell r="AE11">
            <v>0</v>
          </cell>
          <cell r="AF11">
            <v>7.7815000000000003</v>
          </cell>
          <cell r="AG11">
            <v>318.51818576923074</v>
          </cell>
          <cell r="AH11">
            <v>0</v>
          </cell>
          <cell r="AI11">
            <v>17.222000000000001</v>
          </cell>
          <cell r="AJ11">
            <v>322.23009192307683</v>
          </cell>
          <cell r="AK11">
            <v>0</v>
          </cell>
          <cell r="AL11">
            <v>6.4779999999999989</v>
          </cell>
          <cell r="AM11">
            <v>371.72994230769223</v>
          </cell>
          <cell r="AN11">
            <v>7.9000000000000001E-4</v>
          </cell>
          <cell r="AO11">
            <v>11.8895</v>
          </cell>
          <cell r="AP11">
            <v>401.71499999999997</v>
          </cell>
          <cell r="AQ11">
            <v>0.24884999999999999</v>
          </cell>
          <cell r="AR11">
            <v>21.093</v>
          </cell>
          <cell r="AS11">
            <v>402.32428750000003</v>
          </cell>
          <cell r="AT11">
            <v>0.18643999999999999</v>
          </cell>
          <cell r="AU11">
            <v>35.786999999999999</v>
          </cell>
          <cell r="AV11">
            <v>391.01402461538459</v>
          </cell>
          <cell r="AW11">
            <v>0</v>
          </cell>
          <cell r="AX11">
            <v>37.130000000000003</v>
          </cell>
          <cell r="AY11">
            <v>468.19308980769239</v>
          </cell>
          <cell r="AZ11">
            <v>0</v>
          </cell>
          <cell r="BA11">
            <v>29.901499999999999</v>
          </cell>
          <cell r="BB11">
            <v>459.63005040384621</v>
          </cell>
          <cell r="BC11">
            <v>0</v>
          </cell>
          <cell r="BD11">
            <v>16.570250000000001</v>
          </cell>
          <cell r="BE11">
            <v>440.69022730769234</v>
          </cell>
          <cell r="BF11">
            <v>0</v>
          </cell>
          <cell r="BG11">
            <v>25.5565</v>
          </cell>
          <cell r="BH11">
            <v>395.00854567307687</v>
          </cell>
          <cell r="BI11">
            <v>0</v>
          </cell>
          <cell r="BJ11">
            <v>21.448499999999999</v>
          </cell>
          <cell r="BK11">
            <v>435.6535975000001</v>
          </cell>
          <cell r="BL11">
            <v>0</v>
          </cell>
          <cell r="BM11">
            <v>20.105499999999999</v>
          </cell>
          <cell r="BN11">
            <v>410.41825528846152</v>
          </cell>
          <cell r="BO11">
            <v>0</v>
          </cell>
          <cell r="BP11">
            <v>9.0770999999999997</v>
          </cell>
          <cell r="BQ11">
            <v>431.48236711538459</v>
          </cell>
          <cell r="BR11">
            <v>0</v>
          </cell>
          <cell r="BS11">
            <v>4.4634999999999998</v>
          </cell>
          <cell r="BT11">
            <v>357.53307259615389</v>
          </cell>
          <cell r="BU11">
            <v>0</v>
          </cell>
          <cell r="BV11">
            <v>24.253</v>
          </cell>
          <cell r="BW11">
            <v>370.72535096153854</v>
          </cell>
          <cell r="BX11">
            <v>0</v>
          </cell>
          <cell r="BY11">
            <v>5.2534999999999998</v>
          </cell>
          <cell r="BZ11">
            <v>315.75544942307693</v>
          </cell>
          <cell r="CA11">
            <v>0</v>
          </cell>
          <cell r="CB11">
            <v>5.609</v>
          </cell>
          <cell r="CC11">
            <v>307.64616019230772</v>
          </cell>
          <cell r="CD11">
            <v>0</v>
          </cell>
          <cell r="CE11">
            <v>6.0830000000000002</v>
          </cell>
          <cell r="CF11">
            <v>277.41027749999995</v>
          </cell>
          <cell r="CG11">
            <v>0</v>
          </cell>
          <cell r="CH11">
            <v>6.5570000000000013</v>
          </cell>
          <cell r="CI11">
            <v>289.96544365384614</v>
          </cell>
          <cell r="CJ11">
            <v>0</v>
          </cell>
          <cell r="CK11">
            <v>7.0309999999999997</v>
          </cell>
          <cell r="CL11">
            <v>304.65164999999996</v>
          </cell>
          <cell r="CM11">
            <v>0</v>
          </cell>
          <cell r="CN11">
            <v>7.5049999999999999</v>
          </cell>
          <cell r="CO11">
            <v>314.97486865384616</v>
          </cell>
          <cell r="CP11">
            <v>0</v>
          </cell>
          <cell r="CQ11">
            <v>7.9790000000000001</v>
          </cell>
          <cell r="CR11">
            <v>292.95570000000004</v>
          </cell>
          <cell r="CS11">
            <v>0</v>
          </cell>
          <cell r="CT11">
            <v>8.4529999999999994</v>
          </cell>
          <cell r="CU11">
            <v>297.69478846153851</v>
          </cell>
          <cell r="CV11">
            <v>0</v>
          </cell>
          <cell r="CW11">
            <v>8.9269999999999996</v>
          </cell>
          <cell r="CX11">
            <v>237.94913182692315</v>
          </cell>
          <cell r="CY11">
            <v>0</v>
          </cell>
          <cell r="CZ11">
            <v>9.4009999999999998</v>
          </cell>
          <cell r="DA11">
            <v>287.10451942307697</v>
          </cell>
          <cell r="DB11">
            <v>0.24806</v>
          </cell>
          <cell r="DC11">
            <v>9.9516299999999998</v>
          </cell>
          <cell r="DD11">
            <v>302.11374461538463</v>
          </cell>
          <cell r="DE11">
            <v>0.24806</v>
          </cell>
          <cell r="DF11">
            <v>9.9516299999999998</v>
          </cell>
          <cell r="DG11">
            <v>276.47679375000001</v>
          </cell>
          <cell r="DH11">
            <v>0.24806</v>
          </cell>
          <cell r="DI11">
            <v>9.9516299999999998</v>
          </cell>
          <cell r="DJ11">
            <v>260.35480038461543</v>
          </cell>
          <cell r="DK11">
            <v>0.24806</v>
          </cell>
          <cell r="DL11">
            <v>9.9516299999999998</v>
          </cell>
          <cell r="DM11">
            <v>258.15491624999999</v>
          </cell>
          <cell r="DN11">
            <v>0</v>
          </cell>
          <cell r="DO11">
            <v>7.0132249999999994</v>
          </cell>
          <cell r="DP11">
            <v>244.04095096153841</v>
          </cell>
          <cell r="DQ11">
            <v>0</v>
          </cell>
          <cell r="DR11">
            <v>4.3923999999999994</v>
          </cell>
          <cell r="DS11">
            <v>238.5198536538461</v>
          </cell>
          <cell r="DT11">
            <v>0</v>
          </cell>
          <cell r="DU11">
            <v>4.3035249999999996</v>
          </cell>
          <cell r="DV11">
            <v>272.5204661538462</v>
          </cell>
          <cell r="DW11">
            <v>0.10981000000000002</v>
          </cell>
          <cell r="DX11">
            <v>2.7531500000000002</v>
          </cell>
          <cell r="DY11">
            <v>269.52369230769233</v>
          </cell>
          <cell r="DZ11">
            <v>1.1850000000000001E-3</v>
          </cell>
          <cell r="EA11">
            <v>1.0033000000000001</v>
          </cell>
          <cell r="EB11">
            <v>244.39975528846151</v>
          </cell>
          <cell r="EC11">
            <v>2.4766499999999998</v>
          </cell>
          <cell r="ED11">
            <v>2.7650000000000001</v>
          </cell>
          <cell r="EE11">
            <v>222.19684326923087</v>
          </cell>
          <cell r="EF11">
            <v>0</v>
          </cell>
          <cell r="EG11">
            <v>0.50402000000000002</v>
          </cell>
          <cell r="EH11">
            <v>192.48471538461541</v>
          </cell>
          <cell r="EI11">
            <v>0.57116999999999996</v>
          </cell>
          <cell r="EJ11">
            <v>1.7075850000000004</v>
          </cell>
          <cell r="EK11">
            <v>175.68923942307691</v>
          </cell>
          <cell r="EL11">
            <v>0.53759500000000005</v>
          </cell>
          <cell r="EM11">
            <v>2.8676999999999997</v>
          </cell>
          <cell r="EN11">
            <v>200.45774480769231</v>
          </cell>
          <cell r="EO11">
            <v>0</v>
          </cell>
          <cell r="EP11">
            <v>1.93313</v>
          </cell>
          <cell r="EQ11">
            <v>165.3065884615385</v>
          </cell>
          <cell r="ER11">
            <v>3.1600000000000003E-2</v>
          </cell>
          <cell r="ES11">
            <v>3.2469000000000001</v>
          </cell>
          <cell r="ET11">
            <v>120.34443730769235</v>
          </cell>
          <cell r="EU11">
            <v>3.1600000000000003E-2</v>
          </cell>
          <cell r="EV11">
            <v>3.2706</v>
          </cell>
          <cell r="EW11">
            <v>109.56507949038462</v>
          </cell>
          <cell r="EX11">
            <v>0</v>
          </cell>
          <cell r="EY11">
            <v>1.30745</v>
          </cell>
          <cell r="EZ11">
            <v>113.26166192307693</v>
          </cell>
          <cell r="FA11">
            <v>1.1849999999999999E-2</v>
          </cell>
          <cell r="FB11">
            <v>0.99539999999999995</v>
          </cell>
          <cell r="FC11">
            <v>99.119104711538455</v>
          </cell>
          <cell r="FD11">
            <v>0.96379999999999999</v>
          </cell>
          <cell r="FE11">
            <v>0.64384999999999992</v>
          </cell>
          <cell r="FF11">
            <v>68.649602307692305</v>
          </cell>
          <cell r="FG11">
            <v>0.96379999999999999</v>
          </cell>
          <cell r="FH11">
            <v>4.266</v>
          </cell>
          <cell r="FI11">
            <v>68.524903846153848</v>
          </cell>
          <cell r="FJ11">
            <v>0.96379999999999999</v>
          </cell>
          <cell r="FK11">
            <v>2.9743499999999998</v>
          </cell>
          <cell r="FL11">
            <v>66.602514807692302</v>
          </cell>
          <cell r="FM11">
            <v>0</v>
          </cell>
          <cell r="FN11">
            <v>6.44245</v>
          </cell>
          <cell r="FO11">
            <v>46.791391214826923</v>
          </cell>
          <cell r="FP11">
            <v>0</v>
          </cell>
          <cell r="FQ11">
            <v>6.6111149999999999</v>
          </cell>
          <cell r="FR11">
            <v>60.663894722754129</v>
          </cell>
          <cell r="FS11">
            <v>0</v>
          </cell>
          <cell r="FT11">
            <v>9.3982350000000014</v>
          </cell>
          <cell r="FU11">
            <v>46.464773030378851</v>
          </cell>
          <cell r="FV11">
            <v>0</v>
          </cell>
          <cell r="FW11">
            <v>5.4644300000000001</v>
          </cell>
          <cell r="FX11">
            <v>45.719632043158654</v>
          </cell>
          <cell r="FY11">
            <v>0</v>
          </cell>
          <cell r="FZ11">
            <v>6.939754999999999</v>
          </cell>
          <cell r="GA11">
            <v>50.533626182483665</v>
          </cell>
          <cell r="GB11">
            <v>0</v>
          </cell>
          <cell r="GC11">
            <v>3.5226099999999998</v>
          </cell>
          <cell r="GD11">
            <v>52.619980108121155</v>
          </cell>
          <cell r="GE11">
            <v>0</v>
          </cell>
          <cell r="GF11">
            <v>4.1502649999999992</v>
          </cell>
          <cell r="GG11">
            <v>52.405868097657702</v>
          </cell>
          <cell r="GH11">
            <v>0</v>
          </cell>
          <cell r="GI11">
            <v>3.6241250000000003</v>
          </cell>
          <cell r="GJ11">
            <v>69.099203653466631</v>
          </cell>
          <cell r="GK11">
            <v>0</v>
          </cell>
          <cell r="GL11">
            <v>4.1636949999999997</v>
          </cell>
          <cell r="GM11">
            <v>54.982570795577445</v>
          </cell>
          <cell r="GN11">
            <v>0</v>
          </cell>
          <cell r="GO11">
            <v>4.2474350000000003</v>
          </cell>
          <cell r="GP11">
            <v>42.501613683923082</v>
          </cell>
          <cell r="GQ11">
            <v>0</v>
          </cell>
          <cell r="GR11">
            <v>3.6580949999999999</v>
          </cell>
          <cell r="GS11">
            <v>41.196784630415969</v>
          </cell>
          <cell r="GT11">
            <v>0</v>
          </cell>
          <cell r="GU11">
            <v>3.3685600000000004</v>
          </cell>
          <cell r="GV11">
            <v>48.926852846544371</v>
          </cell>
          <cell r="GW11">
            <v>0</v>
          </cell>
          <cell r="GX11">
            <v>3.1410399999999998</v>
          </cell>
          <cell r="GY11">
            <v>62.417279927860577</v>
          </cell>
          <cell r="GZ11">
            <v>0</v>
          </cell>
          <cell r="HA11">
            <v>3.1821199999999998</v>
          </cell>
          <cell r="HB11">
            <v>52.798056320891739</v>
          </cell>
          <cell r="HC11">
            <v>0</v>
          </cell>
          <cell r="HD11">
            <v>11.350720000000001</v>
          </cell>
        </row>
      </sheetData>
      <sheetData sheetId="25">
        <row r="4">
          <cell r="C4">
            <v>1944</v>
          </cell>
        </row>
        <row r="7">
          <cell r="B7">
            <v>1</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494.73684210526318</v>
          </cell>
          <cell r="CJ7">
            <v>0</v>
          </cell>
          <cell r="CK7">
            <v>494.73684210526318</v>
          </cell>
          <cell r="CL7">
            <v>735.26315789473688</v>
          </cell>
          <cell r="CM7">
            <v>0</v>
          </cell>
          <cell r="CN7">
            <v>735.26315789473688</v>
          </cell>
          <cell r="CO7">
            <v>701.0526315789474</v>
          </cell>
          <cell r="CP7">
            <v>0</v>
          </cell>
          <cell r="CQ7">
            <v>701.0526315789474</v>
          </cell>
          <cell r="CR7">
            <v>675.26315789473688</v>
          </cell>
          <cell r="CS7">
            <v>0</v>
          </cell>
          <cell r="CT7">
            <v>675.26315789473688</v>
          </cell>
          <cell r="CU7">
            <v>614.73684210526324</v>
          </cell>
          <cell r="CV7">
            <v>0</v>
          </cell>
          <cell r="CW7">
            <v>614.73684210526324</v>
          </cell>
          <cell r="CX7">
            <v>851.0526315789474</v>
          </cell>
          <cell r="CY7">
            <v>0</v>
          </cell>
          <cell r="CZ7">
            <v>851.0526315789474</v>
          </cell>
          <cell r="DA7">
            <v>824.21052631578948</v>
          </cell>
          <cell r="DB7">
            <v>0</v>
          </cell>
          <cell r="DC7">
            <v>824.21052631578948</v>
          </cell>
          <cell r="DD7">
            <v>881.31578947368428</v>
          </cell>
          <cell r="DE7">
            <v>0</v>
          </cell>
          <cell r="DF7">
            <v>881.31578947368428</v>
          </cell>
          <cell r="DG7">
            <v>1173.421052631579</v>
          </cell>
          <cell r="DH7">
            <v>0</v>
          </cell>
          <cell r="DI7">
            <v>1173.421052631579</v>
          </cell>
          <cell r="DJ7">
            <v>1090.2631578947369</v>
          </cell>
          <cell r="DK7">
            <v>0</v>
          </cell>
          <cell r="DL7">
            <v>1090.2631578947369</v>
          </cell>
          <cell r="DM7">
            <v>1005.5263157894738</v>
          </cell>
          <cell r="DN7">
            <v>0</v>
          </cell>
          <cell r="DO7">
            <v>1005.5263157894738</v>
          </cell>
          <cell r="DP7">
            <v>970.78947368421052</v>
          </cell>
          <cell r="DQ7">
            <v>0</v>
          </cell>
          <cell r="DR7">
            <v>970.78947368421052</v>
          </cell>
          <cell r="DS7">
            <v>1169.2105263157896</v>
          </cell>
          <cell r="DT7">
            <v>0</v>
          </cell>
          <cell r="DU7">
            <v>1169.2105263157896</v>
          </cell>
          <cell r="DV7">
            <v>1201.3157894736842</v>
          </cell>
          <cell r="DW7">
            <v>0</v>
          </cell>
          <cell r="DX7">
            <v>1201.3157894736842</v>
          </cell>
          <cell r="DY7">
            <v>1170.2631578947369</v>
          </cell>
          <cell r="DZ7">
            <v>0</v>
          </cell>
          <cell r="EA7">
            <v>1170.2631578947369</v>
          </cell>
          <cell r="EB7">
            <v>1321.0526315789475</v>
          </cell>
          <cell r="EC7">
            <v>0</v>
          </cell>
          <cell r="ED7">
            <v>1321.0526315789475</v>
          </cell>
          <cell r="EE7">
            <v>1344.2105263157896</v>
          </cell>
          <cell r="EF7">
            <v>0</v>
          </cell>
          <cell r="EG7">
            <v>1344.2105263157896</v>
          </cell>
          <cell r="EH7">
            <v>1496.1779448621555</v>
          </cell>
          <cell r="EI7">
            <v>0</v>
          </cell>
          <cell r="EJ7">
            <v>1496.1779448621555</v>
          </cell>
          <cell r="EK7">
            <v>1341.578947368421</v>
          </cell>
          <cell r="EL7">
            <v>0</v>
          </cell>
          <cell r="EM7">
            <v>1341.578947368421</v>
          </cell>
          <cell r="EN7">
            <v>1456.5010213032583</v>
          </cell>
          <cell r="EO7">
            <v>0</v>
          </cell>
          <cell r="EP7">
            <v>1456.5010213032583</v>
          </cell>
          <cell r="EQ7">
            <v>1449.9289348370928</v>
          </cell>
          <cell r="ER7">
            <v>0</v>
          </cell>
          <cell r="ES7">
            <v>1449.9289348370928</v>
          </cell>
          <cell r="ET7">
            <v>1509.2072368421054</v>
          </cell>
          <cell r="EU7">
            <v>0</v>
          </cell>
          <cell r="EV7">
            <v>1509.2072368421054</v>
          </cell>
          <cell r="EW7">
            <v>1625.6483959899749</v>
          </cell>
          <cell r="EX7">
            <v>0</v>
          </cell>
          <cell r="EY7">
            <v>1625.6483959899749</v>
          </cell>
          <cell r="EZ7">
            <v>1972.559768170426</v>
          </cell>
          <cell r="FA7">
            <v>0</v>
          </cell>
          <cell r="FB7">
            <v>1972.559768170426</v>
          </cell>
          <cell r="FC7">
            <v>1792.292268170426</v>
          </cell>
          <cell r="FD7">
            <v>0</v>
          </cell>
          <cell r="FE7">
            <v>1792.292268170426</v>
          </cell>
          <cell r="FF7">
            <v>1752.8599937343358</v>
          </cell>
          <cell r="FG7">
            <v>0</v>
          </cell>
          <cell r="FH7">
            <v>1752.8599937343358</v>
          </cell>
          <cell r="FI7">
            <v>2251.4549624060151</v>
          </cell>
          <cell r="FJ7">
            <v>0</v>
          </cell>
          <cell r="FK7">
            <v>2251.4549624060151</v>
          </cell>
          <cell r="FL7">
            <v>2033.0220426065162</v>
          </cell>
          <cell r="FM7">
            <v>0.19333333333333333</v>
          </cell>
          <cell r="FN7">
            <v>2033.0220426065162</v>
          </cell>
          <cell r="FO7">
            <v>2037.1046665413535</v>
          </cell>
          <cell r="FP7">
            <v>0</v>
          </cell>
          <cell r="FQ7">
            <v>2037.1046665413535</v>
          </cell>
          <cell r="FR7">
            <v>2629.9134231829576</v>
          </cell>
          <cell r="FS7">
            <v>0</v>
          </cell>
          <cell r="FT7">
            <v>2629.9134231829576</v>
          </cell>
          <cell r="FU7">
            <v>2485.0106008145367</v>
          </cell>
          <cell r="FV7">
            <v>0</v>
          </cell>
          <cell r="FW7">
            <v>2485.0106008145367</v>
          </cell>
          <cell r="FX7">
            <v>2886.8540712406016</v>
          </cell>
          <cell r="FY7">
            <v>0</v>
          </cell>
          <cell r="FZ7">
            <v>2886.8540712406016</v>
          </cell>
          <cell r="GA7">
            <v>2766.1110545551378</v>
          </cell>
          <cell r="GB7">
            <v>0</v>
          </cell>
          <cell r="GC7">
            <v>2766.1110545551378</v>
          </cell>
          <cell r="GD7">
            <v>2933.8903875313285</v>
          </cell>
          <cell r="GE7">
            <v>0</v>
          </cell>
          <cell r="GF7">
            <v>2933.8903875313285</v>
          </cell>
          <cell r="GG7">
            <v>2809.1003880012531</v>
          </cell>
          <cell r="GH7">
            <v>0</v>
          </cell>
          <cell r="GI7">
            <v>2809.1003880012531</v>
          </cell>
          <cell r="GJ7">
            <v>2809.1003880012531</v>
          </cell>
          <cell r="GK7">
            <v>0</v>
          </cell>
          <cell r="GL7">
            <v>2809.1003880012531</v>
          </cell>
          <cell r="GM7">
            <v>2809.1003880012531</v>
          </cell>
          <cell r="GN7">
            <v>0</v>
          </cell>
          <cell r="GO7">
            <v>2809.1003880012531</v>
          </cell>
          <cell r="GP7">
            <v>2809.1003880012531</v>
          </cell>
          <cell r="GQ7">
            <v>0</v>
          </cell>
          <cell r="GR7">
            <v>2809.1003880012531</v>
          </cell>
          <cell r="GS7">
            <v>2809.1003880012531</v>
          </cell>
          <cell r="GT7">
            <v>0</v>
          </cell>
          <cell r="GU7">
            <v>2809.1003880012531</v>
          </cell>
          <cell r="GV7">
            <v>2809.1003880012531</v>
          </cell>
          <cell r="GW7">
            <v>0</v>
          </cell>
          <cell r="GX7">
            <v>2809.1003880012531</v>
          </cell>
          <cell r="GY7">
            <v>2809.1003880012531</v>
          </cell>
          <cell r="GZ7">
            <v>0</v>
          </cell>
          <cell r="HA7">
            <v>2809.1003880012531</v>
          </cell>
          <cell r="HB7">
            <v>2809.1003880012531</v>
          </cell>
          <cell r="HC7">
            <v>0</v>
          </cell>
          <cell r="HD7">
            <v>2809.1003880012531</v>
          </cell>
        </row>
        <row r="8">
          <cell r="B8">
            <v>2</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row>
        <row r="9">
          <cell r="B9">
            <v>3</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row>
        <row r="10">
          <cell r="B10">
            <v>4</v>
          </cell>
          <cell r="C10">
            <v>0</v>
          </cell>
          <cell r="D10">
            <v>0</v>
          </cell>
          <cell r="E10">
            <v>0</v>
          </cell>
          <cell r="F10">
            <v>0</v>
          </cell>
          <cell r="G10">
            <v>0.9375</v>
          </cell>
          <cell r="H10">
            <v>0</v>
          </cell>
          <cell r="I10">
            <v>0</v>
          </cell>
          <cell r="J10">
            <v>3.0274999999999999</v>
          </cell>
          <cell r="K10">
            <v>0</v>
          </cell>
          <cell r="L10">
            <v>0</v>
          </cell>
          <cell r="M10">
            <v>9.5425000000000004</v>
          </cell>
          <cell r="N10">
            <v>0</v>
          </cell>
          <cell r="O10">
            <v>0</v>
          </cell>
          <cell r="P10">
            <v>22.32</v>
          </cell>
          <cell r="Q10">
            <v>0</v>
          </cell>
          <cell r="R10">
            <v>0</v>
          </cell>
          <cell r="S10">
            <v>27.56</v>
          </cell>
          <cell r="T10">
            <v>0</v>
          </cell>
          <cell r="U10">
            <v>0</v>
          </cell>
          <cell r="V10">
            <v>22.135000000000002</v>
          </cell>
          <cell r="W10">
            <v>0</v>
          </cell>
          <cell r="X10">
            <v>0</v>
          </cell>
          <cell r="Y10">
            <v>18.77</v>
          </cell>
          <cell r="Z10">
            <v>0</v>
          </cell>
          <cell r="AA10">
            <v>0</v>
          </cell>
          <cell r="AB10">
            <v>14.8825</v>
          </cell>
          <cell r="AC10">
            <v>0</v>
          </cell>
          <cell r="AD10">
            <v>0</v>
          </cell>
          <cell r="AE10">
            <v>24.34</v>
          </cell>
          <cell r="AF10">
            <v>0</v>
          </cell>
          <cell r="AG10">
            <v>0</v>
          </cell>
          <cell r="AH10">
            <v>34.619999999999997</v>
          </cell>
          <cell r="AI10">
            <v>0</v>
          </cell>
          <cell r="AJ10">
            <v>0</v>
          </cell>
          <cell r="AK10">
            <v>34.634999999999998</v>
          </cell>
          <cell r="AL10">
            <v>0</v>
          </cell>
          <cell r="AM10">
            <v>0</v>
          </cell>
          <cell r="AN10">
            <v>37.454999999999998</v>
          </cell>
          <cell r="AO10">
            <v>0</v>
          </cell>
          <cell r="AP10">
            <v>0</v>
          </cell>
          <cell r="AQ10">
            <v>40.297499999999999</v>
          </cell>
          <cell r="AR10">
            <v>0</v>
          </cell>
          <cell r="AS10">
            <v>0</v>
          </cell>
          <cell r="AT10">
            <v>50.677500000000002</v>
          </cell>
          <cell r="AU10">
            <v>0</v>
          </cell>
          <cell r="AV10">
            <v>0</v>
          </cell>
          <cell r="AW10">
            <v>58.982500000000002</v>
          </cell>
          <cell r="AX10">
            <v>0</v>
          </cell>
          <cell r="AY10">
            <v>0</v>
          </cell>
          <cell r="AZ10">
            <v>56.37</v>
          </cell>
          <cell r="BA10">
            <v>0</v>
          </cell>
          <cell r="BB10">
            <v>0</v>
          </cell>
          <cell r="BC10">
            <v>33.06</v>
          </cell>
          <cell r="BD10">
            <v>0</v>
          </cell>
          <cell r="BE10">
            <v>0</v>
          </cell>
          <cell r="BF10">
            <v>46.805</v>
          </cell>
          <cell r="BG10">
            <v>0</v>
          </cell>
          <cell r="BH10">
            <v>0</v>
          </cell>
          <cell r="BI10">
            <v>40.512500000000003</v>
          </cell>
          <cell r="BJ10">
            <v>0</v>
          </cell>
          <cell r="BK10">
            <v>0</v>
          </cell>
          <cell r="BL10">
            <v>34.119999999999997</v>
          </cell>
          <cell r="BM10">
            <v>0</v>
          </cell>
          <cell r="BN10">
            <v>0</v>
          </cell>
          <cell r="BO10">
            <v>31.37</v>
          </cell>
          <cell r="BP10">
            <v>0</v>
          </cell>
          <cell r="BQ10">
            <v>0</v>
          </cell>
          <cell r="BR10">
            <v>39.945</v>
          </cell>
          <cell r="BS10">
            <v>0</v>
          </cell>
          <cell r="BT10">
            <v>0</v>
          </cell>
          <cell r="BU10">
            <v>48.572499999999998</v>
          </cell>
          <cell r="BV10">
            <v>0</v>
          </cell>
          <cell r="BW10">
            <v>0</v>
          </cell>
          <cell r="BX10">
            <v>45.982500000000002</v>
          </cell>
          <cell r="BY10">
            <v>0</v>
          </cell>
          <cell r="BZ10">
            <v>0</v>
          </cell>
          <cell r="CA10">
            <v>50.814999999999998</v>
          </cell>
          <cell r="CB10">
            <v>0</v>
          </cell>
          <cell r="CC10">
            <v>2.52</v>
          </cell>
          <cell r="CD10">
            <v>37.055</v>
          </cell>
          <cell r="CE10">
            <v>2.52</v>
          </cell>
          <cell r="CF10">
            <v>3.78</v>
          </cell>
          <cell r="CG10">
            <v>37.784999999999997</v>
          </cell>
          <cell r="CH10">
            <v>3.78</v>
          </cell>
          <cell r="CI10">
            <v>2.52</v>
          </cell>
          <cell r="CJ10">
            <v>30.555</v>
          </cell>
          <cell r="CK10">
            <v>2.52</v>
          </cell>
          <cell r="CL10">
            <v>1.26</v>
          </cell>
          <cell r="CM10">
            <v>31.914999999999999</v>
          </cell>
          <cell r="CN10">
            <v>1.26</v>
          </cell>
          <cell r="CO10">
            <v>1.26</v>
          </cell>
          <cell r="CP10">
            <v>11.654999999999999</v>
          </cell>
          <cell r="CQ10">
            <v>1.26</v>
          </cell>
          <cell r="CR10">
            <v>3.15</v>
          </cell>
          <cell r="CS10">
            <v>14.06</v>
          </cell>
          <cell r="CT10">
            <v>3.15</v>
          </cell>
          <cell r="CU10">
            <v>0.63</v>
          </cell>
          <cell r="CV10">
            <v>9.8650000000000002</v>
          </cell>
          <cell r="CW10">
            <v>0.63</v>
          </cell>
          <cell r="CX10">
            <v>0.63</v>
          </cell>
          <cell r="CY10">
            <v>8.1824999999999992</v>
          </cell>
          <cell r="CZ10">
            <v>0.63</v>
          </cell>
          <cell r="DA10">
            <v>1.26</v>
          </cell>
          <cell r="DB10">
            <v>5.3550000000000004</v>
          </cell>
          <cell r="DC10">
            <v>1.26</v>
          </cell>
          <cell r="DD10">
            <v>2.2050000000000001</v>
          </cell>
          <cell r="DE10">
            <v>0</v>
          </cell>
          <cell r="DF10">
            <v>2.2050000000000001</v>
          </cell>
          <cell r="DG10">
            <v>2.52</v>
          </cell>
          <cell r="DH10">
            <v>0</v>
          </cell>
          <cell r="DI10">
            <v>2.52</v>
          </cell>
          <cell r="DJ10">
            <v>0.94499999999999995</v>
          </cell>
          <cell r="DK10">
            <v>0.63</v>
          </cell>
          <cell r="DL10">
            <v>0.94499999999999995</v>
          </cell>
          <cell r="DM10">
            <v>1.575</v>
          </cell>
          <cell r="DN10">
            <v>0.52249999999999996</v>
          </cell>
          <cell r="DO10">
            <v>1.575</v>
          </cell>
          <cell r="DP10">
            <v>2.2050000000000001</v>
          </cell>
          <cell r="DQ10">
            <v>0</v>
          </cell>
          <cell r="DR10">
            <v>2.2050000000000001</v>
          </cell>
          <cell r="DS10">
            <v>1.575</v>
          </cell>
          <cell r="DT10">
            <v>0</v>
          </cell>
          <cell r="DU10">
            <v>1.575</v>
          </cell>
          <cell r="DV10">
            <v>1.26</v>
          </cell>
          <cell r="DW10">
            <v>0.315</v>
          </cell>
          <cell r="DX10">
            <v>1.26</v>
          </cell>
          <cell r="DY10">
            <v>1.575</v>
          </cell>
          <cell r="DZ10">
            <v>0.315</v>
          </cell>
          <cell r="EA10">
            <v>1.575</v>
          </cell>
          <cell r="EB10">
            <v>1.89</v>
          </cell>
          <cell r="EC10">
            <v>0.315</v>
          </cell>
          <cell r="ED10">
            <v>1.89</v>
          </cell>
          <cell r="EE10">
            <v>2.835</v>
          </cell>
          <cell r="EF10">
            <v>0.83750000000000002</v>
          </cell>
          <cell r="EG10">
            <v>2.835</v>
          </cell>
          <cell r="EH10">
            <v>1.9750000000000001</v>
          </cell>
          <cell r="EI10">
            <v>1.2450000000000001</v>
          </cell>
          <cell r="EJ10">
            <v>1.9750000000000001</v>
          </cell>
          <cell r="EK10">
            <v>1.145</v>
          </cell>
          <cell r="EL10">
            <v>0</v>
          </cell>
          <cell r="EM10">
            <v>1.145</v>
          </cell>
          <cell r="EN10">
            <v>8.4075000000000006</v>
          </cell>
          <cell r="EO10">
            <v>0</v>
          </cell>
          <cell r="EP10">
            <v>8.4075000000000006</v>
          </cell>
          <cell r="EQ10">
            <v>2.5975000000000001</v>
          </cell>
          <cell r="ER10">
            <v>0.315</v>
          </cell>
          <cell r="ES10">
            <v>2.5975000000000001</v>
          </cell>
          <cell r="ET10">
            <v>14.1175</v>
          </cell>
          <cell r="EU10">
            <v>1.89</v>
          </cell>
          <cell r="EV10">
            <v>14.1175</v>
          </cell>
          <cell r="EW10">
            <v>35.182499999999997</v>
          </cell>
          <cell r="EX10">
            <v>0.63</v>
          </cell>
          <cell r="EY10">
            <v>35.182499999999997</v>
          </cell>
          <cell r="EZ10">
            <v>27.157499999999999</v>
          </cell>
          <cell r="FA10">
            <v>0.52249999999999996</v>
          </cell>
          <cell r="FB10">
            <v>27.157499999999999</v>
          </cell>
          <cell r="FC10">
            <v>23.555</v>
          </cell>
          <cell r="FD10">
            <v>0</v>
          </cell>
          <cell r="FE10">
            <v>23.555</v>
          </cell>
          <cell r="FF10">
            <v>105.14</v>
          </cell>
          <cell r="FG10">
            <v>0.83</v>
          </cell>
          <cell r="FH10">
            <v>105.14</v>
          </cell>
          <cell r="FI10">
            <v>73.984999999999999</v>
          </cell>
          <cell r="FJ10">
            <v>1.1910499999999999</v>
          </cell>
          <cell r="FK10">
            <v>73.984999999999999</v>
          </cell>
          <cell r="FL10">
            <v>154.845</v>
          </cell>
          <cell r="FM10">
            <v>0.479325</v>
          </cell>
          <cell r="FN10">
            <v>154.845</v>
          </cell>
          <cell r="FO10">
            <v>208.17037500000001</v>
          </cell>
          <cell r="FP10">
            <v>0</v>
          </cell>
          <cell r="FQ10">
            <v>208.17037500000001</v>
          </cell>
          <cell r="FR10">
            <v>159.23564999999999</v>
          </cell>
          <cell r="FS10">
            <v>0</v>
          </cell>
          <cell r="FT10">
            <v>159.23564999999999</v>
          </cell>
          <cell r="FU10">
            <v>203.14057499999998</v>
          </cell>
          <cell r="FV10">
            <v>0</v>
          </cell>
          <cell r="FW10">
            <v>203.14057499999998</v>
          </cell>
          <cell r="FX10">
            <v>198.90549999999999</v>
          </cell>
          <cell r="FY10">
            <v>0</v>
          </cell>
          <cell r="FZ10">
            <v>198.90549999999999</v>
          </cell>
          <cell r="GA10">
            <v>238.96420499999999</v>
          </cell>
          <cell r="GB10">
            <v>0</v>
          </cell>
          <cell r="GC10">
            <v>238.96420499999999</v>
          </cell>
          <cell r="GD10">
            <v>136.03632000000002</v>
          </cell>
          <cell r="GE10">
            <v>0</v>
          </cell>
          <cell r="GF10">
            <v>136.03632000000002</v>
          </cell>
          <cell r="GG10">
            <v>153.76595</v>
          </cell>
          <cell r="GH10">
            <v>0</v>
          </cell>
          <cell r="GI10">
            <v>153.76595</v>
          </cell>
          <cell r="GJ10">
            <v>246.21695249999999</v>
          </cell>
          <cell r="GK10">
            <v>1.0304449999999998</v>
          </cell>
          <cell r="GL10">
            <v>246.21695249999999</v>
          </cell>
          <cell r="GM10">
            <v>219.97629499999999</v>
          </cell>
          <cell r="GN10">
            <v>0.14110000000000003</v>
          </cell>
          <cell r="GO10">
            <v>219.97629499999999</v>
          </cell>
          <cell r="GP10">
            <v>207.82592499999998</v>
          </cell>
          <cell r="GQ10">
            <v>0.28759499999999999</v>
          </cell>
          <cell r="GR10">
            <v>207.82592499999998</v>
          </cell>
          <cell r="GS10">
            <v>288.95759499999997</v>
          </cell>
          <cell r="GT10">
            <v>0.18986250000000002</v>
          </cell>
          <cell r="GU10">
            <v>288.95759499999997</v>
          </cell>
          <cell r="GV10">
            <v>343.1045125</v>
          </cell>
          <cell r="GW10">
            <v>0.11993499999999999</v>
          </cell>
          <cell r="GX10">
            <v>343.1045125</v>
          </cell>
          <cell r="GY10">
            <v>377.80971749999998</v>
          </cell>
          <cell r="GZ10">
            <v>0.21787500000000001</v>
          </cell>
          <cell r="HA10">
            <v>377.80971749999998</v>
          </cell>
          <cell r="HB10">
            <v>318.20264500000002</v>
          </cell>
          <cell r="HC10">
            <v>0.26269500000000001</v>
          </cell>
          <cell r="HD10">
            <v>318.20264500000002</v>
          </cell>
        </row>
        <row r="11">
          <cell r="B11">
            <v>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row>
        <row r="36">
          <cell r="B36" t="str">
            <v>SwLRExp</v>
          </cell>
          <cell r="F36">
            <v>0</v>
          </cell>
          <cell r="G36" t="str">
            <v>1000 m3</v>
          </cell>
          <cell r="H36">
            <v>1</v>
          </cell>
          <cell r="I36">
            <v>0</v>
          </cell>
          <cell r="J36" t="str">
            <v>1000 m3</v>
          </cell>
          <cell r="K36">
            <v>1</v>
          </cell>
          <cell r="L36">
            <v>0</v>
          </cell>
          <cell r="M36" t="str">
            <v>1000 m3</v>
          </cell>
          <cell r="N36">
            <v>1</v>
          </cell>
          <cell r="O36">
            <v>0</v>
          </cell>
          <cell r="P36" t="str">
            <v>1000 m3</v>
          </cell>
          <cell r="Q36">
            <v>1</v>
          </cell>
          <cell r="R36">
            <v>0</v>
          </cell>
          <cell r="S36" t="str">
            <v>1000 m3</v>
          </cell>
          <cell r="T36">
            <v>1</v>
          </cell>
          <cell r="U36">
            <v>0</v>
          </cell>
          <cell r="V36" t="str">
            <v>1000 m3</v>
          </cell>
          <cell r="W36">
            <v>1</v>
          </cell>
          <cell r="X36">
            <v>0</v>
          </cell>
          <cell r="Y36" t="str">
            <v>1000 m3</v>
          </cell>
          <cell r="Z36">
            <v>1</v>
          </cell>
          <cell r="AA36">
            <v>0</v>
          </cell>
          <cell r="AB36" t="str">
            <v>1000 m3</v>
          </cell>
          <cell r="AC36">
            <v>1</v>
          </cell>
          <cell r="AD36">
            <v>0</v>
          </cell>
          <cell r="AE36" t="str">
            <v>1000 m3</v>
          </cell>
          <cell r="AF36">
            <v>1</v>
          </cell>
          <cell r="AG36">
            <v>0</v>
          </cell>
          <cell r="AH36" t="str">
            <v>1000 m3</v>
          </cell>
          <cell r="AI36">
            <v>1</v>
          </cell>
          <cell r="AJ36">
            <v>0</v>
          </cell>
          <cell r="AK36" t="str">
            <v>1000 m3</v>
          </cell>
          <cell r="AL36">
            <v>1</v>
          </cell>
          <cell r="AM36">
            <v>0</v>
          </cell>
          <cell r="AN36" t="str">
            <v>1000 m3</v>
          </cell>
          <cell r="AO36">
            <v>1</v>
          </cell>
          <cell r="AP36">
            <v>0</v>
          </cell>
          <cell r="AQ36" t="str">
            <v>1000 m3</v>
          </cell>
          <cell r="AR36">
            <v>1</v>
          </cell>
          <cell r="AS36">
            <v>0</v>
          </cell>
          <cell r="AT36" t="str">
            <v>1000 m3</v>
          </cell>
          <cell r="AU36">
            <v>1</v>
          </cell>
          <cell r="AV36">
            <v>0</v>
          </cell>
          <cell r="AW36" t="str">
            <v>1000 m3</v>
          </cell>
          <cell r="AX36">
            <v>1</v>
          </cell>
          <cell r="AY36">
            <v>0</v>
          </cell>
          <cell r="AZ36" t="str">
            <v>1000 m3</v>
          </cell>
          <cell r="BA36">
            <v>1</v>
          </cell>
          <cell r="BB36">
            <v>0</v>
          </cell>
          <cell r="BC36" t="str">
            <v>1000 m3</v>
          </cell>
          <cell r="BD36">
            <v>1</v>
          </cell>
          <cell r="BE36">
            <v>0</v>
          </cell>
          <cell r="BF36" t="str">
            <v>1000 m3</v>
          </cell>
          <cell r="BG36">
            <v>1</v>
          </cell>
          <cell r="BH36">
            <v>0</v>
          </cell>
          <cell r="BI36" t="str">
            <v>1000 m3</v>
          </cell>
          <cell r="BJ36">
            <v>1</v>
          </cell>
          <cell r="BK36">
            <v>0</v>
          </cell>
          <cell r="BL36" t="str">
            <v>1000 m3</v>
          </cell>
          <cell r="BM36">
            <v>1</v>
          </cell>
          <cell r="BN36">
            <v>0</v>
          </cell>
          <cell r="BO36" t="str">
            <v>1000 m3</v>
          </cell>
          <cell r="BP36">
            <v>1</v>
          </cell>
          <cell r="BQ36">
            <v>0</v>
          </cell>
          <cell r="BR36" t="str">
            <v>1000 m3</v>
          </cell>
          <cell r="BS36">
            <v>1</v>
          </cell>
          <cell r="BT36">
            <v>0</v>
          </cell>
          <cell r="BU36" t="str">
            <v>1000 m3</v>
          </cell>
          <cell r="BV36">
            <v>1</v>
          </cell>
          <cell r="BW36">
            <v>0</v>
          </cell>
          <cell r="BX36" t="str">
            <v>1000 m3</v>
          </cell>
          <cell r="BY36">
            <v>1</v>
          </cell>
          <cell r="BZ36">
            <v>0</v>
          </cell>
          <cell r="CA36" t="str">
            <v>1000 m3</v>
          </cell>
          <cell r="CB36">
            <v>1</v>
          </cell>
          <cell r="CC36">
            <v>0</v>
          </cell>
          <cell r="CD36" t="str">
            <v>1000 m3</v>
          </cell>
          <cell r="CE36">
            <v>1</v>
          </cell>
          <cell r="CF36">
            <v>0</v>
          </cell>
          <cell r="CG36" t="str">
            <v>1000 m3</v>
          </cell>
          <cell r="CH36">
            <v>1</v>
          </cell>
          <cell r="CI36">
            <v>0</v>
          </cell>
          <cell r="CJ36" t="str">
            <v>1000 m3</v>
          </cell>
          <cell r="CK36">
            <v>1</v>
          </cell>
          <cell r="CL36">
            <v>0</v>
          </cell>
          <cell r="CM36" t="str">
            <v>1000 m3</v>
          </cell>
          <cell r="CN36">
            <v>1</v>
          </cell>
          <cell r="CO36">
            <v>0</v>
          </cell>
          <cell r="CP36" t="str">
            <v>1000 m3</v>
          </cell>
          <cell r="CQ36">
            <v>1</v>
          </cell>
          <cell r="CR36">
            <v>0</v>
          </cell>
          <cell r="CS36" t="str">
            <v>1000 m3</v>
          </cell>
          <cell r="CT36">
            <v>1</v>
          </cell>
          <cell r="CU36">
            <v>0</v>
          </cell>
          <cell r="CV36" t="str">
            <v>1000 m3</v>
          </cell>
          <cell r="CW36">
            <v>1</v>
          </cell>
          <cell r="CX36">
            <v>0</v>
          </cell>
          <cell r="CY36" t="str">
            <v>1000 m3</v>
          </cell>
          <cell r="CZ36">
            <v>1</v>
          </cell>
          <cell r="DA36">
            <v>0</v>
          </cell>
          <cell r="DB36" t="str">
            <v>1000 m3</v>
          </cell>
          <cell r="DC36">
            <v>1</v>
          </cell>
          <cell r="DD36">
            <v>0</v>
          </cell>
          <cell r="DE36" t="str">
            <v>1000 m3</v>
          </cell>
          <cell r="DF36">
            <v>1</v>
          </cell>
          <cell r="DG36">
            <v>0</v>
          </cell>
          <cell r="DH36" t="str">
            <v>1000 m3</v>
          </cell>
          <cell r="DI36">
            <v>1</v>
          </cell>
          <cell r="DJ36">
            <v>0</v>
          </cell>
          <cell r="DK36" t="str">
            <v>1000 m3</v>
          </cell>
          <cell r="DL36">
            <v>1</v>
          </cell>
          <cell r="DM36">
            <v>0</v>
          </cell>
          <cell r="DN36" t="str">
            <v>1000 m3</v>
          </cell>
          <cell r="DO36">
            <v>1</v>
          </cell>
          <cell r="DP36">
            <v>0</v>
          </cell>
          <cell r="DQ36" t="str">
            <v>1000 m3</v>
          </cell>
          <cell r="DR36">
            <v>1</v>
          </cell>
          <cell r="DS36">
            <v>0</v>
          </cell>
          <cell r="DT36" t="str">
            <v>1000 m3</v>
          </cell>
          <cell r="DU36">
            <v>1</v>
          </cell>
          <cell r="DV36">
            <v>0</v>
          </cell>
          <cell r="DW36" t="str">
            <v>1000 m3</v>
          </cell>
          <cell r="DX36">
            <v>1</v>
          </cell>
          <cell r="DY36">
            <v>0</v>
          </cell>
          <cell r="DZ36" t="str">
            <v>1000 m3</v>
          </cell>
          <cell r="EA36">
            <v>1</v>
          </cell>
          <cell r="EB36">
            <v>0</v>
          </cell>
          <cell r="EC36" t="str">
            <v>1000 m3</v>
          </cell>
          <cell r="ED36">
            <v>1</v>
          </cell>
          <cell r="EE36">
            <v>0</v>
          </cell>
          <cell r="EF36" t="str">
            <v>1000 m3</v>
          </cell>
          <cell r="EG36">
            <v>1</v>
          </cell>
          <cell r="EH36">
            <v>8</v>
          </cell>
          <cell r="EI36" t="str">
            <v>1000 m3</v>
          </cell>
          <cell r="EJ36">
            <v>1</v>
          </cell>
          <cell r="EK36">
            <v>4</v>
          </cell>
          <cell r="EL36" t="str">
            <v>1000 m3</v>
          </cell>
          <cell r="EM36">
            <v>1</v>
          </cell>
          <cell r="EN36">
            <v>39</v>
          </cell>
          <cell r="EO36" t="str">
            <v>1000 m3</v>
          </cell>
          <cell r="EP36">
            <v>1</v>
          </cell>
          <cell r="EQ36">
            <v>11</v>
          </cell>
          <cell r="ER36" t="str">
            <v>1000 m3</v>
          </cell>
          <cell r="ES36">
            <v>1</v>
          </cell>
          <cell r="ET36">
            <v>65</v>
          </cell>
          <cell r="EU36" t="str">
            <v>1000 m3</v>
          </cell>
          <cell r="EV36">
            <v>1</v>
          </cell>
          <cell r="EW36">
            <v>165</v>
          </cell>
          <cell r="EX36" t="str">
            <v>1000 m3</v>
          </cell>
          <cell r="EY36">
            <v>1</v>
          </cell>
          <cell r="EZ36">
            <v>99</v>
          </cell>
          <cell r="FA36" t="str">
            <v>1000 m3</v>
          </cell>
          <cell r="FB36">
            <v>1</v>
          </cell>
          <cell r="FC36">
            <v>112</v>
          </cell>
          <cell r="FD36" t="str">
            <v>1000 m3</v>
          </cell>
          <cell r="FE36">
            <v>1</v>
          </cell>
          <cell r="FF36">
            <v>490</v>
          </cell>
          <cell r="FG36" t="str">
            <v>1000 m3</v>
          </cell>
          <cell r="FH36">
            <v>1</v>
          </cell>
          <cell r="FI36">
            <v>352</v>
          </cell>
          <cell r="FJ36" t="str">
            <v>1000 m3</v>
          </cell>
          <cell r="FK36">
            <v>1</v>
          </cell>
          <cell r="FL36">
            <v>684</v>
          </cell>
          <cell r="FM36" t="str">
            <v>1000 m3</v>
          </cell>
          <cell r="FN36">
            <v>1</v>
          </cell>
          <cell r="FO36">
            <v>988.05</v>
          </cell>
          <cell r="FP36" t="str">
            <v>1000 m3</v>
          </cell>
          <cell r="FQ36">
            <v>2</v>
          </cell>
          <cell r="FR36">
            <v>752.22</v>
          </cell>
          <cell r="FS36" t="str">
            <v>1000 m3</v>
          </cell>
          <cell r="FT36">
            <v>2</v>
          </cell>
          <cell r="FU36">
            <v>963.81</v>
          </cell>
          <cell r="FV36" t="str">
            <v>1000 m3</v>
          </cell>
          <cell r="FW36">
            <v>2</v>
          </cell>
          <cell r="FX36">
            <v>943.4</v>
          </cell>
          <cell r="FY36" t="str">
            <v>1000 m3</v>
          </cell>
          <cell r="GA36">
            <v>1136.454</v>
          </cell>
          <cell r="GB36" t="str">
            <v>1000 m3</v>
          </cell>
          <cell r="GD36">
            <v>640.41600000000005</v>
          </cell>
          <cell r="GE36" t="str">
            <v>1000 m3</v>
          </cell>
          <cell r="GG36">
            <v>725.86</v>
          </cell>
          <cell r="GH36" t="str">
            <v>1000 m3</v>
          </cell>
          <cell r="GJ36">
            <v>1171.4069999999999</v>
          </cell>
          <cell r="GK36" t="str">
            <v>1000 m3</v>
          </cell>
          <cell r="GM36">
            <v>1044.9459999999999</v>
          </cell>
          <cell r="GN36" t="str">
            <v>1000 m3</v>
          </cell>
          <cell r="GP36">
            <v>986.39</v>
          </cell>
          <cell r="GQ36" t="str">
            <v>1000 m3</v>
          </cell>
          <cell r="GS36">
            <v>1377.386</v>
          </cell>
          <cell r="GT36" t="str">
            <v>1000 m3</v>
          </cell>
          <cell r="GV36">
            <v>1638.335</v>
          </cell>
          <cell r="GW36" t="str">
            <v>1000 m3</v>
          </cell>
          <cell r="GY36">
            <v>1805.5889999999999</v>
          </cell>
          <cell r="HB36">
            <v>1518.326</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Logs harvested"/>
      <sheetName val="2 Production"/>
      <sheetName val="3 Apparent consumption"/>
      <sheetName val="4 Imports"/>
      <sheetName val="5 Imports selected countries"/>
      <sheetName val="6 Exports"/>
      <sheetName val="7 Exports selected countries"/>
      <sheetName val="8a Log volume by state and type"/>
      <sheetName val="8b Log value by state and type"/>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
      <sheetName val="AllSites"/>
      <sheetName val="Summary Histogram"/>
      <sheetName val="r-sq test"/>
      <sheetName val="CriteriaSensitivity"/>
      <sheetName val="Intercomparison"/>
      <sheetName val="PlumeTypes"/>
      <sheetName val="Sheet1"/>
      <sheetName val="Sheet3"/>
      <sheetName val="Sheet4"/>
      <sheetName val="Prelininary results"/>
      <sheetName val="Sheet2"/>
    </sheetNames>
    <sheetDataSet>
      <sheetData sheetId="0" refreshError="1"/>
      <sheetData sheetId="1" refreshError="1">
        <row r="2">
          <cell r="A2">
            <v>111</v>
          </cell>
          <cell r="CB2">
            <v>6.4577684881577602</v>
          </cell>
          <cell r="CM2">
            <v>4.5269352648257133</v>
          </cell>
          <cell r="CN2">
            <v>29.233899901121596</v>
          </cell>
          <cell r="CO2">
            <v>27.029161684396644</v>
          </cell>
          <cell r="CP2">
            <v>20.493142891922652</v>
          </cell>
          <cell r="CQ2">
            <v>5.9707418160832182</v>
          </cell>
        </row>
        <row r="3">
          <cell r="A3">
            <v>111</v>
          </cell>
          <cell r="CB3">
            <v>3.3454071671528016</v>
          </cell>
          <cell r="CM3">
            <v>9.765625</v>
          </cell>
          <cell r="CN3">
            <v>32.669991866726576</v>
          </cell>
          <cell r="CO3">
            <v>4.3687685459146195</v>
          </cell>
          <cell r="CP3">
            <v>95.367431640625</v>
          </cell>
          <cell r="CQ3">
            <v>0.44736189910165708</v>
          </cell>
        </row>
        <row r="4">
          <cell r="A4">
            <v>111</v>
          </cell>
          <cell r="CB4">
            <v>3.9219562228771991</v>
          </cell>
          <cell r="CM4">
            <v>27.700831024930746</v>
          </cell>
          <cell r="CN4">
            <v>108.64144661709692</v>
          </cell>
          <cell r="CO4">
            <v>0.23600226829793436</v>
          </cell>
          <cell r="CP4">
            <v>767.33603947176573</v>
          </cell>
          <cell r="CQ4">
            <v>8.5196818855554305E-3</v>
          </cell>
        </row>
        <row r="5">
          <cell r="A5">
            <v>111</v>
          </cell>
          <cell r="CB5">
            <v>4.2076412975251625</v>
          </cell>
          <cell r="CM5">
            <v>27.700831024930746</v>
          </cell>
          <cell r="CN5">
            <v>116.55516059626488</v>
          </cell>
          <cell r="CO5">
            <v>1.035927037117341</v>
          </cell>
          <cell r="CP5">
            <v>767.33603947176573</v>
          </cell>
          <cell r="CQ5">
            <v>3.7396966039936017E-2</v>
          </cell>
        </row>
        <row r="6">
          <cell r="A6">
            <v>111</v>
          </cell>
          <cell r="CB6">
            <v>3.6022095626054771</v>
          </cell>
          <cell r="CM6">
            <v>27.700831024930746</v>
          </cell>
          <cell r="CN6">
            <v>99.78419841012402</v>
          </cell>
          <cell r="CO6">
            <v>4.703163426183151</v>
          </cell>
          <cell r="CP6">
            <v>767.33603947176573</v>
          </cell>
          <cell r="CQ6">
            <v>0.16978419968521175</v>
          </cell>
        </row>
        <row r="7">
          <cell r="A7">
            <v>111</v>
          </cell>
          <cell r="CB7">
            <v>3.804333671141487</v>
          </cell>
          <cell r="CM7">
            <v>27.700831024930746</v>
          </cell>
          <cell r="CN7">
            <v>105.38320418674479</v>
          </cell>
          <cell r="CO7">
            <v>1.2207304433961554</v>
          </cell>
          <cell r="CP7">
            <v>767.33603947176573</v>
          </cell>
          <cell r="CQ7">
            <v>4.4068369006601216E-2</v>
          </cell>
        </row>
        <row r="8">
          <cell r="A8">
            <v>111</v>
          </cell>
          <cell r="CB8">
            <v>3.9023137544550135</v>
          </cell>
          <cell r="CM8">
            <v>27.700831024930746</v>
          </cell>
          <cell r="CN8">
            <v>108.09733391842143</v>
          </cell>
          <cell r="CO8">
            <v>0.34713549913188546</v>
          </cell>
          <cell r="CP8">
            <v>767.33603947176573</v>
          </cell>
          <cell r="CQ8">
            <v>1.2531591518661065E-2</v>
          </cell>
        </row>
        <row r="9">
          <cell r="A9">
            <v>111</v>
          </cell>
          <cell r="CB9">
            <v>3.8063712437503003</v>
          </cell>
          <cell r="CM9">
            <v>27.700831024930746</v>
          </cell>
          <cell r="CN9">
            <v>105.43964664128255</v>
          </cell>
          <cell r="CO9">
            <v>1.1971481211903803</v>
          </cell>
          <cell r="CP9">
            <v>767.33603947176573</v>
          </cell>
          <cell r="CQ9">
            <v>4.3217047174972732E-2</v>
          </cell>
        </row>
        <row r="10">
          <cell r="A10">
            <v>111</v>
          </cell>
          <cell r="CB10">
            <v>3.7713153788959719</v>
          </cell>
          <cell r="CM10">
            <v>27.700831024930746</v>
          </cell>
          <cell r="CN10">
            <v>104.46857005251999</v>
          </cell>
          <cell r="CO10">
            <v>1.6349386465510853</v>
          </cell>
          <cell r="CP10">
            <v>767.33603947176573</v>
          </cell>
          <cell r="CQ10">
            <v>5.9021285140494185E-2</v>
          </cell>
        </row>
        <row r="11">
          <cell r="A11">
            <v>111</v>
          </cell>
          <cell r="CB11">
            <v>4.379197722593811</v>
          </cell>
          <cell r="CM11">
            <v>27.700831024930746</v>
          </cell>
          <cell r="CN11">
            <v>121.30741613833271</v>
          </cell>
          <cell r="CO11">
            <v>3.6892174176224692</v>
          </cell>
          <cell r="CP11">
            <v>767.33603947176573</v>
          </cell>
          <cell r="CQ11">
            <v>0.13318074877617114</v>
          </cell>
        </row>
        <row r="12">
          <cell r="A12">
            <v>111</v>
          </cell>
          <cell r="CB12">
            <v>4.4706899141653604</v>
          </cell>
          <cell r="CM12">
            <v>27.700831024930746</v>
          </cell>
          <cell r="CN12">
            <v>123.84182587715679</v>
          </cell>
          <cell r="CO12">
            <v>5.7709079405093329</v>
          </cell>
          <cell r="CP12">
            <v>767.33603947176573</v>
          </cell>
          <cell r="CQ12">
            <v>0.20832977665238694</v>
          </cell>
        </row>
        <row r="13">
          <cell r="A13">
            <v>111</v>
          </cell>
          <cell r="CB13">
            <v>4.1130266552386825</v>
          </cell>
          <cell r="CM13">
            <v>27.700831024930746</v>
          </cell>
          <cell r="CN13">
            <v>113.93425637780284</v>
          </cell>
          <cell r="CO13">
            <v>0.27022656400585454</v>
          </cell>
          <cell r="CP13">
            <v>767.33603947176573</v>
          </cell>
          <cell r="CQ13">
            <v>9.7551789606113489E-3</v>
          </cell>
        </row>
        <row r="14">
          <cell r="CB14">
            <v>0</v>
          </cell>
          <cell r="CM14">
            <v>0</v>
          </cell>
          <cell r="CN14">
            <v>0</v>
          </cell>
          <cell r="CO14">
            <v>0</v>
          </cell>
          <cell r="CP14">
            <v>0</v>
          </cell>
          <cell r="CQ14">
            <v>0</v>
          </cell>
        </row>
        <row r="15">
          <cell r="A15">
            <v>458.1</v>
          </cell>
          <cell r="CB15">
            <v>0</v>
          </cell>
          <cell r="CM15">
            <v>0</v>
          </cell>
          <cell r="CN15">
            <v>0</v>
          </cell>
          <cell r="CO15">
            <v>0</v>
          </cell>
          <cell r="CP15">
            <v>0</v>
          </cell>
          <cell r="CQ15">
            <v>0</v>
          </cell>
        </row>
        <row r="16">
          <cell r="A16">
            <v>458.1</v>
          </cell>
          <cell r="CB16">
            <v>0</v>
          </cell>
          <cell r="CM16">
            <v>0</v>
          </cell>
          <cell r="CN16">
            <v>0</v>
          </cell>
          <cell r="CO16">
            <v>0</v>
          </cell>
          <cell r="CP16">
            <v>0</v>
          </cell>
          <cell r="CQ16">
            <v>0</v>
          </cell>
        </row>
        <row r="17">
          <cell r="A17">
            <v>458.1</v>
          </cell>
          <cell r="CB17">
            <v>7.120732633571154</v>
          </cell>
          <cell r="CM17">
            <v>4.5269352648257133</v>
          </cell>
          <cell r="CN17">
            <v>32.235095670308532</v>
          </cell>
          <cell r="CO17">
            <v>65.116593996235594</v>
          </cell>
          <cell r="CP17">
            <v>20.493142891922652</v>
          </cell>
          <cell r="CQ17">
            <v>14.384255613768442</v>
          </cell>
        </row>
        <row r="18">
          <cell r="A18">
            <v>458.1</v>
          </cell>
          <cell r="CB18">
            <v>0</v>
          </cell>
          <cell r="CM18">
            <v>0</v>
          </cell>
          <cell r="CN18">
            <v>0</v>
          </cell>
          <cell r="CO18">
            <v>0</v>
          </cell>
          <cell r="CP18">
            <v>0</v>
          </cell>
          <cell r="CQ18">
            <v>0</v>
          </cell>
        </row>
        <row r="19">
          <cell r="A19">
            <v>458.1</v>
          </cell>
          <cell r="CB19">
            <v>0</v>
          </cell>
          <cell r="CM19">
            <v>0</v>
          </cell>
          <cell r="CN19">
            <v>0</v>
          </cell>
          <cell r="CO19">
            <v>0</v>
          </cell>
          <cell r="CP19">
            <v>0</v>
          </cell>
          <cell r="CQ19">
            <v>0</v>
          </cell>
        </row>
        <row r="20">
          <cell r="A20">
            <v>458.1</v>
          </cell>
          <cell r="CB20">
            <v>0</v>
          </cell>
          <cell r="CM20">
            <v>0</v>
          </cell>
          <cell r="CN20">
            <v>0</v>
          </cell>
          <cell r="CO20">
            <v>0</v>
          </cell>
          <cell r="CP20">
            <v>0</v>
          </cell>
          <cell r="CQ20">
            <v>0</v>
          </cell>
        </row>
        <row r="21">
          <cell r="A21">
            <v>458.1</v>
          </cell>
          <cell r="CB21">
            <v>5.8875927090150446</v>
          </cell>
          <cell r="CM21">
            <v>4.5269352648257133</v>
          </cell>
          <cell r="CN21">
            <v>26.65275105937096</v>
          </cell>
          <cell r="CO21">
            <v>29.656556776102043</v>
          </cell>
          <cell r="CP21">
            <v>20.493142891922652</v>
          </cell>
          <cell r="CQ21">
            <v>6.5511333918409411</v>
          </cell>
        </row>
        <row r="22">
          <cell r="A22">
            <v>458.1</v>
          </cell>
          <cell r="CB22">
            <v>1.2215483235429998</v>
          </cell>
          <cell r="CM22">
            <v>4.5269352648257133</v>
          </cell>
          <cell r="CN22">
            <v>5.5298701835355359</v>
          </cell>
          <cell r="CO22">
            <v>20.088060615983366</v>
          </cell>
          <cell r="CP22">
            <v>20.493142891922652</v>
          </cell>
          <cell r="CQ22">
            <v>4.4374525900707251</v>
          </cell>
        </row>
        <row r="23">
          <cell r="A23">
            <v>458.1</v>
          </cell>
          <cell r="CB23">
            <v>0</v>
          </cell>
          <cell r="CM23">
            <v>0</v>
          </cell>
          <cell r="CN23">
            <v>0</v>
          </cell>
          <cell r="CO23">
            <v>0</v>
          </cell>
          <cell r="CP23">
            <v>0</v>
          </cell>
          <cell r="CQ23">
            <v>0</v>
          </cell>
        </row>
        <row r="24">
          <cell r="A24">
            <v>458.1</v>
          </cell>
          <cell r="CB24">
            <v>0</v>
          </cell>
          <cell r="CM24">
            <v>0</v>
          </cell>
          <cell r="CN24">
            <v>0</v>
          </cell>
          <cell r="CO24">
            <v>0</v>
          </cell>
          <cell r="CP24">
            <v>0</v>
          </cell>
          <cell r="CQ24">
            <v>0</v>
          </cell>
        </row>
        <row r="25">
          <cell r="A25">
            <v>458.1</v>
          </cell>
          <cell r="CB25">
            <v>6.688373587672098</v>
          </cell>
          <cell r="CM25">
            <v>4.5269352648257133</v>
          </cell>
          <cell r="CN25">
            <v>30.277834258361693</v>
          </cell>
          <cell r="CO25">
            <v>51.116386899654081</v>
          </cell>
          <cell r="CP25">
            <v>20.493142891922652</v>
          </cell>
          <cell r="CQ25">
            <v>11.291609866133586</v>
          </cell>
        </row>
        <row r="26">
          <cell r="A26">
            <v>458.1</v>
          </cell>
          <cell r="CB26">
            <v>0.55775760604222901</v>
          </cell>
          <cell r="CM26">
            <v>4.5269352648257133</v>
          </cell>
          <cell r="CN26">
            <v>2.524932576017334</v>
          </cell>
          <cell r="CO26">
            <v>34.742669846933957</v>
          </cell>
          <cell r="CP26">
            <v>20.493142891922652</v>
          </cell>
          <cell r="CQ26">
            <v>7.6746557691877104</v>
          </cell>
        </row>
        <row r="27">
          <cell r="A27">
            <v>458.1</v>
          </cell>
          <cell r="CB27">
            <v>1.0894826003455458</v>
          </cell>
          <cell r="CM27">
            <v>4.5269352648257133</v>
          </cell>
          <cell r="CN27">
            <v>4.9320172039182699</v>
          </cell>
          <cell r="CO27">
            <v>22.685802421028512</v>
          </cell>
          <cell r="CP27">
            <v>20.493142891922652</v>
          </cell>
          <cell r="CQ27">
            <v>5.0112937548051981</v>
          </cell>
        </row>
        <row r="28">
          <cell r="A28">
            <v>458.1</v>
          </cell>
          <cell r="CB28">
            <v>0.75771174732562863</v>
          </cell>
          <cell r="CM28">
            <v>4.5269352648257133</v>
          </cell>
          <cell r="CN28">
            <v>3.4301120295410987</v>
          </cell>
          <cell r="CO28">
            <v>29.908396338039193</v>
          </cell>
          <cell r="CP28">
            <v>20.493142891922652</v>
          </cell>
          <cell r="CQ28">
            <v>6.6067647510728573</v>
          </cell>
        </row>
        <row r="29">
          <cell r="A29">
            <v>458.1</v>
          </cell>
          <cell r="CB29">
            <v>0</v>
          </cell>
          <cell r="CM29">
            <v>0</v>
          </cell>
          <cell r="CN29">
            <v>0</v>
          </cell>
          <cell r="CO29">
            <v>0</v>
          </cell>
          <cell r="CP29">
            <v>0</v>
          </cell>
          <cell r="CQ29">
            <v>0</v>
          </cell>
        </row>
        <row r="30">
          <cell r="A30">
            <v>458.1</v>
          </cell>
          <cell r="CB30">
            <v>6.7156993274081822</v>
          </cell>
          <cell r="CM30">
            <v>4.5269352648257133</v>
          </cell>
          <cell r="CN30">
            <v>30.401536113210422</v>
          </cell>
          <cell r="CO30">
            <v>51.951117600923297</v>
          </cell>
          <cell r="CP30">
            <v>20.493142891922652</v>
          </cell>
          <cell r="CQ30">
            <v>11.476001878043956</v>
          </cell>
        </row>
        <row r="31">
          <cell r="A31">
            <v>458.1</v>
          </cell>
          <cell r="CB31">
            <v>0</v>
          </cell>
          <cell r="CM31">
            <v>0</v>
          </cell>
          <cell r="CN31">
            <v>0</v>
          </cell>
          <cell r="CO31">
            <v>0</v>
          </cell>
          <cell r="CP31">
            <v>0</v>
          </cell>
          <cell r="CQ31">
            <v>0</v>
          </cell>
        </row>
        <row r="32">
          <cell r="A32">
            <v>458.1</v>
          </cell>
          <cell r="CB32">
            <v>1.6142511278509548</v>
          </cell>
          <cell r="CM32">
            <v>4.5269352648257133</v>
          </cell>
          <cell r="CN32">
            <v>7.3076103569531687</v>
          </cell>
          <cell r="CO32">
            <v>13.296471698004584</v>
          </cell>
          <cell r="CP32">
            <v>20.493142891922652</v>
          </cell>
          <cell r="CQ32">
            <v>2.9371905980892126</v>
          </cell>
        </row>
        <row r="33">
          <cell r="A33">
            <v>458.1</v>
          </cell>
          <cell r="CB33">
            <v>4.5830624072211998</v>
          </cell>
          <cell r="CM33">
            <v>4.5269352648257133</v>
          </cell>
          <cell r="CN33">
            <v>20.747226832146673</v>
          </cell>
          <cell r="CO33">
            <v>7.1298986542953244</v>
          </cell>
          <cell r="CP33">
            <v>20.493142891922652</v>
          </cell>
          <cell r="CQ33">
            <v>1.574994612733837</v>
          </cell>
        </row>
        <row r="34">
          <cell r="A34">
            <v>458.1</v>
          </cell>
          <cell r="CB34">
            <v>2.6532241585907648</v>
          </cell>
          <cell r="CM34">
            <v>4.5269352648257133</v>
          </cell>
          <cell r="CN34">
            <v>12.010974009012065</v>
          </cell>
          <cell r="CO34">
            <v>2.0616704475881726</v>
          </cell>
          <cell r="CP34">
            <v>20.493142891922652</v>
          </cell>
          <cell r="CQ34">
            <v>0.45542300187222734</v>
          </cell>
        </row>
        <row r="35">
          <cell r="A35">
            <v>458.1</v>
          </cell>
          <cell r="CB35">
            <v>1.047457936535825</v>
          </cell>
          <cell r="CM35">
            <v>4.5269352648257133</v>
          </cell>
          <cell r="CN35">
            <v>4.7417742713255997</v>
          </cell>
          <cell r="CO35">
            <v>23.545549897285355</v>
          </cell>
          <cell r="CP35">
            <v>20.493142891922652</v>
          </cell>
          <cell r="CQ35">
            <v>5.2012119723103343</v>
          </cell>
        </row>
        <row r="36">
          <cell r="CB36">
            <v>0</v>
          </cell>
          <cell r="CM36">
            <v>0</v>
          </cell>
          <cell r="CN36">
            <v>0</v>
          </cell>
          <cell r="CO36">
            <v>0</v>
          </cell>
          <cell r="CP36">
            <v>0</v>
          </cell>
          <cell r="CQ36">
            <v>0</v>
          </cell>
        </row>
        <row r="37">
          <cell r="A37">
            <v>119.1</v>
          </cell>
          <cell r="CB37">
            <v>29.831783060774818</v>
          </cell>
          <cell r="CM37">
            <v>7.7160493827160499</v>
          </cell>
          <cell r="CN37">
            <v>230.18351127141065</v>
          </cell>
          <cell r="CO37">
            <v>22005.518531117476</v>
          </cell>
          <cell r="CP37">
            <v>59.537418076512736</v>
          </cell>
          <cell r="CQ37">
            <v>2851.9152016328248</v>
          </cell>
        </row>
        <row r="38">
          <cell r="A38">
            <v>119.1</v>
          </cell>
          <cell r="CB38">
            <v>14.189615856881456</v>
          </cell>
          <cell r="CM38">
            <v>6.9252077562326866</v>
          </cell>
          <cell r="CN38">
            <v>98.266037790037785</v>
          </cell>
          <cell r="CO38">
            <v>33014.405109810687</v>
          </cell>
          <cell r="CP38">
            <v>47.958502466985358</v>
          </cell>
          <cell r="CQ38">
            <v>4767.2800978566629</v>
          </cell>
        </row>
        <row r="39">
          <cell r="A39">
            <v>119.1</v>
          </cell>
          <cell r="CB39">
            <v>57.746356932780081</v>
          </cell>
          <cell r="CM39">
            <v>11.111111111111111</v>
          </cell>
          <cell r="CN39">
            <v>641.62618814200084</v>
          </cell>
          <cell r="CO39">
            <v>7218.6274724817886</v>
          </cell>
          <cell r="CP39">
            <v>123.45679012345678</v>
          </cell>
          <cell r="CQ39">
            <v>649.67647252336099</v>
          </cell>
        </row>
        <row r="40">
          <cell r="A40">
            <v>119.1</v>
          </cell>
          <cell r="CB40">
            <v>178.27921218397105</v>
          </cell>
          <cell r="CM40">
            <v>27.700831024930746</v>
          </cell>
          <cell r="CN40">
            <v>4938.4823319659572</v>
          </cell>
          <cell r="CO40">
            <v>250232.17687463705</v>
          </cell>
          <cell r="CP40">
            <v>767.33603947176573</v>
          </cell>
          <cell r="CQ40">
            <v>9033.3815851743984</v>
          </cell>
        </row>
        <row r="41">
          <cell r="A41">
            <v>119.1</v>
          </cell>
          <cell r="CB41">
            <v>37.398189133852711</v>
          </cell>
          <cell r="CM41">
            <v>7.7160493827160499</v>
          </cell>
          <cell r="CN41">
            <v>288.5662741809623</v>
          </cell>
          <cell r="CO41">
            <v>16211.598810755524</v>
          </cell>
          <cell r="CP41">
            <v>59.537418076512736</v>
          </cell>
          <cell r="CQ41">
            <v>2101.0232058739157</v>
          </cell>
        </row>
        <row r="42">
          <cell r="A42">
            <v>119.1</v>
          </cell>
          <cell r="CB42">
            <v>45.84941366583179</v>
          </cell>
          <cell r="CM42">
            <v>9.765625</v>
          </cell>
          <cell r="CN42">
            <v>447.74818033038855</v>
          </cell>
          <cell r="CO42">
            <v>13649.318376964791</v>
          </cell>
          <cell r="CP42">
            <v>95.367431640625</v>
          </cell>
          <cell r="CQ42">
            <v>1397.6902018011947</v>
          </cell>
        </row>
        <row r="43">
          <cell r="A43">
            <v>119.1</v>
          </cell>
          <cell r="CB43">
            <v>123.23456203852831</v>
          </cell>
          <cell r="CM43">
            <v>7.7160493827160499</v>
          </cell>
          <cell r="CN43">
            <v>950.88396634666913</v>
          </cell>
          <cell r="CO43">
            <v>12345.34149819097</v>
          </cell>
          <cell r="CP43">
            <v>59.537418076512736</v>
          </cell>
          <cell r="CQ43">
            <v>1599.9562581655496</v>
          </cell>
        </row>
        <row r="44">
          <cell r="A44">
            <v>119.1</v>
          </cell>
          <cell r="CB44">
            <v>18.866836285699581</v>
          </cell>
          <cell r="CM44">
            <v>4.5269352648257133</v>
          </cell>
          <cell r="CN44">
            <v>85.408946517426813</v>
          </cell>
          <cell r="CO44">
            <v>18756.335484072086</v>
          </cell>
          <cell r="CP44">
            <v>20.493142891922652</v>
          </cell>
          <cell r="CQ44">
            <v>4143.2745084315238</v>
          </cell>
        </row>
        <row r="45">
          <cell r="A45">
            <v>119.1</v>
          </cell>
          <cell r="CB45">
            <v>105.2113124520167</v>
          </cell>
          <cell r="CM45">
            <v>27.700831024930746</v>
          </cell>
          <cell r="CN45">
            <v>2914.4407881445068</v>
          </cell>
          <cell r="CO45">
            <v>13378.214024570949</v>
          </cell>
          <cell r="CP45">
            <v>767.33603947176573</v>
          </cell>
          <cell r="CQ45">
            <v>482.9535262870113</v>
          </cell>
        </row>
        <row r="46">
          <cell r="A46">
            <v>119.1</v>
          </cell>
          <cell r="CB46">
            <v>49.056651469453818</v>
          </cell>
          <cell r="CM46">
            <v>4.5269352648257133</v>
          </cell>
          <cell r="CN46">
            <v>222.07628551133465</v>
          </cell>
          <cell r="CO46">
            <v>5288.2161454717871</v>
          </cell>
          <cell r="CP46">
            <v>20.493142891922652</v>
          </cell>
          <cell r="CQ46">
            <v>1168.1669465347177</v>
          </cell>
        </row>
        <row r="47">
          <cell r="A47">
            <v>119.1</v>
          </cell>
          <cell r="CB47">
            <v>11.458974275287389</v>
          </cell>
          <cell r="CM47">
            <v>7.7160493827160499</v>
          </cell>
          <cell r="CN47">
            <v>88.41801138339035</v>
          </cell>
          <cell r="CO47">
            <v>39751.647295455725</v>
          </cell>
          <cell r="CP47">
            <v>59.537418076512736</v>
          </cell>
          <cell r="CQ47">
            <v>5151.8134894910618</v>
          </cell>
        </row>
        <row r="48">
          <cell r="A48">
            <v>119.1</v>
          </cell>
          <cell r="CB48">
            <v>0</v>
          </cell>
          <cell r="CM48">
            <v>0</v>
          </cell>
          <cell r="CN48">
            <v>0</v>
          </cell>
          <cell r="CO48">
            <v>0</v>
          </cell>
          <cell r="CP48">
            <v>0</v>
          </cell>
          <cell r="CQ48">
            <v>0</v>
          </cell>
        </row>
        <row r="49">
          <cell r="A49">
            <v>119.1</v>
          </cell>
          <cell r="CB49">
            <v>0</v>
          </cell>
          <cell r="CM49">
            <v>0</v>
          </cell>
          <cell r="CN49">
            <v>0</v>
          </cell>
          <cell r="CO49">
            <v>0</v>
          </cell>
          <cell r="CP49">
            <v>0</v>
          </cell>
          <cell r="CQ49">
            <v>0</v>
          </cell>
        </row>
        <row r="50">
          <cell r="A50">
            <v>119.1</v>
          </cell>
          <cell r="CB50">
            <v>0</v>
          </cell>
          <cell r="CM50">
            <v>0</v>
          </cell>
          <cell r="CN50">
            <v>0</v>
          </cell>
          <cell r="CO50">
            <v>0</v>
          </cell>
          <cell r="CP50">
            <v>0</v>
          </cell>
          <cell r="CQ50">
            <v>0</v>
          </cell>
        </row>
        <row r="51">
          <cell r="A51">
            <v>119.1</v>
          </cell>
          <cell r="CB51">
            <v>19.593437789468002</v>
          </cell>
          <cell r="CM51">
            <v>4.5269352648257133</v>
          </cell>
          <cell r="CN51">
            <v>88.698224488311467</v>
          </cell>
          <cell r="CO51">
            <v>18335.275196681698</v>
          </cell>
          <cell r="CP51">
            <v>20.493142891922652</v>
          </cell>
          <cell r="CQ51">
            <v>4050.2622909469869</v>
          </cell>
        </row>
        <row r="52">
          <cell r="A52">
            <v>119.1</v>
          </cell>
          <cell r="CB52">
            <v>79.064646453100451</v>
          </cell>
          <cell r="CM52">
            <v>7.7160493827160499</v>
          </cell>
          <cell r="CN52">
            <v>610.06671645910842</v>
          </cell>
          <cell r="CO52">
            <v>134.20336661771285</v>
          </cell>
          <cell r="CP52">
            <v>59.537418076512736</v>
          </cell>
          <cell r="CQ52">
            <v>17.392756313655585</v>
          </cell>
        </row>
        <row r="53">
          <cell r="A53">
            <v>119.1</v>
          </cell>
          <cell r="CB53">
            <v>73.54002909570093</v>
          </cell>
          <cell r="CM53">
            <v>7.7160493827160499</v>
          </cell>
          <cell r="CN53">
            <v>567.43849610880352</v>
          </cell>
          <cell r="CO53">
            <v>725.26674974818366</v>
          </cell>
          <cell r="CP53">
            <v>59.537418076512736</v>
          </cell>
          <cell r="CQ53">
            <v>93.994570767364593</v>
          </cell>
        </row>
        <row r="54">
          <cell r="A54">
            <v>119.1</v>
          </cell>
          <cell r="CB54">
            <v>25.145994909778313</v>
          </cell>
          <cell r="CM54">
            <v>4.5269352648257133</v>
          </cell>
          <cell r="CN54">
            <v>113.83429112620333</v>
          </cell>
          <cell r="CO54">
            <v>15275.442074769539</v>
          </cell>
          <cell r="CP54">
            <v>20.493142891922652</v>
          </cell>
          <cell r="CQ54">
            <v>3374.3451543165907</v>
          </cell>
        </row>
        <row r="55">
          <cell r="CB55">
            <v>0</v>
          </cell>
          <cell r="CM55">
            <v>0</v>
          </cell>
          <cell r="CN55">
            <v>0</v>
          </cell>
          <cell r="CO55">
            <v>0</v>
          </cell>
          <cell r="CP55">
            <v>0</v>
          </cell>
          <cell r="CQ55">
            <v>0</v>
          </cell>
        </row>
        <row r="56">
          <cell r="A56">
            <v>246.1</v>
          </cell>
          <cell r="CB56">
            <v>22.249856740177272</v>
          </cell>
          <cell r="CM56">
            <v>7.7160493827160499</v>
          </cell>
          <cell r="CN56">
            <v>171.68099336556537</v>
          </cell>
          <cell r="CO56">
            <v>2748.919125754288</v>
          </cell>
          <cell r="CP56">
            <v>59.537418076512736</v>
          </cell>
          <cell r="CQ56">
            <v>356.25991869775572</v>
          </cell>
        </row>
        <row r="57">
          <cell r="A57">
            <v>246.1</v>
          </cell>
          <cell r="CB57">
            <v>0</v>
          </cell>
          <cell r="CM57">
            <v>0</v>
          </cell>
          <cell r="CN57">
            <v>0</v>
          </cell>
          <cell r="CO57">
            <v>0</v>
          </cell>
          <cell r="CP57">
            <v>0</v>
          </cell>
          <cell r="CQ57">
            <v>0</v>
          </cell>
        </row>
        <row r="58">
          <cell r="A58">
            <v>246.1</v>
          </cell>
          <cell r="CB58">
            <v>0</v>
          </cell>
          <cell r="CM58">
            <v>0</v>
          </cell>
          <cell r="CN58">
            <v>0</v>
          </cell>
          <cell r="CO58">
            <v>0</v>
          </cell>
          <cell r="CP58">
            <v>0</v>
          </cell>
          <cell r="CQ58">
            <v>0</v>
          </cell>
        </row>
        <row r="59">
          <cell r="A59">
            <v>246.1</v>
          </cell>
          <cell r="CB59">
            <v>46.915782524073492</v>
          </cell>
          <cell r="CM59">
            <v>7.7160493827160499</v>
          </cell>
          <cell r="CN59">
            <v>362.0044947845177</v>
          </cell>
          <cell r="CO59">
            <v>258.76984707479647</v>
          </cell>
          <cell r="CP59">
            <v>59.537418076512736</v>
          </cell>
          <cell r="CQ59">
            <v>33.536572180893621</v>
          </cell>
        </row>
        <row r="60">
          <cell r="A60">
            <v>246.1</v>
          </cell>
          <cell r="CB60">
            <v>32.867916833988787</v>
          </cell>
          <cell r="CM60">
            <v>7.7160493827160499</v>
          </cell>
          <cell r="CN60">
            <v>253.61046939806164</v>
          </cell>
          <cell r="CO60">
            <v>526.03827456661372</v>
          </cell>
          <cell r="CP60">
            <v>59.537418076512736</v>
          </cell>
          <cell r="CQ60">
            <v>68.174560383833139</v>
          </cell>
        </row>
        <row r="61">
          <cell r="A61">
            <v>246.1</v>
          </cell>
          <cell r="CB61">
            <v>27.056852622840019</v>
          </cell>
          <cell r="CM61">
            <v>7.7160493827160499</v>
          </cell>
          <cell r="CN61">
            <v>208.77201097870386</v>
          </cell>
          <cell r="CO61">
            <v>1527.0407932338458</v>
          </cell>
          <cell r="CP61">
            <v>59.537418076512736</v>
          </cell>
          <cell r="CQ61">
            <v>197.90448680310641</v>
          </cell>
        </row>
        <row r="62">
          <cell r="A62">
            <v>246.1</v>
          </cell>
          <cell r="CB62">
            <v>0</v>
          </cell>
          <cell r="CM62">
            <v>0</v>
          </cell>
          <cell r="CN62">
            <v>0</v>
          </cell>
          <cell r="CO62">
            <v>0</v>
          </cell>
          <cell r="CP62">
            <v>0</v>
          </cell>
          <cell r="CQ62">
            <v>0</v>
          </cell>
        </row>
        <row r="63">
          <cell r="A63">
            <v>246.1</v>
          </cell>
          <cell r="CB63">
            <v>0</v>
          </cell>
          <cell r="CM63">
            <v>0</v>
          </cell>
          <cell r="CN63">
            <v>0</v>
          </cell>
          <cell r="CO63">
            <v>0</v>
          </cell>
          <cell r="CP63">
            <v>0</v>
          </cell>
          <cell r="CQ63">
            <v>0</v>
          </cell>
        </row>
        <row r="64">
          <cell r="A64">
            <v>246.1</v>
          </cell>
          <cell r="CB64">
            <v>16.532197728912255</v>
          </cell>
          <cell r="CM64">
            <v>7.7160493827160499</v>
          </cell>
          <cell r="CN64">
            <v>127.56325408111309</v>
          </cell>
          <cell r="CO64">
            <v>4666.6006355617837</v>
          </cell>
          <cell r="CP64">
            <v>59.537418076512736</v>
          </cell>
          <cell r="CQ64">
            <v>604.79144236880711</v>
          </cell>
        </row>
        <row r="65">
          <cell r="A65">
            <v>246.1</v>
          </cell>
          <cell r="CB65">
            <v>48.208422127592755</v>
          </cell>
          <cell r="CM65">
            <v>7.7160493827160499</v>
          </cell>
          <cell r="CN65">
            <v>371.97856579932682</v>
          </cell>
          <cell r="CO65">
            <v>387.18395167668632</v>
          </cell>
          <cell r="CP65">
            <v>59.537418076512736</v>
          </cell>
          <cell r="CQ65">
            <v>50.179040137298543</v>
          </cell>
        </row>
        <row r="66">
          <cell r="A66">
            <v>246.1</v>
          </cell>
          <cell r="CB66">
            <v>54.470566191754017</v>
          </cell>
          <cell r="CM66">
            <v>6.9252077562326866</v>
          </cell>
          <cell r="CN66">
            <v>377.21998747752087</v>
          </cell>
          <cell r="CO66">
            <v>1233.4625726346903</v>
          </cell>
          <cell r="CP66">
            <v>47.958502466985358</v>
          </cell>
          <cell r="CQ66">
            <v>178.11199548844931</v>
          </cell>
        </row>
        <row r="67">
          <cell r="A67">
            <v>246.1</v>
          </cell>
          <cell r="CB67">
            <v>23.431443704067114</v>
          </cell>
          <cell r="CM67">
            <v>7.7160493827160499</v>
          </cell>
          <cell r="CN67">
            <v>180.79817672891292</v>
          </cell>
          <cell r="CO67">
            <v>2415.5209551212688</v>
          </cell>
          <cell r="CP67">
            <v>59.537418076512736</v>
          </cell>
          <cell r="CQ67">
            <v>313.05151578371641</v>
          </cell>
        </row>
        <row r="68">
          <cell r="A68">
            <v>246.1</v>
          </cell>
          <cell r="CB68">
            <v>31.378343960281416</v>
          </cell>
          <cell r="CM68">
            <v>11.111111111111111</v>
          </cell>
          <cell r="CN68">
            <v>348.64826622534906</v>
          </cell>
          <cell r="CO68">
            <v>1055.4618311961972</v>
          </cell>
          <cell r="CP68">
            <v>123.45679012345678</v>
          </cell>
          <cell r="CQ68">
            <v>94.991564807657753</v>
          </cell>
        </row>
        <row r="69">
          <cell r="A69">
            <v>246.1</v>
          </cell>
          <cell r="CB69">
            <v>0</v>
          </cell>
          <cell r="CM69">
            <v>0</v>
          </cell>
          <cell r="CN69">
            <v>0</v>
          </cell>
          <cell r="CO69">
            <v>0</v>
          </cell>
          <cell r="CP69">
            <v>0</v>
          </cell>
          <cell r="CQ69">
            <v>0</v>
          </cell>
        </row>
        <row r="70">
          <cell r="A70">
            <v>246.1</v>
          </cell>
          <cell r="CB70">
            <v>52.667660071823398</v>
          </cell>
          <cell r="CM70">
            <v>7.7160493827160499</v>
          </cell>
          <cell r="CN70">
            <v>406.38626598629168</v>
          </cell>
          <cell r="CO70">
            <v>1028.0848643339127</v>
          </cell>
          <cell r="CP70">
            <v>59.537418076512736</v>
          </cell>
          <cell r="CQ70">
            <v>133.23979841767508</v>
          </cell>
        </row>
        <row r="71">
          <cell r="A71">
            <v>246.1</v>
          </cell>
          <cell r="CB71">
            <v>38.863604453263775</v>
          </cell>
          <cell r="CM71">
            <v>4.5269352648257133</v>
          </cell>
          <cell r="CN71">
            <v>175.93302151771741</v>
          </cell>
          <cell r="CO71">
            <v>23.14431100916914</v>
          </cell>
          <cell r="CP71">
            <v>20.493142891922652</v>
          </cell>
          <cell r="CQ71">
            <v>5.1125783019254625</v>
          </cell>
        </row>
        <row r="72">
          <cell r="A72">
            <v>246.1</v>
          </cell>
          <cell r="CB72">
            <v>47.535340580387668</v>
          </cell>
          <cell r="CM72">
            <v>27.700831024930746</v>
          </cell>
          <cell r="CN72">
            <v>1316.7684371298521</v>
          </cell>
          <cell r="CO72">
            <v>1138.4000309651444</v>
          </cell>
          <cell r="CP72">
            <v>767.33603947176573</v>
          </cell>
          <cell r="CQ72">
            <v>41.096241117841714</v>
          </cell>
        </row>
        <row r="73">
          <cell r="A73">
            <v>246.1</v>
          </cell>
          <cell r="CB73">
            <v>56.660374252693217</v>
          </cell>
          <cell r="CM73">
            <v>7.7160493827160499</v>
          </cell>
          <cell r="CN73">
            <v>437.19424577695384</v>
          </cell>
          <cell r="CO73">
            <v>1862.3225395916552</v>
          </cell>
          <cell r="CP73">
            <v>59.537418076512736</v>
          </cell>
          <cell r="CQ73">
            <v>241.3570011310785</v>
          </cell>
        </row>
        <row r="74">
          <cell r="A74">
            <v>246.1</v>
          </cell>
          <cell r="CB74">
            <v>0</v>
          </cell>
          <cell r="CM74">
            <v>0</v>
          </cell>
          <cell r="CN74">
            <v>0</v>
          </cell>
          <cell r="CO74">
            <v>0</v>
          </cell>
          <cell r="CP74">
            <v>0</v>
          </cell>
          <cell r="CQ74">
            <v>0</v>
          </cell>
        </row>
        <row r="75">
          <cell r="A75">
            <v>246.1</v>
          </cell>
          <cell r="CB75">
            <v>0</v>
          </cell>
          <cell r="CM75">
            <v>0</v>
          </cell>
          <cell r="CN75">
            <v>0</v>
          </cell>
          <cell r="CO75">
            <v>0</v>
          </cell>
          <cell r="CP75">
            <v>0</v>
          </cell>
          <cell r="CQ75">
            <v>0</v>
          </cell>
        </row>
        <row r="76">
          <cell r="A76">
            <v>246.1</v>
          </cell>
          <cell r="CB76">
            <v>68.01709451813548</v>
          </cell>
          <cell r="CM76">
            <v>7.7160493827160499</v>
          </cell>
          <cell r="CN76">
            <v>524.82326017079845</v>
          </cell>
          <cell r="CO76">
            <v>5580.2514108056912</v>
          </cell>
          <cell r="CP76">
            <v>59.537418076512736</v>
          </cell>
          <cell r="CQ76">
            <v>723.2005828404175</v>
          </cell>
        </row>
        <row r="77">
          <cell r="A77">
            <v>246.1</v>
          </cell>
          <cell r="CB77">
            <v>36.025636610284614</v>
          </cell>
          <cell r="CM77">
            <v>4.5269352648257133</v>
          </cell>
          <cell r="CN77">
            <v>163.0857248088937</v>
          </cell>
          <cell r="CO77">
            <v>117.70260004636292</v>
          </cell>
          <cell r="CP77">
            <v>20.493142891922652</v>
          </cell>
          <cell r="CQ77">
            <v>26.000504350241567</v>
          </cell>
        </row>
        <row r="78">
          <cell r="CB78">
            <v>0</v>
          </cell>
          <cell r="CM78">
            <v>0</v>
          </cell>
          <cell r="CN78">
            <v>0</v>
          </cell>
          <cell r="CO78">
            <v>0</v>
          </cell>
          <cell r="CP78">
            <v>0</v>
          </cell>
          <cell r="CQ78">
            <v>0</v>
          </cell>
        </row>
        <row r="79">
          <cell r="A79">
            <v>20</v>
          </cell>
          <cell r="CB79">
            <v>22.98127944326033</v>
          </cell>
          <cell r="CM79">
            <v>7.7160493827160499</v>
          </cell>
          <cell r="CN79">
            <v>177.32468706219393</v>
          </cell>
          <cell r="CO79">
            <v>948.47238721529743</v>
          </cell>
          <cell r="CP79">
            <v>59.537418076512736</v>
          </cell>
          <cell r="CQ79">
            <v>122.92202138310253</v>
          </cell>
        </row>
        <row r="80">
          <cell r="A80">
            <v>20</v>
          </cell>
          <cell r="CB80">
            <v>26.364020244372071</v>
          </cell>
          <cell r="CM80">
            <v>7.7160493827160499</v>
          </cell>
          <cell r="CN80">
            <v>203.42608213250057</v>
          </cell>
          <cell r="CO80">
            <v>457.99324198176924</v>
          </cell>
          <cell r="CP80">
            <v>59.537418076512736</v>
          </cell>
          <cell r="CQ80">
            <v>59.35592416083729</v>
          </cell>
        </row>
        <row r="81">
          <cell r="A81">
            <v>20</v>
          </cell>
          <cell r="CB81">
            <v>0</v>
          </cell>
          <cell r="CM81">
            <v>0</v>
          </cell>
          <cell r="CN81">
            <v>0</v>
          </cell>
          <cell r="CO81">
            <v>0</v>
          </cell>
          <cell r="CP81">
            <v>0</v>
          </cell>
          <cell r="CQ81">
            <v>0</v>
          </cell>
        </row>
        <row r="82">
          <cell r="A82">
            <v>20</v>
          </cell>
          <cell r="CB82">
            <v>22.562397594159172</v>
          </cell>
          <cell r="CM82">
            <v>7.7160493827160499</v>
          </cell>
          <cell r="CN82">
            <v>174.09257402900596</v>
          </cell>
          <cell r="CO82">
            <v>1021.49526697691</v>
          </cell>
          <cell r="CP82">
            <v>59.537418076512736</v>
          </cell>
          <cell r="CQ82">
            <v>132.38578660020752</v>
          </cell>
        </row>
        <row r="83">
          <cell r="A83">
            <v>20</v>
          </cell>
          <cell r="CB83">
            <v>0</v>
          </cell>
          <cell r="CM83">
            <v>0</v>
          </cell>
          <cell r="CN83">
            <v>0</v>
          </cell>
          <cell r="CO83">
            <v>0</v>
          </cell>
          <cell r="CP83">
            <v>0</v>
          </cell>
          <cell r="CQ83">
            <v>0</v>
          </cell>
        </row>
        <row r="84">
          <cell r="A84">
            <v>20</v>
          </cell>
          <cell r="CB84">
            <v>10.400289755130897</v>
          </cell>
          <cell r="CM84">
            <v>7.7160493827160499</v>
          </cell>
          <cell r="CN84">
            <v>80.249149345145824</v>
          </cell>
          <cell r="CO84">
            <v>4322.3356605125591</v>
          </cell>
          <cell r="CP84">
            <v>59.537418076512736</v>
          </cell>
          <cell r="CQ84">
            <v>560.1747016024276</v>
          </cell>
        </row>
        <row r="85">
          <cell r="A85">
            <v>20</v>
          </cell>
          <cell r="CB85">
            <v>40.263579250741671</v>
          </cell>
          <cell r="CM85">
            <v>7.7160493827160499</v>
          </cell>
          <cell r="CN85">
            <v>310.67576582362403</v>
          </cell>
          <cell r="CO85">
            <v>296.15344844347317</v>
          </cell>
          <cell r="CP85">
            <v>59.537418076512736</v>
          </cell>
          <cell r="CQ85">
            <v>38.381486918274121</v>
          </cell>
        </row>
        <row r="86">
          <cell r="A86">
            <v>20</v>
          </cell>
          <cell r="CB86">
            <v>0</v>
          </cell>
          <cell r="CM86">
            <v>0</v>
          </cell>
          <cell r="CN86">
            <v>0</v>
          </cell>
          <cell r="CO86">
            <v>0</v>
          </cell>
          <cell r="CP86">
            <v>0</v>
          </cell>
          <cell r="CQ86">
            <v>0</v>
          </cell>
        </row>
        <row r="87">
          <cell r="A87">
            <v>20</v>
          </cell>
          <cell r="CB87">
            <v>0</v>
          </cell>
          <cell r="CM87">
            <v>0</v>
          </cell>
          <cell r="CN87">
            <v>0</v>
          </cell>
          <cell r="CO87">
            <v>0</v>
          </cell>
          <cell r="CP87">
            <v>0</v>
          </cell>
          <cell r="CQ87">
            <v>0</v>
          </cell>
        </row>
        <row r="88">
          <cell r="A88">
            <v>20</v>
          </cell>
          <cell r="CB88">
            <v>0</v>
          </cell>
          <cell r="CM88">
            <v>0</v>
          </cell>
          <cell r="CN88">
            <v>0</v>
          </cell>
          <cell r="CO88">
            <v>0</v>
          </cell>
          <cell r="CP88">
            <v>0</v>
          </cell>
          <cell r="CQ88">
            <v>0</v>
          </cell>
        </row>
        <row r="89">
          <cell r="A89">
            <v>20</v>
          </cell>
          <cell r="CB89">
            <v>0</v>
          </cell>
          <cell r="CM89">
            <v>0</v>
          </cell>
          <cell r="CN89">
            <v>0</v>
          </cell>
          <cell r="CO89">
            <v>0</v>
          </cell>
          <cell r="CP89">
            <v>0</v>
          </cell>
          <cell r="CQ89">
            <v>0</v>
          </cell>
        </row>
        <row r="90">
          <cell r="A90">
            <v>20</v>
          </cell>
          <cell r="CB90">
            <v>0</v>
          </cell>
          <cell r="CM90">
            <v>0</v>
          </cell>
          <cell r="CN90">
            <v>0</v>
          </cell>
          <cell r="CO90">
            <v>0</v>
          </cell>
          <cell r="CP90">
            <v>0</v>
          </cell>
          <cell r="CQ90">
            <v>0</v>
          </cell>
        </row>
        <row r="91">
          <cell r="A91">
            <v>20</v>
          </cell>
          <cell r="CB91">
            <v>74.570318556307811</v>
          </cell>
          <cell r="CM91">
            <v>7.7160493827160499</v>
          </cell>
          <cell r="CN91">
            <v>575.38826046533813</v>
          </cell>
          <cell r="CO91">
            <v>12657.511726166516</v>
          </cell>
          <cell r="CP91">
            <v>59.537418076512736</v>
          </cell>
          <cell r="CQ91">
            <v>1640.4135197111805</v>
          </cell>
        </row>
        <row r="92">
          <cell r="A92">
            <v>20</v>
          </cell>
          <cell r="CB92">
            <v>0</v>
          </cell>
          <cell r="CM92">
            <v>0</v>
          </cell>
          <cell r="CN92">
            <v>0</v>
          </cell>
          <cell r="CO92">
            <v>0</v>
          </cell>
          <cell r="CP92">
            <v>0</v>
          </cell>
          <cell r="CQ92">
            <v>0</v>
          </cell>
        </row>
        <row r="93">
          <cell r="A93">
            <v>20</v>
          </cell>
          <cell r="CB93">
            <v>41.336214069295224</v>
          </cell>
          <cell r="CM93">
            <v>7.7160493827160499</v>
          </cell>
          <cell r="CN93">
            <v>318.95226905320391</v>
          </cell>
          <cell r="CO93">
            <v>407.58161400703051</v>
          </cell>
          <cell r="CP93">
            <v>59.537418076512736</v>
          </cell>
          <cell r="CQ93">
            <v>52.822577175311153</v>
          </cell>
        </row>
        <row r="94">
          <cell r="A94">
            <v>20</v>
          </cell>
          <cell r="CB94">
            <v>0</v>
          </cell>
          <cell r="CM94">
            <v>0</v>
          </cell>
          <cell r="CN94">
            <v>0</v>
          </cell>
          <cell r="CO94">
            <v>0</v>
          </cell>
          <cell r="CP94">
            <v>0</v>
          </cell>
          <cell r="CQ94">
            <v>0</v>
          </cell>
        </row>
        <row r="95">
          <cell r="CB95">
            <v>0</v>
          </cell>
          <cell r="CM95">
            <v>0</v>
          </cell>
          <cell r="CN95">
            <v>0</v>
          </cell>
          <cell r="CO95">
            <v>0</v>
          </cell>
          <cell r="CP95">
            <v>0</v>
          </cell>
          <cell r="CQ95">
            <v>0</v>
          </cell>
        </row>
        <row r="96">
          <cell r="A96">
            <v>285</v>
          </cell>
          <cell r="CB96">
            <v>64.467358541822065</v>
          </cell>
          <cell r="CM96">
            <v>11.111111111111111</v>
          </cell>
          <cell r="CN96">
            <v>716.30398379802295</v>
          </cell>
          <cell r="CO96">
            <v>2960.180757804515</v>
          </cell>
          <cell r="CP96">
            <v>123.45679012345678</v>
          </cell>
          <cell r="CQ96">
            <v>266.41626820240634</v>
          </cell>
        </row>
        <row r="97">
          <cell r="A97">
            <v>285</v>
          </cell>
          <cell r="CB97">
            <v>0</v>
          </cell>
          <cell r="CM97">
            <v>0</v>
          </cell>
          <cell r="CN97">
            <v>0</v>
          </cell>
          <cell r="CO97">
            <v>0</v>
          </cell>
          <cell r="CP97">
            <v>0</v>
          </cell>
          <cell r="CQ97">
            <v>0</v>
          </cell>
        </row>
        <row r="98">
          <cell r="A98">
            <v>285</v>
          </cell>
          <cell r="CB98">
            <v>118.20240537312058</v>
          </cell>
          <cell r="CM98">
            <v>4.5269352648257133</v>
          </cell>
          <cell r="CN98">
            <v>535.0946372708039</v>
          </cell>
          <cell r="CO98">
            <v>6336.4255176409224</v>
          </cell>
          <cell r="CP98">
            <v>20.493142891922652</v>
          </cell>
          <cell r="CQ98">
            <v>1399.7163968468797</v>
          </cell>
        </row>
        <row r="99">
          <cell r="A99">
            <v>285</v>
          </cell>
          <cell r="CB99">
            <v>107.05420691028772</v>
          </cell>
          <cell r="CM99">
            <v>6.9252077562326866</v>
          </cell>
          <cell r="CN99">
            <v>741.37262403246336</v>
          </cell>
          <cell r="CO99">
            <v>4777.2053086616743</v>
          </cell>
          <cell r="CP99">
            <v>47.958502466985358</v>
          </cell>
          <cell r="CQ99">
            <v>689.82844657074577</v>
          </cell>
        </row>
        <row r="100">
          <cell r="A100">
            <v>285</v>
          </cell>
          <cell r="CB100">
            <v>101.22780670917778</v>
          </cell>
          <cell r="CM100">
            <v>4.5269352648257133</v>
          </cell>
          <cell r="CN100">
            <v>458.25172797273785</v>
          </cell>
          <cell r="CO100">
            <v>1890.9887482401812</v>
          </cell>
          <cell r="CP100">
            <v>20.493142891922652</v>
          </cell>
          <cell r="CQ100">
            <v>417.71941448625597</v>
          </cell>
        </row>
        <row r="101">
          <cell r="A101">
            <v>285</v>
          </cell>
          <cell r="CB101">
            <v>134.52703842662797</v>
          </cell>
          <cell r="CM101">
            <v>4.5269352648257133</v>
          </cell>
          <cell r="CN101">
            <v>608.99519432606598</v>
          </cell>
          <cell r="CO101">
            <v>13072.476131868598</v>
          </cell>
          <cell r="CP101">
            <v>20.493142891922652</v>
          </cell>
          <cell r="CQ101">
            <v>2887.7099775297729</v>
          </cell>
        </row>
        <row r="102">
          <cell r="A102">
            <v>285</v>
          </cell>
          <cell r="CB102">
            <v>119.74665130440768</v>
          </cell>
          <cell r="CM102">
            <v>6.9252077562326866</v>
          </cell>
          <cell r="CN102">
            <v>829.270438396175</v>
          </cell>
          <cell r="CO102">
            <v>10510.042734623186</v>
          </cell>
          <cell r="CP102">
            <v>47.958502466985358</v>
          </cell>
          <cell r="CQ102">
            <v>1517.6501708795881</v>
          </cell>
        </row>
        <row r="103">
          <cell r="A103">
            <v>285</v>
          </cell>
          <cell r="CB103">
            <v>116.66641319269544</v>
          </cell>
          <cell r="CM103">
            <v>4.5269352648257133</v>
          </cell>
          <cell r="CN103">
            <v>528.14130010274084</v>
          </cell>
          <cell r="CO103">
            <v>5826.8183878814525</v>
          </cell>
          <cell r="CP103">
            <v>20.493142891922652</v>
          </cell>
          <cell r="CQ103">
            <v>1287.1441818830128</v>
          </cell>
        </row>
        <row r="104">
          <cell r="A104">
            <v>285</v>
          </cell>
          <cell r="CB104">
            <v>66.871834957042026</v>
          </cell>
          <cell r="CM104">
            <v>11.111111111111111</v>
          </cell>
          <cell r="CN104">
            <v>743.02038841157798</v>
          </cell>
          <cell r="CO104">
            <v>2152.2753595911781</v>
          </cell>
          <cell r="CP104">
            <v>123.45679012345678</v>
          </cell>
          <cell r="CQ104">
            <v>193.70478236320602</v>
          </cell>
        </row>
        <row r="105">
          <cell r="A105">
            <v>285</v>
          </cell>
          <cell r="CB105">
            <v>78.075835716141654</v>
          </cell>
          <cell r="CM105">
            <v>11.111111111111111</v>
          </cell>
          <cell r="CN105">
            <v>867.50928573490728</v>
          </cell>
          <cell r="CO105">
            <v>81.829258907819025</v>
          </cell>
          <cell r="CP105">
            <v>123.45679012345678</v>
          </cell>
          <cell r="CQ105">
            <v>7.3646333017037131</v>
          </cell>
        </row>
        <row r="106">
          <cell r="A106">
            <v>285</v>
          </cell>
          <cell r="CB106">
            <v>74.280011577463213</v>
          </cell>
          <cell r="CM106">
            <v>6.9252077562326866</v>
          </cell>
          <cell r="CN106">
            <v>514.40451230930205</v>
          </cell>
          <cell r="CO106">
            <v>293.45582682852756</v>
          </cell>
          <cell r="CP106">
            <v>47.958502466985358</v>
          </cell>
          <cell r="CQ106">
            <v>42.375021394039386</v>
          </cell>
        </row>
        <row r="107">
          <cell r="A107">
            <v>285</v>
          </cell>
          <cell r="CB107">
            <v>0</v>
          </cell>
          <cell r="CM107">
            <v>0</v>
          </cell>
          <cell r="CN107">
            <v>0</v>
          </cell>
          <cell r="CO107">
            <v>0</v>
          </cell>
          <cell r="CP107">
            <v>0</v>
          </cell>
          <cell r="CQ107">
            <v>0</v>
          </cell>
        </row>
        <row r="108">
          <cell r="A108">
            <v>285</v>
          </cell>
          <cell r="CB108">
            <v>81.639814677689714</v>
          </cell>
          <cell r="CM108">
            <v>4.5269352648257133</v>
          </cell>
          <cell r="CN108">
            <v>369.57815607826944</v>
          </cell>
          <cell r="CO108">
            <v>3.272197522865858</v>
          </cell>
          <cell r="CP108">
            <v>20.493142891922652</v>
          </cell>
          <cell r="CQ108">
            <v>0.72282843280106801</v>
          </cell>
        </row>
        <row r="109">
          <cell r="A109">
            <v>285</v>
          </cell>
          <cell r="CB109">
            <v>96.211206151740086</v>
          </cell>
          <cell r="CM109">
            <v>6.9252077562326866</v>
          </cell>
          <cell r="CN109">
            <v>666.28259107853239</v>
          </cell>
          <cell r="CO109">
            <v>1646.9894255627901</v>
          </cell>
          <cell r="CP109">
            <v>47.958502466985358</v>
          </cell>
          <cell r="CQ109">
            <v>237.82527305126689</v>
          </cell>
        </row>
        <row r="110">
          <cell r="A110">
            <v>285</v>
          </cell>
          <cell r="CB110">
            <v>60.651041921570936</v>
          </cell>
          <cell r="CM110">
            <v>11.111111111111111</v>
          </cell>
          <cell r="CN110">
            <v>673.90046579523255</v>
          </cell>
          <cell r="CO110">
            <v>4506.2487510310639</v>
          </cell>
          <cell r="CP110">
            <v>123.45679012345678</v>
          </cell>
          <cell r="CQ110">
            <v>405.56238759279574</v>
          </cell>
        </row>
        <row r="111">
          <cell r="A111">
            <v>285</v>
          </cell>
          <cell r="CB111">
            <v>77.928117823457185</v>
          </cell>
          <cell r="CM111">
            <v>4.5269352648257133</v>
          </cell>
          <cell r="CN111">
            <v>352.77554469650153</v>
          </cell>
          <cell r="CO111">
            <v>37.067466333385816</v>
          </cell>
          <cell r="CP111">
            <v>20.493142891922652</v>
          </cell>
          <cell r="CQ111">
            <v>8.1882033130449265</v>
          </cell>
        </row>
        <row r="112">
          <cell r="A112">
            <v>285</v>
          </cell>
          <cell r="CB112">
            <v>77.220646387548541</v>
          </cell>
          <cell r="CM112">
            <v>6.9252077562326866</v>
          </cell>
          <cell r="CN112">
            <v>534.7690193043527</v>
          </cell>
          <cell r="CO112">
            <v>88.210411225469144</v>
          </cell>
          <cell r="CP112">
            <v>47.958502466985358</v>
          </cell>
          <cell r="CQ112">
            <v>12.737583380957744</v>
          </cell>
        </row>
        <row r="113">
          <cell r="A113">
            <v>285</v>
          </cell>
          <cell r="CB113">
            <v>97.034905303233344</v>
          </cell>
          <cell r="CM113">
            <v>4.5269352648257133</v>
          </cell>
          <cell r="CN113">
            <v>439.27073473623068</v>
          </cell>
          <cell r="CO113">
            <v>1194.7000711710882</v>
          </cell>
          <cell r="CP113">
            <v>20.493142891922652</v>
          </cell>
          <cell r="CQ113">
            <v>263.90924572169337</v>
          </cell>
        </row>
        <row r="114">
          <cell r="A114">
            <v>285</v>
          </cell>
          <cell r="CB114">
            <v>74.773074218202538</v>
          </cell>
          <cell r="CM114">
            <v>6.9252077562326866</v>
          </cell>
          <cell r="CN114">
            <v>517.81907353325857</v>
          </cell>
          <cell r="CO114">
            <v>250.68449612696082</v>
          </cell>
          <cell r="CP114">
            <v>47.958502466985358</v>
          </cell>
          <cell r="CQ114">
            <v>36.198841240733145</v>
          </cell>
        </row>
        <row r="115">
          <cell r="A115">
            <v>285</v>
          </cell>
          <cell r="CB115">
            <v>85.564740510661835</v>
          </cell>
          <cell r="CM115">
            <v>27.700831024930746</v>
          </cell>
          <cell r="CN115">
            <v>2370.2144185778902</v>
          </cell>
          <cell r="CO115">
            <v>631.62774318494485</v>
          </cell>
          <cell r="CP115">
            <v>767.33603947176573</v>
          </cell>
          <cell r="CQ115">
            <v>22.80176152897651</v>
          </cell>
        </row>
        <row r="116">
          <cell r="A116">
            <v>285</v>
          </cell>
          <cell r="CB116">
            <v>66.832045548697948</v>
          </cell>
          <cell r="CM116">
            <v>27.700831024930746</v>
          </cell>
          <cell r="CN116">
            <v>1851.3032007949569</v>
          </cell>
          <cell r="CO116">
            <v>5396.50766051351</v>
          </cell>
          <cell r="CP116">
            <v>767.33603947176573</v>
          </cell>
          <cell r="CQ116">
            <v>194.81392654453771</v>
          </cell>
        </row>
        <row r="117">
          <cell r="A117">
            <v>285</v>
          </cell>
          <cell r="CB117">
            <v>72.828688754914452</v>
          </cell>
          <cell r="CM117">
            <v>27.700831024930746</v>
          </cell>
          <cell r="CN117">
            <v>2017.4152009671593</v>
          </cell>
          <cell r="CO117">
            <v>1755.5803388773734</v>
          </cell>
          <cell r="CP117">
            <v>767.33603947176573</v>
          </cell>
          <cell r="CQ117">
            <v>63.376450233473179</v>
          </cell>
        </row>
        <row r="118">
          <cell r="A118">
            <v>285</v>
          </cell>
          <cell r="CB118">
            <v>73.413457725226976</v>
          </cell>
          <cell r="CM118">
            <v>27.700831024930746</v>
          </cell>
          <cell r="CN118">
            <v>2033.6137874024091</v>
          </cell>
          <cell r="CO118">
            <v>1507.1410551091321</v>
          </cell>
          <cell r="CP118">
            <v>767.33603947176573</v>
          </cell>
          <cell r="CQ118">
            <v>54.407792089439674</v>
          </cell>
        </row>
        <row r="119">
          <cell r="A119">
            <v>285</v>
          </cell>
          <cell r="CB119">
            <v>84.042858264133741</v>
          </cell>
          <cell r="CM119">
            <v>27.700831024930746</v>
          </cell>
          <cell r="CN119">
            <v>2328.0570156269732</v>
          </cell>
          <cell r="CO119">
            <v>293.17311408029178</v>
          </cell>
          <cell r="CP119">
            <v>767.33603947176573</v>
          </cell>
          <cell r="CQ119">
            <v>10.583549418298533</v>
          </cell>
        </row>
        <row r="120">
          <cell r="A120">
            <v>285</v>
          </cell>
          <cell r="CB120">
            <v>0</v>
          </cell>
          <cell r="CM120">
            <v>0</v>
          </cell>
          <cell r="CN120">
            <v>0</v>
          </cell>
          <cell r="CO120">
            <v>0</v>
          </cell>
          <cell r="CP120">
            <v>0</v>
          </cell>
          <cell r="CQ120">
            <v>0</v>
          </cell>
        </row>
        <row r="121">
          <cell r="CB121">
            <v>0</v>
          </cell>
          <cell r="CM121">
            <v>0</v>
          </cell>
          <cell r="CN121">
            <v>0</v>
          </cell>
          <cell r="CO121">
            <v>0</v>
          </cell>
          <cell r="CP121">
            <v>0</v>
          </cell>
          <cell r="CQ121">
            <v>0</v>
          </cell>
        </row>
        <row r="122">
          <cell r="A122">
            <v>275</v>
          </cell>
          <cell r="CB122">
            <v>0</v>
          </cell>
          <cell r="CM122">
            <v>0</v>
          </cell>
          <cell r="CN122">
            <v>0</v>
          </cell>
          <cell r="CO122">
            <v>0</v>
          </cell>
          <cell r="CP122">
            <v>0</v>
          </cell>
          <cell r="CQ122">
            <v>0</v>
          </cell>
        </row>
        <row r="123">
          <cell r="A123">
            <v>275</v>
          </cell>
          <cell r="CB123">
            <v>0</v>
          </cell>
          <cell r="CM123">
            <v>0</v>
          </cell>
          <cell r="CN123">
            <v>0</v>
          </cell>
          <cell r="CO123">
            <v>0</v>
          </cell>
          <cell r="CP123">
            <v>0</v>
          </cell>
          <cell r="CQ123">
            <v>0</v>
          </cell>
        </row>
        <row r="124">
          <cell r="A124">
            <v>275</v>
          </cell>
          <cell r="CB124">
            <v>34.260941800776237</v>
          </cell>
          <cell r="CM124">
            <v>4.5269352648257133</v>
          </cell>
          <cell r="CN124">
            <v>155.09706564407531</v>
          </cell>
          <cell r="CO124">
            <v>607.78396893633578</v>
          </cell>
          <cell r="CP124">
            <v>20.493142891922652</v>
          </cell>
          <cell r="CQ124">
            <v>134.25947873803656</v>
          </cell>
        </row>
        <row r="125">
          <cell r="A125">
            <v>275</v>
          </cell>
          <cell r="CB125">
            <v>24.829109512045136</v>
          </cell>
          <cell r="CM125">
            <v>7.7160493827160499</v>
          </cell>
          <cell r="CN125">
            <v>191.58263512380506</v>
          </cell>
          <cell r="CO125">
            <v>35.840409530118933</v>
          </cell>
          <cell r="CP125">
            <v>59.537418076512736</v>
          </cell>
          <cell r="CQ125">
            <v>4.6449170751034137</v>
          </cell>
        </row>
        <row r="126">
          <cell r="A126">
            <v>275</v>
          </cell>
          <cell r="CB126">
            <v>19.319033655837785</v>
          </cell>
          <cell r="CM126">
            <v>7.7160493827160499</v>
          </cell>
          <cell r="CN126">
            <v>149.06661771479773</v>
          </cell>
          <cell r="CO126">
            <v>86.845256610875836</v>
          </cell>
          <cell r="CP126">
            <v>59.537418076512736</v>
          </cell>
          <cell r="CQ126">
            <v>11.255145256769508</v>
          </cell>
        </row>
        <row r="127">
          <cell r="A127">
            <v>275</v>
          </cell>
          <cell r="CB127">
            <v>0</v>
          </cell>
          <cell r="CM127">
            <v>0</v>
          </cell>
          <cell r="CN127">
            <v>0</v>
          </cell>
          <cell r="CO127">
            <v>0</v>
          </cell>
          <cell r="CP127">
            <v>0</v>
          </cell>
          <cell r="CQ127">
            <v>0</v>
          </cell>
        </row>
        <row r="128">
          <cell r="A128">
            <v>275</v>
          </cell>
          <cell r="CB128">
            <v>38.813932034742976</v>
          </cell>
          <cell r="CM128">
            <v>7.7160493827160499</v>
          </cell>
          <cell r="CN128">
            <v>299.49021631746126</v>
          </cell>
          <cell r="CO128">
            <v>2010.0351231635907</v>
          </cell>
          <cell r="CP128">
            <v>59.537418076512736</v>
          </cell>
          <cell r="CQ128">
            <v>260.50055196200134</v>
          </cell>
        </row>
        <row r="129">
          <cell r="A129">
            <v>275</v>
          </cell>
          <cell r="CB129">
            <v>0</v>
          </cell>
          <cell r="CM129">
            <v>0</v>
          </cell>
          <cell r="CN129">
            <v>0</v>
          </cell>
          <cell r="CO129">
            <v>0</v>
          </cell>
          <cell r="CP129">
            <v>0</v>
          </cell>
          <cell r="CQ129">
            <v>0</v>
          </cell>
        </row>
        <row r="130">
          <cell r="A130">
            <v>275</v>
          </cell>
          <cell r="CB130">
            <v>0</v>
          </cell>
          <cell r="CM130">
            <v>0</v>
          </cell>
          <cell r="CN130">
            <v>0</v>
          </cell>
          <cell r="CO130">
            <v>0</v>
          </cell>
          <cell r="CP130">
            <v>0</v>
          </cell>
          <cell r="CQ130">
            <v>0</v>
          </cell>
        </row>
        <row r="131">
          <cell r="A131">
            <v>275</v>
          </cell>
          <cell r="CB131">
            <v>0</v>
          </cell>
          <cell r="CM131">
            <v>0</v>
          </cell>
          <cell r="CN131">
            <v>0</v>
          </cell>
          <cell r="CO131">
            <v>0</v>
          </cell>
          <cell r="CP131">
            <v>0</v>
          </cell>
          <cell r="CQ131">
            <v>0</v>
          </cell>
        </row>
        <row r="132">
          <cell r="A132">
            <v>275</v>
          </cell>
          <cell r="CB132">
            <v>38.79370064715021</v>
          </cell>
          <cell r="CM132">
            <v>4.5269352648257133</v>
          </cell>
          <cell r="CN132">
            <v>175.61657151267639</v>
          </cell>
          <cell r="CO132">
            <v>1176.3145807436558</v>
          </cell>
          <cell r="CP132">
            <v>20.493142891922652</v>
          </cell>
          <cell r="CQ132">
            <v>259.84789088627355</v>
          </cell>
        </row>
        <row r="133">
          <cell r="A133">
            <v>275</v>
          </cell>
          <cell r="CB133">
            <v>22.154227141559041</v>
          </cell>
          <cell r="CM133">
            <v>7.7160493827160499</v>
          </cell>
          <cell r="CN133">
            <v>170.94311066017778</v>
          </cell>
          <cell r="CO133">
            <v>2.0838157708629272</v>
          </cell>
          <cell r="CP133">
            <v>59.537418076512736</v>
          </cell>
          <cell r="CQ133">
            <v>0.27006252390383534</v>
          </cell>
        </row>
        <row r="134">
          <cell r="A134">
            <v>275</v>
          </cell>
          <cell r="CB134">
            <v>0</v>
          </cell>
          <cell r="CM134">
            <v>0</v>
          </cell>
          <cell r="CN134">
            <v>0</v>
          </cell>
          <cell r="CO134">
            <v>0</v>
          </cell>
          <cell r="CP134">
            <v>0</v>
          </cell>
          <cell r="CQ134">
            <v>0</v>
          </cell>
        </row>
        <row r="135">
          <cell r="A135">
            <v>275</v>
          </cell>
          <cell r="CB135">
            <v>42.583210753187743</v>
          </cell>
          <cell r="CM135">
            <v>7.7160493827160499</v>
          </cell>
          <cell r="CN135">
            <v>328.57415704620172</v>
          </cell>
          <cell r="CO135">
            <v>3058.4919241386324</v>
          </cell>
          <cell r="CP135">
            <v>59.537418076512736</v>
          </cell>
          <cell r="CQ135">
            <v>396.38055336836675</v>
          </cell>
        </row>
        <row r="136">
          <cell r="A136">
            <v>275</v>
          </cell>
          <cell r="CB136">
            <v>0</v>
          </cell>
          <cell r="CM136">
            <v>0</v>
          </cell>
          <cell r="CN136">
            <v>0</v>
          </cell>
          <cell r="CO136">
            <v>0</v>
          </cell>
          <cell r="CP136">
            <v>0</v>
          </cell>
          <cell r="CQ136">
            <v>0</v>
          </cell>
        </row>
        <row r="137">
          <cell r="A137">
            <v>275</v>
          </cell>
          <cell r="CB137">
            <v>0</v>
          </cell>
          <cell r="CM137">
            <v>0</v>
          </cell>
          <cell r="CN137">
            <v>0</v>
          </cell>
          <cell r="CO137">
            <v>0</v>
          </cell>
          <cell r="CP137">
            <v>0</v>
          </cell>
          <cell r="CQ137">
            <v>0</v>
          </cell>
        </row>
        <row r="138">
          <cell r="A138">
            <v>275</v>
          </cell>
          <cell r="CB138">
            <v>0</v>
          </cell>
          <cell r="CM138">
            <v>0</v>
          </cell>
          <cell r="CN138">
            <v>0</v>
          </cell>
          <cell r="CO138">
            <v>0</v>
          </cell>
          <cell r="CP138">
            <v>0</v>
          </cell>
          <cell r="CQ138">
            <v>0</v>
          </cell>
        </row>
        <row r="139">
          <cell r="A139">
            <v>275</v>
          </cell>
          <cell r="CB139">
            <v>15.261954056161903</v>
          </cell>
          <cell r="CM139">
            <v>7.7160493827160499</v>
          </cell>
          <cell r="CN139">
            <v>117.76199117408876</v>
          </cell>
          <cell r="CO139">
            <v>423.89645359868183</v>
          </cell>
          <cell r="CP139">
            <v>59.537418076512736</v>
          </cell>
          <cell r="CQ139">
            <v>54.936980386389159</v>
          </cell>
        </row>
        <row r="140">
          <cell r="A140">
            <v>275</v>
          </cell>
          <cell r="CB140">
            <v>0</v>
          </cell>
          <cell r="CM140">
            <v>0</v>
          </cell>
          <cell r="CN140">
            <v>0</v>
          </cell>
          <cell r="CO140">
            <v>0</v>
          </cell>
          <cell r="CP140">
            <v>0</v>
          </cell>
          <cell r="CQ140">
            <v>0</v>
          </cell>
        </row>
        <row r="141">
          <cell r="A141">
            <v>275</v>
          </cell>
          <cell r="CB141">
            <v>15.348440289144758</v>
          </cell>
          <cell r="CM141">
            <v>7.7160493827160499</v>
          </cell>
          <cell r="CN141">
            <v>118.42932321870956</v>
          </cell>
          <cell r="CO141">
            <v>414.06170715534171</v>
          </cell>
          <cell r="CP141">
            <v>59.537418076512736</v>
          </cell>
          <cell r="CQ141">
            <v>53.662397247332279</v>
          </cell>
        </row>
        <row r="142">
          <cell r="A142">
            <v>275</v>
          </cell>
          <cell r="CB142">
            <v>19.181876341656256</v>
          </cell>
          <cell r="CM142">
            <v>27.700831024930746</v>
          </cell>
          <cell r="CN142">
            <v>531.35391528133675</v>
          </cell>
          <cell r="CO142">
            <v>337.79077556416729</v>
          </cell>
          <cell r="CP142">
            <v>767.33603947176573</v>
          </cell>
          <cell r="CQ142">
            <v>12.19424699786644</v>
          </cell>
        </row>
        <row r="143">
          <cell r="A143">
            <v>275</v>
          </cell>
          <cell r="CB143">
            <v>0</v>
          </cell>
          <cell r="CM143">
            <v>0</v>
          </cell>
          <cell r="CN143">
            <v>0</v>
          </cell>
          <cell r="CO143">
            <v>0</v>
          </cell>
          <cell r="CP143">
            <v>0</v>
          </cell>
          <cell r="CQ143">
            <v>0</v>
          </cell>
        </row>
        <row r="144">
          <cell r="A144">
            <v>275</v>
          </cell>
          <cell r="CB144">
            <v>10.39769322847304</v>
          </cell>
          <cell r="CM144">
            <v>6.9252077562326866</v>
          </cell>
          <cell r="CN144">
            <v>72.006185792749577</v>
          </cell>
          <cell r="CO144">
            <v>1043.6656174423142</v>
          </cell>
          <cell r="CP144">
            <v>47.958502466985358</v>
          </cell>
          <cell r="CQ144">
            <v>150.70531515867017</v>
          </cell>
        </row>
        <row r="145">
          <cell r="A145">
            <v>275</v>
          </cell>
          <cell r="CB145">
            <v>19.249560492399894</v>
          </cell>
          <cell r="CM145">
            <v>27.700831024930746</v>
          </cell>
          <cell r="CN145">
            <v>533.22882250415216</v>
          </cell>
          <cell r="CO145">
            <v>324.82322676919046</v>
          </cell>
          <cell r="CP145">
            <v>767.33603947176573</v>
          </cell>
          <cell r="CQ145">
            <v>11.726118486367776</v>
          </cell>
        </row>
        <row r="146">
          <cell r="CB146">
            <v>0</v>
          </cell>
          <cell r="CM146">
            <v>0</v>
          </cell>
          <cell r="CN146">
            <v>0</v>
          </cell>
          <cell r="CO146">
            <v>0</v>
          </cell>
          <cell r="CP146">
            <v>0</v>
          </cell>
          <cell r="CQ146">
            <v>0</v>
          </cell>
        </row>
        <row r="147">
          <cell r="A147">
            <v>264</v>
          </cell>
          <cell r="CB147">
            <v>215.85017380720276</v>
          </cell>
          <cell r="CM147">
            <v>4.5269352648257133</v>
          </cell>
          <cell r="CN147">
            <v>977.13976372658567</v>
          </cell>
          <cell r="CO147">
            <v>9647.1262077867141</v>
          </cell>
          <cell r="CP147">
            <v>20.493142891922652</v>
          </cell>
          <cell r="CQ147">
            <v>2131.0501793000849</v>
          </cell>
        </row>
        <row r="148">
          <cell r="A148">
            <v>264</v>
          </cell>
          <cell r="CB148">
            <v>195.02684248725174</v>
          </cell>
          <cell r="CM148">
            <v>11.111111111111111</v>
          </cell>
          <cell r="CN148">
            <v>2166.9649165250194</v>
          </cell>
          <cell r="CO148">
            <v>7134.5996069554249</v>
          </cell>
          <cell r="CP148">
            <v>123.45679012345678</v>
          </cell>
          <cell r="CQ148">
            <v>642.11396462598827</v>
          </cell>
        </row>
        <row r="149">
          <cell r="A149">
            <v>264</v>
          </cell>
          <cell r="CB149">
            <v>0</v>
          </cell>
          <cell r="CM149">
            <v>0</v>
          </cell>
          <cell r="CN149">
            <v>0</v>
          </cell>
          <cell r="CO149">
            <v>0</v>
          </cell>
          <cell r="CP149">
            <v>0</v>
          </cell>
          <cell r="CQ149">
            <v>0</v>
          </cell>
        </row>
        <row r="150">
          <cell r="A150">
            <v>264</v>
          </cell>
          <cell r="CB150">
            <v>57.359461074586967</v>
          </cell>
          <cell r="CM150">
            <v>4.5269352648257133</v>
          </cell>
          <cell r="CN150">
            <v>259.66256710994554</v>
          </cell>
          <cell r="CO150">
            <v>57118.369689147359</v>
          </cell>
          <cell r="CP150">
            <v>20.493142891922652</v>
          </cell>
          <cell r="CQ150">
            <v>12617.447864332651</v>
          </cell>
        </row>
        <row r="151">
          <cell r="A151">
            <v>264</v>
          </cell>
          <cell r="CB151">
            <v>287.30658121928099</v>
          </cell>
          <cell r="CM151">
            <v>4.5269352648257133</v>
          </cell>
          <cell r="CN151">
            <v>1300.6182943380761</v>
          </cell>
          <cell r="CO151">
            <v>62627.412170810763</v>
          </cell>
          <cell r="CP151">
            <v>20.493142891922652</v>
          </cell>
          <cell r="CQ151">
            <v>13834.395348532096</v>
          </cell>
        </row>
        <row r="152">
          <cell r="A152">
            <v>264</v>
          </cell>
          <cell r="CB152">
            <v>110.85563549709215</v>
          </cell>
          <cell r="CM152">
            <v>6.9252077562326866</v>
          </cell>
          <cell r="CN152">
            <v>767.69830676656613</v>
          </cell>
          <cell r="CO152">
            <v>23968.938453788083</v>
          </cell>
          <cell r="CP152">
            <v>47.958502466985358</v>
          </cell>
          <cell r="CQ152">
            <v>3461.1147127269992</v>
          </cell>
        </row>
        <row r="153">
          <cell r="A153">
            <v>264</v>
          </cell>
          <cell r="CB153">
            <v>134.73231828204581</v>
          </cell>
          <cell r="CM153">
            <v>4.5269352648257133</v>
          </cell>
          <cell r="CN153">
            <v>609.92448294271537</v>
          </cell>
          <cell r="CO153">
            <v>5531.1046549742223</v>
          </cell>
          <cell r="CP153">
            <v>20.493142891922652</v>
          </cell>
          <cell r="CQ153">
            <v>1221.8210182838056</v>
          </cell>
        </row>
        <row r="154">
          <cell r="A154">
            <v>264</v>
          </cell>
          <cell r="CB154">
            <v>286.01797773961033</v>
          </cell>
          <cell r="CM154">
            <v>6.9252077562326866</v>
          </cell>
          <cell r="CN154">
            <v>1980.7339178643374</v>
          </cell>
          <cell r="CO154">
            <v>93718.320785365679</v>
          </cell>
          <cell r="CP154">
            <v>47.958502466985358</v>
          </cell>
          <cell r="CQ154">
            <v>13532.925521406805</v>
          </cell>
        </row>
        <row r="155">
          <cell r="A155">
            <v>264</v>
          </cell>
          <cell r="CB155">
            <v>162.63379102490097</v>
          </cell>
          <cell r="CM155">
            <v>7.7160493827160499</v>
          </cell>
          <cell r="CN155">
            <v>1254.8903628464582</v>
          </cell>
          <cell r="CO155">
            <v>383.84251633080123</v>
          </cell>
          <cell r="CP155">
            <v>59.537418076512736</v>
          </cell>
          <cell r="CQ155">
            <v>49.745990116471837</v>
          </cell>
        </row>
        <row r="156">
          <cell r="A156">
            <v>264</v>
          </cell>
          <cell r="CB156">
            <v>131.03380544338484</v>
          </cell>
          <cell r="CM156">
            <v>11.111111111111111</v>
          </cell>
          <cell r="CN156">
            <v>1455.9311715931649</v>
          </cell>
          <cell r="CO156">
            <v>16600.664080867107</v>
          </cell>
          <cell r="CP156">
            <v>123.45679012345678</v>
          </cell>
          <cell r="CQ156">
            <v>1494.0597672780395</v>
          </cell>
        </row>
        <row r="157">
          <cell r="A157">
            <v>264</v>
          </cell>
          <cell r="CB157">
            <v>142.53271134312234</v>
          </cell>
          <cell r="CM157">
            <v>7.7160493827160499</v>
          </cell>
          <cell r="CN157">
            <v>1099.7894393759441</v>
          </cell>
          <cell r="CO157">
            <v>5689.4181377144223</v>
          </cell>
          <cell r="CP157">
            <v>59.537418076512736</v>
          </cell>
          <cell r="CQ157">
            <v>737.34859064778902</v>
          </cell>
        </row>
        <row r="158">
          <cell r="A158">
            <v>264</v>
          </cell>
          <cell r="CB158">
            <v>131.69040605570922</v>
          </cell>
          <cell r="CM158">
            <v>4.5269352648257133</v>
          </cell>
          <cell r="CN158">
            <v>596.15394321280769</v>
          </cell>
          <cell r="CO158">
            <v>6535.6796454708774</v>
          </cell>
          <cell r="CP158">
            <v>20.493142891922652</v>
          </cell>
          <cell r="CQ158">
            <v>1443.7316336845167</v>
          </cell>
        </row>
        <row r="159">
          <cell r="A159">
            <v>264</v>
          </cell>
          <cell r="CB159">
            <v>0</v>
          </cell>
          <cell r="CM159">
            <v>0</v>
          </cell>
          <cell r="CN159">
            <v>0</v>
          </cell>
          <cell r="CO159">
            <v>0</v>
          </cell>
          <cell r="CP159">
            <v>0</v>
          </cell>
          <cell r="CQ159">
            <v>0</v>
          </cell>
        </row>
        <row r="160">
          <cell r="A160">
            <v>264</v>
          </cell>
          <cell r="CB160">
            <v>0</v>
          </cell>
          <cell r="CM160">
            <v>0</v>
          </cell>
          <cell r="CN160">
            <v>0</v>
          </cell>
          <cell r="CO160">
            <v>0</v>
          </cell>
          <cell r="CP160">
            <v>0</v>
          </cell>
          <cell r="CQ160">
            <v>0</v>
          </cell>
        </row>
        <row r="161">
          <cell r="A161">
            <v>264</v>
          </cell>
          <cell r="CB161">
            <v>144.14908480660179</v>
          </cell>
          <cell r="CM161">
            <v>4.5269352648257133</v>
          </cell>
          <cell r="CN161">
            <v>652.55357540335808</v>
          </cell>
          <cell r="CO161">
            <v>2952.3708261404963</v>
          </cell>
          <cell r="CP161">
            <v>20.493142891922652</v>
          </cell>
          <cell r="CQ161">
            <v>652.17871549443555</v>
          </cell>
        </row>
        <row r="162">
          <cell r="A162">
            <v>264</v>
          </cell>
          <cell r="CB162">
            <v>204.82423135970424</v>
          </cell>
          <cell r="CM162">
            <v>4.5269352648257133</v>
          </cell>
          <cell r="CN162">
            <v>927.22603603306584</v>
          </cell>
          <cell r="CO162">
            <v>5589.1074201130014</v>
          </cell>
          <cell r="CP162">
            <v>20.493142891922652</v>
          </cell>
          <cell r="CQ162">
            <v>1234.633829102962</v>
          </cell>
        </row>
        <row r="163">
          <cell r="A163">
            <v>264</v>
          </cell>
          <cell r="CB163">
            <v>177.73263469831915</v>
          </cell>
          <cell r="CM163">
            <v>4.5269352648257133</v>
          </cell>
          <cell r="CN163">
            <v>804.58413172620715</v>
          </cell>
          <cell r="CO163">
            <v>293.04777297894731</v>
          </cell>
          <cell r="CP163">
            <v>20.493142891922652</v>
          </cell>
          <cell r="CQ163">
            <v>64.73425305104945</v>
          </cell>
        </row>
        <row r="164">
          <cell r="A164">
            <v>264</v>
          </cell>
          <cell r="CB164">
            <v>158.60954020893288</v>
          </cell>
          <cell r="CM164">
            <v>4.5269352648257133</v>
          </cell>
          <cell r="CN164">
            <v>718.01512090961023</v>
          </cell>
          <cell r="CO164">
            <v>555.48818771124206</v>
          </cell>
          <cell r="CP164">
            <v>20.493142891922652</v>
          </cell>
          <cell r="CQ164">
            <v>122.70734066541337</v>
          </cell>
        </row>
        <row r="165">
          <cell r="A165">
            <v>264</v>
          </cell>
          <cell r="CB165">
            <v>148.15662917677841</v>
          </cell>
          <cell r="CM165">
            <v>4.5269352648257133</v>
          </cell>
          <cell r="CN165">
            <v>670.69546933806441</v>
          </cell>
          <cell r="CO165">
            <v>2098.4675178689463</v>
          </cell>
          <cell r="CP165">
            <v>20.493142891922652</v>
          </cell>
          <cell r="CQ165">
            <v>463.55147469725023</v>
          </cell>
        </row>
        <row r="166">
          <cell r="A166">
            <v>264</v>
          </cell>
          <cell r="CB166">
            <v>185.81647859019597</v>
          </cell>
          <cell r="CM166">
            <v>4.5269352648257133</v>
          </cell>
          <cell r="CN166">
            <v>841.17916971569025</v>
          </cell>
          <cell r="CO166">
            <v>1177.7461287974704</v>
          </cell>
          <cell r="CP166">
            <v>20.493142891922652</v>
          </cell>
          <cell r="CQ166">
            <v>260.16411985136119</v>
          </cell>
        </row>
        <row r="167">
          <cell r="A167">
            <v>264</v>
          </cell>
          <cell r="CB167">
            <v>193.03458499178498</v>
          </cell>
          <cell r="CM167">
            <v>4.5269352648257133</v>
          </cell>
          <cell r="CN167">
            <v>873.85507013030781</v>
          </cell>
          <cell r="CO167">
            <v>2467.702911991335</v>
          </cell>
          <cell r="CP167">
            <v>20.493142891922652</v>
          </cell>
          <cell r="CQ167">
            <v>545.11557325888589</v>
          </cell>
        </row>
        <row r="168">
          <cell r="A168">
            <v>264</v>
          </cell>
          <cell r="CB168">
            <v>0</v>
          </cell>
          <cell r="CM168">
            <v>0</v>
          </cell>
          <cell r="CN168">
            <v>0</v>
          </cell>
          <cell r="CO168">
            <v>0</v>
          </cell>
          <cell r="CP168">
            <v>0</v>
          </cell>
          <cell r="CQ168">
            <v>0</v>
          </cell>
        </row>
        <row r="169">
          <cell r="CM169">
            <v>0</v>
          </cell>
          <cell r="CN169">
            <v>0</v>
          </cell>
          <cell r="CO169">
            <v>0</v>
          </cell>
          <cell r="CP169">
            <v>0</v>
          </cell>
          <cell r="CQ169">
            <v>0</v>
          </cell>
        </row>
        <row r="170">
          <cell r="A170">
            <v>264.10000000000002</v>
          </cell>
          <cell r="CB170">
            <v>212.90040473169401</v>
          </cell>
          <cell r="CM170">
            <v>11.111111111111111</v>
          </cell>
          <cell r="CN170">
            <v>2365.560052574378</v>
          </cell>
          <cell r="CO170" t="e">
            <v>#N/A</v>
          </cell>
          <cell r="CP170">
            <v>123.45679012345678</v>
          </cell>
          <cell r="CQ170" t="e">
            <v>#N/A</v>
          </cell>
        </row>
        <row r="171">
          <cell r="A171">
            <v>264.10000000000002</v>
          </cell>
          <cell r="CB171">
            <v>189.00870839199999</v>
          </cell>
          <cell r="CM171">
            <v>11.111111111111111</v>
          </cell>
          <cell r="CN171">
            <v>2100.0967599111109</v>
          </cell>
          <cell r="CO171" t="e">
            <v>#N/A</v>
          </cell>
          <cell r="CP171">
            <v>123.45679012345678</v>
          </cell>
          <cell r="CQ171" t="e">
            <v>#N/A</v>
          </cell>
        </row>
        <row r="172">
          <cell r="A172">
            <v>264.10000000000002</v>
          </cell>
          <cell r="CB172">
            <v>0</v>
          </cell>
          <cell r="CM172">
            <v>0</v>
          </cell>
          <cell r="CN172">
            <v>0</v>
          </cell>
          <cell r="CO172">
            <v>0</v>
          </cell>
          <cell r="CP172">
            <v>0</v>
          </cell>
          <cell r="CQ172">
            <v>0</v>
          </cell>
        </row>
        <row r="173">
          <cell r="A173">
            <v>264.10000000000002</v>
          </cell>
          <cell r="CB173">
            <v>57.00833443056063</v>
          </cell>
          <cell r="CM173">
            <v>4.5269352648257133</v>
          </cell>
          <cell r="CN173">
            <v>258.07303952268279</v>
          </cell>
          <cell r="CO173" t="e">
            <v>#N/A</v>
          </cell>
          <cell r="CP173">
            <v>20.493142891922652</v>
          </cell>
          <cell r="CQ173" t="e">
            <v>#N/A</v>
          </cell>
        </row>
        <row r="174">
          <cell r="A174">
            <v>264.10000000000002</v>
          </cell>
          <cell r="CB174">
            <v>223.67141085059779</v>
          </cell>
          <cell r="CM174">
            <v>4.5269352648257133</v>
          </cell>
          <cell r="CN174">
            <v>1012.5459975128919</v>
          </cell>
          <cell r="CO174" t="e">
            <v>#N/A</v>
          </cell>
          <cell r="CP174">
            <v>20.493142891922652</v>
          </cell>
          <cell r="CQ174" t="e">
            <v>#N/A</v>
          </cell>
        </row>
        <row r="175">
          <cell r="A175">
            <v>264.10000000000002</v>
          </cell>
          <cell r="CB175">
            <v>110.54899287455358</v>
          </cell>
          <cell r="CM175">
            <v>6.9252077562326866</v>
          </cell>
          <cell r="CN175">
            <v>765.57474289857043</v>
          </cell>
          <cell r="CO175" t="e">
            <v>#N/A</v>
          </cell>
          <cell r="CP175">
            <v>47.958502466985358</v>
          </cell>
          <cell r="CQ175" t="e">
            <v>#N/A</v>
          </cell>
        </row>
        <row r="176">
          <cell r="A176">
            <v>264.10000000000002</v>
          </cell>
          <cell r="CB176">
            <v>135.9680431261211</v>
          </cell>
          <cell r="CM176">
            <v>4.5269352648257133</v>
          </cell>
          <cell r="CN176">
            <v>615.51852931698102</v>
          </cell>
          <cell r="CO176" t="e">
            <v>#N/A</v>
          </cell>
          <cell r="CP176">
            <v>20.493142891922652</v>
          </cell>
          <cell r="CQ176" t="e">
            <v>#N/A</v>
          </cell>
        </row>
        <row r="177">
          <cell r="A177">
            <v>264.10000000000002</v>
          </cell>
          <cell r="CB177">
            <v>250.5657664611083</v>
          </cell>
          <cell r="CM177">
            <v>11.111111111111111</v>
          </cell>
          <cell r="CN177">
            <v>2784.0640717900919</v>
          </cell>
          <cell r="CO177" t="e">
            <v>#N/A</v>
          </cell>
          <cell r="CP177">
            <v>123.45679012345678</v>
          </cell>
          <cell r="CQ177" t="e">
            <v>#N/A</v>
          </cell>
        </row>
        <row r="178">
          <cell r="A178">
            <v>264.10000000000002</v>
          </cell>
          <cell r="CB178">
            <v>197.83900918491457</v>
          </cell>
          <cell r="CM178">
            <v>7.7160493827160499</v>
          </cell>
          <cell r="CN178">
            <v>1526.5355646984151</v>
          </cell>
          <cell r="CO178" t="e">
            <v>#N/A</v>
          </cell>
          <cell r="CP178">
            <v>59.537418076512736</v>
          </cell>
          <cell r="CQ178" t="e">
            <v>#N/A</v>
          </cell>
        </row>
        <row r="179">
          <cell r="CB179">
            <v>0</v>
          </cell>
          <cell r="CM179">
            <v>0</v>
          </cell>
          <cell r="CN179">
            <v>0</v>
          </cell>
          <cell r="CO179">
            <v>0</v>
          </cell>
          <cell r="CP179">
            <v>0</v>
          </cell>
          <cell r="CQ179">
            <v>0</v>
          </cell>
        </row>
        <row r="180">
          <cell r="A180">
            <v>222</v>
          </cell>
          <cell r="CB180">
            <v>0</v>
          </cell>
          <cell r="CM180">
            <v>0</v>
          </cell>
          <cell r="CN180">
            <v>0</v>
          </cell>
          <cell r="CO180">
            <v>0</v>
          </cell>
          <cell r="CP180">
            <v>0</v>
          </cell>
          <cell r="CQ180">
            <v>0</v>
          </cell>
        </row>
        <row r="181">
          <cell r="A181">
            <v>222</v>
          </cell>
          <cell r="CB181">
            <v>3.9501646560972499</v>
          </cell>
          <cell r="CM181">
            <v>6.9252077562326866</v>
          </cell>
          <cell r="CN181">
            <v>27.355710914800898</v>
          </cell>
          <cell r="CO181">
            <v>0.8330590482320881</v>
          </cell>
          <cell r="CP181">
            <v>47.958502466985358</v>
          </cell>
          <cell r="CQ181">
            <v>0.12029372656471353</v>
          </cell>
        </row>
        <row r="182">
          <cell r="A182">
            <v>222</v>
          </cell>
          <cell r="CB182">
            <v>2.6436355896295143</v>
          </cell>
          <cell r="CM182">
            <v>4.5269352648257133</v>
          </cell>
          <cell r="CN182">
            <v>11.967567178042167</v>
          </cell>
          <cell r="CO182">
            <v>12.374870833863969</v>
          </cell>
          <cell r="CP182">
            <v>20.493142891922652</v>
          </cell>
          <cell r="CQ182">
            <v>2.7336089672005506</v>
          </cell>
        </row>
        <row r="183">
          <cell r="A183">
            <v>222</v>
          </cell>
          <cell r="CB183">
            <v>0</v>
          </cell>
          <cell r="CM183">
            <v>0</v>
          </cell>
          <cell r="CN183">
            <v>0</v>
          </cell>
          <cell r="CO183">
            <v>0</v>
          </cell>
          <cell r="CP183">
            <v>0</v>
          </cell>
          <cell r="CQ183">
            <v>0</v>
          </cell>
        </row>
        <row r="184">
          <cell r="A184">
            <v>222</v>
          </cell>
          <cell r="CB184">
            <v>3.2031307003500658</v>
          </cell>
          <cell r="CM184">
            <v>11.111111111111111</v>
          </cell>
          <cell r="CN184">
            <v>35.590341115000726</v>
          </cell>
          <cell r="CO184">
            <v>13.294964430144024</v>
          </cell>
          <cell r="CP184">
            <v>123.45679012345678</v>
          </cell>
          <cell r="CQ184">
            <v>1.1965467987129621</v>
          </cell>
        </row>
        <row r="185">
          <cell r="A185">
            <v>222</v>
          </cell>
          <cell r="CB185">
            <v>4.9475931780496252</v>
          </cell>
          <cell r="CM185">
            <v>11.111111111111111</v>
          </cell>
          <cell r="CN185">
            <v>54.97325753388472</v>
          </cell>
          <cell r="CO185">
            <v>4.70303793257417</v>
          </cell>
          <cell r="CP185">
            <v>123.45679012345678</v>
          </cell>
          <cell r="CQ185">
            <v>0.42327341393167528</v>
          </cell>
        </row>
        <row r="186">
          <cell r="A186">
            <v>222</v>
          </cell>
          <cell r="CB186">
            <v>0</v>
          </cell>
          <cell r="CM186">
            <v>0</v>
          </cell>
          <cell r="CN186">
            <v>0</v>
          </cell>
          <cell r="CO186">
            <v>0</v>
          </cell>
          <cell r="CP186">
            <v>0</v>
          </cell>
          <cell r="CQ186">
            <v>0</v>
          </cell>
        </row>
        <row r="187">
          <cell r="A187">
            <v>222</v>
          </cell>
          <cell r="CB187">
            <v>3.8621314993993163</v>
          </cell>
          <cell r="CM187">
            <v>4.5269352648257133</v>
          </cell>
          <cell r="CN187">
            <v>17.483619282024975</v>
          </cell>
          <cell r="CO187">
            <v>0.85608566032138989</v>
          </cell>
          <cell r="CP187">
            <v>20.493142891922652</v>
          </cell>
          <cell r="CQ187">
            <v>0.189109322364995</v>
          </cell>
        </row>
        <row r="188">
          <cell r="A188">
            <v>222</v>
          </cell>
          <cell r="CB188">
            <v>4.1305074251882488</v>
          </cell>
          <cell r="CM188">
            <v>27.700831024930746</v>
          </cell>
          <cell r="CN188">
            <v>114.41848823236145</v>
          </cell>
          <cell r="CO188">
            <v>0.76784718589295775</v>
          </cell>
          <cell r="CP188">
            <v>767.33603947176573</v>
          </cell>
          <cell r="CQ188">
            <v>2.7719283410735776E-2</v>
          </cell>
        </row>
        <row r="189">
          <cell r="A189">
            <v>222</v>
          </cell>
          <cell r="CB189">
            <v>5.2280031575355519</v>
          </cell>
          <cell r="CM189">
            <v>27.700831024930746</v>
          </cell>
          <cell r="CN189">
            <v>144.82003206469673</v>
          </cell>
          <cell r="CO189">
            <v>24.010239392011162</v>
          </cell>
          <cell r="CP189">
            <v>767.33603947176573</v>
          </cell>
          <cell r="CQ189">
            <v>0.86676964205160301</v>
          </cell>
        </row>
        <row r="190">
          <cell r="A190">
            <v>222</v>
          </cell>
          <cell r="CB190">
            <v>3.9108791678990471</v>
          </cell>
          <cell r="CM190">
            <v>7.7160493827160499</v>
          </cell>
          <cell r="CN190">
            <v>30.1765367893445</v>
          </cell>
          <cell r="CO190">
            <v>1.1503715369526382</v>
          </cell>
          <cell r="CP190">
            <v>59.537418076512736</v>
          </cell>
          <cell r="CQ190">
            <v>0.14908815118906191</v>
          </cell>
        </row>
        <row r="191">
          <cell r="A191">
            <v>222</v>
          </cell>
          <cell r="CB191">
            <v>0</v>
          </cell>
          <cell r="CM191">
            <v>0</v>
          </cell>
          <cell r="CN191">
            <v>0</v>
          </cell>
          <cell r="CO191">
            <v>0</v>
          </cell>
          <cell r="CP191">
            <v>0</v>
          </cell>
          <cell r="CQ191">
            <v>0</v>
          </cell>
        </row>
        <row r="192">
          <cell r="A192">
            <v>222</v>
          </cell>
          <cell r="CB192">
            <v>4.7093185014286609</v>
          </cell>
          <cell r="CM192">
            <v>27.700831024930746</v>
          </cell>
          <cell r="CN192">
            <v>130.45203605065541</v>
          </cell>
          <cell r="CO192">
            <v>4.7093565140832609</v>
          </cell>
          <cell r="CP192">
            <v>767.33603947176573</v>
          </cell>
          <cell r="CQ192">
            <v>0.17000777015840574</v>
          </cell>
        </row>
        <row r="193">
          <cell r="A193">
            <v>222</v>
          </cell>
          <cell r="CB193">
            <v>2.8618670801829262</v>
          </cell>
          <cell r="CM193">
            <v>27.700831024930746</v>
          </cell>
          <cell r="CN193">
            <v>79.276096403959173</v>
          </cell>
          <cell r="CO193">
            <v>57.052693597097125</v>
          </cell>
          <cell r="CP193">
            <v>767.33603947176573</v>
          </cell>
          <cell r="CQ193">
            <v>2.0596022388552062</v>
          </cell>
        </row>
        <row r="194">
          <cell r="A194">
            <v>222</v>
          </cell>
          <cell r="CB194">
            <v>2.2926474894910811</v>
          </cell>
          <cell r="CM194">
            <v>27.700831024930746</v>
          </cell>
          <cell r="CN194">
            <v>63.508240706124127</v>
          </cell>
          <cell r="CO194">
            <v>111.28595674691068</v>
          </cell>
          <cell r="CP194">
            <v>767.33603947176573</v>
          </cell>
          <cell r="CQ194">
            <v>4.0174230385634759</v>
          </cell>
        </row>
        <row r="195">
          <cell r="A195">
            <v>222</v>
          </cell>
          <cell r="CB195">
            <v>0</v>
          </cell>
          <cell r="CM195">
            <v>0</v>
          </cell>
          <cell r="CN195">
            <v>0</v>
          </cell>
          <cell r="CO195">
            <v>0</v>
          </cell>
          <cell r="CP195">
            <v>0</v>
          </cell>
          <cell r="CQ195">
            <v>0</v>
          </cell>
        </row>
        <row r="196">
          <cell r="A196">
            <v>222</v>
          </cell>
          <cell r="CB196">
            <v>4.1242430959052925</v>
          </cell>
          <cell r="CM196">
            <v>27.700831024930746</v>
          </cell>
          <cell r="CN196">
            <v>114.24496110540976</v>
          </cell>
          <cell r="CO196">
            <v>0.82671565835383998</v>
          </cell>
          <cell r="CP196">
            <v>767.33603947176573</v>
          </cell>
          <cell r="CQ196">
            <v>2.9844435266573627E-2</v>
          </cell>
        </row>
        <row r="197">
          <cell r="A197">
            <v>222</v>
          </cell>
          <cell r="CB197">
            <v>3.7915387359728787</v>
          </cell>
          <cell r="CM197">
            <v>11.111111111111111</v>
          </cell>
          <cell r="CN197">
            <v>42.128208177476431</v>
          </cell>
          <cell r="CO197">
            <v>2.8387732166831841</v>
          </cell>
          <cell r="CP197">
            <v>123.45679012345678</v>
          </cell>
          <cell r="CQ197">
            <v>0.25548958950148659</v>
          </cell>
        </row>
        <row r="198">
          <cell r="A198">
            <v>222</v>
          </cell>
          <cell r="CB198">
            <v>4.3267587245195109</v>
          </cell>
          <cell r="CM198">
            <v>27.700831024930746</v>
          </cell>
          <cell r="CN198">
            <v>119.85481231355985</v>
          </cell>
          <cell r="CO198">
            <v>2.4533794871185784E-2</v>
          </cell>
          <cell r="CP198">
            <v>767.33603947176573</v>
          </cell>
          <cell r="CQ198">
            <v>8.8566999484980687E-4</v>
          </cell>
        </row>
        <row r="199">
          <cell r="A199">
            <v>222</v>
          </cell>
          <cell r="CB199">
            <v>3.2111932611938689</v>
          </cell>
          <cell r="CM199">
            <v>27.700831024930746</v>
          </cell>
          <cell r="CN199">
            <v>88.952721916727668</v>
          </cell>
          <cell r="CO199">
            <v>32.658533295246578</v>
          </cell>
          <cell r="CP199">
            <v>767.33603947176573</v>
          </cell>
          <cell r="CQ199">
            <v>1.1789730519584014</v>
          </cell>
        </row>
        <row r="200">
          <cell r="A200">
            <v>222</v>
          </cell>
          <cell r="CB200">
            <v>4.2591536273543742</v>
          </cell>
          <cell r="CM200">
            <v>27.700831024930746</v>
          </cell>
          <cell r="CN200">
            <v>117.98209494056438</v>
          </cell>
          <cell r="CO200">
            <v>3.9674116822605271E-2</v>
          </cell>
          <cell r="CP200">
            <v>767.33603947176573</v>
          </cell>
          <cell r="CQ200">
            <v>1.4322356172960504E-3</v>
          </cell>
        </row>
        <row r="201">
          <cell r="A201">
            <v>222</v>
          </cell>
          <cell r="CB201">
            <v>3.9414330417133767</v>
          </cell>
          <cell r="CM201">
            <v>27.700831024930746</v>
          </cell>
          <cell r="CN201">
            <v>109.18097068458107</v>
          </cell>
          <cell r="CO201">
            <v>3.5021276093938898</v>
          </cell>
          <cell r="CP201">
            <v>767.33603947176573</v>
          </cell>
          <cell r="CQ201">
            <v>0.12642680669911943</v>
          </cell>
        </row>
        <row r="202">
          <cell r="A202">
            <v>222</v>
          </cell>
          <cell r="CB202">
            <v>4.1895306263351113</v>
          </cell>
          <cell r="CM202">
            <v>27.700831024930746</v>
          </cell>
          <cell r="CN202">
            <v>116.05347995388119</v>
          </cell>
          <cell r="CO202">
            <v>0.31992651988353604</v>
          </cell>
          <cell r="CP202">
            <v>767.33603947176573</v>
          </cell>
          <cell r="CQ202">
            <v>1.1549347367795651E-2</v>
          </cell>
        </row>
        <row r="203">
          <cell r="A203">
            <v>222</v>
          </cell>
          <cell r="CB203">
            <v>3.7979296723574434</v>
          </cell>
          <cell r="CM203">
            <v>27.700831024930746</v>
          </cell>
          <cell r="CN203">
            <v>105.20580809854413</v>
          </cell>
          <cell r="CO203">
            <v>6.8994379769430569</v>
          </cell>
          <cell r="CP203">
            <v>767.33603947176573</v>
          </cell>
          <cell r="CQ203">
            <v>0.24906971096764438</v>
          </cell>
        </row>
        <row r="204">
          <cell r="A204">
            <v>222</v>
          </cell>
          <cell r="CB204">
            <v>3.6714230930541514</v>
          </cell>
          <cell r="CM204">
            <v>9.765625</v>
          </cell>
          <cell r="CN204">
            <v>35.853741143106944</v>
          </cell>
          <cell r="CO204">
            <v>3.8217247083592363</v>
          </cell>
          <cell r="CP204">
            <v>95.367431640625</v>
          </cell>
          <cell r="CQ204">
            <v>0.39134461013598582</v>
          </cell>
        </row>
        <row r="205">
          <cell r="A205">
            <v>222</v>
          </cell>
          <cell r="CB205">
            <v>4.6124965855459337</v>
          </cell>
          <cell r="CM205">
            <v>27.700831024930746</v>
          </cell>
          <cell r="CN205">
            <v>127.76998851927793</v>
          </cell>
          <cell r="CO205">
            <v>2.7573138979134173</v>
          </cell>
          <cell r="CP205">
            <v>767.33603947176573</v>
          </cell>
          <cell r="CQ205">
            <v>9.9539031714674375E-2</v>
          </cell>
        </row>
        <row r="206">
          <cell r="A206">
            <v>222</v>
          </cell>
          <cell r="CB206">
            <v>5.661672311963768</v>
          </cell>
          <cell r="CM206">
            <v>9.765625</v>
          </cell>
          <cell r="CN206">
            <v>55.289768671521173</v>
          </cell>
          <cell r="CO206">
            <v>18.186861021912701</v>
          </cell>
          <cell r="CP206">
            <v>95.367431640625</v>
          </cell>
          <cell r="CQ206">
            <v>1.8623345686438606</v>
          </cell>
        </row>
        <row r="207">
          <cell r="A207">
            <v>222</v>
          </cell>
          <cell r="CB207">
            <v>6.9927833651325937</v>
          </cell>
          <cell r="CM207">
            <v>27.700831024930746</v>
          </cell>
          <cell r="CN207">
            <v>193.70591039148457</v>
          </cell>
          <cell r="CO207">
            <v>201.30902912295281</v>
          </cell>
          <cell r="CP207">
            <v>767.33603947176573</v>
          </cell>
          <cell r="CQ207">
            <v>7.2672559513385968</v>
          </cell>
        </row>
        <row r="208">
          <cell r="A208">
            <v>222</v>
          </cell>
          <cell r="CB208">
            <v>4.437898829608792</v>
          </cell>
          <cell r="CM208">
            <v>11.111111111111111</v>
          </cell>
          <cell r="CN208">
            <v>49.30998699565324</v>
          </cell>
          <cell r="CO208">
            <v>0.22058775886668652</v>
          </cell>
          <cell r="CP208">
            <v>123.45679012345678</v>
          </cell>
          <cell r="CQ208">
            <v>1.9852898298001787E-2</v>
          </cell>
        </row>
        <row r="209">
          <cell r="A209">
            <v>222</v>
          </cell>
          <cell r="CB209">
            <v>5.2698061731930625</v>
          </cell>
          <cell r="CM209">
            <v>9.765625</v>
          </cell>
          <cell r="CN209">
            <v>51.462950910088502</v>
          </cell>
          <cell r="CO209">
            <v>9.2417454820454665</v>
          </cell>
          <cell r="CP209">
            <v>95.367431640625</v>
          </cell>
          <cell r="CQ209">
            <v>0.94635473736145581</v>
          </cell>
        </row>
        <row r="210">
          <cell r="A210">
            <v>222</v>
          </cell>
          <cell r="CB210">
            <v>4.4905759856373058</v>
          </cell>
          <cell r="CM210">
            <v>27.700831024930746</v>
          </cell>
          <cell r="CN210">
            <v>124.39268658275084</v>
          </cell>
          <cell r="CO210">
            <v>1.0380120954382361</v>
          </cell>
          <cell r="CP210">
            <v>767.33603947176573</v>
          </cell>
          <cell r="CQ210">
            <v>3.7472236645320324E-2</v>
          </cell>
        </row>
        <row r="211">
          <cell r="A211">
            <v>222</v>
          </cell>
          <cell r="CB211">
            <v>6.0315193574355845</v>
          </cell>
          <cell r="CM211">
            <v>11.111111111111111</v>
          </cell>
          <cell r="CN211">
            <v>67.016881749284266</v>
          </cell>
          <cell r="CO211">
            <v>33.428472760287228</v>
          </cell>
          <cell r="CP211">
            <v>123.45679012345678</v>
          </cell>
          <cell r="CQ211">
            <v>3.0085625484258509</v>
          </cell>
        </row>
        <row r="212">
          <cell r="A212">
            <v>222</v>
          </cell>
          <cell r="CB212">
            <v>3.9630343346653225</v>
          </cell>
          <cell r="CM212">
            <v>27.700831024930746</v>
          </cell>
          <cell r="CN212">
            <v>109.77934445056295</v>
          </cell>
          <cell r="CO212">
            <v>3.0895311522763524</v>
          </cell>
          <cell r="CP212">
            <v>767.33603947176573</v>
          </cell>
          <cell r="CQ212">
            <v>0.11153207459717633</v>
          </cell>
        </row>
        <row r="213">
          <cell r="A213">
            <v>222</v>
          </cell>
          <cell r="CB213">
            <v>2.5489605319177495</v>
          </cell>
          <cell r="CM213">
            <v>11.111111111111111</v>
          </cell>
          <cell r="CN213">
            <v>28.321783687974992</v>
          </cell>
          <cell r="CO213">
            <v>33.951519941669858</v>
          </cell>
          <cell r="CP213">
            <v>123.45679012345678</v>
          </cell>
          <cell r="CQ213">
            <v>3.0556367947502876</v>
          </cell>
        </row>
        <row r="214">
          <cell r="A214">
            <v>222</v>
          </cell>
          <cell r="CB214">
            <v>4.4084430696013257</v>
          </cell>
          <cell r="CM214">
            <v>27.700831024930746</v>
          </cell>
          <cell r="CN214">
            <v>122.11753655405333</v>
          </cell>
          <cell r="CO214">
            <v>0.34404123175770296</v>
          </cell>
          <cell r="CP214">
            <v>767.33603947176573</v>
          </cell>
          <cell r="CQ214">
            <v>1.2419888466453078E-2</v>
          </cell>
        </row>
        <row r="215">
          <cell r="A215">
            <v>222</v>
          </cell>
          <cell r="CB215">
            <v>3.6360549086553053</v>
          </cell>
          <cell r="CM215">
            <v>7.7160493827160499</v>
          </cell>
          <cell r="CN215">
            <v>28.055979233451431</v>
          </cell>
          <cell r="CO215">
            <v>3.3707287997783038</v>
          </cell>
          <cell r="CP215">
            <v>59.537418076512736</v>
          </cell>
          <cell r="CQ215">
            <v>0.43684645245126813</v>
          </cell>
        </row>
        <row r="216">
          <cell r="A216">
            <v>222</v>
          </cell>
          <cell r="CB216">
            <v>9.4816790799389175</v>
          </cell>
          <cell r="CM216">
            <v>9.765625</v>
          </cell>
          <cell r="CN216">
            <v>92.594522265028488</v>
          </cell>
          <cell r="CO216">
            <v>262.50891159424435</v>
          </cell>
          <cell r="CP216">
            <v>95.367431640625</v>
          </cell>
          <cell r="CQ216">
            <v>26.880912547250624</v>
          </cell>
        </row>
        <row r="217">
          <cell r="A217">
            <v>222</v>
          </cell>
          <cell r="CB217">
            <v>4.0632690793170179</v>
          </cell>
          <cell r="CM217">
            <v>7.7160493827160499</v>
          </cell>
          <cell r="CN217">
            <v>31.352384871273287</v>
          </cell>
          <cell r="CO217">
            <v>0.42152353163552292</v>
          </cell>
          <cell r="CP217">
            <v>59.537418076512736</v>
          </cell>
          <cell r="CQ217">
            <v>5.4629449699963764E-2</v>
          </cell>
        </row>
        <row r="218">
          <cell r="A218">
            <v>222</v>
          </cell>
          <cell r="CB218">
            <v>5.971183741253963</v>
          </cell>
          <cell r="CM218">
            <v>11.111111111111111</v>
          </cell>
          <cell r="CN218">
            <v>66.346486013932918</v>
          </cell>
          <cell r="CO218">
            <v>31.143290750478901</v>
          </cell>
          <cell r="CP218">
            <v>123.45679012345678</v>
          </cell>
          <cell r="CQ218">
            <v>2.8028961675431012</v>
          </cell>
        </row>
        <row r="219">
          <cell r="A219">
            <v>222</v>
          </cell>
          <cell r="CB219">
            <v>2.5363635111754546</v>
          </cell>
          <cell r="CM219">
            <v>4.5269352648257133</v>
          </cell>
          <cell r="CN219">
            <v>11.481953423157332</v>
          </cell>
          <cell r="CO219">
            <v>14.03275518866621</v>
          </cell>
          <cell r="CP219">
            <v>20.493142891922652</v>
          </cell>
          <cell r="CQ219">
            <v>3.0998356211763656</v>
          </cell>
        </row>
        <row r="220">
          <cell r="A220">
            <v>222</v>
          </cell>
          <cell r="CB220">
            <v>3.5294816449054434</v>
          </cell>
          <cell r="CM220">
            <v>6.9252077562326866</v>
          </cell>
          <cell r="CN220">
            <v>24.442393662780077</v>
          </cell>
          <cell r="CO220">
            <v>4.0795162592417604</v>
          </cell>
          <cell r="CP220">
            <v>47.958502466985358</v>
          </cell>
          <cell r="CQ220">
            <v>0.58908214783451018</v>
          </cell>
        </row>
        <row r="221">
          <cell r="CB221">
            <v>0</v>
          </cell>
          <cell r="CM221">
            <v>0</v>
          </cell>
          <cell r="CN221">
            <v>0</v>
          </cell>
          <cell r="CO221">
            <v>0</v>
          </cell>
          <cell r="CP221">
            <v>0</v>
          </cell>
          <cell r="CQ221">
            <v>0</v>
          </cell>
        </row>
        <row r="222">
          <cell r="A222">
            <v>255</v>
          </cell>
          <cell r="CB222">
            <v>69.002130622060392</v>
          </cell>
          <cell r="CM222">
            <v>11.111111111111111</v>
          </cell>
          <cell r="CN222">
            <v>766.69034024511541</v>
          </cell>
          <cell r="CO222">
            <v>12834.332245853471</v>
          </cell>
          <cell r="CP222">
            <v>123.45679012345678</v>
          </cell>
          <cell r="CQ222">
            <v>1155.0899021268124</v>
          </cell>
        </row>
        <row r="223">
          <cell r="A223">
            <v>255</v>
          </cell>
          <cell r="CB223">
            <v>264.83883011445249</v>
          </cell>
          <cell r="CM223">
            <v>4.5269352648257133</v>
          </cell>
          <cell r="CN223">
            <v>1198.9082395403011</v>
          </cell>
          <cell r="CO223">
            <v>118585.10779662601</v>
          </cell>
          <cell r="CP223">
            <v>20.493142891922652</v>
          </cell>
          <cell r="CQ223">
            <v>26195.450312274683</v>
          </cell>
        </row>
        <row r="224">
          <cell r="A224">
            <v>255</v>
          </cell>
          <cell r="CB224">
            <v>41.684304205963087</v>
          </cell>
          <cell r="CM224">
            <v>4.5269352648257133</v>
          </cell>
          <cell r="CN224">
            <v>188.7021466996971</v>
          </cell>
          <cell r="CO224">
            <v>17013.283668248972</v>
          </cell>
          <cell r="CP224">
            <v>20.493142891922652</v>
          </cell>
          <cell r="CQ224">
            <v>3758.2343623161978</v>
          </cell>
        </row>
        <row r="225">
          <cell r="A225">
            <v>255</v>
          </cell>
          <cell r="CB225">
            <v>65.474838115821782</v>
          </cell>
          <cell r="CM225">
            <v>7.7160493827160499</v>
          </cell>
          <cell r="CN225">
            <v>505.20708422701995</v>
          </cell>
          <cell r="CO225">
            <v>10858.743435839748</v>
          </cell>
          <cell r="CP225">
            <v>59.537418076512736</v>
          </cell>
          <cell r="CQ225">
            <v>1407.2931492848313</v>
          </cell>
        </row>
        <row r="226">
          <cell r="A226">
            <v>255</v>
          </cell>
          <cell r="CB226">
            <v>46.510624808340559</v>
          </cell>
          <cell r="CM226">
            <v>7.7160493827160499</v>
          </cell>
          <cell r="CN226">
            <v>358.87827784213397</v>
          </cell>
          <cell r="CO226">
            <v>24612.484331826527</v>
          </cell>
          <cell r="CP226">
            <v>59.537418076512736</v>
          </cell>
          <cell r="CQ226">
            <v>3189.7779694047176</v>
          </cell>
        </row>
        <row r="227">
          <cell r="A227">
            <v>255</v>
          </cell>
          <cell r="CB227">
            <v>319.8767384725586</v>
          </cell>
          <cell r="CM227">
            <v>4.5269352648257133</v>
          </cell>
          <cell r="CN227">
            <v>1448.0612877888575</v>
          </cell>
          <cell r="CO227">
            <v>212948.85496573389</v>
          </cell>
          <cell r="CP227">
            <v>20.493142891922652</v>
          </cell>
          <cell r="CQ227">
            <v>47040.40206193061</v>
          </cell>
        </row>
        <row r="228">
          <cell r="A228">
            <v>255</v>
          </cell>
          <cell r="CB228">
            <v>223.32471662314055</v>
          </cell>
          <cell r="CM228">
            <v>7.7160493827160499</v>
          </cell>
          <cell r="CN228">
            <v>1723.1845418452203</v>
          </cell>
          <cell r="CO228">
            <v>111734.15324329236</v>
          </cell>
          <cell r="CP228">
            <v>59.537418076512736</v>
          </cell>
          <cell r="CQ228">
            <v>14480.746260330689</v>
          </cell>
        </row>
        <row r="229">
          <cell r="A229">
            <v>255</v>
          </cell>
          <cell r="CB229">
            <v>0</v>
          </cell>
          <cell r="CM229">
            <v>0</v>
          </cell>
          <cell r="CN229">
            <v>0</v>
          </cell>
          <cell r="CO229">
            <v>0</v>
          </cell>
          <cell r="CP229">
            <v>0</v>
          </cell>
          <cell r="CQ229">
            <v>0</v>
          </cell>
        </row>
        <row r="230">
          <cell r="A230">
            <v>255</v>
          </cell>
          <cell r="CB230">
            <v>94.478974937869467</v>
          </cell>
          <cell r="CM230">
            <v>7.7160493827160499</v>
          </cell>
          <cell r="CN230">
            <v>729.00443624899287</v>
          </cell>
          <cell r="CO230">
            <v>558.76676544918973</v>
          </cell>
          <cell r="CP230">
            <v>59.537418076512736</v>
          </cell>
          <cell r="CQ230">
            <v>72.416172802214987</v>
          </cell>
        </row>
        <row r="231">
          <cell r="A231">
            <v>255</v>
          </cell>
          <cell r="CB231">
            <v>0</v>
          </cell>
          <cell r="CM231">
            <v>0</v>
          </cell>
          <cell r="CN231">
            <v>0</v>
          </cell>
          <cell r="CO231">
            <v>0</v>
          </cell>
          <cell r="CP231">
            <v>0</v>
          </cell>
          <cell r="CQ231">
            <v>0</v>
          </cell>
        </row>
        <row r="232">
          <cell r="A232">
            <v>255</v>
          </cell>
          <cell r="CB232">
            <v>93.79725098423522</v>
          </cell>
          <cell r="CM232">
            <v>11.111111111111111</v>
          </cell>
          <cell r="CN232">
            <v>1042.1916776026135</v>
          </cell>
          <cell r="CO232">
            <v>938.70608261726818</v>
          </cell>
          <cell r="CP232">
            <v>123.45679012345678</v>
          </cell>
          <cell r="CQ232">
            <v>84.483547435554144</v>
          </cell>
        </row>
        <row r="233">
          <cell r="A233">
            <v>255</v>
          </cell>
          <cell r="CB233">
            <v>94.284439688051862</v>
          </cell>
          <cell r="CM233">
            <v>4.5269352648257133</v>
          </cell>
          <cell r="CN233">
            <v>426.81955494817504</v>
          </cell>
          <cell r="CO233">
            <v>342.98287434187324</v>
          </cell>
          <cell r="CP233">
            <v>20.493142891922652</v>
          </cell>
          <cell r="CQ233">
            <v>75.764916942119797</v>
          </cell>
        </row>
        <row r="234">
          <cell r="A234">
            <v>255</v>
          </cell>
          <cell r="CB234">
            <v>99.474575880971926</v>
          </cell>
          <cell r="CM234">
            <v>7.7160493827160499</v>
          </cell>
          <cell r="CN234">
            <v>767.55073982231431</v>
          </cell>
          <cell r="CO234">
            <v>95.288417718114104</v>
          </cell>
          <cell r="CP234">
            <v>59.537418076512736</v>
          </cell>
          <cell r="CQ234">
            <v>12.349378936267588</v>
          </cell>
        </row>
        <row r="235">
          <cell r="A235">
            <v>255</v>
          </cell>
          <cell r="CB235">
            <v>0</v>
          </cell>
          <cell r="CM235">
            <v>0</v>
          </cell>
          <cell r="CN235">
            <v>0</v>
          </cell>
          <cell r="CO235">
            <v>0</v>
          </cell>
          <cell r="CP235">
            <v>0</v>
          </cell>
          <cell r="CQ235">
            <v>0</v>
          </cell>
        </row>
        <row r="236">
          <cell r="A236">
            <v>255</v>
          </cell>
          <cell r="CB236">
            <v>89.44087999138938</v>
          </cell>
          <cell r="CM236">
            <v>7.7160493827160499</v>
          </cell>
          <cell r="CN236">
            <v>690.13024684714037</v>
          </cell>
          <cell r="CO236">
            <v>1416.2393863249267</v>
          </cell>
          <cell r="CP236">
            <v>59.537418076512736</v>
          </cell>
          <cell r="CQ236">
            <v>183.54462446771049</v>
          </cell>
        </row>
        <row r="237">
          <cell r="A237">
            <v>255</v>
          </cell>
          <cell r="CB237">
            <v>61.34249597097967</v>
          </cell>
          <cell r="CM237">
            <v>11.111111111111111</v>
          </cell>
          <cell r="CN237">
            <v>681.58328856644073</v>
          </cell>
          <cell r="CO237">
            <v>19271.222123339503</v>
          </cell>
          <cell r="CP237">
            <v>123.45679012345678</v>
          </cell>
          <cell r="CQ237">
            <v>1734.4099911005553</v>
          </cell>
        </row>
        <row r="238">
          <cell r="A238">
            <v>255</v>
          </cell>
          <cell r="CB238">
            <v>0</v>
          </cell>
          <cell r="CM238">
            <v>0</v>
          </cell>
          <cell r="CN238">
            <v>0</v>
          </cell>
          <cell r="CO238">
            <v>0</v>
          </cell>
          <cell r="CP238">
            <v>0</v>
          </cell>
          <cell r="CQ238">
            <v>0</v>
          </cell>
        </row>
        <row r="239">
          <cell r="A239">
            <v>255</v>
          </cell>
          <cell r="CB239">
            <v>25.919937847259909</v>
          </cell>
          <cell r="CM239">
            <v>6.9252077562326866</v>
          </cell>
          <cell r="CN239">
            <v>179.50095462091349</v>
          </cell>
          <cell r="CO239">
            <v>41132.970303314025</v>
          </cell>
          <cell r="CP239">
            <v>47.958502466985358</v>
          </cell>
          <cell r="CQ239">
            <v>5939.6009117985459</v>
          </cell>
        </row>
        <row r="240">
          <cell r="A240">
            <v>255</v>
          </cell>
          <cell r="CB240">
            <v>113.48008307497295</v>
          </cell>
          <cell r="CM240">
            <v>6.9252077562326866</v>
          </cell>
          <cell r="CN240">
            <v>785.87315148873233</v>
          </cell>
          <cell r="CO240">
            <v>762.24509351483152</v>
          </cell>
          <cell r="CP240">
            <v>47.958502466985358</v>
          </cell>
          <cell r="CQ240">
            <v>110.06819150354168</v>
          </cell>
        </row>
        <row r="241">
          <cell r="CB241">
            <v>0</v>
          </cell>
          <cell r="CM241">
            <v>0</v>
          </cell>
          <cell r="CN241">
            <v>0</v>
          </cell>
          <cell r="CO241">
            <v>0</v>
          </cell>
          <cell r="CP241">
            <v>0</v>
          </cell>
          <cell r="CQ241">
            <v>0</v>
          </cell>
        </row>
        <row r="242">
          <cell r="A242">
            <v>255.1</v>
          </cell>
          <cell r="CB242">
            <v>69.094407798340512</v>
          </cell>
          <cell r="CM242">
            <v>6.9252077562326866</v>
          </cell>
          <cell r="CN242">
            <v>478.49312879737192</v>
          </cell>
          <cell r="CO242">
            <v>6956.8214099475317</v>
          </cell>
          <cell r="CP242">
            <v>47.958502466985358</v>
          </cell>
          <cell r="CQ242">
            <v>1004.5650115964237</v>
          </cell>
        </row>
        <row r="243">
          <cell r="A243">
            <v>255.1</v>
          </cell>
          <cell r="CB243">
            <v>274.49928268583858</v>
          </cell>
          <cell r="CM243">
            <v>6.9252077562326866</v>
          </cell>
          <cell r="CN243">
            <v>1900.9645615362781</v>
          </cell>
          <cell r="CO243">
            <v>208969.28360363081</v>
          </cell>
          <cell r="CP243">
            <v>47.958502466985358</v>
          </cell>
          <cell r="CQ243">
            <v>30175.164552364291</v>
          </cell>
        </row>
        <row r="244">
          <cell r="A244">
            <v>255.1</v>
          </cell>
          <cell r="CB244">
            <v>40.671394036612838</v>
          </cell>
          <cell r="CM244">
            <v>4.5269352648257133</v>
          </cell>
          <cell r="CN244">
            <v>184.11676793396487</v>
          </cell>
          <cell r="CO244">
            <v>16361.070072818506</v>
          </cell>
          <cell r="CP244">
            <v>20.493142891922652</v>
          </cell>
          <cell r="CQ244">
            <v>3614.1603790856075</v>
          </cell>
        </row>
        <row r="245">
          <cell r="A245">
            <v>255.1</v>
          </cell>
          <cell r="CB245">
            <v>74.875828602540963</v>
          </cell>
          <cell r="CM245">
            <v>7.7160493827160499</v>
          </cell>
          <cell r="CN245">
            <v>577.74559106898892</v>
          </cell>
          <cell r="CO245">
            <v>5181.3814432487843</v>
          </cell>
          <cell r="CP245">
            <v>59.537418076512736</v>
          </cell>
          <cell r="CQ245">
            <v>671.50703504504236</v>
          </cell>
        </row>
        <row r="246">
          <cell r="A246">
            <v>255.1</v>
          </cell>
          <cell r="CB246">
            <v>42.709804032061299</v>
          </cell>
          <cell r="CM246">
            <v>7.7160493827160499</v>
          </cell>
          <cell r="CN246">
            <v>329.55095703751005</v>
          </cell>
          <cell r="CO246">
            <v>26027.975998825375</v>
          </cell>
          <cell r="CP246">
            <v>59.537418076512736</v>
          </cell>
          <cell r="CQ246">
            <v>3373.2256894477682</v>
          </cell>
        </row>
        <row r="247">
          <cell r="A247">
            <v>255.1</v>
          </cell>
          <cell r="CB247">
            <v>275.49098556950736</v>
          </cell>
          <cell r="CM247">
            <v>4.5269352648257133</v>
          </cell>
          <cell r="CN247">
            <v>1247.1298577161945</v>
          </cell>
          <cell r="CO247">
            <v>138165.16724943643</v>
          </cell>
          <cell r="CP247">
            <v>20.493142891922652</v>
          </cell>
          <cell r="CQ247">
            <v>30520.685445400504</v>
          </cell>
        </row>
        <row r="248">
          <cell r="A248">
            <v>255.1</v>
          </cell>
          <cell r="CB248">
            <v>0</v>
          </cell>
          <cell r="CM248">
            <v>0</v>
          </cell>
          <cell r="CN248">
            <v>0</v>
          </cell>
          <cell r="CO248">
            <v>0</v>
          </cell>
          <cell r="CP248">
            <v>0</v>
          </cell>
          <cell r="CQ248">
            <v>0</v>
          </cell>
        </row>
        <row r="249">
          <cell r="A249">
            <v>255.1</v>
          </cell>
          <cell r="CB249">
            <v>60.369033071713709</v>
          </cell>
          <cell r="CM249">
            <v>4.5269352648257133</v>
          </cell>
          <cell r="CN249">
            <v>273.28670471577055</v>
          </cell>
          <cell r="CO249">
            <v>7396.0908719256495</v>
          </cell>
          <cell r="CP249">
            <v>20.493142891922652</v>
          </cell>
          <cell r="CQ249">
            <v>1633.7964736083759</v>
          </cell>
        </row>
        <row r="250">
          <cell r="A250">
            <v>255.1</v>
          </cell>
          <cell r="CB250">
            <v>120.68105170705991</v>
          </cell>
          <cell r="CM250">
            <v>7.7160493827160499</v>
          </cell>
          <cell r="CN250">
            <v>931.18095452978332</v>
          </cell>
          <cell r="CO250">
            <v>3053.1059150808223</v>
          </cell>
          <cell r="CP250">
            <v>59.537418076512736</v>
          </cell>
          <cell r="CQ250">
            <v>395.68252659447455</v>
          </cell>
        </row>
        <row r="251">
          <cell r="A251">
            <v>255.1</v>
          </cell>
          <cell r="CB251">
            <v>0</v>
          </cell>
          <cell r="CM251">
            <v>0</v>
          </cell>
          <cell r="CN251">
            <v>0</v>
          </cell>
          <cell r="CO251">
            <v>0</v>
          </cell>
          <cell r="CP251">
            <v>0</v>
          </cell>
          <cell r="CQ251">
            <v>0</v>
          </cell>
        </row>
        <row r="252">
          <cell r="A252">
            <v>255.1</v>
          </cell>
          <cell r="CB252">
            <v>100.89010746534257</v>
          </cell>
          <cell r="CM252">
            <v>11.111111111111111</v>
          </cell>
          <cell r="CN252">
            <v>1121.0011940593618</v>
          </cell>
          <cell r="CO252">
            <v>0.11295443027846995</v>
          </cell>
          <cell r="CP252">
            <v>123.45679012345678</v>
          </cell>
          <cell r="CQ252">
            <v>1.0165898725062296E-2</v>
          </cell>
        </row>
        <row r="253">
          <cell r="A253">
            <v>255.1</v>
          </cell>
          <cell r="CB253">
            <v>94.503304020039039</v>
          </cell>
          <cell r="CM253">
            <v>4.5269352648257133</v>
          </cell>
          <cell r="CN253">
            <v>427.8103396108603</v>
          </cell>
          <cell r="CO253">
            <v>178.87510827230187</v>
          </cell>
          <cell r="CP253">
            <v>20.493142891922652</v>
          </cell>
          <cell r="CQ253">
            <v>39.513511417351481</v>
          </cell>
        </row>
        <row r="254">
          <cell r="A254">
            <v>255.1</v>
          </cell>
          <cell r="CB254">
            <v>99.474575880971926</v>
          </cell>
          <cell r="CM254">
            <v>7.7160493827160499</v>
          </cell>
          <cell r="CN254">
            <v>767.55073982231431</v>
          </cell>
          <cell r="CO254">
            <v>13.336809869524281</v>
          </cell>
          <cell r="CP254">
            <v>59.537418076512736</v>
          </cell>
          <cell r="CQ254">
            <v>1.7284505590903467</v>
          </cell>
        </row>
        <row r="255">
          <cell r="A255">
            <v>255.1</v>
          </cell>
          <cell r="CB255">
            <v>0</v>
          </cell>
          <cell r="CM255">
            <v>0</v>
          </cell>
          <cell r="CN255">
            <v>0</v>
          </cell>
          <cell r="CO255">
            <v>0</v>
          </cell>
          <cell r="CP255">
            <v>0</v>
          </cell>
          <cell r="CQ255">
            <v>0</v>
          </cell>
        </row>
        <row r="256">
          <cell r="A256">
            <v>255.1</v>
          </cell>
          <cell r="CB256">
            <v>0</v>
          </cell>
          <cell r="CM256">
            <v>0</v>
          </cell>
          <cell r="CN256">
            <v>0</v>
          </cell>
          <cell r="CO256">
            <v>0</v>
          </cell>
          <cell r="CP256">
            <v>0</v>
          </cell>
          <cell r="CQ256">
            <v>0</v>
          </cell>
        </row>
        <row r="257">
          <cell r="A257">
            <v>255.1</v>
          </cell>
          <cell r="CB257">
            <v>105.04332542169078</v>
          </cell>
          <cell r="CM257">
            <v>7.7160493827160499</v>
          </cell>
          <cell r="CN257">
            <v>810.51948627847833</v>
          </cell>
          <cell r="CO257">
            <v>139.63650213395255</v>
          </cell>
          <cell r="CP257">
            <v>59.537418076512736</v>
          </cell>
          <cell r="CQ257">
            <v>18.09689067656025</v>
          </cell>
        </row>
        <row r="258">
          <cell r="A258">
            <v>255.1</v>
          </cell>
          <cell r="CB258">
            <v>0</v>
          </cell>
          <cell r="CM258">
            <v>0</v>
          </cell>
          <cell r="CN258">
            <v>0</v>
          </cell>
          <cell r="CO258">
            <v>0</v>
          </cell>
          <cell r="CP258">
            <v>0</v>
          </cell>
          <cell r="CQ258">
            <v>0</v>
          </cell>
        </row>
        <row r="259">
          <cell r="A259">
            <v>255.1</v>
          </cell>
          <cell r="CB259">
            <v>12.536277064723162</v>
          </cell>
          <cell r="CM259">
            <v>9.765625</v>
          </cell>
          <cell r="CN259">
            <v>122.42458071018713</v>
          </cell>
          <cell r="CO259">
            <v>76060.476282596559</v>
          </cell>
          <cell r="CP259">
            <v>95.367431640625</v>
          </cell>
          <cell r="CQ259">
            <v>7788.5927713378878</v>
          </cell>
        </row>
        <row r="260">
          <cell r="A260">
            <v>255.1</v>
          </cell>
          <cell r="CB260">
            <v>106.83839430309266</v>
          </cell>
          <cell r="CM260">
            <v>6.9252077562326866</v>
          </cell>
          <cell r="CN260">
            <v>739.87807689122337</v>
          </cell>
          <cell r="CO260">
            <v>253.40558940930282</v>
          </cell>
          <cell r="CP260">
            <v>47.958502466985358</v>
          </cell>
          <cell r="CQ260">
            <v>36.59176711070333</v>
          </cell>
        </row>
        <row r="261">
          <cell r="CB261">
            <v>0</v>
          </cell>
          <cell r="CM261">
            <v>0</v>
          </cell>
          <cell r="CN261">
            <v>0</v>
          </cell>
          <cell r="CO261">
            <v>0</v>
          </cell>
          <cell r="CP261">
            <v>0</v>
          </cell>
          <cell r="CQ261">
            <v>0</v>
          </cell>
        </row>
        <row r="262">
          <cell r="A262">
            <v>443</v>
          </cell>
          <cell r="CB262">
            <v>127.67752323341497</v>
          </cell>
          <cell r="CM262">
            <v>6.9252077562326866</v>
          </cell>
          <cell r="CN262">
            <v>884.19337419262445</v>
          </cell>
          <cell r="CO262">
            <v>27.300135385847664</v>
          </cell>
          <cell r="CP262">
            <v>47.958502466985358</v>
          </cell>
          <cell r="CQ262">
            <v>3.9421395497164031</v>
          </cell>
        </row>
        <row r="263">
          <cell r="A263">
            <v>443</v>
          </cell>
          <cell r="CB263">
            <v>252.66017431434045</v>
          </cell>
          <cell r="CM263">
            <v>7.7160493827160499</v>
          </cell>
          <cell r="CN263">
            <v>1949.5383820550962</v>
          </cell>
          <cell r="CO263">
            <v>124389.71348586804</v>
          </cell>
          <cell r="CP263">
            <v>59.537418076512736</v>
          </cell>
          <cell r="CQ263">
            <v>16120.906867768497</v>
          </cell>
        </row>
        <row r="264">
          <cell r="A264">
            <v>443</v>
          </cell>
          <cell r="CB264">
            <v>147.13368389793851</v>
          </cell>
          <cell r="CM264">
            <v>11.111111111111111</v>
          </cell>
          <cell r="CN264">
            <v>1634.8187099770946</v>
          </cell>
          <cell r="CO264">
            <v>5108.2672060926852</v>
          </cell>
          <cell r="CP264">
            <v>123.45679012345678</v>
          </cell>
          <cell r="CQ264">
            <v>459.74404854834165</v>
          </cell>
        </row>
        <row r="265">
          <cell r="A265">
            <v>443</v>
          </cell>
          <cell r="CB265">
            <v>92.368877919949881</v>
          </cell>
          <cell r="CM265">
            <v>7.7160493827160499</v>
          </cell>
          <cell r="CN265">
            <v>712.72282345640349</v>
          </cell>
          <cell r="CO265">
            <v>8568.1574087080953</v>
          </cell>
          <cell r="CP265">
            <v>59.537418076512736</v>
          </cell>
          <cell r="CQ265">
            <v>1110.4332001685691</v>
          </cell>
        </row>
        <row r="266">
          <cell r="A266">
            <v>443</v>
          </cell>
          <cell r="CB266">
            <v>98.544048264838196</v>
          </cell>
          <cell r="CM266">
            <v>27.700831024930746</v>
          </cell>
          <cell r="CN266">
            <v>2729.7520294969027</v>
          </cell>
          <cell r="CO266">
            <v>20415.886747712288</v>
          </cell>
          <cell r="CP266">
            <v>767.33603947176573</v>
          </cell>
          <cell r="CQ266">
            <v>737.01351159241358</v>
          </cell>
        </row>
        <row r="267">
          <cell r="A267">
            <v>443</v>
          </cell>
          <cell r="CB267">
            <v>145.12294161409014</v>
          </cell>
          <cell r="CM267">
            <v>11.111111111111111</v>
          </cell>
          <cell r="CN267">
            <v>1612.477129045446</v>
          </cell>
          <cell r="CO267">
            <v>4195.109969018501</v>
          </cell>
          <cell r="CP267">
            <v>123.45679012345678</v>
          </cell>
          <cell r="CQ267">
            <v>377.55989721166515</v>
          </cell>
        </row>
        <row r="268">
          <cell r="A268">
            <v>443</v>
          </cell>
          <cell r="CB268">
            <v>0</v>
          </cell>
          <cell r="CM268">
            <v>0</v>
          </cell>
          <cell r="CN268">
            <v>0</v>
          </cell>
          <cell r="CO268">
            <v>0</v>
          </cell>
          <cell r="CP268">
            <v>0</v>
          </cell>
          <cell r="CQ268">
            <v>0</v>
          </cell>
        </row>
        <row r="269">
          <cell r="A269">
            <v>443</v>
          </cell>
          <cell r="CB269">
            <v>0</v>
          </cell>
          <cell r="CM269">
            <v>0</v>
          </cell>
          <cell r="CN269">
            <v>0</v>
          </cell>
          <cell r="CO269">
            <v>0</v>
          </cell>
          <cell r="CP269">
            <v>0</v>
          </cell>
          <cell r="CQ269">
            <v>0</v>
          </cell>
        </row>
        <row r="270">
          <cell r="A270">
            <v>443</v>
          </cell>
          <cell r="CB270">
            <v>121.65873707962479</v>
          </cell>
          <cell r="CM270">
            <v>11.111111111111111</v>
          </cell>
          <cell r="CN270">
            <v>1351.7637453291643</v>
          </cell>
          <cell r="CO270">
            <v>180.75045353097701</v>
          </cell>
          <cell r="CP270">
            <v>123.45679012345678</v>
          </cell>
          <cell r="CQ270">
            <v>16.267540817787932</v>
          </cell>
        </row>
        <row r="271">
          <cell r="A271">
            <v>443</v>
          </cell>
          <cell r="CB271">
            <v>117.56255050717692</v>
          </cell>
          <cell r="CM271">
            <v>11.111111111111111</v>
          </cell>
          <cell r="CN271">
            <v>1306.2505611908546</v>
          </cell>
          <cell r="CO271">
            <v>734.31795872203384</v>
          </cell>
          <cell r="CP271">
            <v>123.45679012345678</v>
          </cell>
          <cell r="CQ271">
            <v>66.088616284983047</v>
          </cell>
        </row>
        <row r="272">
          <cell r="A272">
            <v>443</v>
          </cell>
          <cell r="CB272">
            <v>123.33998728846117</v>
          </cell>
          <cell r="CM272">
            <v>7.7160493827160499</v>
          </cell>
          <cell r="CN272">
            <v>951.69743278133626</v>
          </cell>
          <cell r="CO272">
            <v>42.686395363066566</v>
          </cell>
          <cell r="CP272">
            <v>59.537418076512736</v>
          </cell>
          <cell r="CQ272">
            <v>5.5321568390534264</v>
          </cell>
        </row>
        <row r="273">
          <cell r="A273">
            <v>443</v>
          </cell>
          <cell r="CB273">
            <v>106.88913327733948</v>
          </cell>
          <cell r="CM273">
            <v>27.700831024930746</v>
          </cell>
          <cell r="CN273">
            <v>2960.9178193168832</v>
          </cell>
          <cell r="CO273">
            <v>9793.6105330356604</v>
          </cell>
          <cell r="CP273">
            <v>767.33603947176573</v>
          </cell>
          <cell r="CQ273">
            <v>353.54934024258733</v>
          </cell>
        </row>
        <row r="274">
          <cell r="A274">
            <v>443</v>
          </cell>
          <cell r="CB274">
            <v>110.77825533678313</v>
          </cell>
          <cell r="CM274">
            <v>7.7160493827160499</v>
          </cell>
          <cell r="CN274">
            <v>854.77048870974647</v>
          </cell>
          <cell r="CO274">
            <v>1716.2114500868486</v>
          </cell>
          <cell r="CP274">
            <v>59.537418076512736</v>
          </cell>
          <cell r="CQ274">
            <v>222.42100393125557</v>
          </cell>
        </row>
        <row r="275">
          <cell r="A275">
            <v>443</v>
          </cell>
          <cell r="CB275">
            <v>124.1977891957312</v>
          </cell>
          <cell r="CM275">
            <v>4.5269352648257133</v>
          </cell>
          <cell r="CN275">
            <v>562.23535172354559</v>
          </cell>
          <cell r="CO275">
            <v>10.107689303146874</v>
          </cell>
          <cell r="CP275">
            <v>20.493142891922652</v>
          </cell>
          <cell r="CQ275">
            <v>2.2327885670651444</v>
          </cell>
        </row>
        <row r="276">
          <cell r="A276">
            <v>443</v>
          </cell>
          <cell r="CB276">
            <v>158.76081877986564</v>
          </cell>
          <cell r="CM276">
            <v>7.7160493827160499</v>
          </cell>
          <cell r="CN276">
            <v>1225.0063177458769</v>
          </cell>
          <cell r="CO276">
            <v>8437.8399796630783</v>
          </cell>
          <cell r="CP276">
            <v>59.537418076512736</v>
          </cell>
          <cell r="CQ276">
            <v>1093.544061364335</v>
          </cell>
        </row>
        <row r="277">
          <cell r="A277">
            <v>443</v>
          </cell>
          <cell r="CB277">
            <v>145.48417791198443</v>
          </cell>
          <cell r="CM277">
            <v>11.111111111111111</v>
          </cell>
          <cell r="CN277">
            <v>1616.4908656887158</v>
          </cell>
          <cell r="CO277">
            <v>4352.5409116950586</v>
          </cell>
          <cell r="CP277">
            <v>123.45679012345678</v>
          </cell>
          <cell r="CQ277">
            <v>391.72868205255526</v>
          </cell>
        </row>
        <row r="278">
          <cell r="A278">
            <v>443</v>
          </cell>
          <cell r="CB278">
            <v>117.1130955669457</v>
          </cell>
          <cell r="CM278">
            <v>27.700831024930746</v>
          </cell>
          <cell r="CN278">
            <v>3244.1300711065292</v>
          </cell>
          <cell r="CO278">
            <v>2038.7342213087425</v>
          </cell>
          <cell r="CP278">
            <v>767.33603947176573</v>
          </cell>
          <cell r="CQ278">
            <v>73.59830538924561</v>
          </cell>
        </row>
        <row r="279">
          <cell r="A279">
            <v>443</v>
          </cell>
          <cell r="CB279">
            <v>103.79006436451002</v>
          </cell>
          <cell r="CM279">
            <v>6.9252077562326866</v>
          </cell>
          <cell r="CN279">
            <v>718.76775875699457</v>
          </cell>
          <cell r="CO279">
            <v>3321.9984916245407</v>
          </cell>
          <cell r="CP279">
            <v>47.958502466985358</v>
          </cell>
          <cell r="CQ279">
            <v>479.69658219058374</v>
          </cell>
        </row>
        <row r="280">
          <cell r="A280">
            <v>443</v>
          </cell>
          <cell r="CB280">
            <v>126.59239298451375</v>
          </cell>
          <cell r="CM280">
            <v>27.700831024930746</v>
          </cell>
          <cell r="CN280">
            <v>3506.7144871056439</v>
          </cell>
          <cell r="CO280">
            <v>22.45522515869586</v>
          </cell>
          <cell r="CP280">
            <v>767.33603947176573</v>
          </cell>
          <cell r="CQ280">
            <v>0.8106336282289206</v>
          </cell>
        </row>
        <row r="281">
          <cell r="A281">
            <v>443</v>
          </cell>
          <cell r="CB281">
            <v>127.61048074003776</v>
          </cell>
          <cell r="CM281">
            <v>27.700831024930746</v>
          </cell>
          <cell r="CN281">
            <v>3534.9163639899652</v>
          </cell>
          <cell r="CO281">
            <v>101.95044021367779</v>
          </cell>
          <cell r="CP281">
            <v>767.33603947176573</v>
          </cell>
          <cell r="CQ281">
            <v>3.6804108917137688</v>
          </cell>
        </row>
        <row r="282">
          <cell r="A282">
            <v>443</v>
          </cell>
          <cell r="CB282">
            <v>106.93152419813509</v>
          </cell>
          <cell r="CM282">
            <v>27.700831024930746</v>
          </cell>
          <cell r="CN282">
            <v>2962.0920830508335</v>
          </cell>
          <cell r="CO282">
            <v>9749.5011658051117</v>
          </cell>
          <cell r="CP282">
            <v>767.33603947176573</v>
          </cell>
          <cell r="CQ282">
            <v>351.95699208556454</v>
          </cell>
        </row>
        <row r="283">
          <cell r="A283">
            <v>443</v>
          </cell>
          <cell r="CB283">
            <v>140.67964155888086</v>
          </cell>
          <cell r="CM283">
            <v>27.700831024930746</v>
          </cell>
          <cell r="CN283">
            <v>3896.9429794703838</v>
          </cell>
          <cell r="CO283">
            <v>6222.3869635491865</v>
          </cell>
          <cell r="CP283">
            <v>767.33603947176573</v>
          </cell>
          <cell r="CQ283">
            <v>224.62816938412564</v>
          </cell>
        </row>
        <row r="284">
          <cell r="A284">
            <v>443</v>
          </cell>
          <cell r="CB284">
            <v>135.80100755674809</v>
          </cell>
          <cell r="CM284">
            <v>7.7160493827160499</v>
          </cell>
          <cell r="CN284">
            <v>1047.8472805304636</v>
          </cell>
          <cell r="CO284">
            <v>788.51237719391361</v>
          </cell>
          <cell r="CP284">
            <v>59.537418076512736</v>
          </cell>
          <cell r="CQ284">
            <v>102.19120408433119</v>
          </cell>
        </row>
        <row r="285">
          <cell r="A285">
            <v>443</v>
          </cell>
          <cell r="CB285">
            <v>134.05934434637095</v>
          </cell>
          <cell r="CM285">
            <v>27.700831024930746</v>
          </cell>
          <cell r="CN285">
            <v>3713.5552450518267</v>
          </cell>
          <cell r="CO285">
            <v>1939.3840626094993</v>
          </cell>
          <cell r="CP285">
            <v>767.33603947176573</v>
          </cell>
          <cell r="CQ285">
            <v>70.011764660202928</v>
          </cell>
        </row>
        <row r="286">
          <cell r="A286">
            <v>443</v>
          </cell>
          <cell r="CB286">
            <v>124.19444703407987</v>
          </cell>
          <cell r="CM286">
            <v>7.7160493827160499</v>
          </cell>
          <cell r="CN286">
            <v>958.29048637407311</v>
          </cell>
          <cell r="CO286">
            <v>17.305461416023203</v>
          </cell>
          <cell r="CP286">
            <v>59.537418076512736</v>
          </cell>
          <cell r="CQ286">
            <v>2.242787799516607</v>
          </cell>
        </row>
        <row r="287">
          <cell r="CB287">
            <v>0</v>
          </cell>
          <cell r="CM287">
            <v>0</v>
          </cell>
          <cell r="CN287">
            <v>0</v>
          </cell>
          <cell r="CO287">
            <v>0</v>
          </cell>
          <cell r="CP287">
            <v>0</v>
          </cell>
          <cell r="CQ287">
            <v>0</v>
          </cell>
        </row>
        <row r="288">
          <cell r="A288">
            <v>440</v>
          </cell>
          <cell r="CB288">
            <v>27.813684468721629</v>
          </cell>
          <cell r="CM288">
            <v>4.5269352648257133</v>
          </cell>
          <cell r="CN288">
            <v>125.91074906619117</v>
          </cell>
          <cell r="CO288">
            <v>110.86524803381242</v>
          </cell>
          <cell r="CP288">
            <v>20.493142891922652</v>
          </cell>
          <cell r="CQ288">
            <v>24.490133290669164</v>
          </cell>
        </row>
        <row r="289">
          <cell r="A289">
            <v>440</v>
          </cell>
          <cell r="CB289">
            <v>0</v>
          </cell>
          <cell r="CM289">
            <v>0</v>
          </cell>
          <cell r="CN289">
            <v>0</v>
          </cell>
          <cell r="CO289">
            <v>0</v>
          </cell>
          <cell r="CP289">
            <v>0</v>
          </cell>
          <cell r="CQ289">
            <v>0</v>
          </cell>
        </row>
        <row r="290">
          <cell r="A290">
            <v>440</v>
          </cell>
          <cell r="CB290">
            <v>25.085522508732595</v>
          </cell>
          <cell r="CM290">
            <v>7.7160493827160499</v>
          </cell>
          <cell r="CN290">
            <v>193.56113046861572</v>
          </cell>
          <cell r="CO290">
            <v>38.047949556200535</v>
          </cell>
          <cell r="CP290">
            <v>59.537418076512736</v>
          </cell>
          <cell r="CQ290">
            <v>4.9310142624835889</v>
          </cell>
        </row>
        <row r="291">
          <cell r="A291">
            <v>440</v>
          </cell>
          <cell r="CB291">
            <v>76.729622824429143</v>
          </cell>
          <cell r="CM291">
            <v>4.5269352648257133</v>
          </cell>
          <cell r="CN291">
            <v>347.35003542068426</v>
          </cell>
          <cell r="CO291">
            <v>13134.471366637716</v>
          </cell>
          <cell r="CP291">
            <v>20.493142891922652</v>
          </cell>
          <cell r="CQ291">
            <v>2901.4047248902712</v>
          </cell>
        </row>
        <row r="292">
          <cell r="A292">
            <v>440</v>
          </cell>
          <cell r="CB292">
            <v>27.448680683662822</v>
          </cell>
          <cell r="CM292">
            <v>11.111111111111111</v>
          </cell>
          <cell r="CN292">
            <v>304.98534092958693</v>
          </cell>
          <cell r="CO292">
            <v>233.45261772121029</v>
          </cell>
          <cell r="CP292">
            <v>123.45679012345678</v>
          </cell>
          <cell r="CQ292">
            <v>21.010735594908926</v>
          </cell>
        </row>
        <row r="293">
          <cell r="A293">
            <v>440</v>
          </cell>
          <cell r="CB293">
            <v>29.855779686702085</v>
          </cell>
          <cell r="CM293">
            <v>7.7160493827160499</v>
          </cell>
          <cell r="CN293">
            <v>230.36867042208399</v>
          </cell>
          <cell r="CO293">
            <v>377.09819727082873</v>
          </cell>
          <cell r="CP293">
            <v>59.537418076512736</v>
          </cell>
          <cell r="CQ293">
            <v>48.871926366299398</v>
          </cell>
        </row>
        <row r="294">
          <cell r="A294">
            <v>440</v>
          </cell>
          <cell r="CB294">
            <v>17.286081015930446</v>
          </cell>
          <cell r="CM294">
            <v>11.111111111111111</v>
          </cell>
          <cell r="CN294">
            <v>192.06756684367161</v>
          </cell>
          <cell r="CO294">
            <v>345.81775847647265</v>
          </cell>
          <cell r="CP294">
            <v>123.45679012345678</v>
          </cell>
          <cell r="CQ294">
            <v>31.123598262882542</v>
          </cell>
        </row>
        <row r="295">
          <cell r="A295">
            <v>440</v>
          </cell>
          <cell r="CB295">
            <v>18.8995934070918</v>
          </cell>
          <cell r="CM295">
            <v>7.7160493827160499</v>
          </cell>
          <cell r="CN295">
            <v>145.83019604237501</v>
          </cell>
          <cell r="CO295">
            <v>121.32657672756152</v>
          </cell>
          <cell r="CP295">
            <v>59.537418076512736</v>
          </cell>
          <cell r="CQ295">
            <v>15.723924343891971</v>
          </cell>
        </row>
        <row r="296">
          <cell r="A296">
            <v>440</v>
          </cell>
          <cell r="CB296">
            <v>10.986808164726302</v>
          </cell>
          <cell r="CM296">
            <v>11.111111111111111</v>
          </cell>
          <cell r="CN296">
            <v>122.07564627473668</v>
          </cell>
          <cell r="CO296">
            <v>1567.6652038281109</v>
          </cell>
          <cell r="CP296">
            <v>123.45679012345678</v>
          </cell>
          <cell r="CQ296">
            <v>141.08986834452998</v>
          </cell>
        </row>
        <row r="297">
          <cell r="A297">
            <v>440</v>
          </cell>
          <cell r="CB297">
            <v>10.237763553523916</v>
          </cell>
          <cell r="CM297">
            <v>7.7160493827160499</v>
          </cell>
          <cell r="CN297">
            <v>78.995089147561089</v>
          </cell>
          <cell r="CO297">
            <v>1230.2887974853495</v>
          </cell>
          <cell r="CP297">
            <v>59.537418076512736</v>
          </cell>
          <cell r="CQ297">
            <v>159.44542815410128</v>
          </cell>
        </row>
        <row r="298">
          <cell r="A298">
            <v>440</v>
          </cell>
          <cell r="CB298">
            <v>18.691817239542459</v>
          </cell>
          <cell r="CM298">
            <v>11.111111111111111</v>
          </cell>
          <cell r="CN298">
            <v>207.68685821713842</v>
          </cell>
          <cell r="CO298">
            <v>193.49890816478128</v>
          </cell>
          <cell r="CP298">
            <v>123.45679012345678</v>
          </cell>
          <cell r="CQ298">
            <v>17.414901734830316</v>
          </cell>
        </row>
        <row r="299">
          <cell r="A299">
            <v>440</v>
          </cell>
          <cell r="CB299">
            <v>0</v>
          </cell>
          <cell r="CM299">
            <v>0</v>
          </cell>
          <cell r="CN299">
            <v>0</v>
          </cell>
          <cell r="CO299">
            <v>0</v>
          </cell>
          <cell r="CP299">
            <v>0</v>
          </cell>
          <cell r="CQ299">
            <v>0</v>
          </cell>
        </row>
        <row r="300">
          <cell r="A300">
            <v>440</v>
          </cell>
          <cell r="CB300">
            <v>37.399248364568315</v>
          </cell>
          <cell r="CM300">
            <v>11.111111111111111</v>
          </cell>
          <cell r="CN300">
            <v>415.54720405075903</v>
          </cell>
          <cell r="CO300">
            <v>2347.1811131489985</v>
          </cell>
          <cell r="CP300">
            <v>123.45679012345678</v>
          </cell>
          <cell r="CQ300">
            <v>211.24630018340989</v>
          </cell>
        </row>
        <row r="301">
          <cell r="A301">
            <v>440</v>
          </cell>
          <cell r="CB301">
            <v>27.209990559280037</v>
          </cell>
          <cell r="CM301">
            <v>7.7160493827160499</v>
          </cell>
          <cell r="CN301">
            <v>209.95363085864227</v>
          </cell>
          <cell r="CO301">
            <v>145.67529581407527</v>
          </cell>
          <cell r="CP301">
            <v>59.537418076512736</v>
          </cell>
          <cell r="CQ301">
            <v>18.879518337504155</v>
          </cell>
        </row>
        <row r="302">
          <cell r="A302">
            <v>440</v>
          </cell>
          <cell r="CB302">
            <v>21.230446716319832</v>
          </cell>
          <cell r="CM302">
            <v>7.7160493827160499</v>
          </cell>
          <cell r="CN302">
            <v>163.81517528024563</v>
          </cell>
          <cell r="CO302">
            <v>20.613796223399131</v>
          </cell>
          <cell r="CP302">
            <v>59.537418076512736</v>
          </cell>
          <cell r="CQ302">
            <v>2.671547990552527</v>
          </cell>
        </row>
        <row r="303">
          <cell r="A303">
            <v>440</v>
          </cell>
          <cell r="CB303">
            <v>17.986537508983126</v>
          </cell>
          <cell r="CM303">
            <v>7.7160493827160499</v>
          </cell>
          <cell r="CN303">
            <v>138.78501164338832</v>
          </cell>
          <cell r="CO303">
            <v>183.63233228601439</v>
          </cell>
          <cell r="CP303">
            <v>59.537418076512736</v>
          </cell>
          <cell r="CQ303">
            <v>23.798750264267465</v>
          </cell>
        </row>
        <row r="304">
          <cell r="A304">
            <v>440</v>
          </cell>
          <cell r="CB304">
            <v>14.127806099897059</v>
          </cell>
          <cell r="CM304">
            <v>7.7160493827160499</v>
          </cell>
          <cell r="CN304">
            <v>109.01084953624274</v>
          </cell>
          <cell r="CO304">
            <v>589.02315011256042</v>
          </cell>
          <cell r="CP304">
            <v>59.537418076512736</v>
          </cell>
          <cell r="CQ304">
            <v>76.33740025458782</v>
          </cell>
        </row>
        <row r="305">
          <cell r="A305">
            <v>440</v>
          </cell>
          <cell r="CB305">
            <v>21.206423732288478</v>
          </cell>
          <cell r="CM305">
            <v>27.700831024930746</v>
          </cell>
          <cell r="CN305">
            <v>587.43556045120431</v>
          </cell>
          <cell r="CO305">
            <v>76.195446205101717</v>
          </cell>
          <cell r="CP305">
            <v>767.33603947176573</v>
          </cell>
          <cell r="CQ305">
            <v>2.750655608004172</v>
          </cell>
        </row>
        <row r="306">
          <cell r="A306">
            <v>440</v>
          </cell>
          <cell r="CB306">
            <v>0</v>
          </cell>
          <cell r="CM306">
            <v>0</v>
          </cell>
          <cell r="CN306">
            <v>0</v>
          </cell>
          <cell r="CO306">
            <v>0</v>
          </cell>
          <cell r="CP306">
            <v>0</v>
          </cell>
          <cell r="CQ306">
            <v>0</v>
          </cell>
        </row>
        <row r="307">
          <cell r="A307">
            <v>440</v>
          </cell>
          <cell r="CB307">
            <v>15.089690657415916</v>
          </cell>
          <cell r="CM307">
            <v>7.7160493827160499</v>
          </cell>
          <cell r="CN307">
            <v>116.43279828253023</v>
          </cell>
          <cell r="CO307">
            <v>466.46918020266406</v>
          </cell>
          <cell r="CP307">
            <v>59.537418076512736</v>
          </cell>
          <cell r="CQ307">
            <v>60.45440575426526</v>
          </cell>
        </row>
        <row r="308">
          <cell r="A308">
            <v>440</v>
          </cell>
          <cell r="CB308">
            <v>18.829527940343681</v>
          </cell>
          <cell r="CM308">
            <v>7.7160493827160499</v>
          </cell>
          <cell r="CN308">
            <v>145.28956744092346</v>
          </cell>
          <cell r="CO308">
            <v>125.65200897269209</v>
          </cell>
          <cell r="CP308">
            <v>59.537418076512736</v>
          </cell>
          <cell r="CQ308">
            <v>16.284500362860893</v>
          </cell>
        </row>
        <row r="309">
          <cell r="A309">
            <v>440</v>
          </cell>
          <cell r="CB309">
            <v>16.874767154201177</v>
          </cell>
          <cell r="CM309">
            <v>7.7160493827160499</v>
          </cell>
          <cell r="CN309">
            <v>130.20653668365105</v>
          </cell>
          <cell r="CO309">
            <v>276.8680270980085</v>
          </cell>
          <cell r="CP309">
            <v>59.537418076512736</v>
          </cell>
          <cell r="CQ309">
            <v>35.882096311901897</v>
          </cell>
        </row>
        <row r="310">
          <cell r="A310">
            <v>440</v>
          </cell>
          <cell r="CB310">
            <v>33.369050634445969</v>
          </cell>
          <cell r="CM310">
            <v>7.7160493827160499</v>
          </cell>
          <cell r="CN310">
            <v>257.47724254973741</v>
          </cell>
          <cell r="CO310">
            <v>851.36165666748468</v>
          </cell>
          <cell r="CP310">
            <v>59.537418076512736</v>
          </cell>
          <cell r="CQ310">
            <v>110.33647070410601</v>
          </cell>
        </row>
        <row r="311">
          <cell r="A311">
            <v>440</v>
          </cell>
          <cell r="CB311">
            <v>23.513783476179533</v>
          </cell>
          <cell r="CM311">
            <v>7.7160493827160499</v>
          </cell>
          <cell r="CN311">
            <v>181.43351447669394</v>
          </cell>
          <cell r="CO311">
            <v>3.2485024431695768</v>
          </cell>
          <cell r="CP311">
            <v>59.537418076512736</v>
          </cell>
          <cell r="CQ311">
            <v>0.4210059166347771</v>
          </cell>
        </row>
        <row r="312">
          <cell r="CB312">
            <v>0</v>
          </cell>
          <cell r="CM312">
            <v>0</v>
          </cell>
          <cell r="CN312">
            <v>0</v>
          </cell>
          <cell r="CO312">
            <v>0</v>
          </cell>
          <cell r="CP312">
            <v>0</v>
          </cell>
          <cell r="CQ312">
            <v>0</v>
          </cell>
        </row>
        <row r="313">
          <cell r="A313">
            <v>301</v>
          </cell>
          <cell r="CB313">
            <v>6.9350185309560182</v>
          </cell>
          <cell r="CM313">
            <v>9.765625</v>
          </cell>
          <cell r="CN313">
            <v>67.724790341367367</v>
          </cell>
          <cell r="CO313">
            <v>0.14393232563217184</v>
          </cell>
          <cell r="CP313">
            <v>95.367431640625</v>
          </cell>
          <cell r="CQ313">
            <v>1.4738670144734397E-2</v>
          </cell>
        </row>
        <row r="314">
          <cell r="A314">
            <v>301</v>
          </cell>
          <cell r="CB314">
            <v>7.5223852121789392</v>
          </cell>
          <cell r="CM314">
            <v>9.765625</v>
          </cell>
          <cell r="CN314">
            <v>73.460793087684948</v>
          </cell>
          <cell r="CO314">
            <v>4.9058042421013432</v>
          </cell>
          <cell r="CP314">
            <v>95.367431640625</v>
          </cell>
          <cell r="CQ314">
            <v>0.50235435439117759</v>
          </cell>
        </row>
        <row r="315">
          <cell r="A315">
            <v>301</v>
          </cell>
          <cell r="CB315">
            <v>6.1752335665369147</v>
          </cell>
          <cell r="CM315">
            <v>11.111111111111111</v>
          </cell>
          <cell r="CN315">
            <v>68.613706294854609</v>
          </cell>
          <cell r="CO315">
            <v>4.5281292059545102</v>
          </cell>
          <cell r="CP315">
            <v>123.45679012345678</v>
          </cell>
          <cell r="CQ315">
            <v>0.40753162853590597</v>
          </cell>
        </row>
        <row r="316">
          <cell r="A316">
            <v>301</v>
          </cell>
          <cell r="CB316">
            <v>5.3071821775114039</v>
          </cell>
          <cell r="CM316">
            <v>27.700831024930746</v>
          </cell>
          <cell r="CN316">
            <v>147.01335671776741</v>
          </cell>
          <cell r="CO316">
            <v>62.862650277098005</v>
          </cell>
          <cell r="CP316">
            <v>767.33603947176573</v>
          </cell>
          <cell r="CQ316">
            <v>2.269341675003238</v>
          </cell>
        </row>
        <row r="317">
          <cell r="A317">
            <v>301</v>
          </cell>
          <cell r="CB317">
            <v>6.4119681005317997</v>
          </cell>
          <cell r="CM317">
            <v>4.5269352648257133</v>
          </cell>
          <cell r="CN317">
            <v>29.026564511234948</v>
          </cell>
          <cell r="CO317">
            <v>0.7302884508445403</v>
          </cell>
          <cell r="CP317">
            <v>20.493142891922652</v>
          </cell>
          <cell r="CQ317">
            <v>0.16132071879155893</v>
          </cell>
        </row>
        <row r="318">
          <cell r="A318">
            <v>301</v>
          </cell>
          <cell r="CB318">
            <v>7.3411882495811094</v>
          </cell>
          <cell r="CM318">
            <v>4.5269352648257133</v>
          </cell>
          <cell r="CN318">
            <v>33.233083972752873</v>
          </cell>
          <cell r="CO318">
            <v>1.2599949935159809</v>
          </cell>
          <cell r="CP318">
            <v>20.493142891922652</v>
          </cell>
          <cell r="CQ318">
            <v>0.27833289406768014</v>
          </cell>
        </row>
        <row r="319">
          <cell r="A319">
            <v>301</v>
          </cell>
          <cell r="CB319">
            <v>7.6700359182763798</v>
          </cell>
          <cell r="CM319">
            <v>11.111111111111111</v>
          </cell>
          <cell r="CN319">
            <v>85.222621314181993</v>
          </cell>
          <cell r="CO319">
            <v>8.1495083441692344</v>
          </cell>
          <cell r="CP319">
            <v>123.45679012345678</v>
          </cell>
          <cell r="CQ319">
            <v>0.73345575097523119</v>
          </cell>
        </row>
        <row r="320">
          <cell r="A320">
            <v>301</v>
          </cell>
          <cell r="CB320">
            <v>0</v>
          </cell>
          <cell r="CM320">
            <v>0</v>
          </cell>
          <cell r="CN320">
            <v>0</v>
          </cell>
          <cell r="CO320">
            <v>0</v>
          </cell>
          <cell r="CP320">
            <v>0</v>
          </cell>
          <cell r="CQ320">
            <v>0</v>
          </cell>
        </row>
        <row r="321">
          <cell r="A321">
            <v>301</v>
          </cell>
          <cell r="CB321">
            <v>5.411347627327582</v>
          </cell>
          <cell r="CM321">
            <v>4.5269352648257133</v>
          </cell>
          <cell r="CN321">
            <v>24.496820404380184</v>
          </cell>
          <cell r="CO321">
            <v>8.9015639860042732</v>
          </cell>
          <cell r="CP321">
            <v>20.493142891922652</v>
          </cell>
          <cell r="CQ321">
            <v>1.966355484508344</v>
          </cell>
        </row>
        <row r="322">
          <cell r="A322">
            <v>301</v>
          </cell>
          <cell r="CB322">
            <v>7.158496469507047</v>
          </cell>
          <cell r="CM322">
            <v>11.111111111111111</v>
          </cell>
          <cell r="CN322">
            <v>79.538849661189403</v>
          </cell>
          <cell r="CO322">
            <v>1.3215867765645364</v>
          </cell>
          <cell r="CP322">
            <v>123.45679012345678</v>
          </cell>
          <cell r="CQ322">
            <v>0.11894280989080827</v>
          </cell>
        </row>
        <row r="323">
          <cell r="A323">
            <v>301</v>
          </cell>
          <cell r="CB323">
            <v>7.1581233175816346</v>
          </cell>
          <cell r="CM323">
            <v>6.9252077562326866</v>
          </cell>
          <cell r="CN323">
            <v>49.571491118986387</v>
          </cell>
          <cell r="CO323">
            <v>0.82192218294175345</v>
          </cell>
          <cell r="CP323">
            <v>47.958502466985358</v>
          </cell>
          <cell r="CQ323">
            <v>0.11868556321678921</v>
          </cell>
        </row>
        <row r="324">
          <cell r="A324">
            <v>301</v>
          </cell>
          <cell r="CB324">
            <v>7.0017169231962058</v>
          </cell>
          <cell r="CM324">
            <v>27.700831024930746</v>
          </cell>
          <cell r="CN324">
            <v>193.95337737385611</v>
          </cell>
          <cell r="CO324">
            <v>0.98011372476740288</v>
          </cell>
          <cell r="CP324">
            <v>767.33603947176573</v>
          </cell>
          <cell r="CQ324">
            <v>3.5382105464103246E-2</v>
          </cell>
        </row>
        <row r="325">
          <cell r="A325">
            <v>301</v>
          </cell>
          <cell r="CB325">
            <v>6.892011740349214</v>
          </cell>
          <cell r="CM325">
            <v>4.5269352648257133</v>
          </cell>
          <cell r="CN325">
            <v>31.199690992979694</v>
          </cell>
          <cell r="CO325">
            <v>2.7822335233322251E-2</v>
          </cell>
          <cell r="CP325">
            <v>20.493142891922652</v>
          </cell>
          <cell r="CQ325">
            <v>6.1459538530408845E-3</v>
          </cell>
        </row>
        <row r="326">
          <cell r="A326">
            <v>301</v>
          </cell>
          <cell r="CB326">
            <v>6.5542898088875772</v>
          </cell>
          <cell r="CM326">
            <v>11.111111111111111</v>
          </cell>
          <cell r="CN326">
            <v>72.825442320973082</v>
          </cell>
          <cell r="CO326">
            <v>0.74722076822387151</v>
          </cell>
          <cell r="CP326">
            <v>123.45679012345678</v>
          </cell>
          <cell r="CQ326">
            <v>6.7249869140148438E-2</v>
          </cell>
        </row>
        <row r="327">
          <cell r="A327">
            <v>301</v>
          </cell>
          <cell r="CB327">
            <v>6.1694834853390645</v>
          </cell>
          <cell r="CM327">
            <v>11.111111111111111</v>
          </cell>
          <cell r="CN327">
            <v>68.549816503767374</v>
          </cell>
          <cell r="CO327">
            <v>4.6100687677339449</v>
          </cell>
          <cell r="CP327">
            <v>123.45679012345678</v>
          </cell>
          <cell r="CQ327">
            <v>0.41490618909605503</v>
          </cell>
        </row>
        <row r="328">
          <cell r="A328">
            <v>301</v>
          </cell>
          <cell r="CB328">
            <v>7.5823672662355852</v>
          </cell>
          <cell r="CM328">
            <v>27.700831024930746</v>
          </cell>
          <cell r="CN328">
            <v>210.03787441095804</v>
          </cell>
          <cell r="CO328">
            <v>16.370612599495352</v>
          </cell>
          <cell r="CP328">
            <v>767.33603947176573</v>
          </cell>
          <cell r="CQ328">
            <v>0.59097911484178223</v>
          </cell>
        </row>
        <row r="329">
          <cell r="A329">
            <v>301</v>
          </cell>
          <cell r="CB329">
            <v>0</v>
          </cell>
          <cell r="CM329">
            <v>0</v>
          </cell>
          <cell r="CN329">
            <v>0</v>
          </cell>
          <cell r="CO329">
            <v>0</v>
          </cell>
          <cell r="CP329">
            <v>0</v>
          </cell>
          <cell r="CQ329">
            <v>0</v>
          </cell>
        </row>
        <row r="330">
          <cell r="A330">
            <v>301</v>
          </cell>
          <cell r="CB330">
            <v>6.7158998911999515</v>
          </cell>
          <cell r="CM330">
            <v>11.111111111111111</v>
          </cell>
          <cell r="CN330">
            <v>74.621109902221676</v>
          </cell>
          <cell r="CO330">
            <v>0.10609289948454484</v>
          </cell>
          <cell r="CP330">
            <v>123.45679012345678</v>
          </cell>
          <cell r="CQ330">
            <v>9.548360953609036E-3</v>
          </cell>
        </row>
        <row r="331">
          <cell r="A331">
            <v>301</v>
          </cell>
          <cell r="CB331">
            <v>6.7894835861740113</v>
          </cell>
          <cell r="CM331">
            <v>6.9252077562326866</v>
          </cell>
          <cell r="CN331">
            <v>47.018584391786781</v>
          </cell>
          <cell r="CO331">
            <v>4.0329251347476112E-3</v>
          </cell>
          <cell r="CP331">
            <v>47.958502466985358</v>
          </cell>
          <cell r="CQ331">
            <v>5.8235438945755506E-4</v>
          </cell>
        </row>
        <row r="332">
          <cell r="A332">
            <v>301</v>
          </cell>
          <cell r="CB332">
            <v>5.0295767274479903</v>
          </cell>
          <cell r="CM332">
            <v>7.7160493827160499</v>
          </cell>
          <cell r="CN332">
            <v>38.808462403148077</v>
          </cell>
          <cell r="CO332">
            <v>24.55860124088808</v>
          </cell>
          <cell r="CP332">
            <v>59.537418076512736</v>
          </cell>
          <cell r="CQ332">
            <v>3.182794720819095</v>
          </cell>
        </row>
        <row r="333">
          <cell r="A333">
            <v>301</v>
          </cell>
          <cell r="CB333">
            <v>6.4026917389438465</v>
          </cell>
          <cell r="CM333">
            <v>6.9252077562326866</v>
          </cell>
          <cell r="CN333">
            <v>44.339970491300875</v>
          </cell>
          <cell r="CO333">
            <v>1.1693796721773597</v>
          </cell>
          <cell r="CP333">
            <v>47.958502466985358</v>
          </cell>
          <cell r="CQ333">
            <v>0.16885842466241074</v>
          </cell>
        </row>
        <row r="334">
          <cell r="A334">
            <v>301</v>
          </cell>
          <cell r="CB334">
            <v>8.1362574502032015</v>
          </cell>
          <cell r="CM334">
            <v>7.7160493827160499</v>
          </cell>
          <cell r="CN334">
            <v>62.779764276259272</v>
          </cell>
          <cell r="CO334">
            <v>13.498313638636013</v>
          </cell>
          <cell r="CP334">
            <v>59.537418076512736</v>
          </cell>
          <cell r="CQ334">
            <v>1.7493814475672271</v>
          </cell>
        </row>
        <row r="335">
          <cell r="A335">
            <v>301</v>
          </cell>
          <cell r="CB335">
            <v>8.7414133574634576</v>
          </cell>
          <cell r="CM335">
            <v>11.111111111111111</v>
          </cell>
          <cell r="CN335">
            <v>97.126815082927308</v>
          </cell>
          <cell r="CO335">
            <v>41.293379665138815</v>
          </cell>
          <cell r="CP335">
            <v>123.45679012345678</v>
          </cell>
          <cell r="CQ335">
            <v>3.7164041698624937</v>
          </cell>
        </row>
        <row r="336">
          <cell r="A336">
            <v>301</v>
          </cell>
          <cell r="CB336">
            <v>7.5546841775558935</v>
          </cell>
          <cell r="CM336">
            <v>27.700831024930746</v>
          </cell>
          <cell r="CN336">
            <v>209.27102984919372</v>
          </cell>
          <cell r="CO336">
            <v>15.21281516577683</v>
          </cell>
          <cell r="CP336">
            <v>767.33603947176573</v>
          </cell>
          <cell r="CQ336">
            <v>0.54918262748454361</v>
          </cell>
        </row>
        <row r="337">
          <cell r="A337">
            <v>301</v>
          </cell>
          <cell r="CB337">
            <v>0</v>
          </cell>
          <cell r="CM337">
            <v>0</v>
          </cell>
          <cell r="CN337">
            <v>0</v>
          </cell>
          <cell r="CO337">
            <v>0</v>
          </cell>
          <cell r="CP337">
            <v>0</v>
          </cell>
          <cell r="CQ337">
            <v>0</v>
          </cell>
        </row>
        <row r="338">
          <cell r="A338">
            <v>301</v>
          </cell>
          <cell r="CB338">
            <v>9.7558415927830424</v>
          </cell>
          <cell r="CM338">
            <v>7.7160493827160499</v>
          </cell>
          <cell r="CN338">
            <v>75.276555499869161</v>
          </cell>
          <cell r="CO338">
            <v>66.795476514320114</v>
          </cell>
          <cell r="CP338">
            <v>59.537418076512736</v>
          </cell>
          <cell r="CQ338">
            <v>8.656693756255887</v>
          </cell>
        </row>
        <row r="339">
          <cell r="A339">
            <v>301</v>
          </cell>
          <cell r="CB339">
            <v>6.082149253898339</v>
          </cell>
          <cell r="CM339">
            <v>27.700831024930746</v>
          </cell>
          <cell r="CN339">
            <v>168.48058875064649</v>
          </cell>
          <cell r="CO339">
            <v>14.821136413209073</v>
          </cell>
          <cell r="CP339">
            <v>767.33603947176573</v>
          </cell>
          <cell r="CQ339">
            <v>0.5350430245168476</v>
          </cell>
        </row>
        <row r="340">
          <cell r="A340">
            <v>301</v>
          </cell>
          <cell r="CB340">
            <v>9.1351708845922861</v>
          </cell>
          <cell r="CM340">
            <v>27.700831024930746</v>
          </cell>
          <cell r="CN340">
            <v>253.05182505795804</v>
          </cell>
          <cell r="CO340">
            <v>149.29692273503355</v>
          </cell>
          <cell r="CP340">
            <v>767.33603947176573</v>
          </cell>
          <cell r="CQ340">
            <v>5.3896189107347112</v>
          </cell>
        </row>
        <row r="341">
          <cell r="A341">
            <v>301</v>
          </cell>
          <cell r="CB341">
            <v>8.2556551875611781</v>
          </cell>
          <cell r="CM341">
            <v>27.700831024930746</v>
          </cell>
          <cell r="CN341">
            <v>228.68850935072516</v>
          </cell>
          <cell r="CO341">
            <v>57.603272971653432</v>
          </cell>
          <cell r="CP341">
            <v>767.33603947176573</v>
          </cell>
          <cell r="CQ341">
            <v>2.0794781542766891</v>
          </cell>
        </row>
        <row r="342">
          <cell r="A342">
            <v>301</v>
          </cell>
          <cell r="CB342">
            <v>0</v>
          </cell>
          <cell r="CM342">
            <v>0</v>
          </cell>
          <cell r="CN342">
            <v>0</v>
          </cell>
          <cell r="CO342">
            <v>0</v>
          </cell>
          <cell r="CP342">
            <v>0</v>
          </cell>
          <cell r="CQ342">
            <v>0</v>
          </cell>
        </row>
        <row r="343">
          <cell r="A343">
            <v>301</v>
          </cell>
          <cell r="CB343">
            <v>5.5591252284658879</v>
          </cell>
          <cell r="CM343">
            <v>27.700831024930746</v>
          </cell>
          <cell r="CN343">
            <v>153.99238860016308</v>
          </cell>
          <cell r="CO343">
            <v>43.594075007520203</v>
          </cell>
          <cell r="CP343">
            <v>767.33603947176573</v>
          </cell>
          <cell r="CQ343">
            <v>1.5737461077714794</v>
          </cell>
        </row>
        <row r="344">
          <cell r="A344">
            <v>301</v>
          </cell>
          <cell r="CB344">
            <v>0</v>
          </cell>
          <cell r="CM344">
            <v>0</v>
          </cell>
          <cell r="CN344">
            <v>0</v>
          </cell>
          <cell r="CO344">
            <v>0</v>
          </cell>
          <cell r="CP344">
            <v>0</v>
          </cell>
          <cell r="CQ344">
            <v>0</v>
          </cell>
        </row>
        <row r="345">
          <cell r="A345">
            <v>301</v>
          </cell>
          <cell r="CB345">
            <v>0</v>
          </cell>
          <cell r="CM345">
            <v>0</v>
          </cell>
          <cell r="CN345">
            <v>0</v>
          </cell>
          <cell r="CO345">
            <v>0</v>
          </cell>
          <cell r="CP345">
            <v>0</v>
          </cell>
          <cell r="CQ345">
            <v>0</v>
          </cell>
        </row>
        <row r="346">
          <cell r="A346">
            <v>301</v>
          </cell>
          <cell r="CB346">
            <v>7.4004644863374027</v>
          </cell>
          <cell r="CM346">
            <v>6.9252077562326866</v>
          </cell>
          <cell r="CN346">
            <v>51.249754060508323</v>
          </cell>
          <cell r="CO346">
            <v>2.3849834359052524</v>
          </cell>
          <cell r="CP346">
            <v>47.958502466985358</v>
          </cell>
          <cell r="CQ346">
            <v>0.34439160814471848</v>
          </cell>
        </row>
        <row r="347">
          <cell r="A347">
            <v>301</v>
          </cell>
          <cell r="CB347">
            <v>6.4490501993172433</v>
          </cell>
          <cell r="CM347">
            <v>7.7160493827160499</v>
          </cell>
          <cell r="CN347">
            <v>49.761189809546636</v>
          </cell>
          <cell r="CO347">
            <v>1.0255241965996686</v>
          </cell>
          <cell r="CP347">
            <v>59.537418076512736</v>
          </cell>
          <cell r="CQ347">
            <v>0.13290793587931704</v>
          </cell>
        </row>
        <row r="348">
          <cell r="A348">
            <v>301</v>
          </cell>
          <cell r="CB348">
            <v>6.7465098740096021</v>
          </cell>
          <cell r="CM348">
            <v>7.7160493827160499</v>
          </cell>
          <cell r="CN348">
            <v>52.056403348839524</v>
          </cell>
          <cell r="CO348">
            <v>3.4746753779429367E-2</v>
          </cell>
          <cell r="CP348">
            <v>59.537418076512736</v>
          </cell>
          <cell r="CQ348">
            <v>4.5031792898140455E-3</v>
          </cell>
        </row>
        <row r="349">
          <cell r="A349">
            <v>301</v>
          </cell>
          <cell r="CB349">
            <v>8.3686748999653986</v>
          </cell>
          <cell r="CM349">
            <v>11.111111111111111</v>
          </cell>
          <cell r="CN349">
            <v>92.985276666282203</v>
          </cell>
          <cell r="CO349">
            <v>26.868993413283913</v>
          </cell>
          <cell r="CP349">
            <v>123.45679012345678</v>
          </cell>
          <cell r="CQ349">
            <v>2.4182094071955524</v>
          </cell>
        </row>
        <row r="350">
          <cell r="A350">
            <v>301</v>
          </cell>
          <cell r="CB350">
            <v>6.6933260803789771</v>
          </cell>
          <cell r="CM350">
            <v>11.111111111111111</v>
          </cell>
          <cell r="CN350">
            <v>74.370289781988632</v>
          </cell>
          <cell r="CO350">
            <v>0.16077300018752483</v>
          </cell>
          <cell r="CP350">
            <v>123.45679012345678</v>
          </cell>
          <cell r="CQ350">
            <v>1.4469570016877235E-2</v>
          </cell>
        </row>
        <row r="351">
          <cell r="A351">
            <v>301</v>
          </cell>
          <cell r="CB351">
            <v>0</v>
          </cell>
          <cell r="CM351">
            <v>0</v>
          </cell>
          <cell r="CN351">
            <v>0</v>
          </cell>
          <cell r="CO351">
            <v>0</v>
          </cell>
          <cell r="CP351">
            <v>0</v>
          </cell>
          <cell r="CQ351">
            <v>0</v>
          </cell>
        </row>
        <row r="352">
          <cell r="A352">
            <v>301</v>
          </cell>
          <cell r="CB352">
            <v>7.1719499336251893</v>
          </cell>
          <cell r="CM352">
            <v>27.700831024930746</v>
          </cell>
          <cell r="CN352">
            <v>198.66897323061465</v>
          </cell>
          <cell r="CO352">
            <v>3.5568833857966071</v>
          </cell>
          <cell r="CP352">
            <v>767.33603947176573</v>
          </cell>
          <cell r="CQ352">
            <v>0.12840349022725753</v>
          </cell>
        </row>
        <row r="353">
          <cell r="A353">
            <v>301</v>
          </cell>
          <cell r="CB353">
            <v>4.5932126573594028</v>
          </cell>
          <cell r="CM353">
            <v>7.7160493827160499</v>
          </cell>
          <cell r="CN353">
            <v>35.441455689501566</v>
          </cell>
          <cell r="CO353">
            <v>38.04158375864899</v>
          </cell>
          <cell r="CP353">
            <v>59.537418076512736</v>
          </cell>
          <cell r="CQ353">
            <v>4.9301892551209088</v>
          </cell>
        </row>
        <row r="354">
          <cell r="A354">
            <v>301</v>
          </cell>
          <cell r="CB354">
            <v>5.2460277168969291</v>
          </cell>
          <cell r="CM354">
            <v>27.700831024930746</v>
          </cell>
          <cell r="CN354">
            <v>145.31932733786508</v>
          </cell>
          <cell r="CO354">
            <v>68.070132704146403</v>
          </cell>
          <cell r="CP354">
            <v>767.33603947176573</v>
          </cell>
          <cell r="CQ354">
            <v>2.4573317906196852</v>
          </cell>
        </row>
        <row r="355">
          <cell r="A355">
            <v>301</v>
          </cell>
          <cell r="CB355">
            <v>2.7021317827275873</v>
          </cell>
          <cell r="CM355">
            <v>27.700831024930746</v>
          </cell>
          <cell r="CN355">
            <v>74.851295920431781</v>
          </cell>
          <cell r="CO355">
            <v>468.26313657872043</v>
          </cell>
          <cell r="CP355">
            <v>767.33603947176573</v>
          </cell>
          <cell r="CQ355">
            <v>16.904299230491809</v>
          </cell>
        </row>
        <row r="356">
          <cell r="A356">
            <v>301</v>
          </cell>
          <cell r="CB356">
            <v>10.808792547146711</v>
          </cell>
          <cell r="CM356">
            <v>11.111111111111111</v>
          </cell>
          <cell r="CN356">
            <v>120.09769496829678</v>
          </cell>
          <cell r="CO356">
            <v>177.34931988500719</v>
          </cell>
          <cell r="CP356">
            <v>123.45679012345678</v>
          </cell>
          <cell r="CQ356">
            <v>15.961438789650646</v>
          </cell>
        </row>
        <row r="357">
          <cell r="A357">
            <v>301</v>
          </cell>
          <cell r="CB357">
            <v>7.2103024726121525</v>
          </cell>
          <cell r="CM357">
            <v>6.9252077562326866</v>
          </cell>
          <cell r="CN357">
            <v>49.932842608117397</v>
          </cell>
          <cell r="CO357">
            <v>1.0897539473794986</v>
          </cell>
          <cell r="CP357">
            <v>47.958502466985358</v>
          </cell>
          <cell r="CQ357">
            <v>0.15736047000159961</v>
          </cell>
        </row>
        <row r="358">
          <cell r="A358">
            <v>301</v>
          </cell>
          <cell r="CB358">
            <v>4.1627422206204434</v>
          </cell>
          <cell r="CM358">
            <v>7.7160493827160499</v>
          </cell>
          <cell r="CN358">
            <v>32.11992454182441</v>
          </cell>
          <cell r="CO358">
            <v>54.221679832219877</v>
          </cell>
          <cell r="CP358">
            <v>59.537418076512736</v>
          </cell>
          <cell r="CQ358">
            <v>7.0271297062556952</v>
          </cell>
        </row>
        <row r="359">
          <cell r="A359">
            <v>301</v>
          </cell>
          <cell r="CB359">
            <v>10.762285319761814</v>
          </cell>
          <cell r="CM359">
            <v>7.7160493827160499</v>
          </cell>
          <cell r="CN359">
            <v>83.042324998162144</v>
          </cell>
          <cell r="CO359">
            <v>120.30858415877</v>
          </cell>
          <cell r="CP359">
            <v>59.537418076512736</v>
          </cell>
          <cell r="CQ359">
            <v>15.591992506976592</v>
          </cell>
        </row>
        <row r="360">
          <cell r="A360">
            <v>301</v>
          </cell>
          <cell r="CB360">
            <v>0</v>
          </cell>
          <cell r="CM360">
            <v>0</v>
          </cell>
          <cell r="CN360">
            <v>0</v>
          </cell>
          <cell r="CO360">
            <v>0</v>
          </cell>
          <cell r="CP360">
            <v>0</v>
          </cell>
          <cell r="CQ360">
            <v>0</v>
          </cell>
        </row>
        <row r="361">
          <cell r="A361">
            <v>301</v>
          </cell>
          <cell r="CB361">
            <v>6.9504745323509409</v>
          </cell>
          <cell r="CM361">
            <v>27.700831024930746</v>
          </cell>
          <cell r="CN361">
            <v>192.53392056373795</v>
          </cell>
          <cell r="CO361">
            <v>0.51884669455117971</v>
          </cell>
          <cell r="CP361">
            <v>767.33603947176573</v>
          </cell>
          <cell r="CQ361">
            <v>1.873036567329759E-2</v>
          </cell>
        </row>
        <row r="362">
          <cell r="A362">
            <v>301</v>
          </cell>
          <cell r="CB362">
            <v>6.6189395124500194</v>
          </cell>
          <cell r="CM362">
            <v>27.700831024930746</v>
          </cell>
          <cell r="CN362">
            <v>183.35012499861548</v>
          </cell>
          <cell r="CO362">
            <v>1.0498277415252515</v>
          </cell>
          <cell r="CP362">
            <v>767.33603947176573</v>
          </cell>
          <cell r="CQ362">
            <v>3.7898781469061581E-2</v>
          </cell>
        </row>
        <row r="363">
          <cell r="CB363">
            <v>0</v>
          </cell>
          <cell r="CM363">
            <v>0</v>
          </cell>
          <cell r="CN363">
            <v>0</v>
          </cell>
          <cell r="CO363">
            <v>0</v>
          </cell>
          <cell r="CP363">
            <v>0</v>
          </cell>
          <cell r="CQ363">
            <v>0</v>
          </cell>
        </row>
        <row r="364">
          <cell r="A364">
            <v>316</v>
          </cell>
          <cell r="CB364">
            <v>0</v>
          </cell>
          <cell r="CM364">
            <v>0</v>
          </cell>
          <cell r="CN364">
            <v>0</v>
          </cell>
          <cell r="CO364">
            <v>0</v>
          </cell>
          <cell r="CP364">
            <v>0</v>
          </cell>
          <cell r="CQ364">
            <v>0</v>
          </cell>
        </row>
        <row r="365">
          <cell r="A365">
            <v>316</v>
          </cell>
          <cell r="CB365">
            <v>0.88310112606450997</v>
          </cell>
          <cell r="CM365">
            <v>11.111111111111111</v>
          </cell>
          <cell r="CN365">
            <v>9.8122347340501097</v>
          </cell>
          <cell r="CO365">
            <v>3.0421120913308499</v>
          </cell>
          <cell r="CP365">
            <v>123.45679012345678</v>
          </cell>
          <cell r="CQ365">
            <v>0.27379008821977652</v>
          </cell>
        </row>
        <row r="366">
          <cell r="A366">
            <v>316</v>
          </cell>
          <cell r="CB366">
            <v>0.99905393820774446</v>
          </cell>
          <cell r="CM366">
            <v>4.5269352648257133</v>
          </cell>
          <cell r="CN366">
            <v>4.5226525043356478</v>
          </cell>
          <cell r="CO366">
            <v>0.75097614330875384</v>
          </cell>
          <cell r="CP366">
            <v>20.493142891922652</v>
          </cell>
          <cell r="CQ366">
            <v>0.16589063005690372</v>
          </cell>
        </row>
        <row r="367">
          <cell r="A367">
            <v>316</v>
          </cell>
          <cell r="CB367">
            <v>1.0244567080442446</v>
          </cell>
          <cell r="CM367">
            <v>6.9252077562326866</v>
          </cell>
          <cell r="CN367">
            <v>7.0945755404726079</v>
          </cell>
          <cell r="CO367">
            <v>1.0099930772943488</v>
          </cell>
          <cell r="CP367">
            <v>47.958502466985358</v>
          </cell>
          <cell r="CQ367">
            <v>0.14584300036130399</v>
          </cell>
        </row>
        <row r="368">
          <cell r="A368">
            <v>316</v>
          </cell>
          <cell r="CB368">
            <v>1.2634214335453149</v>
          </cell>
          <cell r="CM368">
            <v>11.111111111111111</v>
          </cell>
          <cell r="CN368">
            <v>14.038015928281276</v>
          </cell>
          <cell r="CO368">
            <v>0.22698630500614456</v>
          </cell>
          <cell r="CP368">
            <v>123.45679012345678</v>
          </cell>
          <cell r="CQ368">
            <v>2.0428767450553012E-2</v>
          </cell>
        </row>
        <row r="369">
          <cell r="A369">
            <v>316</v>
          </cell>
          <cell r="CB369">
            <v>1.0119534442222307</v>
          </cell>
          <cell r="CM369">
            <v>7.7160493827160499</v>
          </cell>
          <cell r="CN369">
            <v>7.8082827486283239</v>
          </cell>
          <cell r="CO369">
            <v>1.2002251076829771</v>
          </cell>
          <cell r="CP369">
            <v>59.537418076512736</v>
          </cell>
          <cell r="CQ369">
            <v>0.15554917395571383</v>
          </cell>
        </row>
        <row r="370">
          <cell r="A370">
            <v>316</v>
          </cell>
          <cell r="CB370">
            <v>0</v>
          </cell>
          <cell r="CM370">
            <v>0</v>
          </cell>
          <cell r="CN370">
            <v>0</v>
          </cell>
          <cell r="CO370">
            <v>0</v>
          </cell>
          <cell r="CP370">
            <v>0</v>
          </cell>
          <cell r="CQ370">
            <v>0</v>
          </cell>
        </row>
        <row r="371">
          <cell r="A371">
            <v>316</v>
          </cell>
          <cell r="CB371">
            <v>0.62981076835250593</v>
          </cell>
          <cell r="CM371">
            <v>4.5269352648257133</v>
          </cell>
          <cell r="CN371">
            <v>2.8511125774219375</v>
          </cell>
          <cell r="CO371">
            <v>2.7298063526015146</v>
          </cell>
          <cell r="CP371">
            <v>20.493142891922652</v>
          </cell>
          <cell r="CQ371">
            <v>0.60301422328967458</v>
          </cell>
        </row>
        <row r="372">
          <cell r="A372">
            <v>316</v>
          </cell>
          <cell r="CB372">
            <v>1.4172123940792252</v>
          </cell>
          <cell r="CM372">
            <v>11.111111111111111</v>
          </cell>
          <cell r="CN372">
            <v>15.746804378658057</v>
          </cell>
          <cell r="CO372">
            <v>1.3108554209310922E-3</v>
          </cell>
          <cell r="CP372">
            <v>123.45679012345678</v>
          </cell>
          <cell r="CQ372">
            <v>1.1797698788379831E-4</v>
          </cell>
        </row>
        <row r="373">
          <cell r="A373">
            <v>316</v>
          </cell>
          <cell r="CB373">
            <v>3.4191753006204575</v>
          </cell>
          <cell r="CM373">
            <v>9.765625</v>
          </cell>
          <cell r="CN373">
            <v>33.390383795121657</v>
          </cell>
          <cell r="CO373">
            <v>39.565068184827815</v>
          </cell>
          <cell r="CP373">
            <v>95.367431640625</v>
          </cell>
          <cell r="CQ373">
            <v>4.0514629821263686</v>
          </cell>
        </row>
        <row r="374">
          <cell r="A374">
            <v>316</v>
          </cell>
          <cell r="CB374">
            <v>0</v>
          </cell>
          <cell r="CM374">
            <v>0</v>
          </cell>
          <cell r="CN374">
            <v>0</v>
          </cell>
          <cell r="CO374">
            <v>0</v>
          </cell>
          <cell r="CP374">
            <v>0</v>
          </cell>
          <cell r="CQ374">
            <v>0</v>
          </cell>
        </row>
        <row r="375">
          <cell r="A375">
            <v>316</v>
          </cell>
          <cell r="CB375">
            <v>1.2911304363791776</v>
          </cell>
          <cell r="CM375">
            <v>6.9252077562326866</v>
          </cell>
          <cell r="CN375">
            <v>8.9413465123211733</v>
          </cell>
          <cell r="CO375">
            <v>9.1937000652882475E-2</v>
          </cell>
          <cell r="CP375">
            <v>47.958502466985358</v>
          </cell>
          <cell r="CQ375">
            <v>1.327570289427623E-2</v>
          </cell>
        </row>
        <row r="376">
          <cell r="A376">
            <v>316</v>
          </cell>
          <cell r="CB376">
            <v>2.6692635534171973</v>
          </cell>
          <cell r="CM376">
            <v>7.7160493827160499</v>
          </cell>
          <cell r="CN376">
            <v>20.596169393651216</v>
          </cell>
          <cell r="CO376">
            <v>12.306704813903441</v>
          </cell>
          <cell r="CP376">
            <v>59.537418076512736</v>
          </cell>
          <cell r="CQ376">
            <v>1.5949489438818858</v>
          </cell>
        </row>
        <row r="377">
          <cell r="A377">
            <v>316</v>
          </cell>
          <cell r="CB377">
            <v>0</v>
          </cell>
          <cell r="CM377">
            <v>0</v>
          </cell>
          <cell r="CN377">
            <v>0</v>
          </cell>
          <cell r="CO377">
            <v>0</v>
          </cell>
          <cell r="CP377">
            <v>0</v>
          </cell>
          <cell r="CQ377">
            <v>0</v>
          </cell>
        </row>
        <row r="378">
          <cell r="A378">
            <v>316</v>
          </cell>
          <cell r="CB378">
            <v>1.0549272401013488</v>
          </cell>
          <cell r="CM378">
            <v>7.7160493827160499</v>
          </cell>
          <cell r="CN378">
            <v>8.1398706797943579</v>
          </cell>
          <cell r="CO378">
            <v>0.95291997755086433</v>
          </cell>
          <cell r="CP378">
            <v>59.537418076512736</v>
          </cell>
          <cell r="CQ378">
            <v>0.12349842909059201</v>
          </cell>
        </row>
        <row r="379">
          <cell r="A379">
            <v>316</v>
          </cell>
          <cell r="CB379">
            <v>0</v>
          </cell>
          <cell r="CM379">
            <v>0</v>
          </cell>
          <cell r="CN379">
            <v>0</v>
          </cell>
          <cell r="CO379">
            <v>0</v>
          </cell>
          <cell r="CP379">
            <v>0</v>
          </cell>
          <cell r="CQ379">
            <v>0</v>
          </cell>
        </row>
        <row r="380">
          <cell r="A380">
            <v>316</v>
          </cell>
          <cell r="CB380">
            <v>1.2893775771537062</v>
          </cell>
          <cell r="CM380">
            <v>7.7160493827160499</v>
          </cell>
          <cell r="CN380">
            <v>9.9489010582847701</v>
          </cell>
          <cell r="CO380">
            <v>0.10557642838493032</v>
          </cell>
          <cell r="CP380">
            <v>59.537418076512736</v>
          </cell>
          <cell r="CQ380">
            <v>1.368270511868697E-2</v>
          </cell>
        </row>
        <row r="381">
          <cell r="A381">
            <v>316</v>
          </cell>
          <cell r="CB381">
            <v>0.72428907946033982</v>
          </cell>
          <cell r="CM381">
            <v>9.765625</v>
          </cell>
          <cell r="CN381">
            <v>7.0731355416048807</v>
          </cell>
          <cell r="CO381">
            <v>4.5430470428554166</v>
          </cell>
          <cell r="CP381">
            <v>95.367431640625</v>
          </cell>
          <cell r="CQ381">
            <v>0.46520801718839466</v>
          </cell>
        </row>
        <row r="382">
          <cell r="CB382">
            <v>0</v>
          </cell>
          <cell r="CM382">
            <v>0</v>
          </cell>
          <cell r="CN382">
            <v>0</v>
          </cell>
          <cell r="CO382">
            <v>0</v>
          </cell>
          <cell r="CP382">
            <v>0</v>
          </cell>
          <cell r="CQ382">
            <v>0</v>
          </cell>
        </row>
        <row r="383">
          <cell r="A383">
            <v>297</v>
          </cell>
          <cell r="CB383">
            <v>21.676076243726904</v>
          </cell>
          <cell r="CM383">
            <v>7.7160493827160499</v>
          </cell>
          <cell r="CN383">
            <v>167.25367472011501</v>
          </cell>
          <cell r="CO383">
            <v>82.856185507735219</v>
          </cell>
          <cell r="CP383">
            <v>59.537418076512736</v>
          </cell>
          <cell r="CQ383">
            <v>10.738161641802483</v>
          </cell>
        </row>
        <row r="384">
          <cell r="A384">
            <v>297</v>
          </cell>
          <cell r="CB384">
            <v>23.305020924086826</v>
          </cell>
          <cell r="CM384">
            <v>27.700831024930746</v>
          </cell>
          <cell r="CN384">
            <v>645.56844665060453</v>
          </cell>
          <cell r="CO384">
            <v>75.229944788787691</v>
          </cell>
          <cell r="CP384">
            <v>767.33603947176573</v>
          </cell>
          <cell r="CQ384">
            <v>2.7158010068752358</v>
          </cell>
        </row>
        <row r="385">
          <cell r="A385">
            <v>297</v>
          </cell>
          <cell r="CB385">
            <v>35.929992648445527</v>
          </cell>
          <cell r="CM385">
            <v>27.700831024930746</v>
          </cell>
          <cell r="CN385">
            <v>995.29065508159351</v>
          </cell>
          <cell r="CO385">
            <v>3337.8003950080092</v>
          </cell>
          <cell r="CP385">
            <v>767.33603947176573</v>
          </cell>
          <cell r="CQ385">
            <v>120.49459425978914</v>
          </cell>
        </row>
        <row r="386">
          <cell r="A386">
            <v>297</v>
          </cell>
          <cell r="CB386">
            <v>36.75066749985664</v>
          </cell>
          <cell r="CM386">
            <v>9.765625</v>
          </cell>
          <cell r="CN386">
            <v>358.89323730328749</v>
          </cell>
          <cell r="CO386">
            <v>1359.2304886565687</v>
          </cell>
          <cell r="CP386">
            <v>95.367431640625</v>
          </cell>
          <cell r="CQ386">
            <v>139.18520203843264</v>
          </cell>
        </row>
        <row r="387">
          <cell r="A387">
            <v>297</v>
          </cell>
          <cell r="CB387">
            <v>0</v>
          </cell>
          <cell r="CM387">
            <v>0</v>
          </cell>
          <cell r="CN387">
            <v>0</v>
          </cell>
          <cell r="CO387">
            <v>0</v>
          </cell>
          <cell r="CP387">
            <v>0</v>
          </cell>
          <cell r="CQ387">
            <v>0</v>
          </cell>
        </row>
        <row r="388">
          <cell r="A388">
            <v>297</v>
          </cell>
          <cell r="CB388">
            <v>12.2464520579694</v>
          </cell>
          <cell r="CM388">
            <v>7.7160493827160499</v>
          </cell>
          <cell r="CN388">
            <v>94.494228842356492</v>
          </cell>
          <cell r="CO388">
            <v>1245.8032271241389</v>
          </cell>
          <cell r="CP388">
            <v>59.537418076512736</v>
          </cell>
          <cell r="CQ388">
            <v>161.45609823528838</v>
          </cell>
        </row>
        <row r="389">
          <cell r="A389">
            <v>297</v>
          </cell>
          <cell r="CB389">
            <v>23.905965626457391</v>
          </cell>
          <cell r="CM389">
            <v>7.7160493827160499</v>
          </cell>
          <cell r="CN389">
            <v>184.45961131525766</v>
          </cell>
          <cell r="CO389">
            <v>8.4587913585030901</v>
          </cell>
          <cell r="CP389">
            <v>59.537418076512736</v>
          </cell>
          <cell r="CQ389">
            <v>1.0962593600620003</v>
          </cell>
        </row>
        <row r="390">
          <cell r="A390">
            <v>297</v>
          </cell>
          <cell r="CB390">
            <v>27.448077230884977</v>
          </cell>
          <cell r="CM390">
            <v>7.7160493827160499</v>
          </cell>
          <cell r="CN390">
            <v>211.79071937411248</v>
          </cell>
          <cell r="CO390">
            <v>48.035971505849922</v>
          </cell>
          <cell r="CP390">
            <v>59.537418076512736</v>
          </cell>
          <cell r="CQ390">
            <v>6.2254619071581496</v>
          </cell>
        </row>
        <row r="391">
          <cell r="A391">
            <v>297</v>
          </cell>
          <cell r="CB391">
            <v>34.002513788909816</v>
          </cell>
          <cell r="CM391">
            <v>4.5269352648257133</v>
          </cell>
          <cell r="CN391">
            <v>153.92717876373843</v>
          </cell>
          <cell r="CO391">
            <v>370.72832355079822</v>
          </cell>
          <cell r="CP391">
            <v>20.493142891922652</v>
          </cell>
          <cell r="CQ391">
            <v>81.893886672371323</v>
          </cell>
        </row>
        <row r="392">
          <cell r="A392">
            <v>297</v>
          </cell>
          <cell r="CB392">
            <v>21.209629413922919</v>
          </cell>
          <cell r="CM392">
            <v>11.111111111111111</v>
          </cell>
          <cell r="CN392">
            <v>235.66254904358797</v>
          </cell>
          <cell r="CO392">
            <v>155.69717834192471</v>
          </cell>
          <cell r="CP392">
            <v>123.45679012345678</v>
          </cell>
          <cell r="CQ392">
            <v>14.012746050773226</v>
          </cell>
        </row>
        <row r="393">
          <cell r="A393">
            <v>297</v>
          </cell>
          <cell r="CB393">
            <v>17.790739626969874</v>
          </cell>
          <cell r="CM393">
            <v>7.7160493827160499</v>
          </cell>
          <cell r="CN393">
            <v>137.27422551674286</v>
          </cell>
          <cell r="CO393">
            <v>395.81655681375815</v>
          </cell>
          <cell r="CP393">
            <v>59.537418076512736</v>
          </cell>
          <cell r="CQ393">
            <v>51.297825763063052</v>
          </cell>
        </row>
        <row r="394">
          <cell r="A394">
            <v>297</v>
          </cell>
          <cell r="CB394">
            <v>17.555030193625637</v>
          </cell>
          <cell r="CM394">
            <v>7.7160493827160499</v>
          </cell>
          <cell r="CN394">
            <v>135.45547988908672</v>
          </cell>
          <cell r="CO394">
            <v>422.29787423630819</v>
          </cell>
          <cell r="CP394">
            <v>59.537418076512736</v>
          </cell>
          <cell r="CQ394">
            <v>54.729804501025541</v>
          </cell>
        </row>
        <row r="395">
          <cell r="A395">
            <v>297</v>
          </cell>
          <cell r="CB395">
            <v>10.240882252971359</v>
          </cell>
          <cell r="CM395">
            <v>6.9252077562326866</v>
          </cell>
          <cell r="CN395">
            <v>70.920237208942922</v>
          </cell>
          <cell r="CO395">
            <v>1498.9342439272903</v>
          </cell>
          <cell r="CP395">
            <v>47.958502466985358</v>
          </cell>
          <cell r="CQ395">
            <v>216.44610482310071</v>
          </cell>
        </row>
        <row r="396">
          <cell r="A396">
            <v>297</v>
          </cell>
          <cell r="CB396">
            <v>0</v>
          </cell>
          <cell r="CM396">
            <v>0</v>
          </cell>
          <cell r="CN396">
            <v>0</v>
          </cell>
          <cell r="CO396">
            <v>0</v>
          </cell>
          <cell r="CP396">
            <v>0</v>
          </cell>
          <cell r="CQ396">
            <v>0</v>
          </cell>
        </row>
        <row r="397">
          <cell r="A397">
            <v>297</v>
          </cell>
          <cell r="CB397">
            <v>25.460882590855356</v>
          </cell>
          <cell r="CM397">
            <v>27.700831024930746</v>
          </cell>
          <cell r="CN397">
            <v>705.28760639488519</v>
          </cell>
          <cell r="CO397">
            <v>7.1455737696873509</v>
          </cell>
          <cell r="CP397">
            <v>767.33603947176573</v>
          </cell>
          <cell r="CQ397">
            <v>0.2579552130857134</v>
          </cell>
        </row>
        <row r="398">
          <cell r="A398">
            <v>297</v>
          </cell>
          <cell r="CB398">
            <v>22.378647250420983</v>
          </cell>
          <cell r="CM398">
            <v>27.700831024930746</v>
          </cell>
          <cell r="CN398">
            <v>619.90712605044268</v>
          </cell>
          <cell r="CO398">
            <v>183.58002558172367</v>
          </cell>
          <cell r="CP398">
            <v>767.33603947176573</v>
          </cell>
          <cell r="CQ398">
            <v>6.6272389235002249</v>
          </cell>
        </row>
        <row r="399">
          <cell r="A399">
            <v>297</v>
          </cell>
          <cell r="CB399">
            <v>34.182915983987975</v>
          </cell>
          <cell r="CM399">
            <v>9.765625</v>
          </cell>
          <cell r="CN399">
            <v>333.81753890613254</v>
          </cell>
          <cell r="CO399">
            <v>831.94862942547093</v>
          </cell>
          <cell r="CP399">
            <v>95.367431640625</v>
          </cell>
          <cell r="CQ399">
            <v>85.191539653168221</v>
          </cell>
        </row>
        <row r="400">
          <cell r="A400">
            <v>297</v>
          </cell>
          <cell r="CB400">
            <v>7.3884393648630837</v>
          </cell>
          <cell r="CM400">
            <v>4.5269352648257133</v>
          </cell>
          <cell r="CN400">
            <v>33.446986712825186</v>
          </cell>
          <cell r="CO400">
            <v>1396.6203152019993</v>
          </cell>
          <cell r="CP400">
            <v>20.493142891922652</v>
          </cell>
          <cell r="CQ400">
            <v>308.51342762812163</v>
          </cell>
        </row>
        <row r="401">
          <cell r="A401">
            <v>297</v>
          </cell>
          <cell r="CB401">
            <v>0</v>
          </cell>
          <cell r="CM401">
            <v>0</v>
          </cell>
          <cell r="CN401">
            <v>0</v>
          </cell>
          <cell r="CO401">
            <v>0</v>
          </cell>
          <cell r="CP401">
            <v>0</v>
          </cell>
          <cell r="CQ401">
            <v>0</v>
          </cell>
        </row>
        <row r="402">
          <cell r="A402">
            <v>297</v>
          </cell>
          <cell r="CB402">
            <v>0</v>
          </cell>
          <cell r="CM402">
            <v>0</v>
          </cell>
          <cell r="CN402">
            <v>0</v>
          </cell>
          <cell r="CO402">
            <v>0</v>
          </cell>
          <cell r="CP402">
            <v>0</v>
          </cell>
          <cell r="CQ402">
            <v>0</v>
          </cell>
        </row>
        <row r="403">
          <cell r="A403">
            <v>297</v>
          </cell>
          <cell r="CB403">
            <v>0</v>
          </cell>
          <cell r="CM403">
            <v>0</v>
          </cell>
          <cell r="CN403">
            <v>0</v>
          </cell>
          <cell r="CO403">
            <v>0</v>
          </cell>
          <cell r="CP403">
            <v>0</v>
          </cell>
          <cell r="CQ403">
            <v>0</v>
          </cell>
        </row>
        <row r="404">
          <cell r="CB404">
            <v>0</v>
          </cell>
          <cell r="CM404">
            <v>0</v>
          </cell>
          <cell r="CN404">
            <v>0</v>
          </cell>
          <cell r="CO404">
            <v>0</v>
          </cell>
          <cell r="CP404">
            <v>0</v>
          </cell>
          <cell r="CQ404">
            <v>0</v>
          </cell>
        </row>
        <row r="405">
          <cell r="A405">
            <v>302</v>
          </cell>
          <cell r="CB405">
            <v>9.5453369686629408</v>
          </cell>
          <cell r="CM405">
            <v>6.9252077562326866</v>
          </cell>
          <cell r="CN405">
            <v>66.103441611239205</v>
          </cell>
          <cell r="CO405">
            <v>1.815579339464042</v>
          </cell>
          <cell r="CP405">
            <v>47.958502466985358</v>
          </cell>
          <cell r="CQ405">
            <v>0.26216965661860769</v>
          </cell>
        </row>
        <row r="406">
          <cell r="A406">
            <v>302</v>
          </cell>
          <cell r="CB406">
            <v>7.3303958187269256</v>
          </cell>
          <cell r="CM406">
            <v>7.7160493827160499</v>
          </cell>
          <cell r="CN406">
            <v>56.561696132152207</v>
          </cell>
          <cell r="CO406">
            <v>57.379202786343797</v>
          </cell>
          <cell r="CP406">
            <v>59.537418076512736</v>
          </cell>
          <cell r="CQ406">
            <v>7.4363446811101559</v>
          </cell>
        </row>
        <row r="407">
          <cell r="A407">
            <v>302</v>
          </cell>
          <cell r="CB407">
            <v>10.85778347403695</v>
          </cell>
          <cell r="CM407">
            <v>6.9252077562326866</v>
          </cell>
          <cell r="CN407">
            <v>75.192406329895775</v>
          </cell>
          <cell r="CO407">
            <v>4.4368040078488038</v>
          </cell>
          <cell r="CP407">
            <v>47.958502466985358</v>
          </cell>
          <cell r="CQ407">
            <v>0.64067449873336735</v>
          </cell>
        </row>
        <row r="408">
          <cell r="A408">
            <v>302</v>
          </cell>
          <cell r="CB408">
            <v>12.823630951688848</v>
          </cell>
          <cell r="CM408">
            <v>4.5269352648257133</v>
          </cell>
          <cell r="CN408">
            <v>58.051747178310769</v>
          </cell>
          <cell r="CO408">
            <v>34.641212240560641</v>
          </cell>
          <cell r="CP408">
            <v>20.493142891922652</v>
          </cell>
          <cell r="CQ408">
            <v>7.6522437839398458</v>
          </cell>
        </row>
        <row r="409">
          <cell r="A409">
            <v>302</v>
          </cell>
          <cell r="CB409">
            <v>0</v>
          </cell>
          <cell r="CM409">
            <v>0</v>
          </cell>
          <cell r="CN409">
            <v>0</v>
          </cell>
          <cell r="CO409">
            <v>0</v>
          </cell>
          <cell r="CP409">
            <v>0</v>
          </cell>
          <cell r="CQ409">
            <v>0</v>
          </cell>
        </row>
        <row r="410">
          <cell r="A410">
            <v>302</v>
          </cell>
          <cell r="CB410">
            <v>0</v>
          </cell>
          <cell r="CM410">
            <v>0</v>
          </cell>
          <cell r="CN410">
            <v>0</v>
          </cell>
          <cell r="CO410">
            <v>0</v>
          </cell>
          <cell r="CP410">
            <v>0</v>
          </cell>
          <cell r="CQ410">
            <v>0</v>
          </cell>
        </row>
        <row r="411">
          <cell r="A411">
            <v>302</v>
          </cell>
          <cell r="CB411">
            <v>4.965937011519336</v>
          </cell>
          <cell r="CM411">
            <v>4.5269352648257133</v>
          </cell>
          <cell r="CN411">
            <v>22.480475380350097</v>
          </cell>
          <cell r="CO411">
            <v>117.34997125852688</v>
          </cell>
          <cell r="CP411">
            <v>20.493142891922652</v>
          </cell>
          <cell r="CQ411">
            <v>25.922608651008584</v>
          </cell>
        </row>
        <row r="412">
          <cell r="A412">
            <v>302</v>
          </cell>
          <cell r="CB412">
            <v>1.7024865418534376</v>
          </cell>
          <cell r="CM412">
            <v>4.5269352648257133</v>
          </cell>
          <cell r="CN412">
            <v>7.7070463642075042</v>
          </cell>
          <cell r="CO412">
            <v>315.99793712616935</v>
          </cell>
          <cell r="CP412">
            <v>20.493142891922652</v>
          </cell>
          <cell r="CQ412">
            <v>69.80394431117081</v>
          </cell>
        </row>
        <row r="413">
          <cell r="A413">
            <v>302</v>
          </cell>
          <cell r="CB413">
            <v>12.624904244877484</v>
          </cell>
          <cell r="CM413">
            <v>27.700831024930746</v>
          </cell>
          <cell r="CN413">
            <v>349.72033919328209</v>
          </cell>
          <cell r="CO413">
            <v>182.6114420878063</v>
          </cell>
          <cell r="CP413">
            <v>767.33603947176573</v>
          </cell>
          <cell r="CQ413">
            <v>6.5922730593698073</v>
          </cell>
        </row>
        <row r="414">
          <cell r="A414">
            <v>302</v>
          </cell>
          <cell r="CB414">
            <v>12.387153732231825</v>
          </cell>
          <cell r="CM414">
            <v>11.111111111111111</v>
          </cell>
          <cell r="CN414">
            <v>137.63504146924251</v>
          </cell>
          <cell r="CO414">
            <v>60.310326742377576</v>
          </cell>
          <cell r="CP414">
            <v>123.45679012345678</v>
          </cell>
          <cell r="CQ414">
            <v>5.4279294068139823</v>
          </cell>
        </row>
        <row r="415">
          <cell r="A415">
            <v>302</v>
          </cell>
          <cell r="CB415">
            <v>2.4110047480108086</v>
          </cell>
          <cell r="CM415">
            <v>4.5269352648257133</v>
          </cell>
          <cell r="CN415">
            <v>10.914462417432361</v>
          </cell>
          <cell r="CO415">
            <v>264.67532631056127</v>
          </cell>
          <cell r="CP415">
            <v>20.493142891922652</v>
          </cell>
          <cell r="CQ415">
            <v>58.466779582002978</v>
          </cell>
        </row>
        <row r="416">
          <cell r="A416">
            <v>302</v>
          </cell>
          <cell r="CB416">
            <v>15.019645099130354</v>
          </cell>
          <cell r="CM416">
            <v>7.7160493827160499</v>
          </cell>
          <cell r="CN416">
            <v>115.89232329575891</v>
          </cell>
          <cell r="CO416">
            <v>190.00195466250184</v>
          </cell>
          <cell r="CP416">
            <v>59.537418076512736</v>
          </cell>
          <cell r="CQ416">
            <v>24.624253324260238</v>
          </cell>
        </row>
        <row r="417">
          <cell r="A417">
            <v>302</v>
          </cell>
          <cell r="CB417">
            <v>11.846634335832126</v>
          </cell>
          <cell r="CM417">
            <v>6.9252077562326866</v>
          </cell>
          <cell r="CN417">
            <v>82.040403987757102</v>
          </cell>
          <cell r="CO417">
            <v>22.17102083272481</v>
          </cell>
          <cell r="CP417">
            <v>47.958502466985358</v>
          </cell>
          <cell r="CQ417">
            <v>3.2014954082454627</v>
          </cell>
        </row>
        <row r="418">
          <cell r="A418">
            <v>302</v>
          </cell>
          <cell r="CB418">
            <v>7.7977224230428659</v>
          </cell>
          <cell r="CM418">
            <v>11.111111111111111</v>
          </cell>
          <cell r="CN418">
            <v>86.641360256031845</v>
          </cell>
          <cell r="CO418">
            <v>56.733012480420953</v>
          </cell>
          <cell r="CP418">
            <v>123.45679012345678</v>
          </cell>
          <cell r="CQ418">
            <v>5.1059711232378859</v>
          </cell>
        </row>
        <row r="419">
          <cell r="A419">
            <v>302</v>
          </cell>
          <cell r="CB419">
            <v>0</v>
          </cell>
          <cell r="CM419">
            <v>0</v>
          </cell>
          <cell r="CN419">
            <v>0</v>
          </cell>
          <cell r="CO419">
            <v>0</v>
          </cell>
          <cell r="CP419">
            <v>0</v>
          </cell>
          <cell r="CQ419">
            <v>0</v>
          </cell>
        </row>
        <row r="420">
          <cell r="A420">
            <v>302</v>
          </cell>
          <cell r="CB420">
            <v>5.3256387363900615</v>
          </cell>
          <cell r="CM420">
            <v>7.7160493827160499</v>
          </cell>
          <cell r="CN420">
            <v>41.092891484491219</v>
          </cell>
          <cell r="CO420">
            <v>172.75621345894112</v>
          </cell>
          <cell r="CP420">
            <v>59.537418076512736</v>
          </cell>
          <cell r="CQ420">
            <v>22.389205264278768</v>
          </cell>
        </row>
        <row r="421">
          <cell r="A421">
            <v>302</v>
          </cell>
          <cell r="CB421">
            <v>13.577174349549443</v>
          </cell>
          <cell r="CM421">
            <v>4.5269352648257133</v>
          </cell>
          <cell r="CN421">
            <v>61.462989359662487</v>
          </cell>
          <cell r="CO421">
            <v>56.08455777150381</v>
          </cell>
          <cell r="CP421">
            <v>20.493142891922652</v>
          </cell>
          <cell r="CQ421">
            <v>12.389078811725192</v>
          </cell>
        </row>
        <row r="422">
          <cell r="CB422">
            <v>0</v>
          </cell>
          <cell r="CM422">
            <v>0</v>
          </cell>
          <cell r="CN422">
            <v>0</v>
          </cell>
          <cell r="CO422">
            <v>0</v>
          </cell>
          <cell r="CP422">
            <v>0</v>
          </cell>
          <cell r="CQ422">
            <v>0</v>
          </cell>
        </row>
        <row r="423">
          <cell r="A423">
            <v>420</v>
          </cell>
          <cell r="CB423">
            <v>16.745999855642594</v>
          </cell>
          <cell r="CM423">
            <v>4.5269352648257133</v>
          </cell>
          <cell r="CN423">
            <v>75.808057291274764</v>
          </cell>
          <cell r="CO423">
            <v>18.039287679239603</v>
          </cell>
          <cell r="CP423">
            <v>20.493142891922652</v>
          </cell>
          <cell r="CQ423">
            <v>3.9848786483440279</v>
          </cell>
        </row>
        <row r="424">
          <cell r="A424">
            <v>420</v>
          </cell>
          <cell r="CB424">
            <v>19.814689837391548</v>
          </cell>
          <cell r="CM424">
            <v>4.5269352648257133</v>
          </cell>
          <cell r="CN424">
            <v>89.699818186471475</v>
          </cell>
          <cell r="CO424">
            <v>5.2068821385352022</v>
          </cell>
          <cell r="CP424">
            <v>20.493142891922652</v>
          </cell>
          <cell r="CQ424">
            <v>1.1502002644024261</v>
          </cell>
        </row>
        <row r="425">
          <cell r="A425">
            <v>420</v>
          </cell>
          <cell r="CB425">
            <v>22.383519675853403</v>
          </cell>
          <cell r="CM425">
            <v>4.5269352648257133</v>
          </cell>
          <cell r="CN425">
            <v>101.32874457154099</v>
          </cell>
          <cell r="CO425">
            <v>60.023055272507435</v>
          </cell>
          <cell r="CP425">
            <v>20.493142891922652</v>
          </cell>
          <cell r="CQ425">
            <v>13.259092909696891</v>
          </cell>
        </row>
        <row r="426">
          <cell r="A426">
            <v>420</v>
          </cell>
          <cell r="CB426">
            <v>12.793496274500798</v>
          </cell>
          <cell r="CM426">
            <v>4.5269352648257133</v>
          </cell>
          <cell r="CN426">
            <v>57.915329445454049</v>
          </cell>
          <cell r="CO426">
            <v>160.19586074028729</v>
          </cell>
          <cell r="CP426">
            <v>20.493142891922652</v>
          </cell>
          <cell r="CQ426">
            <v>35.38726563752946</v>
          </cell>
        </row>
        <row r="427">
          <cell r="A427">
            <v>420</v>
          </cell>
          <cell r="CB427">
            <v>0</v>
          </cell>
          <cell r="CM427">
            <v>0</v>
          </cell>
          <cell r="CN427">
            <v>0</v>
          </cell>
          <cell r="CO427">
            <v>0</v>
          </cell>
          <cell r="CP427">
            <v>0</v>
          </cell>
          <cell r="CQ427">
            <v>0</v>
          </cell>
        </row>
        <row r="428">
          <cell r="A428">
            <v>420</v>
          </cell>
          <cell r="CB428">
            <v>12.491116280368797</v>
          </cell>
          <cell r="CM428">
            <v>4.5269352648257133</v>
          </cell>
          <cell r="CN428">
            <v>56.546474786640097</v>
          </cell>
          <cell r="CO428">
            <v>176.8956402553097</v>
          </cell>
          <cell r="CP428">
            <v>20.493142891922652</v>
          </cell>
          <cell r="CQ428">
            <v>39.076246932397908</v>
          </cell>
        </row>
        <row r="429">
          <cell r="A429">
            <v>420</v>
          </cell>
          <cell r="CB429">
            <v>0</v>
          </cell>
          <cell r="CM429">
            <v>0</v>
          </cell>
          <cell r="CN429">
            <v>0</v>
          </cell>
          <cell r="CO429">
            <v>0</v>
          </cell>
          <cell r="CP429">
            <v>0</v>
          </cell>
          <cell r="CQ429">
            <v>0</v>
          </cell>
        </row>
        <row r="430">
          <cell r="A430">
            <v>420</v>
          </cell>
          <cell r="CB430">
            <v>16.638191317036174</v>
          </cell>
          <cell r="CM430">
            <v>4.5269352648257133</v>
          </cell>
          <cell r="CN430">
            <v>75.320015016008043</v>
          </cell>
          <cell r="CO430">
            <v>20.040378481445302</v>
          </cell>
          <cell r="CP430">
            <v>20.493142891922652</v>
          </cell>
          <cell r="CQ430">
            <v>4.4269196065512668</v>
          </cell>
        </row>
        <row r="431">
          <cell r="A431">
            <v>420</v>
          </cell>
          <cell r="CB431">
            <v>0</v>
          </cell>
          <cell r="CM431">
            <v>4.5269352648257133</v>
          </cell>
          <cell r="CN431">
            <v>0</v>
          </cell>
          <cell r="CO431">
            <v>0</v>
          </cell>
          <cell r="CP431">
            <v>20.493142891922652</v>
          </cell>
          <cell r="CQ431">
            <v>0</v>
          </cell>
        </row>
        <row r="432">
          <cell r="A432">
            <v>420</v>
          </cell>
          <cell r="CB432">
            <v>0</v>
          </cell>
          <cell r="CM432">
            <v>4.5269352648257133</v>
          </cell>
          <cell r="CN432">
            <v>0</v>
          </cell>
          <cell r="CO432">
            <v>0</v>
          </cell>
          <cell r="CP432">
            <v>20.493142891922652</v>
          </cell>
          <cell r="CQ432">
            <v>0</v>
          </cell>
        </row>
        <row r="433">
          <cell r="A433">
            <v>420</v>
          </cell>
          <cell r="CB433">
            <v>16.606850251108529</v>
          </cell>
          <cell r="CM433">
            <v>11.111111111111111</v>
          </cell>
          <cell r="CN433">
            <v>184.52055834565033</v>
          </cell>
          <cell r="CO433">
            <v>50.664295752184685</v>
          </cell>
          <cell r="CP433">
            <v>123.45679012345678</v>
          </cell>
          <cell r="CQ433">
            <v>4.5597866176966217</v>
          </cell>
        </row>
        <row r="434">
          <cell r="A434">
            <v>420</v>
          </cell>
          <cell r="CB434">
            <v>14.960014032810214</v>
          </cell>
          <cell r="CM434">
            <v>11.111111111111111</v>
          </cell>
          <cell r="CN434">
            <v>166.22237814233571</v>
          </cell>
          <cell r="CO434">
            <v>158.94501392546388</v>
          </cell>
          <cell r="CP434">
            <v>123.45679012345678</v>
          </cell>
          <cell r="CQ434">
            <v>14.305051253291751</v>
          </cell>
        </row>
        <row r="435">
          <cell r="A435">
            <v>420</v>
          </cell>
          <cell r="CB435">
            <v>15.552811996941827</v>
          </cell>
          <cell r="CM435">
            <v>11.111111111111111</v>
          </cell>
          <cell r="CN435">
            <v>172.80902218824252</v>
          </cell>
          <cell r="CO435">
            <v>113.02552778495651</v>
          </cell>
          <cell r="CP435">
            <v>123.45679012345678</v>
          </cell>
          <cell r="CQ435">
            <v>10.172297500646087</v>
          </cell>
        </row>
        <row r="436">
          <cell r="A436">
            <v>420</v>
          </cell>
          <cell r="CB436">
            <v>24.594368740759709</v>
          </cell>
          <cell r="CM436">
            <v>6.9252077562326866</v>
          </cell>
          <cell r="CN436">
            <v>170.32111316315587</v>
          </cell>
          <cell r="CO436">
            <v>237.17238520958145</v>
          </cell>
          <cell r="CP436">
            <v>47.958502466985358</v>
          </cell>
          <cell r="CQ436">
            <v>34.247692424263562</v>
          </cell>
        </row>
        <row r="437">
          <cell r="A437">
            <v>420</v>
          </cell>
          <cell r="CB437">
            <v>18.159460116317156</v>
          </cell>
          <cell r="CM437">
            <v>11.111111111111111</v>
          </cell>
          <cell r="CN437">
            <v>201.7717790701906</v>
          </cell>
          <cell r="CO437">
            <v>3.7733816440292838</v>
          </cell>
          <cell r="CP437">
            <v>123.45679012345678</v>
          </cell>
          <cell r="CQ437">
            <v>0.33960434796263556</v>
          </cell>
        </row>
        <row r="438">
          <cell r="A438">
            <v>420</v>
          </cell>
          <cell r="CB438">
            <v>18.319493958784236</v>
          </cell>
          <cell r="CM438">
            <v>27.700831024930746</v>
          </cell>
          <cell r="CN438">
            <v>507.46520661452172</v>
          </cell>
          <cell r="CO438">
            <v>4.949968750659254</v>
          </cell>
          <cell r="CP438">
            <v>767.33603947176573</v>
          </cell>
          <cell r="CQ438">
            <v>0.17869387189879909</v>
          </cell>
        </row>
        <row r="439">
          <cell r="A439">
            <v>420</v>
          </cell>
          <cell r="CB439">
            <v>26.029567183376948</v>
          </cell>
          <cell r="CM439">
            <v>7.7160493827160499</v>
          </cell>
          <cell r="CN439">
            <v>200.84542579766165</v>
          </cell>
          <cell r="CO439">
            <v>409.76456921511044</v>
          </cell>
          <cell r="CP439">
            <v>59.537418076512736</v>
          </cell>
          <cell r="CQ439">
            <v>53.105488170278306</v>
          </cell>
        </row>
        <row r="440">
          <cell r="A440">
            <v>420</v>
          </cell>
          <cell r="CB440">
            <v>19.378918958708805</v>
          </cell>
          <cell r="CM440">
            <v>7.7160493827160499</v>
          </cell>
          <cell r="CN440">
            <v>149.52869566904943</v>
          </cell>
          <cell r="CO440">
            <v>3.1280149405748556</v>
          </cell>
          <cell r="CP440">
            <v>59.537418076512736</v>
          </cell>
          <cell r="CQ440">
            <v>0.40539073629850125</v>
          </cell>
        </row>
        <row r="441">
          <cell r="A441">
            <v>420</v>
          </cell>
          <cell r="CB441">
            <v>17.84696815091926</v>
          </cell>
          <cell r="CM441">
            <v>27.700831024930746</v>
          </cell>
          <cell r="CN441">
            <v>494.37584905593513</v>
          </cell>
          <cell r="CO441">
            <v>22.201346278902257</v>
          </cell>
          <cell r="CP441">
            <v>767.33603947176573</v>
          </cell>
          <cell r="CQ441">
            <v>0.80146860066837156</v>
          </cell>
        </row>
        <row r="442">
          <cell r="A442">
            <v>420</v>
          </cell>
          <cell r="CB442">
            <v>17.18289588274957</v>
          </cell>
          <cell r="CM442">
            <v>7.7160493827160499</v>
          </cell>
          <cell r="CN442">
            <v>132.58407316936396</v>
          </cell>
          <cell r="CO442">
            <v>18.761412310145978</v>
          </cell>
          <cell r="CP442">
            <v>59.537418076512736</v>
          </cell>
          <cell r="CQ442">
            <v>2.4314790353949185</v>
          </cell>
        </row>
        <row r="443">
          <cell r="A443">
            <v>420</v>
          </cell>
          <cell r="CB443">
            <v>19.582645605651798</v>
          </cell>
          <cell r="CM443">
            <v>7.7160493827160499</v>
          </cell>
          <cell r="CN443">
            <v>151.10066053743674</v>
          </cell>
          <cell r="CO443">
            <v>5.4500156319299</v>
          </cell>
          <cell r="CP443">
            <v>59.537418076512736</v>
          </cell>
          <cell r="CQ443">
            <v>0.70632202589811499</v>
          </cell>
        </row>
        <row r="444">
          <cell r="A444">
            <v>420</v>
          </cell>
          <cell r="CB444">
            <v>19.23712650795461</v>
          </cell>
          <cell r="CM444">
            <v>7.7160493827160499</v>
          </cell>
          <cell r="CN444">
            <v>148.43461811693373</v>
          </cell>
          <cell r="CO444">
            <v>1.8899419138441893</v>
          </cell>
          <cell r="CP444">
            <v>59.537418076512736</v>
          </cell>
          <cell r="CQ444">
            <v>0.24493647203420693</v>
          </cell>
        </row>
        <row r="445">
          <cell r="A445">
            <v>420</v>
          </cell>
          <cell r="CB445">
            <v>13.891782592229863</v>
          </cell>
          <cell r="CM445">
            <v>7.7160493827160499</v>
          </cell>
          <cell r="CN445">
            <v>107.1896804956008</v>
          </cell>
          <cell r="CO445">
            <v>181.53320712886736</v>
          </cell>
          <cell r="CP445">
            <v>59.537418076512736</v>
          </cell>
          <cell r="CQ445">
            <v>23.526703643901207</v>
          </cell>
        </row>
        <row r="446">
          <cell r="A446">
            <v>420</v>
          </cell>
          <cell r="CB446">
            <v>18.106611116940719</v>
          </cell>
          <cell r="CM446">
            <v>6.9252077562326866</v>
          </cell>
          <cell r="CN446">
            <v>125.39204374612686</v>
          </cell>
          <cell r="CO446">
            <v>2.7977388423443994</v>
          </cell>
          <cell r="CP446">
            <v>47.958502466985358</v>
          </cell>
          <cell r="CQ446">
            <v>0.40399348883453129</v>
          </cell>
        </row>
        <row r="447">
          <cell r="A447">
            <v>420</v>
          </cell>
          <cell r="CB447">
            <v>0</v>
          </cell>
          <cell r="CM447">
            <v>0</v>
          </cell>
          <cell r="CN447">
            <v>0</v>
          </cell>
          <cell r="CO447">
            <v>0</v>
          </cell>
          <cell r="CP447">
            <v>0</v>
          </cell>
          <cell r="CQ447">
            <v>0</v>
          </cell>
        </row>
        <row r="448">
          <cell r="A448">
            <v>420</v>
          </cell>
          <cell r="CB448">
            <v>26.787954687861379</v>
          </cell>
          <cell r="CM448">
            <v>7.7160493827160499</v>
          </cell>
          <cell r="CN448">
            <v>206.6971812334983</v>
          </cell>
          <cell r="CO448">
            <v>499.49006194033444</v>
          </cell>
          <cell r="CP448">
            <v>59.537418076512736</v>
          </cell>
          <cell r="CQ448">
            <v>64.733912027467341</v>
          </cell>
        </row>
        <row r="449">
          <cell r="A449">
            <v>420</v>
          </cell>
          <cell r="CB449">
            <v>35.467989310980123</v>
          </cell>
          <cell r="CM449">
            <v>7.7160493827160499</v>
          </cell>
          <cell r="CN449">
            <v>273.67275702916766</v>
          </cell>
          <cell r="CO449">
            <v>2158.5763496674654</v>
          </cell>
          <cell r="CP449">
            <v>59.537418076512736</v>
          </cell>
          <cell r="CQ449">
            <v>279.75149491690348</v>
          </cell>
        </row>
        <row r="450">
          <cell r="A450">
            <v>420</v>
          </cell>
          <cell r="CB450">
            <v>15.247922451660873</v>
          </cell>
          <cell r="CM450">
            <v>7.7160493827160499</v>
          </cell>
          <cell r="CN450">
            <v>117.65372262084009</v>
          </cell>
          <cell r="CO450">
            <v>94.21363402943976</v>
          </cell>
          <cell r="CP450">
            <v>59.537418076512736</v>
          </cell>
          <cell r="CQ450">
            <v>12.210086970215393</v>
          </cell>
        </row>
        <row r="451">
          <cell r="A451">
            <v>420</v>
          </cell>
          <cell r="CB451">
            <v>15.549192729244847</v>
          </cell>
          <cell r="CM451">
            <v>11.111111111111111</v>
          </cell>
          <cell r="CN451">
            <v>172.76880810272053</v>
          </cell>
          <cell r="CO451">
            <v>113.28219125621479</v>
          </cell>
          <cell r="CP451">
            <v>123.45679012345678</v>
          </cell>
          <cell r="CQ451">
            <v>10.195397213059332</v>
          </cell>
        </row>
        <row r="452">
          <cell r="A452">
            <v>420</v>
          </cell>
          <cell r="CB452">
            <v>16.677946225174747</v>
          </cell>
          <cell r="CM452">
            <v>11.111111111111111</v>
          </cell>
          <cell r="CN452">
            <v>185.31051361305273</v>
          </cell>
          <cell r="CO452">
            <v>47.346771646659896</v>
          </cell>
          <cell r="CP452">
            <v>123.45679012345678</v>
          </cell>
          <cell r="CQ452">
            <v>4.2612094481993905</v>
          </cell>
        </row>
        <row r="453">
          <cell r="A453">
            <v>420</v>
          </cell>
          <cell r="CB453">
            <v>22.986290836692344</v>
          </cell>
          <cell r="CM453">
            <v>7.7160493827160499</v>
          </cell>
          <cell r="CN453">
            <v>177.36335522139154</v>
          </cell>
          <cell r="CO453">
            <v>138.98280666540069</v>
          </cell>
          <cell r="CP453">
            <v>59.537418076512736</v>
          </cell>
          <cell r="CQ453">
            <v>18.012171743835928</v>
          </cell>
        </row>
        <row r="454">
          <cell r="CB454">
            <v>0</v>
          </cell>
          <cell r="CM454">
            <v>0</v>
          </cell>
          <cell r="CN454">
            <v>0</v>
          </cell>
          <cell r="CO454">
            <v>0</v>
          </cell>
          <cell r="CP454">
            <v>0</v>
          </cell>
          <cell r="CQ454">
            <v>0</v>
          </cell>
        </row>
        <row r="455">
          <cell r="A455">
            <v>422</v>
          </cell>
          <cell r="CB455">
            <v>0</v>
          </cell>
          <cell r="CM455">
            <v>0</v>
          </cell>
          <cell r="CN455">
            <v>0</v>
          </cell>
          <cell r="CO455">
            <v>0</v>
          </cell>
          <cell r="CP455">
            <v>0</v>
          </cell>
          <cell r="CQ455">
            <v>0</v>
          </cell>
        </row>
        <row r="456">
          <cell r="A456">
            <v>422</v>
          </cell>
          <cell r="CB456">
            <v>0</v>
          </cell>
          <cell r="CM456">
            <v>0</v>
          </cell>
          <cell r="CN456">
            <v>0</v>
          </cell>
          <cell r="CO456">
            <v>0</v>
          </cell>
          <cell r="CP456">
            <v>0</v>
          </cell>
          <cell r="CQ456">
            <v>0</v>
          </cell>
        </row>
        <row r="457">
          <cell r="A457">
            <v>422</v>
          </cell>
          <cell r="CB457">
            <v>1.0007914442609287</v>
          </cell>
          <cell r="CM457">
            <v>4.5269352648257133</v>
          </cell>
          <cell r="CN457">
            <v>4.530518081760655</v>
          </cell>
          <cell r="CO457">
            <v>0.24763443027332593</v>
          </cell>
          <cell r="CP457">
            <v>20.493142891922652</v>
          </cell>
          <cell r="CQ457">
            <v>5.4702445647377695E-2</v>
          </cell>
        </row>
        <row r="458">
          <cell r="A458">
            <v>422</v>
          </cell>
          <cell r="CB458">
            <v>0</v>
          </cell>
          <cell r="CM458">
            <v>0</v>
          </cell>
          <cell r="CN458">
            <v>0</v>
          </cell>
          <cell r="CO458">
            <v>0</v>
          </cell>
          <cell r="CP458">
            <v>0</v>
          </cell>
          <cell r="CQ458">
            <v>0</v>
          </cell>
        </row>
        <row r="459">
          <cell r="A459">
            <v>422</v>
          </cell>
          <cell r="CB459">
            <v>0</v>
          </cell>
          <cell r="CM459">
            <v>0</v>
          </cell>
          <cell r="CN459">
            <v>0</v>
          </cell>
          <cell r="CO459">
            <v>0</v>
          </cell>
          <cell r="CP459">
            <v>0</v>
          </cell>
          <cell r="CQ459">
            <v>0</v>
          </cell>
        </row>
        <row r="460">
          <cell r="A460">
            <v>422</v>
          </cell>
          <cell r="CB460">
            <v>0.95586303433039577</v>
          </cell>
          <cell r="CM460">
            <v>4.5269352648257133</v>
          </cell>
          <cell r="CN460">
            <v>4.32713007845358</v>
          </cell>
          <cell r="CO460">
            <v>0.35191135567579052</v>
          </cell>
          <cell r="CP460">
            <v>20.493142891922652</v>
          </cell>
          <cell r="CQ460">
            <v>7.7737218468782121E-2</v>
          </cell>
        </row>
        <row r="461">
          <cell r="A461">
            <v>422</v>
          </cell>
          <cell r="CB461">
            <v>0</v>
          </cell>
          <cell r="CM461">
            <v>0</v>
          </cell>
          <cell r="CN461">
            <v>0</v>
          </cell>
          <cell r="CO461">
            <v>0</v>
          </cell>
          <cell r="CP461">
            <v>0</v>
          </cell>
          <cell r="CQ461">
            <v>0</v>
          </cell>
        </row>
        <row r="462">
          <cell r="A462">
            <v>422</v>
          </cell>
          <cell r="CB462">
            <v>1.747376473077366</v>
          </cell>
          <cell r="CM462">
            <v>4.5269352648257133</v>
          </cell>
          <cell r="CN462">
            <v>7.9102601769007066</v>
          </cell>
          <cell r="CO462">
            <v>1.1899536723107</v>
          </cell>
          <cell r="CP462">
            <v>20.493142891922652</v>
          </cell>
          <cell r="CQ462">
            <v>0.26286076621343363</v>
          </cell>
        </row>
        <row r="463">
          <cell r="A463">
            <v>422</v>
          </cell>
          <cell r="CB463">
            <v>0</v>
          </cell>
          <cell r="CM463">
            <v>0</v>
          </cell>
          <cell r="CN463">
            <v>0</v>
          </cell>
          <cell r="CO463">
            <v>0</v>
          </cell>
          <cell r="CP463">
            <v>0</v>
          </cell>
          <cell r="CQ463">
            <v>0</v>
          </cell>
        </row>
        <row r="464">
          <cell r="A464">
            <v>422</v>
          </cell>
          <cell r="CB464">
            <v>0</v>
          </cell>
          <cell r="CM464">
            <v>0</v>
          </cell>
          <cell r="CN464">
            <v>0</v>
          </cell>
          <cell r="CO464">
            <v>0</v>
          </cell>
          <cell r="CP464">
            <v>0</v>
          </cell>
          <cell r="CQ464">
            <v>0</v>
          </cell>
        </row>
        <row r="465">
          <cell r="A465">
            <v>422</v>
          </cell>
          <cell r="CB465">
            <v>0</v>
          </cell>
          <cell r="CM465">
            <v>0</v>
          </cell>
          <cell r="CN465">
            <v>0</v>
          </cell>
          <cell r="CO465">
            <v>0</v>
          </cell>
          <cell r="CP465">
            <v>0</v>
          </cell>
          <cell r="CQ465">
            <v>0</v>
          </cell>
        </row>
        <row r="466">
          <cell r="A466">
            <v>422</v>
          </cell>
          <cell r="CB466">
            <v>0</v>
          </cell>
          <cell r="CM466">
            <v>0</v>
          </cell>
          <cell r="CN466">
            <v>0</v>
          </cell>
          <cell r="CO466">
            <v>0</v>
          </cell>
          <cell r="CP466">
            <v>0</v>
          </cell>
          <cell r="CQ466">
            <v>0</v>
          </cell>
        </row>
        <row r="467">
          <cell r="A467">
            <v>422</v>
          </cell>
          <cell r="CB467">
            <v>0</v>
          </cell>
          <cell r="CM467">
            <v>0</v>
          </cell>
          <cell r="CN467">
            <v>0</v>
          </cell>
          <cell r="CO467">
            <v>0</v>
          </cell>
          <cell r="CP467">
            <v>0</v>
          </cell>
          <cell r="CQ467">
            <v>0</v>
          </cell>
        </row>
        <row r="468">
          <cell r="A468">
            <v>422</v>
          </cell>
          <cell r="CB468">
            <v>0</v>
          </cell>
          <cell r="CM468">
            <v>0</v>
          </cell>
          <cell r="CN468">
            <v>0</v>
          </cell>
          <cell r="CO468">
            <v>0</v>
          </cell>
          <cell r="CP468">
            <v>0</v>
          </cell>
          <cell r="CQ468">
            <v>0</v>
          </cell>
        </row>
        <row r="469">
          <cell r="CB469">
            <v>0</v>
          </cell>
          <cell r="CM469">
            <v>0</v>
          </cell>
          <cell r="CN469">
            <v>0</v>
          </cell>
          <cell r="CO469">
            <v>0</v>
          </cell>
          <cell r="CP469">
            <v>0</v>
          </cell>
          <cell r="CQ469">
            <v>0</v>
          </cell>
        </row>
        <row r="470">
          <cell r="A470">
            <v>701</v>
          </cell>
          <cell r="CB470">
            <v>0</v>
          </cell>
          <cell r="CM470">
            <v>0</v>
          </cell>
          <cell r="CN470">
            <v>0</v>
          </cell>
          <cell r="CO470">
            <v>0</v>
          </cell>
          <cell r="CP470">
            <v>0</v>
          </cell>
          <cell r="CQ470">
            <v>0</v>
          </cell>
        </row>
        <row r="471">
          <cell r="A471">
            <v>701</v>
          </cell>
          <cell r="CB471">
            <v>1.4088072463537054</v>
          </cell>
          <cell r="CM471">
            <v>7.7160493827160499</v>
          </cell>
          <cell r="CN471">
            <v>10.870426283593407</v>
          </cell>
          <cell r="CO471">
            <v>16.290631089274648</v>
          </cell>
          <cell r="CP471">
            <v>59.537418076512736</v>
          </cell>
          <cell r="CQ471">
            <v>2.1112657891699942</v>
          </cell>
        </row>
        <row r="472">
          <cell r="A472">
            <v>701</v>
          </cell>
          <cell r="CB472">
            <v>2.7729398707367219</v>
          </cell>
          <cell r="CM472">
            <v>7.7160493827160499</v>
          </cell>
          <cell r="CN472">
            <v>21.396140977906807</v>
          </cell>
          <cell r="CO472">
            <v>6.0963611939080939E-2</v>
          </cell>
          <cell r="CP472">
            <v>59.537418076512736</v>
          </cell>
          <cell r="CQ472">
            <v>7.9008841073048893E-3</v>
          </cell>
        </row>
        <row r="473">
          <cell r="A473">
            <v>701</v>
          </cell>
          <cell r="CB473">
            <v>1.3437104088597374</v>
          </cell>
          <cell r="CM473">
            <v>6.9252077562326866</v>
          </cell>
          <cell r="CN473">
            <v>9.3054737455660472</v>
          </cell>
          <cell r="CO473">
            <v>15.960369400361186</v>
          </cell>
          <cell r="CP473">
            <v>47.958502466985358</v>
          </cell>
          <cell r="CQ473">
            <v>2.3046773414121553</v>
          </cell>
        </row>
        <row r="474">
          <cell r="A474">
            <v>701</v>
          </cell>
          <cell r="CB474">
            <v>2.8380588711171946</v>
          </cell>
          <cell r="CM474">
            <v>7.7160493827160499</v>
          </cell>
          <cell r="CN474">
            <v>21.898602400595639</v>
          </cell>
          <cell r="CO474">
            <v>4.3589034370750792E-3</v>
          </cell>
          <cell r="CP474">
            <v>59.537418076512736</v>
          </cell>
          <cell r="CQ474">
            <v>5.6491388544493027E-4</v>
          </cell>
        </row>
        <row r="475">
          <cell r="A475">
            <v>701</v>
          </cell>
          <cell r="CB475">
            <v>0</v>
          </cell>
          <cell r="CM475">
            <v>0</v>
          </cell>
          <cell r="CN475">
            <v>0</v>
          </cell>
          <cell r="CO475">
            <v>0</v>
          </cell>
          <cell r="CP475">
            <v>0</v>
          </cell>
          <cell r="CQ475">
            <v>0</v>
          </cell>
        </row>
        <row r="476">
          <cell r="A476">
            <v>701</v>
          </cell>
          <cell r="CB476">
            <v>3.3356348733365651</v>
          </cell>
          <cell r="CM476">
            <v>7.7160493827160499</v>
          </cell>
          <cell r="CN476">
            <v>25.737923405374733</v>
          </cell>
          <cell r="CO476">
            <v>1.7322075731572313</v>
          </cell>
          <cell r="CP476">
            <v>59.537418076512736</v>
          </cell>
          <cell r="CQ476">
            <v>0.22449410148117716</v>
          </cell>
        </row>
        <row r="477">
          <cell r="A477">
            <v>701</v>
          </cell>
          <cell r="CB477">
            <v>0</v>
          </cell>
          <cell r="CM477">
            <v>0</v>
          </cell>
          <cell r="CN477">
            <v>0</v>
          </cell>
          <cell r="CO477">
            <v>0</v>
          </cell>
          <cell r="CP477">
            <v>0</v>
          </cell>
          <cell r="CQ477">
            <v>0</v>
          </cell>
        </row>
        <row r="478">
          <cell r="A478">
            <v>701</v>
          </cell>
          <cell r="CB478">
            <v>2.9969202239531567</v>
          </cell>
          <cell r="CM478">
            <v>7.7160493827160499</v>
          </cell>
          <cell r="CN478">
            <v>23.124384444083002</v>
          </cell>
          <cell r="CO478">
            <v>0.14081972505091508</v>
          </cell>
          <cell r="CP478">
            <v>59.537418076512736</v>
          </cell>
          <cell r="CQ478">
            <v>1.8250236366598595E-2</v>
          </cell>
        </row>
        <row r="479">
          <cell r="A479">
            <v>701</v>
          </cell>
          <cell r="CB479">
            <v>4.1319399725892119</v>
          </cell>
          <cell r="CM479">
            <v>7.7160493827160499</v>
          </cell>
          <cell r="CN479">
            <v>31.882252874916759</v>
          </cell>
          <cell r="CO479">
            <v>12.4474344212927</v>
          </cell>
          <cell r="CP479">
            <v>59.537418076512736</v>
          </cell>
          <cell r="CQ479">
            <v>1.6131875009995338</v>
          </cell>
        </row>
        <row r="480">
          <cell r="A480">
            <v>701</v>
          </cell>
          <cell r="CB480">
            <v>2.5213159324285765</v>
          </cell>
          <cell r="CM480">
            <v>27.700831024930746</v>
          </cell>
          <cell r="CN480">
            <v>69.842546604669707</v>
          </cell>
          <cell r="CO480">
            <v>3.2118460648482192</v>
          </cell>
          <cell r="CP480">
            <v>767.33603947176573</v>
          </cell>
          <cell r="CQ480">
            <v>0.11594764294102072</v>
          </cell>
        </row>
        <row r="481">
          <cell r="A481">
            <v>701</v>
          </cell>
          <cell r="CB481">
            <v>2.769508474019712</v>
          </cell>
          <cell r="CM481">
            <v>11.111111111111111</v>
          </cell>
          <cell r="CN481">
            <v>30.772316377996798</v>
          </cell>
          <cell r="CO481">
            <v>9.4696346052258643E-2</v>
          </cell>
          <cell r="CP481">
            <v>123.45679012345678</v>
          </cell>
          <cell r="CQ481">
            <v>8.5226711447032779E-3</v>
          </cell>
        </row>
        <row r="482">
          <cell r="A482">
            <v>701</v>
          </cell>
          <cell r="CB482">
            <v>2.3115760929468645</v>
          </cell>
          <cell r="CM482">
            <v>27.700831024930746</v>
          </cell>
          <cell r="CN482">
            <v>64.032578751990698</v>
          </cell>
          <cell r="CO482">
            <v>8.3871420414342417</v>
          </cell>
          <cell r="CP482">
            <v>767.33603947176573</v>
          </cell>
          <cell r="CQ482">
            <v>0.30277582769577616</v>
          </cell>
        </row>
        <row r="483">
          <cell r="A483">
            <v>701</v>
          </cell>
          <cell r="CB483">
            <v>1.8998374118788637</v>
          </cell>
          <cell r="CM483">
            <v>27.700831024930746</v>
          </cell>
          <cell r="CN483">
            <v>52.627075121298162</v>
          </cell>
          <cell r="CO483">
            <v>25.635001669688073</v>
          </cell>
          <cell r="CP483">
            <v>767.33603947176573</v>
          </cell>
          <cell r="CQ483">
            <v>0.92542356027573947</v>
          </cell>
        </row>
        <row r="484">
          <cell r="A484">
            <v>701</v>
          </cell>
          <cell r="CB484">
            <v>3.0315413295675802</v>
          </cell>
          <cell r="CM484">
            <v>27.700831024930746</v>
          </cell>
          <cell r="CN484">
            <v>83.97621411544543</v>
          </cell>
          <cell r="CO484">
            <v>0.79786774322047993</v>
          </cell>
          <cell r="CP484">
            <v>767.33603947176573</v>
          </cell>
          <cell r="CQ484">
            <v>2.8803025530259329E-2</v>
          </cell>
        </row>
        <row r="485">
          <cell r="A485">
            <v>701</v>
          </cell>
          <cell r="CB485">
            <v>3.3065582518159138</v>
          </cell>
          <cell r="CM485">
            <v>11.111111111111111</v>
          </cell>
          <cell r="CN485">
            <v>36.739536131287927</v>
          </cell>
          <cell r="CO485">
            <v>2.1976230519334345</v>
          </cell>
          <cell r="CP485">
            <v>123.45679012345678</v>
          </cell>
          <cell r="CQ485">
            <v>0.19778607467400913</v>
          </cell>
        </row>
        <row r="486">
          <cell r="A486">
            <v>701</v>
          </cell>
          <cell r="CB486">
            <v>3.0824678972542223</v>
          </cell>
          <cell r="CM486">
            <v>7.7160493827160499</v>
          </cell>
          <cell r="CN486">
            <v>23.784474515850484</v>
          </cell>
          <cell r="CO486">
            <v>0.37563656617995617</v>
          </cell>
          <cell r="CP486">
            <v>59.537418076512736</v>
          </cell>
          <cell r="CQ486">
            <v>4.8682498976922318E-2</v>
          </cell>
        </row>
        <row r="487">
          <cell r="A487">
            <v>701</v>
          </cell>
          <cell r="CB487">
            <v>1.8338203950547109</v>
          </cell>
          <cell r="CM487">
            <v>11.111111111111111</v>
          </cell>
          <cell r="CN487">
            <v>20.375782167274565</v>
          </cell>
          <cell r="CO487">
            <v>11.742190494187797</v>
          </cell>
          <cell r="CP487">
            <v>123.45679012345678</v>
          </cell>
          <cell r="CQ487">
            <v>1.0567971444769018</v>
          </cell>
        </row>
        <row r="488">
          <cell r="A488">
            <v>701</v>
          </cell>
          <cell r="CB488">
            <v>0</v>
          </cell>
          <cell r="CM488">
            <v>0</v>
          </cell>
          <cell r="CN488">
            <v>0</v>
          </cell>
          <cell r="CO488">
            <v>0</v>
          </cell>
          <cell r="CP488">
            <v>0</v>
          </cell>
          <cell r="CQ488">
            <v>0</v>
          </cell>
        </row>
        <row r="489">
          <cell r="A489">
            <v>701</v>
          </cell>
          <cell r="CB489">
            <v>2.2145084401350545</v>
          </cell>
          <cell r="CM489">
            <v>11.111111111111111</v>
          </cell>
          <cell r="CN489">
            <v>24.605649334833938</v>
          </cell>
          <cell r="CO489">
            <v>4.6557893758106381</v>
          </cell>
          <cell r="CP489">
            <v>123.45679012345678</v>
          </cell>
          <cell r="CQ489">
            <v>0.41902104382295741</v>
          </cell>
        </row>
        <row r="490">
          <cell r="A490">
            <v>701</v>
          </cell>
          <cell r="CB490">
            <v>0</v>
          </cell>
          <cell r="CM490">
            <v>0</v>
          </cell>
          <cell r="CN490">
            <v>0</v>
          </cell>
          <cell r="CO490">
            <v>0</v>
          </cell>
          <cell r="CP490">
            <v>0</v>
          </cell>
          <cell r="CQ490">
            <v>0</v>
          </cell>
        </row>
        <row r="491">
          <cell r="A491">
            <v>701</v>
          </cell>
          <cell r="CB491">
            <v>1.675676777437892</v>
          </cell>
          <cell r="CM491">
            <v>11.111111111111111</v>
          </cell>
          <cell r="CN491">
            <v>18.618630860421021</v>
          </cell>
          <cell r="CO491">
            <v>15.632798313112858</v>
          </cell>
          <cell r="CP491">
            <v>123.45679012345678</v>
          </cell>
          <cell r="CQ491">
            <v>1.4069518481801573</v>
          </cell>
        </row>
        <row r="492">
          <cell r="A492">
            <v>701</v>
          </cell>
          <cell r="CB492">
            <v>0</v>
          </cell>
          <cell r="CM492">
            <v>0</v>
          </cell>
          <cell r="CN492">
            <v>0</v>
          </cell>
          <cell r="CO492">
            <v>0</v>
          </cell>
          <cell r="CP492">
            <v>0</v>
          </cell>
          <cell r="CQ492">
            <v>0</v>
          </cell>
        </row>
        <row r="493">
          <cell r="A493">
            <v>701</v>
          </cell>
          <cell r="CB493">
            <v>3.8584567371166187</v>
          </cell>
          <cell r="CM493">
            <v>11.111111111111111</v>
          </cell>
          <cell r="CN493">
            <v>42.871741523517983</v>
          </cell>
          <cell r="CO493">
            <v>11.036347277246376</v>
          </cell>
          <cell r="CP493">
            <v>123.45679012345678</v>
          </cell>
          <cell r="CQ493">
            <v>0.99327125495217394</v>
          </cell>
        </row>
        <row r="494">
          <cell r="A494">
            <v>701</v>
          </cell>
          <cell r="CB494">
            <v>4.2782580695223258</v>
          </cell>
          <cell r="CM494">
            <v>27.700831024930746</v>
          </cell>
          <cell r="CN494">
            <v>118.51130386488437</v>
          </cell>
          <cell r="CO494">
            <v>55.5755560811698</v>
          </cell>
          <cell r="CP494">
            <v>767.33603947176573</v>
          </cell>
          <cell r="CQ494">
            <v>2.0062775745302299</v>
          </cell>
        </row>
        <row r="495">
          <cell r="A495">
            <v>701</v>
          </cell>
          <cell r="CB495">
            <v>3.1040608738113979</v>
          </cell>
          <cell r="CM495">
            <v>7.7160493827160499</v>
          </cell>
          <cell r="CN495">
            <v>23.951086989285479</v>
          </cell>
          <cell r="CO495">
            <v>0.45275734723394245</v>
          </cell>
          <cell r="CP495">
            <v>59.537418076512736</v>
          </cell>
          <cell r="CQ495">
            <v>5.8677352201518936E-2</v>
          </cell>
        </row>
        <row r="496">
          <cell r="A496">
            <v>701</v>
          </cell>
          <cell r="CB496">
            <v>2.4135960241172252</v>
          </cell>
          <cell r="CM496">
            <v>11.111111111111111</v>
          </cell>
          <cell r="CN496">
            <v>26.8177336013025</v>
          </cell>
          <cell r="CO496">
            <v>2.2323424214068002</v>
          </cell>
          <cell r="CP496">
            <v>123.45679012345678</v>
          </cell>
          <cell r="CQ496">
            <v>0.20091081792661203</v>
          </cell>
        </row>
        <row r="497">
          <cell r="A497">
            <v>701</v>
          </cell>
          <cell r="CB497">
            <v>4.0963786254222665</v>
          </cell>
          <cell r="CM497">
            <v>7.7160493827160499</v>
          </cell>
          <cell r="CN497">
            <v>31.607859764060699</v>
          </cell>
          <cell r="CO497">
            <v>11.760171594394883</v>
          </cell>
          <cell r="CP497">
            <v>59.537418076512736</v>
          </cell>
          <cell r="CQ497">
            <v>1.5241182386335768</v>
          </cell>
        </row>
        <row r="498">
          <cell r="A498">
            <v>701</v>
          </cell>
          <cell r="CB498">
            <v>3.4294305829379277</v>
          </cell>
          <cell r="CM498">
            <v>27.700831024930746</v>
          </cell>
          <cell r="CN498">
            <v>94.998077089693282</v>
          </cell>
          <cell r="CO498">
            <v>8.9244894107893469</v>
          </cell>
          <cell r="CP498">
            <v>767.33603947176573</v>
          </cell>
          <cell r="CQ498">
            <v>0.32217406772949547</v>
          </cell>
        </row>
        <row r="499">
          <cell r="A499">
            <v>701</v>
          </cell>
          <cell r="CB499">
            <v>2.2853212214334659</v>
          </cell>
          <cell r="CM499">
            <v>27.700831024930746</v>
          </cell>
          <cell r="CN499">
            <v>63.305296992616782</v>
          </cell>
          <cell r="CO499">
            <v>9.2066113181529765</v>
          </cell>
          <cell r="CP499">
            <v>767.33603947176573</v>
          </cell>
          <cell r="CQ499">
            <v>0.33235866858532248</v>
          </cell>
        </row>
        <row r="500">
          <cell r="A500">
            <v>701</v>
          </cell>
          <cell r="CB500">
            <v>8.124742231539507</v>
          </cell>
          <cell r="CM500">
            <v>7.7160493827160499</v>
          </cell>
          <cell r="CN500">
            <v>62.690912280397434</v>
          </cell>
          <cell r="CO500">
            <v>213.72128829536615</v>
          </cell>
          <cell r="CP500">
            <v>59.537418076512736</v>
          </cell>
          <cell r="CQ500">
            <v>27.698278963079453</v>
          </cell>
        </row>
        <row r="501">
          <cell r="A501">
            <v>701</v>
          </cell>
          <cell r="CB501">
            <v>2.7935069418044867</v>
          </cell>
          <cell r="CM501">
            <v>7.7160493827160499</v>
          </cell>
          <cell r="CN501">
            <v>21.554837513923509</v>
          </cell>
          <cell r="CO501">
            <v>3.6015443056332051E-2</v>
          </cell>
          <cell r="CP501">
            <v>59.537418076512736</v>
          </cell>
          <cell r="CQ501">
            <v>4.6676014201006335E-3</v>
          </cell>
        </row>
        <row r="502">
          <cell r="A502">
            <v>701</v>
          </cell>
          <cell r="CB502">
            <v>2.3552919462816493</v>
          </cell>
          <cell r="CM502">
            <v>11.111111111111111</v>
          </cell>
          <cell r="CN502">
            <v>26.169910514240545</v>
          </cell>
          <cell r="CO502">
            <v>2.8508616237885178</v>
          </cell>
          <cell r="CP502">
            <v>123.45679012345678</v>
          </cell>
          <cell r="CQ502">
            <v>0.25657754614096662</v>
          </cell>
        </row>
        <row r="503">
          <cell r="A503">
            <v>701</v>
          </cell>
          <cell r="CB503">
            <v>2.3119397882899997</v>
          </cell>
          <cell r="CM503">
            <v>11.111111111111111</v>
          </cell>
          <cell r="CN503">
            <v>25.688219869888883</v>
          </cell>
          <cell r="CO503">
            <v>3.3597301415465788</v>
          </cell>
          <cell r="CP503">
            <v>123.45679012345678</v>
          </cell>
          <cell r="CQ503">
            <v>0.30237571273919212</v>
          </cell>
        </row>
        <row r="504">
          <cell r="A504">
            <v>701</v>
          </cell>
          <cell r="CB504">
            <v>0</v>
          </cell>
          <cell r="CM504">
            <v>0</v>
          </cell>
          <cell r="CN504">
            <v>0</v>
          </cell>
          <cell r="CO504">
            <v>0</v>
          </cell>
          <cell r="CP504">
            <v>0</v>
          </cell>
          <cell r="CQ504">
            <v>0</v>
          </cell>
        </row>
        <row r="505">
          <cell r="A505">
            <v>701</v>
          </cell>
          <cell r="CB505">
            <v>1.9939687460090312</v>
          </cell>
          <cell r="CM505">
            <v>4.5269352648257133</v>
          </cell>
          <cell r="CN505">
            <v>9.026567433268589</v>
          </cell>
          <cell r="CO505">
            <v>3.4095861543898196</v>
          </cell>
          <cell r="CP505">
            <v>20.493142891922652</v>
          </cell>
          <cell r="CQ505">
            <v>0.75317758150471115</v>
          </cell>
        </row>
        <row r="506">
          <cell r="CB506">
            <v>0</v>
          </cell>
          <cell r="CM506">
            <v>0</v>
          </cell>
          <cell r="CN506">
            <v>0</v>
          </cell>
          <cell r="CO506">
            <v>0</v>
          </cell>
          <cell r="CP506">
            <v>0</v>
          </cell>
          <cell r="CQ506">
            <v>0</v>
          </cell>
        </row>
        <row r="507">
          <cell r="A507">
            <v>649</v>
          </cell>
          <cell r="CB507">
            <v>0</v>
          </cell>
          <cell r="CM507">
            <v>0</v>
          </cell>
          <cell r="CN507">
            <v>0</v>
          </cell>
          <cell r="CO507">
            <v>0</v>
          </cell>
          <cell r="CP507">
            <v>0</v>
          </cell>
          <cell r="CQ507">
            <v>0</v>
          </cell>
        </row>
        <row r="508">
          <cell r="A508">
            <v>649</v>
          </cell>
          <cell r="CB508">
            <v>0</v>
          </cell>
          <cell r="CM508">
            <v>0</v>
          </cell>
          <cell r="CN508">
            <v>0</v>
          </cell>
          <cell r="CO508">
            <v>0</v>
          </cell>
          <cell r="CP508">
            <v>0</v>
          </cell>
          <cell r="CQ508">
            <v>0</v>
          </cell>
        </row>
        <row r="509">
          <cell r="A509">
            <v>649</v>
          </cell>
          <cell r="CB509">
            <v>0</v>
          </cell>
          <cell r="CM509">
            <v>0</v>
          </cell>
          <cell r="CN509">
            <v>0</v>
          </cell>
          <cell r="CO509">
            <v>0</v>
          </cell>
          <cell r="CP509">
            <v>0</v>
          </cell>
          <cell r="CQ509">
            <v>0</v>
          </cell>
        </row>
        <row r="510">
          <cell r="A510">
            <v>649</v>
          </cell>
          <cell r="CB510">
            <v>0</v>
          </cell>
          <cell r="CM510">
            <v>0</v>
          </cell>
          <cell r="CN510">
            <v>0</v>
          </cell>
          <cell r="CO510">
            <v>0</v>
          </cell>
          <cell r="CP510">
            <v>0</v>
          </cell>
          <cell r="CQ510">
            <v>0</v>
          </cell>
        </row>
        <row r="511">
          <cell r="A511">
            <v>649</v>
          </cell>
          <cell r="CB511">
            <v>0</v>
          </cell>
          <cell r="CM511">
            <v>0</v>
          </cell>
          <cell r="CN511">
            <v>0</v>
          </cell>
          <cell r="CO511">
            <v>0</v>
          </cell>
          <cell r="CP511">
            <v>0</v>
          </cell>
          <cell r="CQ511">
            <v>0</v>
          </cell>
        </row>
        <row r="512">
          <cell r="A512">
            <v>649</v>
          </cell>
          <cell r="CB512">
            <v>0</v>
          </cell>
          <cell r="CM512">
            <v>0</v>
          </cell>
          <cell r="CN512">
            <v>0</v>
          </cell>
          <cell r="CO512">
            <v>0</v>
          </cell>
          <cell r="CP512">
            <v>0</v>
          </cell>
          <cell r="CQ512">
            <v>0</v>
          </cell>
        </row>
        <row r="513">
          <cell r="A513">
            <v>649</v>
          </cell>
          <cell r="CB513">
            <v>28.403336073537051</v>
          </cell>
          <cell r="CM513">
            <v>6.9252077562326866</v>
          </cell>
          <cell r="CN513">
            <v>196.69900327934246</v>
          </cell>
          <cell r="CO513">
            <v>1283.1160243605243</v>
          </cell>
          <cell r="CP513">
            <v>47.958502466985358</v>
          </cell>
          <cell r="CQ513">
            <v>185.28195391765973</v>
          </cell>
        </row>
        <row r="514">
          <cell r="A514">
            <v>649</v>
          </cell>
          <cell r="CB514">
            <v>42.200916179879997</v>
          </cell>
          <cell r="CM514">
            <v>11.111111111111111</v>
          </cell>
          <cell r="CN514">
            <v>468.89906866533329</v>
          </cell>
          <cell r="CO514">
            <v>0.38336204309018784</v>
          </cell>
          <cell r="CP514">
            <v>123.45679012345678</v>
          </cell>
          <cell r="CQ514">
            <v>3.4502583878116909E-2</v>
          </cell>
        </row>
        <row r="515">
          <cell r="A515">
            <v>649</v>
          </cell>
          <cell r="CB515">
            <v>42.735436013903595</v>
          </cell>
          <cell r="CM515">
            <v>4.5269352648257133</v>
          </cell>
          <cell r="CN515">
            <v>193.46055234904298</v>
          </cell>
          <cell r="CO515">
            <v>2.3485141597142336</v>
          </cell>
          <cell r="CP515">
            <v>20.493142891922652</v>
          </cell>
          <cell r="CQ515">
            <v>0.51878677788087413</v>
          </cell>
        </row>
        <row r="516">
          <cell r="A516">
            <v>649</v>
          </cell>
          <cell r="CB516">
            <v>42.446101731958066</v>
          </cell>
          <cell r="CM516">
            <v>4.5269352648257133</v>
          </cell>
          <cell r="CN516">
            <v>192.15075478478076</v>
          </cell>
          <cell r="CO516">
            <v>0.84067152399878653</v>
          </cell>
          <cell r="CP516">
            <v>20.493142891922652</v>
          </cell>
          <cell r="CQ516">
            <v>0.18570433965133193</v>
          </cell>
        </row>
        <row r="517">
          <cell r="A517">
            <v>649</v>
          </cell>
          <cell r="CB517">
            <v>34.550397724465093</v>
          </cell>
          <cell r="CM517">
            <v>6.9252077562326866</v>
          </cell>
          <cell r="CN517">
            <v>239.26868230238983</v>
          </cell>
          <cell r="CO517">
            <v>385.89187899923093</v>
          </cell>
          <cell r="CP517">
            <v>47.958502466985358</v>
          </cell>
          <cell r="CQ517">
            <v>55.722787327488952</v>
          </cell>
        </row>
        <row r="518">
          <cell r="A518">
            <v>649</v>
          </cell>
          <cell r="CB518">
            <v>47.211531884349441</v>
          </cell>
          <cell r="CM518">
            <v>11.111111111111111</v>
          </cell>
          <cell r="CN518">
            <v>524.57257649277153</v>
          </cell>
          <cell r="CO518">
            <v>300.0244793896656</v>
          </cell>
          <cell r="CP518">
            <v>123.45679012345678</v>
          </cell>
          <cell r="CQ518">
            <v>27.002203145069906</v>
          </cell>
        </row>
        <row r="519">
          <cell r="A519">
            <v>649</v>
          </cell>
          <cell r="CB519">
            <v>50.758488327877224</v>
          </cell>
          <cell r="CM519">
            <v>4.5269352648257133</v>
          </cell>
          <cell r="CN519">
            <v>229.78039080071176</v>
          </cell>
          <cell r="CO519">
            <v>346.06455253359383</v>
          </cell>
          <cell r="CP519">
            <v>20.493142891922652</v>
          </cell>
          <cell r="CQ519">
            <v>76.445659654670877</v>
          </cell>
        </row>
        <row r="520">
          <cell r="A520">
            <v>649</v>
          </cell>
          <cell r="CB520">
            <v>66.424019589458609</v>
          </cell>
          <cell r="CM520">
            <v>7.7160493827160499</v>
          </cell>
          <cell r="CN520">
            <v>512.53101535076087</v>
          </cell>
          <cell r="CO520">
            <v>4597.1609712639438</v>
          </cell>
          <cell r="CP520">
            <v>59.537418076512736</v>
          </cell>
          <cell r="CQ520">
            <v>595.79206187580712</v>
          </cell>
        </row>
        <row r="521">
          <cell r="A521">
            <v>649</v>
          </cell>
          <cell r="CB521">
            <v>52.782615393134499</v>
          </cell>
          <cell r="CM521">
            <v>7.7160493827160499</v>
          </cell>
          <cell r="CN521">
            <v>407.27326692233413</v>
          </cell>
          <cell r="CO521">
            <v>894.58283036606713</v>
          </cell>
          <cell r="CP521">
            <v>59.537418076512736</v>
          </cell>
          <cell r="CQ521">
            <v>115.93793481544229</v>
          </cell>
        </row>
        <row r="522">
          <cell r="A522">
            <v>649</v>
          </cell>
          <cell r="CB522">
            <v>40.518856846911532</v>
          </cell>
          <cell r="CM522">
            <v>11.111111111111111</v>
          </cell>
          <cell r="CN522">
            <v>450.20952052123926</v>
          </cell>
          <cell r="CO522">
            <v>24.877171949807511</v>
          </cell>
          <cell r="CP522">
            <v>123.45679012345678</v>
          </cell>
          <cell r="CQ522">
            <v>2.2389454754826761</v>
          </cell>
        </row>
        <row r="523">
          <cell r="A523">
            <v>649</v>
          </cell>
          <cell r="CB523">
            <v>52.075458159080412</v>
          </cell>
          <cell r="CM523">
            <v>4.5269352648257133</v>
          </cell>
          <cell r="CN523">
            <v>235.74222797229703</v>
          </cell>
          <cell r="CO523">
            <v>458.16862283535232</v>
          </cell>
          <cell r="CP523">
            <v>20.493142891922652</v>
          </cell>
          <cell r="CQ523">
            <v>101.20944878432933</v>
          </cell>
        </row>
        <row r="524">
          <cell r="A524">
            <v>649</v>
          </cell>
          <cell r="CB524">
            <v>0</v>
          </cell>
          <cell r="CM524">
            <v>0</v>
          </cell>
          <cell r="CN524">
            <v>0</v>
          </cell>
          <cell r="CO524">
            <v>0</v>
          </cell>
          <cell r="CP524">
            <v>0</v>
          </cell>
          <cell r="CQ524">
            <v>0</v>
          </cell>
        </row>
        <row r="525">
          <cell r="A525">
            <v>649</v>
          </cell>
          <cell r="CB525">
            <v>45.657377455317125</v>
          </cell>
          <cell r="CM525">
            <v>11.111111111111111</v>
          </cell>
          <cell r="CN525">
            <v>507.30419394796803</v>
          </cell>
          <cell r="CO525">
            <v>147.39659544452726</v>
          </cell>
          <cell r="CP525">
            <v>123.45679012345678</v>
          </cell>
          <cell r="CQ525">
            <v>13.265693590007455</v>
          </cell>
        </row>
        <row r="526">
          <cell r="A526">
            <v>649</v>
          </cell>
          <cell r="CB526">
            <v>35.343084545526018</v>
          </cell>
          <cell r="CM526">
            <v>4.5269352648257133</v>
          </cell>
          <cell r="CN526">
            <v>159.99585579685839</v>
          </cell>
          <cell r="CO526">
            <v>201.52417622223896</v>
          </cell>
          <cell r="CP526">
            <v>20.493142891922652</v>
          </cell>
          <cell r="CQ526">
            <v>44.516690527492585</v>
          </cell>
        </row>
        <row r="527">
          <cell r="A527">
            <v>649</v>
          </cell>
          <cell r="CB527">
            <v>35.893264386715458</v>
          </cell>
          <cell r="CM527">
            <v>27.700831024930746</v>
          </cell>
          <cell r="CN527">
            <v>994.27325170956942</v>
          </cell>
          <cell r="CO527">
            <v>1038.1633612051864</v>
          </cell>
          <cell r="CP527">
            <v>767.33603947176573</v>
          </cell>
          <cell r="CQ527">
            <v>37.47769733950723</v>
          </cell>
        </row>
        <row r="528">
          <cell r="A528">
            <v>649</v>
          </cell>
          <cell r="CB528">
            <v>20.390064841835251</v>
          </cell>
          <cell r="CM528">
            <v>9.765625</v>
          </cell>
          <cell r="CN528">
            <v>199.12172697104737</v>
          </cell>
          <cell r="CO528">
            <v>4566.8463242410317</v>
          </cell>
          <cell r="CP528">
            <v>95.367431640625</v>
          </cell>
          <cell r="CQ528">
            <v>467.64506360228165</v>
          </cell>
        </row>
        <row r="529">
          <cell r="A529">
            <v>649</v>
          </cell>
          <cell r="CB529">
            <v>42.485000402293345</v>
          </cell>
          <cell r="CM529">
            <v>7.7160493827160499</v>
          </cell>
          <cell r="CN529">
            <v>327.8163611288067</v>
          </cell>
          <cell r="CO529">
            <v>1.7032637802988813</v>
          </cell>
          <cell r="CP529">
            <v>59.537418076512736</v>
          </cell>
          <cell r="CQ529">
            <v>0.220742985926735</v>
          </cell>
        </row>
        <row r="530">
          <cell r="A530">
            <v>649</v>
          </cell>
          <cell r="CB530">
            <v>52.089651520100468</v>
          </cell>
          <cell r="CM530">
            <v>11.111111111111111</v>
          </cell>
          <cell r="CN530">
            <v>578.77390577889412</v>
          </cell>
          <cell r="CO530">
            <v>1127.7247656812237</v>
          </cell>
          <cell r="CP530">
            <v>123.45679012345678</v>
          </cell>
          <cell r="CQ530">
            <v>101.49522891131014</v>
          </cell>
        </row>
        <row r="531">
          <cell r="A531">
            <v>649</v>
          </cell>
          <cell r="CB531">
            <v>41.432311978874729</v>
          </cell>
          <cell r="CM531">
            <v>6.9252077562326866</v>
          </cell>
          <cell r="CN531">
            <v>286.92736827475574</v>
          </cell>
          <cell r="CO531">
            <v>2.3526351902793023</v>
          </cell>
          <cell r="CP531">
            <v>47.958502466985358</v>
          </cell>
          <cell r="CQ531">
            <v>0.33972052147633131</v>
          </cell>
        </row>
        <row r="532">
          <cell r="CB532">
            <v>0</v>
          </cell>
          <cell r="CM532">
            <v>0</v>
          </cell>
          <cell r="CN532">
            <v>0</v>
          </cell>
          <cell r="CO532">
            <v>0</v>
          </cell>
          <cell r="CP532">
            <v>0</v>
          </cell>
          <cell r="CQ532">
            <v>0</v>
          </cell>
        </row>
        <row r="533">
          <cell r="A533">
            <v>683</v>
          </cell>
          <cell r="CB533">
            <v>11.094876603985769</v>
          </cell>
          <cell r="CM533">
            <v>4.5269352648257133</v>
          </cell>
          <cell r="CN533">
            <v>50.225788157472927</v>
          </cell>
          <cell r="CO533">
            <v>68.830429878973774</v>
          </cell>
          <cell r="CP533">
            <v>20.493142891922652</v>
          </cell>
          <cell r="CQ533">
            <v>15.204641960265304</v>
          </cell>
        </row>
        <row r="534">
          <cell r="A534">
            <v>683</v>
          </cell>
          <cell r="CB534">
            <v>9.1813601298866789</v>
          </cell>
          <cell r="CM534">
            <v>7.7160493827160499</v>
          </cell>
          <cell r="CN534">
            <v>70.843828162705861</v>
          </cell>
          <cell r="CO534">
            <v>30.427375673199322</v>
          </cell>
          <cell r="CP534">
            <v>59.537418076512736</v>
          </cell>
          <cell r="CQ534">
            <v>3.9433878872466317</v>
          </cell>
        </row>
        <row r="535">
          <cell r="A535">
            <v>683</v>
          </cell>
          <cell r="CB535">
            <v>7.5332242865333923</v>
          </cell>
          <cell r="CM535">
            <v>11.111111111111111</v>
          </cell>
          <cell r="CN535">
            <v>83.702492072593245</v>
          </cell>
          <cell r="CO535">
            <v>1.2668304909393096</v>
          </cell>
          <cell r="CP535">
            <v>123.45679012345678</v>
          </cell>
          <cell r="CQ535">
            <v>0.11401474418453786</v>
          </cell>
        </row>
        <row r="536">
          <cell r="A536">
            <v>683</v>
          </cell>
          <cell r="CB536">
            <v>4.213530471545007</v>
          </cell>
          <cell r="CM536">
            <v>4.5269352648257133</v>
          </cell>
          <cell r="CN536">
            <v>19.074379681054808</v>
          </cell>
          <cell r="CO536">
            <v>40.255869332046665</v>
          </cell>
          <cell r="CP536">
            <v>20.493142891922652</v>
          </cell>
          <cell r="CQ536">
            <v>8.8925215354491076</v>
          </cell>
        </row>
        <row r="537">
          <cell r="A537">
            <v>683</v>
          </cell>
          <cell r="CB537">
            <v>5.3249119000449605</v>
          </cell>
          <cell r="CM537">
            <v>7.7160493827160499</v>
          </cell>
          <cell r="CN537">
            <v>41.087283179359268</v>
          </cell>
          <cell r="CO537">
            <v>27.001062925134949</v>
          </cell>
          <cell r="CP537">
            <v>59.537418076512736</v>
          </cell>
          <cell r="CQ537">
            <v>3.4993377550974891</v>
          </cell>
        </row>
        <row r="538">
          <cell r="A538">
            <v>683</v>
          </cell>
          <cell r="CB538">
            <v>9.3727633208838945</v>
          </cell>
          <cell r="CM538">
            <v>6.9252077562326866</v>
          </cell>
          <cell r="CN538">
            <v>64.908333247118378</v>
          </cell>
          <cell r="CO538">
            <v>32.826860502506463</v>
          </cell>
          <cell r="CP538">
            <v>47.958502466985358</v>
          </cell>
          <cell r="CQ538">
            <v>4.7401986565619332</v>
          </cell>
        </row>
        <row r="539">
          <cell r="A539">
            <v>683</v>
          </cell>
          <cell r="CB539">
            <v>6.5494791776977959</v>
          </cell>
          <cell r="CM539">
            <v>7.7160493827160499</v>
          </cell>
          <cell r="CN539">
            <v>50.536104766186703</v>
          </cell>
          <cell r="CO539">
            <v>3.2208724634404393</v>
          </cell>
          <cell r="CP539">
            <v>59.537418076512736</v>
          </cell>
          <cell r="CQ539">
            <v>0.41742507126188089</v>
          </cell>
        </row>
        <row r="540">
          <cell r="A540">
            <v>683</v>
          </cell>
          <cell r="CB540">
            <v>4.6076830169045069</v>
          </cell>
          <cell r="CM540">
            <v>4.5269352648257133</v>
          </cell>
          <cell r="CN540">
            <v>20.858682738363544</v>
          </cell>
          <cell r="CO540">
            <v>30.317455293761512</v>
          </cell>
          <cell r="CP540">
            <v>20.493142891922652</v>
          </cell>
          <cell r="CQ540">
            <v>6.6971258743919178</v>
          </cell>
        </row>
        <row r="541">
          <cell r="A541">
            <v>683</v>
          </cell>
          <cell r="CB541">
            <v>0</v>
          </cell>
          <cell r="CM541">
            <v>0</v>
          </cell>
          <cell r="CN541">
            <v>0</v>
          </cell>
          <cell r="CO541">
            <v>0</v>
          </cell>
          <cell r="CP541">
            <v>0</v>
          </cell>
          <cell r="CQ541">
            <v>0</v>
          </cell>
        </row>
        <row r="542">
          <cell r="A542">
            <v>683</v>
          </cell>
          <cell r="CB542">
            <v>3.1882453365987908</v>
          </cell>
          <cell r="CM542">
            <v>4.5269352648257133</v>
          </cell>
          <cell r="CN542">
            <v>14.432980247165192</v>
          </cell>
          <cell r="CO542">
            <v>72.696240857362582</v>
          </cell>
          <cell r="CP542">
            <v>20.493142891922652</v>
          </cell>
          <cell r="CQ542">
            <v>16.058599605391393</v>
          </cell>
        </row>
        <row r="543">
          <cell r="A543">
            <v>683</v>
          </cell>
          <cell r="CB543">
            <v>0</v>
          </cell>
          <cell r="CM543">
            <v>0</v>
          </cell>
          <cell r="CN543">
            <v>0</v>
          </cell>
          <cell r="CO543">
            <v>0</v>
          </cell>
          <cell r="CP543">
            <v>0</v>
          </cell>
          <cell r="CQ543">
            <v>0</v>
          </cell>
        </row>
        <row r="544">
          <cell r="A544">
            <v>683</v>
          </cell>
          <cell r="CB544">
            <v>8.6729037325246559</v>
          </cell>
          <cell r="CM544">
            <v>4.5269352648257133</v>
          </cell>
          <cell r="CN544">
            <v>39.26167375520442</v>
          </cell>
          <cell r="CO544">
            <v>9.8801896280863879</v>
          </cell>
          <cell r="CP544">
            <v>20.493142891922652</v>
          </cell>
          <cell r="CQ544">
            <v>2.1825338888442829</v>
          </cell>
        </row>
        <row r="545">
          <cell r="A545">
            <v>683</v>
          </cell>
          <cell r="CB545">
            <v>7.9355535326634765</v>
          </cell>
          <cell r="CM545">
            <v>6.9252077562326866</v>
          </cell>
          <cell r="CN545">
            <v>54.955356874400806</v>
          </cell>
          <cell r="CO545">
            <v>3.792140659977977</v>
          </cell>
          <cell r="CP545">
            <v>47.958502466985358</v>
          </cell>
          <cell r="CQ545">
            <v>0.54758511130081988</v>
          </cell>
        </row>
        <row r="546">
          <cell r="A546">
            <v>683</v>
          </cell>
          <cell r="CB546">
            <v>7.9805711655634584</v>
          </cell>
          <cell r="CM546">
            <v>4.5269352648257133</v>
          </cell>
          <cell r="CN546">
            <v>36.127529042840465</v>
          </cell>
          <cell r="CO546">
            <v>2.7896645066089327</v>
          </cell>
          <cell r="CP546">
            <v>20.493142891922652</v>
          </cell>
          <cell r="CQ546">
            <v>0.61623688950991318</v>
          </cell>
        </row>
        <row r="547">
          <cell r="A547">
            <v>683</v>
          </cell>
          <cell r="CB547">
            <v>6.2246850716590254</v>
          </cell>
          <cell r="CM547">
            <v>4.5269352648257133</v>
          </cell>
          <cell r="CN547">
            <v>28.178746363327413</v>
          </cell>
          <cell r="CO547">
            <v>4.2671122795305294</v>
          </cell>
          <cell r="CP547">
            <v>20.493142891922652</v>
          </cell>
          <cell r="CQ547">
            <v>0.94260510254829388</v>
          </cell>
        </row>
        <row r="548">
          <cell r="CB548">
            <v>0</v>
          </cell>
          <cell r="CM548">
            <v>0</v>
          </cell>
          <cell r="CN548">
            <v>0</v>
          </cell>
          <cell r="CO548">
            <v>0</v>
          </cell>
          <cell r="CP548">
            <v>0</v>
          </cell>
          <cell r="CQ548">
            <v>0</v>
          </cell>
        </row>
        <row r="549">
          <cell r="A549">
            <v>226.1</v>
          </cell>
          <cell r="CB549">
            <v>0</v>
          </cell>
          <cell r="CM549">
            <v>0</v>
          </cell>
          <cell r="CN549">
            <v>0</v>
          </cell>
          <cell r="CO549">
            <v>0</v>
          </cell>
          <cell r="CP549">
            <v>0</v>
          </cell>
          <cell r="CQ549">
            <v>0</v>
          </cell>
        </row>
        <row r="550">
          <cell r="A550">
            <v>226.1</v>
          </cell>
          <cell r="CB550">
            <v>0</v>
          </cell>
          <cell r="CM550">
            <v>0</v>
          </cell>
          <cell r="CN550">
            <v>0</v>
          </cell>
          <cell r="CO550">
            <v>0</v>
          </cell>
          <cell r="CP550">
            <v>0</v>
          </cell>
          <cell r="CQ550">
            <v>0</v>
          </cell>
        </row>
        <row r="551">
          <cell r="A551">
            <v>226.1</v>
          </cell>
          <cell r="CB551">
            <v>0</v>
          </cell>
          <cell r="CM551">
            <v>0</v>
          </cell>
          <cell r="CN551">
            <v>0</v>
          </cell>
          <cell r="CO551">
            <v>0</v>
          </cell>
          <cell r="CP551">
            <v>0</v>
          </cell>
          <cell r="CQ551">
            <v>0</v>
          </cell>
        </row>
        <row r="552">
          <cell r="A552">
            <v>226.1</v>
          </cell>
          <cell r="CB552">
            <v>11.858144704875839</v>
          </cell>
          <cell r="CM552">
            <v>7.7160493827160499</v>
          </cell>
          <cell r="CN552">
            <v>91.498030130214815</v>
          </cell>
          <cell r="CO552">
            <v>311.78549336443984</v>
          </cell>
          <cell r="CP552">
            <v>59.537418076512736</v>
          </cell>
          <cell r="CQ552">
            <v>40.407399940031404</v>
          </cell>
        </row>
        <row r="553">
          <cell r="A553">
            <v>226.1</v>
          </cell>
          <cell r="CB553">
            <v>18.525469909486489</v>
          </cell>
          <cell r="CM553">
            <v>11.111111111111111</v>
          </cell>
          <cell r="CN553">
            <v>205.83855454984987</v>
          </cell>
          <cell r="CO553">
            <v>1.0722166568314717</v>
          </cell>
          <cell r="CP553">
            <v>123.45679012345678</v>
          </cell>
          <cell r="CQ553">
            <v>9.6499499114832465E-2</v>
          </cell>
        </row>
        <row r="554">
          <cell r="A554">
            <v>226.1</v>
          </cell>
          <cell r="CB554">
            <v>41.2515293771351</v>
          </cell>
          <cell r="CM554">
            <v>7.7160493827160499</v>
          </cell>
          <cell r="CN554">
            <v>318.2988377865363</v>
          </cell>
          <cell r="CO554">
            <v>4094.8278715240231</v>
          </cell>
          <cell r="CP554">
            <v>59.537418076512736</v>
          </cell>
          <cell r="CQ554">
            <v>530.68969214951335</v>
          </cell>
        </row>
        <row r="555">
          <cell r="A555">
            <v>226.1</v>
          </cell>
          <cell r="CB555">
            <v>20.880468509769692</v>
          </cell>
          <cell r="CM555">
            <v>7.7160493827160499</v>
          </cell>
          <cell r="CN555">
            <v>161.11472615563034</v>
          </cell>
          <cell r="CO555">
            <v>54.82753698930982</v>
          </cell>
          <cell r="CP555">
            <v>59.537418076512736</v>
          </cell>
          <cell r="CQ555">
            <v>7.1056487938145523</v>
          </cell>
        </row>
        <row r="556">
          <cell r="A556">
            <v>226.1</v>
          </cell>
          <cell r="CB556">
            <v>5.068032046661763</v>
          </cell>
          <cell r="CM556">
            <v>11.111111111111111</v>
          </cell>
          <cell r="CN556">
            <v>56.311467185130695</v>
          </cell>
          <cell r="CO556">
            <v>1920.4244127834661</v>
          </cell>
          <cell r="CP556">
            <v>123.45679012345678</v>
          </cell>
          <cell r="CQ556">
            <v>172.83819715051195</v>
          </cell>
        </row>
        <row r="557">
          <cell r="A557">
            <v>226.1</v>
          </cell>
          <cell r="CB557">
            <v>16.590609624209193</v>
          </cell>
          <cell r="CM557">
            <v>7.7160493827160499</v>
          </cell>
          <cell r="CN557">
            <v>128.0139631497623</v>
          </cell>
          <cell r="CO557">
            <v>20.355552192706543</v>
          </cell>
          <cell r="CP557">
            <v>59.537418076512736</v>
          </cell>
          <cell r="CQ557">
            <v>2.6380795641747681</v>
          </cell>
        </row>
        <row r="558">
          <cell r="A558">
            <v>226.1</v>
          </cell>
          <cell r="CB558">
            <v>36.450541875198354</v>
          </cell>
          <cell r="CM558">
            <v>11.111111111111111</v>
          </cell>
          <cell r="CN558">
            <v>405.00602083553724</v>
          </cell>
          <cell r="CO558">
            <v>3694.9036144286147</v>
          </cell>
          <cell r="CP558">
            <v>123.45679012345678</v>
          </cell>
          <cell r="CQ558">
            <v>332.54132529857532</v>
          </cell>
        </row>
        <row r="559">
          <cell r="A559">
            <v>226.1</v>
          </cell>
          <cell r="CB559">
            <v>23.625630230117551</v>
          </cell>
          <cell r="CM559">
            <v>4.5269352648257133</v>
          </cell>
          <cell r="CN559">
            <v>106.95169864245157</v>
          </cell>
          <cell r="CO559">
            <v>132.53417831065713</v>
          </cell>
          <cell r="CP559">
            <v>20.493142891922652</v>
          </cell>
          <cell r="CQ559">
            <v>29.276799988824155</v>
          </cell>
        </row>
        <row r="560">
          <cell r="A560">
            <v>226.1</v>
          </cell>
          <cell r="CB560">
            <v>17.807777218684215</v>
          </cell>
          <cell r="CM560">
            <v>7.7160493827160499</v>
          </cell>
          <cell r="CN560">
            <v>137.40568841577328</v>
          </cell>
          <cell r="CO560">
            <v>1.2784636806632474</v>
          </cell>
          <cell r="CP560">
            <v>59.537418076512736</v>
          </cell>
          <cell r="CQ560">
            <v>0.16568889301395687</v>
          </cell>
        </row>
        <row r="561">
          <cell r="A561">
            <v>226.1</v>
          </cell>
          <cell r="CB561">
            <v>0</v>
          </cell>
          <cell r="CM561">
            <v>0</v>
          </cell>
          <cell r="CN561">
            <v>0</v>
          </cell>
          <cell r="CO561">
            <v>0</v>
          </cell>
          <cell r="CP561">
            <v>0</v>
          </cell>
          <cell r="CQ561">
            <v>0</v>
          </cell>
        </row>
        <row r="562">
          <cell r="A562">
            <v>226.1</v>
          </cell>
          <cell r="CB562">
            <v>0</v>
          </cell>
          <cell r="CM562">
            <v>0</v>
          </cell>
          <cell r="CN562">
            <v>0</v>
          </cell>
          <cell r="CO562">
            <v>0</v>
          </cell>
          <cell r="CP562">
            <v>0</v>
          </cell>
          <cell r="CQ562">
            <v>0</v>
          </cell>
        </row>
        <row r="563">
          <cell r="A563">
            <v>226.1</v>
          </cell>
          <cell r="CB563">
            <v>35.035203184421682</v>
          </cell>
          <cell r="CM563">
            <v>7.7160493827160499</v>
          </cell>
          <cell r="CN563">
            <v>270.33335790448831</v>
          </cell>
          <cell r="CO563">
            <v>2183.0638972136699</v>
          </cell>
          <cell r="CP563">
            <v>59.537418076512736</v>
          </cell>
          <cell r="CQ563">
            <v>282.92508107889159</v>
          </cell>
        </row>
        <row r="564">
          <cell r="A564">
            <v>226.1</v>
          </cell>
          <cell r="CB564">
            <v>0</v>
          </cell>
          <cell r="CM564">
            <v>0</v>
          </cell>
          <cell r="CN564">
            <v>0</v>
          </cell>
          <cell r="CO564">
            <v>0</v>
          </cell>
          <cell r="CP564">
            <v>0</v>
          </cell>
          <cell r="CQ564">
            <v>0</v>
          </cell>
        </row>
        <row r="565">
          <cell r="A565">
            <v>226.1</v>
          </cell>
          <cell r="CB565">
            <v>0</v>
          </cell>
          <cell r="CM565">
            <v>0</v>
          </cell>
          <cell r="CN565">
            <v>0</v>
          </cell>
          <cell r="CO565">
            <v>0</v>
          </cell>
          <cell r="CP565">
            <v>0</v>
          </cell>
          <cell r="CQ565">
            <v>0</v>
          </cell>
        </row>
        <row r="566">
          <cell r="A566">
            <v>226.1</v>
          </cell>
          <cell r="CB566">
            <v>0</v>
          </cell>
          <cell r="CM566">
            <v>0</v>
          </cell>
          <cell r="CN566">
            <v>0</v>
          </cell>
          <cell r="CO566">
            <v>0</v>
          </cell>
          <cell r="CP566">
            <v>0</v>
          </cell>
          <cell r="CQ566">
            <v>0</v>
          </cell>
        </row>
        <row r="567">
          <cell r="A567">
            <v>226.1</v>
          </cell>
          <cell r="CB567">
            <v>6.9504721185874043</v>
          </cell>
          <cell r="CM567">
            <v>7.7160493827160499</v>
          </cell>
          <cell r="CN567">
            <v>53.630186100211453</v>
          </cell>
          <cell r="CO567">
            <v>979.05612206808019</v>
          </cell>
          <cell r="CP567">
            <v>59.537418076512736</v>
          </cell>
          <cell r="CQ567">
            <v>126.88567342002318</v>
          </cell>
        </row>
        <row r="568">
          <cell r="A568">
            <v>226.1</v>
          </cell>
          <cell r="CB568">
            <v>6.4972908742248254</v>
          </cell>
          <cell r="CM568">
            <v>7.7160493827160499</v>
          </cell>
          <cell r="CN568">
            <v>50.13341723938909</v>
          </cell>
          <cell r="CO568">
            <v>1059.4184774802943</v>
          </cell>
          <cell r="CP568">
            <v>59.537418076512736</v>
          </cell>
          <cell r="CQ568">
            <v>137.30063468144613</v>
          </cell>
        </row>
        <row r="569">
          <cell r="A569">
            <v>226.1</v>
          </cell>
          <cell r="CB569">
            <v>0</v>
          </cell>
          <cell r="CM569">
            <v>0</v>
          </cell>
          <cell r="CN569">
            <v>0</v>
          </cell>
          <cell r="CO569">
            <v>0</v>
          </cell>
          <cell r="CP569">
            <v>0</v>
          </cell>
          <cell r="CQ569">
            <v>0</v>
          </cell>
        </row>
        <row r="570">
          <cell r="A570">
            <v>226.1</v>
          </cell>
          <cell r="CB570">
            <v>13.573842499566393</v>
          </cell>
          <cell r="CM570">
            <v>7.7160493827160499</v>
          </cell>
          <cell r="CN570">
            <v>104.73643903986415</v>
          </cell>
          <cell r="CO570">
            <v>166.19390380950225</v>
          </cell>
          <cell r="CP570">
            <v>59.537418076512736</v>
          </cell>
          <cell r="CQ570">
            <v>21.53872993371149</v>
          </cell>
        </row>
        <row r="571">
          <cell r="A571">
            <v>226.1</v>
          </cell>
          <cell r="CB571">
            <v>4.2337916132429889</v>
          </cell>
          <cell r="CM571">
            <v>7.7160493827160499</v>
          </cell>
          <cell r="CN571">
            <v>32.668145163911952</v>
          </cell>
          <cell r="CO571">
            <v>1508.2509938039177</v>
          </cell>
          <cell r="CP571">
            <v>59.537418076512736</v>
          </cell>
          <cell r="CQ571">
            <v>195.46932879698772</v>
          </cell>
        </row>
        <row r="572">
          <cell r="A572">
            <v>226.1</v>
          </cell>
          <cell r="CB572">
            <v>12.282041468640115</v>
          </cell>
          <cell r="CM572">
            <v>4.5269352648257133</v>
          </cell>
          <cell r="CN572">
            <v>55.600006648438729</v>
          </cell>
          <cell r="CO572">
            <v>159.33877300855684</v>
          </cell>
          <cell r="CP572">
            <v>20.493142891922652</v>
          </cell>
          <cell r="CQ572">
            <v>35.197934957590206</v>
          </cell>
        </row>
        <row r="573">
          <cell r="A573">
            <v>226.1</v>
          </cell>
          <cell r="CB573">
            <v>0</v>
          </cell>
          <cell r="CM573">
            <v>0</v>
          </cell>
          <cell r="CN573">
            <v>0</v>
          </cell>
          <cell r="CO573">
            <v>0</v>
          </cell>
          <cell r="CP573">
            <v>0</v>
          </cell>
          <cell r="CQ573">
            <v>0</v>
          </cell>
        </row>
        <row r="574">
          <cell r="CB574">
            <v>0</v>
          </cell>
          <cell r="CM574">
            <v>0</v>
          </cell>
          <cell r="CN574">
            <v>0</v>
          </cell>
          <cell r="CO574">
            <v>0</v>
          </cell>
          <cell r="CP574">
            <v>0</v>
          </cell>
          <cell r="CQ574">
            <v>0</v>
          </cell>
        </row>
        <row r="575">
          <cell r="A575">
            <v>226.4</v>
          </cell>
          <cell r="CB575">
            <v>52.382956958837312</v>
          </cell>
          <cell r="CM575">
            <v>7.7160493827160499</v>
          </cell>
          <cell r="CN575">
            <v>404.18948270707807</v>
          </cell>
          <cell r="CO575">
            <v>6069.1589699636334</v>
          </cell>
          <cell r="CP575">
            <v>59.537418076512736</v>
          </cell>
          <cell r="CQ575">
            <v>786.5630025072868</v>
          </cell>
        </row>
        <row r="576">
          <cell r="A576">
            <v>226.4</v>
          </cell>
          <cell r="CB576">
            <v>52.598409411972099</v>
          </cell>
          <cell r="CM576">
            <v>7.7160493827160499</v>
          </cell>
          <cell r="CN576">
            <v>405.85192447509337</v>
          </cell>
          <cell r="CO576">
            <v>6162.7659349075311</v>
          </cell>
          <cell r="CP576">
            <v>59.537418076512736</v>
          </cell>
          <cell r="CQ576">
            <v>798.69446516401592</v>
          </cell>
        </row>
        <row r="577">
          <cell r="A577">
            <v>226.4</v>
          </cell>
          <cell r="CB577">
            <v>0</v>
          </cell>
          <cell r="CM577">
            <v>0</v>
          </cell>
          <cell r="CN577">
            <v>0</v>
          </cell>
          <cell r="CO577">
            <v>0</v>
          </cell>
          <cell r="CP577">
            <v>0</v>
          </cell>
          <cell r="CQ577">
            <v>0</v>
          </cell>
        </row>
        <row r="578">
          <cell r="A578">
            <v>226.4</v>
          </cell>
          <cell r="CB578">
            <v>12.570555319271083</v>
          </cell>
          <cell r="CM578">
            <v>7.7160493827160499</v>
          </cell>
          <cell r="CN578">
            <v>96.995025611659599</v>
          </cell>
          <cell r="CO578">
            <v>1068.3221323465139</v>
          </cell>
          <cell r="CP578">
            <v>59.537418076512736</v>
          </cell>
          <cell r="CQ578">
            <v>138.45454835210819</v>
          </cell>
        </row>
        <row r="579">
          <cell r="A579">
            <v>226.4</v>
          </cell>
          <cell r="CB579">
            <v>23.83193487324143</v>
          </cell>
          <cell r="CM579">
            <v>27.700831024930746</v>
          </cell>
          <cell r="CN579">
            <v>660.16440092081518</v>
          </cell>
          <cell r="CO579">
            <v>7.0725631109213207</v>
          </cell>
          <cell r="CP579">
            <v>767.33603947176573</v>
          </cell>
          <cell r="CQ579">
            <v>0.25531952830425969</v>
          </cell>
        </row>
        <row r="580">
          <cell r="A580">
            <v>226.4</v>
          </cell>
          <cell r="CB580">
            <v>37.532438008021686</v>
          </cell>
          <cell r="CM580">
            <v>7.7160493827160499</v>
          </cell>
          <cell r="CN580">
            <v>289.60214512362415</v>
          </cell>
          <cell r="CO580">
            <v>1343.4692079226584</v>
          </cell>
          <cell r="CP580">
            <v>59.537418076512736</v>
          </cell>
          <cell r="CQ580">
            <v>174.11360934677651</v>
          </cell>
        </row>
        <row r="581">
          <cell r="A581">
            <v>226.4</v>
          </cell>
          <cell r="CB581">
            <v>21.375419519163028</v>
          </cell>
          <cell r="CM581">
            <v>7.7160493827160499</v>
          </cell>
          <cell r="CN581">
            <v>164.93379258613447</v>
          </cell>
          <cell r="CO581">
            <v>67.687500053519699</v>
          </cell>
          <cell r="CP581">
            <v>59.537418076512736</v>
          </cell>
          <cell r="CQ581">
            <v>8.7723000069361525</v>
          </cell>
        </row>
        <row r="582">
          <cell r="A582">
            <v>226.4</v>
          </cell>
          <cell r="CB582">
            <v>0</v>
          </cell>
          <cell r="CM582">
            <v>0</v>
          </cell>
          <cell r="CN582">
            <v>0</v>
          </cell>
          <cell r="CO582">
            <v>0</v>
          </cell>
          <cell r="CP582">
            <v>0</v>
          </cell>
          <cell r="CQ582">
            <v>0</v>
          </cell>
        </row>
        <row r="583">
          <cell r="A583">
            <v>226.4</v>
          </cell>
          <cell r="CB583">
            <v>16.590609624209193</v>
          </cell>
          <cell r="CM583">
            <v>7.7160493827160499</v>
          </cell>
          <cell r="CN583">
            <v>128.0139631497623</v>
          </cell>
          <cell r="CO583">
            <v>463.04067508290439</v>
          </cell>
          <cell r="CP583">
            <v>59.537418076512736</v>
          </cell>
          <cell r="CQ583">
            <v>60.010071490744402</v>
          </cell>
        </row>
        <row r="584">
          <cell r="A584">
            <v>226.4</v>
          </cell>
          <cell r="CB584">
            <v>22.718799746302281</v>
          </cell>
          <cell r="CM584">
            <v>7.7160493827160499</v>
          </cell>
          <cell r="CN584">
            <v>175.29938075850527</v>
          </cell>
          <cell r="CO584">
            <v>20.210685474782558</v>
          </cell>
          <cell r="CP584">
            <v>59.537418076512736</v>
          </cell>
          <cell r="CQ584">
            <v>2.6193048375318195</v>
          </cell>
        </row>
        <row r="585">
          <cell r="A585">
            <v>226.4</v>
          </cell>
          <cell r="CB585">
            <v>0</v>
          </cell>
          <cell r="CM585">
            <v>0</v>
          </cell>
          <cell r="CN585">
            <v>0</v>
          </cell>
          <cell r="CO585">
            <v>0</v>
          </cell>
          <cell r="CP585">
            <v>0</v>
          </cell>
          <cell r="CQ585">
            <v>0</v>
          </cell>
        </row>
        <row r="586">
          <cell r="A586">
            <v>226.4</v>
          </cell>
          <cell r="CB586">
            <v>18.166507064159795</v>
          </cell>
          <cell r="CM586">
            <v>7.7160493827160499</v>
          </cell>
          <cell r="CN586">
            <v>140.17366561851694</v>
          </cell>
          <cell r="CO586">
            <v>293.81000877676701</v>
          </cell>
          <cell r="CP586">
            <v>59.537418076512736</v>
          </cell>
          <cell r="CQ586">
            <v>38.077777137468999</v>
          </cell>
        </row>
        <row r="587">
          <cell r="A587">
            <v>226.4</v>
          </cell>
          <cell r="CB587">
            <v>0</v>
          </cell>
          <cell r="CM587">
            <v>0</v>
          </cell>
          <cell r="CN587">
            <v>0</v>
          </cell>
          <cell r="CO587">
            <v>0</v>
          </cell>
          <cell r="CP587">
            <v>0</v>
          </cell>
          <cell r="CQ587">
            <v>0</v>
          </cell>
        </row>
        <row r="588">
          <cell r="A588">
            <v>226.4</v>
          </cell>
          <cell r="CB588">
            <v>0</v>
          </cell>
          <cell r="CM588">
            <v>0</v>
          </cell>
          <cell r="CN588">
            <v>0</v>
          </cell>
          <cell r="CO588">
            <v>0</v>
          </cell>
          <cell r="CP588">
            <v>0</v>
          </cell>
          <cell r="CQ588">
            <v>0</v>
          </cell>
        </row>
        <row r="589">
          <cell r="A589">
            <v>226.4</v>
          </cell>
          <cell r="CB589">
            <v>35.035203184421682</v>
          </cell>
          <cell r="CM589">
            <v>7.7160493827160499</v>
          </cell>
          <cell r="CN589">
            <v>270.33335790448831</v>
          </cell>
          <cell r="CO589">
            <v>883.07644485114349</v>
          </cell>
          <cell r="CP589">
            <v>59.537418076512736</v>
          </cell>
          <cell r="CQ589">
            <v>114.44670725270819</v>
          </cell>
        </row>
        <row r="590">
          <cell r="A590">
            <v>226.4</v>
          </cell>
          <cell r="CB590">
            <v>0</v>
          </cell>
          <cell r="CM590">
            <v>0</v>
          </cell>
          <cell r="CN590">
            <v>0</v>
          </cell>
          <cell r="CO590">
            <v>0</v>
          </cell>
          <cell r="CP590">
            <v>0</v>
          </cell>
          <cell r="CQ590">
            <v>0</v>
          </cell>
        </row>
        <row r="591">
          <cell r="A591">
            <v>226.4</v>
          </cell>
          <cell r="CB591">
            <v>0</v>
          </cell>
          <cell r="CM591">
            <v>0</v>
          </cell>
          <cell r="CN591">
            <v>0</v>
          </cell>
          <cell r="CO591">
            <v>0</v>
          </cell>
          <cell r="CP591">
            <v>0</v>
          </cell>
          <cell r="CQ591">
            <v>0</v>
          </cell>
        </row>
        <row r="592">
          <cell r="A592">
            <v>226.4</v>
          </cell>
          <cell r="CB592">
            <v>0</v>
          </cell>
          <cell r="CM592">
            <v>0</v>
          </cell>
          <cell r="CN592">
            <v>0</v>
          </cell>
          <cell r="CO592">
            <v>0</v>
          </cell>
          <cell r="CP592">
            <v>0</v>
          </cell>
          <cell r="CQ592">
            <v>0</v>
          </cell>
        </row>
        <row r="593">
          <cell r="A593">
            <v>226.4</v>
          </cell>
          <cell r="CB593">
            <v>0</v>
          </cell>
          <cell r="CM593">
            <v>0</v>
          </cell>
          <cell r="CN593">
            <v>0</v>
          </cell>
          <cell r="CO593">
            <v>0</v>
          </cell>
          <cell r="CP593">
            <v>0</v>
          </cell>
          <cell r="CQ593">
            <v>0</v>
          </cell>
        </row>
        <row r="594">
          <cell r="A594">
            <v>226.4</v>
          </cell>
          <cell r="CB594">
            <v>6.4972908742248254</v>
          </cell>
          <cell r="CM594">
            <v>7.7160493827160499</v>
          </cell>
          <cell r="CN594">
            <v>50.13341723938909</v>
          </cell>
          <cell r="CO594">
            <v>2455.735336492045</v>
          </cell>
          <cell r="CP594">
            <v>59.537418076512736</v>
          </cell>
          <cell r="CQ594">
            <v>318.26329960936903</v>
          </cell>
        </row>
        <row r="595">
          <cell r="A595">
            <v>226.4</v>
          </cell>
          <cell r="CB595">
            <v>22.506669510933037</v>
          </cell>
          <cell r="CM595">
            <v>7.7160493827160499</v>
          </cell>
          <cell r="CN595">
            <v>173.662573386829</v>
          </cell>
          <cell r="CO595">
            <v>25.856007166549478</v>
          </cell>
          <cell r="CP595">
            <v>59.537418076512736</v>
          </cell>
          <cell r="CQ595">
            <v>3.3509385287848121</v>
          </cell>
        </row>
        <row r="596">
          <cell r="A596">
            <v>226.4</v>
          </cell>
          <cell r="CB596">
            <v>13.355545795517564</v>
          </cell>
          <cell r="CM596">
            <v>7.7160493827160499</v>
          </cell>
          <cell r="CN596">
            <v>103.05205089133923</v>
          </cell>
          <cell r="CO596">
            <v>930.53479110267938</v>
          </cell>
          <cell r="CP596">
            <v>59.537418076512736</v>
          </cell>
          <cell r="CQ596">
            <v>120.59730892690725</v>
          </cell>
        </row>
        <row r="597">
          <cell r="A597">
            <v>226.4</v>
          </cell>
          <cell r="CB597">
            <v>0</v>
          </cell>
          <cell r="CM597">
            <v>0</v>
          </cell>
          <cell r="CN597">
            <v>0</v>
          </cell>
          <cell r="CO597">
            <v>0</v>
          </cell>
          <cell r="CP597">
            <v>0</v>
          </cell>
          <cell r="CQ597">
            <v>0</v>
          </cell>
        </row>
        <row r="598">
          <cell r="A598">
            <v>226.4</v>
          </cell>
          <cell r="CB598">
            <v>6.8675487822059536</v>
          </cell>
          <cell r="CM598">
            <v>7.7160493827160499</v>
          </cell>
          <cell r="CN598">
            <v>52.990345541712607</v>
          </cell>
          <cell r="CO598">
            <v>2354.858303350793</v>
          </cell>
          <cell r="CP598">
            <v>59.537418076512736</v>
          </cell>
          <cell r="CQ598">
            <v>305.18963611426273</v>
          </cell>
        </row>
        <row r="599">
          <cell r="A599">
            <v>226.4</v>
          </cell>
          <cell r="CB599">
            <v>0</v>
          </cell>
          <cell r="CM599">
            <v>0</v>
          </cell>
          <cell r="CN599">
            <v>0</v>
          </cell>
          <cell r="CO599">
            <v>0</v>
          </cell>
          <cell r="CP599">
            <v>0</v>
          </cell>
          <cell r="CQ599">
            <v>0</v>
          </cell>
        </row>
        <row r="600">
          <cell r="CB600">
            <v>0</v>
          </cell>
          <cell r="CM600">
            <v>0</v>
          </cell>
          <cell r="CN600">
            <v>0</v>
          </cell>
          <cell r="CO600">
            <v>0</v>
          </cell>
          <cell r="CP600">
            <v>0</v>
          </cell>
          <cell r="CQ600">
            <v>0</v>
          </cell>
        </row>
        <row r="601">
          <cell r="A601">
            <v>18</v>
          </cell>
          <cell r="CB601">
            <v>0</v>
          </cell>
          <cell r="CM601">
            <v>0</v>
          </cell>
          <cell r="CN601">
            <v>0</v>
          </cell>
          <cell r="CO601">
            <v>0</v>
          </cell>
          <cell r="CP601">
            <v>0</v>
          </cell>
          <cell r="CQ601">
            <v>0</v>
          </cell>
        </row>
        <row r="602">
          <cell r="A602">
            <v>18</v>
          </cell>
          <cell r="CB602">
            <v>0</v>
          </cell>
          <cell r="CM602">
            <v>0</v>
          </cell>
          <cell r="CN602">
            <v>0</v>
          </cell>
          <cell r="CO602">
            <v>0</v>
          </cell>
          <cell r="CP602">
            <v>0</v>
          </cell>
          <cell r="CQ602">
            <v>0</v>
          </cell>
        </row>
        <row r="603">
          <cell r="A603">
            <v>18</v>
          </cell>
          <cell r="CB603">
            <v>0</v>
          </cell>
          <cell r="CM603">
            <v>0</v>
          </cell>
          <cell r="CN603">
            <v>0</v>
          </cell>
          <cell r="CO603">
            <v>0</v>
          </cell>
          <cell r="CP603">
            <v>0</v>
          </cell>
          <cell r="CQ603">
            <v>0</v>
          </cell>
        </row>
        <row r="604">
          <cell r="A604">
            <v>18</v>
          </cell>
          <cell r="CB604">
            <v>945.94446768920284</v>
          </cell>
          <cell r="CM604">
            <v>7.7160493827160499</v>
          </cell>
          <cell r="CN604">
            <v>7298.9542259969357</v>
          </cell>
          <cell r="CO604">
            <v>2382021.9691222347</v>
          </cell>
          <cell r="CP604">
            <v>59.537418076512736</v>
          </cell>
          <cell r="CQ604">
            <v>308710.04719824158</v>
          </cell>
        </row>
        <row r="605">
          <cell r="A605">
            <v>18</v>
          </cell>
          <cell r="CB605">
            <v>0</v>
          </cell>
          <cell r="CM605">
            <v>0</v>
          </cell>
          <cell r="CN605">
            <v>0</v>
          </cell>
          <cell r="CO605">
            <v>0</v>
          </cell>
          <cell r="CP605">
            <v>0</v>
          </cell>
          <cell r="CQ605">
            <v>0</v>
          </cell>
        </row>
        <row r="606">
          <cell r="A606">
            <v>18</v>
          </cell>
          <cell r="CB606">
            <v>246.91038288322494</v>
          </cell>
          <cell r="CM606">
            <v>11.111111111111111</v>
          </cell>
          <cell r="CN606">
            <v>2743.4486987024993</v>
          </cell>
          <cell r="CO606">
            <v>228539.03044189318</v>
          </cell>
          <cell r="CP606">
            <v>123.45679012345678</v>
          </cell>
          <cell r="CQ606">
            <v>20568.512739770387</v>
          </cell>
        </row>
        <row r="607">
          <cell r="A607">
            <v>18</v>
          </cell>
          <cell r="CB607">
            <v>233.37300063087642</v>
          </cell>
          <cell r="CM607">
            <v>4.5269352648257133</v>
          </cell>
          <cell r="CN607">
            <v>1056.4644664141078</v>
          </cell>
          <cell r="CO607">
            <v>111519.97380289271</v>
          </cell>
          <cell r="CP607">
            <v>20.493142891922652</v>
          </cell>
          <cell r="CQ607">
            <v>24634.762213058999</v>
          </cell>
        </row>
        <row r="608">
          <cell r="A608">
            <v>18</v>
          </cell>
          <cell r="CB608">
            <v>359.77932800429267</v>
          </cell>
          <cell r="CM608">
            <v>11.111111111111111</v>
          </cell>
          <cell r="CN608">
            <v>3997.5480889365849</v>
          </cell>
          <cell r="CO608">
            <v>10368.889180913005</v>
          </cell>
          <cell r="CP608">
            <v>123.45679012345678</v>
          </cell>
          <cell r="CQ608">
            <v>933.20002628217048</v>
          </cell>
        </row>
        <row r="609">
          <cell r="A609">
            <v>18</v>
          </cell>
          <cell r="CB609">
            <v>362.60094282823013</v>
          </cell>
          <cell r="CM609">
            <v>11.111111111111111</v>
          </cell>
          <cell r="CN609">
            <v>4028.8993647581124</v>
          </cell>
          <cell r="CO609">
            <v>8541.8926171452695</v>
          </cell>
          <cell r="CP609">
            <v>123.45679012345678</v>
          </cell>
          <cell r="CQ609">
            <v>768.77033554307434</v>
          </cell>
        </row>
        <row r="610">
          <cell r="A610">
            <v>18</v>
          </cell>
          <cell r="CB610">
            <v>502.36468522128899</v>
          </cell>
          <cell r="CM610">
            <v>11.111111111111111</v>
          </cell>
          <cell r="CN610">
            <v>5581.8298357920994</v>
          </cell>
          <cell r="CO610">
            <v>139469.96755031025</v>
          </cell>
          <cell r="CP610">
            <v>123.45679012345678</v>
          </cell>
          <cell r="CQ610">
            <v>12552.297079527923</v>
          </cell>
        </row>
        <row r="611">
          <cell r="A611">
            <v>18</v>
          </cell>
          <cell r="CB611">
            <v>356.58903559292128</v>
          </cell>
          <cell r="CM611">
            <v>7.7160493827160499</v>
          </cell>
          <cell r="CN611">
            <v>2751.4586079700716</v>
          </cell>
          <cell r="CO611">
            <v>8783.1339260092154</v>
          </cell>
          <cell r="CP611">
            <v>59.537418076512736</v>
          </cell>
          <cell r="CQ611">
            <v>1138.2941568107942</v>
          </cell>
        </row>
        <row r="612">
          <cell r="A612">
            <v>18</v>
          </cell>
          <cell r="CB612">
            <v>513.59703070288049</v>
          </cell>
          <cell r="CM612">
            <v>4.5269352648257133</v>
          </cell>
          <cell r="CN612">
            <v>2325.0205101986444</v>
          </cell>
          <cell r="CO612">
            <v>68788.320593082739</v>
          </cell>
          <cell r="CP612">
            <v>20.493142891922652</v>
          </cell>
          <cell r="CQ612">
            <v>15195.340019011976</v>
          </cell>
        </row>
        <row r="613">
          <cell r="A613">
            <v>18</v>
          </cell>
          <cell r="CB613">
            <v>353.87944208637242</v>
          </cell>
          <cell r="CM613">
            <v>11.111111111111111</v>
          </cell>
          <cell r="CN613">
            <v>3931.9938009596935</v>
          </cell>
          <cell r="CO613">
            <v>14760.799102326771</v>
          </cell>
          <cell r="CP613">
            <v>123.45679012345678</v>
          </cell>
          <cell r="CQ613">
            <v>1328.4719192094094</v>
          </cell>
        </row>
        <row r="614">
          <cell r="A614">
            <v>18</v>
          </cell>
          <cell r="CB614">
            <v>0</v>
          </cell>
          <cell r="CM614">
            <v>0</v>
          </cell>
          <cell r="CN614">
            <v>0</v>
          </cell>
          <cell r="CO614">
            <v>0</v>
          </cell>
          <cell r="CP614">
            <v>0</v>
          </cell>
          <cell r="CQ614">
            <v>0</v>
          </cell>
        </row>
        <row r="615">
          <cell r="A615">
            <v>18</v>
          </cell>
          <cell r="CB615">
            <v>0</v>
          </cell>
          <cell r="CM615">
            <v>0</v>
          </cell>
          <cell r="CN615">
            <v>0</v>
          </cell>
          <cell r="CO615">
            <v>0</v>
          </cell>
          <cell r="CP615">
            <v>0</v>
          </cell>
          <cell r="CQ615">
            <v>0</v>
          </cell>
        </row>
        <row r="616">
          <cell r="A616">
            <v>18</v>
          </cell>
          <cell r="CB616">
            <v>0</v>
          </cell>
          <cell r="CM616">
            <v>0</v>
          </cell>
          <cell r="CN616">
            <v>0</v>
          </cell>
          <cell r="CO616">
            <v>0</v>
          </cell>
          <cell r="CP616">
            <v>0</v>
          </cell>
          <cell r="CQ616">
            <v>0</v>
          </cell>
        </row>
        <row r="617">
          <cell r="A617">
            <v>18</v>
          </cell>
          <cell r="CB617">
            <v>250.26835206593472</v>
          </cell>
          <cell r="CM617">
            <v>7.7160493827160499</v>
          </cell>
          <cell r="CN617">
            <v>1931.0829634717186</v>
          </cell>
          <cell r="CO617">
            <v>151362.70960543893</v>
          </cell>
          <cell r="CP617">
            <v>59.537418076512736</v>
          </cell>
          <cell r="CQ617">
            <v>19616.607164864883</v>
          </cell>
        </row>
        <row r="618">
          <cell r="A618">
            <v>18</v>
          </cell>
          <cell r="CB618">
            <v>303.68623737215853</v>
          </cell>
          <cell r="CM618">
            <v>4.5269352648257133</v>
          </cell>
          <cell r="CN618">
            <v>1374.7679374022568</v>
          </cell>
          <cell r="CO618">
            <v>33982.501234141069</v>
          </cell>
          <cell r="CP618">
            <v>20.493142891922652</v>
          </cell>
          <cell r="CQ618">
            <v>7506.7345226217622</v>
          </cell>
        </row>
        <row r="619">
          <cell r="A619">
            <v>18</v>
          </cell>
          <cell r="CB619">
            <v>0</v>
          </cell>
          <cell r="CM619">
            <v>0</v>
          </cell>
          <cell r="CN619">
            <v>0</v>
          </cell>
          <cell r="CO619">
            <v>0</v>
          </cell>
          <cell r="CP619">
            <v>0</v>
          </cell>
          <cell r="CQ619">
            <v>0</v>
          </cell>
        </row>
        <row r="620">
          <cell r="A620">
            <v>18</v>
          </cell>
          <cell r="CB620">
            <v>0</v>
          </cell>
          <cell r="CM620">
            <v>0</v>
          </cell>
          <cell r="CN620">
            <v>0</v>
          </cell>
          <cell r="CO620">
            <v>0</v>
          </cell>
          <cell r="CP620">
            <v>0</v>
          </cell>
          <cell r="CQ620">
            <v>0</v>
          </cell>
        </row>
        <row r="621">
          <cell r="A621">
            <v>18</v>
          </cell>
          <cell r="CB621">
            <v>349.20629071729144</v>
          </cell>
          <cell r="CM621">
            <v>4.5269352648257133</v>
          </cell>
          <cell r="CN621">
            <v>1580.8342721470867</v>
          </cell>
          <cell r="CO621">
            <v>7654.8947755938598</v>
          </cell>
          <cell r="CP621">
            <v>20.493142891922652</v>
          </cell>
          <cell r="CQ621">
            <v>1690.9662559286835</v>
          </cell>
        </row>
        <row r="622">
          <cell r="A622">
            <v>18</v>
          </cell>
          <cell r="CB622">
            <v>460.91107843936771</v>
          </cell>
          <cell r="CM622">
            <v>4.5269352648257133</v>
          </cell>
          <cell r="CN622">
            <v>2086.5146149360244</v>
          </cell>
          <cell r="CO622">
            <v>22553.283186132539</v>
          </cell>
          <cell r="CP622">
            <v>20.493142891922652</v>
          </cell>
          <cell r="CQ622">
            <v>4982.0202558166775</v>
          </cell>
        </row>
        <row r="623">
          <cell r="A623">
            <v>18</v>
          </cell>
          <cell r="CB623">
            <v>250.63473107782906</v>
          </cell>
          <cell r="CM623">
            <v>7.7160493827160499</v>
          </cell>
          <cell r="CN623">
            <v>1933.909962020286</v>
          </cell>
          <cell r="CO623">
            <v>150571.85048984434</v>
          </cell>
          <cell r="CP623">
            <v>59.537418076512736</v>
          </cell>
          <cell r="CQ623">
            <v>19514.111823483825</v>
          </cell>
        </row>
        <row r="624">
          <cell r="A624">
            <v>18</v>
          </cell>
          <cell r="CB624">
            <v>352.10737182611877</v>
          </cell>
          <cell r="CM624">
            <v>11.111111111111111</v>
          </cell>
          <cell r="CN624">
            <v>3912.3041314013194</v>
          </cell>
          <cell r="CO624">
            <v>16230.996951737214</v>
          </cell>
          <cell r="CP624">
            <v>123.45679012345678</v>
          </cell>
          <cell r="CQ624">
            <v>1460.7897256563492</v>
          </cell>
        </row>
        <row r="625">
          <cell r="A625">
            <v>18</v>
          </cell>
          <cell r="CB625">
            <v>423.5288001301455</v>
          </cell>
          <cell r="CM625">
            <v>11.111111111111111</v>
          </cell>
          <cell r="CN625">
            <v>4705.8755570016165</v>
          </cell>
          <cell r="CO625">
            <v>12247.959068162352</v>
          </cell>
          <cell r="CP625">
            <v>123.45679012345678</v>
          </cell>
          <cell r="CQ625">
            <v>1102.3163161346117</v>
          </cell>
        </row>
        <row r="626">
          <cell r="A626">
            <v>18</v>
          </cell>
          <cell r="CB626">
            <v>0</v>
          </cell>
          <cell r="CM626">
            <v>0</v>
          </cell>
          <cell r="CN626">
            <v>0</v>
          </cell>
          <cell r="CO626">
            <v>0</v>
          </cell>
          <cell r="CP626">
            <v>0</v>
          </cell>
          <cell r="CQ626">
            <v>0</v>
          </cell>
        </row>
        <row r="627">
          <cell r="CB627">
            <v>0</v>
          </cell>
          <cell r="CM627">
            <v>0</v>
          </cell>
          <cell r="CN627">
            <v>0</v>
          </cell>
          <cell r="CO627">
            <v>0</v>
          </cell>
          <cell r="CP627">
            <v>0</v>
          </cell>
          <cell r="CQ627">
            <v>0</v>
          </cell>
        </row>
        <row r="628">
          <cell r="A628">
            <v>207</v>
          </cell>
          <cell r="CB628">
            <v>6.1140334565666992</v>
          </cell>
          <cell r="CM628">
            <v>11.111111111111111</v>
          </cell>
          <cell r="CN628">
            <v>67.933705072963321</v>
          </cell>
          <cell r="CO628">
            <v>7.7004650372566221</v>
          </cell>
          <cell r="CP628">
            <v>123.45679012345678</v>
          </cell>
          <cell r="CQ628">
            <v>0.69304185335309598</v>
          </cell>
        </row>
        <row r="629">
          <cell r="A629">
            <v>207</v>
          </cell>
          <cell r="CB629">
            <v>4.7267260813853564</v>
          </cell>
          <cell r="CM629">
            <v>7.7160493827160499</v>
          </cell>
          <cell r="CN629">
            <v>36.471651862541336</v>
          </cell>
          <cell r="CO629">
            <v>2.3751606335933033</v>
          </cell>
          <cell r="CP629">
            <v>59.537418076512736</v>
          </cell>
          <cell r="CQ629">
            <v>0.30782081811369211</v>
          </cell>
        </row>
        <row r="630">
          <cell r="A630">
            <v>207</v>
          </cell>
          <cell r="CB630">
            <v>6.1471962756290921</v>
          </cell>
          <cell r="CM630">
            <v>7.7160493827160499</v>
          </cell>
          <cell r="CN630">
            <v>47.432070028002258</v>
          </cell>
          <cell r="CO630">
            <v>5.7820767450894888</v>
          </cell>
          <cell r="CP630">
            <v>59.537418076512736</v>
          </cell>
          <cell r="CQ630">
            <v>0.74935714616359772</v>
          </cell>
        </row>
        <row r="631">
          <cell r="A631">
            <v>207</v>
          </cell>
          <cell r="CB631">
            <v>5.7296130048435012</v>
          </cell>
          <cell r="CM631">
            <v>11.111111111111111</v>
          </cell>
          <cell r="CN631">
            <v>63.662366720483348</v>
          </cell>
          <cell r="CO631">
            <v>2.23075036508952</v>
          </cell>
          <cell r="CP631">
            <v>123.45679012345678</v>
          </cell>
          <cell r="CQ631">
            <v>0.20076753285805682</v>
          </cell>
        </row>
        <row r="632">
          <cell r="A632">
            <v>207</v>
          </cell>
          <cell r="CB632">
            <v>5.0046637787211825</v>
          </cell>
          <cell r="CM632">
            <v>27.700831024930746</v>
          </cell>
          <cell r="CN632">
            <v>138.63334567094688</v>
          </cell>
          <cell r="CO632">
            <v>2.1235902103014057</v>
          </cell>
          <cell r="CP632">
            <v>767.33603947176573</v>
          </cell>
          <cell r="CQ632">
            <v>7.6661606591880746E-2</v>
          </cell>
        </row>
        <row r="633">
          <cell r="A633">
            <v>207</v>
          </cell>
          <cell r="CB633">
            <v>6.046386401425476</v>
          </cell>
          <cell r="CM633">
            <v>9.765625</v>
          </cell>
          <cell r="CN633">
            <v>59.046742201420663</v>
          </cell>
          <cell r="CO633">
            <v>5.7127617232136085</v>
          </cell>
          <cell r="CP633">
            <v>95.367431640625</v>
          </cell>
          <cell r="CQ633">
            <v>0.58498680045707352</v>
          </cell>
        </row>
        <row r="634">
          <cell r="A634">
            <v>207</v>
          </cell>
          <cell r="CB634">
            <v>6.7941659355464061</v>
          </cell>
          <cell r="CM634">
            <v>7.7160493827160499</v>
          </cell>
          <cell r="CN634">
            <v>52.42411987304326</v>
          </cell>
          <cell r="CO634">
            <v>17.654559089830375</v>
          </cell>
          <cell r="CP634">
            <v>59.537418076512736</v>
          </cell>
          <cell r="CQ634">
            <v>2.2880308580420166</v>
          </cell>
        </row>
        <row r="635">
          <cell r="A635">
            <v>207</v>
          </cell>
          <cell r="CB635">
            <v>0</v>
          </cell>
          <cell r="CM635">
            <v>0</v>
          </cell>
          <cell r="CN635">
            <v>0</v>
          </cell>
          <cell r="CO635">
            <v>0</v>
          </cell>
          <cell r="CP635">
            <v>0</v>
          </cell>
          <cell r="CQ635">
            <v>0</v>
          </cell>
        </row>
        <row r="636">
          <cell r="A636">
            <v>207</v>
          </cell>
          <cell r="CB636">
            <v>2.6449457588113354</v>
          </cell>
          <cell r="CM636">
            <v>11.111111111111111</v>
          </cell>
          <cell r="CN636">
            <v>29.388286209014836</v>
          </cell>
          <cell r="CO636">
            <v>77.240447594313792</v>
          </cell>
          <cell r="CP636">
            <v>123.45679012345678</v>
          </cell>
          <cell r="CQ636">
            <v>6.951640283488242</v>
          </cell>
        </row>
        <row r="637">
          <cell r="A637">
            <v>207</v>
          </cell>
          <cell r="CB637">
            <v>3.9521627272029392</v>
          </cell>
          <cell r="CM637">
            <v>7.7160493827160499</v>
          </cell>
          <cell r="CN637">
            <v>30.495082771627619</v>
          </cell>
          <cell r="CO637">
            <v>13.636184609950996</v>
          </cell>
          <cell r="CP637">
            <v>59.537418076512736</v>
          </cell>
          <cell r="CQ637">
            <v>1.767249525449649</v>
          </cell>
        </row>
        <row r="638">
          <cell r="A638">
            <v>207</v>
          </cell>
          <cell r="CB638">
            <v>4.7475140124805595</v>
          </cell>
          <cell r="CM638">
            <v>7.7160493827160499</v>
          </cell>
          <cell r="CN638">
            <v>36.632052565436418</v>
          </cell>
          <cell r="CO638">
            <v>2.2005092725847821</v>
          </cell>
          <cell r="CP638">
            <v>59.537418076512736</v>
          </cell>
          <cell r="CQ638">
            <v>0.28518600172698777</v>
          </cell>
        </row>
        <row r="639">
          <cell r="A639">
            <v>207</v>
          </cell>
          <cell r="CB639">
            <v>6.2123817959797449</v>
          </cell>
          <cell r="CM639">
            <v>27.700831024930746</v>
          </cell>
          <cell r="CN639">
            <v>172.08813839279071</v>
          </cell>
          <cell r="CO639">
            <v>24.001732231799021</v>
          </cell>
          <cell r="CP639">
            <v>767.33603947176573</v>
          </cell>
          <cell r="CQ639">
            <v>0.86646253356794467</v>
          </cell>
        </row>
        <row r="640">
          <cell r="A640">
            <v>207</v>
          </cell>
          <cell r="CB640">
            <v>6.6075175230179042</v>
          </cell>
          <cell r="CM640">
            <v>7.7160493827160499</v>
          </cell>
          <cell r="CN640">
            <v>50.983931504767781</v>
          </cell>
          <cell r="CO640">
            <v>13.566441464801459</v>
          </cell>
          <cell r="CP640">
            <v>59.537418076512736</v>
          </cell>
          <cell r="CQ640">
            <v>1.758210813838269</v>
          </cell>
        </row>
        <row r="641">
          <cell r="A641">
            <v>207</v>
          </cell>
          <cell r="CB641">
            <v>4.6544403887668455</v>
          </cell>
          <cell r="CM641">
            <v>11.111111111111111</v>
          </cell>
          <cell r="CN641">
            <v>51.716004319631615</v>
          </cell>
          <cell r="CO641">
            <v>4.3695173367019109</v>
          </cell>
          <cell r="CP641">
            <v>123.45679012345678</v>
          </cell>
          <cell r="CQ641">
            <v>0.39325656030317196</v>
          </cell>
        </row>
        <row r="642">
          <cell r="A642">
            <v>207</v>
          </cell>
          <cell r="CB642">
            <v>3.2174221240483516</v>
          </cell>
          <cell r="CM642">
            <v>11.111111111111111</v>
          </cell>
          <cell r="CN642">
            <v>35.749134711648352</v>
          </cell>
          <cell r="CO642">
            <v>47.339903205827454</v>
          </cell>
          <cell r="CP642">
            <v>123.45679012345678</v>
          </cell>
          <cell r="CQ642">
            <v>4.2605912885244708</v>
          </cell>
        </row>
        <row r="643">
          <cell r="A643">
            <v>207</v>
          </cell>
          <cell r="CB643">
            <v>6.7081066899827198</v>
          </cell>
          <cell r="CM643">
            <v>11.111111111111111</v>
          </cell>
          <cell r="CN643">
            <v>74.534518777585774</v>
          </cell>
          <cell r="CO643">
            <v>22.612072445891368</v>
          </cell>
          <cell r="CP643">
            <v>123.45679012345678</v>
          </cell>
          <cell r="CQ643">
            <v>2.0350865201302231</v>
          </cell>
        </row>
        <row r="644">
          <cell r="A644">
            <v>207</v>
          </cell>
          <cell r="CB644">
            <v>5.1141406702393892</v>
          </cell>
          <cell r="CM644">
            <v>7.7160493827160499</v>
          </cell>
          <cell r="CN644">
            <v>39.460961961723683</v>
          </cell>
          <cell r="CO644">
            <v>0.21622870195057189</v>
          </cell>
          <cell r="CP644">
            <v>59.537418076512736</v>
          </cell>
          <cell r="CQ644">
            <v>2.8023239772794115E-2</v>
          </cell>
        </row>
        <row r="645">
          <cell r="A645">
            <v>207</v>
          </cell>
          <cell r="CB645">
            <v>5.8057968071843806</v>
          </cell>
          <cell r="CM645">
            <v>27.700831024930746</v>
          </cell>
          <cell r="CN645">
            <v>160.82539632089697</v>
          </cell>
          <cell r="CO645">
            <v>7.6133793518315889</v>
          </cell>
          <cell r="CP645">
            <v>767.33603947176573</v>
          </cell>
          <cell r="CQ645">
            <v>0.27484299460112038</v>
          </cell>
        </row>
        <row r="646">
          <cell r="A646">
            <v>207</v>
          </cell>
          <cell r="CB646">
            <v>3.515800727323986</v>
          </cell>
          <cell r="CM646">
            <v>11.111111111111111</v>
          </cell>
          <cell r="CN646">
            <v>39.064452525822063</v>
          </cell>
          <cell r="CO646">
            <v>34.642695629381222</v>
          </cell>
          <cell r="CP646">
            <v>123.45679012345678</v>
          </cell>
          <cell r="CQ646">
            <v>3.1178426066443103</v>
          </cell>
        </row>
        <row r="647">
          <cell r="A647">
            <v>207</v>
          </cell>
          <cell r="CB647">
            <v>0</v>
          </cell>
          <cell r="CM647">
            <v>0</v>
          </cell>
          <cell r="CN647">
            <v>0</v>
          </cell>
          <cell r="CO647">
            <v>0</v>
          </cell>
          <cell r="CP647">
            <v>0</v>
          </cell>
          <cell r="CQ647">
            <v>0</v>
          </cell>
        </row>
        <row r="648">
          <cell r="A648">
            <v>207</v>
          </cell>
          <cell r="CB648">
            <v>0</v>
          </cell>
          <cell r="CM648">
            <v>0</v>
          </cell>
          <cell r="CN648">
            <v>0</v>
          </cell>
          <cell r="CO648">
            <v>0</v>
          </cell>
          <cell r="CP648">
            <v>0</v>
          </cell>
          <cell r="CQ648">
            <v>0</v>
          </cell>
        </row>
        <row r="649">
          <cell r="A649">
            <v>207</v>
          </cell>
          <cell r="CB649">
            <v>0</v>
          </cell>
          <cell r="CM649">
            <v>0</v>
          </cell>
          <cell r="CN649">
            <v>0</v>
          </cell>
          <cell r="CO649">
            <v>0</v>
          </cell>
          <cell r="CP649">
            <v>0</v>
          </cell>
          <cell r="CQ649">
            <v>0</v>
          </cell>
        </row>
        <row r="650">
          <cell r="A650">
            <v>207</v>
          </cell>
          <cell r="CB650">
            <v>0</v>
          </cell>
          <cell r="CM650">
            <v>0</v>
          </cell>
          <cell r="CN650">
            <v>0</v>
          </cell>
          <cell r="CO650">
            <v>0</v>
          </cell>
          <cell r="CP650">
            <v>0</v>
          </cell>
          <cell r="CQ650">
            <v>0</v>
          </cell>
        </row>
        <row r="651">
          <cell r="CB651">
            <v>0</v>
          </cell>
          <cell r="CM651">
            <v>0</v>
          </cell>
          <cell r="CN651">
            <v>0</v>
          </cell>
          <cell r="CO651">
            <v>0</v>
          </cell>
          <cell r="CP651">
            <v>0</v>
          </cell>
          <cell r="CQ651">
            <v>0</v>
          </cell>
        </row>
        <row r="652">
          <cell r="A652">
            <v>426</v>
          </cell>
          <cell r="CB652">
            <v>0</v>
          </cell>
          <cell r="CM652">
            <v>0</v>
          </cell>
          <cell r="CN652">
            <v>0</v>
          </cell>
          <cell r="CO652">
            <v>0</v>
          </cell>
          <cell r="CP652">
            <v>0</v>
          </cell>
          <cell r="CQ652">
            <v>0</v>
          </cell>
        </row>
        <row r="653">
          <cell r="A653">
            <v>426</v>
          </cell>
          <cell r="CB653">
            <v>12.937834319807733</v>
          </cell>
          <cell r="CM653">
            <v>11.111111111111111</v>
          </cell>
          <cell r="CN653">
            <v>143.75371466453035</v>
          </cell>
          <cell r="CO653">
            <v>0.23391650263825792</v>
          </cell>
          <cell r="CP653">
            <v>123.45679012345678</v>
          </cell>
          <cell r="CQ653">
            <v>2.1052485237443214E-2</v>
          </cell>
        </row>
        <row r="654">
          <cell r="A654">
            <v>426</v>
          </cell>
          <cell r="CB654">
            <v>11.80582488905722</v>
          </cell>
          <cell r="CM654">
            <v>7.7160493827160499</v>
          </cell>
          <cell r="CN654">
            <v>91.094327847663749</v>
          </cell>
          <cell r="CO654">
            <v>7.5154366937963619</v>
          </cell>
          <cell r="CP654">
            <v>59.537418076512736</v>
          </cell>
          <cell r="CQ654">
            <v>0.97400059551600848</v>
          </cell>
        </row>
        <row r="655">
          <cell r="A655">
            <v>426</v>
          </cell>
          <cell r="CB655">
            <v>0</v>
          </cell>
          <cell r="CM655">
            <v>0</v>
          </cell>
          <cell r="CN655">
            <v>0</v>
          </cell>
          <cell r="CO655">
            <v>0</v>
          </cell>
          <cell r="CP655">
            <v>0</v>
          </cell>
          <cell r="CQ655">
            <v>0</v>
          </cell>
        </row>
        <row r="656">
          <cell r="A656">
            <v>426</v>
          </cell>
          <cell r="CB656">
            <v>11.82066253603675</v>
          </cell>
          <cell r="CM656">
            <v>9.765625</v>
          </cell>
          <cell r="CN656">
            <v>115.43615757848389</v>
          </cell>
          <cell r="CO656">
            <v>9.2278688270829932</v>
          </cell>
          <cell r="CP656">
            <v>95.367431640625</v>
          </cell>
          <cell r="CQ656">
            <v>0.94493376789329853</v>
          </cell>
        </row>
        <row r="657">
          <cell r="A657">
            <v>426</v>
          </cell>
          <cell r="CB657">
            <v>11.728951323355833</v>
          </cell>
          <cell r="CM657">
            <v>27.700831024930746</v>
          </cell>
          <cell r="CN657">
            <v>324.90169870791777</v>
          </cell>
          <cell r="CO657">
            <v>31.347519179539205</v>
          </cell>
          <cell r="CP657">
            <v>767.33603947176573</v>
          </cell>
          <cell r="CQ657">
            <v>1.1316454423813653</v>
          </cell>
        </row>
        <row r="658">
          <cell r="A658">
            <v>426</v>
          </cell>
          <cell r="CB658">
            <v>11.563372141808994</v>
          </cell>
          <cell r="CM658">
            <v>7.7160493827160499</v>
          </cell>
          <cell r="CN658">
            <v>89.223550476921261</v>
          </cell>
          <cell r="CO658">
            <v>11.661607126015362</v>
          </cell>
          <cell r="CP658">
            <v>59.537418076512736</v>
          </cell>
          <cell r="CQ658">
            <v>1.5113442835315907</v>
          </cell>
        </row>
        <row r="659">
          <cell r="A659">
            <v>426</v>
          </cell>
          <cell r="CB659">
            <v>14.482472072471356</v>
          </cell>
          <cell r="CM659">
            <v>27.700831024930746</v>
          </cell>
          <cell r="CN659">
            <v>401.17651170280766</v>
          </cell>
          <cell r="CO659">
            <v>79.09129961539594</v>
          </cell>
          <cell r="CP659">
            <v>767.33603947176573</v>
          </cell>
          <cell r="CQ659">
            <v>2.8551959161157936</v>
          </cell>
        </row>
        <row r="660">
          <cell r="A660">
            <v>426</v>
          </cell>
          <cell r="CB660">
            <v>13.5943108483918</v>
          </cell>
          <cell r="CM660">
            <v>27.700831024930746</v>
          </cell>
          <cell r="CN660">
            <v>376.57370771168416</v>
          </cell>
          <cell r="CO660">
            <v>17.798241213293529</v>
          </cell>
          <cell r="CP660">
            <v>767.33603947176573</v>
          </cell>
          <cell r="CQ660">
            <v>0.64251650779989644</v>
          </cell>
        </row>
        <row r="661">
          <cell r="A661">
            <v>426</v>
          </cell>
          <cell r="CB661">
            <v>0</v>
          </cell>
          <cell r="CM661">
            <v>0</v>
          </cell>
          <cell r="CN661">
            <v>0</v>
          </cell>
          <cell r="CO661">
            <v>0</v>
          </cell>
          <cell r="CP661">
            <v>0</v>
          </cell>
          <cell r="CQ661">
            <v>0</v>
          </cell>
        </row>
        <row r="662">
          <cell r="A662">
            <v>426</v>
          </cell>
          <cell r="CB662">
            <v>14.727152004813796</v>
          </cell>
          <cell r="CM662">
            <v>27.700831024930746</v>
          </cell>
          <cell r="CN662">
            <v>407.95434916381703</v>
          </cell>
          <cell r="CO662">
            <v>103.6551648801312</v>
          </cell>
          <cell r="CP662">
            <v>767.33603947176573</v>
          </cell>
          <cell r="CQ662">
            <v>3.7419514521727364</v>
          </cell>
        </row>
        <row r="663">
          <cell r="A663">
            <v>426</v>
          </cell>
          <cell r="CB663">
            <v>15.327709168296289</v>
          </cell>
          <cell r="CM663">
            <v>27.700831024930746</v>
          </cell>
          <cell r="CN663">
            <v>424.5902816702573</v>
          </cell>
          <cell r="CO663">
            <v>178.00750259265774</v>
          </cell>
          <cell r="CP663">
            <v>767.33603947176573</v>
          </cell>
          <cell r="CQ663">
            <v>6.4260708435949452</v>
          </cell>
        </row>
        <row r="664">
          <cell r="A664">
            <v>426</v>
          </cell>
          <cell r="CB664">
            <v>13.906979918095232</v>
          </cell>
          <cell r="CM664">
            <v>27.700831024930746</v>
          </cell>
          <cell r="CN664">
            <v>385.23490077826125</v>
          </cell>
          <cell r="CO664">
            <v>34.391455518794373</v>
          </cell>
          <cell r="CP664">
            <v>767.33603947176573</v>
          </cell>
          <cell r="CQ664">
            <v>1.2415315442284769</v>
          </cell>
        </row>
        <row r="665">
          <cell r="A665">
            <v>426</v>
          </cell>
          <cell r="CB665">
            <v>10.226751837441899</v>
          </cell>
          <cell r="CM665">
            <v>27.700831024930746</v>
          </cell>
          <cell r="CN665">
            <v>283.28952458287807</v>
          </cell>
          <cell r="CO665">
            <v>182.39038960064687</v>
          </cell>
          <cell r="CP665">
            <v>767.33603947176573</v>
          </cell>
          <cell r="CQ665">
            <v>6.5842930645833526</v>
          </cell>
        </row>
        <row r="666">
          <cell r="A666">
            <v>426</v>
          </cell>
          <cell r="CB666">
            <v>10.546939758643852</v>
          </cell>
          <cell r="CM666">
            <v>27.700831024930746</v>
          </cell>
          <cell r="CN666">
            <v>292.15899608431721</v>
          </cell>
          <cell r="CO666">
            <v>139.71237703652324</v>
          </cell>
          <cell r="CP666">
            <v>767.33603947176573</v>
          </cell>
          <cell r="CQ666">
            <v>5.0436168110184889</v>
          </cell>
        </row>
        <row r="667">
          <cell r="A667">
            <v>426</v>
          </cell>
          <cell r="CB667">
            <v>11.495229263913551</v>
          </cell>
          <cell r="CM667">
            <v>27.700831024930746</v>
          </cell>
          <cell r="CN667">
            <v>318.4274034325083</v>
          </cell>
          <cell r="CO667">
            <v>46.635263296160254</v>
          </cell>
          <cell r="CP667">
            <v>767.33603947176573</v>
          </cell>
          <cell r="CQ667">
            <v>1.6835330049913853</v>
          </cell>
        </row>
        <row r="668">
          <cell r="CB668">
            <v>0</v>
          </cell>
          <cell r="CM668">
            <v>0</v>
          </cell>
          <cell r="CN668">
            <v>0</v>
          </cell>
          <cell r="CO668">
            <v>0</v>
          </cell>
          <cell r="CP668">
            <v>0</v>
          </cell>
          <cell r="CQ668">
            <v>0</v>
          </cell>
        </row>
        <row r="669">
          <cell r="A669">
            <v>133</v>
          </cell>
          <cell r="CB669">
            <v>0</v>
          </cell>
          <cell r="CM669">
            <v>0</v>
          </cell>
          <cell r="CN669">
            <v>0</v>
          </cell>
          <cell r="CO669">
            <v>0</v>
          </cell>
          <cell r="CP669">
            <v>0</v>
          </cell>
          <cell r="CQ669">
            <v>0</v>
          </cell>
        </row>
        <row r="670">
          <cell r="A670">
            <v>133</v>
          </cell>
          <cell r="CB670">
            <v>0</v>
          </cell>
          <cell r="CM670">
            <v>0</v>
          </cell>
          <cell r="CN670">
            <v>0</v>
          </cell>
          <cell r="CO670">
            <v>0</v>
          </cell>
          <cell r="CP670">
            <v>0</v>
          </cell>
          <cell r="CQ670">
            <v>0</v>
          </cell>
        </row>
        <row r="671">
          <cell r="A671">
            <v>133</v>
          </cell>
          <cell r="CB671">
            <v>0</v>
          </cell>
          <cell r="CM671">
            <v>0</v>
          </cell>
          <cell r="CN671">
            <v>0</v>
          </cell>
          <cell r="CO671">
            <v>0</v>
          </cell>
          <cell r="CP671">
            <v>0</v>
          </cell>
          <cell r="CQ671">
            <v>0</v>
          </cell>
        </row>
        <row r="672">
          <cell r="A672">
            <v>133</v>
          </cell>
          <cell r="CB672">
            <v>0</v>
          </cell>
          <cell r="CM672">
            <v>0</v>
          </cell>
          <cell r="CN672">
            <v>0</v>
          </cell>
          <cell r="CO672">
            <v>0</v>
          </cell>
          <cell r="CP672">
            <v>0</v>
          </cell>
          <cell r="CQ672">
            <v>0</v>
          </cell>
        </row>
        <row r="673">
          <cell r="A673">
            <v>133</v>
          </cell>
          <cell r="CB673">
            <v>0</v>
          </cell>
          <cell r="CM673">
            <v>0</v>
          </cell>
          <cell r="CN673">
            <v>0</v>
          </cell>
          <cell r="CO673">
            <v>0</v>
          </cell>
          <cell r="CP673">
            <v>0</v>
          </cell>
          <cell r="CQ673">
            <v>0</v>
          </cell>
        </row>
        <row r="674">
          <cell r="A674">
            <v>133</v>
          </cell>
          <cell r="CB674">
            <v>0</v>
          </cell>
          <cell r="CM674">
            <v>0</v>
          </cell>
          <cell r="CN674">
            <v>0</v>
          </cell>
          <cell r="CO674">
            <v>0</v>
          </cell>
          <cell r="CP674">
            <v>0</v>
          </cell>
          <cell r="CQ674">
            <v>0</v>
          </cell>
        </row>
        <row r="675">
          <cell r="A675">
            <v>133</v>
          </cell>
          <cell r="CB675">
            <v>0</v>
          </cell>
          <cell r="CM675">
            <v>0</v>
          </cell>
          <cell r="CN675">
            <v>0</v>
          </cell>
          <cell r="CO675">
            <v>0</v>
          </cell>
          <cell r="CP675">
            <v>0</v>
          </cell>
          <cell r="CQ675">
            <v>0</v>
          </cell>
        </row>
        <row r="676">
          <cell r="A676">
            <v>133</v>
          </cell>
          <cell r="CB676">
            <v>0</v>
          </cell>
          <cell r="CM676">
            <v>0</v>
          </cell>
          <cell r="CN676">
            <v>0</v>
          </cell>
          <cell r="CO676">
            <v>0</v>
          </cell>
          <cell r="CP676">
            <v>0</v>
          </cell>
          <cell r="CQ676">
            <v>0</v>
          </cell>
        </row>
        <row r="677">
          <cell r="A677">
            <v>133</v>
          </cell>
          <cell r="CB677">
            <v>0</v>
          </cell>
          <cell r="CM677">
            <v>0</v>
          </cell>
          <cell r="CN677">
            <v>0</v>
          </cell>
          <cell r="CO677">
            <v>0</v>
          </cell>
          <cell r="CP677">
            <v>0</v>
          </cell>
          <cell r="CQ677">
            <v>0</v>
          </cell>
        </row>
        <row r="678">
          <cell r="A678">
            <v>133</v>
          </cell>
          <cell r="CB678">
            <v>0</v>
          </cell>
          <cell r="CM678">
            <v>0</v>
          </cell>
          <cell r="CN678">
            <v>0</v>
          </cell>
          <cell r="CO678">
            <v>0</v>
          </cell>
          <cell r="CP678">
            <v>0</v>
          </cell>
          <cell r="CQ678">
            <v>0</v>
          </cell>
        </row>
        <row r="679">
          <cell r="A679">
            <v>133</v>
          </cell>
          <cell r="CB679">
            <v>0</v>
          </cell>
          <cell r="CM679">
            <v>0</v>
          </cell>
          <cell r="CN679">
            <v>0</v>
          </cell>
          <cell r="CO679">
            <v>0</v>
          </cell>
          <cell r="CP679">
            <v>0</v>
          </cell>
          <cell r="CQ679">
            <v>0</v>
          </cell>
        </row>
        <row r="680">
          <cell r="A680">
            <v>133</v>
          </cell>
          <cell r="CB680">
            <v>0</v>
          </cell>
          <cell r="CM680">
            <v>0</v>
          </cell>
          <cell r="CN680">
            <v>0</v>
          </cell>
          <cell r="CO680">
            <v>0</v>
          </cell>
          <cell r="CP680">
            <v>0</v>
          </cell>
          <cell r="CQ680">
            <v>0</v>
          </cell>
        </row>
        <row r="681">
          <cell r="A681">
            <v>133</v>
          </cell>
          <cell r="CB681">
            <v>0</v>
          </cell>
          <cell r="CM681">
            <v>0</v>
          </cell>
          <cell r="CN681">
            <v>0</v>
          </cell>
          <cell r="CO681">
            <v>0</v>
          </cell>
          <cell r="CP681">
            <v>0</v>
          </cell>
          <cell r="CQ681">
            <v>0</v>
          </cell>
        </row>
        <row r="682">
          <cell r="A682">
            <v>133</v>
          </cell>
          <cell r="CB682">
            <v>0</v>
          </cell>
          <cell r="CM682">
            <v>0</v>
          </cell>
          <cell r="CN682">
            <v>0</v>
          </cell>
          <cell r="CO682">
            <v>0</v>
          </cell>
          <cell r="CP682">
            <v>0</v>
          </cell>
          <cell r="CQ682">
            <v>0</v>
          </cell>
        </row>
        <row r="683">
          <cell r="A683">
            <v>133</v>
          </cell>
          <cell r="CB683">
            <v>0</v>
          </cell>
          <cell r="CM683">
            <v>0</v>
          </cell>
          <cell r="CN683">
            <v>0</v>
          </cell>
          <cell r="CO683">
            <v>0</v>
          </cell>
          <cell r="CP683">
            <v>0</v>
          </cell>
          <cell r="CQ683">
            <v>0</v>
          </cell>
        </row>
        <row r="684">
          <cell r="A684">
            <v>133</v>
          </cell>
          <cell r="CB684">
            <v>0</v>
          </cell>
          <cell r="CM684">
            <v>0</v>
          </cell>
          <cell r="CN684">
            <v>0</v>
          </cell>
          <cell r="CO684">
            <v>0</v>
          </cell>
          <cell r="CP684">
            <v>0</v>
          </cell>
          <cell r="CQ684">
            <v>0</v>
          </cell>
        </row>
        <row r="685">
          <cell r="A685">
            <v>133</v>
          </cell>
          <cell r="CB685">
            <v>0</v>
          </cell>
          <cell r="CM685">
            <v>0</v>
          </cell>
          <cell r="CN685">
            <v>0</v>
          </cell>
          <cell r="CO685">
            <v>0</v>
          </cell>
          <cell r="CP685">
            <v>0</v>
          </cell>
          <cell r="CQ685">
            <v>0</v>
          </cell>
        </row>
        <row r="686">
          <cell r="A686">
            <v>133</v>
          </cell>
          <cell r="CB686">
            <v>0</v>
          </cell>
          <cell r="CM686">
            <v>0</v>
          </cell>
          <cell r="CN686">
            <v>0</v>
          </cell>
          <cell r="CO686">
            <v>0</v>
          </cell>
          <cell r="CP686">
            <v>0</v>
          </cell>
          <cell r="CQ686">
            <v>0</v>
          </cell>
        </row>
        <row r="687">
          <cell r="A687">
            <v>133</v>
          </cell>
          <cell r="CB687">
            <v>0</v>
          </cell>
          <cell r="CM687">
            <v>0</v>
          </cell>
          <cell r="CN687">
            <v>0</v>
          </cell>
          <cell r="CO687">
            <v>0</v>
          </cell>
          <cell r="CP687">
            <v>0</v>
          </cell>
          <cell r="CQ687">
            <v>0</v>
          </cell>
        </row>
        <row r="688">
          <cell r="A688">
            <v>133</v>
          </cell>
          <cell r="CB688">
            <v>0</v>
          </cell>
          <cell r="CM688">
            <v>0</v>
          </cell>
          <cell r="CN688">
            <v>0</v>
          </cell>
          <cell r="CO688">
            <v>0</v>
          </cell>
          <cell r="CP688">
            <v>0</v>
          </cell>
          <cell r="CQ688">
            <v>0</v>
          </cell>
        </row>
        <row r="689">
          <cell r="A689">
            <v>133</v>
          </cell>
          <cell r="CB689">
            <v>0</v>
          </cell>
          <cell r="CM689">
            <v>0</v>
          </cell>
          <cell r="CN689">
            <v>0</v>
          </cell>
          <cell r="CO689">
            <v>0</v>
          </cell>
          <cell r="CP689">
            <v>0</v>
          </cell>
          <cell r="CQ689">
            <v>0</v>
          </cell>
        </row>
        <row r="690">
          <cell r="A690">
            <v>133</v>
          </cell>
          <cell r="CB690">
            <v>0</v>
          </cell>
          <cell r="CM690">
            <v>0</v>
          </cell>
          <cell r="CN690">
            <v>0</v>
          </cell>
          <cell r="CO690">
            <v>0</v>
          </cell>
          <cell r="CP690">
            <v>0</v>
          </cell>
          <cell r="CQ690">
            <v>0</v>
          </cell>
        </row>
        <row r="691">
          <cell r="CB691">
            <v>0</v>
          </cell>
          <cell r="CM691">
            <v>0</v>
          </cell>
          <cell r="CN691">
            <v>0</v>
          </cell>
          <cell r="CO691">
            <v>0</v>
          </cell>
          <cell r="CP691">
            <v>0</v>
          </cell>
          <cell r="CQ691">
            <v>0</v>
          </cell>
        </row>
        <row r="692">
          <cell r="A692">
            <v>276.10000000000002</v>
          </cell>
          <cell r="CB692">
            <v>0</v>
          </cell>
          <cell r="CM692">
            <v>0</v>
          </cell>
          <cell r="CN692">
            <v>0</v>
          </cell>
          <cell r="CO692">
            <v>0</v>
          </cell>
          <cell r="CP692">
            <v>0</v>
          </cell>
          <cell r="CQ692">
            <v>0</v>
          </cell>
        </row>
        <row r="693">
          <cell r="A693">
            <v>276.10000000000002</v>
          </cell>
          <cell r="CB693">
            <v>175.96137632190744</v>
          </cell>
          <cell r="CM693">
            <v>7.7160493827160499</v>
          </cell>
          <cell r="CN693">
            <v>1357.7266691505204</v>
          </cell>
          <cell r="CO693">
            <v>5323.649973152973</v>
          </cell>
          <cell r="CP693">
            <v>59.537418076512736</v>
          </cell>
          <cell r="CQ693">
            <v>689.94503652062531</v>
          </cell>
        </row>
        <row r="694">
          <cell r="A694">
            <v>276.10000000000002</v>
          </cell>
          <cell r="CB694">
            <v>0</v>
          </cell>
          <cell r="CM694">
            <v>0</v>
          </cell>
          <cell r="CN694">
            <v>0</v>
          </cell>
          <cell r="CO694">
            <v>0</v>
          </cell>
          <cell r="CP694">
            <v>0</v>
          </cell>
          <cell r="CQ694">
            <v>0</v>
          </cell>
        </row>
        <row r="695">
          <cell r="A695">
            <v>276.10000000000002</v>
          </cell>
          <cell r="CB695">
            <v>177.89910076216782</v>
          </cell>
          <cell r="CM695">
            <v>7.7160493827160499</v>
          </cell>
          <cell r="CN695">
            <v>1372.6782466216653</v>
          </cell>
          <cell r="CO695">
            <v>4567.1616752596155</v>
          </cell>
          <cell r="CP695">
            <v>59.537418076512736</v>
          </cell>
          <cell r="CQ695">
            <v>591.90415311364609</v>
          </cell>
        </row>
        <row r="696">
          <cell r="A696">
            <v>276.10000000000002</v>
          </cell>
          <cell r="CB696">
            <v>278.75789879396257</v>
          </cell>
          <cell r="CM696">
            <v>11.111111111111111</v>
          </cell>
          <cell r="CN696">
            <v>3097.3099865995841</v>
          </cell>
          <cell r="CO696">
            <v>65075.529786552332</v>
          </cell>
          <cell r="CP696">
            <v>123.45679012345678</v>
          </cell>
          <cell r="CQ696">
            <v>5856.7976807897103</v>
          </cell>
        </row>
        <row r="697">
          <cell r="A697">
            <v>276.10000000000002</v>
          </cell>
          <cell r="CB697">
            <v>254.24687143766201</v>
          </cell>
          <cell r="CM697">
            <v>4.5269352648257133</v>
          </cell>
          <cell r="CN697">
            <v>1150.9591282827616</v>
          </cell>
          <cell r="CO697">
            <v>12249.633942821549</v>
          </cell>
          <cell r="CP697">
            <v>20.493142891922652</v>
          </cell>
          <cell r="CQ697">
            <v>2705.9441379692798</v>
          </cell>
        </row>
        <row r="698">
          <cell r="A698">
            <v>276.10000000000002</v>
          </cell>
          <cell r="CB698">
            <v>48.61098772196312</v>
          </cell>
          <cell r="CM698">
            <v>4.5269352648257133</v>
          </cell>
          <cell r="CN698">
            <v>220.05879457656462</v>
          </cell>
          <cell r="CO698">
            <v>106827.71444305305</v>
          </cell>
          <cell r="CP698">
            <v>20.493142891922652</v>
          </cell>
          <cell r="CQ698">
            <v>23598.242120470415</v>
          </cell>
        </row>
        <row r="699">
          <cell r="A699">
            <v>276.10000000000002</v>
          </cell>
          <cell r="CB699">
            <v>0</v>
          </cell>
          <cell r="CM699">
            <v>0</v>
          </cell>
          <cell r="CN699">
            <v>0</v>
          </cell>
          <cell r="CO699">
            <v>0</v>
          </cell>
          <cell r="CP699">
            <v>0</v>
          </cell>
          <cell r="CQ699">
            <v>0</v>
          </cell>
        </row>
        <row r="700">
          <cell r="A700">
            <v>276.10000000000002</v>
          </cell>
          <cell r="CB700">
            <v>0</v>
          </cell>
          <cell r="CM700">
            <v>0</v>
          </cell>
          <cell r="CN700">
            <v>0</v>
          </cell>
          <cell r="CO700">
            <v>0</v>
          </cell>
          <cell r="CP700">
            <v>0</v>
          </cell>
          <cell r="CQ700">
            <v>0</v>
          </cell>
        </row>
        <row r="701">
          <cell r="CB701">
            <v>0</v>
          </cell>
          <cell r="CM701">
            <v>0</v>
          </cell>
          <cell r="CN701">
            <v>0</v>
          </cell>
          <cell r="CO701">
            <v>0</v>
          </cell>
          <cell r="CP701">
            <v>0</v>
          </cell>
          <cell r="CQ701">
            <v>0</v>
          </cell>
        </row>
        <row r="702">
          <cell r="A702">
            <v>261</v>
          </cell>
          <cell r="CB702">
            <v>195.74601166647827</v>
          </cell>
          <cell r="CM702">
            <v>6.9252077562326866</v>
          </cell>
          <cell r="CN702">
            <v>1355.5817982443093</v>
          </cell>
          <cell r="CO702">
            <v>1055.1043982195422</v>
          </cell>
          <cell r="CP702">
            <v>47.958502466985358</v>
          </cell>
          <cell r="CQ702">
            <v>152.35707510290189</v>
          </cell>
        </row>
        <row r="703">
          <cell r="A703">
            <v>261</v>
          </cell>
          <cell r="CB703">
            <v>232.06621832436954</v>
          </cell>
          <cell r="CM703">
            <v>11.111111111111111</v>
          </cell>
          <cell r="CN703">
            <v>2578.5135369374393</v>
          </cell>
          <cell r="CO703">
            <v>6387.6890401954997</v>
          </cell>
          <cell r="CP703">
            <v>123.45679012345678</v>
          </cell>
          <cell r="CQ703">
            <v>574.89201361759501</v>
          </cell>
        </row>
        <row r="704">
          <cell r="A704">
            <v>261</v>
          </cell>
          <cell r="CB704">
            <v>0</v>
          </cell>
          <cell r="CM704">
            <v>0</v>
          </cell>
          <cell r="CN704">
            <v>0</v>
          </cell>
          <cell r="CO704">
            <v>0</v>
          </cell>
          <cell r="CP704">
            <v>0</v>
          </cell>
          <cell r="CQ704">
            <v>0</v>
          </cell>
        </row>
        <row r="705">
          <cell r="A705">
            <v>261</v>
          </cell>
          <cell r="CB705">
            <v>134.40823130005847</v>
          </cell>
          <cell r="CM705">
            <v>11.111111111111111</v>
          </cell>
          <cell r="CN705">
            <v>1493.4247922228719</v>
          </cell>
          <cell r="CO705">
            <v>60321.130273556038</v>
          </cell>
          <cell r="CP705">
            <v>123.45679012345678</v>
          </cell>
          <cell r="CQ705">
            <v>5428.9017246200438</v>
          </cell>
        </row>
        <row r="706">
          <cell r="A706">
            <v>261</v>
          </cell>
          <cell r="CB706">
            <v>180.59644632481556</v>
          </cell>
          <cell r="CM706">
            <v>4.5269352648257133</v>
          </cell>
          <cell r="CN706">
            <v>817.54842157001167</v>
          </cell>
          <cell r="CO706">
            <v>3421.7188307651927</v>
          </cell>
          <cell r="CP706">
            <v>20.493142891922652</v>
          </cell>
          <cell r="CQ706">
            <v>755.85768971603102</v>
          </cell>
        </row>
        <row r="707">
          <cell r="A707">
            <v>261</v>
          </cell>
          <cell r="CB707">
            <v>228.11878868720535</v>
          </cell>
          <cell r="CM707">
            <v>6.9252077562326866</v>
          </cell>
          <cell r="CN707">
            <v>1579.7700047590397</v>
          </cell>
          <cell r="CO707">
            <v>2778.2542723293172</v>
          </cell>
          <cell r="CP707">
            <v>47.958502466985358</v>
          </cell>
          <cell r="CQ707">
            <v>401.17991692435345</v>
          </cell>
        </row>
        <row r="708">
          <cell r="A708">
            <v>261</v>
          </cell>
          <cell r="CB708">
            <v>316.46441122394947</v>
          </cell>
          <cell r="CM708">
            <v>7.7160493827160499</v>
          </cell>
          <cell r="CN708">
            <v>2441.8550248761535</v>
          </cell>
          <cell r="CO708">
            <v>90626.250205409015</v>
          </cell>
          <cell r="CP708">
            <v>59.537418076512736</v>
          </cell>
          <cell r="CQ708">
            <v>11745.162026621007</v>
          </cell>
        </row>
        <row r="709">
          <cell r="A709">
            <v>261</v>
          </cell>
          <cell r="CB709">
            <v>172.91443108922968</v>
          </cell>
          <cell r="CM709">
            <v>7.7160493827160499</v>
          </cell>
          <cell r="CN709">
            <v>1334.2162892687477</v>
          </cell>
          <cell r="CO709">
            <v>9546.8540217955069</v>
          </cell>
          <cell r="CP709">
            <v>59.537418076512736</v>
          </cell>
          <cell r="CQ709">
            <v>1237.2722812246975</v>
          </cell>
        </row>
        <row r="710">
          <cell r="A710">
            <v>261</v>
          </cell>
          <cell r="CB710">
            <v>221.05220761312799</v>
          </cell>
          <cell r="CM710">
            <v>4.5269352648257133</v>
          </cell>
          <cell r="CN710">
            <v>1000.6890340114442</v>
          </cell>
          <cell r="CO710">
            <v>760.69103710340153</v>
          </cell>
          <cell r="CP710">
            <v>20.493142891922652</v>
          </cell>
          <cell r="CQ710">
            <v>168.03665009614139</v>
          </cell>
        </row>
        <row r="711">
          <cell r="A711">
            <v>261</v>
          </cell>
          <cell r="CB711">
            <v>0</v>
          </cell>
          <cell r="CM711">
            <v>0</v>
          </cell>
          <cell r="CN711">
            <v>0</v>
          </cell>
          <cell r="CO711">
            <v>0</v>
          </cell>
          <cell r="CP711">
            <v>0</v>
          </cell>
          <cell r="CQ711">
            <v>0</v>
          </cell>
        </row>
        <row r="712">
          <cell r="CB712">
            <v>0</v>
          </cell>
          <cell r="CM712">
            <v>0</v>
          </cell>
          <cell r="CN712">
            <v>0</v>
          </cell>
          <cell r="CO712">
            <v>0</v>
          </cell>
          <cell r="CP712">
            <v>0</v>
          </cell>
          <cell r="CQ712">
            <v>0</v>
          </cell>
        </row>
        <row r="713">
          <cell r="A713">
            <v>415</v>
          </cell>
          <cell r="CB713">
            <v>0</v>
          </cell>
          <cell r="CM713">
            <v>0</v>
          </cell>
          <cell r="CN713">
            <v>0</v>
          </cell>
          <cell r="CO713">
            <v>0</v>
          </cell>
          <cell r="CP713">
            <v>0</v>
          </cell>
          <cell r="CQ713">
            <v>0</v>
          </cell>
        </row>
        <row r="714">
          <cell r="A714">
            <v>415</v>
          </cell>
          <cell r="CB714">
            <v>0</v>
          </cell>
          <cell r="CM714">
            <v>0</v>
          </cell>
          <cell r="CN714">
            <v>0</v>
          </cell>
          <cell r="CO714">
            <v>0</v>
          </cell>
          <cell r="CP714">
            <v>0</v>
          </cell>
          <cell r="CQ714">
            <v>0</v>
          </cell>
        </row>
        <row r="715">
          <cell r="A715">
            <v>415</v>
          </cell>
          <cell r="CB715">
            <v>0.55223427882639808</v>
          </cell>
          <cell r="CM715">
            <v>7.7160493827160499</v>
          </cell>
          <cell r="CN715">
            <v>4.2610669662530718</v>
          </cell>
          <cell r="CO715">
            <v>24.514752852165831</v>
          </cell>
          <cell r="CP715">
            <v>59.537418076512736</v>
          </cell>
          <cell r="CQ715">
            <v>3.1771119696406913</v>
          </cell>
        </row>
        <row r="716">
          <cell r="A716">
            <v>415</v>
          </cell>
          <cell r="CB716">
            <v>5.8361993092660729</v>
          </cell>
          <cell r="CM716">
            <v>7.7160493827160499</v>
          </cell>
          <cell r="CN716">
            <v>45.032402077670319</v>
          </cell>
          <cell r="CO716">
            <v>94.603696018793499</v>
          </cell>
          <cell r="CP716">
            <v>59.537418076512736</v>
          </cell>
          <cell r="CQ716">
            <v>12.260639004035637</v>
          </cell>
        </row>
        <row r="717">
          <cell r="A717">
            <v>415</v>
          </cell>
          <cell r="CB717">
            <v>6.9069609301806771</v>
          </cell>
          <cell r="CM717">
            <v>7.7160493827160499</v>
          </cell>
          <cell r="CN717">
            <v>53.294451621764487</v>
          </cell>
          <cell r="CO717">
            <v>161.30983721840931</v>
          </cell>
          <cell r="CP717">
            <v>59.537418076512736</v>
          </cell>
          <cell r="CQ717">
            <v>20.905754903505844</v>
          </cell>
        </row>
        <row r="718">
          <cell r="A718">
            <v>415</v>
          </cell>
          <cell r="CB718">
            <v>0.44124463621016335</v>
          </cell>
          <cell r="CM718">
            <v>7.7160493827160499</v>
          </cell>
          <cell r="CN718">
            <v>3.4046654028561991</v>
          </cell>
          <cell r="CO718">
            <v>27.662782785768744</v>
          </cell>
          <cell r="CP718">
            <v>59.537418076512736</v>
          </cell>
          <cell r="CQ718">
            <v>3.5850966490356289</v>
          </cell>
        </row>
        <row r="719">
          <cell r="A719">
            <v>415</v>
          </cell>
          <cell r="CB719">
            <v>0.69466207934226509</v>
          </cell>
          <cell r="CM719">
            <v>7.7160493827160499</v>
          </cell>
          <cell r="CN719">
            <v>5.3600469085051321</v>
          </cell>
          <cell r="CO719">
            <v>20.75353443718285</v>
          </cell>
          <cell r="CP719">
            <v>59.537418076512736</v>
          </cell>
          <cell r="CQ719">
            <v>2.6896580630588973</v>
          </cell>
        </row>
        <row r="720">
          <cell r="A720">
            <v>415</v>
          </cell>
          <cell r="CB720">
            <v>0</v>
          </cell>
          <cell r="CM720">
            <v>0</v>
          </cell>
          <cell r="CN720">
            <v>0</v>
          </cell>
          <cell r="CO720">
            <v>0</v>
          </cell>
          <cell r="CP720">
            <v>0</v>
          </cell>
          <cell r="CQ720">
            <v>0</v>
          </cell>
        </row>
        <row r="721">
          <cell r="A721">
            <v>415</v>
          </cell>
          <cell r="CB721">
            <v>0</v>
          </cell>
          <cell r="CM721">
            <v>0</v>
          </cell>
          <cell r="CN721">
            <v>0</v>
          </cell>
          <cell r="CO721">
            <v>0</v>
          </cell>
          <cell r="CP721">
            <v>0</v>
          </cell>
          <cell r="CQ721">
            <v>0</v>
          </cell>
        </row>
        <row r="722">
          <cell r="A722">
            <v>415</v>
          </cell>
          <cell r="CB722">
            <v>0.81265511104421051</v>
          </cell>
          <cell r="CM722">
            <v>7.7160493827160499</v>
          </cell>
          <cell r="CN722">
            <v>6.2704869679337234</v>
          </cell>
          <cell r="CO722">
            <v>17.874684391729087</v>
          </cell>
          <cell r="CP722">
            <v>59.537418076512736</v>
          </cell>
          <cell r="CQ722">
            <v>2.3165590971680894</v>
          </cell>
        </row>
        <row r="723">
          <cell r="A723">
            <v>415</v>
          </cell>
          <cell r="CB723">
            <v>0</v>
          </cell>
          <cell r="CM723">
            <v>0</v>
          </cell>
          <cell r="CN723">
            <v>0</v>
          </cell>
          <cell r="CO723">
            <v>0</v>
          </cell>
          <cell r="CP723">
            <v>0</v>
          </cell>
          <cell r="CQ723">
            <v>0</v>
          </cell>
        </row>
        <row r="724">
          <cell r="A724">
            <v>415</v>
          </cell>
          <cell r="CB724">
            <v>6.6593219066237523</v>
          </cell>
          <cell r="CM724">
            <v>7.7160493827160499</v>
          </cell>
          <cell r="CN724">
            <v>51.383656686911671</v>
          </cell>
          <cell r="CO724">
            <v>144.30964129066305</v>
          </cell>
          <cell r="CP724">
            <v>59.537418076512736</v>
          </cell>
          <cell r="CQ724">
            <v>18.70252951126993</v>
          </cell>
        </row>
        <row r="725">
          <cell r="A725">
            <v>415</v>
          </cell>
          <cell r="CB725">
            <v>1.1286135260601593</v>
          </cell>
          <cell r="CM725">
            <v>7.7160493827160499</v>
          </cell>
          <cell r="CN725">
            <v>8.7084377010814773</v>
          </cell>
          <cell r="CO725">
            <v>11.223733119341395</v>
          </cell>
          <cell r="CP725">
            <v>59.537418076512736</v>
          </cell>
          <cell r="CQ725">
            <v>1.4545958122666447</v>
          </cell>
        </row>
        <row r="726">
          <cell r="A726">
            <v>415</v>
          </cell>
          <cell r="CB726">
            <v>0.15194329277289639</v>
          </cell>
          <cell r="CM726">
            <v>7.7160493827160499</v>
          </cell>
          <cell r="CN726">
            <v>1.1724019504081513</v>
          </cell>
          <cell r="CO726">
            <v>36.761871749838527</v>
          </cell>
          <cell r="CP726">
            <v>59.537418076512736</v>
          </cell>
          <cell r="CQ726">
            <v>4.7643385787790731</v>
          </cell>
        </row>
        <row r="727">
          <cell r="A727">
            <v>415</v>
          </cell>
          <cell r="CB727">
            <v>1.01964313304803</v>
          </cell>
          <cell r="CM727">
            <v>4.5269352648257133</v>
          </cell>
          <cell r="CN727">
            <v>4.6158584565325036</v>
          </cell>
          <cell r="CO727">
            <v>7.8285259687899815</v>
          </cell>
          <cell r="CP727">
            <v>20.493142891922652</v>
          </cell>
          <cell r="CQ727">
            <v>1.7293213865057069</v>
          </cell>
        </row>
        <row r="728">
          <cell r="A728">
            <v>415</v>
          </cell>
          <cell r="CB728">
            <v>0.93448266048499717</v>
          </cell>
          <cell r="CM728">
            <v>7.7160493827160499</v>
          </cell>
          <cell r="CN728">
            <v>7.2105143555941149</v>
          </cell>
          <cell r="CO728">
            <v>15.127715875118735</v>
          </cell>
          <cell r="CP728">
            <v>59.537418076512736</v>
          </cell>
          <cell r="CQ728">
            <v>1.9605519774153879</v>
          </cell>
        </row>
        <row r="729">
          <cell r="CB729">
            <v>0</v>
          </cell>
          <cell r="CM729">
            <v>0</v>
          </cell>
          <cell r="CN729">
            <v>0</v>
          </cell>
          <cell r="CO729">
            <v>0</v>
          </cell>
          <cell r="CP729">
            <v>0</v>
          </cell>
          <cell r="CQ729">
            <v>0</v>
          </cell>
        </row>
        <row r="730">
          <cell r="A730">
            <v>257</v>
          </cell>
          <cell r="CB730">
            <v>92.658525883618324</v>
          </cell>
          <cell r="CM730">
            <v>11.111111111111111</v>
          </cell>
          <cell r="CN730">
            <v>1029.5391764846481</v>
          </cell>
          <cell r="CO730">
            <v>592.77604748270767</v>
          </cell>
          <cell r="CP730">
            <v>123.45679012345678</v>
          </cell>
          <cell r="CQ730">
            <v>53.349844273443694</v>
          </cell>
        </row>
        <row r="731">
          <cell r="A731">
            <v>257</v>
          </cell>
          <cell r="CB731">
            <v>0</v>
          </cell>
          <cell r="CM731">
            <v>0</v>
          </cell>
          <cell r="CN731">
            <v>0</v>
          </cell>
          <cell r="CO731">
            <v>0</v>
          </cell>
          <cell r="CP731">
            <v>0</v>
          </cell>
          <cell r="CQ731">
            <v>0</v>
          </cell>
        </row>
        <row r="732">
          <cell r="A732">
            <v>257</v>
          </cell>
          <cell r="CB732">
            <v>29.33245589783472</v>
          </cell>
          <cell r="CM732">
            <v>7.7160493827160499</v>
          </cell>
          <cell r="CN732">
            <v>226.33067822403333</v>
          </cell>
          <cell r="CO732">
            <v>24216.522921615309</v>
          </cell>
          <cell r="CP732">
            <v>59.537418076512736</v>
          </cell>
          <cell r="CQ732">
            <v>3138.4613706413438</v>
          </cell>
        </row>
        <row r="733">
          <cell r="A733">
            <v>257</v>
          </cell>
          <cell r="CB733">
            <v>30.427588674010927</v>
          </cell>
          <cell r="CM733">
            <v>4.5269352648257133</v>
          </cell>
          <cell r="CN733">
            <v>137.74372419199153</v>
          </cell>
          <cell r="CO733">
            <v>13657.572161727843</v>
          </cell>
          <cell r="CP733">
            <v>20.493142891922652</v>
          </cell>
          <cell r="CQ733">
            <v>3016.9576905256804</v>
          </cell>
        </row>
        <row r="734">
          <cell r="A734">
            <v>257</v>
          </cell>
          <cell r="CB734">
            <v>0</v>
          </cell>
          <cell r="CM734">
            <v>0</v>
          </cell>
          <cell r="CN734">
            <v>0</v>
          </cell>
          <cell r="CO734">
            <v>0</v>
          </cell>
          <cell r="CP734">
            <v>0</v>
          </cell>
          <cell r="CQ734">
            <v>0</v>
          </cell>
        </row>
        <row r="735">
          <cell r="A735">
            <v>257</v>
          </cell>
          <cell r="CB735">
            <v>99.766776430148241</v>
          </cell>
          <cell r="CM735">
            <v>27.700831024930746</v>
          </cell>
          <cell r="CN735">
            <v>2763.6226157935798</v>
          </cell>
          <cell r="CO735">
            <v>5753.8998358827421</v>
          </cell>
          <cell r="CP735">
            <v>767.33603947176573</v>
          </cell>
          <cell r="CQ735">
            <v>207.715784075367</v>
          </cell>
        </row>
        <row r="736">
          <cell r="A736">
            <v>257</v>
          </cell>
          <cell r="CB736">
            <v>0</v>
          </cell>
          <cell r="CM736">
            <v>0</v>
          </cell>
          <cell r="CN736">
            <v>0</v>
          </cell>
          <cell r="CO736">
            <v>0</v>
          </cell>
          <cell r="CP736">
            <v>0</v>
          </cell>
          <cell r="CQ736">
            <v>0</v>
          </cell>
        </row>
        <row r="737">
          <cell r="A737">
            <v>257</v>
          </cell>
          <cell r="CB737">
            <v>55.59981628342868</v>
          </cell>
          <cell r="CM737">
            <v>7.7160493827160499</v>
          </cell>
          <cell r="CN737">
            <v>429.01092811287566</v>
          </cell>
          <cell r="CO737">
            <v>6831.3034336684841</v>
          </cell>
          <cell r="CP737">
            <v>59.537418076512736</v>
          </cell>
          <cell r="CQ737">
            <v>885.33692500343545</v>
          </cell>
        </row>
        <row r="738">
          <cell r="A738">
            <v>257</v>
          </cell>
          <cell r="CB738">
            <v>254.94302846900575</v>
          </cell>
          <cell r="CM738">
            <v>7.7160493827160499</v>
          </cell>
          <cell r="CN738">
            <v>1967.1529974460323</v>
          </cell>
          <cell r="CO738">
            <v>221915.84391529052</v>
          </cell>
          <cell r="CP738">
            <v>59.537418076512736</v>
          </cell>
          <cell r="CQ738">
            <v>28760.293371421649</v>
          </cell>
        </row>
        <row r="739">
          <cell r="A739">
            <v>257</v>
          </cell>
          <cell r="CB739">
            <v>52.0004806325516</v>
          </cell>
          <cell r="CM739">
            <v>7.7160493827160499</v>
          </cell>
          <cell r="CN739">
            <v>401.23827648573769</v>
          </cell>
          <cell r="CO739">
            <v>8583.9954659595332</v>
          </cell>
          <cell r="CP739">
            <v>59.537418076512736</v>
          </cell>
          <cell r="CQ739">
            <v>1112.4858123883555</v>
          </cell>
        </row>
        <row r="740">
          <cell r="A740">
            <v>257</v>
          </cell>
          <cell r="CB740">
            <v>21.652160861793508</v>
          </cell>
          <cell r="CM740">
            <v>7.7160493827160499</v>
          </cell>
          <cell r="CN740">
            <v>167.06914245211041</v>
          </cell>
          <cell r="CO740">
            <v>31311.565221268953</v>
          </cell>
          <cell r="CP740">
            <v>59.537418076512736</v>
          </cell>
          <cell r="CQ740">
            <v>4057.978852676456</v>
          </cell>
        </row>
        <row r="741">
          <cell r="A741">
            <v>257</v>
          </cell>
          <cell r="CB741">
            <v>0</v>
          </cell>
          <cell r="CM741">
            <v>0</v>
          </cell>
          <cell r="CN741">
            <v>0</v>
          </cell>
          <cell r="CO741">
            <v>0</v>
          </cell>
          <cell r="CP741">
            <v>0</v>
          </cell>
          <cell r="CQ741">
            <v>0</v>
          </cell>
        </row>
        <row r="742">
          <cell r="A742">
            <v>257</v>
          </cell>
          <cell r="CB742">
            <v>0</v>
          </cell>
          <cell r="CM742">
            <v>0</v>
          </cell>
          <cell r="CN742">
            <v>0</v>
          </cell>
          <cell r="CO742">
            <v>0</v>
          </cell>
          <cell r="CP742">
            <v>0</v>
          </cell>
          <cell r="CQ742">
            <v>0</v>
          </cell>
        </row>
        <row r="743">
          <cell r="A743">
            <v>257</v>
          </cell>
          <cell r="CB743">
            <v>0</v>
          </cell>
          <cell r="CM743">
            <v>0</v>
          </cell>
          <cell r="CN743">
            <v>0</v>
          </cell>
          <cell r="CO743">
            <v>0</v>
          </cell>
          <cell r="CP743">
            <v>0</v>
          </cell>
          <cell r="CQ743">
            <v>0</v>
          </cell>
        </row>
        <row r="744">
          <cell r="A744">
            <v>257</v>
          </cell>
          <cell r="CB744">
            <v>0</v>
          </cell>
          <cell r="CM744">
            <v>0</v>
          </cell>
          <cell r="CN744">
            <v>0</v>
          </cell>
          <cell r="CO744">
            <v>0</v>
          </cell>
          <cell r="CP744">
            <v>0</v>
          </cell>
          <cell r="CQ744">
            <v>0</v>
          </cell>
        </row>
        <row r="745">
          <cell r="A745">
            <v>257</v>
          </cell>
          <cell r="CB745">
            <v>0</v>
          </cell>
          <cell r="CM745">
            <v>0</v>
          </cell>
          <cell r="CN745">
            <v>0</v>
          </cell>
          <cell r="CO745">
            <v>0</v>
          </cell>
          <cell r="CP745">
            <v>0</v>
          </cell>
          <cell r="CQ745">
            <v>0</v>
          </cell>
        </row>
        <row r="746">
          <cell r="A746">
            <v>257</v>
          </cell>
          <cell r="CB746">
            <v>131.1238656714948</v>
          </cell>
          <cell r="CM746">
            <v>4.5269352648257133</v>
          </cell>
          <cell r="CN746">
            <v>593.58925156855958</v>
          </cell>
          <cell r="CO746">
            <v>9483.2114740302386</v>
          </cell>
          <cell r="CP746">
            <v>20.493142891922652</v>
          </cell>
          <cell r="CQ746">
            <v>2094.8414146132795</v>
          </cell>
        </row>
        <row r="747">
          <cell r="A747">
            <v>257</v>
          </cell>
          <cell r="CB747">
            <v>26.127435756508429</v>
          </cell>
          <cell r="CM747">
            <v>7.7160493827160499</v>
          </cell>
          <cell r="CN747">
            <v>201.60058454096011</v>
          </cell>
          <cell r="CO747">
            <v>27066.64061224565</v>
          </cell>
          <cell r="CP747">
            <v>59.537418076512736</v>
          </cell>
          <cell r="CQ747">
            <v>3507.836623347036</v>
          </cell>
        </row>
        <row r="748">
          <cell r="A748">
            <v>257</v>
          </cell>
          <cell r="CB748">
            <v>100.93955190956504</v>
          </cell>
          <cell r="CM748">
            <v>7.7160493827160499</v>
          </cell>
          <cell r="CN748">
            <v>778.85456720343404</v>
          </cell>
          <cell r="CO748">
            <v>1874.1981776215064</v>
          </cell>
          <cell r="CP748">
            <v>59.537418076512736</v>
          </cell>
          <cell r="CQ748">
            <v>242.89608381974722</v>
          </cell>
        </row>
        <row r="749">
          <cell r="CB749">
            <v>0</v>
          </cell>
          <cell r="CM749">
            <v>0</v>
          </cell>
          <cell r="CN749">
            <v>0</v>
          </cell>
          <cell r="CO749">
            <v>0</v>
          </cell>
          <cell r="CP749">
            <v>0</v>
          </cell>
          <cell r="CQ749">
            <v>0</v>
          </cell>
        </row>
        <row r="750">
          <cell r="A750">
            <v>108</v>
          </cell>
          <cell r="CB750">
            <v>7.0408535672554464</v>
          </cell>
          <cell r="CM750">
            <v>7.7160493827160499</v>
          </cell>
          <cell r="CN750">
            <v>54.327573821415484</v>
          </cell>
          <cell r="CO750">
            <v>4.559292318889689</v>
          </cell>
          <cell r="CP750">
            <v>59.537418076512736</v>
          </cell>
          <cell r="CQ750">
            <v>0.59088428452810371</v>
          </cell>
        </row>
        <row r="751">
          <cell r="A751">
            <v>108</v>
          </cell>
          <cell r="CB751">
            <v>4.0599826612661829</v>
          </cell>
          <cell r="CM751">
            <v>11.111111111111111</v>
          </cell>
          <cell r="CN751">
            <v>45.11091845851314</v>
          </cell>
          <cell r="CO751">
            <v>156.21340926355319</v>
          </cell>
          <cell r="CP751">
            <v>123.45679012345678</v>
          </cell>
          <cell r="CQ751">
            <v>14.059206833719788</v>
          </cell>
        </row>
        <row r="752">
          <cell r="A752">
            <v>108</v>
          </cell>
          <cell r="CB752">
            <v>0</v>
          </cell>
          <cell r="CM752">
            <v>0</v>
          </cell>
          <cell r="CN752">
            <v>0</v>
          </cell>
          <cell r="CO752">
            <v>0</v>
          </cell>
          <cell r="CP752">
            <v>0</v>
          </cell>
          <cell r="CQ752">
            <v>0</v>
          </cell>
        </row>
        <row r="753">
          <cell r="A753">
            <v>108</v>
          </cell>
          <cell r="CB753">
            <v>9.4328635925802118</v>
          </cell>
          <cell r="CM753">
            <v>27.700831024930746</v>
          </cell>
          <cell r="CN753">
            <v>261.29816045928561</v>
          </cell>
          <cell r="CO753">
            <v>72.996342695123218</v>
          </cell>
          <cell r="CP753">
            <v>767.33603947176573</v>
          </cell>
          <cell r="CQ753">
            <v>2.6351679712939484</v>
          </cell>
        </row>
        <row r="754">
          <cell r="A754">
            <v>108</v>
          </cell>
          <cell r="CB754">
            <v>0</v>
          </cell>
          <cell r="CM754">
            <v>0</v>
          </cell>
          <cell r="CN754">
            <v>0</v>
          </cell>
          <cell r="CO754">
            <v>0</v>
          </cell>
          <cell r="CP754">
            <v>0</v>
          </cell>
          <cell r="CQ754">
            <v>0</v>
          </cell>
        </row>
        <row r="755">
          <cell r="A755">
            <v>108</v>
          </cell>
          <cell r="CB755">
            <v>0</v>
          </cell>
          <cell r="CM755">
            <v>0</v>
          </cell>
          <cell r="CN755">
            <v>0</v>
          </cell>
          <cell r="CO755">
            <v>0</v>
          </cell>
          <cell r="CP755">
            <v>0</v>
          </cell>
          <cell r="CQ755">
            <v>0</v>
          </cell>
        </row>
        <row r="756">
          <cell r="A756">
            <v>108</v>
          </cell>
          <cell r="CB756">
            <v>6.7216590197296116</v>
          </cell>
          <cell r="CM756">
            <v>11.111111111111111</v>
          </cell>
          <cell r="CN756">
            <v>74.685100219217901</v>
          </cell>
          <cell r="CO756">
            <v>13.149919378483638</v>
          </cell>
          <cell r="CP756">
            <v>123.45679012345678</v>
          </cell>
          <cell r="CQ756">
            <v>1.1834927440635274</v>
          </cell>
        </row>
        <row r="757">
          <cell r="A757">
            <v>108</v>
          </cell>
          <cell r="CB757">
            <v>0</v>
          </cell>
          <cell r="CM757">
            <v>0</v>
          </cell>
          <cell r="CN757">
            <v>0</v>
          </cell>
          <cell r="CO757">
            <v>0</v>
          </cell>
          <cell r="CP757">
            <v>0</v>
          </cell>
          <cell r="CQ757">
            <v>0</v>
          </cell>
        </row>
        <row r="758">
          <cell r="A758">
            <v>108</v>
          </cell>
          <cell r="CB758">
            <v>8.8836293617326056</v>
          </cell>
          <cell r="CM758">
            <v>7.7160493827160499</v>
          </cell>
          <cell r="CN758">
            <v>68.546522852875043</v>
          </cell>
          <cell r="CO758">
            <v>8.9017001389880193</v>
          </cell>
          <cell r="CP758">
            <v>59.537418076512736</v>
          </cell>
          <cell r="CQ758">
            <v>1.1536603380128472</v>
          </cell>
        </row>
        <row r="759">
          <cell r="A759">
            <v>108</v>
          </cell>
          <cell r="CB759">
            <v>0</v>
          </cell>
          <cell r="CM759">
            <v>0</v>
          </cell>
          <cell r="CN759">
            <v>0</v>
          </cell>
          <cell r="CO759">
            <v>0</v>
          </cell>
          <cell r="CP759">
            <v>0</v>
          </cell>
          <cell r="CQ759">
            <v>0</v>
          </cell>
        </row>
        <row r="760">
          <cell r="A760">
            <v>108</v>
          </cell>
          <cell r="CB760">
            <v>0</v>
          </cell>
          <cell r="CM760">
            <v>0</v>
          </cell>
          <cell r="CN760">
            <v>0</v>
          </cell>
          <cell r="CO760">
            <v>0</v>
          </cell>
          <cell r="CP760">
            <v>0</v>
          </cell>
          <cell r="CQ760">
            <v>0</v>
          </cell>
        </row>
        <row r="761">
          <cell r="A761">
            <v>108</v>
          </cell>
          <cell r="CB761">
            <v>0</v>
          </cell>
          <cell r="CM761">
            <v>0</v>
          </cell>
          <cell r="CN761">
            <v>0</v>
          </cell>
          <cell r="CO761">
            <v>0</v>
          </cell>
          <cell r="CP761">
            <v>0</v>
          </cell>
          <cell r="CQ761">
            <v>0</v>
          </cell>
        </row>
        <row r="762">
          <cell r="A762">
            <v>108</v>
          </cell>
          <cell r="CB762">
            <v>8.6423051731322982</v>
          </cell>
          <cell r="CM762">
            <v>7.7160493827160499</v>
          </cell>
          <cell r="CN762">
            <v>66.6844534963912</v>
          </cell>
          <cell r="CO762">
            <v>5.3510179508183713</v>
          </cell>
          <cell r="CP762">
            <v>59.537418076512736</v>
          </cell>
          <cell r="CQ762">
            <v>0.69349192642606083</v>
          </cell>
        </row>
        <row r="763">
          <cell r="A763">
            <v>108</v>
          </cell>
          <cell r="CB763">
            <v>0</v>
          </cell>
          <cell r="CM763">
            <v>0</v>
          </cell>
          <cell r="CN763">
            <v>0</v>
          </cell>
          <cell r="CO763">
            <v>0</v>
          </cell>
          <cell r="CP763">
            <v>0</v>
          </cell>
          <cell r="CQ763">
            <v>0</v>
          </cell>
        </row>
        <row r="764">
          <cell r="A764">
            <v>108</v>
          </cell>
          <cell r="CB764">
            <v>0</v>
          </cell>
          <cell r="CM764">
            <v>0</v>
          </cell>
          <cell r="CN764">
            <v>0</v>
          </cell>
          <cell r="CO764">
            <v>0</v>
          </cell>
          <cell r="CP764">
            <v>0</v>
          </cell>
          <cell r="CQ764">
            <v>0</v>
          </cell>
        </row>
        <row r="765">
          <cell r="CB765">
            <v>0</v>
          </cell>
          <cell r="CM765">
            <v>0</v>
          </cell>
          <cell r="CN765">
            <v>0</v>
          </cell>
          <cell r="CO765">
            <v>0</v>
          </cell>
          <cell r="CP765">
            <v>0</v>
          </cell>
          <cell r="CQ765">
            <v>0</v>
          </cell>
        </row>
        <row r="766">
          <cell r="A766">
            <v>108.1</v>
          </cell>
          <cell r="CB766">
            <v>10.381323586664674</v>
          </cell>
          <cell r="CM766">
            <v>7.7160493827160499</v>
          </cell>
          <cell r="CN766">
            <v>80.102805452659524</v>
          </cell>
          <cell r="CO766">
            <v>1.9993560973943059</v>
          </cell>
          <cell r="CP766">
            <v>59.537418076512736</v>
          </cell>
          <cell r="CQ766">
            <v>0.25911655022230201</v>
          </cell>
        </row>
        <row r="767">
          <cell r="A767">
            <v>108.1</v>
          </cell>
          <cell r="CB767">
            <v>25.723190915164754</v>
          </cell>
          <cell r="CM767">
            <v>7.7160493827160499</v>
          </cell>
          <cell r="CN767">
            <v>198.48141138244409</v>
          </cell>
          <cell r="CO767">
            <v>1697.6305343035854</v>
          </cell>
          <cell r="CP767">
            <v>59.537418076512736</v>
          </cell>
          <cell r="CQ767">
            <v>220.01291724574466</v>
          </cell>
        </row>
        <row r="768">
          <cell r="A768">
            <v>108.1</v>
          </cell>
          <cell r="CB768">
            <v>0</v>
          </cell>
          <cell r="CM768">
            <v>0</v>
          </cell>
          <cell r="CN768">
            <v>0</v>
          </cell>
          <cell r="CO768">
            <v>0</v>
          </cell>
          <cell r="CP768">
            <v>0</v>
          </cell>
          <cell r="CQ768">
            <v>0</v>
          </cell>
        </row>
        <row r="769">
          <cell r="A769">
            <v>108.1</v>
          </cell>
          <cell r="CB769">
            <v>9.5227352499947564</v>
          </cell>
          <cell r="CM769">
            <v>27.700831024930746</v>
          </cell>
          <cell r="CN769">
            <v>263.78768005525637</v>
          </cell>
          <cell r="CO769">
            <v>51.811450785993323</v>
          </cell>
          <cell r="CP769">
            <v>767.33603947176573</v>
          </cell>
          <cell r="CQ769">
            <v>1.870393373374359</v>
          </cell>
        </row>
        <row r="770">
          <cell r="A770">
            <v>108.1</v>
          </cell>
          <cell r="CB770">
            <v>8.9586892419391901</v>
          </cell>
          <cell r="CM770">
            <v>11.111111111111111</v>
          </cell>
          <cell r="CN770">
            <v>99.540991577102105</v>
          </cell>
          <cell r="CO770">
            <v>41.459401666286425</v>
          </cell>
          <cell r="CP770">
            <v>123.45679012345678</v>
          </cell>
          <cell r="CQ770">
            <v>3.7313461499657783</v>
          </cell>
        </row>
        <row r="771">
          <cell r="A771">
            <v>108.1</v>
          </cell>
          <cell r="CB771">
            <v>20.40977505127929</v>
          </cell>
          <cell r="CM771">
            <v>7.7160493827160499</v>
          </cell>
          <cell r="CN771">
            <v>157.48283218579701</v>
          </cell>
          <cell r="CO771">
            <v>699.22292701851791</v>
          </cell>
          <cell r="CP771">
            <v>59.537418076512736</v>
          </cell>
          <cell r="CQ771">
            <v>90.619291341599919</v>
          </cell>
        </row>
        <row r="772">
          <cell r="A772">
            <v>108.1</v>
          </cell>
          <cell r="CB772">
            <v>6.8799761131746893</v>
          </cell>
          <cell r="CM772">
            <v>11.111111111111111</v>
          </cell>
          <cell r="CN772">
            <v>76.444179035274317</v>
          </cell>
          <cell r="CO772">
            <v>178.70185495004188</v>
          </cell>
          <cell r="CP772">
            <v>123.45679012345678</v>
          </cell>
          <cell r="CQ772">
            <v>16.08316694550377</v>
          </cell>
        </row>
        <row r="773">
          <cell r="A773">
            <v>108.1</v>
          </cell>
          <cell r="CB773">
            <v>0</v>
          </cell>
          <cell r="CM773">
            <v>0</v>
          </cell>
          <cell r="CN773">
            <v>0</v>
          </cell>
          <cell r="CO773">
            <v>0</v>
          </cell>
          <cell r="CP773">
            <v>0</v>
          </cell>
          <cell r="CQ773">
            <v>0</v>
          </cell>
        </row>
        <row r="774">
          <cell r="A774">
            <v>108.1</v>
          </cell>
          <cell r="CB774">
            <v>10.386514956162483</v>
          </cell>
          <cell r="CM774">
            <v>9.765625</v>
          </cell>
          <cell r="CN774">
            <v>101.43081011877425</v>
          </cell>
          <cell r="CO774">
            <v>2.4790851935647793</v>
          </cell>
          <cell r="CP774">
            <v>95.367431640625</v>
          </cell>
          <cell r="CQ774">
            <v>0.2538583238210334</v>
          </cell>
        </row>
        <row r="775">
          <cell r="A775">
            <v>108.1</v>
          </cell>
          <cell r="CB775">
            <v>0</v>
          </cell>
          <cell r="CM775">
            <v>0</v>
          </cell>
          <cell r="CN775">
            <v>0</v>
          </cell>
          <cell r="CO775">
            <v>0</v>
          </cell>
          <cell r="CP775">
            <v>0</v>
          </cell>
          <cell r="CQ775">
            <v>0</v>
          </cell>
        </row>
        <row r="776">
          <cell r="A776">
            <v>108.1</v>
          </cell>
          <cell r="CB776">
            <v>6.501444928962882</v>
          </cell>
          <cell r="CM776">
            <v>4.5269352648257133</v>
          </cell>
          <cell r="CN776">
            <v>29.431620321244374</v>
          </cell>
          <cell r="CO776">
            <v>87.200373002959736</v>
          </cell>
          <cell r="CP776">
            <v>20.493142891922652</v>
          </cell>
          <cell r="CQ776">
            <v>19.262562396353804</v>
          </cell>
        </row>
        <row r="777">
          <cell r="A777">
            <v>108.1</v>
          </cell>
          <cell r="CB777">
            <v>0</v>
          </cell>
          <cell r="CM777">
            <v>0</v>
          </cell>
          <cell r="CN777">
            <v>0</v>
          </cell>
          <cell r="CO777">
            <v>0</v>
          </cell>
          <cell r="CP777">
            <v>0</v>
          </cell>
          <cell r="CQ777">
            <v>0</v>
          </cell>
        </row>
        <row r="778">
          <cell r="A778">
            <v>108.1</v>
          </cell>
          <cell r="CB778">
            <v>3.7261164994234681</v>
          </cell>
          <cell r="CM778">
            <v>7.7160493827160499</v>
          </cell>
          <cell r="CN778">
            <v>28.750898915304539</v>
          </cell>
          <cell r="CO778">
            <v>396.03675574500687</v>
          </cell>
          <cell r="CP778">
            <v>59.537418076512736</v>
          </cell>
          <cell r="CQ778">
            <v>51.326363544552891</v>
          </cell>
        </row>
        <row r="779">
          <cell r="A779">
            <v>108.1</v>
          </cell>
          <cell r="CB779">
            <v>0</v>
          </cell>
          <cell r="CM779">
            <v>0</v>
          </cell>
          <cell r="CN779">
            <v>0</v>
          </cell>
          <cell r="CO779">
            <v>0</v>
          </cell>
          <cell r="CP779">
            <v>0</v>
          </cell>
          <cell r="CQ779">
            <v>0</v>
          </cell>
        </row>
        <row r="780">
          <cell r="A780">
            <v>108.1</v>
          </cell>
          <cell r="CB780">
            <v>0</v>
          </cell>
          <cell r="CM780">
            <v>0</v>
          </cell>
          <cell r="CN780">
            <v>0</v>
          </cell>
          <cell r="CO780">
            <v>0</v>
          </cell>
          <cell r="CP780">
            <v>0</v>
          </cell>
          <cell r="CQ780">
            <v>0</v>
          </cell>
        </row>
        <row r="781">
          <cell r="CB781">
            <v>0</v>
          </cell>
          <cell r="CM781">
            <v>0</v>
          </cell>
          <cell r="CN781">
            <v>0</v>
          </cell>
          <cell r="CO781">
            <v>0</v>
          </cell>
          <cell r="CP781">
            <v>0</v>
          </cell>
          <cell r="CQ781">
            <v>0</v>
          </cell>
        </row>
        <row r="782">
          <cell r="A782">
            <v>377</v>
          </cell>
          <cell r="CB782">
            <v>0</v>
          </cell>
          <cell r="CM782">
            <v>0</v>
          </cell>
          <cell r="CN782">
            <v>0</v>
          </cell>
          <cell r="CO782">
            <v>0</v>
          </cell>
          <cell r="CP782">
            <v>0</v>
          </cell>
          <cell r="CQ782">
            <v>0</v>
          </cell>
        </row>
        <row r="783">
          <cell r="A783">
            <v>377</v>
          </cell>
          <cell r="CB783">
            <v>0</v>
          </cell>
          <cell r="CM783">
            <v>0</v>
          </cell>
          <cell r="CN783">
            <v>0</v>
          </cell>
          <cell r="CO783">
            <v>0</v>
          </cell>
          <cell r="CP783">
            <v>0</v>
          </cell>
          <cell r="CQ783">
            <v>0</v>
          </cell>
        </row>
        <row r="784">
          <cell r="A784">
            <v>377</v>
          </cell>
          <cell r="CB784">
            <v>0</v>
          </cell>
          <cell r="CM784">
            <v>0</v>
          </cell>
          <cell r="CN784">
            <v>0</v>
          </cell>
          <cell r="CO784">
            <v>0</v>
          </cell>
          <cell r="CP784">
            <v>0</v>
          </cell>
          <cell r="CQ784">
            <v>0</v>
          </cell>
        </row>
        <row r="785">
          <cell r="A785">
            <v>377</v>
          </cell>
          <cell r="CB785">
            <v>58.792014226315921</v>
          </cell>
          <cell r="CM785">
            <v>4.5269352648257133</v>
          </cell>
          <cell r="CN785">
            <v>266.14764249124454</v>
          </cell>
          <cell r="CO785">
            <v>5740.9399952492804</v>
          </cell>
          <cell r="CP785">
            <v>20.493142891922652</v>
          </cell>
          <cell r="CQ785">
            <v>1268.1736449505659</v>
          </cell>
        </row>
        <row r="786">
          <cell r="A786">
            <v>377</v>
          </cell>
          <cell r="CB786">
            <v>155.54496029240977</v>
          </cell>
          <cell r="CM786">
            <v>4.5269352648257133</v>
          </cell>
          <cell r="CN786">
            <v>704.14196601362505</v>
          </cell>
          <cell r="CO786">
            <v>16922.976481854221</v>
          </cell>
          <cell r="CP786">
            <v>20.493142891922652</v>
          </cell>
          <cell r="CQ786">
            <v>3738.2855048415972</v>
          </cell>
        </row>
        <row r="787">
          <cell r="A787">
            <v>377</v>
          </cell>
          <cell r="CB787">
            <v>0</v>
          </cell>
          <cell r="CM787">
            <v>0</v>
          </cell>
          <cell r="CN787">
            <v>0</v>
          </cell>
          <cell r="CO787">
            <v>0</v>
          </cell>
          <cell r="CP787">
            <v>0</v>
          </cell>
          <cell r="CQ787">
            <v>0</v>
          </cell>
        </row>
        <row r="788">
          <cell r="A788">
            <v>377</v>
          </cell>
          <cell r="CB788">
            <v>239.45115972132072</v>
          </cell>
          <cell r="CM788">
            <v>4.5269352648257133</v>
          </cell>
          <cell r="CN788">
            <v>1083.9798991458613</v>
          </cell>
          <cell r="CO788">
            <v>95241.471250072296</v>
          </cell>
          <cell r="CP788">
            <v>20.493142891922652</v>
          </cell>
          <cell r="CQ788">
            <v>21038.840999140968</v>
          </cell>
        </row>
        <row r="789">
          <cell r="A789">
            <v>377</v>
          </cell>
          <cell r="CB789">
            <v>0</v>
          </cell>
          <cell r="CM789">
            <v>0</v>
          </cell>
          <cell r="CN789">
            <v>0</v>
          </cell>
          <cell r="CO789">
            <v>0</v>
          </cell>
          <cell r="CP789">
            <v>0</v>
          </cell>
          <cell r="CQ789">
            <v>0</v>
          </cell>
        </row>
        <row r="790">
          <cell r="A790">
            <v>377</v>
          </cell>
          <cell r="CB790">
            <v>0</v>
          </cell>
          <cell r="CM790">
            <v>0</v>
          </cell>
          <cell r="CN790">
            <v>0</v>
          </cell>
          <cell r="CO790">
            <v>0</v>
          </cell>
          <cell r="CP790">
            <v>0</v>
          </cell>
          <cell r="CQ790">
            <v>0</v>
          </cell>
        </row>
        <row r="791">
          <cell r="A791">
            <v>377</v>
          </cell>
          <cell r="CB791">
            <v>0</v>
          </cell>
          <cell r="CM791">
            <v>0</v>
          </cell>
          <cell r="CN791">
            <v>0</v>
          </cell>
          <cell r="CO791">
            <v>0</v>
          </cell>
          <cell r="CP791">
            <v>0</v>
          </cell>
          <cell r="CQ791">
            <v>0</v>
          </cell>
        </row>
        <row r="792">
          <cell r="A792">
            <v>377</v>
          </cell>
          <cell r="CB792">
            <v>0</v>
          </cell>
          <cell r="CM792">
            <v>0</v>
          </cell>
          <cell r="CN792">
            <v>0</v>
          </cell>
          <cell r="CO792">
            <v>0</v>
          </cell>
          <cell r="CP792">
            <v>0</v>
          </cell>
          <cell r="CQ792">
            <v>0</v>
          </cell>
        </row>
        <row r="793">
          <cell r="A793">
            <v>377</v>
          </cell>
          <cell r="CB793">
            <v>0</v>
          </cell>
          <cell r="CM793">
            <v>0</v>
          </cell>
          <cell r="CN793">
            <v>0</v>
          </cell>
          <cell r="CO793">
            <v>0</v>
          </cell>
          <cell r="CP793">
            <v>0</v>
          </cell>
          <cell r="CQ793">
            <v>0</v>
          </cell>
        </row>
        <row r="794">
          <cell r="A794">
            <v>377</v>
          </cell>
          <cell r="CB794">
            <v>0</v>
          </cell>
          <cell r="CM794">
            <v>0</v>
          </cell>
          <cell r="CN794">
            <v>0</v>
          </cell>
          <cell r="CO794">
            <v>0</v>
          </cell>
          <cell r="CP794">
            <v>0</v>
          </cell>
          <cell r="CQ794">
            <v>0</v>
          </cell>
        </row>
        <row r="795">
          <cell r="A795">
            <v>377</v>
          </cell>
          <cell r="CB795">
            <v>26.015586607754905</v>
          </cell>
          <cell r="CM795">
            <v>4.5269352648257133</v>
          </cell>
          <cell r="CN795">
            <v>117.77087644977323</v>
          </cell>
          <cell r="CO795">
            <v>21172.016705683905</v>
          </cell>
          <cell r="CP795">
            <v>20.493142891922652</v>
          </cell>
          <cell r="CQ795">
            <v>4676.8984902855746</v>
          </cell>
        </row>
        <row r="796">
          <cell r="A796">
            <v>377</v>
          </cell>
          <cell r="CB796">
            <v>0</v>
          </cell>
          <cell r="CM796">
            <v>0</v>
          </cell>
          <cell r="CN796">
            <v>0</v>
          </cell>
          <cell r="CO796">
            <v>0</v>
          </cell>
          <cell r="CP796">
            <v>0</v>
          </cell>
          <cell r="CQ796">
            <v>0</v>
          </cell>
        </row>
        <row r="797">
          <cell r="A797">
            <v>377</v>
          </cell>
          <cell r="CB797">
            <v>46.75615163536785</v>
          </cell>
          <cell r="CM797">
            <v>4.5269352648257133</v>
          </cell>
          <cell r="CN797">
            <v>211.66207168568516</v>
          </cell>
          <cell r="CO797">
            <v>10277.338558565747</v>
          </cell>
          <cell r="CP797">
            <v>20.493142891922652</v>
          </cell>
          <cell r="CQ797">
            <v>2270.2640875871734</v>
          </cell>
        </row>
        <row r="798">
          <cell r="A798">
            <v>377</v>
          </cell>
          <cell r="CB798">
            <v>39.860767459205178</v>
          </cell>
          <cell r="CM798">
            <v>4.5269352648257133</v>
          </cell>
          <cell r="CN798">
            <v>180.44711389409318</v>
          </cell>
          <cell r="CO798">
            <v>13467.193874353492</v>
          </cell>
          <cell r="CP798">
            <v>20.493142891922652</v>
          </cell>
          <cell r="CQ798">
            <v>2974.9031268446861</v>
          </cell>
        </row>
        <row r="799">
          <cell r="CB799">
            <v>0</v>
          </cell>
          <cell r="CM799">
            <v>0</v>
          </cell>
          <cell r="CN799">
            <v>0</v>
          </cell>
          <cell r="CO799">
            <v>0</v>
          </cell>
          <cell r="CP799">
            <v>0</v>
          </cell>
          <cell r="CQ799">
            <v>0</v>
          </cell>
        </row>
        <row r="800">
          <cell r="A800">
            <v>378</v>
          </cell>
          <cell r="CB800">
            <v>7.0352149922370062</v>
          </cell>
          <cell r="CM800">
            <v>4.5269352648257133</v>
          </cell>
          <cell r="CN800">
            <v>31.84796284398826</v>
          </cell>
          <cell r="CO800">
            <v>29.137682444362706</v>
          </cell>
          <cell r="CP800">
            <v>20.493142891922652</v>
          </cell>
          <cell r="CQ800">
            <v>6.4365140519597217</v>
          </cell>
        </row>
        <row r="801">
          <cell r="A801">
            <v>378</v>
          </cell>
          <cell r="CB801">
            <v>0</v>
          </cell>
          <cell r="CM801">
            <v>0</v>
          </cell>
          <cell r="CN801">
            <v>0</v>
          </cell>
          <cell r="CO801">
            <v>0</v>
          </cell>
          <cell r="CP801">
            <v>0</v>
          </cell>
          <cell r="CQ801">
            <v>0</v>
          </cell>
        </row>
        <row r="802">
          <cell r="A802">
            <v>378</v>
          </cell>
          <cell r="CB802">
            <v>0</v>
          </cell>
          <cell r="CM802">
            <v>0</v>
          </cell>
          <cell r="CN802">
            <v>0</v>
          </cell>
          <cell r="CO802">
            <v>0</v>
          </cell>
          <cell r="CP802">
            <v>0</v>
          </cell>
          <cell r="CQ802">
            <v>0</v>
          </cell>
        </row>
        <row r="803">
          <cell r="A803">
            <v>378</v>
          </cell>
          <cell r="CB803">
            <v>0</v>
          </cell>
          <cell r="CM803">
            <v>0</v>
          </cell>
          <cell r="CN803">
            <v>0</v>
          </cell>
          <cell r="CO803">
            <v>0</v>
          </cell>
          <cell r="CP803">
            <v>0</v>
          </cell>
          <cell r="CQ803">
            <v>0</v>
          </cell>
        </row>
        <row r="804">
          <cell r="A804">
            <v>378</v>
          </cell>
          <cell r="CB804">
            <v>0</v>
          </cell>
          <cell r="CM804">
            <v>0</v>
          </cell>
          <cell r="CN804">
            <v>0</v>
          </cell>
          <cell r="CO804">
            <v>0</v>
          </cell>
          <cell r="CP804">
            <v>0</v>
          </cell>
          <cell r="CQ804">
            <v>0</v>
          </cell>
        </row>
        <row r="805">
          <cell r="A805">
            <v>378</v>
          </cell>
          <cell r="CB805">
            <v>0</v>
          </cell>
          <cell r="CM805">
            <v>0</v>
          </cell>
          <cell r="CN805">
            <v>0</v>
          </cell>
          <cell r="CO805">
            <v>0</v>
          </cell>
          <cell r="CP805">
            <v>0</v>
          </cell>
          <cell r="CQ805">
            <v>0</v>
          </cell>
        </row>
        <row r="806">
          <cell r="A806">
            <v>378</v>
          </cell>
          <cell r="CB806">
            <v>0</v>
          </cell>
          <cell r="CM806">
            <v>0</v>
          </cell>
          <cell r="CN806">
            <v>0</v>
          </cell>
          <cell r="CO806">
            <v>0</v>
          </cell>
          <cell r="CP806">
            <v>0</v>
          </cell>
          <cell r="CQ806">
            <v>0</v>
          </cell>
        </row>
        <row r="807">
          <cell r="A807">
            <v>378</v>
          </cell>
          <cell r="CB807">
            <v>0</v>
          </cell>
          <cell r="CM807">
            <v>0</v>
          </cell>
          <cell r="CN807">
            <v>0</v>
          </cell>
          <cell r="CO807">
            <v>0</v>
          </cell>
          <cell r="CP807">
            <v>0</v>
          </cell>
          <cell r="CQ807">
            <v>0</v>
          </cell>
        </row>
        <row r="808">
          <cell r="A808">
            <v>378</v>
          </cell>
          <cell r="CB808">
            <v>0</v>
          </cell>
          <cell r="CM808">
            <v>0</v>
          </cell>
          <cell r="CN808">
            <v>0</v>
          </cell>
          <cell r="CO808">
            <v>0</v>
          </cell>
          <cell r="CP808">
            <v>0</v>
          </cell>
          <cell r="CQ808">
            <v>0</v>
          </cell>
        </row>
        <row r="809">
          <cell r="A809">
            <v>378</v>
          </cell>
          <cell r="CB809">
            <v>0</v>
          </cell>
          <cell r="CM809">
            <v>0</v>
          </cell>
          <cell r="CN809">
            <v>0</v>
          </cell>
          <cell r="CO809">
            <v>0</v>
          </cell>
          <cell r="CP809">
            <v>0</v>
          </cell>
          <cell r="CQ809">
            <v>0</v>
          </cell>
        </row>
        <row r="810">
          <cell r="A810">
            <v>378</v>
          </cell>
          <cell r="CB810">
            <v>0</v>
          </cell>
          <cell r="CM810">
            <v>0</v>
          </cell>
          <cell r="CN810">
            <v>0</v>
          </cell>
          <cell r="CO810">
            <v>0</v>
          </cell>
          <cell r="CP810">
            <v>0</v>
          </cell>
          <cell r="CQ810">
            <v>0</v>
          </cell>
        </row>
        <row r="811">
          <cell r="A811">
            <v>378</v>
          </cell>
          <cell r="CB811">
            <v>0</v>
          </cell>
          <cell r="CM811">
            <v>0</v>
          </cell>
          <cell r="CN811">
            <v>0</v>
          </cell>
          <cell r="CO811">
            <v>0</v>
          </cell>
          <cell r="CP811">
            <v>0</v>
          </cell>
          <cell r="CQ811">
            <v>0</v>
          </cell>
        </row>
        <row r="812">
          <cell r="A812">
            <v>378</v>
          </cell>
          <cell r="CB812">
            <v>0</v>
          </cell>
          <cell r="CM812">
            <v>0</v>
          </cell>
          <cell r="CN812">
            <v>0</v>
          </cell>
          <cell r="CO812">
            <v>0</v>
          </cell>
          <cell r="CP812">
            <v>0</v>
          </cell>
          <cell r="CQ812">
            <v>0</v>
          </cell>
        </row>
        <row r="813">
          <cell r="A813">
            <v>378</v>
          </cell>
          <cell r="CB813">
            <v>0</v>
          </cell>
          <cell r="CM813">
            <v>0</v>
          </cell>
          <cell r="CN813">
            <v>0</v>
          </cell>
          <cell r="CO813">
            <v>0</v>
          </cell>
          <cell r="CP813">
            <v>0</v>
          </cell>
          <cell r="CQ813">
            <v>0</v>
          </cell>
        </row>
        <row r="814">
          <cell r="A814">
            <v>378</v>
          </cell>
          <cell r="CB814">
            <v>0</v>
          </cell>
          <cell r="CM814">
            <v>0</v>
          </cell>
          <cell r="CN814">
            <v>0</v>
          </cell>
          <cell r="CO814">
            <v>0</v>
          </cell>
          <cell r="CP814">
            <v>0</v>
          </cell>
          <cell r="CQ814">
            <v>0</v>
          </cell>
        </row>
        <row r="815">
          <cell r="A815">
            <v>378</v>
          </cell>
          <cell r="CB815">
            <v>0</v>
          </cell>
          <cell r="CM815">
            <v>0</v>
          </cell>
          <cell r="CN815">
            <v>0</v>
          </cell>
          <cell r="CO815">
            <v>0</v>
          </cell>
          <cell r="CP815">
            <v>0</v>
          </cell>
          <cell r="CQ815">
            <v>0</v>
          </cell>
        </row>
        <row r="816">
          <cell r="A816">
            <v>378</v>
          </cell>
          <cell r="CB816">
            <v>17.582499687259798</v>
          </cell>
          <cell r="CM816">
            <v>4.5269352648257133</v>
          </cell>
          <cell r="CN816">
            <v>79.59483787804345</v>
          </cell>
          <cell r="CO816">
            <v>290.46719291033088</v>
          </cell>
          <cell r="CP816">
            <v>20.493142891922652</v>
          </cell>
          <cell r="CQ816">
            <v>64.164202913892083</v>
          </cell>
        </row>
        <row r="817">
          <cell r="A817">
            <v>378</v>
          </cell>
          <cell r="CB817">
            <v>11.589298928514728</v>
          </cell>
          <cell r="CM817">
            <v>4.5269352648257133</v>
          </cell>
          <cell r="CN817">
            <v>52.464006014100171</v>
          </cell>
          <cell r="CO817">
            <v>18.417891722452499</v>
          </cell>
          <cell r="CP817">
            <v>20.493142891922652</v>
          </cell>
          <cell r="CQ817">
            <v>4.068512281489757</v>
          </cell>
        </row>
        <row r="818">
          <cell r="A818">
            <v>378</v>
          </cell>
          <cell r="CB818">
            <v>6.4328256320429338</v>
          </cell>
          <cell r="CM818">
            <v>4.5269352648257133</v>
          </cell>
          <cell r="CN818">
            <v>29.120985206169916</v>
          </cell>
          <cell r="CO818">
            <v>44.617225206138642</v>
          </cell>
          <cell r="CP818">
            <v>20.493142891922652</v>
          </cell>
          <cell r="CQ818">
            <v>9.8559450480360251</v>
          </cell>
        </row>
        <row r="819">
          <cell r="A819">
            <v>378</v>
          </cell>
          <cell r="CB819">
            <v>0</v>
          </cell>
          <cell r="CM819">
            <v>0</v>
          </cell>
          <cell r="CN819">
            <v>0</v>
          </cell>
          <cell r="CO819">
            <v>0</v>
          </cell>
          <cell r="CP819">
            <v>0</v>
          </cell>
          <cell r="CQ819">
            <v>0</v>
          </cell>
        </row>
        <row r="820">
          <cell r="A820">
            <v>378</v>
          </cell>
          <cell r="CB820">
            <v>6.9475769681458006</v>
          </cell>
          <cell r="CM820">
            <v>4.5269352648257133</v>
          </cell>
          <cell r="CN820">
            <v>31.451231182190135</v>
          </cell>
          <cell r="CO820">
            <v>31.185490358106996</v>
          </cell>
          <cell r="CP820">
            <v>20.493142891922652</v>
          </cell>
          <cell r="CQ820">
            <v>6.8888748201058352</v>
          </cell>
        </row>
        <row r="821">
          <cell r="A821">
            <v>378</v>
          </cell>
          <cell r="CB821">
            <v>6.7740338783027392</v>
          </cell>
          <cell r="CM821">
            <v>4.5269352648257133</v>
          </cell>
          <cell r="CN821">
            <v>30.665612848812764</v>
          </cell>
          <cell r="CO821">
            <v>35.445801408690237</v>
          </cell>
          <cell r="CP821">
            <v>20.493142891922652</v>
          </cell>
          <cell r="CQ821">
            <v>7.8299775311796722</v>
          </cell>
        </row>
        <row r="822">
          <cell r="A822">
            <v>378</v>
          </cell>
          <cell r="CB822">
            <v>7.5291210637372679</v>
          </cell>
          <cell r="CM822">
            <v>4.5269352648257133</v>
          </cell>
          <cell r="CN822">
            <v>34.083843656574324</v>
          </cell>
          <cell r="CO822">
            <v>18.897010474917749</v>
          </cell>
          <cell r="CP822">
            <v>20.493142891922652</v>
          </cell>
          <cell r="CQ822">
            <v>4.1743496139093308</v>
          </cell>
        </row>
        <row r="823">
          <cell r="A823">
            <v>378</v>
          </cell>
          <cell r="CB823">
            <v>12.687377484766525</v>
          </cell>
          <cell r="CM823">
            <v>4.5269352648257133</v>
          </cell>
          <cell r="CN823">
            <v>57.434936553945342</v>
          </cell>
          <cell r="CO823">
            <v>43.92964802405865</v>
          </cell>
          <cell r="CP823">
            <v>20.493142891922652</v>
          </cell>
          <cell r="CQ823">
            <v>9.7040592485145556</v>
          </cell>
        </row>
        <row r="824">
          <cell r="A824">
            <v>378</v>
          </cell>
          <cell r="CB824">
            <v>0</v>
          </cell>
          <cell r="CM824">
            <v>0</v>
          </cell>
          <cell r="CN824">
            <v>0</v>
          </cell>
          <cell r="CO824">
            <v>0</v>
          </cell>
          <cell r="CP824">
            <v>0</v>
          </cell>
          <cell r="CQ824">
            <v>0</v>
          </cell>
        </row>
        <row r="825">
          <cell r="A825">
            <v>378</v>
          </cell>
          <cell r="CB825">
            <v>0</v>
          </cell>
          <cell r="CM825">
            <v>0</v>
          </cell>
          <cell r="CN825">
            <v>0</v>
          </cell>
          <cell r="CO825">
            <v>0</v>
          </cell>
          <cell r="CP825">
            <v>0</v>
          </cell>
          <cell r="CQ825">
            <v>0</v>
          </cell>
        </row>
        <row r="826">
          <cell r="A826">
            <v>378</v>
          </cell>
          <cell r="CB826">
            <v>0</v>
          </cell>
          <cell r="CM826">
            <v>0</v>
          </cell>
          <cell r="CN826">
            <v>0</v>
          </cell>
          <cell r="CO826">
            <v>0</v>
          </cell>
          <cell r="CP826">
            <v>0</v>
          </cell>
          <cell r="CQ826">
            <v>0</v>
          </cell>
        </row>
        <row r="827">
          <cell r="A827">
            <v>378</v>
          </cell>
          <cell r="CB827">
            <v>0</v>
          </cell>
          <cell r="CM827">
            <v>0</v>
          </cell>
          <cell r="CN827">
            <v>0</v>
          </cell>
          <cell r="CO827">
            <v>0</v>
          </cell>
          <cell r="CP827">
            <v>0</v>
          </cell>
          <cell r="CQ827">
            <v>0</v>
          </cell>
        </row>
        <row r="828">
          <cell r="A828">
            <v>378</v>
          </cell>
          <cell r="CB828">
            <v>0</v>
          </cell>
          <cell r="CM828">
            <v>0</v>
          </cell>
          <cell r="CN828">
            <v>0</v>
          </cell>
          <cell r="CO828">
            <v>0</v>
          </cell>
          <cell r="CP828">
            <v>0</v>
          </cell>
          <cell r="CQ828">
            <v>0</v>
          </cell>
        </row>
        <row r="829">
          <cell r="A829">
            <v>378</v>
          </cell>
          <cell r="CB829">
            <v>0</v>
          </cell>
          <cell r="CM829">
            <v>0</v>
          </cell>
          <cell r="CN829">
            <v>0</v>
          </cell>
          <cell r="CO829">
            <v>0</v>
          </cell>
          <cell r="CP829">
            <v>0</v>
          </cell>
          <cell r="CQ829">
            <v>0</v>
          </cell>
        </row>
        <row r="830">
          <cell r="A830">
            <v>378</v>
          </cell>
          <cell r="CB830">
            <v>0</v>
          </cell>
          <cell r="CM830">
            <v>0</v>
          </cell>
          <cell r="CN830">
            <v>0</v>
          </cell>
          <cell r="CO830">
            <v>0</v>
          </cell>
          <cell r="CP830">
            <v>0</v>
          </cell>
          <cell r="CQ830">
            <v>0</v>
          </cell>
        </row>
        <row r="831">
          <cell r="A831">
            <v>378</v>
          </cell>
          <cell r="CB831">
            <v>0</v>
          </cell>
          <cell r="CM831">
            <v>0</v>
          </cell>
          <cell r="CN831">
            <v>0</v>
          </cell>
          <cell r="CO831">
            <v>0</v>
          </cell>
          <cell r="CP831">
            <v>0</v>
          </cell>
          <cell r="CQ831">
            <v>0</v>
          </cell>
        </row>
        <row r="832">
          <cell r="CB832">
            <v>0</v>
          </cell>
          <cell r="CM832">
            <v>0</v>
          </cell>
          <cell r="CN832">
            <v>0</v>
          </cell>
          <cell r="CO832">
            <v>0</v>
          </cell>
          <cell r="CP832">
            <v>0</v>
          </cell>
          <cell r="CQ832">
            <v>0</v>
          </cell>
        </row>
        <row r="833">
          <cell r="A833">
            <v>109</v>
          </cell>
          <cell r="CB833">
            <v>0</v>
          </cell>
          <cell r="CM833">
            <v>0</v>
          </cell>
          <cell r="CN833">
            <v>0</v>
          </cell>
          <cell r="CO833">
            <v>0</v>
          </cell>
          <cell r="CP833">
            <v>0</v>
          </cell>
          <cell r="CQ833">
            <v>0</v>
          </cell>
        </row>
        <row r="834">
          <cell r="A834">
            <v>109</v>
          </cell>
          <cell r="CB834">
            <v>0</v>
          </cell>
          <cell r="CM834">
            <v>0</v>
          </cell>
          <cell r="CN834">
            <v>0</v>
          </cell>
          <cell r="CO834">
            <v>0</v>
          </cell>
          <cell r="CP834">
            <v>0</v>
          </cell>
          <cell r="CQ834">
            <v>0</v>
          </cell>
        </row>
        <row r="835">
          <cell r="A835">
            <v>109</v>
          </cell>
          <cell r="CB835">
            <v>31.888476987124225</v>
          </cell>
          <cell r="CM835">
            <v>6.9252077562326866</v>
          </cell>
          <cell r="CN835">
            <v>220.8343281656802</v>
          </cell>
          <cell r="CO835">
            <v>6.3504938249462466</v>
          </cell>
          <cell r="CP835">
            <v>47.958502466985358</v>
          </cell>
          <cell r="CQ835">
            <v>0.91701130832223809</v>
          </cell>
        </row>
        <row r="836">
          <cell r="A836">
            <v>109</v>
          </cell>
          <cell r="CB836">
            <v>32.870994324344167</v>
          </cell>
          <cell r="CM836">
            <v>4.5269352648257133</v>
          </cell>
          <cell r="CN836">
            <v>148.80486339675949</v>
          </cell>
          <cell r="CO836">
            <v>17.039758856089431</v>
          </cell>
          <cell r="CP836">
            <v>20.493142891922652</v>
          </cell>
          <cell r="CQ836">
            <v>3.7640827313101552</v>
          </cell>
        </row>
        <row r="837">
          <cell r="A837">
            <v>109</v>
          </cell>
          <cell r="CB837">
            <v>28.57921046699666</v>
          </cell>
          <cell r="CM837">
            <v>4.5269352648257133</v>
          </cell>
          <cell r="CN837">
            <v>129.37623570392333</v>
          </cell>
          <cell r="CO837">
            <v>25.035319828877476</v>
          </cell>
          <cell r="CP837">
            <v>20.493142891922652</v>
          </cell>
          <cell r="CQ837">
            <v>5.5303021501990344</v>
          </cell>
        </row>
        <row r="838">
          <cell r="A838">
            <v>109</v>
          </cell>
          <cell r="CB838">
            <v>0</v>
          </cell>
          <cell r="CM838">
            <v>0</v>
          </cell>
          <cell r="CN838">
            <v>0</v>
          </cell>
          <cell r="CO838">
            <v>0</v>
          </cell>
          <cell r="CP838">
            <v>0</v>
          </cell>
          <cell r="CQ838">
            <v>0</v>
          </cell>
        </row>
        <row r="839">
          <cell r="A839">
            <v>109</v>
          </cell>
          <cell r="CB839">
            <v>19.659142217005595</v>
          </cell>
          <cell r="CM839">
            <v>7.7160493827160499</v>
          </cell>
          <cell r="CN839">
            <v>151.69091216825305</v>
          </cell>
          <cell r="CO839">
            <v>980.33831214284601</v>
          </cell>
          <cell r="CP839">
            <v>59.537418076512736</v>
          </cell>
          <cell r="CQ839">
            <v>127.05184525371283</v>
          </cell>
        </row>
        <row r="840">
          <cell r="A840">
            <v>109</v>
          </cell>
          <cell r="CB840">
            <v>0</v>
          </cell>
          <cell r="CM840">
            <v>0</v>
          </cell>
          <cell r="CN840">
            <v>0</v>
          </cell>
          <cell r="CO840">
            <v>0</v>
          </cell>
          <cell r="CP840">
            <v>0</v>
          </cell>
          <cell r="CQ840">
            <v>0</v>
          </cell>
        </row>
        <row r="841">
          <cell r="A841">
            <v>109</v>
          </cell>
          <cell r="CB841">
            <v>31.803694795499243</v>
          </cell>
          <cell r="CM841">
            <v>7.7160493827160499</v>
          </cell>
          <cell r="CN841">
            <v>245.39887959490159</v>
          </cell>
          <cell r="CO841">
            <v>5.878266014099629</v>
          </cell>
          <cell r="CP841">
            <v>59.537418076512736</v>
          </cell>
          <cell r="CQ841">
            <v>0.76182327542731187</v>
          </cell>
        </row>
        <row r="842">
          <cell r="A842">
            <v>109</v>
          </cell>
          <cell r="CB842">
            <v>27.641411471710445</v>
          </cell>
          <cell r="CM842">
            <v>4.5269352648257133</v>
          </cell>
          <cell r="CN842">
            <v>125.13088036084403</v>
          </cell>
          <cell r="CO842">
            <v>48.983869793037833</v>
          </cell>
          <cell r="CP842">
            <v>20.493142891922652</v>
          </cell>
          <cell r="CQ842">
            <v>10.820536837282056</v>
          </cell>
        </row>
        <row r="843">
          <cell r="A843">
            <v>109</v>
          </cell>
          <cell r="CB843">
            <v>57.310973755444152</v>
          </cell>
          <cell r="CM843">
            <v>9.765625</v>
          </cell>
          <cell r="CN843">
            <v>559.67747808050933</v>
          </cell>
          <cell r="CO843">
            <v>6795.9949095277634</v>
          </cell>
          <cell r="CP843">
            <v>95.367431640625</v>
          </cell>
          <cell r="CQ843">
            <v>695.90987873564302</v>
          </cell>
        </row>
        <row r="844">
          <cell r="A844">
            <v>109</v>
          </cell>
          <cell r="CB844">
            <v>33.85728521051773</v>
          </cell>
          <cell r="CM844">
            <v>6.9252077562326866</v>
          </cell>
          <cell r="CN844">
            <v>234.46873414485961</v>
          </cell>
          <cell r="CO844">
            <v>59.306831670839046</v>
          </cell>
          <cell r="CP844">
            <v>47.958502466985358</v>
          </cell>
          <cell r="CQ844">
            <v>8.5639064932691582</v>
          </cell>
        </row>
        <row r="845">
          <cell r="A845">
            <v>109</v>
          </cell>
          <cell r="CB845">
            <v>23.610293313015525</v>
          </cell>
          <cell r="CM845">
            <v>7.7160493827160499</v>
          </cell>
          <cell r="CN845">
            <v>182.17818914363832</v>
          </cell>
          <cell r="CO845">
            <v>413.50958145781067</v>
          </cell>
          <cell r="CP845">
            <v>59.537418076512736</v>
          </cell>
          <cell r="CQ845">
            <v>53.590841756932257</v>
          </cell>
        </row>
        <row r="846">
          <cell r="A846">
            <v>109</v>
          </cell>
          <cell r="CB846">
            <v>33.148147990264405</v>
          </cell>
          <cell r="CM846">
            <v>11.111111111111111</v>
          </cell>
          <cell r="CN846">
            <v>368.31275544738224</v>
          </cell>
          <cell r="CO846">
            <v>54.625800796752706</v>
          </cell>
          <cell r="CP846">
            <v>123.45679012345678</v>
          </cell>
          <cell r="CQ846">
            <v>4.9163220717077438</v>
          </cell>
        </row>
        <row r="847">
          <cell r="A847">
            <v>109</v>
          </cell>
          <cell r="CB847">
            <v>25.364054344939749</v>
          </cell>
          <cell r="CM847">
            <v>4.5269352648257133</v>
          </cell>
          <cell r="CN847">
            <v>114.8214320730636</v>
          </cell>
          <cell r="CO847">
            <v>140.28716871581798</v>
          </cell>
          <cell r="CP847">
            <v>20.493142891922652</v>
          </cell>
          <cell r="CQ847">
            <v>30.989435569324193</v>
          </cell>
        </row>
        <row r="848">
          <cell r="A848">
            <v>109</v>
          </cell>
          <cell r="CB848">
            <v>33.970541559449025</v>
          </cell>
          <cell r="CM848">
            <v>4.5269352648257133</v>
          </cell>
          <cell r="CN848">
            <v>153.78244255069728</v>
          </cell>
          <cell r="CO848">
            <v>41.827087903751888</v>
          </cell>
          <cell r="CP848">
            <v>20.493142891922652</v>
          </cell>
          <cell r="CQ848">
            <v>9.2396037179387918</v>
          </cell>
        </row>
        <row r="849">
          <cell r="A849">
            <v>109</v>
          </cell>
          <cell r="CB849">
            <v>32.151531388693883</v>
          </cell>
          <cell r="CM849">
            <v>11.111111111111111</v>
          </cell>
          <cell r="CN849">
            <v>357.23923765215426</v>
          </cell>
          <cell r="CO849">
            <v>16.555715979197565</v>
          </cell>
          <cell r="CP849">
            <v>123.45679012345678</v>
          </cell>
          <cell r="CQ849">
            <v>1.4900144381277809</v>
          </cell>
        </row>
        <row r="850">
          <cell r="A850">
            <v>109</v>
          </cell>
          <cell r="CB850">
            <v>32.058722667678801</v>
          </cell>
          <cell r="CM850">
            <v>6.9252077562326866</v>
          </cell>
          <cell r="CN850">
            <v>222.01331487312189</v>
          </cell>
          <cell r="CO850">
            <v>8.8092232418971275</v>
          </cell>
          <cell r="CP850">
            <v>47.958502466985358</v>
          </cell>
          <cell r="CQ850">
            <v>1.2720518361299453</v>
          </cell>
        </row>
        <row r="851">
          <cell r="A851">
            <v>109</v>
          </cell>
          <cell r="CB851">
            <v>0</v>
          </cell>
          <cell r="CM851">
            <v>0</v>
          </cell>
          <cell r="CN851">
            <v>0</v>
          </cell>
          <cell r="CO851">
            <v>0</v>
          </cell>
          <cell r="CP851">
            <v>0</v>
          </cell>
          <cell r="CQ851">
            <v>0</v>
          </cell>
        </row>
        <row r="852">
          <cell r="A852">
            <v>109</v>
          </cell>
          <cell r="CB852">
            <v>15.723799556443463</v>
          </cell>
          <cell r="CM852">
            <v>7.7160493827160499</v>
          </cell>
          <cell r="CN852">
            <v>121.32561386144648</v>
          </cell>
          <cell r="CO852">
            <v>1784.3749138171147</v>
          </cell>
          <cell r="CP852">
            <v>59.537418076512736</v>
          </cell>
          <cell r="CQ852">
            <v>231.25498883069804</v>
          </cell>
        </row>
        <row r="853">
          <cell r="A853">
            <v>109</v>
          </cell>
          <cell r="CB853">
            <v>24.131773949334104</v>
          </cell>
          <cell r="CM853">
            <v>7.7160493827160499</v>
          </cell>
          <cell r="CN853">
            <v>186.20195948560266</v>
          </cell>
          <cell r="CO853">
            <v>356.6952617575663</v>
          </cell>
          <cell r="CP853">
            <v>59.537418076512736</v>
          </cell>
          <cell r="CQ853">
            <v>46.22770592378059</v>
          </cell>
        </row>
        <row r="854">
          <cell r="A854">
            <v>109</v>
          </cell>
          <cell r="CB854">
            <v>0</v>
          </cell>
          <cell r="CM854">
            <v>0</v>
          </cell>
          <cell r="CN854">
            <v>0</v>
          </cell>
          <cell r="CO854">
            <v>0</v>
          </cell>
          <cell r="CP854">
            <v>0</v>
          </cell>
          <cell r="CQ854">
            <v>0</v>
          </cell>
        </row>
        <row r="855">
          <cell r="A855">
            <v>109</v>
          </cell>
          <cell r="CB855">
            <v>27.466861761612769</v>
          </cell>
          <cell r="CM855">
            <v>7.7160493827160499</v>
          </cell>
          <cell r="CN855">
            <v>211.93566174083929</v>
          </cell>
          <cell r="CO855">
            <v>92.587596243862876</v>
          </cell>
          <cell r="CP855">
            <v>59.537418076512736</v>
          </cell>
          <cell r="CQ855">
            <v>11.999352473204628</v>
          </cell>
        </row>
        <row r="856">
          <cell r="A856">
            <v>109</v>
          </cell>
          <cell r="CB856">
            <v>22.034306576677622</v>
          </cell>
          <cell r="CM856">
            <v>7.7160493827160499</v>
          </cell>
          <cell r="CN856">
            <v>170.01779765954956</v>
          </cell>
          <cell r="CO856">
            <v>610.71635183670173</v>
          </cell>
          <cell r="CP856">
            <v>59.537418076512736</v>
          </cell>
          <cell r="CQ856">
            <v>79.148839198036541</v>
          </cell>
        </row>
        <row r="857">
          <cell r="A857">
            <v>109</v>
          </cell>
          <cell r="CB857">
            <v>0</v>
          </cell>
          <cell r="CM857">
            <v>0</v>
          </cell>
          <cell r="CN857">
            <v>0</v>
          </cell>
          <cell r="CO857">
            <v>0</v>
          </cell>
          <cell r="CP857">
            <v>0</v>
          </cell>
          <cell r="CQ857">
            <v>0</v>
          </cell>
        </row>
        <row r="858">
          <cell r="A858">
            <v>109</v>
          </cell>
          <cell r="CB858">
            <v>33.029004052078072</v>
          </cell>
          <cell r="CM858">
            <v>11.111111111111111</v>
          </cell>
          <cell r="CN858">
            <v>366.98893391197856</v>
          </cell>
          <cell r="CO858">
            <v>48.912965170739447</v>
          </cell>
          <cell r="CP858">
            <v>123.45679012345678</v>
          </cell>
          <cell r="CQ858">
            <v>4.4021668653665502</v>
          </cell>
        </row>
        <row r="859">
          <cell r="A859">
            <v>109</v>
          </cell>
          <cell r="CB859">
            <v>21.659664106068313</v>
          </cell>
          <cell r="CM859">
            <v>11.111111111111111</v>
          </cell>
          <cell r="CN859">
            <v>240.66293451187013</v>
          </cell>
          <cell r="CO859">
            <v>955.05841239289134</v>
          </cell>
          <cell r="CP859">
            <v>123.45679012345678</v>
          </cell>
          <cell r="CQ859">
            <v>85.955257115360226</v>
          </cell>
        </row>
        <row r="860">
          <cell r="A860">
            <v>109</v>
          </cell>
          <cell r="CB860">
            <v>33.169980631184089</v>
          </cell>
          <cell r="CM860">
            <v>11.111111111111111</v>
          </cell>
          <cell r="CN860">
            <v>368.55534034648986</v>
          </cell>
          <cell r="CO860">
            <v>55.706853423057858</v>
          </cell>
          <cell r="CP860">
            <v>123.45679012345678</v>
          </cell>
          <cell r="CQ860">
            <v>5.0136168080752075</v>
          </cell>
        </row>
        <row r="861">
          <cell r="A861">
            <v>109</v>
          </cell>
          <cell r="CB861">
            <v>25.818662027029788</v>
          </cell>
          <cell r="CM861">
            <v>11.111111111111111</v>
          </cell>
          <cell r="CN861">
            <v>286.87402252255316</v>
          </cell>
          <cell r="CO861">
            <v>290.3852163317697</v>
          </cell>
          <cell r="CP861">
            <v>123.45679012345678</v>
          </cell>
          <cell r="CQ861">
            <v>26.134669469859272</v>
          </cell>
        </row>
        <row r="862">
          <cell r="A862">
            <v>109</v>
          </cell>
          <cell r="CB862">
            <v>0</v>
          </cell>
          <cell r="CM862">
            <v>0</v>
          </cell>
          <cell r="CN862">
            <v>0</v>
          </cell>
          <cell r="CO862">
            <v>0</v>
          </cell>
          <cell r="CP862">
            <v>0</v>
          </cell>
          <cell r="CQ862">
            <v>0</v>
          </cell>
        </row>
        <row r="863">
          <cell r="A863">
            <v>109</v>
          </cell>
          <cell r="CB863">
            <v>22.126430355608189</v>
          </cell>
          <cell r="CM863">
            <v>7.7160493827160499</v>
          </cell>
          <cell r="CN863">
            <v>170.72862928710023</v>
          </cell>
          <cell r="CO863">
            <v>598.13391914041654</v>
          </cell>
          <cell r="CP863">
            <v>59.537418076512736</v>
          </cell>
          <cell r="CQ863">
            <v>77.518155920597977</v>
          </cell>
        </row>
        <row r="864">
          <cell r="A864">
            <v>109</v>
          </cell>
          <cell r="CB864">
            <v>0</v>
          </cell>
          <cell r="CM864">
            <v>0</v>
          </cell>
          <cell r="CN864">
            <v>0</v>
          </cell>
          <cell r="CO864">
            <v>0</v>
          </cell>
          <cell r="CP864">
            <v>0</v>
          </cell>
          <cell r="CQ864">
            <v>0</v>
          </cell>
        </row>
        <row r="865">
          <cell r="A865">
            <v>109</v>
          </cell>
          <cell r="CB865">
            <v>28.686088800092094</v>
          </cell>
          <cell r="CM865">
            <v>7.7160493827160499</v>
          </cell>
          <cell r="CN865">
            <v>221.34327777848839</v>
          </cell>
          <cell r="CO865">
            <v>38.881498804631583</v>
          </cell>
          <cell r="CP865">
            <v>59.537418076512736</v>
          </cell>
          <cell r="CQ865">
            <v>5.0390422450802532</v>
          </cell>
        </row>
        <row r="866">
          <cell r="A866">
            <v>109</v>
          </cell>
          <cell r="CB866">
            <v>27.122584227026557</v>
          </cell>
          <cell r="CM866">
            <v>7.7160493827160499</v>
          </cell>
          <cell r="CN866">
            <v>209.27919928261235</v>
          </cell>
          <cell r="CO866">
            <v>111.90617180825775</v>
          </cell>
          <cell r="CP866">
            <v>59.537418076512736</v>
          </cell>
          <cell r="CQ866">
            <v>14.503039866350203</v>
          </cell>
        </row>
        <row r="867">
          <cell r="A867">
            <v>109</v>
          </cell>
          <cell r="CB867">
            <v>22.471366307018616</v>
          </cell>
          <cell r="CM867">
            <v>7.7160493827160499</v>
          </cell>
          <cell r="CN867">
            <v>173.39017212205724</v>
          </cell>
          <cell r="CO867">
            <v>552.18519491058407</v>
          </cell>
          <cell r="CP867">
            <v>59.537418076512736</v>
          </cell>
          <cell r="CQ867">
            <v>71.563201260411688</v>
          </cell>
        </row>
        <row r="868">
          <cell r="A868">
            <v>109</v>
          </cell>
          <cell r="CB868">
            <v>43.766545100510605</v>
          </cell>
          <cell r="CM868">
            <v>11.111111111111111</v>
          </cell>
          <cell r="CN868">
            <v>486.29494556122893</v>
          </cell>
          <cell r="CO868">
            <v>1830.6061946451341</v>
          </cell>
          <cell r="CP868">
            <v>123.45679012345678</v>
          </cell>
          <cell r="CQ868">
            <v>164.75455751806209</v>
          </cell>
        </row>
        <row r="869">
          <cell r="A869">
            <v>109</v>
          </cell>
          <cell r="CB869">
            <v>35.500802140641845</v>
          </cell>
          <cell r="CM869">
            <v>27.700831024930746</v>
          </cell>
          <cell r="CN869">
            <v>983.40172134741943</v>
          </cell>
          <cell r="CO869">
            <v>578.51192700297975</v>
          </cell>
          <cell r="CP869">
            <v>767.33603947176573</v>
          </cell>
          <cell r="CQ869">
            <v>20.884280564807568</v>
          </cell>
        </row>
        <row r="870">
          <cell r="A870">
            <v>109</v>
          </cell>
          <cell r="CB870">
            <v>0</v>
          </cell>
          <cell r="CM870">
            <v>0</v>
          </cell>
          <cell r="CN870">
            <v>0</v>
          </cell>
          <cell r="CO870">
            <v>0</v>
          </cell>
          <cell r="CP870">
            <v>0</v>
          </cell>
          <cell r="CQ870">
            <v>0</v>
          </cell>
        </row>
        <row r="871">
          <cell r="A871">
            <v>109</v>
          </cell>
          <cell r="CB871">
            <v>0</v>
          </cell>
          <cell r="CM871">
            <v>0</v>
          </cell>
          <cell r="CN871">
            <v>0</v>
          </cell>
          <cell r="CO871">
            <v>0</v>
          </cell>
          <cell r="CP871">
            <v>0</v>
          </cell>
          <cell r="CQ871">
            <v>0</v>
          </cell>
        </row>
        <row r="872">
          <cell r="A872">
            <v>109</v>
          </cell>
          <cell r="CB872">
            <v>34.726711930565827</v>
          </cell>
          <cell r="CM872">
            <v>6.9252077562326866</v>
          </cell>
          <cell r="CN872">
            <v>240.48969481001265</v>
          </cell>
          <cell r="CO872">
            <v>99.781278545425167</v>
          </cell>
          <cell r="CP872">
            <v>47.958502466985358</v>
          </cell>
          <cell r="CQ872">
            <v>14.408416621959395</v>
          </cell>
        </row>
        <row r="873">
          <cell r="A873">
            <v>109</v>
          </cell>
          <cell r="CB873">
            <v>39.816931827601508</v>
          </cell>
          <cell r="CM873">
            <v>27.700831024930746</v>
          </cell>
          <cell r="CN873">
            <v>1102.9621004875764</v>
          </cell>
          <cell r="CO873">
            <v>2187.3156883460229</v>
          </cell>
          <cell r="CP873">
            <v>767.33603947176573</v>
          </cell>
          <cell r="CQ873">
            <v>78.962096349291429</v>
          </cell>
        </row>
        <row r="874">
          <cell r="A874">
            <v>109</v>
          </cell>
          <cell r="CB874">
            <v>28.81328667309586</v>
          </cell>
          <cell r="CM874">
            <v>27.700831024930746</v>
          </cell>
          <cell r="CN874">
            <v>798.15198540431743</v>
          </cell>
          <cell r="CO874">
            <v>124.21492460174754</v>
          </cell>
          <cell r="CP874">
            <v>767.33603947176573</v>
          </cell>
          <cell r="CQ874">
            <v>4.4841587781230867</v>
          </cell>
        </row>
        <row r="875">
          <cell r="A875">
            <v>109</v>
          </cell>
          <cell r="CB875">
            <v>32.50832538755207</v>
          </cell>
          <cell r="CM875">
            <v>27.700831024930746</v>
          </cell>
          <cell r="CN875">
            <v>900.50762846404621</v>
          </cell>
          <cell r="CO875">
            <v>68.92979983504658</v>
          </cell>
          <cell r="CP875">
            <v>767.33603947176573</v>
          </cell>
          <cell r="CQ875">
            <v>2.4883657740451817</v>
          </cell>
        </row>
        <row r="876">
          <cell r="A876">
            <v>109</v>
          </cell>
          <cell r="CB876">
            <v>20.074301209514577</v>
          </cell>
          <cell r="CM876">
            <v>11.111111111111111</v>
          </cell>
          <cell r="CN876">
            <v>223.04779121682861</v>
          </cell>
          <cell r="CO876">
            <v>1309.612044605838</v>
          </cell>
          <cell r="CP876">
            <v>123.45679012345678</v>
          </cell>
          <cell r="CQ876">
            <v>117.86508401452542</v>
          </cell>
        </row>
        <row r="877">
          <cell r="A877">
            <v>109</v>
          </cell>
          <cell r="CB877">
            <v>0</v>
          </cell>
          <cell r="CM877">
            <v>0</v>
          </cell>
          <cell r="CN877">
            <v>0</v>
          </cell>
          <cell r="CO877">
            <v>0</v>
          </cell>
          <cell r="CP877">
            <v>0</v>
          </cell>
          <cell r="CQ877">
            <v>0</v>
          </cell>
        </row>
        <row r="878">
          <cell r="A878">
            <v>109</v>
          </cell>
          <cell r="CB878">
            <v>27.628501605448974</v>
          </cell>
          <cell r="CM878">
            <v>4.5269352648257133</v>
          </cell>
          <cell r="CN878">
            <v>125.07243823200079</v>
          </cell>
          <cell r="CO878">
            <v>49.369110181211369</v>
          </cell>
          <cell r="CP878">
            <v>20.493142891922652</v>
          </cell>
          <cell r="CQ878">
            <v>10.905636439029591</v>
          </cell>
        </row>
        <row r="879">
          <cell r="CB879">
            <v>0</v>
          </cell>
          <cell r="CM879">
            <v>0</v>
          </cell>
          <cell r="CN879">
            <v>0</v>
          </cell>
          <cell r="CO879">
            <v>0</v>
          </cell>
          <cell r="CP879">
            <v>0</v>
          </cell>
          <cell r="CQ879">
            <v>0</v>
          </cell>
        </row>
        <row r="880">
          <cell r="A880">
            <v>134.1</v>
          </cell>
          <cell r="CB880">
            <v>0</v>
          </cell>
          <cell r="CM880">
            <v>0</v>
          </cell>
          <cell r="CN880">
            <v>0</v>
          </cell>
          <cell r="CO880">
            <v>0</v>
          </cell>
          <cell r="CP880">
            <v>0</v>
          </cell>
          <cell r="CQ880">
            <v>0</v>
          </cell>
        </row>
        <row r="881">
          <cell r="A881">
            <v>134.1</v>
          </cell>
          <cell r="CB881">
            <v>17.935753750858218</v>
          </cell>
          <cell r="CM881">
            <v>4.5269352648257133</v>
          </cell>
          <cell r="CN881">
            <v>81.193996155990135</v>
          </cell>
          <cell r="CO881">
            <v>17.057318920921865</v>
          </cell>
          <cell r="CP881">
            <v>20.493142891922652</v>
          </cell>
          <cell r="CQ881">
            <v>3.7679617496316395</v>
          </cell>
        </row>
        <row r="882">
          <cell r="A882">
            <v>134.1</v>
          </cell>
          <cell r="CB882">
            <v>0</v>
          </cell>
          <cell r="CM882">
            <v>0</v>
          </cell>
          <cell r="CN882">
            <v>0</v>
          </cell>
          <cell r="CO882">
            <v>0</v>
          </cell>
          <cell r="CP882">
            <v>0</v>
          </cell>
          <cell r="CQ882">
            <v>0</v>
          </cell>
        </row>
        <row r="883">
          <cell r="A883">
            <v>134.1</v>
          </cell>
          <cell r="CB883">
            <v>0</v>
          </cell>
          <cell r="CM883">
            <v>0</v>
          </cell>
          <cell r="CN883">
            <v>0</v>
          </cell>
          <cell r="CO883">
            <v>0</v>
          </cell>
          <cell r="CP883">
            <v>0</v>
          </cell>
          <cell r="CQ883">
            <v>0</v>
          </cell>
        </row>
        <row r="884">
          <cell r="A884">
            <v>134.1</v>
          </cell>
          <cell r="CB884">
            <v>3.806277602410217</v>
          </cell>
          <cell r="CM884">
            <v>11.111111111111111</v>
          </cell>
          <cell r="CN884">
            <v>42.291973360113523</v>
          </cell>
          <cell r="CO884">
            <v>1650.6214674874368</v>
          </cell>
          <cell r="CP884">
            <v>123.45679012345678</v>
          </cell>
          <cell r="CQ884">
            <v>148.55593207386931</v>
          </cell>
        </row>
        <row r="885">
          <cell r="A885">
            <v>134.1</v>
          </cell>
          <cell r="CB885">
            <v>15.521053988443962</v>
          </cell>
          <cell r="CM885">
            <v>4.5269352648257133</v>
          </cell>
          <cell r="CN885">
            <v>70.262806647550761</v>
          </cell>
          <cell r="CO885">
            <v>1.0152745919456971</v>
          </cell>
          <cell r="CP885">
            <v>20.493142891922652</v>
          </cell>
          <cell r="CQ885">
            <v>0.22427415736080447</v>
          </cell>
        </row>
        <row r="886">
          <cell r="A886">
            <v>134.1</v>
          </cell>
          <cell r="CB886">
            <v>44.442715621355426</v>
          </cell>
          <cell r="CM886">
            <v>4.5269352648257133</v>
          </cell>
          <cell r="CN886">
            <v>201.18929661093449</v>
          </cell>
          <cell r="CO886">
            <v>3663.6196487431444</v>
          </cell>
          <cell r="CP886">
            <v>20.493142891922652</v>
          </cell>
          <cell r="CQ886">
            <v>809.29358040736054</v>
          </cell>
        </row>
        <row r="887">
          <cell r="A887">
            <v>134.1</v>
          </cell>
          <cell r="CB887">
            <v>0</v>
          </cell>
          <cell r="CM887">
            <v>0</v>
          </cell>
          <cell r="CN887">
            <v>0</v>
          </cell>
          <cell r="CO887">
            <v>0</v>
          </cell>
          <cell r="CP887">
            <v>0</v>
          </cell>
          <cell r="CQ887">
            <v>0</v>
          </cell>
        </row>
        <row r="888">
          <cell r="A888">
            <v>134.1</v>
          </cell>
          <cell r="CB888">
            <v>0</v>
          </cell>
          <cell r="CM888">
            <v>0</v>
          </cell>
          <cell r="CN888">
            <v>0</v>
          </cell>
          <cell r="CO888">
            <v>0</v>
          </cell>
          <cell r="CP888">
            <v>0</v>
          </cell>
          <cell r="CQ888">
            <v>0</v>
          </cell>
        </row>
        <row r="889">
          <cell r="A889">
            <v>134.1</v>
          </cell>
          <cell r="CB889">
            <v>0</v>
          </cell>
          <cell r="CM889">
            <v>0</v>
          </cell>
          <cell r="CN889">
            <v>0</v>
          </cell>
          <cell r="CO889">
            <v>0</v>
          </cell>
          <cell r="CP889">
            <v>0</v>
          </cell>
          <cell r="CQ889">
            <v>0</v>
          </cell>
        </row>
        <row r="890">
          <cell r="CM890">
            <v>0</v>
          </cell>
          <cell r="CN890">
            <v>0</v>
          </cell>
          <cell r="CO890">
            <v>0</v>
          </cell>
          <cell r="CP890">
            <v>0</v>
          </cell>
          <cell r="CQ890">
            <v>0</v>
          </cell>
        </row>
        <row r="891">
          <cell r="A891">
            <v>134</v>
          </cell>
          <cell r="CB891">
            <v>11.721519430008469</v>
          </cell>
          <cell r="CM891">
            <v>4.5269352648257133</v>
          </cell>
          <cell r="CN891">
            <v>53.062559665045129</v>
          </cell>
          <cell r="CO891">
            <v>80.634580885133843</v>
          </cell>
          <cell r="CP891">
            <v>20.493142891922652</v>
          </cell>
          <cell r="CQ891">
            <v>17.812178917526065</v>
          </cell>
        </row>
        <row r="892">
          <cell r="A892">
            <v>134</v>
          </cell>
          <cell r="CB892">
            <v>18.644752371982261</v>
          </cell>
          <cell r="CM892">
            <v>4.5269352648257133</v>
          </cell>
          <cell r="CN892">
            <v>84.403587016669363</v>
          </cell>
          <cell r="CO892">
            <v>562.1621484434271</v>
          </cell>
          <cell r="CP892">
            <v>20.493142891922652</v>
          </cell>
          <cell r="CQ892">
            <v>124.18161859115304</v>
          </cell>
        </row>
        <row r="893">
          <cell r="A893">
            <v>134</v>
          </cell>
          <cell r="CB893">
            <v>0</v>
          </cell>
          <cell r="CM893">
            <v>0</v>
          </cell>
          <cell r="CN893">
            <v>0</v>
          </cell>
          <cell r="CO893">
            <v>0</v>
          </cell>
          <cell r="CP893">
            <v>0</v>
          </cell>
          <cell r="CQ893">
            <v>0</v>
          </cell>
        </row>
        <row r="894">
          <cell r="A894">
            <v>134</v>
          </cell>
          <cell r="CB894">
            <v>0</v>
          </cell>
          <cell r="CM894">
            <v>0</v>
          </cell>
          <cell r="CN894">
            <v>0</v>
          </cell>
          <cell r="CO894">
            <v>0</v>
          </cell>
          <cell r="CP894">
            <v>0</v>
          </cell>
          <cell r="CQ894">
            <v>0</v>
          </cell>
        </row>
        <row r="895">
          <cell r="A895">
            <v>134</v>
          </cell>
          <cell r="CB895">
            <v>0</v>
          </cell>
          <cell r="CM895">
            <v>0</v>
          </cell>
          <cell r="CN895">
            <v>0</v>
          </cell>
          <cell r="CO895">
            <v>0</v>
          </cell>
          <cell r="CP895">
            <v>0</v>
          </cell>
          <cell r="CQ895">
            <v>0</v>
          </cell>
        </row>
        <row r="896">
          <cell r="A896">
            <v>134</v>
          </cell>
          <cell r="CB896">
            <v>2.6592573166572557</v>
          </cell>
          <cell r="CM896">
            <v>7.7160493827160499</v>
          </cell>
          <cell r="CN896">
            <v>20.518960776676359</v>
          </cell>
          <cell r="CO896">
            <v>180.88863167622713</v>
          </cell>
          <cell r="CP896">
            <v>59.537418076512736</v>
          </cell>
          <cell r="CQ896">
            <v>23.443166665239037</v>
          </cell>
        </row>
        <row r="897">
          <cell r="A897">
            <v>134</v>
          </cell>
          <cell r="CB897">
            <v>3.3288931879928123</v>
          </cell>
          <cell r="CM897">
            <v>7.7160493827160499</v>
          </cell>
          <cell r="CN897">
            <v>25.685904228339602</v>
          </cell>
          <cell r="CO897">
            <v>134.31383996019693</v>
          </cell>
          <cell r="CP897">
            <v>59.537418076512736</v>
          </cell>
          <cell r="CQ897">
            <v>17.407073658841522</v>
          </cell>
        </row>
        <row r="898">
          <cell r="A898">
            <v>134</v>
          </cell>
          <cell r="CB898">
            <v>0</v>
          </cell>
          <cell r="CM898">
            <v>0</v>
          </cell>
          <cell r="CN898">
            <v>0</v>
          </cell>
          <cell r="CO898">
            <v>0</v>
          </cell>
          <cell r="CP898">
            <v>0</v>
          </cell>
          <cell r="CQ898">
            <v>0</v>
          </cell>
        </row>
        <row r="899">
          <cell r="A899">
            <v>134</v>
          </cell>
          <cell r="CB899">
            <v>0</v>
          </cell>
          <cell r="CM899">
            <v>0</v>
          </cell>
          <cell r="CN899">
            <v>0</v>
          </cell>
          <cell r="CO899">
            <v>0</v>
          </cell>
          <cell r="CP899">
            <v>0</v>
          </cell>
          <cell r="CQ899">
            <v>0</v>
          </cell>
        </row>
        <row r="900">
          <cell r="A900">
            <v>134</v>
          </cell>
          <cell r="CB900">
            <v>0</v>
          </cell>
          <cell r="CM900">
            <v>0</v>
          </cell>
          <cell r="CN900">
            <v>0</v>
          </cell>
          <cell r="CO900">
            <v>0</v>
          </cell>
          <cell r="CP900">
            <v>0</v>
          </cell>
          <cell r="CQ900">
            <v>0</v>
          </cell>
        </row>
        <row r="901">
          <cell r="A901">
            <v>134</v>
          </cell>
          <cell r="CB901">
            <v>0</v>
          </cell>
          <cell r="CM901">
            <v>0</v>
          </cell>
          <cell r="CN901">
            <v>0</v>
          </cell>
          <cell r="CO901">
            <v>0</v>
          </cell>
          <cell r="CP901">
            <v>0</v>
          </cell>
          <cell r="CQ901">
            <v>0</v>
          </cell>
        </row>
        <row r="902">
          <cell r="A902">
            <v>134</v>
          </cell>
          <cell r="CB902">
            <v>0</v>
          </cell>
          <cell r="CM902">
            <v>0</v>
          </cell>
          <cell r="CN902">
            <v>0</v>
          </cell>
          <cell r="CO902">
            <v>0</v>
          </cell>
          <cell r="CP902">
            <v>0</v>
          </cell>
          <cell r="CQ902">
            <v>0</v>
          </cell>
        </row>
        <row r="903">
          <cell r="A903">
            <v>134</v>
          </cell>
          <cell r="CB903">
            <v>0</v>
          </cell>
          <cell r="CM903">
            <v>0</v>
          </cell>
          <cell r="CN903">
            <v>0</v>
          </cell>
          <cell r="CO903">
            <v>0</v>
          </cell>
          <cell r="CP903">
            <v>0</v>
          </cell>
          <cell r="CQ903">
            <v>0</v>
          </cell>
        </row>
        <row r="904">
          <cell r="A904">
            <v>134</v>
          </cell>
          <cell r="CB904">
            <v>0</v>
          </cell>
          <cell r="CM904">
            <v>0</v>
          </cell>
          <cell r="CN904">
            <v>0</v>
          </cell>
          <cell r="CO904">
            <v>0</v>
          </cell>
          <cell r="CP904">
            <v>0</v>
          </cell>
          <cell r="CQ904">
            <v>0</v>
          </cell>
        </row>
        <row r="905">
          <cell r="CM905">
            <v>0</v>
          </cell>
          <cell r="CN905">
            <v>0</v>
          </cell>
          <cell r="CO905">
            <v>0</v>
          </cell>
          <cell r="CP905">
            <v>0</v>
          </cell>
          <cell r="CQ905">
            <v>0</v>
          </cell>
        </row>
        <row r="906">
          <cell r="A906">
            <v>203</v>
          </cell>
          <cell r="CB906">
            <v>4.5451265690794891</v>
          </cell>
          <cell r="CM906">
            <v>6.9252077562326866</v>
          </cell>
          <cell r="CN906">
            <v>31.475945769248536</v>
          </cell>
          <cell r="CO906">
            <v>1.5751797357344415</v>
          </cell>
          <cell r="CP906">
            <v>47.958502466985358</v>
          </cell>
          <cell r="CQ906">
            <v>0.22745595384005338</v>
          </cell>
        </row>
        <row r="907">
          <cell r="A907">
            <v>203</v>
          </cell>
          <cell r="CB907">
            <v>4.6829242389507471</v>
          </cell>
          <cell r="CM907">
            <v>9.765625</v>
          </cell>
          <cell r="CN907">
            <v>45.731682021003387</v>
          </cell>
          <cell r="CO907">
            <v>1.1231081852137852</v>
          </cell>
          <cell r="CP907">
            <v>95.367431640625</v>
          </cell>
          <cell r="CQ907">
            <v>0.11500627816589161</v>
          </cell>
        </row>
        <row r="908">
          <cell r="A908">
            <v>203</v>
          </cell>
          <cell r="CB908">
            <v>4.0172674348274198</v>
          </cell>
          <cell r="CM908">
            <v>6.9252077562326866</v>
          </cell>
          <cell r="CN908">
            <v>27.820411598527837</v>
          </cell>
          <cell r="CO908">
            <v>6.9916065961634013</v>
          </cell>
          <cell r="CP908">
            <v>47.958502466985358</v>
          </cell>
          <cell r="CQ908">
            <v>1.0095879924859952</v>
          </cell>
        </row>
        <row r="909">
          <cell r="A909">
            <v>203</v>
          </cell>
          <cell r="CB909">
            <v>3.5084640125035689</v>
          </cell>
          <cell r="CM909">
            <v>4.5269352648257133</v>
          </cell>
          <cell r="CN909">
            <v>15.882589463574329</v>
          </cell>
          <cell r="CO909">
            <v>10.370948507440035</v>
          </cell>
          <cell r="CP909">
            <v>20.493142891922652</v>
          </cell>
          <cell r="CQ909">
            <v>2.2909425252935036</v>
          </cell>
        </row>
        <row r="910">
          <cell r="A910">
            <v>203</v>
          </cell>
          <cell r="CB910">
            <v>6.8644539871675887</v>
          </cell>
          <cell r="CM910">
            <v>11.111111111111111</v>
          </cell>
          <cell r="CN910">
            <v>76.271710968528765</v>
          </cell>
          <cell r="CO910">
            <v>37.716138574597061</v>
          </cell>
          <cell r="CP910">
            <v>123.45679012345678</v>
          </cell>
          <cell r="CQ910">
            <v>3.3944524717137354</v>
          </cell>
        </row>
        <row r="911">
          <cell r="A911">
            <v>203</v>
          </cell>
          <cell r="CB911">
            <v>0</v>
          </cell>
          <cell r="CM911">
            <v>0</v>
          </cell>
          <cell r="CN911">
            <v>0</v>
          </cell>
          <cell r="CO911">
            <v>0</v>
          </cell>
          <cell r="CP911">
            <v>0</v>
          </cell>
          <cell r="CQ911">
            <v>0</v>
          </cell>
        </row>
        <row r="912">
          <cell r="A912">
            <v>203</v>
          </cell>
          <cell r="CB912">
            <v>5.016042649236276</v>
          </cell>
          <cell r="CM912">
            <v>7.7160493827160499</v>
          </cell>
          <cell r="CN912">
            <v>38.704032787316947</v>
          </cell>
          <cell r="CO912">
            <v>2.784583232628093E-4</v>
          </cell>
          <cell r="CP912">
            <v>59.537418076512736</v>
          </cell>
          <cell r="CQ912">
            <v>3.6088198694860082E-5</v>
          </cell>
        </row>
        <row r="913">
          <cell r="CB913">
            <v>0</v>
          </cell>
          <cell r="CM913">
            <v>0</v>
          </cell>
          <cell r="CN913">
            <v>0</v>
          </cell>
          <cell r="CO913">
            <v>0</v>
          </cell>
          <cell r="CP913">
            <v>0</v>
          </cell>
          <cell r="CQ913">
            <v>0</v>
          </cell>
        </row>
        <row r="914">
          <cell r="A914">
            <v>423.1</v>
          </cell>
          <cell r="CB914">
            <v>0</v>
          </cell>
          <cell r="CM914">
            <v>0</v>
          </cell>
          <cell r="CN914">
            <v>0</v>
          </cell>
          <cell r="CO914">
            <v>0</v>
          </cell>
          <cell r="CP914">
            <v>0</v>
          </cell>
          <cell r="CQ914">
            <v>0</v>
          </cell>
        </row>
        <row r="915">
          <cell r="A915">
            <v>423.1</v>
          </cell>
          <cell r="CB915">
            <v>0.68312823558372671</v>
          </cell>
          <cell r="CM915">
            <v>7.7160493827160499</v>
          </cell>
          <cell r="CN915">
            <v>5.2710512004917192</v>
          </cell>
          <cell r="CO915">
            <v>1994.6811331171798</v>
          </cell>
          <cell r="CP915">
            <v>59.537418076512736</v>
          </cell>
          <cell r="CQ915">
            <v>258.51067485198649</v>
          </cell>
        </row>
        <row r="916">
          <cell r="A916">
            <v>423.1</v>
          </cell>
          <cell r="CB916">
            <v>0</v>
          </cell>
          <cell r="CM916">
            <v>0</v>
          </cell>
          <cell r="CN916">
            <v>0</v>
          </cell>
          <cell r="CO916">
            <v>0</v>
          </cell>
          <cell r="CP916">
            <v>0</v>
          </cell>
          <cell r="CQ916">
            <v>0</v>
          </cell>
        </row>
        <row r="917">
          <cell r="A917">
            <v>423.1</v>
          </cell>
          <cell r="CB917">
            <v>6.5572027120095884</v>
          </cell>
          <cell r="CM917">
            <v>4.5269352648257133</v>
          </cell>
          <cell r="CN917">
            <v>29.68403219560701</v>
          </cell>
          <cell r="CO917">
            <v>471.36961662803373</v>
          </cell>
          <cell r="CP917">
            <v>20.493142891922652</v>
          </cell>
          <cell r="CQ917">
            <v>104.12554831313264</v>
          </cell>
        </row>
        <row r="918">
          <cell r="A918">
            <v>423.1</v>
          </cell>
          <cell r="CB918">
            <v>13.312889471724437</v>
          </cell>
          <cell r="CM918">
            <v>4.5269352648257133</v>
          </cell>
          <cell r="CN918">
            <v>60.266588826276319</v>
          </cell>
          <cell r="CO918">
            <v>53.835188335836399</v>
          </cell>
          <cell r="CP918">
            <v>20.493142891922652</v>
          </cell>
          <cell r="CQ918">
            <v>11.89219310338626</v>
          </cell>
        </row>
        <row r="919">
          <cell r="A919">
            <v>423.1</v>
          </cell>
          <cell r="CB919">
            <v>18.308887650293894</v>
          </cell>
          <cell r="CM919">
            <v>11.111111111111111</v>
          </cell>
          <cell r="CN919">
            <v>203.43208500326548</v>
          </cell>
          <cell r="CO919">
            <v>26.608136444015621</v>
          </cell>
          <cell r="CP919">
            <v>123.45679012345678</v>
          </cell>
          <cell r="CQ919">
            <v>2.3947322799614059</v>
          </cell>
        </row>
        <row r="920">
          <cell r="A920">
            <v>423.1</v>
          </cell>
          <cell r="CB920">
            <v>30.868578002141252</v>
          </cell>
          <cell r="CM920">
            <v>4.5269352648257133</v>
          </cell>
          <cell r="CN920">
            <v>139.74005433291649</v>
          </cell>
          <cell r="CO920">
            <v>900.91716210549112</v>
          </cell>
          <cell r="CP920">
            <v>20.493142891922652</v>
          </cell>
          <cell r="CQ920">
            <v>199.01260110910297</v>
          </cell>
        </row>
        <row r="921">
          <cell r="A921">
            <v>423.1</v>
          </cell>
          <cell r="CB921">
            <v>39.913687004886725</v>
          </cell>
          <cell r="CM921">
            <v>4.5269352648257133</v>
          </cell>
          <cell r="CN921">
            <v>180.68667725163752</v>
          </cell>
          <cell r="CO921">
            <v>2426.566803013774</v>
          </cell>
          <cell r="CP921">
            <v>20.493142891922652</v>
          </cell>
          <cell r="CQ921">
            <v>536.02860678574268</v>
          </cell>
        </row>
        <row r="922">
          <cell r="A922">
            <v>423.1</v>
          </cell>
          <cell r="CB922">
            <v>0</v>
          </cell>
          <cell r="CM922">
            <v>0</v>
          </cell>
          <cell r="CN922">
            <v>0</v>
          </cell>
          <cell r="CO922">
            <v>0</v>
          </cell>
          <cell r="CP922">
            <v>0</v>
          </cell>
          <cell r="CQ922">
            <v>0</v>
          </cell>
        </row>
        <row r="923">
          <cell r="CB923">
            <v>0</v>
          </cell>
          <cell r="CM923">
            <v>0</v>
          </cell>
          <cell r="CN923">
            <v>0</v>
          </cell>
          <cell r="CO923">
            <v>0</v>
          </cell>
          <cell r="CP923">
            <v>0</v>
          </cell>
          <cell r="CQ923">
            <v>0</v>
          </cell>
        </row>
        <row r="924">
          <cell r="A924">
            <v>423</v>
          </cell>
          <cell r="CB924">
            <v>0</v>
          </cell>
          <cell r="CM924">
            <v>0</v>
          </cell>
          <cell r="CN924">
            <v>0</v>
          </cell>
          <cell r="CO924">
            <v>0</v>
          </cell>
          <cell r="CP924">
            <v>0</v>
          </cell>
          <cell r="CQ924">
            <v>0</v>
          </cell>
        </row>
        <row r="925">
          <cell r="A925">
            <v>423</v>
          </cell>
          <cell r="CB925">
            <v>0</v>
          </cell>
          <cell r="CM925">
            <v>0</v>
          </cell>
          <cell r="CN925">
            <v>0</v>
          </cell>
          <cell r="CO925">
            <v>0</v>
          </cell>
          <cell r="CP925">
            <v>0</v>
          </cell>
          <cell r="CQ925">
            <v>0</v>
          </cell>
        </row>
        <row r="926">
          <cell r="A926">
            <v>423</v>
          </cell>
          <cell r="CB926">
            <v>0</v>
          </cell>
          <cell r="CM926">
            <v>0</v>
          </cell>
          <cell r="CN926">
            <v>0</v>
          </cell>
          <cell r="CO926">
            <v>0</v>
          </cell>
          <cell r="CP926">
            <v>0</v>
          </cell>
          <cell r="CQ926">
            <v>0</v>
          </cell>
        </row>
        <row r="927">
          <cell r="A927">
            <v>423</v>
          </cell>
          <cell r="CB927">
            <v>6.8083640604971087</v>
          </cell>
          <cell r="CM927">
            <v>4.5269352648257133</v>
          </cell>
          <cell r="CN927">
            <v>30.821023361236346</v>
          </cell>
          <cell r="CO927">
            <v>710.6134913741223</v>
          </cell>
          <cell r="CP927">
            <v>20.493142891922652</v>
          </cell>
          <cell r="CQ927">
            <v>156.97452024454361</v>
          </cell>
        </row>
        <row r="928">
          <cell r="A928">
            <v>423</v>
          </cell>
          <cell r="CB928">
            <v>12.820791071286342</v>
          </cell>
          <cell r="CM928">
            <v>4.5269352648257133</v>
          </cell>
          <cell r="CN928">
            <v>58.038891223568776</v>
          </cell>
          <cell r="CO928">
            <v>192.23647159267739</v>
          </cell>
          <cell r="CP928">
            <v>20.493142891922652</v>
          </cell>
          <cell r="CQ928">
            <v>42.465036574822435</v>
          </cell>
        </row>
        <row r="929">
          <cell r="A929">
            <v>423</v>
          </cell>
          <cell r="CB929">
            <v>18.00293468203914</v>
          </cell>
          <cell r="CM929">
            <v>6.9252077562326866</v>
          </cell>
          <cell r="CN929">
            <v>124.67406289500788</v>
          </cell>
          <cell r="CO929">
            <v>12.330755530040372</v>
          </cell>
          <cell r="CP929">
            <v>47.958502466985358</v>
          </cell>
          <cell r="CQ929">
            <v>1.78056109853783</v>
          </cell>
        </row>
        <row r="930">
          <cell r="A930">
            <v>423</v>
          </cell>
          <cell r="CB930">
            <v>30.563017137508933</v>
          </cell>
          <cell r="CM930">
            <v>6.9252077562326866</v>
          </cell>
          <cell r="CN930">
            <v>211.65524333454937</v>
          </cell>
          <cell r="CO930">
            <v>872.69023803806579</v>
          </cell>
          <cell r="CP930">
            <v>47.958502466985358</v>
          </cell>
          <cell r="CQ930">
            <v>126.0164703726967</v>
          </cell>
        </row>
        <row r="931">
          <cell r="A931">
            <v>423</v>
          </cell>
          <cell r="CB931">
            <v>36.58949965382061</v>
          </cell>
          <cell r="CM931">
            <v>4.5269352648257133</v>
          </cell>
          <cell r="CN931">
            <v>165.63829630520874</v>
          </cell>
          <cell r="CO931">
            <v>1347.3879637208481</v>
          </cell>
          <cell r="CP931">
            <v>20.493142891922652</v>
          </cell>
          <cell r="CQ931">
            <v>297.63800118593531</v>
          </cell>
        </row>
        <row r="932">
          <cell r="A932">
            <v>423</v>
          </cell>
          <cell r="CB932">
            <v>10.618229982666335</v>
          </cell>
          <cell r="CM932">
            <v>6.9252077562326866</v>
          </cell>
          <cell r="CN932">
            <v>73.533448633423376</v>
          </cell>
          <cell r="CO932">
            <v>526.47077515869444</v>
          </cell>
          <cell r="CP932">
            <v>47.958502466985358</v>
          </cell>
          <cell r="CQ932">
            <v>76.022379932915484</v>
          </cell>
        </row>
        <row r="933">
          <cell r="CB933">
            <v>0</v>
          </cell>
          <cell r="CM933">
            <v>0</v>
          </cell>
          <cell r="CN933">
            <v>0</v>
          </cell>
          <cell r="CO933">
            <v>0</v>
          </cell>
          <cell r="CP933">
            <v>0</v>
          </cell>
          <cell r="CQ933">
            <v>0</v>
          </cell>
        </row>
        <row r="934">
          <cell r="A934">
            <v>430</v>
          </cell>
          <cell r="CB934">
            <v>0</v>
          </cell>
          <cell r="CM934">
            <v>0</v>
          </cell>
          <cell r="CN934">
            <v>0</v>
          </cell>
          <cell r="CO934">
            <v>0</v>
          </cell>
          <cell r="CP934">
            <v>0</v>
          </cell>
          <cell r="CQ934">
            <v>0</v>
          </cell>
        </row>
        <row r="935">
          <cell r="A935">
            <v>430</v>
          </cell>
          <cell r="CB935">
            <v>52.811816809081066</v>
          </cell>
          <cell r="CM935">
            <v>4.5269352648257133</v>
          </cell>
          <cell r="CN935">
            <v>239.07567591254445</v>
          </cell>
          <cell r="CO935">
            <v>613.67531458611973</v>
          </cell>
          <cell r="CP935">
            <v>20.493142891922652</v>
          </cell>
          <cell r="CQ935">
            <v>135.56087699207384</v>
          </cell>
        </row>
        <row r="936">
          <cell r="A936">
            <v>430</v>
          </cell>
          <cell r="CB936">
            <v>51.200575116888153</v>
          </cell>
          <cell r="CM936">
            <v>11.111111111111111</v>
          </cell>
          <cell r="CN936">
            <v>568.89527907653496</v>
          </cell>
          <cell r="CO936">
            <v>1951.9616493598269</v>
          </cell>
          <cell r="CP936">
            <v>123.45679012345678</v>
          </cell>
          <cell r="CQ936">
            <v>175.67654844238442</v>
          </cell>
        </row>
        <row r="937">
          <cell r="A937">
            <v>430</v>
          </cell>
          <cell r="CB937">
            <v>56.131840280322201</v>
          </cell>
          <cell r="CM937">
            <v>11.111111111111111</v>
          </cell>
          <cell r="CN937">
            <v>623.68711422580225</v>
          </cell>
          <cell r="CO937">
            <v>769.69954551973797</v>
          </cell>
          <cell r="CP937">
            <v>123.45679012345678</v>
          </cell>
          <cell r="CQ937">
            <v>69.272959096776418</v>
          </cell>
        </row>
        <row r="938">
          <cell r="A938">
            <v>430</v>
          </cell>
          <cell r="CB938">
            <v>0</v>
          </cell>
          <cell r="CM938">
            <v>0</v>
          </cell>
          <cell r="CN938">
            <v>0</v>
          </cell>
          <cell r="CO938">
            <v>0</v>
          </cell>
          <cell r="CP938">
            <v>0</v>
          </cell>
          <cell r="CQ938">
            <v>0</v>
          </cell>
        </row>
        <row r="939">
          <cell r="A939">
            <v>430</v>
          </cell>
          <cell r="CB939">
            <v>0</v>
          </cell>
          <cell r="CM939">
            <v>0</v>
          </cell>
          <cell r="CN939">
            <v>0</v>
          </cell>
          <cell r="CO939">
            <v>0</v>
          </cell>
          <cell r="CP939">
            <v>0</v>
          </cell>
          <cell r="CQ939">
            <v>0</v>
          </cell>
        </row>
        <row r="940">
          <cell r="A940">
            <v>430</v>
          </cell>
          <cell r="CB940">
            <v>0</v>
          </cell>
          <cell r="CM940">
            <v>0</v>
          </cell>
          <cell r="CN940">
            <v>0</v>
          </cell>
          <cell r="CO940">
            <v>0</v>
          </cell>
          <cell r="CP940">
            <v>0</v>
          </cell>
          <cell r="CQ940">
            <v>0</v>
          </cell>
        </row>
        <row r="941">
          <cell r="A941">
            <v>430</v>
          </cell>
          <cell r="CB941">
            <v>67.997338223440835</v>
          </cell>
          <cell r="CM941">
            <v>27.700831024930746</v>
          </cell>
          <cell r="CN941">
            <v>1883.5827762725992</v>
          </cell>
          <cell r="CO941">
            <v>347.61837929382227</v>
          </cell>
          <cell r="CP941">
            <v>767.33603947176573</v>
          </cell>
          <cell r="CQ941">
            <v>12.549023492506985</v>
          </cell>
        </row>
        <row r="942">
          <cell r="A942">
            <v>430</v>
          </cell>
          <cell r="CB942">
            <v>44.66282810583256</v>
          </cell>
          <cell r="CM942">
            <v>9.765625</v>
          </cell>
          <cell r="CN942">
            <v>436.1604307210211</v>
          </cell>
          <cell r="CO942">
            <v>3825.4418386436669</v>
          </cell>
          <cell r="CP942">
            <v>95.367431640625</v>
          </cell>
          <cell r="CQ942">
            <v>391.72524427711147</v>
          </cell>
        </row>
        <row r="943">
          <cell r="A943">
            <v>430</v>
          </cell>
          <cell r="CB943">
            <v>54.129448941239239</v>
          </cell>
          <cell r="CM943">
            <v>11.111111111111111</v>
          </cell>
          <cell r="CN943">
            <v>601.4383215693249</v>
          </cell>
          <cell r="CO943">
            <v>1184.6054221517177</v>
          </cell>
          <cell r="CP943">
            <v>123.45679012345678</v>
          </cell>
          <cell r="CQ943">
            <v>106.61448799365459</v>
          </cell>
        </row>
        <row r="944">
          <cell r="A944">
            <v>430</v>
          </cell>
          <cell r="CB944">
            <v>113.65631360339339</v>
          </cell>
          <cell r="CM944">
            <v>4.5269352648257133</v>
          </cell>
          <cell r="CN944">
            <v>514.51477412129191</v>
          </cell>
          <cell r="CO944">
            <v>10958.720019688733</v>
          </cell>
          <cell r="CP944">
            <v>20.493142891922652</v>
          </cell>
          <cell r="CQ944">
            <v>2420.7812523492412</v>
          </cell>
        </row>
        <row r="945">
          <cell r="A945">
            <v>430</v>
          </cell>
          <cell r="CB945">
            <v>43.325879197140942</v>
          </cell>
          <cell r="CM945">
            <v>4.5269352648257133</v>
          </cell>
          <cell r="CN945">
            <v>196.13345041711608</v>
          </cell>
          <cell r="CO945">
            <v>2020.9805162095647</v>
          </cell>
          <cell r="CP945">
            <v>20.493142891922652</v>
          </cell>
          <cell r="CQ945">
            <v>446.43459603069283</v>
          </cell>
        </row>
        <row r="946">
          <cell r="A946">
            <v>430</v>
          </cell>
          <cell r="CB946">
            <v>110.66369290118486</v>
          </cell>
          <cell r="CM946">
            <v>7.7160493827160499</v>
          </cell>
          <cell r="CN946">
            <v>853.88651929926596</v>
          </cell>
          <cell r="CO946">
            <v>16475.729647239641</v>
          </cell>
          <cell r="CP946">
            <v>59.537418076512736</v>
          </cell>
          <cell r="CQ946">
            <v>2135.2545622822572</v>
          </cell>
        </row>
        <row r="947">
          <cell r="A947">
            <v>430</v>
          </cell>
          <cell r="CB947">
            <v>107.39981047270213</v>
          </cell>
          <cell r="CM947">
            <v>6.9252077562326866</v>
          </cell>
          <cell r="CN947">
            <v>743.76600050347736</v>
          </cell>
          <cell r="CO947">
            <v>12771.933612626743</v>
          </cell>
          <cell r="CP947">
            <v>47.958502466985358</v>
          </cell>
          <cell r="CQ947">
            <v>1844.2672136633018</v>
          </cell>
        </row>
        <row r="948">
          <cell r="A948">
            <v>430</v>
          </cell>
          <cell r="CB948">
            <v>69.652777676587817</v>
          </cell>
          <cell r="CM948">
            <v>7.7160493827160499</v>
          </cell>
          <cell r="CN948">
            <v>537.44427219589363</v>
          </cell>
          <cell r="CO948">
            <v>208.47345420862024</v>
          </cell>
          <cell r="CP948">
            <v>59.537418076512736</v>
          </cell>
          <cell r="CQ948">
            <v>27.018159665437182</v>
          </cell>
        </row>
        <row r="949">
          <cell r="A949">
            <v>430</v>
          </cell>
          <cell r="CB949">
            <v>57.052367397237859</v>
          </cell>
          <cell r="CM949">
            <v>9.765625</v>
          </cell>
          <cell r="CN949">
            <v>557.15202536365098</v>
          </cell>
          <cell r="CO949">
            <v>535.12856633573563</v>
          </cell>
          <cell r="CP949">
            <v>95.367431640625</v>
          </cell>
          <cell r="CQ949">
            <v>54.797165192779332</v>
          </cell>
        </row>
        <row r="950">
          <cell r="A950">
            <v>430</v>
          </cell>
          <cell r="CB950">
            <v>89.077674672019171</v>
          </cell>
          <cell r="CM950">
            <v>6.9252077562326866</v>
          </cell>
          <cell r="CN950">
            <v>616.88140354583913</v>
          </cell>
          <cell r="CO950">
            <v>4198.6295665021726</v>
          </cell>
          <cell r="CP950">
            <v>47.958502466985358</v>
          </cell>
          <cell r="CQ950">
            <v>606.28210940291376</v>
          </cell>
        </row>
        <row r="951">
          <cell r="A951">
            <v>430</v>
          </cell>
          <cell r="CB951">
            <v>72.263237465228713</v>
          </cell>
          <cell r="CM951">
            <v>27.700831024930746</v>
          </cell>
          <cell r="CN951">
            <v>2001.7517303387453</v>
          </cell>
          <cell r="CO951">
            <v>1688.9328382690801</v>
          </cell>
          <cell r="CP951">
            <v>767.33603947176573</v>
          </cell>
          <cell r="CQ951">
            <v>60.970475461513793</v>
          </cell>
        </row>
        <row r="952">
          <cell r="A952">
            <v>430</v>
          </cell>
          <cell r="CB952">
            <v>48.595613937573461</v>
          </cell>
          <cell r="CM952">
            <v>6.9252077562326866</v>
          </cell>
          <cell r="CN952">
            <v>336.53472255937299</v>
          </cell>
          <cell r="CO952">
            <v>1741.8023602472811</v>
          </cell>
          <cell r="CP952">
            <v>47.958502466985358</v>
          </cell>
          <cell r="CQ952">
            <v>251.51626081970741</v>
          </cell>
        </row>
        <row r="953">
          <cell r="A953">
            <v>430</v>
          </cell>
          <cell r="CB953">
            <v>44.108671181352236</v>
          </cell>
          <cell r="CM953">
            <v>11.111111111111111</v>
          </cell>
          <cell r="CN953">
            <v>490.09634645946926</v>
          </cell>
          <cell r="CO953">
            <v>4599.645970205228</v>
          </cell>
          <cell r="CP953">
            <v>123.45679012345678</v>
          </cell>
          <cell r="CQ953">
            <v>413.96813731847055</v>
          </cell>
        </row>
        <row r="954">
          <cell r="A954">
            <v>430</v>
          </cell>
          <cell r="CB954">
            <v>65.376572392302251</v>
          </cell>
          <cell r="CM954">
            <v>7.7160493827160499</v>
          </cell>
          <cell r="CN954">
            <v>504.44886105171491</v>
          </cell>
          <cell r="CO954">
            <v>6.5549406455816648</v>
          </cell>
          <cell r="CP954">
            <v>59.537418076512736</v>
          </cell>
          <cell r="CQ954">
            <v>0.84952030766738373</v>
          </cell>
        </row>
        <row r="955">
          <cell r="A955">
            <v>430</v>
          </cell>
          <cell r="CB955">
            <v>52.63555942581381</v>
          </cell>
          <cell r="CM955">
            <v>6.9252077562326866</v>
          </cell>
          <cell r="CN955">
            <v>364.51218438929232</v>
          </cell>
          <cell r="CO955">
            <v>967.425863584289</v>
          </cell>
          <cell r="CP955">
            <v>47.958502466985358</v>
          </cell>
          <cell r="CQ955">
            <v>139.69629470157133</v>
          </cell>
        </row>
        <row r="956">
          <cell r="A956">
            <v>430</v>
          </cell>
          <cell r="CB956">
            <v>52.833239179120241</v>
          </cell>
          <cell r="CM956">
            <v>7.7160493827160499</v>
          </cell>
          <cell r="CN956">
            <v>407.66388255494019</v>
          </cell>
          <cell r="CO956">
            <v>1042.1488578230956</v>
          </cell>
          <cell r="CP956">
            <v>59.537418076512736</v>
          </cell>
          <cell r="CQ956">
            <v>135.06249197387316</v>
          </cell>
        </row>
        <row r="957">
          <cell r="A957">
            <v>430</v>
          </cell>
          <cell r="CB957">
            <v>64.299611782425956</v>
          </cell>
          <cell r="CM957">
            <v>27.700831024930746</v>
          </cell>
          <cell r="CN957">
            <v>1781.1526809536274</v>
          </cell>
          <cell r="CO957">
            <v>0.6678016513686007</v>
          </cell>
          <cell r="CP957">
            <v>767.33603947176573</v>
          </cell>
          <cell r="CQ957">
            <v>2.4107639614406488E-2</v>
          </cell>
        </row>
        <row r="958">
          <cell r="A958">
            <v>430</v>
          </cell>
          <cell r="CB958">
            <v>71.67909798206955</v>
          </cell>
          <cell r="CM958">
            <v>27.700831024930746</v>
          </cell>
          <cell r="CN958">
            <v>1985.570581220763</v>
          </cell>
          <cell r="CO958">
            <v>1445.6884329079724</v>
          </cell>
          <cell r="CP958">
            <v>767.33603947176573</v>
          </cell>
          <cell r="CQ958">
            <v>52.189352427977802</v>
          </cell>
        </row>
        <row r="959">
          <cell r="A959">
            <v>430</v>
          </cell>
          <cell r="CB959">
            <v>73.043884453567983</v>
          </cell>
          <cell r="CM959">
            <v>27.700831024930746</v>
          </cell>
          <cell r="CN959">
            <v>2023.3763006528527</v>
          </cell>
          <cell r="CO959">
            <v>2043.5188247949689</v>
          </cell>
          <cell r="CP959">
            <v>767.33603947176573</v>
          </cell>
          <cell r="CQ959">
            <v>73.771029575098382</v>
          </cell>
        </row>
        <row r="960">
          <cell r="A960">
            <v>430</v>
          </cell>
          <cell r="CB960">
            <v>62.111577843316113</v>
          </cell>
          <cell r="CM960">
            <v>27.700831024930746</v>
          </cell>
          <cell r="CN960">
            <v>1720.5423225295322</v>
          </cell>
          <cell r="CO960">
            <v>152.1068212614789</v>
          </cell>
          <cell r="CP960">
            <v>767.33603947176573</v>
          </cell>
          <cell r="CQ960">
            <v>5.4910562475393885</v>
          </cell>
        </row>
        <row r="961">
          <cell r="A961">
            <v>430</v>
          </cell>
          <cell r="CB961">
            <v>60.303576188635972</v>
          </cell>
          <cell r="CM961">
            <v>27.700831024930746</v>
          </cell>
          <cell r="CN961">
            <v>1670.4591742004422</v>
          </cell>
          <cell r="CO961">
            <v>477.37694828574632</v>
          </cell>
          <cell r="CP961">
            <v>767.33603947176573</v>
          </cell>
          <cell r="CQ961">
            <v>17.233307833115443</v>
          </cell>
        </row>
        <row r="962">
          <cell r="A962">
            <v>430</v>
          </cell>
          <cell r="CB962">
            <v>62.164397787551039</v>
          </cell>
          <cell r="CM962">
            <v>27.700831024930746</v>
          </cell>
          <cell r="CN962">
            <v>1722.0054788795301</v>
          </cell>
          <cell r="CO962">
            <v>145.32687570074492</v>
          </cell>
          <cell r="CP962">
            <v>767.33603947176573</v>
          </cell>
          <cell r="CQ962">
            <v>5.2463002127968918</v>
          </cell>
        </row>
        <row r="963">
          <cell r="A963">
            <v>430</v>
          </cell>
          <cell r="CB963">
            <v>63.630912261741358</v>
          </cell>
          <cell r="CM963">
            <v>11.111111111111111</v>
          </cell>
          <cell r="CN963">
            <v>707.01013624157065</v>
          </cell>
          <cell r="CO963">
            <v>7.5435528551804545</v>
          </cell>
          <cell r="CP963">
            <v>123.45679012345678</v>
          </cell>
          <cell r="CQ963">
            <v>0.67891975696624096</v>
          </cell>
        </row>
        <row r="964">
          <cell r="A964">
            <v>430</v>
          </cell>
          <cell r="CB964">
            <v>0</v>
          </cell>
          <cell r="CM964">
            <v>0</v>
          </cell>
          <cell r="CN964">
            <v>0</v>
          </cell>
          <cell r="CO964">
            <v>0</v>
          </cell>
          <cell r="CP964">
            <v>0</v>
          </cell>
          <cell r="CQ964">
            <v>0</v>
          </cell>
        </row>
        <row r="965">
          <cell r="A965">
            <v>430</v>
          </cell>
          <cell r="CB965">
            <v>53.110414153078381</v>
          </cell>
          <cell r="CM965">
            <v>27.700831024930746</v>
          </cell>
          <cell r="CN965">
            <v>1471.2026081185147</v>
          </cell>
          <cell r="CO965">
            <v>3565.0100551603277</v>
          </cell>
          <cell r="CP965">
            <v>767.33603947176573</v>
          </cell>
          <cell r="CQ965">
            <v>128.69686299128784</v>
          </cell>
        </row>
        <row r="966">
          <cell r="A966">
            <v>430</v>
          </cell>
          <cell r="CB966">
            <v>0</v>
          </cell>
          <cell r="CM966">
            <v>0</v>
          </cell>
          <cell r="CN966">
            <v>0</v>
          </cell>
          <cell r="CO966">
            <v>0</v>
          </cell>
          <cell r="CP966">
            <v>0</v>
          </cell>
          <cell r="CQ966">
            <v>0</v>
          </cell>
        </row>
        <row r="967">
          <cell r="CB967">
            <v>0</v>
          </cell>
          <cell r="CM967">
            <v>0</v>
          </cell>
          <cell r="CN967">
            <v>0</v>
          </cell>
          <cell r="CO967">
            <v>0</v>
          </cell>
          <cell r="CP967">
            <v>0</v>
          </cell>
          <cell r="CQ967">
            <v>0</v>
          </cell>
        </row>
        <row r="968">
          <cell r="A968">
            <v>283</v>
          </cell>
          <cell r="CB968">
            <v>63.873729946022038</v>
          </cell>
          <cell r="CM968">
            <v>7.7160493827160499</v>
          </cell>
          <cell r="CN968">
            <v>492.85285452177504</v>
          </cell>
          <cell r="CO968">
            <v>36.298970647190622</v>
          </cell>
          <cell r="CP968">
            <v>59.537418076512736</v>
          </cell>
          <cell r="CQ968">
            <v>4.7043465958759043</v>
          </cell>
        </row>
        <row r="969">
          <cell r="A969">
            <v>283</v>
          </cell>
          <cell r="CB969">
            <v>0</v>
          </cell>
          <cell r="CM969">
            <v>0</v>
          </cell>
          <cell r="CN969">
            <v>0</v>
          </cell>
          <cell r="CO969">
            <v>0</v>
          </cell>
          <cell r="CP969">
            <v>0</v>
          </cell>
          <cell r="CQ969">
            <v>0</v>
          </cell>
        </row>
        <row r="970">
          <cell r="A970">
            <v>283</v>
          </cell>
          <cell r="CB970">
            <v>74.669078627044044</v>
          </cell>
          <cell r="CM970">
            <v>4.5269352648257133</v>
          </cell>
          <cell r="CN970">
            <v>338.02208522880966</v>
          </cell>
          <cell r="CO970">
            <v>336.87073013683511</v>
          </cell>
          <cell r="CP970">
            <v>20.493142891922652</v>
          </cell>
          <cell r="CQ970">
            <v>74.414744287226867</v>
          </cell>
        </row>
        <row r="971">
          <cell r="A971">
            <v>283</v>
          </cell>
          <cell r="CB971">
            <v>0</v>
          </cell>
          <cell r="CM971">
            <v>0</v>
          </cell>
          <cell r="CN971">
            <v>0</v>
          </cell>
          <cell r="CO971">
            <v>0</v>
          </cell>
          <cell r="CP971">
            <v>0</v>
          </cell>
          <cell r="CQ971">
            <v>0</v>
          </cell>
        </row>
        <row r="972">
          <cell r="A972">
            <v>283</v>
          </cell>
          <cell r="CB972">
            <v>47.45145950646593</v>
          </cell>
          <cell r="CM972">
            <v>27.700831024930746</v>
          </cell>
          <cell r="CN972">
            <v>1314.4448616749564</v>
          </cell>
          <cell r="CO972">
            <v>9574.3351469311128</v>
          </cell>
          <cell r="CP972">
            <v>767.33603947176573</v>
          </cell>
          <cell r="CQ972">
            <v>345.63349880421316</v>
          </cell>
        </row>
        <row r="973">
          <cell r="A973">
            <v>283</v>
          </cell>
          <cell r="CB973">
            <v>81.201760868543417</v>
          </cell>
          <cell r="CM973">
            <v>4.5269352648257133</v>
          </cell>
          <cell r="CN973">
            <v>367.59511484175385</v>
          </cell>
          <cell r="CO973">
            <v>1040.2793888140218</v>
          </cell>
          <cell r="CP973">
            <v>20.493142891922652</v>
          </cell>
          <cell r="CQ973">
            <v>229.7977169890174</v>
          </cell>
        </row>
        <row r="974">
          <cell r="A974">
            <v>283</v>
          </cell>
          <cell r="CB974">
            <v>84.140564005914911</v>
          </cell>
          <cell r="CM974">
            <v>4.5269352648257133</v>
          </cell>
          <cell r="CN974">
            <v>380.89888640070131</v>
          </cell>
          <cell r="CO974">
            <v>1482.7224383902628</v>
          </cell>
          <cell r="CP974">
            <v>20.493142891922652</v>
          </cell>
          <cell r="CQ974">
            <v>327.53338664040905</v>
          </cell>
        </row>
        <row r="975">
          <cell r="A975">
            <v>283</v>
          </cell>
          <cell r="CB975">
            <v>0</v>
          </cell>
          <cell r="CM975">
            <v>0</v>
          </cell>
          <cell r="CN975">
            <v>0</v>
          </cell>
          <cell r="CO975">
            <v>0</v>
          </cell>
          <cell r="CP975">
            <v>0</v>
          </cell>
          <cell r="CQ975">
            <v>0</v>
          </cell>
        </row>
        <row r="976">
          <cell r="A976">
            <v>283</v>
          </cell>
          <cell r="CB976">
            <v>98.439286179419511</v>
          </cell>
          <cell r="CM976">
            <v>4.5269352648257133</v>
          </cell>
          <cell r="CN976">
            <v>445.62827604988462</v>
          </cell>
          <cell r="CO976">
            <v>4751.1999013101258</v>
          </cell>
          <cell r="CP976">
            <v>20.493142891922652</v>
          </cell>
          <cell r="CQ976">
            <v>1049.5400581994068</v>
          </cell>
        </row>
        <row r="977">
          <cell r="A977">
            <v>283</v>
          </cell>
          <cell r="CB977">
            <v>121.09728575644885</v>
          </cell>
          <cell r="CM977">
            <v>4.5269352648257133</v>
          </cell>
          <cell r="CN977">
            <v>548.19957336554489</v>
          </cell>
          <cell r="CO977">
            <v>13721.184054558445</v>
          </cell>
          <cell r="CP977">
            <v>20.493142891922652</v>
          </cell>
          <cell r="CQ977">
            <v>3031.0095576519602</v>
          </cell>
        </row>
        <row r="978">
          <cell r="A978">
            <v>283</v>
          </cell>
          <cell r="CB978">
            <v>0</v>
          </cell>
          <cell r="CM978">
            <v>0</v>
          </cell>
          <cell r="CN978">
            <v>0</v>
          </cell>
          <cell r="CO978">
            <v>0</v>
          </cell>
          <cell r="CP978">
            <v>0</v>
          </cell>
          <cell r="CQ978">
            <v>0</v>
          </cell>
        </row>
        <row r="979">
          <cell r="A979">
            <v>283</v>
          </cell>
          <cell r="CB979">
            <v>0</v>
          </cell>
          <cell r="CM979">
            <v>0</v>
          </cell>
          <cell r="CN979">
            <v>0</v>
          </cell>
          <cell r="CO979">
            <v>0</v>
          </cell>
          <cell r="CP979">
            <v>0</v>
          </cell>
          <cell r="CQ979">
            <v>0</v>
          </cell>
        </row>
        <row r="980">
          <cell r="A980">
            <v>283</v>
          </cell>
          <cell r="CB980">
            <v>91.413410890060078</v>
          </cell>
          <cell r="CM980">
            <v>7.7160493827160499</v>
          </cell>
          <cell r="CN980">
            <v>705.35039267021671</v>
          </cell>
          <cell r="CO980">
            <v>4966.6200576323654</v>
          </cell>
          <cell r="CP980">
            <v>59.537418076512736</v>
          </cell>
          <cell r="CQ980">
            <v>643.67395946915451</v>
          </cell>
        </row>
        <row r="981">
          <cell r="A981">
            <v>283</v>
          </cell>
          <cell r="CB981">
            <v>0</v>
          </cell>
          <cell r="CM981">
            <v>0</v>
          </cell>
          <cell r="CN981">
            <v>0</v>
          </cell>
          <cell r="CO981">
            <v>0</v>
          </cell>
          <cell r="CP981">
            <v>0</v>
          </cell>
          <cell r="CQ981">
            <v>0</v>
          </cell>
        </row>
        <row r="982">
          <cell r="A982">
            <v>283</v>
          </cell>
          <cell r="CB982">
            <v>0</v>
          </cell>
          <cell r="CM982">
            <v>0</v>
          </cell>
          <cell r="CN982">
            <v>0</v>
          </cell>
          <cell r="CO982">
            <v>0</v>
          </cell>
          <cell r="CP982">
            <v>0</v>
          </cell>
          <cell r="CQ982">
            <v>0</v>
          </cell>
        </row>
        <row r="983">
          <cell r="A983">
            <v>283</v>
          </cell>
          <cell r="CB983">
            <v>0</v>
          </cell>
          <cell r="CM983">
            <v>0</v>
          </cell>
          <cell r="CN983">
            <v>0</v>
          </cell>
          <cell r="CO983">
            <v>0</v>
          </cell>
          <cell r="CP983">
            <v>0</v>
          </cell>
          <cell r="CQ983">
            <v>0</v>
          </cell>
        </row>
        <row r="984">
          <cell r="A984">
            <v>283</v>
          </cell>
          <cell r="CB984">
            <v>26.514738281335099</v>
          </cell>
          <cell r="CM984">
            <v>4.5269352648257133</v>
          </cell>
          <cell r="CN984">
            <v>120.03050376340018</v>
          </cell>
          <cell r="CO984">
            <v>7073.1472054654432</v>
          </cell>
          <cell r="CP984">
            <v>20.493142891922652</v>
          </cell>
          <cell r="CQ984">
            <v>1562.4582176873164</v>
          </cell>
        </row>
        <row r="985">
          <cell r="A985">
            <v>283</v>
          </cell>
          <cell r="CB985">
            <v>0</v>
          </cell>
          <cell r="CM985">
            <v>0</v>
          </cell>
          <cell r="CN985">
            <v>0</v>
          </cell>
          <cell r="CO985">
            <v>0</v>
          </cell>
          <cell r="CP985">
            <v>0</v>
          </cell>
          <cell r="CQ985">
            <v>0</v>
          </cell>
        </row>
        <row r="986">
          <cell r="A986">
            <v>283</v>
          </cell>
          <cell r="CB986">
            <v>103.69848881024014</v>
          </cell>
          <cell r="CM986">
            <v>7.7160493827160499</v>
          </cell>
          <cell r="CN986">
            <v>800.14266057284055</v>
          </cell>
          <cell r="CO986">
            <v>10941.048595140937</v>
          </cell>
          <cell r="CP986">
            <v>59.537418076512736</v>
          </cell>
          <cell r="CQ986">
            <v>1417.9598979302655</v>
          </cell>
        </row>
        <row r="987">
          <cell r="A987">
            <v>283</v>
          </cell>
          <cell r="CB987">
            <v>0</v>
          </cell>
          <cell r="CM987">
            <v>0</v>
          </cell>
          <cell r="CN987">
            <v>0</v>
          </cell>
          <cell r="CO987">
            <v>0</v>
          </cell>
          <cell r="CP987">
            <v>0</v>
          </cell>
          <cell r="CQ987">
            <v>0</v>
          </cell>
        </row>
        <row r="988">
          <cell r="A988">
            <v>283</v>
          </cell>
          <cell r="CB988">
            <v>39.04421796389893</v>
          </cell>
          <cell r="CM988">
            <v>7.7160493827160499</v>
          </cell>
          <cell r="CN988">
            <v>301.26711391897322</v>
          </cell>
          <cell r="CO988">
            <v>5624.3594169518892</v>
          </cell>
          <cell r="CP988">
            <v>59.537418076512736</v>
          </cell>
          <cell r="CQ988">
            <v>728.91698043696476</v>
          </cell>
        </row>
        <row r="989">
          <cell r="A989">
            <v>283</v>
          </cell>
          <cell r="CB989">
            <v>46.237828552264567</v>
          </cell>
          <cell r="CM989">
            <v>7.7160493827160499</v>
          </cell>
          <cell r="CN989">
            <v>356.77336845883156</v>
          </cell>
          <cell r="CO989">
            <v>3026.4827275927792</v>
          </cell>
          <cell r="CP989">
            <v>59.537418076512736</v>
          </cell>
          <cell r="CQ989">
            <v>392.23216149602416</v>
          </cell>
        </row>
        <row r="990">
          <cell r="A990">
            <v>283</v>
          </cell>
          <cell r="CB990">
            <v>0</v>
          </cell>
          <cell r="CM990">
            <v>0</v>
          </cell>
          <cell r="CN990">
            <v>0</v>
          </cell>
          <cell r="CO990">
            <v>0</v>
          </cell>
          <cell r="CP990">
            <v>0</v>
          </cell>
          <cell r="CQ990">
            <v>0</v>
          </cell>
        </row>
        <row r="991">
          <cell r="CB991">
            <v>0</v>
          </cell>
          <cell r="CM991">
            <v>0</v>
          </cell>
          <cell r="CN991">
            <v>0</v>
          </cell>
          <cell r="CO991">
            <v>0</v>
          </cell>
          <cell r="CP991">
            <v>0</v>
          </cell>
          <cell r="CQ991">
            <v>0</v>
          </cell>
        </row>
        <row r="992">
          <cell r="A992">
            <v>244</v>
          </cell>
          <cell r="CB992">
            <v>38.935022275488897</v>
          </cell>
          <cell r="CM992">
            <v>4.5269352648257133</v>
          </cell>
          <cell r="CN992">
            <v>176.25632537568538</v>
          </cell>
          <cell r="CO992">
            <v>418.54859979199136</v>
          </cell>
          <cell r="CP992">
            <v>20.493142891922652</v>
          </cell>
          <cell r="CQ992">
            <v>92.457385694050885</v>
          </cell>
        </row>
        <row r="993">
          <cell r="A993">
            <v>244</v>
          </cell>
          <cell r="CB993">
            <v>29.275310171322086</v>
          </cell>
          <cell r="CM993">
            <v>6.9252077562326866</v>
          </cell>
          <cell r="CN993">
            <v>202.73760506455739</v>
          </cell>
          <cell r="CO993">
            <v>1.3551251842338876E-2</v>
          </cell>
          <cell r="CP993">
            <v>47.958502466985358</v>
          </cell>
          <cell r="CQ993">
            <v>1.9568007660337337E-3</v>
          </cell>
        </row>
        <row r="994">
          <cell r="A994">
            <v>244</v>
          </cell>
          <cell r="CB994">
            <v>33.160048090963841</v>
          </cell>
          <cell r="CM994">
            <v>11.111111111111111</v>
          </cell>
          <cell r="CN994">
            <v>368.44497878848711</v>
          </cell>
          <cell r="CO994">
            <v>163.88285539469476</v>
          </cell>
          <cell r="CP994">
            <v>123.45679012345678</v>
          </cell>
          <cell r="CQ994">
            <v>14.749456985522528</v>
          </cell>
        </row>
        <row r="995">
          <cell r="A995">
            <v>244</v>
          </cell>
          <cell r="CB995">
            <v>21.31378984297849</v>
          </cell>
          <cell r="CM995">
            <v>4.5269352648257133</v>
          </cell>
          <cell r="CN995">
            <v>96.486146867263429</v>
          </cell>
          <cell r="CO995">
            <v>290.14092457661843</v>
          </cell>
          <cell r="CP995">
            <v>20.493142891922652</v>
          </cell>
          <cell r="CQ995">
            <v>64.092130238975002</v>
          </cell>
        </row>
        <row r="996">
          <cell r="A996">
            <v>244</v>
          </cell>
          <cell r="CB996">
            <v>11.438797485689182</v>
          </cell>
          <cell r="CM996">
            <v>6.9252077562326866</v>
          </cell>
          <cell r="CN996">
            <v>79.216049069869683</v>
          </cell>
          <cell r="CO996">
            <v>2214.1354867739224</v>
          </cell>
          <cell r="CP996">
            <v>47.958502466985358</v>
          </cell>
          <cell r="CQ996">
            <v>319.72116429015438</v>
          </cell>
        </row>
        <row r="997">
          <cell r="A997">
            <v>244</v>
          </cell>
          <cell r="CB997">
            <v>37.462053410719847</v>
          </cell>
          <cell r="CM997">
            <v>11.111111111111111</v>
          </cell>
          <cell r="CN997">
            <v>416.2450378968872</v>
          </cell>
          <cell r="CO997">
            <v>736.67142627077067</v>
          </cell>
          <cell r="CP997">
            <v>123.45679012345678</v>
          </cell>
          <cell r="CQ997">
            <v>66.300428364369367</v>
          </cell>
        </row>
        <row r="998">
          <cell r="A998">
            <v>244</v>
          </cell>
          <cell r="CB998">
            <v>23.825029549580393</v>
          </cell>
          <cell r="CM998">
            <v>7.7160493827160499</v>
          </cell>
          <cell r="CN998">
            <v>183.83510454923143</v>
          </cell>
          <cell r="CO998">
            <v>232.94529366107656</v>
          </cell>
          <cell r="CP998">
            <v>59.537418076512736</v>
          </cell>
          <cell r="CQ998">
            <v>30.189710058475519</v>
          </cell>
        </row>
        <row r="999">
          <cell r="A999">
            <v>244</v>
          </cell>
          <cell r="CB999">
            <v>31.668415181378982</v>
          </cell>
          <cell r="CM999">
            <v>11.111111111111111</v>
          </cell>
          <cell r="CN999">
            <v>351.8712797930998</v>
          </cell>
          <cell r="CO999">
            <v>61.30207604397846</v>
          </cell>
          <cell r="CP999">
            <v>123.45679012345678</v>
          </cell>
          <cell r="CQ999">
            <v>5.5171868439580614</v>
          </cell>
        </row>
        <row r="1000">
          <cell r="CB1000">
            <v>0</v>
          </cell>
          <cell r="CM1000">
            <v>0</v>
          </cell>
          <cell r="CN1000">
            <v>0</v>
          </cell>
          <cell r="CO1000">
            <v>0</v>
          </cell>
          <cell r="CP1000">
            <v>0</v>
          </cell>
          <cell r="CQ1000">
            <v>0</v>
          </cell>
        </row>
        <row r="1001">
          <cell r="A1001">
            <v>254</v>
          </cell>
          <cell r="CB1001">
            <v>0</v>
          </cell>
          <cell r="CM1001">
            <v>0</v>
          </cell>
          <cell r="CN1001">
            <v>0</v>
          </cell>
          <cell r="CO1001">
            <v>0</v>
          </cell>
          <cell r="CP1001">
            <v>0</v>
          </cell>
          <cell r="CQ1001">
            <v>0</v>
          </cell>
        </row>
        <row r="1002">
          <cell r="A1002">
            <v>254</v>
          </cell>
          <cell r="CB1002">
            <v>7.9959041585118893</v>
          </cell>
          <cell r="CM1002">
            <v>27.700831024930746</v>
          </cell>
          <cell r="CN1002">
            <v>221.49318998647891</v>
          </cell>
          <cell r="CO1002">
            <v>64.233851954036993</v>
          </cell>
          <cell r="CP1002">
            <v>767.33603947176573</v>
          </cell>
          <cell r="CQ1002">
            <v>2.3188420555407356</v>
          </cell>
        </row>
        <row r="1003">
          <cell r="A1003">
            <v>254</v>
          </cell>
          <cell r="CB1003">
            <v>6.3358503816100367</v>
          </cell>
          <cell r="CM1003">
            <v>27.700831024930746</v>
          </cell>
          <cell r="CN1003">
            <v>175.50832082022262</v>
          </cell>
          <cell r="CO1003">
            <v>0.52203908290838841</v>
          </cell>
          <cell r="CP1003">
            <v>767.33603947176573</v>
          </cell>
          <cell r="CQ1003">
            <v>1.8845610892992824E-2</v>
          </cell>
        </row>
        <row r="1004">
          <cell r="A1004">
            <v>254</v>
          </cell>
          <cell r="CB1004">
            <v>0</v>
          </cell>
          <cell r="CM1004">
            <v>0</v>
          </cell>
          <cell r="CN1004">
            <v>0</v>
          </cell>
          <cell r="CO1004">
            <v>0</v>
          </cell>
          <cell r="CP1004">
            <v>0</v>
          </cell>
          <cell r="CQ1004">
            <v>0</v>
          </cell>
        </row>
        <row r="1005">
          <cell r="A1005">
            <v>254</v>
          </cell>
          <cell r="CB1005">
            <v>3.3048622447777833</v>
          </cell>
          <cell r="CM1005">
            <v>4.5269352648257133</v>
          </cell>
          <cell r="CN1005">
            <v>14.960897441275616</v>
          </cell>
          <cell r="CO1005">
            <v>45.441007964713442</v>
          </cell>
          <cell r="CP1005">
            <v>20.493142891922652</v>
          </cell>
          <cell r="CQ1005">
            <v>10.037918659405198</v>
          </cell>
        </row>
        <row r="1006">
          <cell r="A1006">
            <v>254</v>
          </cell>
          <cell r="CB1006">
            <v>3.1796578446598183</v>
          </cell>
          <cell r="CM1006">
            <v>4.5269352648257133</v>
          </cell>
          <cell r="CN1006">
            <v>14.39410522707025</v>
          </cell>
          <cell r="CO1006">
            <v>49.103471494659523</v>
          </cell>
          <cell r="CP1006">
            <v>20.493142891922652</v>
          </cell>
          <cell r="CQ1006">
            <v>10.846956853170289</v>
          </cell>
        </row>
        <row r="1007">
          <cell r="A1007">
            <v>254</v>
          </cell>
          <cell r="CB1007">
            <v>3.2731542237699944</v>
          </cell>
          <cell r="CM1007">
            <v>4.5269352648257133</v>
          </cell>
          <cell r="CN1007">
            <v>14.817357282797621</v>
          </cell>
          <cell r="CO1007">
            <v>46.355106563939209</v>
          </cell>
          <cell r="CP1007">
            <v>20.493142891922652</v>
          </cell>
          <cell r="CQ1007">
            <v>10.23984303997417</v>
          </cell>
        </row>
        <row r="1008">
          <cell r="A1008">
            <v>254</v>
          </cell>
          <cell r="CB1008">
            <v>7.1676030317524111</v>
          </cell>
          <cell r="CM1008">
            <v>7.7160493827160499</v>
          </cell>
          <cell r="CN1008">
            <v>55.305578948706881</v>
          </cell>
          <cell r="CO1008">
            <v>3.7213982280852402</v>
          </cell>
          <cell r="CP1008">
            <v>59.537418076512736</v>
          </cell>
          <cell r="CQ1008">
            <v>0.48229321035984712</v>
          </cell>
        </row>
        <row r="1009">
          <cell r="CB1009">
            <v>0</v>
          </cell>
          <cell r="CM1009">
            <v>0</v>
          </cell>
          <cell r="CN1009">
            <v>0</v>
          </cell>
          <cell r="CO1009">
            <v>0</v>
          </cell>
          <cell r="CP1009">
            <v>0</v>
          </cell>
          <cell r="CQ1009">
            <v>0</v>
          </cell>
        </row>
        <row r="1010">
          <cell r="A1010">
            <v>279</v>
          </cell>
          <cell r="CB1010">
            <v>0</v>
          </cell>
          <cell r="CM1010">
            <v>0</v>
          </cell>
          <cell r="CN1010">
            <v>0</v>
          </cell>
          <cell r="CO1010">
            <v>0</v>
          </cell>
          <cell r="CP1010">
            <v>0</v>
          </cell>
          <cell r="CQ1010">
            <v>0</v>
          </cell>
        </row>
        <row r="1011">
          <cell r="A1011">
            <v>279</v>
          </cell>
          <cell r="CB1011">
            <v>0</v>
          </cell>
          <cell r="CM1011">
            <v>0</v>
          </cell>
          <cell r="CN1011">
            <v>0</v>
          </cell>
          <cell r="CO1011">
            <v>0</v>
          </cell>
          <cell r="CP1011">
            <v>0</v>
          </cell>
          <cell r="CQ1011">
            <v>0</v>
          </cell>
        </row>
        <row r="1012">
          <cell r="A1012">
            <v>279</v>
          </cell>
          <cell r="CB1012">
            <v>73.528076023948984</v>
          </cell>
          <cell r="CM1012">
            <v>6.9252077562326866</v>
          </cell>
          <cell r="CN1012">
            <v>509.19720238191815</v>
          </cell>
          <cell r="CO1012">
            <v>2429.0812876802179</v>
          </cell>
          <cell r="CP1012">
            <v>47.958502466985358</v>
          </cell>
          <cell r="CQ1012">
            <v>350.75933794102349</v>
          </cell>
        </row>
        <row r="1013">
          <cell r="A1013">
            <v>279</v>
          </cell>
          <cell r="CB1013">
            <v>44.266040100397944</v>
          </cell>
          <cell r="CM1013">
            <v>7.7160493827160499</v>
          </cell>
          <cell r="CN1013">
            <v>341.55895139195945</v>
          </cell>
          <cell r="CO1013">
            <v>17770.819956640597</v>
          </cell>
          <cell r="CP1013">
            <v>59.537418076512736</v>
          </cell>
          <cell r="CQ1013">
            <v>2303.0982663806212</v>
          </cell>
        </row>
        <row r="1014">
          <cell r="A1014">
            <v>279</v>
          </cell>
          <cell r="CB1014">
            <v>147.70402449836357</v>
          </cell>
          <cell r="CM1014">
            <v>6.9252077562326866</v>
          </cell>
          <cell r="CN1014">
            <v>1022.8810560828501</v>
          </cell>
          <cell r="CO1014">
            <v>21290.940226747331</v>
          </cell>
          <cell r="CP1014">
            <v>47.958502466985358</v>
          </cell>
          <cell r="CQ1014">
            <v>3074.4117687423145</v>
          </cell>
        </row>
        <row r="1015">
          <cell r="A1015">
            <v>279</v>
          </cell>
          <cell r="CB1015">
            <v>0</v>
          </cell>
          <cell r="CM1015">
            <v>0</v>
          </cell>
          <cell r="CN1015">
            <v>0</v>
          </cell>
          <cell r="CO1015">
            <v>0</v>
          </cell>
          <cell r="CP1015">
            <v>0</v>
          </cell>
          <cell r="CQ1015">
            <v>0</v>
          </cell>
        </row>
        <row r="1016">
          <cell r="A1016">
            <v>279</v>
          </cell>
          <cell r="CB1016">
            <v>71.099255501105119</v>
          </cell>
          <cell r="CM1016">
            <v>7.7160493827160499</v>
          </cell>
          <cell r="CN1016">
            <v>548.60536652087285</v>
          </cell>
          <cell r="CO1016">
            <v>3453.9751382066343</v>
          </cell>
          <cell r="CP1016">
            <v>59.537418076512736</v>
          </cell>
          <cell r="CQ1016">
            <v>447.63517791157977</v>
          </cell>
        </row>
        <row r="1017">
          <cell r="A1017">
            <v>279</v>
          </cell>
          <cell r="CB1017">
            <v>146.9066574662566</v>
          </cell>
          <cell r="CM1017">
            <v>4.5269352648257133</v>
          </cell>
          <cell r="CN1017">
            <v>665.03692832166871</v>
          </cell>
          <cell r="CO1017">
            <v>13520.252330733621</v>
          </cell>
          <cell r="CP1017">
            <v>20.493142891922652</v>
          </cell>
          <cell r="CQ1017">
            <v>2986.623739859057</v>
          </cell>
        </row>
        <row r="1018">
          <cell r="A1018">
            <v>279</v>
          </cell>
          <cell r="CB1018">
            <v>80.964309489772589</v>
          </cell>
          <cell r="CM1018">
            <v>4.5269352648257133</v>
          </cell>
          <cell r="CN1018">
            <v>366.5201878215147</v>
          </cell>
          <cell r="CO1018">
            <v>577.26060040589334</v>
          </cell>
          <cell r="CP1018">
            <v>20.493142891922652</v>
          </cell>
          <cell r="CQ1018">
            <v>127.51686662966182</v>
          </cell>
        </row>
        <row r="1019">
          <cell r="A1019">
            <v>279</v>
          </cell>
          <cell r="CB1019">
            <v>68.512599790937173</v>
          </cell>
          <cell r="CM1019">
            <v>11.111111111111111</v>
          </cell>
          <cell r="CN1019">
            <v>761.25110878819078</v>
          </cell>
          <cell r="CO1019">
            <v>6264.219291126009</v>
          </cell>
          <cell r="CP1019">
            <v>123.45679012345678</v>
          </cell>
          <cell r="CQ1019">
            <v>563.77973620134082</v>
          </cell>
        </row>
        <row r="1020">
          <cell r="A1020">
            <v>279</v>
          </cell>
          <cell r="CB1020">
            <v>98.922830498967286</v>
          </cell>
          <cell r="CM1020">
            <v>4.5269352648257133</v>
          </cell>
          <cell r="CN1020">
            <v>447.8172498821516</v>
          </cell>
          <cell r="CO1020">
            <v>201.16801330642483</v>
          </cell>
          <cell r="CP1020">
            <v>20.493142891922652</v>
          </cell>
          <cell r="CQ1020">
            <v>44.438014139389239</v>
          </cell>
        </row>
        <row r="1021">
          <cell r="A1021">
            <v>279</v>
          </cell>
          <cell r="CB1021">
            <v>0</v>
          </cell>
          <cell r="CM1021">
            <v>0</v>
          </cell>
          <cell r="CN1021">
            <v>0</v>
          </cell>
          <cell r="CO1021">
            <v>0</v>
          </cell>
          <cell r="CP1021">
            <v>0</v>
          </cell>
          <cell r="CQ1021">
            <v>0</v>
          </cell>
        </row>
        <row r="1022">
          <cell r="A1022">
            <v>279</v>
          </cell>
          <cell r="CB1022">
            <v>66.599718266164103</v>
          </cell>
          <cell r="CM1022">
            <v>7.7160493827160499</v>
          </cell>
          <cell r="CN1022">
            <v>513.88671501669842</v>
          </cell>
          <cell r="CO1022">
            <v>5079.3051468490903</v>
          </cell>
          <cell r="CP1022">
            <v>59.537418076512736</v>
          </cell>
          <cell r="CQ1022">
            <v>658.27794703164204</v>
          </cell>
        </row>
        <row r="1023">
          <cell r="A1023">
            <v>279</v>
          </cell>
          <cell r="CB1023">
            <v>26.690525878199146</v>
          </cell>
          <cell r="CM1023">
            <v>11.111111111111111</v>
          </cell>
          <cell r="CN1023">
            <v>296.56139864665715</v>
          </cell>
          <cell r="CO1023">
            <v>47765.734710072422</v>
          </cell>
          <cell r="CP1023">
            <v>123.45679012345678</v>
          </cell>
          <cell r="CQ1023">
            <v>4298.9161239065179</v>
          </cell>
        </row>
        <row r="1024">
          <cell r="A1024">
            <v>279</v>
          </cell>
          <cell r="CB1024">
            <v>0</v>
          </cell>
          <cell r="CM1024">
            <v>0</v>
          </cell>
          <cell r="CN1024">
            <v>0</v>
          </cell>
          <cell r="CO1024">
            <v>0</v>
          </cell>
          <cell r="CP1024">
            <v>0</v>
          </cell>
          <cell r="CQ1024">
            <v>0</v>
          </cell>
        </row>
        <row r="1025">
          <cell r="A1025">
            <v>279</v>
          </cell>
          <cell r="CB1025">
            <v>63.487621067470094</v>
          </cell>
          <cell r="CM1025">
            <v>4.5269352648257133</v>
          </cell>
          <cell r="CN1025">
            <v>287.40435069022226</v>
          </cell>
          <cell r="CO1025">
            <v>3746.7487669720872</v>
          </cell>
          <cell r="CP1025">
            <v>20.493142891922652</v>
          </cell>
          <cell r="CQ1025">
            <v>827.656802624134</v>
          </cell>
        </row>
        <row r="1026">
          <cell r="A1026">
            <v>279</v>
          </cell>
          <cell r="CB1026">
            <v>133.98845079365253</v>
          </cell>
          <cell r="CM1026">
            <v>11.111111111111111</v>
          </cell>
          <cell r="CN1026">
            <v>1488.7605643739171</v>
          </cell>
          <cell r="CO1026">
            <v>19350.483567786563</v>
          </cell>
          <cell r="CP1026">
            <v>123.45679012345678</v>
          </cell>
          <cell r="CQ1026">
            <v>1741.5435211007907</v>
          </cell>
        </row>
        <row r="1027">
          <cell r="A1027">
            <v>279</v>
          </cell>
          <cell r="CB1027">
            <v>0</v>
          </cell>
          <cell r="CM1027">
            <v>0</v>
          </cell>
          <cell r="CN1027">
            <v>0</v>
          </cell>
          <cell r="CO1027">
            <v>0</v>
          </cell>
          <cell r="CP1027">
            <v>0</v>
          </cell>
          <cell r="CQ1027">
            <v>0</v>
          </cell>
        </row>
        <row r="1028">
          <cell r="A1028">
            <v>279</v>
          </cell>
          <cell r="CB1028">
            <v>174.1263441282025</v>
          </cell>
          <cell r="CM1028">
            <v>11.111111111111111</v>
          </cell>
          <cell r="CN1028">
            <v>1934.7371569800277</v>
          </cell>
          <cell r="CO1028">
            <v>74473.860572493912</v>
          </cell>
          <cell r="CP1028">
            <v>123.45679012345678</v>
          </cell>
          <cell r="CQ1028">
            <v>6702.6474515244518</v>
          </cell>
        </row>
        <row r="1029">
          <cell r="CB1029">
            <v>0</v>
          </cell>
          <cell r="CM1029">
            <v>0</v>
          </cell>
          <cell r="CN1029">
            <v>0</v>
          </cell>
          <cell r="CO1029">
            <v>0</v>
          </cell>
          <cell r="CP1029">
            <v>0</v>
          </cell>
          <cell r="CQ1029">
            <v>0</v>
          </cell>
        </row>
        <row r="1030">
          <cell r="A1030">
            <v>276.3</v>
          </cell>
          <cell r="CB1030">
            <v>148.60560262713705</v>
          </cell>
          <cell r="CM1030">
            <v>4.5269352648257133</v>
          </cell>
          <cell r="CN1030">
            <v>672.7279430834634</v>
          </cell>
          <cell r="CO1030">
            <v>904.87965481815831</v>
          </cell>
          <cell r="CP1030">
            <v>20.493142891922652</v>
          </cell>
          <cell r="CQ1030">
            <v>199.88791574933117</v>
          </cell>
        </row>
        <row r="1031">
          <cell r="A1031">
            <v>276.3</v>
          </cell>
          <cell r="CB1031">
            <v>208.89899391465764</v>
          </cell>
          <cell r="CM1031">
            <v>4.5269352648257133</v>
          </cell>
          <cell r="CN1031">
            <v>945.67222233887571</v>
          </cell>
          <cell r="CO1031">
            <v>9643.7493913701564</v>
          </cell>
          <cell r="CP1031">
            <v>20.493142891922652</v>
          </cell>
          <cell r="CQ1031">
            <v>2130.3042405536676</v>
          </cell>
        </row>
        <row r="1032">
          <cell r="A1032">
            <v>276.3</v>
          </cell>
          <cell r="CB1032">
            <v>103.40332539320633</v>
          </cell>
          <cell r="CM1032">
            <v>4.5269352648257133</v>
          </cell>
          <cell r="CN1032">
            <v>468.10016022275391</v>
          </cell>
          <cell r="CO1032">
            <v>15940.647124952404</v>
          </cell>
          <cell r="CP1032">
            <v>20.493142891922652</v>
          </cell>
          <cell r="CQ1032">
            <v>3521.2889499019857</v>
          </cell>
        </row>
        <row r="1033">
          <cell r="A1033">
            <v>276.3</v>
          </cell>
          <cell r="CB1033">
            <v>81.221924227954759</v>
          </cell>
          <cell r="CM1033">
            <v>11.111111111111111</v>
          </cell>
          <cell r="CN1033">
            <v>902.46582475505284</v>
          </cell>
          <cell r="CO1033">
            <v>73842.357111820427</v>
          </cell>
          <cell r="CP1033">
            <v>123.45679012345678</v>
          </cell>
          <cell r="CQ1033">
            <v>6645.8121400638383</v>
          </cell>
        </row>
        <row r="1034">
          <cell r="A1034">
            <v>276.3</v>
          </cell>
          <cell r="CB1034">
            <v>306.60305587090511</v>
          </cell>
          <cell r="CM1034">
            <v>7.7160493827160499</v>
          </cell>
          <cell r="CN1034">
            <v>2365.7643199915519</v>
          </cell>
          <cell r="CO1034">
            <v>159687.44379668796</v>
          </cell>
          <cell r="CP1034">
            <v>59.537418076512736</v>
          </cell>
          <cell r="CQ1034">
            <v>20695.492716050758</v>
          </cell>
        </row>
        <row r="1035">
          <cell r="A1035">
            <v>276.3</v>
          </cell>
          <cell r="CB1035">
            <v>231.85735303150446</v>
          </cell>
          <cell r="CM1035">
            <v>4.5269352648257133</v>
          </cell>
          <cell r="CN1035">
            <v>1049.6032278474624</v>
          </cell>
          <cell r="CO1035">
            <v>21623.751378623998</v>
          </cell>
          <cell r="CP1035">
            <v>20.493142891922652</v>
          </cell>
          <cell r="CQ1035">
            <v>4776.6866795380411</v>
          </cell>
        </row>
        <row r="1036">
          <cell r="A1036">
            <v>276.3</v>
          </cell>
          <cell r="CB1036">
            <v>75.839860854806858</v>
          </cell>
          <cell r="CM1036">
            <v>4.5269352648257133</v>
          </cell>
          <cell r="CN1036">
            <v>343.32214058310035</v>
          </cell>
          <cell r="CO1036">
            <v>34188.729197127665</v>
          </cell>
          <cell r="CP1036">
            <v>20.493142891922652</v>
          </cell>
          <cell r="CQ1036">
            <v>7552.290279645501</v>
          </cell>
        </row>
        <row r="1037">
          <cell r="A1037">
            <v>276.3</v>
          </cell>
          <cell r="CB1037">
            <v>0</v>
          </cell>
          <cell r="CM1037">
            <v>0</v>
          </cell>
          <cell r="CN1037">
            <v>0</v>
          </cell>
          <cell r="CO1037">
            <v>0</v>
          </cell>
          <cell r="CP1037">
            <v>0</v>
          </cell>
          <cell r="CQ1037">
            <v>0</v>
          </cell>
        </row>
        <row r="1038">
          <cell r="A1038">
            <v>276.3</v>
          </cell>
          <cell r="CB1038">
            <v>0</v>
          </cell>
          <cell r="CM1038">
            <v>0</v>
          </cell>
          <cell r="CN1038">
            <v>0</v>
          </cell>
          <cell r="CO1038">
            <v>0</v>
          </cell>
          <cell r="CP1038">
            <v>0</v>
          </cell>
          <cell r="CQ1038">
            <v>0</v>
          </cell>
        </row>
        <row r="1039">
          <cell r="CB1039">
            <v>0</v>
          </cell>
          <cell r="CM1039">
            <v>0</v>
          </cell>
          <cell r="CN1039">
            <v>0</v>
          </cell>
          <cell r="CO1039">
            <v>0</v>
          </cell>
          <cell r="CP1039">
            <v>0</v>
          </cell>
          <cell r="CQ1039">
            <v>0</v>
          </cell>
        </row>
        <row r="1040">
          <cell r="A1040">
            <v>406</v>
          </cell>
          <cell r="CB1040">
            <v>4.1654230186767558</v>
          </cell>
          <cell r="CM1040">
            <v>11.111111111111111</v>
          </cell>
          <cell r="CN1040">
            <v>46.282477985297284</v>
          </cell>
          <cell r="CO1040">
            <v>156.90948050856272</v>
          </cell>
          <cell r="CP1040">
            <v>123.45679012345678</v>
          </cell>
          <cell r="CQ1040">
            <v>14.121853245770646</v>
          </cell>
        </row>
        <row r="1041">
          <cell r="A1041">
            <v>406</v>
          </cell>
          <cell r="CB1041">
            <v>0</v>
          </cell>
          <cell r="CM1041">
            <v>0</v>
          </cell>
          <cell r="CN1041">
            <v>0</v>
          </cell>
          <cell r="CO1041">
            <v>0</v>
          </cell>
          <cell r="CP1041">
            <v>0</v>
          </cell>
          <cell r="CQ1041">
            <v>0</v>
          </cell>
        </row>
        <row r="1042">
          <cell r="A1042">
            <v>406</v>
          </cell>
          <cell r="CB1042">
            <v>7.4818852615260036</v>
          </cell>
          <cell r="CM1042">
            <v>7.7160493827160499</v>
          </cell>
          <cell r="CN1042">
            <v>57.730596153750035</v>
          </cell>
          <cell r="CO1042">
            <v>1.5036426729349581</v>
          </cell>
          <cell r="CP1042">
            <v>59.537418076512736</v>
          </cell>
          <cell r="CQ1042">
            <v>0.19487209041237055</v>
          </cell>
        </row>
        <row r="1043">
          <cell r="A1043">
            <v>406</v>
          </cell>
          <cell r="CB1043">
            <v>7.104200917255115</v>
          </cell>
          <cell r="CM1043">
            <v>6.9252077562326866</v>
          </cell>
          <cell r="CN1043">
            <v>49.198067294010492</v>
          </cell>
          <cell r="CO1043">
            <v>4.6466060815149302</v>
          </cell>
          <cell r="CP1043">
            <v>47.958502466985358</v>
          </cell>
          <cell r="CQ1043">
            <v>0.67096991817075591</v>
          </cell>
        </row>
        <row r="1044">
          <cell r="A1044">
            <v>406</v>
          </cell>
          <cell r="CB1044">
            <v>0</v>
          </cell>
          <cell r="CM1044">
            <v>0</v>
          </cell>
          <cell r="CN1044">
            <v>0</v>
          </cell>
          <cell r="CO1044">
            <v>0</v>
          </cell>
          <cell r="CP1044">
            <v>0</v>
          </cell>
          <cell r="CQ1044">
            <v>0</v>
          </cell>
        </row>
        <row r="1045">
          <cell r="A1045">
            <v>406</v>
          </cell>
          <cell r="CB1045">
            <v>6.5081233088186705</v>
          </cell>
          <cell r="CM1045">
            <v>11.111111111111111</v>
          </cell>
          <cell r="CN1045">
            <v>72.312481209096333</v>
          </cell>
          <cell r="CO1045">
            <v>22.253395525285523</v>
          </cell>
          <cell r="CP1045">
            <v>123.45679012345678</v>
          </cell>
          <cell r="CQ1045">
            <v>2.0028055972756973</v>
          </cell>
        </row>
        <row r="1046">
          <cell r="A1046">
            <v>406</v>
          </cell>
          <cell r="CB1046">
            <v>6.2930879759248519</v>
          </cell>
          <cell r="CM1046">
            <v>11.111111111111111</v>
          </cell>
          <cell r="CN1046">
            <v>69.923199732498347</v>
          </cell>
          <cell r="CO1046">
            <v>29.529822331342615</v>
          </cell>
          <cell r="CP1046">
            <v>123.45679012345678</v>
          </cell>
          <cell r="CQ1046">
            <v>2.6576840098208354</v>
          </cell>
        </row>
        <row r="1047">
          <cell r="A1047">
            <v>406</v>
          </cell>
          <cell r="CB1047">
            <v>7.572094476905745</v>
          </cell>
          <cell r="CM1047">
            <v>27.700831024930746</v>
          </cell>
          <cell r="CN1047">
            <v>209.7533096095774</v>
          </cell>
          <cell r="CO1047">
            <v>3.4173214752835053</v>
          </cell>
          <cell r="CP1047">
            <v>767.33603947176573</v>
          </cell>
          <cell r="CQ1047">
            <v>0.12336530525773455</v>
          </cell>
        </row>
        <row r="1048">
          <cell r="A1048">
            <v>406</v>
          </cell>
          <cell r="CB1048">
            <v>6.7942578361782697</v>
          </cell>
          <cell r="CM1048">
            <v>11.111111111111111</v>
          </cell>
          <cell r="CN1048">
            <v>75.491753735314106</v>
          </cell>
          <cell r="CO1048">
            <v>14.164449505590374</v>
          </cell>
          <cell r="CP1048">
            <v>123.45679012345678</v>
          </cell>
          <cell r="CQ1048">
            <v>1.2748004555031338</v>
          </cell>
        </row>
        <row r="1049">
          <cell r="A1049">
            <v>406</v>
          </cell>
          <cell r="CB1049">
            <v>16.004403888172455</v>
          </cell>
          <cell r="CM1049">
            <v>7.7160493827160499</v>
          </cell>
          <cell r="CN1049">
            <v>123.49077074207142</v>
          </cell>
          <cell r="CO1049">
            <v>503.88719294115543</v>
          </cell>
          <cell r="CP1049">
            <v>59.537418076512736</v>
          </cell>
          <cell r="CQ1049">
            <v>65.303780205173737</v>
          </cell>
        </row>
        <row r="1050">
          <cell r="A1050">
            <v>406</v>
          </cell>
          <cell r="CB1050">
            <v>6.7640668650864004</v>
          </cell>
          <cell r="CM1050">
            <v>7.7160493827160499</v>
          </cell>
          <cell r="CN1050">
            <v>52.191873959000006</v>
          </cell>
          <cell r="CO1050">
            <v>10.369501750650238</v>
          </cell>
          <cell r="CP1050">
            <v>59.537418076512736</v>
          </cell>
          <cell r="CQ1050">
            <v>1.3438874268842709</v>
          </cell>
        </row>
        <row r="1051">
          <cell r="A1051">
            <v>406</v>
          </cell>
          <cell r="CB1051">
            <v>5.9510945670385791</v>
          </cell>
          <cell r="CM1051">
            <v>4.5269352648257133</v>
          </cell>
          <cell r="CN1051">
            <v>26.940219859839655</v>
          </cell>
          <cell r="CO1051">
            <v>17.608449510975216</v>
          </cell>
          <cell r="CP1051">
            <v>20.493142891922652</v>
          </cell>
          <cell r="CQ1051">
            <v>3.8897064969744251</v>
          </cell>
        </row>
        <row r="1052">
          <cell r="A1052">
            <v>406</v>
          </cell>
          <cell r="CB1052">
            <v>7.7140834529709972</v>
          </cell>
          <cell r="CM1052">
            <v>7.7160493827160499</v>
          </cell>
          <cell r="CN1052">
            <v>59.522248865516957</v>
          </cell>
          <cell r="CO1052">
            <v>0.337835413711365</v>
          </cell>
          <cell r="CP1052">
            <v>59.537418076512736</v>
          </cell>
          <cell r="CQ1052">
            <v>4.37834696169929E-2</v>
          </cell>
        </row>
        <row r="1053">
          <cell r="A1053">
            <v>406</v>
          </cell>
          <cell r="CB1053">
            <v>4.5995243400321097</v>
          </cell>
          <cell r="CM1053">
            <v>6.9252077562326866</v>
          </cell>
          <cell r="CN1053">
            <v>31.852661634571394</v>
          </cell>
          <cell r="CO1053">
            <v>76.507436112938876</v>
          </cell>
          <cell r="CP1053">
            <v>47.958502466985358</v>
          </cell>
          <cell r="CQ1053">
            <v>11.047673774708374</v>
          </cell>
        </row>
        <row r="1054">
          <cell r="A1054">
            <v>406</v>
          </cell>
          <cell r="CB1054">
            <v>11.159523292604106</v>
          </cell>
          <cell r="CM1054">
            <v>11.111111111111111</v>
          </cell>
          <cell r="CN1054">
            <v>123.99470325115674</v>
          </cell>
          <cell r="CO1054">
            <v>116.36618940420252</v>
          </cell>
          <cell r="CP1054">
            <v>123.45679012345678</v>
          </cell>
          <cell r="CQ1054">
            <v>10.472957046378227</v>
          </cell>
        </row>
        <row r="1055">
          <cell r="A1055">
            <v>406</v>
          </cell>
          <cell r="CB1055">
            <v>0</v>
          </cell>
          <cell r="CM1055">
            <v>0</v>
          </cell>
          <cell r="CN1055">
            <v>0</v>
          </cell>
          <cell r="CO1055">
            <v>0</v>
          </cell>
          <cell r="CP1055">
            <v>0</v>
          </cell>
          <cell r="CQ1055">
            <v>0</v>
          </cell>
        </row>
        <row r="1056">
          <cell r="A1056">
            <v>406</v>
          </cell>
          <cell r="CB1056">
            <v>9.8570669223799641</v>
          </cell>
          <cell r="CM1056">
            <v>27.700831024930746</v>
          </cell>
          <cell r="CN1056">
            <v>273.04894521828152</v>
          </cell>
          <cell r="CO1056">
            <v>103.58294935852446</v>
          </cell>
          <cell r="CP1056">
            <v>767.33603947176573</v>
          </cell>
          <cell r="CQ1056">
            <v>3.7393444718427333</v>
          </cell>
        </row>
        <row r="1057">
          <cell r="A1057">
            <v>406</v>
          </cell>
          <cell r="CB1057">
            <v>7.0283579283955842</v>
          </cell>
          <cell r="CM1057">
            <v>4.5269352648257133</v>
          </cell>
          <cell r="CN1057">
            <v>31.816921359871365</v>
          </cell>
          <cell r="CO1057">
            <v>3.6259494708632225</v>
          </cell>
          <cell r="CP1057">
            <v>20.493142891922652</v>
          </cell>
          <cell r="CQ1057">
            <v>0.80097223811368579</v>
          </cell>
        </row>
        <row r="1058">
          <cell r="A1058">
            <v>406</v>
          </cell>
          <cell r="CB1058">
            <v>8.1340067708243495</v>
          </cell>
          <cell r="CM1058">
            <v>7.7160493827160499</v>
          </cell>
          <cell r="CN1058">
            <v>62.762397923027393</v>
          </cell>
          <cell r="CO1058">
            <v>0.3424795835209884</v>
          </cell>
          <cell r="CP1058">
            <v>59.537418076512736</v>
          </cell>
          <cell r="CQ1058">
            <v>4.4385354024320096E-2</v>
          </cell>
        </row>
        <row r="1059">
          <cell r="CB1059">
            <v>0</v>
          </cell>
          <cell r="CM1059">
            <v>0</v>
          </cell>
          <cell r="CN1059">
            <v>0</v>
          </cell>
          <cell r="CO1059">
            <v>0</v>
          </cell>
          <cell r="CP1059">
            <v>0</v>
          </cell>
          <cell r="CQ1059">
            <v>0</v>
          </cell>
        </row>
        <row r="1060">
          <cell r="A1060">
            <v>415.1</v>
          </cell>
          <cell r="CB1060">
            <v>0</v>
          </cell>
          <cell r="CM1060">
            <v>0</v>
          </cell>
          <cell r="CN1060">
            <v>0</v>
          </cell>
          <cell r="CO1060">
            <v>0</v>
          </cell>
          <cell r="CP1060">
            <v>0</v>
          </cell>
          <cell r="CQ1060">
            <v>0</v>
          </cell>
        </row>
        <row r="1061">
          <cell r="A1061">
            <v>415.1</v>
          </cell>
          <cell r="CB1061">
            <v>0</v>
          </cell>
          <cell r="CM1061">
            <v>0</v>
          </cell>
          <cell r="CN1061">
            <v>0</v>
          </cell>
          <cell r="CO1061">
            <v>0</v>
          </cell>
          <cell r="CP1061">
            <v>0</v>
          </cell>
          <cell r="CQ1061">
            <v>0</v>
          </cell>
        </row>
        <row r="1062">
          <cell r="A1062">
            <v>415.1</v>
          </cell>
          <cell r="CB1062">
            <v>1.0390834367511701</v>
          </cell>
          <cell r="CM1062">
            <v>7.7160493827160499</v>
          </cell>
          <cell r="CN1062">
            <v>8.0176191107343371</v>
          </cell>
          <cell r="CO1062">
            <v>6.2522105815885469</v>
          </cell>
          <cell r="CP1062">
            <v>59.537418076512736</v>
          </cell>
          <cell r="CQ1062">
            <v>0.81028649137387565</v>
          </cell>
        </row>
        <row r="1063">
          <cell r="A1063">
            <v>415.1</v>
          </cell>
          <cell r="CB1063">
            <v>4.1723321958178481</v>
          </cell>
          <cell r="CM1063">
            <v>7.7160493827160499</v>
          </cell>
          <cell r="CN1063">
            <v>32.193921264026606</v>
          </cell>
          <cell r="CO1063">
            <v>38.47754021552965</v>
          </cell>
          <cell r="CP1063">
            <v>59.537418076512736</v>
          </cell>
          <cell r="CQ1063">
            <v>4.9866892119326423</v>
          </cell>
        </row>
        <row r="1064">
          <cell r="A1064">
            <v>415.1</v>
          </cell>
          <cell r="CB1064">
            <v>0</v>
          </cell>
          <cell r="CM1064">
            <v>0</v>
          </cell>
          <cell r="CN1064">
            <v>0</v>
          </cell>
          <cell r="CO1064">
            <v>0</v>
          </cell>
          <cell r="CP1064">
            <v>0</v>
          </cell>
          <cell r="CQ1064">
            <v>0</v>
          </cell>
        </row>
        <row r="1065">
          <cell r="A1065">
            <v>415.1</v>
          </cell>
          <cell r="CB1065">
            <v>0</v>
          </cell>
          <cell r="CM1065">
            <v>0</v>
          </cell>
          <cell r="CN1065">
            <v>0</v>
          </cell>
          <cell r="CO1065">
            <v>0</v>
          </cell>
          <cell r="CP1065">
            <v>0</v>
          </cell>
          <cell r="CQ1065">
            <v>0</v>
          </cell>
        </row>
        <row r="1066">
          <cell r="A1066">
            <v>415.1</v>
          </cell>
          <cell r="CB1066">
            <v>0.43564917401413922</v>
          </cell>
          <cell r="CM1066">
            <v>7.7160493827160499</v>
          </cell>
          <cell r="CN1066">
            <v>3.3614905402325559</v>
          </cell>
          <cell r="CO1066">
            <v>17.444391544908626</v>
          </cell>
          <cell r="CP1066">
            <v>59.537418076512736</v>
          </cell>
          <cell r="CQ1066">
            <v>2.2607931442201576</v>
          </cell>
        </row>
        <row r="1067">
          <cell r="A1067">
            <v>415.1</v>
          </cell>
          <cell r="CB1067">
            <v>0</v>
          </cell>
          <cell r="CM1067">
            <v>0</v>
          </cell>
          <cell r="CN1067">
            <v>0</v>
          </cell>
          <cell r="CO1067">
            <v>0</v>
          </cell>
          <cell r="CP1067">
            <v>0</v>
          </cell>
          <cell r="CQ1067">
            <v>0</v>
          </cell>
        </row>
        <row r="1068">
          <cell r="A1068">
            <v>415.1</v>
          </cell>
          <cell r="CB1068">
            <v>0</v>
          </cell>
          <cell r="CM1068">
            <v>0</v>
          </cell>
          <cell r="CN1068">
            <v>0</v>
          </cell>
          <cell r="CO1068">
            <v>0</v>
          </cell>
          <cell r="CP1068">
            <v>0</v>
          </cell>
          <cell r="CQ1068">
            <v>0</v>
          </cell>
        </row>
        <row r="1069">
          <cell r="A1069">
            <v>415.1</v>
          </cell>
          <cell r="CB1069">
            <v>0.76084515315696666</v>
          </cell>
          <cell r="CM1069">
            <v>7.7160493827160499</v>
          </cell>
          <cell r="CN1069">
            <v>5.870718774359311</v>
          </cell>
          <cell r="CO1069">
            <v>10.714664400649069</v>
          </cell>
          <cell r="CP1069">
            <v>59.537418076512736</v>
          </cell>
          <cell r="CQ1069">
            <v>1.3886205063241193</v>
          </cell>
        </row>
        <row r="1070">
          <cell r="A1070">
            <v>415.1</v>
          </cell>
          <cell r="CB1070">
            <v>0</v>
          </cell>
          <cell r="CM1070">
            <v>0</v>
          </cell>
          <cell r="CN1070">
            <v>0</v>
          </cell>
          <cell r="CO1070">
            <v>0</v>
          </cell>
          <cell r="CP1070">
            <v>0</v>
          </cell>
          <cell r="CQ1070">
            <v>0</v>
          </cell>
        </row>
        <row r="1071">
          <cell r="A1071">
            <v>415.1</v>
          </cell>
          <cell r="CB1071">
            <v>4.8870779365107104</v>
          </cell>
          <cell r="CM1071">
            <v>7.7160493827160499</v>
          </cell>
          <cell r="CN1071">
            <v>37.708934695298694</v>
          </cell>
          <cell r="CO1071">
            <v>67.050410974099222</v>
          </cell>
          <cell r="CP1071">
            <v>59.537418076512736</v>
          </cell>
          <cell r="CQ1071">
            <v>8.6897332622432586</v>
          </cell>
        </row>
        <row r="1072">
          <cell r="A1072">
            <v>415.1</v>
          </cell>
          <cell r="CB1072">
            <v>0</v>
          </cell>
          <cell r="CM1072">
            <v>0</v>
          </cell>
          <cell r="CN1072">
            <v>0</v>
          </cell>
          <cell r="CO1072">
            <v>0</v>
          </cell>
          <cell r="CP1072">
            <v>0</v>
          </cell>
          <cell r="CQ1072">
            <v>0</v>
          </cell>
        </row>
        <row r="1073">
          <cell r="A1073">
            <v>415.1</v>
          </cell>
          <cell r="CB1073">
            <v>0</v>
          </cell>
          <cell r="CM1073">
            <v>0</v>
          </cell>
          <cell r="CN1073">
            <v>0</v>
          </cell>
          <cell r="CO1073">
            <v>0</v>
          </cell>
          <cell r="CP1073">
            <v>0</v>
          </cell>
          <cell r="CQ1073">
            <v>0</v>
          </cell>
        </row>
        <row r="1074">
          <cell r="A1074">
            <v>415.1</v>
          </cell>
          <cell r="CB1074">
            <v>0.98371537013197941</v>
          </cell>
          <cell r="CM1074">
            <v>4.5269352648257133</v>
          </cell>
          <cell r="CN1074">
            <v>4.4532157996015371</v>
          </cell>
          <cell r="CO1074">
            <v>4.1332379244088351</v>
          </cell>
          <cell r="CP1074">
            <v>20.493142891922652</v>
          </cell>
          <cell r="CQ1074">
            <v>0.91303225750191153</v>
          </cell>
        </row>
        <row r="1075">
          <cell r="A1075">
            <v>415.1</v>
          </cell>
          <cell r="CB1075">
            <v>0.90106664678935799</v>
          </cell>
          <cell r="CM1075">
            <v>7.7160493827160499</v>
          </cell>
          <cell r="CN1075">
            <v>6.9526747437450469</v>
          </cell>
          <cell r="CO1075">
            <v>8.3164296123022297</v>
          </cell>
          <cell r="CP1075">
            <v>59.537418076512736</v>
          </cell>
          <cell r="CQ1075">
            <v>1.0778092777543689</v>
          </cell>
        </row>
        <row r="1076">
          <cell r="CB1076">
            <v>0</v>
          </cell>
          <cell r="CM1076">
            <v>0</v>
          </cell>
          <cell r="CN1076">
            <v>0</v>
          </cell>
          <cell r="CO1076">
            <v>0</v>
          </cell>
          <cell r="CP1076">
            <v>0</v>
          </cell>
          <cell r="CQ1076">
            <v>0</v>
          </cell>
        </row>
        <row r="1077">
          <cell r="A1077">
            <v>305</v>
          </cell>
          <cell r="CB1077">
            <v>19.654743279911045</v>
          </cell>
          <cell r="CM1077">
            <v>27.700831024930746</v>
          </cell>
          <cell r="CN1077">
            <v>544.45272243520901</v>
          </cell>
          <cell r="CO1077">
            <v>6.554986545829979</v>
          </cell>
          <cell r="CP1077">
            <v>767.33603947176573</v>
          </cell>
          <cell r="CQ1077">
            <v>0.23663501430446227</v>
          </cell>
        </row>
        <row r="1078">
          <cell r="A1078">
            <v>305</v>
          </cell>
          <cell r="CB1078">
            <v>0</v>
          </cell>
          <cell r="CM1078">
            <v>0</v>
          </cell>
          <cell r="CN1078">
            <v>0</v>
          </cell>
          <cell r="CO1078">
            <v>0</v>
          </cell>
          <cell r="CP1078">
            <v>0</v>
          </cell>
          <cell r="CQ1078">
            <v>0</v>
          </cell>
        </row>
        <row r="1079">
          <cell r="A1079">
            <v>305</v>
          </cell>
          <cell r="CB1079">
            <v>18.4075982449978</v>
          </cell>
          <cell r="CM1079">
            <v>6.9252077562326866</v>
          </cell>
          <cell r="CN1079">
            <v>127.47644213987395</v>
          </cell>
          <cell r="CO1079">
            <v>4.0073042133805883</v>
          </cell>
          <cell r="CP1079">
            <v>47.958502466985358</v>
          </cell>
          <cell r="CQ1079">
            <v>0.57865472841215693</v>
          </cell>
        </row>
        <row r="1080">
          <cell r="A1080">
            <v>305</v>
          </cell>
          <cell r="CB1080">
            <v>20.192549301463192</v>
          </cell>
          <cell r="CM1080">
            <v>11.111111111111111</v>
          </cell>
          <cell r="CN1080">
            <v>224.36165890514656</v>
          </cell>
          <cell r="CO1080">
            <v>11.656704114899597</v>
          </cell>
          <cell r="CP1080">
            <v>123.45679012345678</v>
          </cell>
          <cell r="CQ1080">
            <v>1.0491033703409638</v>
          </cell>
        </row>
        <row r="1081">
          <cell r="A1081">
            <v>305</v>
          </cell>
          <cell r="CB1081">
            <v>20.687854245823093</v>
          </cell>
          <cell r="CM1081">
            <v>4.5269352648257133</v>
          </cell>
          <cell r="CN1081">
            <v>93.652576938990919</v>
          </cell>
          <cell r="CO1081">
            <v>10.453010137077225</v>
          </cell>
          <cell r="CP1081">
            <v>20.493142891922652</v>
          </cell>
          <cell r="CQ1081">
            <v>2.3090699392803589</v>
          </cell>
        </row>
        <row r="1082">
          <cell r="A1082">
            <v>305</v>
          </cell>
          <cell r="CB1082">
            <v>0</v>
          </cell>
          <cell r="CM1082">
            <v>0</v>
          </cell>
          <cell r="CN1082">
            <v>0</v>
          </cell>
          <cell r="CO1082">
            <v>0</v>
          </cell>
          <cell r="CP1082">
            <v>0</v>
          </cell>
          <cell r="CQ1082">
            <v>0</v>
          </cell>
        </row>
        <row r="1083">
          <cell r="A1083">
            <v>305</v>
          </cell>
          <cell r="CB1083">
            <v>0</v>
          </cell>
          <cell r="CM1083">
            <v>0</v>
          </cell>
          <cell r="CN1083">
            <v>0</v>
          </cell>
          <cell r="CO1083">
            <v>0</v>
          </cell>
          <cell r="CP1083">
            <v>0</v>
          </cell>
          <cell r="CQ1083">
            <v>0</v>
          </cell>
        </row>
        <row r="1084">
          <cell r="A1084">
            <v>305</v>
          </cell>
          <cell r="CB1084">
            <v>0</v>
          </cell>
          <cell r="CM1084">
            <v>0</v>
          </cell>
          <cell r="CN1084">
            <v>0</v>
          </cell>
          <cell r="CO1084">
            <v>0</v>
          </cell>
          <cell r="CP1084">
            <v>0</v>
          </cell>
          <cell r="CQ1084">
            <v>0</v>
          </cell>
        </row>
        <row r="1085">
          <cell r="A1085">
            <v>305</v>
          </cell>
          <cell r="CB1085">
            <v>18.957612743986459</v>
          </cell>
          <cell r="CM1085">
            <v>27.700831024930746</v>
          </cell>
          <cell r="CN1085">
            <v>525.14162725724259</v>
          </cell>
          <cell r="CO1085">
            <v>1.2295201321540017</v>
          </cell>
          <cell r="CP1085">
            <v>767.33603947176573</v>
          </cell>
          <cell r="CQ1085">
            <v>4.4385676770759462E-2</v>
          </cell>
        </row>
        <row r="1086">
          <cell r="A1086">
            <v>305</v>
          </cell>
          <cell r="CB1086">
            <v>18.544617073298426</v>
          </cell>
          <cell r="CM1086">
            <v>27.700831024930746</v>
          </cell>
          <cell r="CN1086">
            <v>513.70130396948548</v>
          </cell>
          <cell r="CO1086">
            <v>10.774797801354456</v>
          </cell>
          <cell r="CP1086">
            <v>767.33603947176573</v>
          </cell>
          <cell r="CQ1086">
            <v>0.38897020062889587</v>
          </cell>
        </row>
        <row r="1087">
          <cell r="A1087">
            <v>305</v>
          </cell>
          <cell r="CB1087">
            <v>19.047196079942172</v>
          </cell>
          <cell r="CM1087">
            <v>27.700831024930746</v>
          </cell>
          <cell r="CN1087">
            <v>527.62316010920142</v>
          </cell>
          <cell r="CO1087">
            <v>0.40620998302910172</v>
          </cell>
          <cell r="CP1087">
            <v>767.33603947176573</v>
          </cell>
          <cell r="CQ1087">
            <v>1.4664180387350572E-2</v>
          </cell>
        </row>
        <row r="1088">
          <cell r="A1088">
            <v>305</v>
          </cell>
          <cell r="CB1088">
            <v>0</v>
          </cell>
          <cell r="CM1088">
            <v>0</v>
          </cell>
          <cell r="CN1088">
            <v>0</v>
          </cell>
          <cell r="CO1088">
            <v>0</v>
          </cell>
          <cell r="CP1088">
            <v>0</v>
          </cell>
          <cell r="CQ1088">
            <v>0</v>
          </cell>
        </row>
        <row r="1089">
          <cell r="CB1089">
            <v>0</v>
          </cell>
          <cell r="CM1089">
            <v>0</v>
          </cell>
          <cell r="CN1089">
            <v>0</v>
          </cell>
          <cell r="CO1089">
            <v>0</v>
          </cell>
          <cell r="CP1089">
            <v>0</v>
          </cell>
          <cell r="CQ1089">
            <v>0</v>
          </cell>
        </row>
        <row r="1090">
          <cell r="A1090">
            <v>296</v>
          </cell>
          <cell r="CB1090">
            <v>21.518285091694942</v>
          </cell>
          <cell r="CM1090">
            <v>7.7160493827160499</v>
          </cell>
          <cell r="CN1090">
            <v>166.03615039888075</v>
          </cell>
          <cell r="CO1090">
            <v>27252.672635309169</v>
          </cell>
          <cell r="CP1090">
            <v>59.537418076512736</v>
          </cell>
          <cell r="CQ1090">
            <v>3531.9463735360682</v>
          </cell>
        </row>
        <row r="1091">
          <cell r="A1091">
            <v>296</v>
          </cell>
          <cell r="CB1091">
            <v>190.56392284799946</v>
          </cell>
          <cell r="CM1091">
            <v>4.5269352648257133</v>
          </cell>
          <cell r="CN1091">
            <v>862.67054254413529</v>
          </cell>
          <cell r="CO1091">
            <v>54393.609931914507</v>
          </cell>
          <cell r="CP1091">
            <v>20.493142891922652</v>
          </cell>
          <cell r="CQ1091">
            <v>12015.548433959913</v>
          </cell>
        </row>
        <row r="1092">
          <cell r="A1092">
            <v>296</v>
          </cell>
          <cell r="CB1092">
            <v>97.118490299267506</v>
          </cell>
          <cell r="CM1092">
            <v>7.7160493827160499</v>
          </cell>
          <cell r="CN1092">
            <v>749.3710671239777</v>
          </cell>
          <cell r="CO1092">
            <v>2017.5130694405241</v>
          </cell>
          <cell r="CP1092">
            <v>59.537418076512736</v>
          </cell>
          <cell r="CQ1092">
            <v>261.46969379949189</v>
          </cell>
        </row>
        <row r="1093">
          <cell r="A1093">
            <v>296</v>
          </cell>
          <cell r="CB1093">
            <v>86.378788128797368</v>
          </cell>
          <cell r="CM1093">
            <v>7.7160493827160499</v>
          </cell>
          <cell r="CN1093">
            <v>666.50299482096739</v>
          </cell>
          <cell r="CO1093">
            <v>227.53395907317383</v>
          </cell>
          <cell r="CP1093">
            <v>59.537418076512736</v>
          </cell>
          <cell r="CQ1093">
            <v>29.488401095883326</v>
          </cell>
        </row>
        <row r="1094">
          <cell r="A1094">
            <v>296</v>
          </cell>
          <cell r="CB1094">
            <v>0</v>
          </cell>
          <cell r="CM1094">
            <v>0</v>
          </cell>
          <cell r="CN1094">
            <v>0</v>
          </cell>
          <cell r="CO1094">
            <v>0</v>
          </cell>
          <cell r="CP1094">
            <v>0</v>
          </cell>
          <cell r="CQ1094">
            <v>0</v>
          </cell>
        </row>
        <row r="1095">
          <cell r="A1095">
            <v>296</v>
          </cell>
          <cell r="CB1095">
            <v>0</v>
          </cell>
          <cell r="CM1095">
            <v>0</v>
          </cell>
          <cell r="CN1095">
            <v>0</v>
          </cell>
          <cell r="CO1095">
            <v>0</v>
          </cell>
          <cell r="CP1095">
            <v>0</v>
          </cell>
          <cell r="CQ1095">
            <v>0</v>
          </cell>
        </row>
        <row r="1096">
          <cell r="A1096">
            <v>296</v>
          </cell>
          <cell r="CB1096">
            <v>9.8074386607212638</v>
          </cell>
          <cell r="CM1096">
            <v>7.7160493827160499</v>
          </cell>
          <cell r="CN1096">
            <v>75.674681024083824</v>
          </cell>
          <cell r="CO1096">
            <v>39051.27882611801</v>
          </cell>
          <cell r="CP1096">
            <v>59.537418076512736</v>
          </cell>
          <cell r="CQ1096">
            <v>5061.0457358648937</v>
          </cell>
        </row>
        <row r="1097">
          <cell r="A1097">
            <v>296</v>
          </cell>
          <cell r="CB1097">
            <v>0</v>
          </cell>
          <cell r="CM1097">
            <v>0</v>
          </cell>
          <cell r="CN1097">
            <v>0</v>
          </cell>
          <cell r="CO1097">
            <v>0</v>
          </cell>
          <cell r="CP1097">
            <v>0</v>
          </cell>
          <cell r="CQ1097">
            <v>0</v>
          </cell>
        </row>
        <row r="1098">
          <cell r="A1098">
            <v>296</v>
          </cell>
          <cell r="CB1098">
            <v>59.474590745634238</v>
          </cell>
          <cell r="CM1098">
            <v>7.7160493827160499</v>
          </cell>
          <cell r="CN1098">
            <v>458.90887921014075</v>
          </cell>
          <cell r="CO1098">
            <v>3558.0810792311545</v>
          </cell>
          <cell r="CP1098">
            <v>59.537418076512736</v>
          </cell>
          <cell r="CQ1098">
            <v>461.1273078683576</v>
          </cell>
        </row>
        <row r="1099">
          <cell r="A1099">
            <v>296</v>
          </cell>
          <cell r="CB1099">
            <v>181.82231946380406</v>
          </cell>
          <cell r="CM1099">
            <v>4.5269352648257133</v>
          </cell>
          <cell r="CN1099">
            <v>823.09786991310125</v>
          </cell>
          <cell r="CO1099">
            <v>46063.98534313155</v>
          </cell>
          <cell r="CP1099">
            <v>20.493142891922652</v>
          </cell>
          <cell r="CQ1099">
            <v>10175.534362297758</v>
          </cell>
        </row>
        <row r="1100">
          <cell r="A1100">
            <v>296</v>
          </cell>
          <cell r="CB1100">
            <v>0</v>
          </cell>
          <cell r="CM1100">
            <v>0</v>
          </cell>
          <cell r="CN1100">
            <v>0</v>
          </cell>
          <cell r="CO1100">
            <v>0</v>
          </cell>
          <cell r="CP1100">
            <v>0</v>
          </cell>
          <cell r="CQ1100">
            <v>0</v>
          </cell>
        </row>
        <row r="1101">
          <cell r="A1101">
            <v>296</v>
          </cell>
          <cell r="CB1101">
            <v>0</v>
          </cell>
          <cell r="CM1101">
            <v>0</v>
          </cell>
          <cell r="CN1101">
            <v>0</v>
          </cell>
          <cell r="CO1101">
            <v>0</v>
          </cell>
          <cell r="CP1101">
            <v>0</v>
          </cell>
          <cell r="CQ1101">
            <v>0</v>
          </cell>
        </row>
        <row r="1102">
          <cell r="A1102">
            <v>296</v>
          </cell>
          <cell r="CB1102">
            <v>46.361491617888817</v>
          </cell>
          <cell r="CM1102">
            <v>4.5269352648257133</v>
          </cell>
          <cell r="CN1102">
            <v>209.8754713349426</v>
          </cell>
          <cell r="CO1102">
            <v>5415.3860565027671</v>
          </cell>
          <cell r="CP1102">
            <v>20.493142891922652</v>
          </cell>
          <cell r="CQ1102">
            <v>1196.2587798814611</v>
          </cell>
        </row>
        <row r="1103">
          <cell r="A1103">
            <v>296</v>
          </cell>
          <cell r="CB1103">
            <v>49.661370299845714</v>
          </cell>
          <cell r="CM1103">
            <v>7.7160493827160499</v>
          </cell>
          <cell r="CN1103">
            <v>383.18958564695771</v>
          </cell>
          <cell r="CO1103">
            <v>7553.1044903380161</v>
          </cell>
          <cell r="CP1103">
            <v>59.537418076512736</v>
          </cell>
          <cell r="CQ1103">
            <v>978.88234194780682</v>
          </cell>
        </row>
        <row r="1104">
          <cell r="A1104">
            <v>296</v>
          </cell>
          <cell r="CB1104">
            <v>71.378575256989109</v>
          </cell>
          <cell r="CM1104">
            <v>4.5269352648257133</v>
          </cell>
          <cell r="CN1104">
            <v>323.12618948388013</v>
          </cell>
          <cell r="CO1104">
            <v>414.58942563085901</v>
          </cell>
          <cell r="CP1104">
            <v>20.493142891922652</v>
          </cell>
          <cell r="CQ1104">
            <v>91.582804121856753</v>
          </cell>
        </row>
        <row r="1105">
          <cell r="A1105">
            <v>296</v>
          </cell>
          <cell r="CB1105">
            <v>92.05349351660233</v>
          </cell>
          <cell r="CM1105">
            <v>11.111111111111111</v>
          </cell>
          <cell r="CN1105">
            <v>1022.8165946289148</v>
          </cell>
          <cell r="CO1105">
            <v>1370.2404623506661</v>
          </cell>
          <cell r="CP1105">
            <v>123.45679012345678</v>
          </cell>
          <cell r="CQ1105">
            <v>123.32164161155995</v>
          </cell>
        </row>
        <row r="1106">
          <cell r="A1106">
            <v>296</v>
          </cell>
          <cell r="CB1106">
            <v>127.86549327570229</v>
          </cell>
          <cell r="CM1106">
            <v>7.7160493827160499</v>
          </cell>
          <cell r="CN1106">
            <v>986.61646046066585</v>
          </cell>
          <cell r="CO1106">
            <v>16984.625551593352</v>
          </cell>
          <cell r="CP1106">
            <v>59.537418076512736</v>
          </cell>
          <cell r="CQ1106">
            <v>2201.2074714864984</v>
          </cell>
        </row>
        <row r="1107">
          <cell r="A1107">
            <v>296</v>
          </cell>
          <cell r="CB1107">
            <v>127.96601727299733</v>
          </cell>
          <cell r="CM1107">
            <v>7.7160493827160499</v>
          </cell>
          <cell r="CN1107">
            <v>987.3921085879424</v>
          </cell>
          <cell r="CO1107">
            <v>17057.485731913024</v>
          </cell>
          <cell r="CP1107">
            <v>59.537418076512736</v>
          </cell>
          <cell r="CQ1107">
            <v>2210.6501508559277</v>
          </cell>
        </row>
        <row r="1108">
          <cell r="A1108">
            <v>296</v>
          </cell>
          <cell r="CB1108">
            <v>32.57173791941792</v>
          </cell>
          <cell r="CM1108">
            <v>11.111111111111111</v>
          </cell>
          <cell r="CN1108">
            <v>361.90819910464353</v>
          </cell>
          <cell r="CO1108">
            <v>26003.419955182824</v>
          </cell>
          <cell r="CP1108">
            <v>123.45679012345678</v>
          </cell>
          <cell r="CQ1108">
            <v>2340.3077959664543</v>
          </cell>
        </row>
        <row r="1109">
          <cell r="A1109">
            <v>296</v>
          </cell>
          <cell r="CB1109">
            <v>0</v>
          </cell>
          <cell r="CM1109">
            <v>0</v>
          </cell>
          <cell r="CN1109">
            <v>0</v>
          </cell>
          <cell r="CO1109">
            <v>0</v>
          </cell>
          <cell r="CP1109">
            <v>0</v>
          </cell>
          <cell r="CQ1109">
            <v>0</v>
          </cell>
        </row>
        <row r="1110">
          <cell r="A1110">
            <v>296</v>
          </cell>
          <cell r="CB1110">
            <v>80.772247176516089</v>
          </cell>
          <cell r="CM1110">
            <v>7.7160493827160499</v>
          </cell>
          <cell r="CN1110">
            <v>623.24264796694513</v>
          </cell>
          <cell r="CO1110">
            <v>0.23960638114688701</v>
          </cell>
          <cell r="CP1110">
            <v>59.537418076512736</v>
          </cell>
          <cell r="CQ1110">
            <v>3.1052986996636556E-2</v>
          </cell>
        </row>
        <row r="1111">
          <cell r="A1111">
            <v>296</v>
          </cell>
          <cell r="CB1111">
            <v>106.19406293426609</v>
          </cell>
          <cell r="CM1111">
            <v>7.7160493827160499</v>
          </cell>
          <cell r="CN1111">
            <v>819.39863375205323</v>
          </cell>
          <cell r="CO1111">
            <v>4917.7482792898836</v>
          </cell>
          <cell r="CP1111">
            <v>59.537418076512736</v>
          </cell>
          <cell r="CQ1111">
            <v>637.34017699596882</v>
          </cell>
        </row>
        <row r="1112">
          <cell r="A1112">
            <v>296</v>
          </cell>
          <cell r="CB1112">
            <v>64.902131168454872</v>
          </cell>
          <cell r="CM1112">
            <v>4.5269352648257133</v>
          </cell>
          <cell r="CN1112">
            <v>293.80774634882243</v>
          </cell>
          <cell r="CO1112">
            <v>1165.6172640396617</v>
          </cell>
          <cell r="CP1112">
            <v>20.493142891922652</v>
          </cell>
          <cell r="CQ1112">
            <v>257.48485362636126</v>
          </cell>
        </row>
        <row r="1113">
          <cell r="A1113">
            <v>296</v>
          </cell>
          <cell r="CB1113">
            <v>72.441357651802619</v>
          </cell>
          <cell r="CM1113">
            <v>11.111111111111111</v>
          </cell>
          <cell r="CN1113">
            <v>804.90397390891792</v>
          </cell>
          <cell r="CO1113">
            <v>804.12098066526971</v>
          </cell>
          <cell r="CP1113">
            <v>123.45679012345678</v>
          </cell>
          <cell r="CQ1113">
            <v>72.370888259874278</v>
          </cell>
        </row>
        <row r="1114">
          <cell r="A1114">
            <v>296</v>
          </cell>
          <cell r="CB1114">
            <v>73.652062464127951</v>
          </cell>
          <cell r="CM1114">
            <v>11.111111111111111</v>
          </cell>
          <cell r="CN1114">
            <v>818.35624960142161</v>
          </cell>
          <cell r="CO1114">
            <v>591.52778851363735</v>
          </cell>
          <cell r="CP1114">
            <v>123.45679012345678</v>
          </cell>
          <cell r="CQ1114">
            <v>53.237500966227358</v>
          </cell>
        </row>
        <row r="1115">
          <cell r="A1115">
            <v>296</v>
          </cell>
          <cell r="CB1115">
            <v>96.463002898010188</v>
          </cell>
          <cell r="CM1115">
            <v>27.700831024930746</v>
          </cell>
          <cell r="CN1115">
            <v>2672.1053434351852</v>
          </cell>
          <cell r="CO1115">
            <v>6667.6139279116314</v>
          </cell>
          <cell r="CP1115">
            <v>767.33603947176573</v>
          </cell>
          <cell r="CQ1115">
            <v>240.70086279760991</v>
          </cell>
        </row>
        <row r="1116">
          <cell r="A1116">
            <v>296</v>
          </cell>
          <cell r="CB1116">
            <v>67.71658523565425</v>
          </cell>
          <cell r="CM1116">
            <v>11.111111111111111</v>
          </cell>
          <cell r="CN1116">
            <v>752.4065026183805</v>
          </cell>
          <cell r="CO1116">
            <v>1945.3629116415202</v>
          </cell>
          <cell r="CP1116">
            <v>123.45679012345678</v>
          </cell>
          <cell r="CQ1116">
            <v>175.08266204773682</v>
          </cell>
        </row>
        <row r="1117">
          <cell r="A1117">
            <v>296</v>
          </cell>
          <cell r="CB1117">
            <v>89.697842180779304</v>
          </cell>
          <cell r="CM1117">
            <v>9.765625</v>
          </cell>
          <cell r="CN1117">
            <v>875.95549004667294</v>
          </cell>
          <cell r="CO1117">
            <v>747.57410019681072</v>
          </cell>
          <cell r="CP1117">
            <v>95.367431640625</v>
          </cell>
          <cell r="CQ1117">
            <v>76.551587860153418</v>
          </cell>
        </row>
        <row r="1118">
          <cell r="A1118">
            <v>296</v>
          </cell>
          <cell r="CB1118">
            <v>73.913271400427746</v>
          </cell>
          <cell r="CM1118">
            <v>9.765625</v>
          </cell>
          <cell r="CN1118">
            <v>721.80929101980223</v>
          </cell>
          <cell r="CO1118">
            <v>483.33944912486714</v>
          </cell>
          <cell r="CP1118">
            <v>95.367431640625</v>
          </cell>
          <cell r="CQ1118">
            <v>49.493959590386396</v>
          </cell>
        </row>
        <row r="1119">
          <cell r="A1119">
            <v>296</v>
          </cell>
          <cell r="CB1119">
            <v>0</v>
          </cell>
          <cell r="CM1119">
            <v>0</v>
          </cell>
          <cell r="CN1119">
            <v>0</v>
          </cell>
          <cell r="CO1119">
            <v>0</v>
          </cell>
          <cell r="CP1119">
            <v>0</v>
          </cell>
          <cell r="CQ1119">
            <v>0</v>
          </cell>
        </row>
        <row r="1120">
          <cell r="A1120">
            <v>296</v>
          </cell>
          <cell r="CB1120">
            <v>75.511990559602751</v>
          </cell>
          <cell r="CM1120">
            <v>11.111111111111111</v>
          </cell>
          <cell r="CN1120">
            <v>839.02211732891942</v>
          </cell>
          <cell r="CO1120">
            <v>328.39180597373695</v>
          </cell>
          <cell r="CP1120">
            <v>123.45679012345678</v>
          </cell>
          <cell r="CQ1120">
            <v>29.555262537636327</v>
          </cell>
        </row>
        <row r="1121">
          <cell r="CB1121">
            <v>0</v>
          </cell>
          <cell r="CM1121">
            <v>0</v>
          </cell>
          <cell r="CN1121">
            <v>0</v>
          </cell>
          <cell r="CO1121">
            <v>0</v>
          </cell>
          <cell r="CP1121">
            <v>0</v>
          </cell>
          <cell r="CQ1121">
            <v>0</v>
          </cell>
        </row>
        <row r="1122">
          <cell r="A1122">
            <v>306</v>
          </cell>
          <cell r="CB1122">
            <v>0.86949122677162061</v>
          </cell>
          <cell r="CM1122">
            <v>7.7160493827160499</v>
          </cell>
          <cell r="CN1122">
            <v>6.7090372436081838</v>
          </cell>
          <cell r="CO1122">
            <v>0.55103435016974922</v>
          </cell>
          <cell r="CP1122">
            <v>59.537418076512736</v>
          </cell>
          <cell r="CQ1122">
            <v>7.1414051781999499E-2</v>
          </cell>
        </row>
        <row r="1123">
          <cell r="A1123">
            <v>306</v>
          </cell>
          <cell r="CB1123">
            <v>0</v>
          </cell>
          <cell r="CM1123">
            <v>0</v>
          </cell>
          <cell r="CN1123">
            <v>0</v>
          </cell>
          <cell r="CO1123">
            <v>0</v>
          </cell>
          <cell r="CP1123">
            <v>0</v>
          </cell>
          <cell r="CQ1123">
            <v>0</v>
          </cell>
        </row>
        <row r="1124">
          <cell r="A1124">
            <v>306</v>
          </cell>
          <cell r="CB1124">
            <v>0.65070285775566394</v>
          </cell>
          <cell r="CM1124">
            <v>7.7160493827160499</v>
          </cell>
          <cell r="CN1124">
            <v>5.0208553839171604</v>
          </cell>
          <cell r="CO1124">
            <v>1.8109464497399259E-2</v>
          </cell>
          <cell r="CP1124">
            <v>59.537418076512736</v>
          </cell>
          <cell r="CQ1124">
            <v>2.3469865988629437E-3</v>
          </cell>
        </row>
        <row r="1125">
          <cell r="A1125">
            <v>306</v>
          </cell>
          <cell r="CB1125">
            <v>0.62264541076696112</v>
          </cell>
          <cell r="CM1125">
            <v>7.7160493827160499</v>
          </cell>
          <cell r="CN1125">
            <v>4.8043627373993916</v>
          </cell>
          <cell r="CO1125">
            <v>3.2074164864606502E-3</v>
          </cell>
          <cell r="CP1125">
            <v>59.537418076512736</v>
          </cell>
          <cell r="CQ1125">
            <v>4.1568117664530027E-4</v>
          </cell>
        </row>
        <row r="1126">
          <cell r="A1126">
            <v>306</v>
          </cell>
          <cell r="CB1126">
            <v>0</v>
          </cell>
          <cell r="CM1126">
            <v>0</v>
          </cell>
          <cell r="CN1126">
            <v>0</v>
          </cell>
          <cell r="CO1126">
            <v>0</v>
          </cell>
          <cell r="CP1126">
            <v>0</v>
          </cell>
          <cell r="CQ1126">
            <v>0</v>
          </cell>
        </row>
        <row r="1127">
          <cell r="A1127">
            <v>306</v>
          </cell>
          <cell r="CB1127">
            <v>0</v>
          </cell>
          <cell r="CM1127">
            <v>0</v>
          </cell>
          <cell r="CN1127">
            <v>0</v>
          </cell>
          <cell r="CO1127">
            <v>0</v>
          </cell>
          <cell r="CP1127">
            <v>0</v>
          </cell>
          <cell r="CQ1127">
            <v>0</v>
          </cell>
        </row>
        <row r="1128">
          <cell r="A1128">
            <v>306</v>
          </cell>
          <cell r="CB1128">
            <v>0</v>
          </cell>
          <cell r="CM1128">
            <v>0</v>
          </cell>
          <cell r="CN1128">
            <v>0</v>
          </cell>
          <cell r="CO1128">
            <v>0</v>
          </cell>
          <cell r="CP1128">
            <v>0</v>
          </cell>
          <cell r="CQ1128">
            <v>0</v>
          </cell>
        </row>
        <row r="1129">
          <cell r="A1129">
            <v>306</v>
          </cell>
          <cell r="CB1129">
            <v>0.67842560677028874</v>
          </cell>
          <cell r="CM1129">
            <v>6.9252077562326866</v>
          </cell>
          <cell r="CN1129">
            <v>4.6982382740324704</v>
          </cell>
          <cell r="CO1129">
            <v>4.0177519425641496E-2</v>
          </cell>
          <cell r="CP1129">
            <v>47.958502466985358</v>
          </cell>
          <cell r="CQ1129">
            <v>5.8016338050626325E-3</v>
          </cell>
        </row>
        <row r="1130">
          <cell r="A1130">
            <v>306</v>
          </cell>
          <cell r="CB1130">
            <v>0.44998728424446116</v>
          </cell>
          <cell r="CM1130">
            <v>11.111111111111111</v>
          </cell>
          <cell r="CN1130">
            <v>4.9998587138273463</v>
          </cell>
          <cell r="CO1130">
            <v>0.25762346689575266</v>
          </cell>
          <cell r="CP1130">
            <v>123.45679012345678</v>
          </cell>
          <cell r="CQ1130">
            <v>2.3186112020617742E-2</v>
          </cell>
        </row>
        <row r="1131">
          <cell r="A1131">
            <v>306</v>
          </cell>
          <cell r="CB1131">
            <v>0</v>
          </cell>
          <cell r="CM1131">
            <v>0</v>
          </cell>
          <cell r="CN1131">
            <v>0</v>
          </cell>
          <cell r="CO1131">
            <v>0</v>
          </cell>
          <cell r="CP1131">
            <v>0</v>
          </cell>
          <cell r="CQ1131">
            <v>0</v>
          </cell>
        </row>
        <row r="1132">
          <cell r="A1132">
            <v>306</v>
          </cell>
          <cell r="CB1132">
            <v>0</v>
          </cell>
          <cell r="CM1132">
            <v>0</v>
          </cell>
          <cell r="CN1132">
            <v>0</v>
          </cell>
          <cell r="CO1132">
            <v>0</v>
          </cell>
          <cell r="CP1132">
            <v>0</v>
          </cell>
          <cell r="CQ1132">
            <v>0</v>
          </cell>
        </row>
        <row r="1133">
          <cell r="A1133">
            <v>306</v>
          </cell>
          <cell r="CB1133">
            <v>0</v>
          </cell>
          <cell r="CM1133">
            <v>0</v>
          </cell>
          <cell r="CN1133">
            <v>0</v>
          </cell>
          <cell r="CO1133">
            <v>0</v>
          </cell>
          <cell r="CP1133">
            <v>0</v>
          </cell>
          <cell r="CQ1133">
            <v>0</v>
          </cell>
        </row>
        <row r="1134">
          <cell r="A1134">
            <v>306</v>
          </cell>
          <cell r="CB1134">
            <v>0.51983675586063705</v>
          </cell>
          <cell r="CM1134">
            <v>11.111111111111111</v>
          </cell>
          <cell r="CN1134">
            <v>5.7759639540070777</v>
          </cell>
          <cell r="CO1134">
            <v>7.5479126354806331E-2</v>
          </cell>
          <cell r="CP1134">
            <v>123.45679012345678</v>
          </cell>
          <cell r="CQ1134">
            <v>6.7931213719325699E-3</v>
          </cell>
        </row>
        <row r="1135">
          <cell r="A1135">
            <v>306</v>
          </cell>
          <cell r="CB1135">
            <v>0</v>
          </cell>
          <cell r="CM1135">
            <v>0</v>
          </cell>
          <cell r="CN1135">
            <v>0</v>
          </cell>
          <cell r="CO1135">
            <v>0</v>
          </cell>
          <cell r="CP1135">
            <v>0</v>
          </cell>
          <cell r="CQ1135">
            <v>0</v>
          </cell>
        </row>
        <row r="1136">
          <cell r="A1136">
            <v>306</v>
          </cell>
          <cell r="CB1136">
            <v>0.67412772671096322</v>
          </cell>
          <cell r="CM1136">
            <v>7.7160493827160499</v>
          </cell>
          <cell r="CN1136">
            <v>5.2016028295599019</v>
          </cell>
          <cell r="CO1136">
            <v>3.9856325579922275E-2</v>
          </cell>
          <cell r="CP1136">
            <v>59.537418076512736</v>
          </cell>
          <cell r="CQ1136">
            <v>5.1653797951579268E-3</v>
          </cell>
        </row>
        <row r="1137">
          <cell r="A1137">
            <v>306</v>
          </cell>
          <cell r="CB1137">
            <v>0.46391078490795234</v>
          </cell>
          <cell r="CM1137">
            <v>7.7160493827160499</v>
          </cell>
          <cell r="CN1137">
            <v>3.5795585255243241</v>
          </cell>
          <cell r="CO1137">
            <v>0.14768299951603739</v>
          </cell>
          <cell r="CP1137">
            <v>59.537418076512736</v>
          </cell>
          <cell r="CQ1137">
            <v>1.9139716737278444E-2</v>
          </cell>
        </row>
        <row r="1138">
          <cell r="CB1138">
            <v>0</v>
          </cell>
          <cell r="CM1138">
            <v>0</v>
          </cell>
          <cell r="CN1138">
            <v>0</v>
          </cell>
          <cell r="CO1138">
            <v>0</v>
          </cell>
          <cell r="CP1138">
            <v>0</v>
          </cell>
          <cell r="CQ1138">
            <v>0</v>
          </cell>
        </row>
        <row r="1139">
          <cell r="A1139">
            <v>261.10000000000002</v>
          </cell>
          <cell r="CB1139">
            <v>190.93371996849169</v>
          </cell>
          <cell r="CM1139">
            <v>11.111111111111111</v>
          </cell>
          <cell r="CN1139">
            <v>2121.4857774276852</v>
          </cell>
          <cell r="CO1139">
            <v>7655.995154697297</v>
          </cell>
          <cell r="CP1139">
            <v>123.45679012345678</v>
          </cell>
          <cell r="CQ1139">
            <v>689.03956392275677</v>
          </cell>
        </row>
        <row r="1140">
          <cell r="A1140">
            <v>261.10000000000002</v>
          </cell>
          <cell r="CB1140">
            <v>223.75156800662543</v>
          </cell>
          <cell r="CM1140">
            <v>11.111111111111111</v>
          </cell>
          <cell r="CN1140">
            <v>2486.1285334069494</v>
          </cell>
          <cell r="CO1140">
            <v>479.3596309202818</v>
          </cell>
          <cell r="CP1140">
            <v>123.45679012345678</v>
          </cell>
          <cell r="CQ1140">
            <v>43.142366782825363</v>
          </cell>
        </row>
        <row r="1141">
          <cell r="A1141">
            <v>261.10000000000002</v>
          </cell>
          <cell r="CB1141">
            <v>0</v>
          </cell>
          <cell r="CM1141">
            <v>0</v>
          </cell>
          <cell r="CN1141">
            <v>0</v>
          </cell>
          <cell r="CO1141">
            <v>0</v>
          </cell>
          <cell r="CP1141">
            <v>0</v>
          </cell>
          <cell r="CQ1141">
            <v>0</v>
          </cell>
        </row>
        <row r="1142">
          <cell r="A1142">
            <v>261.10000000000002</v>
          </cell>
          <cell r="CB1142">
            <v>138.0562304805712</v>
          </cell>
          <cell r="CM1142">
            <v>4.5269352648257133</v>
          </cell>
          <cell r="CN1142">
            <v>624.9716182914043</v>
          </cell>
          <cell r="CO1142">
            <v>28343.551173432832</v>
          </cell>
          <cell r="CP1142">
            <v>20.493142891922652</v>
          </cell>
          <cell r="CQ1142">
            <v>6261.0904542113121</v>
          </cell>
        </row>
        <row r="1143">
          <cell r="A1143">
            <v>261.10000000000002</v>
          </cell>
          <cell r="CB1143">
            <v>191.10368980477608</v>
          </cell>
          <cell r="CM1143">
            <v>11.111111111111111</v>
          </cell>
          <cell r="CN1143">
            <v>2123.3743311641788</v>
          </cell>
          <cell r="CO1143">
            <v>7557.1687308484197</v>
          </cell>
          <cell r="CP1143">
            <v>123.45679012345678</v>
          </cell>
          <cell r="CQ1143">
            <v>680.14518577635783</v>
          </cell>
        </row>
        <row r="1144">
          <cell r="A1144">
            <v>261.10000000000002</v>
          </cell>
          <cell r="CB1144">
            <v>316.46441122394947</v>
          </cell>
          <cell r="CM1144">
            <v>7.7160493827160499</v>
          </cell>
          <cell r="CN1144">
            <v>2441.8550248761535</v>
          </cell>
          <cell r="CO1144">
            <v>76055.111142799258</v>
          </cell>
          <cell r="CP1144">
            <v>59.537418076512736</v>
          </cell>
          <cell r="CQ1144">
            <v>9856.7424041067825</v>
          </cell>
        </row>
        <row r="1145">
          <cell r="A1145">
            <v>261.10000000000002</v>
          </cell>
          <cell r="CB1145">
            <v>253.65467154479882</v>
          </cell>
          <cell r="CM1145">
            <v>7.7160493827160499</v>
          </cell>
          <cell r="CN1145">
            <v>1957.2119717962873</v>
          </cell>
          <cell r="CO1145">
            <v>10263.597037233656</v>
          </cell>
          <cell r="CP1145">
            <v>59.537418076512736</v>
          </cell>
          <cell r="CQ1145">
            <v>1330.1621760254818</v>
          </cell>
        </row>
        <row r="1146">
          <cell r="A1146">
            <v>261.10000000000002</v>
          </cell>
          <cell r="CB1146">
            <v>177.24103985389203</v>
          </cell>
          <cell r="CM1146">
            <v>4.5269352648257133</v>
          </cell>
          <cell r="CN1146">
            <v>802.35871368896358</v>
          </cell>
          <cell r="CO1146">
            <v>7222.1946333557607</v>
          </cell>
          <cell r="CP1146">
            <v>20.493142891922652</v>
          </cell>
          <cell r="CQ1146">
            <v>1595.3827945082874</v>
          </cell>
        </row>
        <row r="1147">
          <cell r="A1147">
            <v>261.10000000000002</v>
          </cell>
          <cell r="CB1147">
            <v>0</v>
          </cell>
          <cell r="CM1147">
            <v>0</v>
          </cell>
          <cell r="CN1147">
            <v>0</v>
          </cell>
          <cell r="CO1147">
            <v>0</v>
          </cell>
          <cell r="CP1147">
            <v>0</v>
          </cell>
          <cell r="CQ1147">
            <v>0</v>
          </cell>
        </row>
        <row r="1148">
          <cell r="CB1148">
            <v>0</v>
          </cell>
          <cell r="CM1148">
            <v>0</v>
          </cell>
          <cell r="CN1148">
            <v>0</v>
          </cell>
          <cell r="CO1148">
            <v>0</v>
          </cell>
          <cell r="CP1148">
            <v>0</v>
          </cell>
          <cell r="CQ1148">
            <v>0</v>
          </cell>
        </row>
        <row r="1149">
          <cell r="A1149">
            <v>299</v>
          </cell>
          <cell r="CB1149">
            <v>40.791277094303481</v>
          </cell>
          <cell r="CM1149">
            <v>11.111111111111111</v>
          </cell>
          <cell r="CN1149">
            <v>453.23641215892758</v>
          </cell>
          <cell r="CO1149">
            <v>1.0897046000244073</v>
          </cell>
          <cell r="CP1149">
            <v>123.45679012345678</v>
          </cell>
          <cell r="CQ1149">
            <v>9.8073414002196657E-2</v>
          </cell>
        </row>
        <row r="1150">
          <cell r="A1150">
            <v>299</v>
          </cell>
          <cell r="CB1150">
            <v>40.897507976713257</v>
          </cell>
          <cell r="CM1150">
            <v>7.7160493827160499</v>
          </cell>
          <cell r="CN1150">
            <v>315.56719117834308</v>
          </cell>
          <cell r="CO1150">
            <v>1.3572096836718222</v>
          </cell>
          <cell r="CP1150">
            <v>59.537418076512736</v>
          </cell>
          <cell r="CQ1150">
            <v>0.17589437500386815</v>
          </cell>
        </row>
        <row r="1151">
          <cell r="A1151">
            <v>299</v>
          </cell>
          <cell r="CB1151">
            <v>20.961683235688159</v>
          </cell>
          <cell r="CM1151">
            <v>6.9252077562326866</v>
          </cell>
          <cell r="CN1151">
            <v>145.16401132748032</v>
          </cell>
          <cell r="CO1151">
            <v>2637.7488022332482</v>
          </cell>
          <cell r="CP1151">
            <v>47.958502466985358</v>
          </cell>
          <cell r="CQ1151">
            <v>380.89092704248105</v>
          </cell>
        </row>
        <row r="1152">
          <cell r="A1152">
            <v>299</v>
          </cell>
          <cell r="CB1152">
            <v>0</v>
          </cell>
          <cell r="CM1152">
            <v>0</v>
          </cell>
          <cell r="CN1152">
            <v>0</v>
          </cell>
          <cell r="CO1152">
            <v>0</v>
          </cell>
          <cell r="CP1152">
            <v>0</v>
          </cell>
          <cell r="CQ1152">
            <v>0</v>
          </cell>
        </row>
        <row r="1153">
          <cell r="A1153">
            <v>299</v>
          </cell>
          <cell r="CB1153">
            <v>30.329714145298162</v>
          </cell>
          <cell r="CM1153">
            <v>11.111111111111111</v>
          </cell>
          <cell r="CN1153">
            <v>336.99682383664623</v>
          </cell>
          <cell r="CO1153">
            <v>1144.3327265490075</v>
          </cell>
          <cell r="CP1153">
            <v>123.45679012345678</v>
          </cell>
          <cell r="CQ1153">
            <v>102.98994538941068</v>
          </cell>
        </row>
        <row r="1154">
          <cell r="A1154">
            <v>299</v>
          </cell>
          <cell r="CB1154">
            <v>40.773368601357362</v>
          </cell>
          <cell r="CM1154">
            <v>7.7160493827160499</v>
          </cell>
          <cell r="CN1154">
            <v>314.60932562775741</v>
          </cell>
          <cell r="CO1154">
            <v>0.67266542450071187</v>
          </cell>
          <cell r="CP1154">
            <v>59.537418076512736</v>
          </cell>
          <cell r="CQ1154">
            <v>8.7177439015292249E-2</v>
          </cell>
        </row>
        <row r="1155">
          <cell r="A1155">
            <v>299</v>
          </cell>
          <cell r="CB1155">
            <v>31.522571927880598</v>
          </cell>
          <cell r="CM1155">
            <v>11.111111111111111</v>
          </cell>
          <cell r="CN1155">
            <v>350.25079919867329</v>
          </cell>
          <cell r="CO1155">
            <v>891.12964786782936</v>
          </cell>
          <cell r="CP1155">
            <v>123.45679012345678</v>
          </cell>
          <cell r="CQ1155">
            <v>80.201668308104644</v>
          </cell>
        </row>
        <row r="1156">
          <cell r="A1156">
            <v>299</v>
          </cell>
          <cell r="CB1156">
            <v>31.670936093951294</v>
          </cell>
          <cell r="CM1156">
            <v>4.5269352648257133</v>
          </cell>
          <cell r="CN1156">
            <v>143.37227747374965</v>
          </cell>
          <cell r="CO1156">
            <v>351.13770147793213</v>
          </cell>
          <cell r="CP1156">
            <v>20.493142891922652</v>
          </cell>
          <cell r="CQ1156">
            <v>77.566318256475199</v>
          </cell>
        </row>
        <row r="1157">
          <cell r="A1157">
            <v>299</v>
          </cell>
          <cell r="CB1157">
            <v>38.542260427250682</v>
          </cell>
          <cell r="CM1157">
            <v>27.700831024930746</v>
          </cell>
          <cell r="CN1157">
            <v>1067.6526434141463</v>
          </cell>
          <cell r="CO1157">
            <v>103.80927692651153</v>
          </cell>
          <cell r="CP1157">
            <v>767.33603947176573</v>
          </cell>
          <cell r="CQ1157">
            <v>3.7475148970470662</v>
          </cell>
        </row>
        <row r="1158">
          <cell r="A1158">
            <v>299</v>
          </cell>
          <cell r="CB1158">
            <v>60.258451671786091</v>
          </cell>
          <cell r="CM1158">
            <v>11.111111111111111</v>
          </cell>
          <cell r="CN1158">
            <v>669.53835190873428</v>
          </cell>
          <cell r="CO1158">
            <v>4347.3544786190832</v>
          </cell>
          <cell r="CP1158">
            <v>123.45679012345678</v>
          </cell>
          <cell r="CQ1158">
            <v>391.2619030757175</v>
          </cell>
        </row>
        <row r="1159">
          <cell r="A1159">
            <v>299</v>
          </cell>
          <cell r="CB1159">
            <v>51.623080578990979</v>
          </cell>
          <cell r="CM1159">
            <v>27.700831024930746</v>
          </cell>
          <cell r="CN1159">
            <v>1430.0022321050133</v>
          </cell>
          <cell r="CO1159">
            <v>3440.7302370321909</v>
          </cell>
          <cell r="CP1159">
            <v>767.33603947176573</v>
          </cell>
          <cell r="CQ1159">
            <v>124.2103615568621</v>
          </cell>
        </row>
        <row r="1160">
          <cell r="A1160">
            <v>299</v>
          </cell>
          <cell r="CB1160">
            <v>0</v>
          </cell>
          <cell r="CM1160">
            <v>0</v>
          </cell>
          <cell r="CN1160">
            <v>0</v>
          </cell>
          <cell r="CO1160">
            <v>0</v>
          </cell>
          <cell r="CP1160">
            <v>0</v>
          </cell>
          <cell r="CQ1160">
            <v>0</v>
          </cell>
        </row>
        <row r="1161">
          <cell r="A1161">
            <v>299</v>
          </cell>
          <cell r="CB1161">
            <v>0</v>
          </cell>
          <cell r="CM1161">
            <v>0</v>
          </cell>
          <cell r="CN1161">
            <v>0</v>
          </cell>
          <cell r="CO1161">
            <v>0</v>
          </cell>
          <cell r="CP1161">
            <v>0</v>
          </cell>
          <cell r="CQ1161">
            <v>0</v>
          </cell>
        </row>
        <row r="1162">
          <cell r="A1162">
            <v>299</v>
          </cell>
          <cell r="CB1162">
            <v>0</v>
          </cell>
          <cell r="CM1162">
            <v>0</v>
          </cell>
          <cell r="CN1162">
            <v>0</v>
          </cell>
          <cell r="CO1162">
            <v>0</v>
          </cell>
          <cell r="CP1162">
            <v>0</v>
          </cell>
          <cell r="CQ1162">
            <v>0</v>
          </cell>
        </row>
        <row r="1163">
          <cell r="A1163">
            <v>299</v>
          </cell>
          <cell r="CB1163">
            <v>43.173260406506259</v>
          </cell>
          <cell r="CM1163">
            <v>7.7160493827160499</v>
          </cell>
          <cell r="CN1163">
            <v>333.12700930946187</v>
          </cell>
          <cell r="CO1163">
            <v>56.048100800825239</v>
          </cell>
          <cell r="CP1163">
            <v>59.537418076512736</v>
          </cell>
          <cell r="CQ1163">
            <v>7.2638338637869504</v>
          </cell>
        </row>
        <row r="1164">
          <cell r="A1164">
            <v>299</v>
          </cell>
          <cell r="CB1164">
            <v>0</v>
          </cell>
          <cell r="CM1164">
            <v>0</v>
          </cell>
          <cell r="CN1164">
            <v>0</v>
          </cell>
          <cell r="CO1164">
            <v>0</v>
          </cell>
          <cell r="CP1164">
            <v>0</v>
          </cell>
          <cell r="CQ1164">
            <v>0</v>
          </cell>
        </row>
        <row r="1165">
          <cell r="A1165">
            <v>299</v>
          </cell>
          <cell r="CB1165">
            <v>0</v>
          </cell>
          <cell r="CM1165">
            <v>0</v>
          </cell>
          <cell r="CN1165">
            <v>0</v>
          </cell>
          <cell r="CO1165">
            <v>0</v>
          </cell>
          <cell r="CP1165">
            <v>0</v>
          </cell>
          <cell r="CQ1165">
            <v>0</v>
          </cell>
        </row>
        <row r="1166">
          <cell r="A1166">
            <v>299</v>
          </cell>
          <cell r="CB1166">
            <v>44.686880936603465</v>
          </cell>
          <cell r="CM1166">
            <v>4.5269352648257133</v>
          </cell>
          <cell r="CN1166">
            <v>202.29461718697812</v>
          </cell>
          <cell r="CO1166">
            <v>80.188999130699401</v>
          </cell>
          <cell r="CP1166">
            <v>20.493142891922652</v>
          </cell>
          <cell r="CQ1166">
            <v>17.713749907971497</v>
          </cell>
        </row>
        <row r="1167">
          <cell r="A1167">
            <v>299</v>
          </cell>
          <cell r="CB1167">
            <v>26.504193653564077</v>
          </cell>
          <cell r="CM1167">
            <v>4.5269352648257133</v>
          </cell>
          <cell r="CN1167">
            <v>119.98276891608909</v>
          </cell>
          <cell r="CO1167">
            <v>883.97622294540781</v>
          </cell>
          <cell r="CP1167">
            <v>20.493142891922652</v>
          </cell>
          <cell r="CQ1167">
            <v>195.27034764864058</v>
          </cell>
        </row>
        <row r="1168">
          <cell r="A1168">
            <v>299</v>
          </cell>
          <cell r="CB1168">
            <v>0</v>
          </cell>
          <cell r="CM1168">
            <v>0</v>
          </cell>
          <cell r="CN1168">
            <v>0</v>
          </cell>
          <cell r="CO1168">
            <v>0</v>
          </cell>
          <cell r="CP1168">
            <v>0</v>
          </cell>
          <cell r="CQ1168">
            <v>0</v>
          </cell>
        </row>
        <row r="1169">
          <cell r="A1169">
            <v>299</v>
          </cell>
          <cell r="CB1169">
            <v>36.026568918064811</v>
          </cell>
          <cell r="CM1169">
            <v>7.7160493827160499</v>
          </cell>
          <cell r="CN1169">
            <v>277.98278486161121</v>
          </cell>
          <cell r="CO1169">
            <v>152.90294027481974</v>
          </cell>
          <cell r="CP1169">
            <v>59.537418076512736</v>
          </cell>
          <cell r="CQ1169">
            <v>19.816221059616637</v>
          </cell>
        </row>
        <row r="1170">
          <cell r="A1170">
            <v>299</v>
          </cell>
          <cell r="CB1170">
            <v>45.386717491399985</v>
          </cell>
          <cell r="CM1170">
            <v>11.111111111111111</v>
          </cell>
          <cell r="CN1170">
            <v>504.29686101555535</v>
          </cell>
          <cell r="CO1170">
            <v>267.71582372717762</v>
          </cell>
          <cell r="CP1170">
            <v>123.45679012345678</v>
          </cell>
          <cell r="CQ1170">
            <v>24.094424135445987</v>
          </cell>
        </row>
        <row r="1171">
          <cell r="A1171">
            <v>299</v>
          </cell>
          <cell r="CB1171">
            <v>14.758036145958746</v>
          </cell>
          <cell r="CM1171">
            <v>4.5269352648257133</v>
          </cell>
          <cell r="CN1171">
            <v>66.808674268713204</v>
          </cell>
          <cell r="CO1171">
            <v>2994.6682512953585</v>
          </cell>
          <cell r="CP1171">
            <v>20.493142891922652</v>
          </cell>
          <cell r="CQ1171">
            <v>661.52221671114467</v>
          </cell>
        </row>
        <row r="1172">
          <cell r="A1172">
            <v>299</v>
          </cell>
          <cell r="CB1172">
            <v>0</v>
          </cell>
          <cell r="CM1172">
            <v>0</v>
          </cell>
          <cell r="CN1172">
            <v>0</v>
          </cell>
          <cell r="CO1172">
            <v>0</v>
          </cell>
          <cell r="CP1172">
            <v>0</v>
          </cell>
          <cell r="CQ1172">
            <v>0</v>
          </cell>
        </row>
        <row r="1173">
          <cell r="A1173">
            <v>299</v>
          </cell>
          <cell r="CB1173">
            <v>35.078426685743452</v>
          </cell>
          <cell r="CM1173">
            <v>6.9252077562326866</v>
          </cell>
          <cell r="CN1173">
            <v>242.92539256055019</v>
          </cell>
          <cell r="CO1173">
            <v>201.91539889548977</v>
          </cell>
          <cell r="CP1173">
            <v>47.958502466985358</v>
          </cell>
          <cell r="CQ1173">
            <v>29.156583600508725</v>
          </cell>
        </row>
        <row r="1174">
          <cell r="A1174">
            <v>299</v>
          </cell>
          <cell r="CB1174">
            <v>49.20860692476974</v>
          </cell>
          <cell r="CM1174">
            <v>6.9252077562326866</v>
          </cell>
          <cell r="CN1174">
            <v>340.7798263488209</v>
          </cell>
          <cell r="CO1174">
            <v>527.85021164095474</v>
          </cell>
          <cell r="CP1174">
            <v>47.958502466985358</v>
          </cell>
          <cell r="CQ1174">
            <v>76.221570560953865</v>
          </cell>
        </row>
        <row r="1175">
          <cell r="CB1175">
            <v>0</v>
          </cell>
          <cell r="CM1175">
            <v>0</v>
          </cell>
          <cell r="CN1175">
            <v>0</v>
          </cell>
          <cell r="CO1175">
            <v>0</v>
          </cell>
          <cell r="CP1175">
            <v>0</v>
          </cell>
          <cell r="CQ1175">
            <v>0</v>
          </cell>
        </row>
        <row r="1176">
          <cell r="A1176">
            <v>438</v>
          </cell>
          <cell r="CB1176">
            <v>68.845547516047617</v>
          </cell>
          <cell r="CM1176">
            <v>7.7160493827160499</v>
          </cell>
          <cell r="CN1176">
            <v>531.21564441394764</v>
          </cell>
          <cell r="CO1176">
            <v>26044.643177473146</v>
          </cell>
          <cell r="CP1176">
            <v>59.537418076512736</v>
          </cell>
          <cell r="CQ1176">
            <v>3375.3857558005197</v>
          </cell>
        </row>
        <row r="1177">
          <cell r="A1177">
            <v>438</v>
          </cell>
          <cell r="CB1177">
            <v>0</v>
          </cell>
          <cell r="CM1177">
            <v>0</v>
          </cell>
          <cell r="CN1177">
            <v>0</v>
          </cell>
          <cell r="CO1177">
            <v>0</v>
          </cell>
          <cell r="CP1177">
            <v>0</v>
          </cell>
          <cell r="CQ1177">
            <v>0</v>
          </cell>
        </row>
        <row r="1178">
          <cell r="A1178">
            <v>438</v>
          </cell>
          <cell r="CB1178">
            <v>113.63448849023351</v>
          </cell>
          <cell r="CM1178">
            <v>7.7160493827160499</v>
          </cell>
          <cell r="CN1178">
            <v>876.80932477032036</v>
          </cell>
          <cell r="CO1178">
            <v>1366.7663546800754</v>
          </cell>
          <cell r="CP1178">
            <v>59.537418076512736</v>
          </cell>
          <cell r="CQ1178">
            <v>177.13291956653777</v>
          </cell>
        </row>
        <row r="1179">
          <cell r="A1179">
            <v>438</v>
          </cell>
          <cell r="CB1179">
            <v>199.1096038795711</v>
          </cell>
          <cell r="CM1179">
            <v>7.7160493827160499</v>
          </cell>
          <cell r="CN1179">
            <v>1536.3395361078017</v>
          </cell>
          <cell r="CO1179">
            <v>40184.641708084811</v>
          </cell>
          <cell r="CP1179">
            <v>59.537418076512736</v>
          </cell>
          <cell r="CQ1179">
            <v>5207.9295653677909</v>
          </cell>
        </row>
        <row r="1180">
          <cell r="A1180">
            <v>438</v>
          </cell>
          <cell r="CB1180">
            <v>0</v>
          </cell>
          <cell r="CM1180">
            <v>0</v>
          </cell>
          <cell r="CN1180">
            <v>0</v>
          </cell>
          <cell r="CO1180">
            <v>0</v>
          </cell>
          <cell r="CP1180">
            <v>0</v>
          </cell>
          <cell r="CQ1180">
            <v>0</v>
          </cell>
        </row>
        <row r="1181">
          <cell r="A1181">
            <v>438</v>
          </cell>
          <cell r="CB1181">
            <v>103.21739161526364</v>
          </cell>
          <cell r="CM1181">
            <v>7.7160493827160499</v>
          </cell>
          <cell r="CN1181">
            <v>796.43049085851578</v>
          </cell>
          <cell r="CO1181">
            <v>4343.6250221975033</v>
          </cell>
          <cell r="CP1181">
            <v>59.537418076512736</v>
          </cell>
          <cell r="CQ1181">
            <v>562.93380287679645</v>
          </cell>
        </row>
        <row r="1182">
          <cell r="A1182">
            <v>438</v>
          </cell>
          <cell r="CB1182">
            <v>101.90383653942362</v>
          </cell>
          <cell r="CM1182">
            <v>7.7160493827160499</v>
          </cell>
          <cell r="CN1182">
            <v>786.29503502641694</v>
          </cell>
          <cell r="CO1182">
            <v>4837.8907341646718</v>
          </cell>
          <cell r="CP1182">
            <v>59.537418076512736</v>
          </cell>
          <cell r="CQ1182">
            <v>626.99063914774138</v>
          </cell>
        </row>
        <row r="1183">
          <cell r="A1183">
            <v>438</v>
          </cell>
          <cell r="CB1183">
            <v>0</v>
          </cell>
          <cell r="CM1183">
            <v>0</v>
          </cell>
          <cell r="CN1183">
            <v>0</v>
          </cell>
          <cell r="CO1183">
            <v>0</v>
          </cell>
          <cell r="CP1183">
            <v>0</v>
          </cell>
          <cell r="CQ1183">
            <v>0</v>
          </cell>
        </row>
        <row r="1184">
          <cell r="A1184">
            <v>438</v>
          </cell>
          <cell r="CB1184">
            <v>296.07030945506597</v>
          </cell>
          <cell r="CM1184">
            <v>7.7160493827160499</v>
          </cell>
          <cell r="CN1184">
            <v>2284.4931285113116</v>
          </cell>
          <cell r="CO1184">
            <v>220708.62556802851</v>
          </cell>
          <cell r="CP1184">
            <v>59.537418076512736</v>
          </cell>
          <cell r="CQ1184">
            <v>28603.837873616492</v>
          </cell>
        </row>
        <row r="1185">
          <cell r="A1185">
            <v>438</v>
          </cell>
          <cell r="CB1185">
            <v>122.9469047713375</v>
          </cell>
          <cell r="CM1185">
            <v>7.7160493827160499</v>
          </cell>
          <cell r="CN1185">
            <v>948.66438866772774</v>
          </cell>
          <cell r="CO1185">
            <v>123.25396610490547</v>
          </cell>
          <cell r="CP1185">
            <v>59.537418076512736</v>
          </cell>
          <cell r="CQ1185">
            <v>15.973714007195749</v>
          </cell>
        </row>
        <row r="1186">
          <cell r="A1186">
            <v>438</v>
          </cell>
          <cell r="CB1186">
            <v>155.18333832773146</v>
          </cell>
          <cell r="CM1186">
            <v>7.7160493827160499</v>
          </cell>
          <cell r="CN1186">
            <v>1197.4023019115082</v>
          </cell>
          <cell r="CO1186">
            <v>6153.4091260481164</v>
          </cell>
          <cell r="CP1186">
            <v>59.537418076512736</v>
          </cell>
          <cell r="CQ1186">
            <v>797.48182273583586</v>
          </cell>
        </row>
        <row r="1187">
          <cell r="A1187">
            <v>438</v>
          </cell>
          <cell r="CB1187">
            <v>101.78557960338614</v>
          </cell>
          <cell r="CM1187">
            <v>7.7160493827160499</v>
          </cell>
          <cell r="CN1187">
            <v>785.382558668103</v>
          </cell>
          <cell r="CO1187">
            <v>4883.69505742396</v>
          </cell>
          <cell r="CP1187">
            <v>59.537418076512736</v>
          </cell>
          <cell r="CQ1187">
            <v>632.92687944214515</v>
          </cell>
        </row>
        <row r="1188">
          <cell r="A1188">
            <v>438</v>
          </cell>
          <cell r="CB1188">
            <v>111.79278290006692</v>
          </cell>
          <cell r="CM1188">
            <v>11.111111111111111</v>
          </cell>
          <cell r="CN1188">
            <v>1242.1420322229658</v>
          </cell>
          <cell r="CO1188">
            <v>2550.5310474951675</v>
          </cell>
          <cell r="CP1188">
            <v>123.45679012345678</v>
          </cell>
          <cell r="CQ1188">
            <v>229.54779427456509</v>
          </cell>
        </row>
        <row r="1189">
          <cell r="A1189">
            <v>438</v>
          </cell>
          <cell r="CB1189">
            <v>112.92338377330742</v>
          </cell>
          <cell r="CM1189">
            <v>7.7160493827160499</v>
          </cell>
          <cell r="CN1189">
            <v>871.32240565823633</v>
          </cell>
          <cell r="CO1189">
            <v>1516.7203592830374</v>
          </cell>
          <cell r="CP1189">
            <v>59.537418076512736</v>
          </cell>
          <cell r="CQ1189">
            <v>196.56695856308164</v>
          </cell>
        </row>
        <row r="1190">
          <cell r="A1190">
            <v>438</v>
          </cell>
          <cell r="CB1190">
            <v>100.58461183232512</v>
          </cell>
          <cell r="CM1190">
            <v>7.7160493827160499</v>
          </cell>
          <cell r="CN1190">
            <v>776.11583203954581</v>
          </cell>
          <cell r="CO1190">
            <v>5361.0894200262028</v>
          </cell>
          <cell r="CP1190">
            <v>59.537418076512736</v>
          </cell>
          <cell r="CQ1190">
            <v>694.79718883539579</v>
          </cell>
        </row>
        <row r="1191">
          <cell r="A1191">
            <v>438</v>
          </cell>
          <cell r="CB1191">
            <v>0</v>
          </cell>
          <cell r="CM1191">
            <v>0</v>
          </cell>
          <cell r="CN1191">
            <v>0</v>
          </cell>
          <cell r="CO1191">
            <v>0</v>
          </cell>
          <cell r="CP1191">
            <v>0</v>
          </cell>
          <cell r="CQ1191">
            <v>0</v>
          </cell>
        </row>
        <row r="1192">
          <cell r="A1192">
            <v>438</v>
          </cell>
          <cell r="CB1192">
            <v>57.493782626292109</v>
          </cell>
          <cell r="CM1192">
            <v>7.7160493827160499</v>
          </cell>
          <cell r="CN1192">
            <v>443.62486594361201</v>
          </cell>
          <cell r="CO1192">
            <v>37216.66348627863</v>
          </cell>
          <cell r="CP1192">
            <v>59.537418076512736</v>
          </cell>
          <cell r="CQ1192">
            <v>4823.2795878217103</v>
          </cell>
        </row>
        <row r="1193">
          <cell r="A1193">
            <v>438</v>
          </cell>
          <cell r="CB1193">
            <v>88.437334386284107</v>
          </cell>
          <cell r="CM1193">
            <v>4.5269352648257133</v>
          </cell>
          <cell r="CN1193">
            <v>400.35008776045322</v>
          </cell>
          <cell r="CO1193">
            <v>6712.2401650053553</v>
          </cell>
          <cell r="CP1193">
            <v>20.493142891922652</v>
          </cell>
          <cell r="CQ1193">
            <v>1482.7338524496829</v>
          </cell>
        </row>
        <row r="1194">
          <cell r="A1194">
            <v>438</v>
          </cell>
          <cell r="CB1194">
            <v>0</v>
          </cell>
          <cell r="CM1194">
            <v>0</v>
          </cell>
          <cell r="CN1194">
            <v>0</v>
          </cell>
          <cell r="CO1194">
            <v>0</v>
          </cell>
          <cell r="CP1194">
            <v>0</v>
          </cell>
          <cell r="CQ1194">
            <v>0</v>
          </cell>
        </row>
        <row r="1195">
          <cell r="A1195">
            <v>438</v>
          </cell>
          <cell r="CB1195">
            <v>110.58055664712843</v>
          </cell>
          <cell r="CM1195">
            <v>6.9252077562326866</v>
          </cell>
          <cell r="CN1195">
            <v>765.79332858122177</v>
          </cell>
          <cell r="CO1195">
            <v>1854.222756861991</v>
          </cell>
          <cell r="CP1195">
            <v>47.958502466985358</v>
          </cell>
          <cell r="CQ1195">
            <v>267.7497660908715</v>
          </cell>
        </row>
        <row r="1196">
          <cell r="A1196">
            <v>438</v>
          </cell>
          <cell r="CB1196">
            <v>181.22629501057804</v>
          </cell>
          <cell r="CM1196">
            <v>6.9252077562326866</v>
          </cell>
          <cell r="CN1196">
            <v>1255.029743840568</v>
          </cell>
          <cell r="CO1196">
            <v>20405.879910572265</v>
          </cell>
          <cell r="CP1196">
            <v>47.958502466985358</v>
          </cell>
          <cell r="CQ1196">
            <v>2946.6090590866352</v>
          </cell>
        </row>
        <row r="1197">
          <cell r="CB1197">
            <v>0</v>
          </cell>
          <cell r="CM1197">
            <v>0</v>
          </cell>
          <cell r="CN1197">
            <v>0</v>
          </cell>
          <cell r="CO1197">
            <v>0</v>
          </cell>
          <cell r="CP1197">
            <v>0</v>
          </cell>
          <cell r="CQ1197">
            <v>0</v>
          </cell>
        </row>
        <row r="1198">
          <cell r="A1198">
            <v>442</v>
          </cell>
          <cell r="CB1198">
            <v>30.804835588154795</v>
          </cell>
          <cell r="CM1198">
            <v>7.7160493827160499</v>
          </cell>
          <cell r="CN1198">
            <v>237.69163262465122</v>
          </cell>
          <cell r="CO1198">
            <v>6.4148042043630253</v>
          </cell>
          <cell r="CP1198">
            <v>59.537418076512736</v>
          </cell>
          <cell r="CQ1198">
            <v>0.83135862488544798</v>
          </cell>
        </row>
        <row r="1199">
          <cell r="A1199">
            <v>442</v>
          </cell>
          <cell r="CB1199">
            <v>35.177272704454268</v>
          </cell>
          <cell r="CM1199">
            <v>11.111111111111111</v>
          </cell>
          <cell r="CN1199">
            <v>390.85858560504738</v>
          </cell>
          <cell r="CO1199">
            <v>310.25602697804203</v>
          </cell>
          <cell r="CP1199">
            <v>123.45679012345678</v>
          </cell>
          <cell r="CQ1199">
            <v>27.923042428023784</v>
          </cell>
        </row>
        <row r="1200">
          <cell r="A1200">
            <v>442</v>
          </cell>
          <cell r="CB1200">
            <v>28.940224883177297</v>
          </cell>
          <cell r="CM1200">
            <v>27.700831024930746</v>
          </cell>
          <cell r="CN1200">
            <v>801.6682793123905</v>
          </cell>
          <cell r="CO1200">
            <v>25.148747427061156</v>
          </cell>
          <cell r="CP1200">
            <v>767.33603947176573</v>
          </cell>
          <cell r="CQ1200">
            <v>0.90786978211690783</v>
          </cell>
        </row>
        <row r="1201">
          <cell r="A1201">
            <v>442</v>
          </cell>
          <cell r="CB1201">
            <v>27.26565298047381</v>
          </cell>
          <cell r="CM1201">
            <v>7.7160493827160499</v>
          </cell>
          <cell r="CN1201">
            <v>210.38312484933496</v>
          </cell>
          <cell r="CO1201">
            <v>53.265422614135481</v>
          </cell>
          <cell r="CP1201">
            <v>59.537418076512736</v>
          </cell>
          <cell r="CQ1201">
            <v>6.903198770791958</v>
          </cell>
        </row>
        <row r="1202">
          <cell r="A1202">
            <v>442</v>
          </cell>
          <cell r="CB1202">
            <v>39.923901820423303</v>
          </cell>
          <cell r="CM1202">
            <v>11.111111111111111</v>
          </cell>
          <cell r="CN1202">
            <v>443.59890911581448</v>
          </cell>
          <cell r="CO1202">
            <v>1117.9783397557749</v>
          </cell>
          <cell r="CP1202">
            <v>123.45679012345678</v>
          </cell>
          <cell r="CQ1202">
            <v>100.61805057801973</v>
          </cell>
        </row>
        <row r="1203">
          <cell r="A1203">
            <v>442</v>
          </cell>
          <cell r="CB1203">
            <v>26.670725730675315</v>
          </cell>
          <cell r="CM1203">
            <v>27.700831024930746</v>
          </cell>
          <cell r="CN1203">
            <v>738.80126677770954</v>
          </cell>
          <cell r="CO1203">
            <v>287.62752554569033</v>
          </cell>
          <cell r="CP1203">
            <v>767.33603947176573</v>
          </cell>
          <cell r="CQ1203">
            <v>10.383353672199421</v>
          </cell>
        </row>
        <row r="1204">
          <cell r="A1204">
            <v>442</v>
          </cell>
          <cell r="CB1204">
            <v>30.713214898266756</v>
          </cell>
          <cell r="CM1204">
            <v>11.111111111111111</v>
          </cell>
          <cell r="CN1204">
            <v>341.25794331407508</v>
          </cell>
          <cell r="CO1204">
            <v>7.474172856768277</v>
          </cell>
          <cell r="CP1204">
            <v>123.45679012345678</v>
          </cell>
          <cell r="CQ1204">
            <v>0.67267555710914495</v>
          </cell>
        </row>
        <row r="1205">
          <cell r="A1205">
            <v>442</v>
          </cell>
          <cell r="CB1205">
            <v>27.296560832249369</v>
          </cell>
          <cell r="CM1205">
            <v>7.7160493827160499</v>
          </cell>
          <cell r="CN1205">
            <v>210.62161135994884</v>
          </cell>
          <cell r="CO1205">
            <v>52.01959770751445</v>
          </cell>
          <cell r="CP1205">
            <v>59.537418076512736</v>
          </cell>
          <cell r="CQ1205">
            <v>6.7417398628938718</v>
          </cell>
        </row>
        <row r="1206">
          <cell r="A1206">
            <v>442</v>
          </cell>
          <cell r="CB1206">
            <v>29.991543364072811</v>
          </cell>
          <cell r="CM1206">
            <v>7.7160493827160499</v>
          </cell>
          <cell r="CN1206">
            <v>231.41622966105567</v>
          </cell>
          <cell r="CO1206">
            <v>7.4857676260242839E-2</v>
          </cell>
          <cell r="CP1206">
            <v>59.537418076512736</v>
          </cell>
          <cell r="CQ1206">
            <v>9.7015548433274715E-3</v>
          </cell>
        </row>
        <row r="1207">
          <cell r="A1207">
            <v>442</v>
          </cell>
          <cell r="CB1207">
            <v>37.269028434956311</v>
          </cell>
          <cell r="CM1207">
            <v>11.111111111111111</v>
          </cell>
          <cell r="CN1207">
            <v>414.100315943959</v>
          </cell>
          <cell r="CO1207">
            <v>604.50115232768451</v>
          </cell>
          <cell r="CP1207">
            <v>123.45679012345678</v>
          </cell>
          <cell r="CQ1207">
            <v>54.405103709491613</v>
          </cell>
        </row>
        <row r="1208">
          <cell r="A1208">
            <v>442</v>
          </cell>
          <cell r="CB1208">
            <v>29.104705265568683</v>
          </cell>
          <cell r="CM1208">
            <v>7.7160493827160499</v>
          </cell>
          <cell r="CN1208">
            <v>224.57334309852379</v>
          </cell>
          <cell r="CO1208">
            <v>4.7953898248819771</v>
          </cell>
          <cell r="CP1208">
            <v>59.537418076512736</v>
          </cell>
          <cell r="CQ1208">
            <v>0.62148252130470416</v>
          </cell>
        </row>
        <row r="1209">
          <cell r="A1209">
            <v>442</v>
          </cell>
          <cell r="CB1209">
            <v>28.435956753147465</v>
          </cell>
          <cell r="CM1209">
            <v>11.111111111111111</v>
          </cell>
          <cell r="CN1209">
            <v>315.9550750349718</v>
          </cell>
          <cell r="CO1209">
            <v>23.590129724651408</v>
          </cell>
          <cell r="CP1209">
            <v>123.45679012345678</v>
          </cell>
          <cell r="CQ1209">
            <v>2.123111675218627</v>
          </cell>
        </row>
        <row r="1210">
          <cell r="A1210">
            <v>442</v>
          </cell>
          <cell r="CB1210">
            <v>22.03135951697482</v>
          </cell>
          <cell r="CM1210">
            <v>7.7160493827160499</v>
          </cell>
          <cell r="CN1210">
            <v>169.99505800134892</v>
          </cell>
          <cell r="CO1210">
            <v>476.89913885799888</v>
          </cell>
          <cell r="CP1210">
            <v>59.537418076512736</v>
          </cell>
          <cell r="CQ1210">
            <v>61.806128395996652</v>
          </cell>
        </row>
        <row r="1211">
          <cell r="A1211">
            <v>442</v>
          </cell>
          <cell r="CB1211">
            <v>23.763240846902278</v>
          </cell>
          <cell r="CM1211">
            <v>7.7160493827160499</v>
          </cell>
          <cell r="CN1211">
            <v>183.35833986807313</v>
          </cell>
          <cell r="CO1211">
            <v>289.92686852575935</v>
          </cell>
          <cell r="CP1211">
            <v>59.537418076512736</v>
          </cell>
          <cell r="CQ1211">
            <v>37.574522160938407</v>
          </cell>
        </row>
        <row r="1212">
          <cell r="A1212">
            <v>442</v>
          </cell>
          <cell r="CB1212">
            <v>23.626990384163989</v>
          </cell>
          <cell r="CM1212">
            <v>7.7160493827160499</v>
          </cell>
          <cell r="CN1212">
            <v>182.3070245691666</v>
          </cell>
          <cell r="CO1212">
            <v>302.95882847258878</v>
          </cell>
          <cell r="CP1212">
            <v>59.537418076512736</v>
          </cell>
          <cell r="CQ1212">
            <v>39.263464170047506</v>
          </cell>
        </row>
        <row r="1213">
          <cell r="A1213">
            <v>442</v>
          </cell>
          <cell r="CB1213">
            <v>35.789160916761141</v>
          </cell>
          <cell r="CM1213">
            <v>11.111111111111111</v>
          </cell>
          <cell r="CN1213">
            <v>397.6573435195682</v>
          </cell>
          <cell r="CO1213">
            <v>386.26845092178348</v>
          </cell>
          <cell r="CP1213">
            <v>123.45679012345678</v>
          </cell>
          <cell r="CQ1213">
            <v>34.764160582960514</v>
          </cell>
        </row>
        <row r="1214">
          <cell r="CB1214">
            <v>0</v>
          </cell>
          <cell r="CM1214">
            <v>0</v>
          </cell>
          <cell r="CN1214">
            <v>0</v>
          </cell>
          <cell r="CO1214">
            <v>0</v>
          </cell>
          <cell r="CP1214">
            <v>0</v>
          </cell>
          <cell r="CQ1214">
            <v>0</v>
          </cell>
        </row>
        <row r="1215">
          <cell r="A1215">
            <v>676.1</v>
          </cell>
          <cell r="CB1215">
            <v>0</v>
          </cell>
          <cell r="CM1215">
            <v>0</v>
          </cell>
          <cell r="CN1215">
            <v>0</v>
          </cell>
          <cell r="CO1215">
            <v>0</v>
          </cell>
          <cell r="CP1215">
            <v>0</v>
          </cell>
          <cell r="CQ1215">
            <v>0</v>
          </cell>
        </row>
        <row r="1216">
          <cell r="A1216">
            <v>676.1</v>
          </cell>
          <cell r="CB1216">
            <v>0</v>
          </cell>
          <cell r="CM1216">
            <v>0</v>
          </cell>
          <cell r="CN1216">
            <v>0</v>
          </cell>
          <cell r="CO1216">
            <v>0</v>
          </cell>
          <cell r="CP1216">
            <v>0</v>
          </cell>
          <cell r="CQ1216">
            <v>0</v>
          </cell>
        </row>
        <row r="1217">
          <cell r="A1217">
            <v>676.1</v>
          </cell>
          <cell r="CB1217">
            <v>107.6641750578283</v>
          </cell>
          <cell r="CM1217">
            <v>7.7160493827160499</v>
          </cell>
          <cell r="CN1217">
            <v>830.74209149558885</v>
          </cell>
          <cell r="CO1217">
            <v>6976.5653071284778</v>
          </cell>
          <cell r="CP1217">
            <v>59.537418076512736</v>
          </cell>
          <cell r="CQ1217">
            <v>904.16286380385066</v>
          </cell>
        </row>
        <row r="1218">
          <cell r="A1218">
            <v>676.1</v>
          </cell>
          <cell r="CB1218">
            <v>0</v>
          </cell>
          <cell r="CM1218">
            <v>0</v>
          </cell>
          <cell r="CN1218">
            <v>0</v>
          </cell>
          <cell r="CO1218">
            <v>0</v>
          </cell>
          <cell r="CP1218">
            <v>0</v>
          </cell>
          <cell r="CQ1218">
            <v>0</v>
          </cell>
        </row>
        <row r="1219">
          <cell r="A1219">
            <v>676.1</v>
          </cell>
          <cell r="CB1219">
            <v>0</v>
          </cell>
          <cell r="CM1219">
            <v>0</v>
          </cell>
          <cell r="CN1219">
            <v>0</v>
          </cell>
          <cell r="CO1219">
            <v>0</v>
          </cell>
          <cell r="CP1219">
            <v>0</v>
          </cell>
          <cell r="CQ1219">
            <v>0</v>
          </cell>
        </row>
        <row r="1220">
          <cell r="A1220">
            <v>676.1</v>
          </cell>
          <cell r="CB1220">
            <v>0</v>
          </cell>
          <cell r="CM1220">
            <v>0</v>
          </cell>
          <cell r="CN1220">
            <v>0</v>
          </cell>
          <cell r="CO1220">
            <v>0</v>
          </cell>
          <cell r="CP1220">
            <v>0</v>
          </cell>
          <cell r="CQ1220">
            <v>0</v>
          </cell>
        </row>
        <row r="1221">
          <cell r="A1221">
            <v>676.1</v>
          </cell>
          <cell r="CB1221">
            <v>202.00749636698202</v>
          </cell>
          <cell r="CM1221">
            <v>7.7160493827160499</v>
          </cell>
          <cell r="CN1221">
            <v>1558.6998176464663</v>
          </cell>
          <cell r="CO1221">
            <v>31876.154970597025</v>
          </cell>
          <cell r="CP1221">
            <v>59.537418076512736</v>
          </cell>
          <cell r="CQ1221">
            <v>4131.1496841893741</v>
          </cell>
        </row>
        <row r="1222">
          <cell r="A1222">
            <v>676.1</v>
          </cell>
          <cell r="CB1222">
            <v>117.68586444494889</v>
          </cell>
          <cell r="CM1222">
            <v>4.5269352648257133</v>
          </cell>
          <cell r="CN1222">
            <v>532.75628992733766</v>
          </cell>
          <cell r="CO1222">
            <v>1819.4057590059413</v>
          </cell>
          <cell r="CP1222">
            <v>20.493142891922652</v>
          </cell>
          <cell r="CQ1222">
            <v>401.9067321644124</v>
          </cell>
        </row>
        <row r="1223">
          <cell r="A1223">
            <v>676.1</v>
          </cell>
          <cell r="CB1223">
            <v>0</v>
          </cell>
          <cell r="CM1223">
            <v>0</v>
          </cell>
          <cell r="CN1223">
            <v>0</v>
          </cell>
          <cell r="CO1223">
            <v>0</v>
          </cell>
          <cell r="CP1223">
            <v>0</v>
          </cell>
          <cell r="CQ1223">
            <v>0</v>
          </cell>
        </row>
        <row r="1224">
          <cell r="A1224">
            <v>676.1</v>
          </cell>
          <cell r="CB1224">
            <v>111.35200867322041</v>
          </cell>
          <cell r="CM1224">
            <v>7.7160493827160499</v>
          </cell>
          <cell r="CN1224">
            <v>859.19759778719458</v>
          </cell>
          <cell r="CO1224">
            <v>5370.2301110821127</v>
          </cell>
          <cell r="CP1224">
            <v>59.537418076512736</v>
          </cell>
          <cell r="CQ1224">
            <v>695.9818223962418</v>
          </cell>
        </row>
        <row r="1225">
          <cell r="A1225">
            <v>676.1</v>
          </cell>
          <cell r="CB1225">
            <v>0</v>
          </cell>
          <cell r="CM1225">
            <v>0</v>
          </cell>
          <cell r="CN1225">
            <v>0</v>
          </cell>
          <cell r="CO1225">
            <v>0</v>
          </cell>
          <cell r="CP1225">
            <v>0</v>
          </cell>
          <cell r="CQ1225">
            <v>0</v>
          </cell>
        </row>
        <row r="1226">
          <cell r="A1226">
            <v>676.1</v>
          </cell>
          <cell r="CB1226">
            <v>0</v>
          </cell>
          <cell r="CM1226">
            <v>0</v>
          </cell>
          <cell r="CN1226">
            <v>0</v>
          </cell>
          <cell r="CO1226">
            <v>0</v>
          </cell>
          <cell r="CP1226">
            <v>0</v>
          </cell>
          <cell r="CQ1226">
            <v>0</v>
          </cell>
        </row>
        <row r="1227">
          <cell r="A1227">
            <v>676.1</v>
          </cell>
          <cell r="CB1227">
            <v>0</v>
          </cell>
          <cell r="CM1227">
            <v>0</v>
          </cell>
          <cell r="CN1227">
            <v>0</v>
          </cell>
          <cell r="CO1227">
            <v>0</v>
          </cell>
          <cell r="CP1227">
            <v>0</v>
          </cell>
          <cell r="CQ1227">
            <v>0</v>
          </cell>
        </row>
        <row r="1228">
          <cell r="A1228">
            <v>676.1</v>
          </cell>
          <cell r="CB1228">
            <v>0</v>
          </cell>
          <cell r="CM1228">
            <v>0</v>
          </cell>
          <cell r="CN1228">
            <v>0</v>
          </cell>
          <cell r="CO1228">
            <v>0</v>
          </cell>
          <cell r="CP1228">
            <v>0</v>
          </cell>
          <cell r="CQ1228">
            <v>0</v>
          </cell>
        </row>
        <row r="1229">
          <cell r="A1229">
            <v>676.1</v>
          </cell>
          <cell r="CB1229">
            <v>0</v>
          </cell>
          <cell r="CM1229">
            <v>0</v>
          </cell>
          <cell r="CN1229">
            <v>0</v>
          </cell>
          <cell r="CO1229">
            <v>0</v>
          </cell>
          <cell r="CP1229">
            <v>0</v>
          </cell>
          <cell r="CQ1229">
            <v>0</v>
          </cell>
        </row>
        <row r="1230">
          <cell r="A1230">
            <v>676.1</v>
          </cell>
          <cell r="CB1230">
            <v>376.78789279325406</v>
          </cell>
          <cell r="CM1230">
            <v>4.5269352648257133</v>
          </cell>
          <cell r="CN1230">
            <v>1705.694399245152</v>
          </cell>
          <cell r="CO1230">
            <v>258700.83364133653</v>
          </cell>
          <cell r="CP1230">
            <v>20.493142891922652</v>
          </cell>
          <cell r="CQ1230">
            <v>57147.014151371237</v>
          </cell>
        </row>
        <row r="1231">
          <cell r="A1231">
            <v>676.1</v>
          </cell>
          <cell r="CB1231">
            <v>222.17873049476032</v>
          </cell>
          <cell r="CM1231">
            <v>7.7160493827160499</v>
          </cell>
          <cell r="CN1231">
            <v>1714.3420562867309</v>
          </cell>
          <cell r="CO1231">
            <v>55023.155814951147</v>
          </cell>
          <cell r="CP1231">
            <v>59.537418076512736</v>
          </cell>
          <cell r="CQ1231">
            <v>7131.0009936176684</v>
          </cell>
        </row>
        <row r="1232">
          <cell r="A1232">
            <v>676.1</v>
          </cell>
          <cell r="CB1232">
            <v>0</v>
          </cell>
          <cell r="CM1232">
            <v>0</v>
          </cell>
          <cell r="CN1232">
            <v>0</v>
          </cell>
          <cell r="CO1232">
            <v>0</v>
          </cell>
          <cell r="CP1232">
            <v>0</v>
          </cell>
          <cell r="CQ1232">
            <v>0</v>
          </cell>
        </row>
        <row r="1233">
          <cell r="A1233">
            <v>676.1</v>
          </cell>
          <cell r="CB1233">
            <v>0</v>
          </cell>
          <cell r="CM1233">
            <v>0</v>
          </cell>
          <cell r="CN1233">
            <v>0</v>
          </cell>
          <cell r="CO1233">
            <v>0</v>
          </cell>
          <cell r="CP1233">
            <v>0</v>
          </cell>
          <cell r="CQ1233">
            <v>0</v>
          </cell>
        </row>
        <row r="1234">
          <cell r="A1234">
            <v>676.1</v>
          </cell>
          <cell r="CB1234">
            <v>0</v>
          </cell>
          <cell r="CM1234">
            <v>0</v>
          </cell>
          <cell r="CN1234">
            <v>0</v>
          </cell>
          <cell r="CO1234">
            <v>0</v>
          </cell>
          <cell r="CP1234">
            <v>0</v>
          </cell>
          <cell r="CQ1234">
            <v>0</v>
          </cell>
        </row>
        <row r="1235">
          <cell r="A1235">
            <v>676.1</v>
          </cell>
          <cell r="CB1235">
            <v>69.309611041288477</v>
          </cell>
          <cell r="CM1235">
            <v>4.5269352648257133</v>
          </cell>
          <cell r="CN1235">
            <v>313.76012241416242</v>
          </cell>
          <cell r="CO1235">
            <v>21194.32008363961</v>
          </cell>
          <cell r="CP1235">
            <v>20.493142891922652</v>
          </cell>
          <cell r="CQ1235">
            <v>4681.8253064759892</v>
          </cell>
        </row>
        <row r="1236">
          <cell r="A1236">
            <v>676.1</v>
          </cell>
          <cell r="CB1236">
            <v>58.532069333671039</v>
          </cell>
          <cell r="CM1236">
            <v>7.7160493827160499</v>
          </cell>
          <cell r="CN1236">
            <v>451.63633745116545</v>
          </cell>
          <cell r="CO1236">
            <v>48401.71936868014</v>
          </cell>
          <cell r="CP1236">
            <v>59.537418076512736</v>
          </cell>
          <cell r="CQ1236">
            <v>6272.8628301809458</v>
          </cell>
        </row>
        <row r="1237">
          <cell r="A1237">
            <v>676.1</v>
          </cell>
          <cell r="CB1237">
            <v>36.320749420784168</v>
          </cell>
          <cell r="CM1237">
            <v>7.7160493827160499</v>
          </cell>
          <cell r="CN1237">
            <v>280.25269614802602</v>
          </cell>
          <cell r="CO1237">
            <v>79356.027221632161</v>
          </cell>
          <cell r="CP1237">
            <v>59.537418076512736</v>
          </cell>
          <cell r="CQ1237">
            <v>10284.541127923527</v>
          </cell>
        </row>
        <row r="1238">
          <cell r="A1238">
            <v>676.1</v>
          </cell>
          <cell r="CB1238">
            <v>0</v>
          </cell>
          <cell r="CM1238">
            <v>0</v>
          </cell>
          <cell r="CN1238">
            <v>0</v>
          </cell>
          <cell r="CO1238">
            <v>0</v>
          </cell>
          <cell r="CP1238">
            <v>0</v>
          </cell>
          <cell r="CQ1238">
            <v>0</v>
          </cell>
        </row>
        <row r="1239">
          <cell r="A1239">
            <v>676.1</v>
          </cell>
          <cell r="CB1239">
            <v>0</v>
          </cell>
          <cell r="CM1239">
            <v>0</v>
          </cell>
          <cell r="CN1239">
            <v>0</v>
          </cell>
          <cell r="CO1239">
            <v>0</v>
          </cell>
          <cell r="CP1239">
            <v>0</v>
          </cell>
          <cell r="CQ1239">
            <v>0</v>
          </cell>
        </row>
        <row r="1240">
          <cell r="CB1240">
            <v>0</v>
          </cell>
          <cell r="CM1240">
            <v>0</v>
          </cell>
          <cell r="CN1240">
            <v>0</v>
          </cell>
          <cell r="CO1240">
            <v>0</v>
          </cell>
          <cell r="CP1240">
            <v>0</v>
          </cell>
          <cell r="CQ1240">
            <v>0</v>
          </cell>
        </row>
        <row r="1241">
          <cell r="A1241">
            <v>715</v>
          </cell>
          <cell r="CB1241">
            <v>34.458702159322158</v>
          </cell>
          <cell r="CM1241">
            <v>7.7160493827160499</v>
          </cell>
          <cell r="CN1241">
            <v>265.88504752563398</v>
          </cell>
          <cell r="CO1241">
            <v>1101.9368586798337</v>
          </cell>
          <cell r="CP1241">
            <v>59.537418076512736</v>
          </cell>
          <cell r="CQ1241">
            <v>142.81101688490642</v>
          </cell>
        </row>
        <row r="1242">
          <cell r="A1242">
            <v>715</v>
          </cell>
          <cell r="CB1242">
            <v>24.25037654770599</v>
          </cell>
          <cell r="CM1242">
            <v>7.7160493827160499</v>
          </cell>
          <cell r="CN1242">
            <v>187.11710299155857</v>
          </cell>
          <cell r="CO1242">
            <v>23.415672009584977</v>
          </cell>
          <cell r="CP1242">
            <v>59.537418076512736</v>
          </cell>
          <cell r="CQ1242">
            <v>3.0346710924422129</v>
          </cell>
        </row>
        <row r="1243">
          <cell r="A1243">
            <v>715</v>
          </cell>
          <cell r="CB1243">
            <v>9.507388840307156</v>
          </cell>
          <cell r="CM1243">
            <v>6.9252077562326866</v>
          </cell>
          <cell r="CN1243">
            <v>65.840642938415201</v>
          </cell>
          <cell r="CO1243">
            <v>1170.5324246390649</v>
          </cell>
          <cell r="CP1243">
            <v>47.958502466985358</v>
          </cell>
          <cell r="CQ1243">
            <v>169.02488211788096</v>
          </cell>
        </row>
        <row r="1244">
          <cell r="A1244">
            <v>715</v>
          </cell>
          <cell r="CB1244">
            <v>12.218793793984894</v>
          </cell>
          <cell r="CM1244">
            <v>7.7160493827160499</v>
          </cell>
          <cell r="CN1244">
            <v>94.280816311611844</v>
          </cell>
          <cell r="CO1244">
            <v>816.93580773477061</v>
          </cell>
          <cell r="CP1244">
            <v>59.537418076512736</v>
          </cell>
          <cell r="CQ1244">
            <v>105.87488068242627</v>
          </cell>
        </row>
        <row r="1245">
          <cell r="A1245">
            <v>715</v>
          </cell>
          <cell r="CB1245">
            <v>17.202386368214331</v>
          </cell>
          <cell r="CM1245">
            <v>27.700831024930746</v>
          </cell>
          <cell r="CN1245">
            <v>476.52039801147725</v>
          </cell>
          <cell r="CO1245">
            <v>779.86719096466243</v>
          </cell>
          <cell r="CP1245">
            <v>767.33603947176573</v>
          </cell>
          <cell r="CQ1245">
            <v>28.153205593824314</v>
          </cell>
        </row>
        <row r="1246">
          <cell r="A1246">
            <v>715</v>
          </cell>
          <cell r="CB1246">
            <v>26.792916808871002</v>
          </cell>
          <cell r="CM1246">
            <v>27.700831024930746</v>
          </cell>
          <cell r="CN1246">
            <v>742.18606118756236</v>
          </cell>
          <cell r="CO1246">
            <v>508.51935312013796</v>
          </cell>
          <cell r="CP1246">
            <v>767.33603947176573</v>
          </cell>
          <cell r="CQ1246">
            <v>18.357548647636982</v>
          </cell>
        </row>
        <row r="1247">
          <cell r="A1247">
            <v>715</v>
          </cell>
          <cell r="CB1247">
            <v>18.00750346275812</v>
          </cell>
          <cell r="CM1247">
            <v>7.7160493827160499</v>
          </cell>
          <cell r="CN1247">
            <v>138.94678597807192</v>
          </cell>
          <cell r="CO1247">
            <v>156.30850178464652</v>
          </cell>
          <cell r="CP1247">
            <v>59.537418076512736</v>
          </cell>
          <cell r="CQ1247">
            <v>20.257581831290189</v>
          </cell>
        </row>
        <row r="1248">
          <cell r="A1248">
            <v>715</v>
          </cell>
          <cell r="CB1248">
            <v>19.44678615952251</v>
          </cell>
          <cell r="CM1248">
            <v>27.700831024930746</v>
          </cell>
          <cell r="CN1248">
            <v>538.692137382895</v>
          </cell>
          <cell r="CO1248">
            <v>259.64397482257289</v>
          </cell>
          <cell r="CP1248">
            <v>767.33603947176573</v>
          </cell>
          <cell r="CQ1248">
            <v>9.3731474910948815</v>
          </cell>
        </row>
        <row r="1249">
          <cell r="A1249">
            <v>715</v>
          </cell>
          <cell r="CB1249">
            <v>49.780366843462332</v>
          </cell>
          <cell r="CM1249">
            <v>7.7160493827160499</v>
          </cell>
          <cell r="CN1249">
            <v>384.10776885387605</v>
          </cell>
          <cell r="CO1249">
            <v>5738.9130499261528</v>
          </cell>
          <cell r="CP1249">
            <v>59.537418076512736</v>
          </cell>
          <cell r="CQ1249">
            <v>743.76313127042931</v>
          </cell>
        </row>
        <row r="1250">
          <cell r="A1250">
            <v>715</v>
          </cell>
          <cell r="CB1250">
            <v>33.094921840141168</v>
          </cell>
          <cell r="CM1250">
            <v>7.7160493827160499</v>
          </cell>
          <cell r="CN1250">
            <v>255.36205123565719</v>
          </cell>
          <cell r="CO1250">
            <v>864.7808028552513</v>
          </cell>
          <cell r="CP1250">
            <v>59.537418076512736</v>
          </cell>
          <cell r="CQ1250">
            <v>112.07559205004056</v>
          </cell>
        </row>
        <row r="1251">
          <cell r="A1251">
            <v>715</v>
          </cell>
          <cell r="CB1251">
            <v>12.543210468507032</v>
          </cell>
          <cell r="CM1251">
            <v>11.111111111111111</v>
          </cell>
          <cell r="CN1251">
            <v>139.3690052056337</v>
          </cell>
          <cell r="CO1251">
            <v>1103.3769151851723</v>
          </cell>
          <cell r="CP1251">
            <v>123.45679012345678</v>
          </cell>
          <cell r="CQ1251">
            <v>99.303922366665518</v>
          </cell>
        </row>
        <row r="1252">
          <cell r="A1252">
            <v>715</v>
          </cell>
          <cell r="CB1252">
            <v>23.599020059050059</v>
          </cell>
          <cell r="CM1252">
            <v>27.700831024930746</v>
          </cell>
          <cell r="CN1252">
            <v>653.71246700969687</v>
          </cell>
          <cell r="CO1252">
            <v>32.952086381535977</v>
          </cell>
          <cell r="CP1252">
            <v>767.33603947176573</v>
          </cell>
          <cell r="CQ1252">
            <v>1.189570318373449</v>
          </cell>
        </row>
        <row r="1253">
          <cell r="CB1253">
            <v>0</v>
          </cell>
          <cell r="CM1253">
            <v>0</v>
          </cell>
          <cell r="CN1253">
            <v>0</v>
          </cell>
          <cell r="CO1253">
            <v>0</v>
          </cell>
          <cell r="CP1253">
            <v>0</v>
          </cell>
          <cell r="CQ1253">
            <v>0</v>
          </cell>
        </row>
        <row r="1254">
          <cell r="A1254">
            <v>668</v>
          </cell>
          <cell r="CB1254">
            <v>9.9850549842442646</v>
          </cell>
          <cell r="CM1254">
            <v>6.9252077562326866</v>
          </cell>
          <cell r="CN1254">
            <v>69.148580223298225</v>
          </cell>
          <cell r="CO1254">
            <v>113.87244822635544</v>
          </cell>
          <cell r="CP1254">
            <v>47.958502466985358</v>
          </cell>
          <cell r="CQ1254">
            <v>16.443181523885727</v>
          </cell>
        </row>
        <row r="1255">
          <cell r="A1255">
            <v>668</v>
          </cell>
          <cell r="CB1255">
            <v>0</v>
          </cell>
          <cell r="CM1255">
            <v>0</v>
          </cell>
          <cell r="CN1255">
            <v>0</v>
          </cell>
          <cell r="CO1255">
            <v>0</v>
          </cell>
          <cell r="CP1255">
            <v>0</v>
          </cell>
          <cell r="CQ1255">
            <v>0</v>
          </cell>
        </row>
        <row r="1256">
          <cell r="A1256">
            <v>668</v>
          </cell>
          <cell r="CB1256">
            <v>0</v>
          </cell>
          <cell r="CM1256">
            <v>0</v>
          </cell>
          <cell r="CN1256">
            <v>0</v>
          </cell>
          <cell r="CO1256">
            <v>0</v>
          </cell>
          <cell r="CP1256">
            <v>0</v>
          </cell>
          <cell r="CQ1256">
            <v>0</v>
          </cell>
        </row>
        <row r="1257">
          <cell r="A1257">
            <v>668</v>
          </cell>
          <cell r="CB1257">
            <v>0</v>
          </cell>
          <cell r="CM1257">
            <v>0</v>
          </cell>
          <cell r="CN1257">
            <v>0</v>
          </cell>
          <cell r="CO1257">
            <v>0</v>
          </cell>
          <cell r="CP1257">
            <v>0</v>
          </cell>
          <cell r="CQ1257">
            <v>0</v>
          </cell>
        </row>
        <row r="1258">
          <cell r="A1258">
            <v>668</v>
          </cell>
          <cell r="CB1258">
            <v>12.727846767765071</v>
          </cell>
          <cell r="CM1258">
            <v>7.7160493827160499</v>
          </cell>
          <cell r="CN1258">
            <v>98.208694195718138</v>
          </cell>
          <cell r="CO1258">
            <v>13.286582215827469</v>
          </cell>
          <cell r="CP1258">
            <v>59.537418076512736</v>
          </cell>
          <cell r="CQ1258">
            <v>1.7219410551712397</v>
          </cell>
        </row>
        <row r="1259">
          <cell r="A1259">
            <v>668</v>
          </cell>
          <cell r="CB1259">
            <v>12.163781326735421</v>
          </cell>
          <cell r="CM1259">
            <v>7.7160493827160499</v>
          </cell>
          <cell r="CN1259">
            <v>93.856337397649867</v>
          </cell>
          <cell r="CO1259">
            <v>27.16416097712008</v>
          </cell>
          <cell r="CP1259">
            <v>59.537418076512736</v>
          </cell>
          <cell r="CQ1259">
            <v>3.5204752626347622</v>
          </cell>
        </row>
        <row r="1260">
          <cell r="A1260">
            <v>668</v>
          </cell>
          <cell r="CB1260">
            <v>0</v>
          </cell>
          <cell r="CM1260">
            <v>0</v>
          </cell>
          <cell r="CN1260">
            <v>0</v>
          </cell>
          <cell r="CO1260">
            <v>0</v>
          </cell>
          <cell r="CP1260">
            <v>0</v>
          </cell>
          <cell r="CQ1260">
            <v>0</v>
          </cell>
        </row>
        <row r="1261">
          <cell r="A1261">
            <v>668</v>
          </cell>
          <cell r="CB1261">
            <v>10.625478803319529</v>
          </cell>
          <cell r="CM1261">
            <v>6.9252077562326866</v>
          </cell>
          <cell r="CN1261">
            <v>73.583648222434405</v>
          </cell>
          <cell r="CO1261">
            <v>80.744198745040194</v>
          </cell>
          <cell r="CP1261">
            <v>47.958502466985358</v>
          </cell>
          <cell r="CQ1261">
            <v>11.659462298783804</v>
          </cell>
        </row>
        <row r="1262">
          <cell r="A1262">
            <v>668</v>
          </cell>
          <cell r="CB1262">
            <v>0</v>
          </cell>
          <cell r="CM1262">
            <v>0</v>
          </cell>
          <cell r="CN1262">
            <v>0</v>
          </cell>
          <cell r="CO1262">
            <v>0</v>
          </cell>
          <cell r="CP1262">
            <v>0</v>
          </cell>
          <cell r="CQ1262">
            <v>0</v>
          </cell>
        </row>
        <row r="1263">
          <cell r="A1263">
            <v>668</v>
          </cell>
          <cell r="CB1263">
            <v>0</v>
          </cell>
          <cell r="CM1263">
            <v>0</v>
          </cell>
          <cell r="CN1263">
            <v>0</v>
          </cell>
          <cell r="CO1263">
            <v>0</v>
          </cell>
          <cell r="CP1263">
            <v>0</v>
          </cell>
          <cell r="CQ1263">
            <v>0</v>
          </cell>
        </row>
        <row r="1264">
          <cell r="A1264">
            <v>668</v>
          </cell>
          <cell r="CB1264">
            <v>0</v>
          </cell>
          <cell r="CM1264">
            <v>0</v>
          </cell>
          <cell r="CN1264">
            <v>0</v>
          </cell>
          <cell r="CO1264">
            <v>0</v>
          </cell>
          <cell r="CP1264">
            <v>0</v>
          </cell>
          <cell r="CQ1264">
            <v>0</v>
          </cell>
        </row>
        <row r="1265">
          <cell r="A1265">
            <v>668</v>
          </cell>
          <cell r="CB1265">
            <v>0</v>
          </cell>
          <cell r="CM1265">
            <v>0</v>
          </cell>
          <cell r="CN1265">
            <v>0</v>
          </cell>
          <cell r="CO1265">
            <v>0</v>
          </cell>
          <cell r="CP1265">
            <v>0</v>
          </cell>
          <cell r="CQ1265">
            <v>0</v>
          </cell>
        </row>
        <row r="1266">
          <cell r="A1266">
            <v>668</v>
          </cell>
          <cell r="CB1266">
            <v>0</v>
          </cell>
          <cell r="CM1266">
            <v>0</v>
          </cell>
          <cell r="CN1266">
            <v>0</v>
          </cell>
          <cell r="CO1266">
            <v>0</v>
          </cell>
          <cell r="CP1266">
            <v>0</v>
          </cell>
          <cell r="CQ1266">
            <v>0</v>
          </cell>
        </row>
        <row r="1267">
          <cell r="A1267">
            <v>668</v>
          </cell>
          <cell r="CB1267">
            <v>0</v>
          </cell>
          <cell r="CM1267">
            <v>0</v>
          </cell>
          <cell r="CN1267">
            <v>0</v>
          </cell>
          <cell r="CO1267">
            <v>0</v>
          </cell>
          <cell r="CP1267">
            <v>0</v>
          </cell>
          <cell r="CQ1267">
            <v>0</v>
          </cell>
        </row>
        <row r="1268">
          <cell r="A1268">
            <v>668</v>
          </cell>
          <cell r="CB1268">
            <v>15.805640606943967</v>
          </cell>
          <cell r="CM1268">
            <v>7.7160493827160499</v>
          </cell>
          <cell r="CN1268">
            <v>121.95710344864173</v>
          </cell>
          <cell r="CO1268">
            <v>24.052657713178135</v>
          </cell>
          <cell r="CP1268">
            <v>59.537418076512736</v>
          </cell>
          <cell r="CQ1268">
            <v>3.1172244396278863</v>
          </cell>
        </row>
        <row r="1269">
          <cell r="A1269">
            <v>668</v>
          </cell>
          <cell r="CB1269">
            <v>13.713232504921054</v>
          </cell>
          <cell r="CM1269">
            <v>11.111111111111111</v>
          </cell>
          <cell r="CN1269">
            <v>152.36925005467836</v>
          </cell>
          <cell r="CO1269">
            <v>1.1869505416947794</v>
          </cell>
          <cell r="CP1269">
            <v>123.45679012345678</v>
          </cell>
          <cell r="CQ1269">
            <v>0.10682554875253016</v>
          </cell>
        </row>
        <row r="1270">
          <cell r="A1270">
            <v>668</v>
          </cell>
          <cell r="CB1270">
            <v>0</v>
          </cell>
          <cell r="CM1270">
            <v>0</v>
          </cell>
          <cell r="CN1270">
            <v>0</v>
          </cell>
          <cell r="CO1270">
            <v>0</v>
          </cell>
          <cell r="CP1270">
            <v>0</v>
          </cell>
          <cell r="CQ1270">
            <v>0</v>
          </cell>
        </row>
        <row r="1271">
          <cell r="A1271">
            <v>668</v>
          </cell>
          <cell r="CB1271">
            <v>0</v>
          </cell>
          <cell r="CM1271">
            <v>0</v>
          </cell>
          <cell r="CN1271">
            <v>0</v>
          </cell>
          <cell r="CO1271">
            <v>0</v>
          </cell>
          <cell r="CP1271">
            <v>0</v>
          </cell>
          <cell r="CQ1271">
            <v>0</v>
          </cell>
        </row>
        <row r="1272">
          <cell r="A1272">
            <v>668</v>
          </cell>
          <cell r="CB1272">
            <v>11.612014191743373</v>
          </cell>
          <cell r="CM1272">
            <v>6.9252077562326866</v>
          </cell>
          <cell r="CN1272">
            <v>80.415610746145248</v>
          </cell>
          <cell r="CO1272">
            <v>40.827394827581379</v>
          </cell>
          <cell r="CP1272">
            <v>47.958502466985358</v>
          </cell>
          <cell r="CQ1272">
            <v>5.8954758131027516</v>
          </cell>
        </row>
        <row r="1273">
          <cell r="A1273">
            <v>668</v>
          </cell>
          <cell r="CB1273">
            <v>0</v>
          </cell>
          <cell r="CM1273">
            <v>0</v>
          </cell>
          <cell r="CN1273">
            <v>0</v>
          </cell>
          <cell r="CO1273">
            <v>0</v>
          </cell>
          <cell r="CP1273">
            <v>0</v>
          </cell>
          <cell r="CQ1273">
            <v>0</v>
          </cell>
        </row>
        <row r="1274">
          <cell r="A1274">
            <v>668</v>
          </cell>
          <cell r="CB1274">
            <v>0</v>
          </cell>
          <cell r="CM1274">
            <v>0</v>
          </cell>
          <cell r="CN1274">
            <v>0</v>
          </cell>
          <cell r="CO1274">
            <v>0</v>
          </cell>
          <cell r="CP1274">
            <v>0</v>
          </cell>
          <cell r="CQ1274">
            <v>0</v>
          </cell>
        </row>
        <row r="1275">
          <cell r="A1275">
            <v>668</v>
          </cell>
          <cell r="CB1275">
            <v>24.816912340626981</v>
          </cell>
          <cell r="CM1275">
            <v>7.7160493827160499</v>
          </cell>
          <cell r="CN1275">
            <v>191.48852114681313</v>
          </cell>
          <cell r="CO1275">
            <v>896.1438155257315</v>
          </cell>
          <cell r="CP1275">
            <v>59.537418076512736</v>
          </cell>
          <cell r="CQ1275">
            <v>116.1402384921348</v>
          </cell>
        </row>
        <row r="1276">
          <cell r="A1276">
            <v>668</v>
          </cell>
          <cell r="CB1276">
            <v>0</v>
          </cell>
          <cell r="CM1276">
            <v>0</v>
          </cell>
          <cell r="CN1276">
            <v>0</v>
          </cell>
          <cell r="CO1276">
            <v>0</v>
          </cell>
          <cell r="CP1276">
            <v>0</v>
          </cell>
          <cell r="CQ1276">
            <v>0</v>
          </cell>
        </row>
        <row r="1277">
          <cell r="A1277">
            <v>668</v>
          </cell>
          <cell r="CB1277">
            <v>0</v>
          </cell>
          <cell r="CM1277">
            <v>0</v>
          </cell>
          <cell r="CN1277">
            <v>0</v>
          </cell>
          <cell r="CO1277">
            <v>0</v>
          </cell>
          <cell r="CP1277">
            <v>0</v>
          </cell>
          <cell r="CQ1277">
            <v>0</v>
          </cell>
        </row>
        <row r="1278">
          <cell r="A1278">
            <v>668</v>
          </cell>
          <cell r="CB1278">
            <v>0</v>
          </cell>
          <cell r="CM1278">
            <v>0</v>
          </cell>
          <cell r="CN1278">
            <v>0</v>
          </cell>
          <cell r="CO1278">
            <v>0</v>
          </cell>
          <cell r="CP1278">
            <v>0</v>
          </cell>
          <cell r="CQ1278">
            <v>0</v>
          </cell>
        </row>
        <row r="1279">
          <cell r="CB1279">
            <v>0</v>
          </cell>
          <cell r="CM1279">
            <v>0</v>
          </cell>
          <cell r="CN1279">
            <v>0</v>
          </cell>
          <cell r="CO1279">
            <v>0</v>
          </cell>
          <cell r="CP1279">
            <v>0</v>
          </cell>
          <cell r="CQ1279">
            <v>0</v>
          </cell>
        </row>
        <row r="1280">
          <cell r="A1280">
            <v>4</v>
          </cell>
          <cell r="CB1280">
            <v>93.37302905677349</v>
          </cell>
          <cell r="CM1280">
            <v>4.5269352648257133</v>
          </cell>
          <cell r="CN1280">
            <v>422.69365802070394</v>
          </cell>
          <cell r="CO1280">
            <v>9115.7307590608598</v>
          </cell>
          <cell r="CP1280">
            <v>20.493142891922652</v>
          </cell>
          <cell r="CQ1280">
            <v>2013.6649246765437</v>
          </cell>
        </row>
        <row r="1281">
          <cell r="A1281">
            <v>4</v>
          </cell>
          <cell r="CB1281">
            <v>73.720776105383791</v>
          </cell>
          <cell r="CM1281">
            <v>4.5269352648257133</v>
          </cell>
          <cell r="CN1281">
            <v>333.72918110178267</v>
          </cell>
          <cell r="CO1281">
            <v>18848.445326218214</v>
          </cell>
          <cell r="CP1281">
            <v>20.493142891922652</v>
          </cell>
          <cell r="CQ1281">
            <v>4163.621572561603</v>
          </cell>
        </row>
        <row r="1282">
          <cell r="A1282">
            <v>4</v>
          </cell>
          <cell r="CB1282">
            <v>180.62016585933517</v>
          </cell>
          <cell r="CM1282">
            <v>4.5269352648257133</v>
          </cell>
          <cell r="CN1282">
            <v>817.65579836729376</v>
          </cell>
          <cell r="CO1282">
            <v>8128.0808669767866</v>
          </cell>
          <cell r="CP1282">
            <v>20.493142891922652</v>
          </cell>
          <cell r="CQ1282">
            <v>1795.493063515172</v>
          </cell>
        </row>
        <row r="1283">
          <cell r="A1283">
            <v>4</v>
          </cell>
          <cell r="CB1283">
            <v>0</v>
          </cell>
          <cell r="CM1283">
            <v>0</v>
          </cell>
          <cell r="CN1283">
            <v>0</v>
          </cell>
          <cell r="CO1283">
            <v>0</v>
          </cell>
          <cell r="CP1283">
            <v>0</v>
          </cell>
          <cell r="CQ1283">
            <v>0</v>
          </cell>
        </row>
        <row r="1284">
          <cell r="A1284">
            <v>4</v>
          </cell>
          <cell r="CB1284">
            <v>110.15705755471868</v>
          </cell>
          <cell r="CM1284">
            <v>4.5269352648257133</v>
          </cell>
          <cell r="CN1284">
            <v>498.6738685138917</v>
          </cell>
          <cell r="CO1284">
            <v>3571.9313886129457</v>
          </cell>
          <cell r="CP1284">
            <v>20.493142891922652</v>
          </cell>
          <cell r="CQ1284">
            <v>789.03964374459963</v>
          </cell>
        </row>
        <row r="1285">
          <cell r="A1285">
            <v>4</v>
          </cell>
          <cell r="CB1285">
            <v>95.14613416977096</v>
          </cell>
          <cell r="CM1285">
            <v>4.5269352648257133</v>
          </cell>
          <cell r="CN1285">
            <v>430.72039008497495</v>
          </cell>
          <cell r="CO1285">
            <v>8409.5818083155809</v>
          </cell>
          <cell r="CP1285">
            <v>20.493142891922652</v>
          </cell>
          <cell r="CQ1285">
            <v>1857.6766214569118</v>
          </cell>
        </row>
        <row r="1286">
          <cell r="A1286">
            <v>4</v>
          </cell>
          <cell r="CB1286">
            <v>0</v>
          </cell>
          <cell r="CM1286">
            <v>0</v>
          </cell>
          <cell r="CN1286">
            <v>0</v>
          </cell>
          <cell r="CO1286">
            <v>0</v>
          </cell>
          <cell r="CP1286">
            <v>0</v>
          </cell>
          <cell r="CQ1286">
            <v>0</v>
          </cell>
        </row>
        <row r="1287">
          <cell r="A1287">
            <v>4</v>
          </cell>
          <cell r="CB1287">
            <v>0</v>
          </cell>
          <cell r="CM1287">
            <v>0</v>
          </cell>
          <cell r="CN1287">
            <v>0</v>
          </cell>
          <cell r="CO1287">
            <v>0</v>
          </cell>
          <cell r="CP1287">
            <v>0</v>
          </cell>
          <cell r="CQ1287">
            <v>0</v>
          </cell>
        </row>
        <row r="1288">
          <cell r="A1288">
            <v>4</v>
          </cell>
          <cell r="CB1288">
            <v>0</v>
          </cell>
          <cell r="CM1288">
            <v>0</v>
          </cell>
          <cell r="CN1288">
            <v>0</v>
          </cell>
          <cell r="CO1288">
            <v>0</v>
          </cell>
          <cell r="CP1288">
            <v>0</v>
          </cell>
          <cell r="CQ1288">
            <v>0</v>
          </cell>
        </row>
        <row r="1289">
          <cell r="A1289">
            <v>4</v>
          </cell>
          <cell r="CB1289">
            <v>0</v>
          </cell>
          <cell r="CM1289">
            <v>0</v>
          </cell>
          <cell r="CN1289">
            <v>0</v>
          </cell>
          <cell r="CO1289">
            <v>0</v>
          </cell>
          <cell r="CP1289">
            <v>0</v>
          </cell>
          <cell r="CQ1289">
            <v>0</v>
          </cell>
        </row>
        <row r="1290">
          <cell r="A1290">
            <v>4</v>
          </cell>
          <cell r="CB1290">
            <v>0</v>
          </cell>
          <cell r="CM1290">
            <v>0</v>
          </cell>
          <cell r="CN1290">
            <v>0</v>
          </cell>
          <cell r="CO1290">
            <v>0</v>
          </cell>
          <cell r="CP1290">
            <v>0</v>
          </cell>
          <cell r="CQ1290">
            <v>0</v>
          </cell>
        </row>
        <row r="1291">
          <cell r="A1291">
            <v>4</v>
          </cell>
          <cell r="CB1291">
            <v>0</v>
          </cell>
          <cell r="CM1291">
            <v>0</v>
          </cell>
          <cell r="CN1291">
            <v>0</v>
          </cell>
          <cell r="CO1291">
            <v>0</v>
          </cell>
          <cell r="CP1291">
            <v>0</v>
          </cell>
          <cell r="CQ1291">
            <v>0</v>
          </cell>
        </row>
        <row r="1292">
          <cell r="A1292">
            <v>4</v>
          </cell>
          <cell r="CB1292">
            <v>0</v>
          </cell>
          <cell r="CM1292">
            <v>0</v>
          </cell>
          <cell r="CN1292">
            <v>0</v>
          </cell>
          <cell r="CO1292">
            <v>0</v>
          </cell>
          <cell r="CP1292">
            <v>0</v>
          </cell>
          <cell r="CQ1292">
            <v>0</v>
          </cell>
        </row>
        <row r="1293">
          <cell r="A1293">
            <v>4</v>
          </cell>
          <cell r="CB1293">
            <v>142.58603534405245</v>
          </cell>
          <cell r="CM1293">
            <v>4.5269352648257133</v>
          </cell>
          <cell r="CN1293">
            <v>645.47775167067664</v>
          </cell>
          <cell r="CO1293">
            <v>85.233293321949191</v>
          </cell>
          <cell r="CP1293">
            <v>20.493142891922652</v>
          </cell>
          <cell r="CQ1293">
            <v>18.828034494818574</v>
          </cell>
        </row>
        <row r="1294">
          <cell r="A1294">
            <v>4</v>
          </cell>
          <cell r="CB1294">
            <v>264.11141179920872</v>
          </cell>
          <cell r="CM1294">
            <v>4.5269352648257133</v>
          </cell>
          <cell r="CN1294">
            <v>1195.615263916744</v>
          </cell>
          <cell r="CO1294">
            <v>71715.13607921754</v>
          </cell>
          <cell r="CP1294">
            <v>20.493142891922652</v>
          </cell>
          <cell r="CQ1294">
            <v>15841.873559899153</v>
          </cell>
        </row>
        <row r="1295">
          <cell r="A1295">
            <v>4</v>
          </cell>
          <cell r="CB1295">
            <v>146.26064637932762</v>
          </cell>
          <cell r="CM1295">
            <v>4.5269352648257133</v>
          </cell>
          <cell r="CN1295">
            <v>662.11247795078145</v>
          </cell>
          <cell r="CO1295">
            <v>290.71986555781922</v>
          </cell>
          <cell r="CP1295">
            <v>20.493142891922652</v>
          </cell>
          <cell r="CQ1295">
            <v>64.220018301722263</v>
          </cell>
        </row>
        <row r="1296">
          <cell r="A1296">
            <v>4</v>
          </cell>
          <cell r="CB1296">
            <v>0</v>
          </cell>
          <cell r="CM1296">
            <v>0</v>
          </cell>
          <cell r="CN1296">
            <v>0</v>
          </cell>
          <cell r="CO1296">
            <v>0</v>
          </cell>
          <cell r="CP1296">
            <v>0</v>
          </cell>
          <cell r="CQ1296">
            <v>0</v>
          </cell>
        </row>
        <row r="1297">
          <cell r="A1297">
            <v>4</v>
          </cell>
          <cell r="CB1297">
            <v>0</v>
          </cell>
          <cell r="CM1297">
            <v>0</v>
          </cell>
          <cell r="CN1297">
            <v>0</v>
          </cell>
          <cell r="CO1297">
            <v>0</v>
          </cell>
          <cell r="CP1297">
            <v>0</v>
          </cell>
          <cell r="CQ1297">
            <v>0</v>
          </cell>
        </row>
        <row r="1298">
          <cell r="A1298">
            <v>4</v>
          </cell>
          <cell r="CB1298">
            <v>0</v>
          </cell>
          <cell r="CM1298">
            <v>0</v>
          </cell>
          <cell r="CN1298">
            <v>0</v>
          </cell>
          <cell r="CO1298">
            <v>0</v>
          </cell>
          <cell r="CP1298">
            <v>0</v>
          </cell>
          <cell r="CQ1298">
            <v>0</v>
          </cell>
        </row>
        <row r="1299">
          <cell r="A1299">
            <v>4</v>
          </cell>
          <cell r="CB1299">
            <v>0</v>
          </cell>
          <cell r="CM1299">
            <v>0</v>
          </cell>
          <cell r="CN1299">
            <v>0</v>
          </cell>
          <cell r="CO1299">
            <v>0</v>
          </cell>
          <cell r="CP1299">
            <v>0</v>
          </cell>
          <cell r="CQ1299">
            <v>0</v>
          </cell>
        </row>
        <row r="1300">
          <cell r="A1300">
            <v>4</v>
          </cell>
          <cell r="CB1300">
            <v>0</v>
          </cell>
          <cell r="CM1300">
            <v>0</v>
          </cell>
          <cell r="CN1300">
            <v>0</v>
          </cell>
          <cell r="CO1300">
            <v>0</v>
          </cell>
          <cell r="CP1300">
            <v>0</v>
          </cell>
          <cell r="CQ1300">
            <v>0</v>
          </cell>
        </row>
        <row r="1301">
          <cell r="CB1301">
            <v>0</v>
          </cell>
          <cell r="CM1301">
            <v>0</v>
          </cell>
          <cell r="CN1301">
            <v>0</v>
          </cell>
          <cell r="CO1301">
            <v>0</v>
          </cell>
          <cell r="CP1301">
            <v>0</v>
          </cell>
          <cell r="CQ1301">
            <v>0</v>
          </cell>
        </row>
        <row r="1302">
          <cell r="A1302">
            <v>16.100000000000001</v>
          </cell>
          <cell r="CB1302">
            <v>15.839784221636178</v>
          </cell>
          <cell r="CM1302">
            <v>4.5269352648257133</v>
          </cell>
          <cell r="CN1302">
            <v>71.70567778015473</v>
          </cell>
          <cell r="CO1302">
            <v>1.1904371168785608</v>
          </cell>
          <cell r="CP1302">
            <v>20.493142891922652</v>
          </cell>
          <cell r="CQ1302">
            <v>0.26296755911847408</v>
          </cell>
        </row>
        <row r="1303">
          <cell r="A1303">
            <v>16.100000000000001</v>
          </cell>
          <cell r="CB1303">
            <v>0</v>
          </cell>
          <cell r="CM1303">
            <v>0</v>
          </cell>
          <cell r="CN1303">
            <v>0</v>
          </cell>
          <cell r="CO1303">
            <v>0</v>
          </cell>
          <cell r="CP1303">
            <v>0</v>
          </cell>
          <cell r="CQ1303">
            <v>0</v>
          </cell>
        </row>
        <row r="1304">
          <cell r="A1304">
            <v>16.100000000000001</v>
          </cell>
          <cell r="CB1304">
            <v>0</v>
          </cell>
          <cell r="CM1304">
            <v>0</v>
          </cell>
          <cell r="CN1304">
            <v>0</v>
          </cell>
          <cell r="CO1304">
            <v>0</v>
          </cell>
          <cell r="CP1304">
            <v>0</v>
          </cell>
          <cell r="CQ1304">
            <v>0</v>
          </cell>
        </row>
        <row r="1305">
          <cell r="A1305">
            <v>16.100000000000001</v>
          </cell>
          <cell r="CB1305">
            <v>13.640753881880615</v>
          </cell>
          <cell r="CM1305">
            <v>4.5269352648257133</v>
          </cell>
          <cell r="CN1305">
            <v>61.750809786693601</v>
          </cell>
          <cell r="CO1305">
            <v>12.87170905053452</v>
          </cell>
          <cell r="CP1305">
            <v>20.493142891922652</v>
          </cell>
          <cell r="CQ1305">
            <v>2.8433605292630753</v>
          </cell>
        </row>
        <row r="1306">
          <cell r="A1306">
            <v>16.100000000000001</v>
          </cell>
          <cell r="CB1306">
            <v>10.777216536027833</v>
          </cell>
          <cell r="CM1306">
            <v>4.5269352648257133</v>
          </cell>
          <cell r="CN1306">
            <v>48.787761593607215</v>
          </cell>
          <cell r="CO1306">
            <v>93.709157970221753</v>
          </cell>
          <cell r="CP1306">
            <v>20.493142891922652</v>
          </cell>
          <cell r="CQ1306">
            <v>20.700352995621984</v>
          </cell>
        </row>
        <row r="1307">
          <cell r="A1307">
            <v>16.100000000000001</v>
          </cell>
          <cell r="CB1307">
            <v>11.450377599591651</v>
          </cell>
          <cell r="CM1307">
            <v>4.5269352648257133</v>
          </cell>
          <cell r="CN1307">
            <v>51.835118151161844</v>
          </cell>
          <cell r="CO1307">
            <v>68.031013068477947</v>
          </cell>
          <cell r="CP1307">
            <v>20.493142891922652</v>
          </cell>
          <cell r="CQ1307">
            <v>15.028050786826778</v>
          </cell>
        </row>
        <row r="1308">
          <cell r="A1308">
            <v>16.100000000000001</v>
          </cell>
          <cell r="CB1308">
            <v>0</v>
          </cell>
          <cell r="CM1308">
            <v>0</v>
          </cell>
          <cell r="CN1308">
            <v>0</v>
          </cell>
          <cell r="CO1308">
            <v>0</v>
          </cell>
          <cell r="CP1308">
            <v>0</v>
          </cell>
          <cell r="CQ1308">
            <v>0</v>
          </cell>
        </row>
        <row r="1309">
          <cell r="A1309">
            <v>16.100000000000001</v>
          </cell>
          <cell r="CB1309">
            <v>0</v>
          </cell>
          <cell r="CM1309">
            <v>0</v>
          </cell>
          <cell r="CN1309">
            <v>0</v>
          </cell>
          <cell r="CO1309">
            <v>0</v>
          </cell>
          <cell r="CP1309">
            <v>0</v>
          </cell>
          <cell r="CQ1309">
            <v>0</v>
          </cell>
        </row>
        <row r="1310">
          <cell r="A1310">
            <v>16.100000000000001</v>
          </cell>
          <cell r="CB1310">
            <v>0</v>
          </cell>
          <cell r="CM1310">
            <v>0</v>
          </cell>
          <cell r="CN1310">
            <v>0</v>
          </cell>
          <cell r="CO1310">
            <v>0</v>
          </cell>
          <cell r="CP1310">
            <v>0</v>
          </cell>
          <cell r="CQ1310">
            <v>0</v>
          </cell>
        </row>
        <row r="1311">
          <cell r="A1311">
            <v>16.100000000000001</v>
          </cell>
          <cell r="CB1311">
            <v>0</v>
          </cell>
          <cell r="CM1311">
            <v>0</v>
          </cell>
          <cell r="CN1311">
            <v>0</v>
          </cell>
          <cell r="CO1311">
            <v>0</v>
          </cell>
          <cell r="CP1311">
            <v>0</v>
          </cell>
          <cell r="CQ1311">
            <v>0</v>
          </cell>
        </row>
        <row r="1312">
          <cell r="A1312">
            <v>16.100000000000001</v>
          </cell>
          <cell r="CB1312">
            <v>22.765153696163448</v>
          </cell>
          <cell r="CM1312">
            <v>4.5269352648257133</v>
          </cell>
          <cell r="CN1312">
            <v>103.05637707633974</v>
          </cell>
          <cell r="CO1312">
            <v>250.45911759830184</v>
          </cell>
          <cell r="CP1312">
            <v>20.493142891922652</v>
          </cell>
          <cell r="CQ1312">
            <v>55.326419077464877</v>
          </cell>
        </row>
        <row r="1313">
          <cell r="A1313">
            <v>16.100000000000001</v>
          </cell>
          <cell r="CB1313">
            <v>7.0397686936771038</v>
          </cell>
          <cell r="CM1313">
            <v>4.5269352648257133</v>
          </cell>
          <cell r="CN1313">
            <v>31.868577155622926</v>
          </cell>
          <cell r="CO1313">
            <v>310.90032188072252</v>
          </cell>
          <cell r="CP1313">
            <v>20.493142891922652</v>
          </cell>
          <cell r="CQ1313">
            <v>68.677881103451597</v>
          </cell>
        </row>
        <row r="1314">
          <cell r="A1314">
            <v>16.100000000000001</v>
          </cell>
          <cell r="CB1314">
            <v>0</v>
          </cell>
          <cell r="CM1314">
            <v>0</v>
          </cell>
          <cell r="CN1314">
            <v>0</v>
          </cell>
          <cell r="CO1314">
            <v>0</v>
          </cell>
          <cell r="CP1314">
            <v>0</v>
          </cell>
          <cell r="CQ1314">
            <v>0</v>
          </cell>
        </row>
        <row r="1315">
          <cell r="A1315">
            <v>16.100000000000001</v>
          </cell>
          <cell r="CB1315">
            <v>25.775809538567227</v>
          </cell>
          <cell r="CM1315">
            <v>4.5269352648257133</v>
          </cell>
          <cell r="CN1315">
            <v>116.68542117957098</v>
          </cell>
          <cell r="CO1315">
            <v>494.24185733061688</v>
          </cell>
          <cell r="CP1315">
            <v>20.493142891922652</v>
          </cell>
          <cell r="CQ1315">
            <v>109.17802628433326</v>
          </cell>
        </row>
        <row r="1316">
          <cell r="CB1316">
            <v>0</v>
          </cell>
          <cell r="CM1316">
            <v>0</v>
          </cell>
          <cell r="CN1316">
            <v>0</v>
          </cell>
          <cell r="CO1316">
            <v>0</v>
          </cell>
          <cell r="CP1316">
            <v>0</v>
          </cell>
          <cell r="CQ1316">
            <v>0</v>
          </cell>
        </row>
        <row r="1317">
          <cell r="A1317">
            <v>16</v>
          </cell>
          <cell r="CB1317">
            <v>16.093050401840973</v>
          </cell>
          <cell r="CM1317">
            <v>4.5269352648257133</v>
          </cell>
          <cell r="CN1317">
            <v>72.852197382711509</v>
          </cell>
          <cell r="CO1317">
            <v>36.309885750575326</v>
          </cell>
          <cell r="CP1317">
            <v>20.493142891922652</v>
          </cell>
          <cell r="CQ1317">
            <v>8.0208537623020888</v>
          </cell>
        </row>
        <row r="1318">
          <cell r="A1318">
            <v>16</v>
          </cell>
          <cell r="CB1318">
            <v>0</v>
          </cell>
          <cell r="CM1318">
            <v>0</v>
          </cell>
          <cell r="CN1318">
            <v>0</v>
          </cell>
          <cell r="CO1318">
            <v>0</v>
          </cell>
          <cell r="CP1318">
            <v>0</v>
          </cell>
          <cell r="CQ1318">
            <v>0</v>
          </cell>
        </row>
        <row r="1319">
          <cell r="A1319">
            <v>16</v>
          </cell>
          <cell r="CB1319">
            <v>0</v>
          </cell>
          <cell r="CM1319">
            <v>0</v>
          </cell>
          <cell r="CN1319">
            <v>0</v>
          </cell>
          <cell r="CO1319">
            <v>0</v>
          </cell>
          <cell r="CP1319">
            <v>0</v>
          </cell>
          <cell r="CQ1319">
            <v>0</v>
          </cell>
        </row>
        <row r="1320">
          <cell r="A1320">
            <v>16</v>
          </cell>
          <cell r="CB1320">
            <v>15.754673621398414</v>
          </cell>
          <cell r="CM1320">
            <v>4.5269352648257133</v>
          </cell>
          <cell r="CN1320">
            <v>71.320387602527902</v>
          </cell>
          <cell r="CO1320">
            <v>45.504725834717391</v>
          </cell>
          <cell r="CP1320">
            <v>20.493142891922652</v>
          </cell>
          <cell r="CQ1320">
            <v>10.051993936889071</v>
          </cell>
        </row>
        <row r="1321">
          <cell r="A1321">
            <v>16</v>
          </cell>
          <cell r="CB1321">
            <v>11.507905439450976</v>
          </cell>
          <cell r="CM1321">
            <v>4.5269352648257133</v>
          </cell>
          <cell r="CN1321">
            <v>52.095542958130274</v>
          </cell>
          <cell r="CO1321">
            <v>249.05246152566133</v>
          </cell>
          <cell r="CP1321">
            <v>20.493142891922652</v>
          </cell>
          <cell r="CQ1321">
            <v>55.015688751018587</v>
          </cell>
        </row>
        <row r="1322">
          <cell r="A1322">
            <v>16</v>
          </cell>
          <cell r="CB1322">
            <v>0</v>
          </cell>
          <cell r="CM1322">
            <v>0</v>
          </cell>
          <cell r="CN1322">
            <v>0</v>
          </cell>
          <cell r="CO1322">
            <v>0</v>
          </cell>
          <cell r="CP1322">
            <v>0</v>
          </cell>
          <cell r="CQ1322">
            <v>0</v>
          </cell>
        </row>
        <row r="1323">
          <cell r="A1323">
            <v>16</v>
          </cell>
          <cell r="CB1323">
            <v>0</v>
          </cell>
          <cell r="CM1323">
            <v>0</v>
          </cell>
          <cell r="CN1323">
            <v>0</v>
          </cell>
          <cell r="CO1323">
            <v>0</v>
          </cell>
          <cell r="CP1323">
            <v>0</v>
          </cell>
          <cell r="CQ1323">
            <v>0</v>
          </cell>
        </row>
        <row r="1324">
          <cell r="A1324">
            <v>16</v>
          </cell>
          <cell r="CB1324">
            <v>0</v>
          </cell>
          <cell r="CM1324">
            <v>0</v>
          </cell>
          <cell r="CN1324">
            <v>0</v>
          </cell>
          <cell r="CO1324">
            <v>0</v>
          </cell>
          <cell r="CP1324">
            <v>0</v>
          </cell>
          <cell r="CQ1324">
            <v>0</v>
          </cell>
        </row>
        <row r="1325">
          <cell r="A1325">
            <v>16</v>
          </cell>
          <cell r="CB1325">
            <v>0</v>
          </cell>
          <cell r="CM1325">
            <v>0</v>
          </cell>
          <cell r="CN1325">
            <v>0</v>
          </cell>
          <cell r="CO1325">
            <v>0</v>
          </cell>
          <cell r="CP1325">
            <v>0</v>
          </cell>
          <cell r="CQ1325">
            <v>0</v>
          </cell>
        </row>
        <row r="1326">
          <cell r="A1326">
            <v>16</v>
          </cell>
          <cell r="CB1326">
            <v>16.252575484203607</v>
          </cell>
          <cell r="CM1326">
            <v>4.5269352648257133</v>
          </cell>
          <cell r="CN1326">
            <v>73.574357103683155</v>
          </cell>
          <cell r="CO1326">
            <v>32.33461509378629</v>
          </cell>
          <cell r="CP1326">
            <v>20.493142891922652</v>
          </cell>
          <cell r="CQ1326">
            <v>7.1427164742173908</v>
          </cell>
        </row>
        <row r="1327">
          <cell r="A1327">
            <v>16</v>
          </cell>
          <cell r="CB1327">
            <v>22.124405471259156</v>
          </cell>
          <cell r="CM1327">
            <v>4.5269352648257133</v>
          </cell>
          <cell r="CN1327">
            <v>100.15575134114603</v>
          </cell>
          <cell r="CO1327">
            <v>46.333913237362886</v>
          </cell>
          <cell r="CP1327">
            <v>20.493142891922652</v>
          </cell>
          <cell r="CQ1327">
            <v>10.235161434133461</v>
          </cell>
        </row>
        <row r="1328">
          <cell r="A1328">
            <v>16</v>
          </cell>
          <cell r="CB1328">
            <v>0</v>
          </cell>
          <cell r="CM1328">
            <v>0</v>
          </cell>
          <cell r="CN1328">
            <v>0</v>
          </cell>
          <cell r="CO1328">
            <v>0</v>
          </cell>
          <cell r="CP1328">
            <v>0</v>
          </cell>
          <cell r="CQ1328">
            <v>0</v>
          </cell>
        </row>
        <row r="1329">
          <cell r="A1329">
            <v>16</v>
          </cell>
          <cell r="CB1329">
            <v>26.598674179368381</v>
          </cell>
          <cell r="CM1329">
            <v>4.5269352648257133</v>
          </cell>
          <cell r="CN1329">
            <v>120.41047614019186</v>
          </cell>
          <cell r="CO1329">
            <v>266.55860349852753</v>
          </cell>
          <cell r="CP1329">
            <v>20.493142891922652</v>
          </cell>
          <cell r="CQ1329">
            <v>58.882795512824728</v>
          </cell>
        </row>
        <row r="1330">
          <cell r="A1330">
            <v>16</v>
          </cell>
          <cell r="CB1330">
            <v>24.144846508017224</v>
          </cell>
          <cell r="CM1330">
            <v>4.5269352648257133</v>
          </cell>
          <cell r="CN1330">
            <v>109.30215712094716</v>
          </cell>
          <cell r="CO1330">
            <v>123.33685233072218</v>
          </cell>
          <cell r="CP1330">
            <v>20.493142891922652</v>
          </cell>
          <cell r="CQ1330">
            <v>27.245110679856527</v>
          </cell>
        </row>
        <row r="1331">
          <cell r="CB1331">
            <v>0</v>
          </cell>
          <cell r="CM1331">
            <v>0</v>
          </cell>
          <cell r="CN1331">
            <v>0</v>
          </cell>
          <cell r="CO1331">
            <v>0</v>
          </cell>
          <cell r="CP1331">
            <v>0</v>
          </cell>
          <cell r="CQ1331">
            <v>0</v>
          </cell>
        </row>
        <row r="1332">
          <cell r="A1332">
            <v>368</v>
          </cell>
          <cell r="CB1332">
            <v>0</v>
          </cell>
          <cell r="CM1332">
            <v>0</v>
          </cell>
          <cell r="CN1332">
            <v>0</v>
          </cell>
          <cell r="CO1332">
            <v>0</v>
          </cell>
          <cell r="CP1332">
            <v>0</v>
          </cell>
          <cell r="CQ1332">
            <v>0</v>
          </cell>
        </row>
        <row r="1333">
          <cell r="A1333">
            <v>368</v>
          </cell>
          <cell r="CB1333">
            <v>54.520708850617403</v>
          </cell>
          <cell r="CM1333">
            <v>4.5269352648257133</v>
          </cell>
          <cell r="CN1333">
            <v>246.81171955915531</v>
          </cell>
          <cell r="CO1333">
            <v>1087.5988341634879</v>
          </cell>
          <cell r="CP1333">
            <v>20.493142891922652</v>
          </cell>
          <cell r="CQ1333">
            <v>240.25058246671446</v>
          </cell>
        </row>
        <row r="1334">
          <cell r="A1334">
            <v>368</v>
          </cell>
          <cell r="CB1334">
            <v>37.639209884930615</v>
          </cell>
          <cell r="CM1334">
            <v>4.5269352648257133</v>
          </cell>
          <cell r="CN1334">
            <v>170.39026656826897</v>
          </cell>
          <cell r="CO1334">
            <v>8.6395992662854297</v>
          </cell>
          <cell r="CP1334">
            <v>20.493142891922652</v>
          </cell>
          <cell r="CQ1334">
            <v>1.9084874779224512</v>
          </cell>
        </row>
        <row r="1335">
          <cell r="A1335">
            <v>368</v>
          </cell>
          <cell r="CB1335">
            <v>0</v>
          </cell>
          <cell r="CM1335">
            <v>0</v>
          </cell>
          <cell r="CN1335">
            <v>0</v>
          </cell>
          <cell r="CO1335">
            <v>0</v>
          </cell>
          <cell r="CP1335">
            <v>0</v>
          </cell>
          <cell r="CQ1335">
            <v>0</v>
          </cell>
        </row>
        <row r="1336">
          <cell r="A1336">
            <v>368</v>
          </cell>
          <cell r="CB1336">
            <v>0</v>
          </cell>
          <cell r="CM1336">
            <v>0</v>
          </cell>
          <cell r="CN1336">
            <v>0</v>
          </cell>
          <cell r="CO1336">
            <v>0</v>
          </cell>
          <cell r="CP1336">
            <v>0</v>
          </cell>
          <cell r="CQ1336">
            <v>0</v>
          </cell>
        </row>
        <row r="1337">
          <cell r="A1337">
            <v>368</v>
          </cell>
          <cell r="CB1337">
            <v>0</v>
          </cell>
          <cell r="CM1337">
            <v>0</v>
          </cell>
          <cell r="CN1337">
            <v>0</v>
          </cell>
          <cell r="CO1337">
            <v>0</v>
          </cell>
          <cell r="CP1337">
            <v>0</v>
          </cell>
          <cell r="CQ1337">
            <v>0</v>
          </cell>
        </row>
        <row r="1338">
          <cell r="A1338">
            <v>368</v>
          </cell>
          <cell r="CB1338">
            <v>31.570494644994678</v>
          </cell>
          <cell r="CM1338">
            <v>4.5269352648257133</v>
          </cell>
          <cell r="CN1338">
            <v>142.91758553641776</v>
          </cell>
          <cell r="CO1338">
            <v>251.26940580501554</v>
          </cell>
          <cell r="CP1338">
            <v>20.493142891922652</v>
          </cell>
          <cell r="CQ1338">
            <v>55.505411742327929</v>
          </cell>
        </row>
        <row r="1339">
          <cell r="A1339">
            <v>368</v>
          </cell>
          <cell r="CB1339">
            <v>25.540595400533299</v>
          </cell>
          <cell r="CM1339">
            <v>4.5269352648257133</v>
          </cell>
          <cell r="CN1339">
            <v>115.62062200331961</v>
          </cell>
          <cell r="CO1339">
            <v>822.60277078038064</v>
          </cell>
          <cell r="CP1339">
            <v>20.493142891922652</v>
          </cell>
          <cell r="CQ1339">
            <v>181.71295206538608</v>
          </cell>
        </row>
        <row r="1340">
          <cell r="A1340">
            <v>368</v>
          </cell>
          <cell r="CB1340">
            <v>24.128994471058956</v>
          </cell>
          <cell r="CM1340">
            <v>4.5269352648257133</v>
          </cell>
          <cell r="CN1340">
            <v>109.23039597582145</v>
          </cell>
          <cell r="CO1340">
            <v>1003.9049232901104</v>
          </cell>
          <cell r="CP1340">
            <v>20.493142891922652</v>
          </cell>
          <cell r="CQ1340">
            <v>221.76259755478537</v>
          </cell>
        </row>
        <row r="1341">
          <cell r="A1341">
            <v>368</v>
          </cell>
          <cell r="CB1341">
            <v>27.758891015004327</v>
          </cell>
          <cell r="CM1341">
            <v>4.5269352648257133</v>
          </cell>
          <cell r="CN1341">
            <v>125.66270264827672</v>
          </cell>
          <cell r="CO1341">
            <v>574.14267886349762</v>
          </cell>
          <cell r="CP1341">
            <v>20.493142891922652</v>
          </cell>
          <cell r="CQ1341">
            <v>126.82811776094661</v>
          </cell>
        </row>
        <row r="1342">
          <cell r="A1342">
            <v>368</v>
          </cell>
          <cell r="CB1342">
            <v>50.035401888821831</v>
          </cell>
          <cell r="CM1342">
            <v>4.5269352648257133</v>
          </cell>
          <cell r="CN1342">
            <v>226.50702530023466</v>
          </cell>
          <cell r="CO1342">
            <v>549.22533563417085</v>
          </cell>
          <cell r="CP1342">
            <v>20.493142891922652</v>
          </cell>
          <cell r="CQ1342">
            <v>121.32387664158833</v>
          </cell>
        </row>
        <row r="1343">
          <cell r="A1343">
            <v>368</v>
          </cell>
          <cell r="CB1343">
            <v>0</v>
          </cell>
          <cell r="CM1343">
            <v>0</v>
          </cell>
          <cell r="CN1343">
            <v>0</v>
          </cell>
          <cell r="CO1343">
            <v>0</v>
          </cell>
          <cell r="CP1343">
            <v>0</v>
          </cell>
          <cell r="CQ1343">
            <v>0</v>
          </cell>
        </row>
        <row r="1344">
          <cell r="A1344">
            <v>368</v>
          </cell>
          <cell r="CB1344">
            <v>0</v>
          </cell>
          <cell r="CM1344">
            <v>0</v>
          </cell>
          <cell r="CN1344">
            <v>0</v>
          </cell>
          <cell r="CO1344">
            <v>0</v>
          </cell>
          <cell r="CP1344">
            <v>0</v>
          </cell>
          <cell r="CQ1344">
            <v>0</v>
          </cell>
        </row>
        <row r="1345">
          <cell r="A1345">
            <v>368</v>
          </cell>
          <cell r="CB1345">
            <v>0</v>
          </cell>
          <cell r="CM1345">
            <v>0</v>
          </cell>
          <cell r="CN1345">
            <v>0</v>
          </cell>
          <cell r="CO1345">
            <v>0</v>
          </cell>
          <cell r="CP1345">
            <v>0</v>
          </cell>
          <cell r="CQ1345">
            <v>0</v>
          </cell>
        </row>
        <row r="1346">
          <cell r="A1346">
            <v>368</v>
          </cell>
          <cell r="CB1346">
            <v>0</v>
          </cell>
          <cell r="CM1346">
            <v>0</v>
          </cell>
          <cell r="CN1346">
            <v>0</v>
          </cell>
          <cell r="CO1346">
            <v>0</v>
          </cell>
          <cell r="CP1346">
            <v>0</v>
          </cell>
          <cell r="CQ1346">
            <v>0</v>
          </cell>
        </row>
        <row r="1347">
          <cell r="A1347">
            <v>368</v>
          </cell>
          <cell r="CB1347">
            <v>0</v>
          </cell>
          <cell r="CM1347">
            <v>0</v>
          </cell>
          <cell r="CN1347">
            <v>0</v>
          </cell>
          <cell r="CO1347">
            <v>0</v>
          </cell>
          <cell r="CP1347">
            <v>0</v>
          </cell>
          <cell r="CQ1347">
            <v>0</v>
          </cell>
        </row>
        <row r="1348">
          <cell r="A1348">
            <v>368</v>
          </cell>
          <cell r="CB1348">
            <v>0</v>
          </cell>
          <cell r="CM1348">
            <v>0</v>
          </cell>
          <cell r="CN1348">
            <v>0</v>
          </cell>
          <cell r="CO1348">
            <v>0</v>
          </cell>
          <cell r="CP1348">
            <v>0</v>
          </cell>
          <cell r="CQ1348">
            <v>0</v>
          </cell>
        </row>
        <row r="1349">
          <cell r="A1349">
            <v>368</v>
          </cell>
          <cell r="CB1349">
            <v>71.689981647973752</v>
          </cell>
          <cell r="CM1349">
            <v>4.5269352648257133</v>
          </cell>
          <cell r="CN1349">
            <v>324.53590605692057</v>
          </cell>
          <cell r="CO1349">
            <v>4831.5192972833393</v>
          </cell>
          <cell r="CP1349">
            <v>20.493142891922652</v>
          </cell>
          <cell r="CQ1349">
            <v>1067.2826127698895</v>
          </cell>
        </row>
        <row r="1350">
          <cell r="A1350">
            <v>368</v>
          </cell>
          <cell r="CB1350">
            <v>28.301932748484532</v>
          </cell>
          <cell r="CM1350">
            <v>4.5269352648257133</v>
          </cell>
          <cell r="CN1350">
            <v>128.12101742184035</v>
          </cell>
          <cell r="CO1350">
            <v>520.10755243435381</v>
          </cell>
          <cell r="CP1350">
            <v>20.493142891922652</v>
          </cell>
          <cell r="CQ1350">
            <v>114.89175833274874</v>
          </cell>
        </row>
        <row r="1351">
          <cell r="CB1351">
            <v>0</v>
          </cell>
          <cell r="CM1351">
            <v>0</v>
          </cell>
          <cell r="CN1351">
            <v>0</v>
          </cell>
          <cell r="CO1351">
            <v>0</v>
          </cell>
          <cell r="CP1351">
            <v>0</v>
          </cell>
          <cell r="CQ1351">
            <v>0</v>
          </cell>
        </row>
        <row r="1352">
          <cell r="A1352">
            <v>104</v>
          </cell>
          <cell r="CB1352">
            <v>12.805723757677107</v>
          </cell>
          <cell r="CM1352">
            <v>4.5269352648257133</v>
          </cell>
          <cell r="CN1352">
            <v>57.970682470244945</v>
          </cell>
          <cell r="CO1352">
            <v>48.293612455748963</v>
          </cell>
          <cell r="CP1352">
            <v>20.493142891922652</v>
          </cell>
          <cell r="CQ1352">
            <v>10.668058991474945</v>
          </cell>
        </row>
        <row r="1353">
          <cell r="A1353">
            <v>104</v>
          </cell>
          <cell r="CB1353">
            <v>13.196944451058499</v>
          </cell>
          <cell r="CM1353">
            <v>4.5269352648257133</v>
          </cell>
          <cell r="CN1353">
            <v>59.741713223442737</v>
          </cell>
          <cell r="CO1353">
            <v>60.555555757311048</v>
          </cell>
          <cell r="CP1353">
            <v>20.493142891922652</v>
          </cell>
          <cell r="CQ1353">
            <v>13.37672226679001</v>
          </cell>
        </row>
        <row r="1354">
          <cell r="A1354">
            <v>104</v>
          </cell>
          <cell r="CB1354">
            <v>12.71646244100377</v>
          </cell>
          <cell r="CM1354">
            <v>4.5269352648257133</v>
          </cell>
          <cell r="CN1354">
            <v>57.566602268011643</v>
          </cell>
          <cell r="CO1354">
            <v>45.690068100209807</v>
          </cell>
          <cell r="CP1354">
            <v>20.493142891922652</v>
          </cell>
          <cell r="CQ1354">
            <v>10.092936043336346</v>
          </cell>
        </row>
        <row r="1355">
          <cell r="A1355">
            <v>104</v>
          </cell>
          <cell r="CB1355">
            <v>8.7663564383569454</v>
          </cell>
          <cell r="CM1355">
            <v>4.5269352648257133</v>
          </cell>
          <cell r="CN1355">
            <v>39.684728104829993</v>
          </cell>
          <cell r="CO1355">
            <v>2.7061499320595512</v>
          </cell>
          <cell r="CP1355">
            <v>20.493142891922652</v>
          </cell>
          <cell r="CQ1355">
            <v>0.59778851999195481</v>
          </cell>
        </row>
        <row r="1356">
          <cell r="A1356">
            <v>104</v>
          </cell>
          <cell r="CB1356">
            <v>0</v>
          </cell>
          <cell r="CM1356">
            <v>0</v>
          </cell>
          <cell r="CN1356">
            <v>0</v>
          </cell>
          <cell r="CO1356">
            <v>0</v>
          </cell>
          <cell r="CP1356">
            <v>0</v>
          </cell>
          <cell r="CQ1356">
            <v>0</v>
          </cell>
        </row>
        <row r="1357">
          <cell r="A1357">
            <v>104</v>
          </cell>
          <cell r="CB1357">
            <v>8.5692514480010562</v>
          </cell>
          <cell r="CM1357">
            <v>4.5269352648257133</v>
          </cell>
          <cell r="CN1357">
            <v>38.792446573114788</v>
          </cell>
          <cell r="CO1357">
            <v>4.2617898567636248</v>
          </cell>
          <cell r="CP1357">
            <v>20.493142891922652</v>
          </cell>
          <cell r="CQ1357">
            <v>0.94142937935908455</v>
          </cell>
        </row>
        <row r="1358">
          <cell r="A1358">
            <v>104</v>
          </cell>
          <cell r="CB1358">
            <v>8.7108232004391066</v>
          </cell>
          <cell r="CM1358">
            <v>4.5269352648257133</v>
          </cell>
          <cell r="CN1358">
            <v>39.433332731729777</v>
          </cell>
          <cell r="CO1358">
            <v>3.1088523699728778</v>
          </cell>
          <cell r="CP1358">
            <v>20.493142891922652</v>
          </cell>
          <cell r="CQ1358">
            <v>0.68674548852700867</v>
          </cell>
        </row>
        <row r="1359">
          <cell r="A1359">
            <v>104</v>
          </cell>
          <cell r="CB1359">
            <v>0</v>
          </cell>
          <cell r="CM1359">
            <v>0</v>
          </cell>
          <cell r="CN1359">
            <v>0</v>
          </cell>
          <cell r="CO1359">
            <v>0</v>
          </cell>
          <cell r="CP1359">
            <v>0</v>
          </cell>
          <cell r="CQ1359">
            <v>0</v>
          </cell>
        </row>
        <row r="1360">
          <cell r="A1360">
            <v>104</v>
          </cell>
          <cell r="CB1360">
            <v>7.5394362958803551</v>
          </cell>
          <cell r="CM1360">
            <v>4.5269352648257133</v>
          </cell>
          <cell r="CN1360">
            <v>34.130540044727731</v>
          </cell>
          <cell r="CO1360">
            <v>18.109334389193759</v>
          </cell>
          <cell r="CP1360">
            <v>20.493142891922652</v>
          </cell>
          <cell r="CQ1360">
            <v>4.000351966572901</v>
          </cell>
        </row>
        <row r="1361">
          <cell r="A1361">
            <v>104</v>
          </cell>
          <cell r="CB1361">
            <v>7.8785638590862215</v>
          </cell>
          <cell r="CM1361">
            <v>6.9252077562326866</v>
          </cell>
          <cell r="CN1361">
            <v>54.560691544918427</v>
          </cell>
          <cell r="CO1361">
            <v>19.105190709176458</v>
          </cell>
          <cell r="CP1361">
            <v>47.958502466985358</v>
          </cell>
          <cell r="CQ1361">
            <v>2.7587895384050807</v>
          </cell>
        </row>
        <row r="1362">
          <cell r="A1362">
            <v>104</v>
          </cell>
          <cell r="CB1362">
            <v>4.9881910602581083</v>
          </cell>
          <cell r="CM1362">
            <v>7.7160493827160499</v>
          </cell>
          <cell r="CN1362">
            <v>38.489128551374293</v>
          </cell>
          <cell r="CO1362">
            <v>159.83513987648226</v>
          </cell>
          <cell r="CP1362">
            <v>59.537418076512736</v>
          </cell>
          <cell r="CQ1362">
            <v>20.714634127992099</v>
          </cell>
        </row>
        <row r="1363">
          <cell r="A1363">
            <v>104</v>
          </cell>
          <cell r="CB1363">
            <v>14.30973272893899</v>
          </cell>
          <cell r="CM1363">
            <v>4.5269352648257133</v>
          </cell>
          <cell r="CN1363">
            <v>64.779233720864596</v>
          </cell>
          <cell r="CO1363">
            <v>103.00990761890789</v>
          </cell>
          <cell r="CP1363">
            <v>20.493142891922652</v>
          </cell>
          <cell r="CQ1363">
            <v>22.754888593016751</v>
          </cell>
        </row>
        <row r="1364">
          <cell r="A1364">
            <v>104</v>
          </cell>
          <cell r="CB1364">
            <v>0</v>
          </cell>
          <cell r="CM1364">
            <v>0</v>
          </cell>
          <cell r="CN1364">
            <v>0</v>
          </cell>
          <cell r="CO1364">
            <v>0</v>
          </cell>
          <cell r="CP1364">
            <v>0</v>
          </cell>
          <cell r="CQ1364">
            <v>0</v>
          </cell>
        </row>
        <row r="1365">
          <cell r="CB1365">
            <v>0</v>
          </cell>
          <cell r="CM1365">
            <v>0</v>
          </cell>
          <cell r="CN1365">
            <v>0</v>
          </cell>
          <cell r="CO1365">
            <v>0</v>
          </cell>
          <cell r="CP1365">
            <v>0</v>
          </cell>
          <cell r="CQ1365">
            <v>0</v>
          </cell>
        </row>
        <row r="1366">
          <cell r="A1366">
            <v>104.1</v>
          </cell>
          <cell r="CB1366">
            <v>12.805723757677107</v>
          </cell>
          <cell r="CM1366">
            <v>4.5269352648257133</v>
          </cell>
          <cell r="CN1366">
            <v>57.970682470244945</v>
          </cell>
          <cell r="CO1366">
            <v>17.727368051299319</v>
          </cell>
          <cell r="CP1366">
            <v>20.493142891922652</v>
          </cell>
          <cell r="CQ1366">
            <v>3.9159756025320189</v>
          </cell>
        </row>
        <row r="1367">
          <cell r="A1367">
            <v>104.1</v>
          </cell>
          <cell r="CB1367">
            <v>13.196944451058499</v>
          </cell>
          <cell r="CM1367">
            <v>4.5269352648257133</v>
          </cell>
          <cell r="CN1367">
            <v>59.741713223442737</v>
          </cell>
          <cell r="CO1367">
            <v>25.429555149591629</v>
          </cell>
          <cell r="CP1367">
            <v>20.493142891922652</v>
          </cell>
          <cell r="CQ1367">
            <v>5.6173887325447902</v>
          </cell>
        </row>
        <row r="1368">
          <cell r="A1368">
            <v>104.1</v>
          </cell>
          <cell r="CB1368">
            <v>12.71646244100377</v>
          </cell>
          <cell r="CM1368">
            <v>4.5269352648257133</v>
          </cell>
          <cell r="CN1368">
            <v>57.566602268011643</v>
          </cell>
          <cell r="CO1368">
            <v>16.164182371308264</v>
          </cell>
          <cell r="CP1368">
            <v>20.493142891922652</v>
          </cell>
          <cell r="CQ1368">
            <v>3.5706678858219956</v>
          </cell>
        </row>
        <row r="1369">
          <cell r="A1369">
            <v>104.1</v>
          </cell>
          <cell r="CB1369">
            <v>8.7663564383569454</v>
          </cell>
          <cell r="CM1369">
            <v>4.5269352648257133</v>
          </cell>
          <cell r="CN1369">
            <v>39.684728104829993</v>
          </cell>
          <cell r="CO1369">
            <v>19.219547538262773</v>
          </cell>
          <cell r="CP1369">
            <v>20.493142891922652</v>
          </cell>
          <cell r="CQ1369">
            <v>4.2455980512022462</v>
          </cell>
        </row>
        <row r="1370">
          <cell r="A1370">
            <v>104.1</v>
          </cell>
          <cell r="CB1370">
            <v>0</v>
          </cell>
          <cell r="CM1370">
            <v>0</v>
          </cell>
          <cell r="CN1370">
            <v>0</v>
          </cell>
          <cell r="CO1370">
            <v>0</v>
          </cell>
          <cell r="CP1370">
            <v>0</v>
          </cell>
          <cell r="CQ1370">
            <v>0</v>
          </cell>
        </row>
        <row r="1371">
          <cell r="A1371">
            <v>104.1</v>
          </cell>
          <cell r="CB1371">
            <v>8.5692514480010562</v>
          </cell>
          <cell r="CM1371">
            <v>4.5269352648257133</v>
          </cell>
          <cell r="CN1371">
            <v>38.792446573114788</v>
          </cell>
          <cell r="CO1371">
            <v>23.072485938419739</v>
          </cell>
          <cell r="CP1371">
            <v>20.493142891922652</v>
          </cell>
          <cell r="CQ1371">
            <v>5.0967121437969203</v>
          </cell>
        </row>
        <row r="1372">
          <cell r="A1372">
            <v>104.1</v>
          </cell>
          <cell r="CB1372">
            <v>8.7108232004391066</v>
          </cell>
          <cell r="CM1372">
            <v>4.5269352648257133</v>
          </cell>
          <cell r="CN1372">
            <v>39.433332731729777</v>
          </cell>
          <cell r="CO1372">
            <v>20.269501081159614</v>
          </cell>
          <cell r="CP1372">
            <v>20.493142891922652</v>
          </cell>
          <cell r="CQ1372">
            <v>4.4775327888281584</v>
          </cell>
        </row>
        <row r="1373">
          <cell r="A1373">
            <v>104.1</v>
          </cell>
          <cell r="CB1373">
            <v>0</v>
          </cell>
          <cell r="CM1373">
            <v>0</v>
          </cell>
          <cell r="CN1373">
            <v>0</v>
          </cell>
          <cell r="CO1373">
            <v>0</v>
          </cell>
          <cell r="CP1373">
            <v>0</v>
          </cell>
          <cell r="CQ1373">
            <v>0</v>
          </cell>
        </row>
        <row r="1374">
          <cell r="A1374">
            <v>104.1</v>
          </cell>
          <cell r="CB1374">
            <v>7.5394362958803551</v>
          </cell>
          <cell r="CM1374">
            <v>4.5269352648257133</v>
          </cell>
          <cell r="CN1374">
            <v>34.130540044727731</v>
          </cell>
          <cell r="CO1374">
            <v>48.922734079183407</v>
          </cell>
          <cell r="CP1374">
            <v>20.493142891922652</v>
          </cell>
          <cell r="CQ1374">
            <v>10.807031958091613</v>
          </cell>
        </row>
        <row r="1375">
          <cell r="A1375">
            <v>104.1</v>
          </cell>
          <cell r="CB1375">
            <v>0</v>
          </cell>
          <cell r="CM1375">
            <v>0</v>
          </cell>
          <cell r="CN1375">
            <v>0</v>
          </cell>
          <cell r="CO1375">
            <v>0</v>
          </cell>
          <cell r="CP1375">
            <v>0</v>
          </cell>
          <cell r="CQ1375">
            <v>0</v>
          </cell>
        </row>
        <row r="1376">
          <cell r="A1376">
            <v>104.1</v>
          </cell>
          <cell r="CB1376">
            <v>0</v>
          </cell>
          <cell r="CM1376">
            <v>0</v>
          </cell>
          <cell r="CN1376">
            <v>0</v>
          </cell>
          <cell r="CO1376">
            <v>0</v>
          </cell>
          <cell r="CP1376">
            <v>0</v>
          </cell>
          <cell r="CQ1376">
            <v>0</v>
          </cell>
        </row>
        <row r="1377">
          <cell r="A1377">
            <v>104.1</v>
          </cell>
          <cell r="CB1377">
            <v>14.30973272893899</v>
          </cell>
          <cell r="CM1377">
            <v>4.5269352648257133</v>
          </cell>
          <cell r="CN1377">
            <v>64.779233720864596</v>
          </cell>
          <cell r="CO1377">
            <v>54.914134862543733</v>
          </cell>
          <cell r="CP1377">
            <v>20.493142891922652</v>
          </cell>
          <cell r="CQ1377">
            <v>12.13053239113591</v>
          </cell>
        </row>
        <row r="1378">
          <cell r="A1378">
            <v>104.1</v>
          </cell>
          <cell r="CB1378">
            <v>0</v>
          </cell>
          <cell r="CM1378">
            <v>0</v>
          </cell>
          <cell r="CN1378">
            <v>0</v>
          </cell>
          <cell r="CO1378">
            <v>0</v>
          </cell>
          <cell r="CP1378">
            <v>0</v>
          </cell>
          <cell r="CQ1378">
            <v>0</v>
          </cell>
        </row>
        <row r="1379">
          <cell r="CB1379">
            <v>0</v>
          </cell>
          <cell r="CM1379">
            <v>0</v>
          </cell>
          <cell r="CN1379">
            <v>0</v>
          </cell>
          <cell r="CO1379">
            <v>0</v>
          </cell>
          <cell r="CP1379">
            <v>0</v>
          </cell>
          <cell r="CQ1379">
            <v>0</v>
          </cell>
        </row>
        <row r="1380">
          <cell r="A1380">
            <v>97</v>
          </cell>
          <cell r="CB1380">
            <v>8.4699880569286066</v>
          </cell>
          <cell r="CM1380">
            <v>27.700831024930746</v>
          </cell>
          <cell r="CN1380">
            <v>234.62570794816082</v>
          </cell>
          <cell r="CO1380">
            <v>90810.90899061755</v>
          </cell>
          <cell r="CP1380">
            <v>767.33603947176573</v>
          </cell>
          <cell r="CQ1380">
            <v>3278.2738145612939</v>
          </cell>
        </row>
        <row r="1381">
          <cell r="A1381">
            <v>97</v>
          </cell>
          <cell r="CB1381">
            <v>5.8681255561398054</v>
          </cell>
          <cell r="CM1381">
            <v>9.765625</v>
          </cell>
          <cell r="CN1381">
            <v>57.305913634177784</v>
          </cell>
          <cell r="CO1381">
            <v>34990.127783241813</v>
          </cell>
          <cell r="CP1381">
            <v>95.367431640625</v>
          </cell>
          <cell r="CQ1381">
            <v>3582.9890850039615</v>
          </cell>
        </row>
        <row r="1382">
          <cell r="A1382">
            <v>97</v>
          </cell>
          <cell r="CB1382">
            <v>23.015298270184612</v>
          </cell>
          <cell r="CM1382">
            <v>27.700831024930746</v>
          </cell>
          <cell r="CN1382">
            <v>637.54288837076479</v>
          </cell>
          <cell r="CO1382">
            <v>50532.441354797425</v>
          </cell>
          <cell r="CP1382">
            <v>767.33603947176573</v>
          </cell>
          <cell r="CQ1382">
            <v>1824.2211329081872</v>
          </cell>
        </row>
        <row r="1383">
          <cell r="A1383">
            <v>97</v>
          </cell>
          <cell r="CB1383">
            <v>0</v>
          </cell>
          <cell r="CM1383">
            <v>0</v>
          </cell>
          <cell r="CN1383">
            <v>0</v>
          </cell>
          <cell r="CO1383">
            <v>0</v>
          </cell>
          <cell r="CP1383">
            <v>0</v>
          </cell>
          <cell r="CQ1383">
            <v>0</v>
          </cell>
        </row>
        <row r="1384">
          <cell r="A1384">
            <v>97</v>
          </cell>
          <cell r="CB1384">
            <v>77.690526721952324</v>
          </cell>
          <cell r="CM1384">
            <v>9.765625</v>
          </cell>
          <cell r="CN1384">
            <v>758.69655001906563</v>
          </cell>
          <cell r="CO1384">
            <v>1397.9014856958295</v>
          </cell>
          <cell r="CP1384">
            <v>95.367431640625</v>
          </cell>
          <cell r="CQ1384">
            <v>143.14511213525293</v>
          </cell>
        </row>
        <row r="1385">
          <cell r="A1385">
            <v>97</v>
          </cell>
          <cell r="CB1385">
            <v>90.579808848600237</v>
          </cell>
          <cell r="CM1385">
            <v>27.700831024930746</v>
          </cell>
          <cell r="CN1385">
            <v>2509.1359791856021</v>
          </cell>
          <cell r="CO1385">
            <v>17110.855100091565</v>
          </cell>
          <cell r="CP1385">
            <v>767.33603947176573</v>
          </cell>
          <cell r="CQ1385">
            <v>617.70186911330552</v>
          </cell>
        </row>
        <row r="1386">
          <cell r="A1386">
            <v>97</v>
          </cell>
          <cell r="CB1386">
            <v>92.34173530196486</v>
          </cell>
          <cell r="CM1386">
            <v>27.700831024930746</v>
          </cell>
          <cell r="CN1386">
            <v>2557.942806148611</v>
          </cell>
          <cell r="CO1386">
            <v>19622.900705344062</v>
          </cell>
          <cell r="CP1386">
            <v>767.33603947176573</v>
          </cell>
          <cell r="CQ1386">
            <v>708.38671546292062</v>
          </cell>
        </row>
        <row r="1387">
          <cell r="A1387">
            <v>97</v>
          </cell>
          <cell r="CB1387">
            <v>77.694153075707362</v>
          </cell>
          <cell r="CM1387">
            <v>7.7160493827160499</v>
          </cell>
          <cell r="CN1387">
            <v>599.49192188045811</v>
          </cell>
          <cell r="CO1387">
            <v>1105.1844062301388</v>
          </cell>
          <cell r="CP1387">
            <v>59.537418076512736</v>
          </cell>
          <cell r="CQ1387">
            <v>143.231899047426</v>
          </cell>
        </row>
        <row r="1388">
          <cell r="A1388">
            <v>97</v>
          </cell>
          <cell r="CB1388">
            <v>0</v>
          </cell>
          <cell r="CM1388">
            <v>0</v>
          </cell>
          <cell r="CN1388">
            <v>0</v>
          </cell>
          <cell r="CO1388">
            <v>0</v>
          </cell>
          <cell r="CP1388">
            <v>0</v>
          </cell>
          <cell r="CQ1388">
            <v>0</v>
          </cell>
        </row>
        <row r="1389">
          <cell r="A1389">
            <v>97</v>
          </cell>
          <cell r="CB1389">
            <v>91.012710597676772</v>
          </cell>
          <cell r="CM1389">
            <v>11.111111111111111</v>
          </cell>
          <cell r="CN1389">
            <v>1011.2523399741863</v>
          </cell>
          <cell r="CO1389">
            <v>7104.5290495144855</v>
          </cell>
          <cell r="CP1389">
            <v>123.45679012345678</v>
          </cell>
          <cell r="CQ1389">
            <v>639.40761445630369</v>
          </cell>
        </row>
        <row r="1390">
          <cell r="A1390">
            <v>97</v>
          </cell>
          <cell r="CB1390">
            <v>76.997218613627595</v>
          </cell>
          <cell r="CM1390">
            <v>11.111111111111111</v>
          </cell>
          <cell r="CN1390">
            <v>855.52465126252878</v>
          </cell>
          <cell r="CO1390">
            <v>1411.5095435243475</v>
          </cell>
          <cell r="CP1390">
            <v>123.45679012345678</v>
          </cell>
          <cell r="CQ1390">
            <v>127.03585891719128</v>
          </cell>
        </row>
        <row r="1391">
          <cell r="A1391">
            <v>97</v>
          </cell>
          <cell r="CB1391">
            <v>75.048276525053197</v>
          </cell>
          <cell r="CM1391">
            <v>27.700831024930746</v>
          </cell>
          <cell r="CN1391">
            <v>2078.8996267327752</v>
          </cell>
          <cell r="CO1391">
            <v>2407.2329461616978</v>
          </cell>
          <cell r="CP1391">
            <v>767.33603947176573</v>
          </cell>
          <cell r="CQ1391">
            <v>86.901109356437303</v>
          </cell>
        </row>
        <row r="1392">
          <cell r="A1392">
            <v>97</v>
          </cell>
          <cell r="CB1392">
            <v>95.409712067125255</v>
          </cell>
          <cell r="CM1392">
            <v>27.700831024930746</v>
          </cell>
          <cell r="CN1392">
            <v>2642.9283121087328</v>
          </cell>
          <cell r="CO1392">
            <v>24407.503718475269</v>
          </cell>
          <cell r="CP1392">
            <v>767.33603947176573</v>
          </cell>
          <cell r="CQ1392">
            <v>881.1108842369573</v>
          </cell>
        </row>
        <row r="1393">
          <cell r="A1393">
            <v>97</v>
          </cell>
          <cell r="CB1393">
            <v>74.105701400092869</v>
          </cell>
          <cell r="CM1393">
            <v>27.700831024930746</v>
          </cell>
          <cell r="CN1393">
            <v>2052.7895124679462</v>
          </cell>
          <cell r="CO1393">
            <v>1945.04272774062</v>
          </cell>
          <cell r="CP1393">
            <v>767.33603947176573</v>
          </cell>
          <cell r="CQ1393">
            <v>70.216042471436381</v>
          </cell>
        </row>
        <row r="1394">
          <cell r="CB1394">
            <v>0</v>
          </cell>
          <cell r="CM1394">
            <v>0</v>
          </cell>
          <cell r="CN1394">
            <v>0</v>
          </cell>
          <cell r="CO1394">
            <v>0</v>
          </cell>
          <cell r="CP1394">
            <v>0</v>
          </cell>
          <cell r="CQ1394">
            <v>0</v>
          </cell>
        </row>
        <row r="1395">
          <cell r="A1395">
            <v>116</v>
          </cell>
          <cell r="CB1395">
            <v>6.599103848718137</v>
          </cell>
          <cell r="CM1395">
            <v>4.5269352648257133</v>
          </cell>
          <cell r="CN1395">
            <v>29.873715929009222</v>
          </cell>
          <cell r="CO1395">
            <v>0.13931717501480159</v>
          </cell>
          <cell r="CP1395">
            <v>20.493142891922652</v>
          </cell>
          <cell r="CQ1395">
            <v>3.077516396076967E-2</v>
          </cell>
        </row>
        <row r="1396">
          <cell r="A1396">
            <v>116</v>
          </cell>
          <cell r="CB1396">
            <v>0</v>
          </cell>
          <cell r="CM1396">
            <v>0</v>
          </cell>
          <cell r="CN1396">
            <v>0</v>
          </cell>
          <cell r="CO1396">
            <v>0</v>
          </cell>
          <cell r="CP1396">
            <v>0</v>
          </cell>
          <cell r="CQ1396">
            <v>0</v>
          </cell>
        </row>
        <row r="1397">
          <cell r="A1397">
            <v>116</v>
          </cell>
          <cell r="CB1397">
            <v>5.9905663571084311</v>
          </cell>
          <cell r="CM1397">
            <v>4.5269352648257133</v>
          </cell>
          <cell r="CN1397">
            <v>27.118906098272664</v>
          </cell>
          <cell r="CO1397">
            <v>2.7822666360452337</v>
          </cell>
          <cell r="CP1397">
            <v>20.493142891922652</v>
          </cell>
          <cell r="CQ1397">
            <v>0.61460269990239214</v>
          </cell>
        </row>
        <row r="1398">
          <cell r="A1398">
            <v>116</v>
          </cell>
          <cell r="CB1398">
            <v>10.597396410344034</v>
          </cell>
          <cell r="CM1398">
            <v>4.5269352648257133</v>
          </cell>
          <cell r="CN1398">
            <v>47.973727525323831</v>
          </cell>
          <cell r="CO1398">
            <v>66.157942585414972</v>
          </cell>
          <cell r="CP1398">
            <v>20.493142891922652</v>
          </cell>
          <cell r="CQ1398">
            <v>14.614289517118166</v>
          </cell>
        </row>
        <row r="1399">
          <cell r="A1399">
            <v>116</v>
          </cell>
          <cell r="CB1399">
            <v>0</v>
          </cell>
          <cell r="CM1399">
            <v>0</v>
          </cell>
          <cell r="CN1399">
            <v>0</v>
          </cell>
          <cell r="CO1399">
            <v>0</v>
          </cell>
          <cell r="CP1399">
            <v>0</v>
          </cell>
          <cell r="CQ1399">
            <v>0</v>
          </cell>
        </row>
        <row r="1400">
          <cell r="A1400">
            <v>116</v>
          </cell>
          <cell r="CB1400">
            <v>6.3342561722738724</v>
          </cell>
          <cell r="CM1400">
            <v>4.5269352648257133</v>
          </cell>
          <cell r="CN1400">
            <v>28.674767642706531</v>
          </cell>
          <cell r="CO1400">
            <v>0.87751527826011966</v>
          </cell>
          <cell r="CP1400">
            <v>20.493142891922652</v>
          </cell>
          <cell r="CQ1400">
            <v>0.19384312496766043</v>
          </cell>
        </row>
        <row r="1401">
          <cell r="A1401">
            <v>116</v>
          </cell>
          <cell r="CB1401">
            <v>0</v>
          </cell>
          <cell r="CM1401">
            <v>0</v>
          </cell>
          <cell r="CN1401">
            <v>0</v>
          </cell>
          <cell r="CO1401">
            <v>0</v>
          </cell>
          <cell r="CP1401">
            <v>0</v>
          </cell>
          <cell r="CQ1401">
            <v>0</v>
          </cell>
        </row>
        <row r="1402">
          <cell r="A1402">
            <v>116</v>
          </cell>
          <cell r="CB1402">
            <v>0</v>
          </cell>
          <cell r="CM1402">
            <v>0</v>
          </cell>
          <cell r="CN1402">
            <v>0</v>
          </cell>
          <cell r="CO1402">
            <v>0</v>
          </cell>
          <cell r="CP1402">
            <v>0</v>
          </cell>
          <cell r="CQ1402">
            <v>0</v>
          </cell>
        </row>
        <row r="1403">
          <cell r="A1403">
            <v>116</v>
          </cell>
          <cell r="CB1403">
            <v>0</v>
          </cell>
          <cell r="CM1403">
            <v>0</v>
          </cell>
          <cell r="CN1403">
            <v>0</v>
          </cell>
          <cell r="CO1403">
            <v>0</v>
          </cell>
          <cell r="CP1403">
            <v>0</v>
          </cell>
          <cell r="CQ1403">
            <v>0</v>
          </cell>
        </row>
        <row r="1404">
          <cell r="A1404">
            <v>116</v>
          </cell>
          <cell r="CB1404">
            <v>4.6056839353561045</v>
          </cell>
          <cell r="CM1404">
            <v>4.5269352648257133</v>
          </cell>
          <cell r="CN1404">
            <v>20.84963302560482</v>
          </cell>
          <cell r="CO1404">
            <v>21.294266664859848</v>
          </cell>
          <cell r="CP1404">
            <v>20.493142891922652</v>
          </cell>
          <cell r="CQ1404">
            <v>4.7039035062675403</v>
          </cell>
        </row>
        <row r="1405">
          <cell r="A1405">
            <v>116</v>
          </cell>
          <cell r="CB1405">
            <v>6.5201874599731893</v>
          </cell>
          <cell r="CM1405">
            <v>4.5269352648257133</v>
          </cell>
          <cell r="CN1405">
            <v>29.516466545827026</v>
          </cell>
          <cell r="CO1405">
            <v>0.29285346394398953</v>
          </cell>
          <cell r="CP1405">
            <v>20.493142891922652</v>
          </cell>
          <cell r="CQ1405">
            <v>6.4691330185227283E-2</v>
          </cell>
        </row>
        <row r="1406">
          <cell r="CB1406">
            <v>0</v>
          </cell>
          <cell r="CM1406">
            <v>0</v>
          </cell>
          <cell r="CN1406">
            <v>0</v>
          </cell>
          <cell r="CO1406">
            <v>0</v>
          </cell>
          <cell r="CP1406">
            <v>0</v>
          </cell>
          <cell r="CQ1406">
            <v>0</v>
          </cell>
        </row>
        <row r="1407">
          <cell r="A1407">
            <v>205</v>
          </cell>
          <cell r="CB1407">
            <v>23.705391234862965</v>
          </cell>
          <cell r="CM1407">
            <v>7.7160493827160499</v>
          </cell>
          <cell r="CN1407">
            <v>182.91196940480685</v>
          </cell>
          <cell r="CO1407">
            <v>1077.297025068558</v>
          </cell>
          <cell r="CP1407">
            <v>59.537418076512736</v>
          </cell>
          <cell r="CQ1407">
            <v>139.61769444888512</v>
          </cell>
        </row>
        <row r="1408">
          <cell r="A1408">
            <v>205</v>
          </cell>
          <cell r="CB1408">
            <v>18.475750150652871</v>
          </cell>
          <cell r="CM1408">
            <v>7.7160493827160499</v>
          </cell>
          <cell r="CN1408">
            <v>142.55980054516104</v>
          </cell>
          <cell r="CO1408">
            <v>334.72248238724325</v>
          </cell>
          <cell r="CP1408">
            <v>59.537418076512736</v>
          </cell>
          <cell r="CQ1408">
            <v>43.380033717386723</v>
          </cell>
        </row>
        <row r="1409">
          <cell r="A1409">
            <v>205</v>
          </cell>
          <cell r="CB1409">
            <v>12.225898031721234</v>
          </cell>
          <cell r="CM1409">
            <v>11.111111111111111</v>
          </cell>
          <cell r="CN1409">
            <v>135.84331146356928</v>
          </cell>
          <cell r="CO1409">
            <v>1.2581358175289326</v>
          </cell>
          <cell r="CP1409">
            <v>123.45679012345678</v>
          </cell>
          <cell r="CQ1409">
            <v>0.11323222357760394</v>
          </cell>
        </row>
        <row r="1410">
          <cell r="A1410">
            <v>205</v>
          </cell>
          <cell r="CB1410">
            <v>29.978997614321727</v>
          </cell>
          <cell r="CM1410">
            <v>7.7160493827160499</v>
          </cell>
          <cell r="CN1410">
            <v>231.3194260364331</v>
          </cell>
          <cell r="CO1410">
            <v>2524.9507070864365</v>
          </cell>
          <cell r="CP1410">
            <v>59.537418076512736</v>
          </cell>
          <cell r="CQ1410">
            <v>327.23361163840212</v>
          </cell>
        </row>
        <row r="1411">
          <cell r="A1411">
            <v>205</v>
          </cell>
          <cell r="CB1411">
            <v>0</v>
          </cell>
          <cell r="CM1411">
            <v>0</v>
          </cell>
          <cell r="CN1411">
            <v>0</v>
          </cell>
          <cell r="CO1411">
            <v>0</v>
          </cell>
          <cell r="CP1411">
            <v>0</v>
          </cell>
          <cell r="CQ1411">
            <v>0</v>
          </cell>
        </row>
        <row r="1412">
          <cell r="A1412">
            <v>205</v>
          </cell>
          <cell r="CB1412">
            <v>11.817570878562938</v>
          </cell>
          <cell r="CM1412">
            <v>11.111111111111111</v>
          </cell>
          <cell r="CN1412">
            <v>131.30634309514375</v>
          </cell>
          <cell r="CO1412">
            <v>5.7323839675379372E-2</v>
          </cell>
          <cell r="CP1412">
            <v>123.45679012345678</v>
          </cell>
          <cell r="CQ1412">
            <v>5.1591455707841434E-3</v>
          </cell>
        </row>
        <row r="1413">
          <cell r="A1413">
            <v>205</v>
          </cell>
          <cell r="CB1413">
            <v>13.053787953720729</v>
          </cell>
          <cell r="CM1413">
            <v>11.111111111111111</v>
          </cell>
          <cell r="CN1413">
            <v>145.04208837467476</v>
          </cell>
          <cell r="CO1413">
            <v>15.064486655829427</v>
          </cell>
          <cell r="CP1413">
            <v>123.45679012345678</v>
          </cell>
          <cell r="CQ1413">
            <v>1.3558037990246485</v>
          </cell>
        </row>
        <row r="1414">
          <cell r="A1414">
            <v>205</v>
          </cell>
          <cell r="CB1414">
            <v>11.63396521201299</v>
          </cell>
          <cell r="CM1414">
            <v>11.111111111111111</v>
          </cell>
          <cell r="CN1414">
            <v>129.26628013347766</v>
          </cell>
          <cell r="CO1414">
            <v>0.72495494934453308</v>
          </cell>
          <cell r="CP1414">
            <v>123.45679012345678</v>
          </cell>
          <cell r="CQ1414">
            <v>6.524594544100798E-2</v>
          </cell>
        </row>
        <row r="1415">
          <cell r="A1415">
            <v>205</v>
          </cell>
          <cell r="CB1415">
            <v>13.731767290447145</v>
          </cell>
          <cell r="CM1415">
            <v>27.700831024930746</v>
          </cell>
          <cell r="CN1415">
            <v>380.38136538634751</v>
          </cell>
          <cell r="CO1415">
            <v>94.025605009228315</v>
          </cell>
          <cell r="CP1415">
            <v>767.33603947176573</v>
          </cell>
          <cell r="CQ1415">
            <v>3.3943243408331423</v>
          </cell>
        </row>
        <row r="1416">
          <cell r="A1416">
            <v>205</v>
          </cell>
          <cell r="CB1416">
            <v>8.20088555439348</v>
          </cell>
          <cell r="CM1416">
            <v>27.700831024930746</v>
          </cell>
          <cell r="CN1416">
            <v>227.17134499704929</v>
          </cell>
          <cell r="CO1416">
            <v>376.87325720302238</v>
          </cell>
          <cell r="CP1416">
            <v>767.33603947176573</v>
          </cell>
          <cell r="CQ1416">
            <v>13.605124585029108</v>
          </cell>
        </row>
        <row r="1417">
          <cell r="A1417">
            <v>205</v>
          </cell>
          <cell r="CB1417">
            <v>14.140912533145089</v>
          </cell>
          <cell r="CM1417">
            <v>11.111111111111111</v>
          </cell>
          <cell r="CN1417">
            <v>157.12125036827877</v>
          </cell>
          <cell r="CO1417">
            <v>56.325748592557751</v>
          </cell>
          <cell r="CP1417">
            <v>123.45679012345678</v>
          </cell>
          <cell r="CQ1417">
            <v>5.0693173733301977</v>
          </cell>
        </row>
        <row r="1418">
          <cell r="A1418">
            <v>205</v>
          </cell>
          <cell r="CB1418">
            <v>0</v>
          </cell>
          <cell r="CM1418">
            <v>0</v>
          </cell>
          <cell r="CN1418">
            <v>0</v>
          </cell>
          <cell r="CO1418">
            <v>0</v>
          </cell>
          <cell r="CP1418">
            <v>0</v>
          </cell>
          <cell r="CQ1418">
            <v>0</v>
          </cell>
        </row>
        <row r="1419">
          <cell r="A1419">
            <v>205</v>
          </cell>
          <cell r="CB1419">
            <v>9.9769071906799223</v>
          </cell>
          <cell r="CM1419">
            <v>27.700831024930746</v>
          </cell>
          <cell r="CN1419">
            <v>276.36862024044103</v>
          </cell>
          <cell r="CO1419">
            <v>101.31915144703771</v>
          </cell>
          <cell r="CP1419">
            <v>767.33603947176573</v>
          </cell>
          <cell r="CQ1419">
            <v>3.6576213672380615</v>
          </cell>
        </row>
        <row r="1420">
          <cell r="A1420">
            <v>205</v>
          </cell>
          <cell r="CB1420">
            <v>9.4151808651131077</v>
          </cell>
          <cell r="CM1420">
            <v>27.700831024930746</v>
          </cell>
          <cell r="CN1420">
            <v>260.80833421365946</v>
          </cell>
          <cell r="CO1420">
            <v>169.57758398384905</v>
          </cell>
          <cell r="CP1420">
            <v>767.33603947176573</v>
          </cell>
          <cell r="CQ1420">
            <v>6.1217507818169512</v>
          </cell>
        </row>
        <row r="1421">
          <cell r="A1421">
            <v>205</v>
          </cell>
          <cell r="CB1421">
            <v>13.053110386449209</v>
          </cell>
          <cell r="CM1421">
            <v>7.7160493827160499</v>
          </cell>
          <cell r="CN1421">
            <v>100.71844433988588</v>
          </cell>
          <cell r="CO1421">
            <v>10.449277416438196</v>
          </cell>
          <cell r="CP1421">
            <v>59.537418076512736</v>
          </cell>
          <cell r="CQ1421">
            <v>1.3542263531703902</v>
          </cell>
        </row>
        <row r="1422">
          <cell r="A1422">
            <v>205</v>
          </cell>
          <cell r="CB1422">
            <v>8.9589451063136458</v>
          </cell>
          <cell r="CM1422">
            <v>11.111111111111111</v>
          </cell>
          <cell r="CN1422">
            <v>99.543834514596057</v>
          </cell>
          <cell r="CO1422">
            <v>95.417273090363295</v>
          </cell>
          <cell r="CP1422">
            <v>123.45679012345678</v>
          </cell>
          <cell r="CQ1422">
            <v>8.5875545781326963</v>
          </cell>
        </row>
        <row r="1423">
          <cell r="A1423">
            <v>205</v>
          </cell>
          <cell r="CB1423">
            <v>8.8409899081524319</v>
          </cell>
          <cell r="CM1423">
            <v>27.700831024930746</v>
          </cell>
          <cell r="CN1423">
            <v>244.90276753884851</v>
          </cell>
          <cell r="CO1423">
            <v>257.41807000568025</v>
          </cell>
          <cell r="CP1423">
            <v>767.33603947176573</v>
          </cell>
          <cell r="CQ1423">
            <v>9.2927923272050581</v>
          </cell>
        </row>
        <row r="1424">
          <cell r="A1424">
            <v>205</v>
          </cell>
          <cell r="CB1424">
            <v>14.556068038816299</v>
          </cell>
          <cell r="CM1424">
            <v>27.700831024930746</v>
          </cell>
          <cell r="CN1424">
            <v>403.21518113064536</v>
          </cell>
          <cell r="CO1424">
            <v>196.98417499584917</v>
          </cell>
          <cell r="CP1424">
            <v>767.33603947176573</v>
          </cell>
          <cell r="CQ1424">
            <v>7.1111287173501561</v>
          </cell>
        </row>
        <row r="1425">
          <cell r="A1425">
            <v>205</v>
          </cell>
          <cell r="CB1425">
            <v>7.8166014348185318</v>
          </cell>
          <cell r="CM1425">
            <v>27.700831024930746</v>
          </cell>
          <cell r="CN1425">
            <v>216.52635553513937</v>
          </cell>
          <cell r="CO1425">
            <v>459.49231134468914</v>
          </cell>
          <cell r="CP1425">
            <v>767.33603947176573</v>
          </cell>
          <cell r="CQ1425">
            <v>16.58767243954328</v>
          </cell>
        </row>
        <row r="1426">
          <cell r="CB1426">
            <v>0</v>
          </cell>
          <cell r="CM1426">
            <v>0</v>
          </cell>
          <cell r="CN1426">
            <v>0</v>
          </cell>
          <cell r="CO1426">
            <v>0</v>
          </cell>
          <cell r="CP1426">
            <v>0</v>
          </cell>
          <cell r="CQ1426">
            <v>0</v>
          </cell>
        </row>
        <row r="1427">
          <cell r="A1427">
            <v>218</v>
          </cell>
          <cell r="CB1427">
            <v>0</v>
          </cell>
          <cell r="CM1427">
            <v>0</v>
          </cell>
          <cell r="CN1427">
            <v>0</v>
          </cell>
          <cell r="CO1427">
            <v>0</v>
          </cell>
          <cell r="CP1427">
            <v>0</v>
          </cell>
          <cell r="CQ1427">
            <v>0</v>
          </cell>
        </row>
        <row r="1428">
          <cell r="A1428">
            <v>218</v>
          </cell>
          <cell r="CB1428">
            <v>16.683163438636175</v>
          </cell>
          <cell r="CM1428">
            <v>11.111111111111111</v>
          </cell>
          <cell r="CN1428">
            <v>185.36848265151303</v>
          </cell>
          <cell r="CO1428">
            <v>16.284112638163478</v>
          </cell>
          <cell r="CP1428">
            <v>123.45679012345678</v>
          </cell>
          <cell r="CQ1428">
            <v>1.4655701374347132</v>
          </cell>
        </row>
        <row r="1429">
          <cell r="A1429">
            <v>218</v>
          </cell>
          <cell r="CB1429">
            <v>0</v>
          </cell>
          <cell r="CM1429">
            <v>0</v>
          </cell>
          <cell r="CN1429">
            <v>0</v>
          </cell>
          <cell r="CO1429">
            <v>0</v>
          </cell>
          <cell r="CP1429">
            <v>0</v>
          </cell>
          <cell r="CQ1429">
            <v>0</v>
          </cell>
        </row>
        <row r="1430">
          <cell r="A1430">
            <v>218</v>
          </cell>
          <cell r="CB1430">
            <v>20.050043371752853</v>
          </cell>
          <cell r="CM1430">
            <v>6.9252077562326866</v>
          </cell>
          <cell r="CN1430">
            <v>138.85071587086463</v>
          </cell>
          <cell r="CO1430">
            <v>145.10657726712688</v>
          </cell>
          <cell r="CP1430">
            <v>47.958502466985358</v>
          </cell>
          <cell r="CQ1430">
            <v>20.953389757373124</v>
          </cell>
        </row>
        <row r="1431">
          <cell r="A1431">
            <v>218</v>
          </cell>
          <cell r="CB1431">
            <v>0</v>
          </cell>
          <cell r="CM1431">
            <v>0</v>
          </cell>
          <cell r="CN1431">
            <v>0</v>
          </cell>
          <cell r="CO1431">
            <v>0</v>
          </cell>
          <cell r="CP1431">
            <v>0</v>
          </cell>
          <cell r="CQ1431">
            <v>0</v>
          </cell>
        </row>
        <row r="1432">
          <cell r="A1432">
            <v>218</v>
          </cell>
          <cell r="CB1432">
            <v>12.48846012477785</v>
          </cell>
          <cell r="CM1432">
            <v>9.765625</v>
          </cell>
          <cell r="CN1432">
            <v>121.95761840603369</v>
          </cell>
          <cell r="CO1432">
            <v>86.961218427418586</v>
          </cell>
          <cell r="CP1432">
            <v>95.367431640625</v>
          </cell>
          <cell r="CQ1432">
            <v>8.9048287669676629</v>
          </cell>
        </row>
        <row r="1433">
          <cell r="A1433">
            <v>218</v>
          </cell>
          <cell r="CB1433">
            <v>0</v>
          </cell>
          <cell r="CM1433">
            <v>0</v>
          </cell>
          <cell r="CN1433">
            <v>0</v>
          </cell>
          <cell r="CO1433">
            <v>0</v>
          </cell>
          <cell r="CP1433">
            <v>0</v>
          </cell>
          <cell r="CQ1433">
            <v>0</v>
          </cell>
        </row>
        <row r="1434">
          <cell r="A1434">
            <v>218</v>
          </cell>
          <cell r="CB1434">
            <v>4.0849073145362071</v>
          </cell>
          <cell r="CM1434">
            <v>4.5269352648257133</v>
          </cell>
          <cell r="CN1434">
            <v>18.492110975718457</v>
          </cell>
          <cell r="CO1434">
            <v>587.04637743644605</v>
          </cell>
          <cell r="CP1434">
            <v>20.493142891922652</v>
          </cell>
          <cell r="CQ1434">
            <v>129.67854477571092</v>
          </cell>
        </row>
        <row r="1435">
          <cell r="A1435">
            <v>218</v>
          </cell>
          <cell r="CB1435">
            <v>0</v>
          </cell>
          <cell r="CM1435">
            <v>0</v>
          </cell>
          <cell r="CN1435">
            <v>0</v>
          </cell>
          <cell r="CO1435">
            <v>0</v>
          </cell>
          <cell r="CP1435">
            <v>0</v>
          </cell>
          <cell r="CQ1435">
            <v>0</v>
          </cell>
        </row>
        <row r="1436">
          <cell r="A1436">
            <v>218</v>
          </cell>
          <cell r="CB1436">
            <v>0</v>
          </cell>
          <cell r="CM1436">
            <v>0</v>
          </cell>
          <cell r="CN1436">
            <v>0</v>
          </cell>
          <cell r="CO1436">
            <v>0</v>
          </cell>
          <cell r="CP1436">
            <v>0</v>
          </cell>
          <cell r="CQ1436">
            <v>0</v>
          </cell>
        </row>
        <row r="1437">
          <cell r="A1437">
            <v>218</v>
          </cell>
          <cell r="CB1437">
            <v>10.907537337761381</v>
          </cell>
          <cell r="CM1437">
            <v>4.5269352648257133</v>
          </cell>
          <cell r="CN1437">
            <v>49.37771542671517</v>
          </cell>
          <cell r="CO1437">
            <v>94.338597851382232</v>
          </cell>
          <cell r="CP1437">
            <v>20.493142891922652</v>
          </cell>
          <cell r="CQ1437">
            <v>20.839396265370333</v>
          </cell>
        </row>
        <row r="1438">
          <cell r="A1438">
            <v>218</v>
          </cell>
          <cell r="CB1438">
            <v>12.961709187175689</v>
          </cell>
          <cell r="CM1438">
            <v>6.9252077562326866</v>
          </cell>
          <cell r="CN1438">
            <v>89.762528997061551</v>
          </cell>
          <cell r="CO1438">
            <v>43.658948759124442</v>
          </cell>
          <cell r="CP1438">
            <v>47.958502466985358</v>
          </cell>
          <cell r="CQ1438">
            <v>6.3043522008175694</v>
          </cell>
        </row>
        <row r="1439">
          <cell r="A1439">
            <v>218</v>
          </cell>
          <cell r="CB1439">
            <v>20.046913380324888</v>
          </cell>
          <cell r="CM1439">
            <v>7.7160493827160499</v>
          </cell>
          <cell r="CN1439">
            <v>154.68297361361797</v>
          </cell>
          <cell r="CO1439">
            <v>161.45636236382398</v>
          </cell>
          <cell r="CP1439">
            <v>59.537418076512736</v>
          </cell>
          <cell r="CQ1439">
            <v>20.924744562351588</v>
          </cell>
        </row>
        <row r="1440">
          <cell r="A1440">
            <v>218</v>
          </cell>
          <cell r="CB1440">
            <v>21.002958004641783</v>
          </cell>
          <cell r="CM1440">
            <v>6.9252077562326866</v>
          </cell>
          <cell r="CN1440">
            <v>145.44984767757467</v>
          </cell>
          <cell r="CO1440">
            <v>211.80987027924132</v>
          </cell>
          <cell r="CP1440">
            <v>47.958502466985358</v>
          </cell>
          <cell r="CQ1440">
            <v>30.585345268322449</v>
          </cell>
        </row>
        <row r="1441">
          <cell r="CB1441">
            <v>0</v>
          </cell>
          <cell r="CM1441">
            <v>0</v>
          </cell>
          <cell r="CN1441">
            <v>0</v>
          </cell>
          <cell r="CO1441">
            <v>0</v>
          </cell>
          <cell r="CP1441">
            <v>0</v>
          </cell>
          <cell r="CQ1441">
            <v>0</v>
          </cell>
        </row>
        <row r="1442">
          <cell r="A1442">
            <v>201</v>
          </cell>
          <cell r="CB1442">
            <v>0</v>
          </cell>
          <cell r="CM1442">
            <v>0</v>
          </cell>
          <cell r="CN1442">
            <v>0</v>
          </cell>
          <cell r="CO1442">
            <v>0</v>
          </cell>
          <cell r="CP1442">
            <v>0</v>
          </cell>
          <cell r="CQ1442">
            <v>0</v>
          </cell>
        </row>
        <row r="1443">
          <cell r="A1443">
            <v>201</v>
          </cell>
          <cell r="CB1443">
            <v>74.926393655539044</v>
          </cell>
          <cell r="CM1443">
            <v>7.7160493827160499</v>
          </cell>
          <cell r="CN1443">
            <v>578.13575351496183</v>
          </cell>
          <cell r="CO1443">
            <v>5810.8243454982367</v>
          </cell>
          <cell r="CP1443">
            <v>59.537418076512736</v>
          </cell>
          <cell r="CQ1443">
            <v>753.08283517657139</v>
          </cell>
        </row>
        <row r="1444">
          <cell r="A1444">
            <v>201</v>
          </cell>
          <cell r="CB1444">
            <v>44.950100639215037</v>
          </cell>
          <cell r="CM1444">
            <v>7.7160493827160499</v>
          </cell>
          <cell r="CN1444">
            <v>346.83719629023949</v>
          </cell>
          <cell r="CO1444">
            <v>49.54354204986123</v>
          </cell>
          <cell r="CP1444">
            <v>59.537418076512736</v>
          </cell>
          <cell r="CQ1444">
            <v>6.4208430496620146</v>
          </cell>
        </row>
        <row r="1445">
          <cell r="A1445">
            <v>201</v>
          </cell>
          <cell r="CB1445">
            <v>0</v>
          </cell>
          <cell r="CM1445">
            <v>0</v>
          </cell>
          <cell r="CN1445">
            <v>0</v>
          </cell>
          <cell r="CO1445">
            <v>0</v>
          </cell>
          <cell r="CP1445">
            <v>0</v>
          </cell>
          <cell r="CQ1445">
            <v>0</v>
          </cell>
        </row>
        <row r="1446">
          <cell r="A1446">
            <v>201</v>
          </cell>
          <cell r="CB1446">
            <v>33.428444798926272</v>
          </cell>
          <cell r="CM1446">
            <v>4.5269352648257133</v>
          </cell>
          <cell r="CN1446">
            <v>151.32840560853904</v>
          </cell>
          <cell r="CO1446">
            <v>894.34008692796715</v>
          </cell>
          <cell r="CP1446">
            <v>20.493142891922652</v>
          </cell>
          <cell r="CQ1446">
            <v>197.55972520238794</v>
          </cell>
        </row>
        <row r="1447">
          <cell r="A1447">
            <v>201</v>
          </cell>
          <cell r="CB1447">
            <v>54.390678115575291</v>
          </cell>
          <cell r="CM1447">
            <v>7.7160493827160499</v>
          </cell>
          <cell r="CN1447">
            <v>419.68115829919208</v>
          </cell>
          <cell r="CO1447">
            <v>368.0684059964363</v>
          </cell>
          <cell r="CP1447">
            <v>59.537418076512736</v>
          </cell>
          <cell r="CQ1447">
            <v>47.701665417138138</v>
          </cell>
        </row>
        <row r="1448">
          <cell r="A1448">
            <v>201</v>
          </cell>
          <cell r="CB1448">
            <v>0</v>
          </cell>
          <cell r="CM1448">
            <v>0</v>
          </cell>
          <cell r="CN1448">
            <v>0</v>
          </cell>
          <cell r="CO1448">
            <v>0</v>
          </cell>
          <cell r="CP1448">
            <v>0</v>
          </cell>
          <cell r="CQ1448">
            <v>0</v>
          </cell>
        </row>
        <row r="1449">
          <cell r="A1449">
            <v>201</v>
          </cell>
          <cell r="CB1449">
            <v>30.933279812988264</v>
          </cell>
          <cell r="CM1449">
            <v>4.5269352648257133</v>
          </cell>
          <cell r="CN1449">
            <v>140.03295524213792</v>
          </cell>
          <cell r="CO1449">
            <v>1240.0526299939256</v>
          </cell>
          <cell r="CP1449">
            <v>20.493142891922652</v>
          </cell>
          <cell r="CQ1449">
            <v>273.92762596565814</v>
          </cell>
        </row>
        <row r="1450">
          <cell r="A1450">
            <v>201</v>
          </cell>
          <cell r="CB1450">
            <v>23.862415091010572</v>
          </cell>
          <cell r="CM1450">
            <v>4.5269352648257133</v>
          </cell>
          <cell r="CN1450">
            <v>108.02360837940505</v>
          </cell>
          <cell r="CO1450">
            <v>2525.9443676590354</v>
          </cell>
          <cell r="CP1450">
            <v>20.493142891922652</v>
          </cell>
          <cell r="CQ1450">
            <v>557.98111081588092</v>
          </cell>
        </row>
        <row r="1451">
          <cell r="A1451">
            <v>201</v>
          </cell>
          <cell r="CB1451">
            <v>0</v>
          </cell>
          <cell r="CM1451">
            <v>0</v>
          </cell>
          <cell r="CN1451">
            <v>0</v>
          </cell>
          <cell r="CO1451">
            <v>0</v>
          </cell>
          <cell r="CP1451">
            <v>0</v>
          </cell>
          <cell r="CQ1451">
            <v>0</v>
          </cell>
        </row>
        <row r="1452">
          <cell r="A1452">
            <v>201</v>
          </cell>
          <cell r="CB1452">
            <v>0</v>
          </cell>
          <cell r="CM1452">
            <v>0</v>
          </cell>
          <cell r="CN1452">
            <v>0</v>
          </cell>
          <cell r="CO1452">
            <v>0</v>
          </cell>
          <cell r="CP1452">
            <v>0</v>
          </cell>
          <cell r="CQ1452">
            <v>0</v>
          </cell>
        </row>
        <row r="1453">
          <cell r="A1453">
            <v>201</v>
          </cell>
          <cell r="CB1453">
            <v>0</v>
          </cell>
          <cell r="CM1453">
            <v>0</v>
          </cell>
          <cell r="CN1453">
            <v>0</v>
          </cell>
          <cell r="CO1453">
            <v>0</v>
          </cell>
          <cell r="CP1453">
            <v>0</v>
          </cell>
          <cell r="CQ1453">
            <v>0</v>
          </cell>
        </row>
        <row r="1454">
          <cell r="A1454">
            <v>201</v>
          </cell>
          <cell r="CB1454">
            <v>0</v>
          </cell>
          <cell r="CM1454">
            <v>0</v>
          </cell>
          <cell r="CN1454">
            <v>0</v>
          </cell>
          <cell r="CO1454">
            <v>0</v>
          </cell>
          <cell r="CP1454">
            <v>0</v>
          </cell>
          <cell r="CQ1454">
            <v>0</v>
          </cell>
        </row>
        <row r="1455">
          <cell r="A1455">
            <v>201</v>
          </cell>
          <cell r="CB1455">
            <v>0</v>
          </cell>
          <cell r="CM1455">
            <v>0</v>
          </cell>
          <cell r="CN1455">
            <v>0</v>
          </cell>
          <cell r="CO1455">
            <v>0</v>
          </cell>
          <cell r="CP1455">
            <v>0</v>
          </cell>
          <cell r="CQ1455">
            <v>0</v>
          </cell>
        </row>
        <row r="1456">
          <cell r="CB1456">
            <v>0</v>
          </cell>
          <cell r="CM1456">
            <v>0</v>
          </cell>
          <cell r="CN1456">
            <v>0</v>
          </cell>
          <cell r="CO1456">
            <v>0</v>
          </cell>
          <cell r="CP1456">
            <v>0</v>
          </cell>
          <cell r="CQ1456">
            <v>0</v>
          </cell>
        </row>
        <row r="1457">
          <cell r="A1457">
            <v>119.4</v>
          </cell>
          <cell r="CB1457">
            <v>29.857773080887775</v>
          </cell>
          <cell r="CM1457">
            <v>7.7160493827160499</v>
          </cell>
          <cell r="CN1457">
            <v>230.38405155006001</v>
          </cell>
          <cell r="CO1457">
            <v>12959.439430935656</v>
          </cell>
          <cell r="CP1457">
            <v>59.537418076512736</v>
          </cell>
          <cell r="CQ1457">
            <v>1679.5433502492608</v>
          </cell>
        </row>
        <row r="1458">
          <cell r="A1458">
            <v>119.4</v>
          </cell>
          <cell r="CB1458">
            <v>12.656218615753975</v>
          </cell>
          <cell r="CM1458">
            <v>6.9252077562326866</v>
          </cell>
          <cell r="CN1458">
            <v>87.646943322395941</v>
          </cell>
          <cell r="CO1458">
            <v>23444.273008274384</v>
          </cell>
          <cell r="CP1458">
            <v>47.958502466985358</v>
          </cell>
          <cell r="CQ1458">
            <v>3385.353022394821</v>
          </cell>
        </row>
        <row r="1459">
          <cell r="A1459">
            <v>119.4</v>
          </cell>
          <cell r="CB1459">
            <v>51.275344927828527</v>
          </cell>
          <cell r="CM1459">
            <v>11.111111111111111</v>
          </cell>
          <cell r="CN1459">
            <v>569.72605475365026</v>
          </cell>
          <cell r="CO1459">
            <v>4253.0659104442711</v>
          </cell>
          <cell r="CP1459">
            <v>123.45679012345678</v>
          </cell>
          <cell r="CQ1459">
            <v>382.77593193998439</v>
          </cell>
        </row>
        <row r="1460">
          <cell r="A1460">
            <v>119.4</v>
          </cell>
          <cell r="CB1460">
            <v>166.07430707484076</v>
          </cell>
          <cell r="CM1460">
            <v>27.700831024930746</v>
          </cell>
          <cell r="CN1460">
            <v>4600.3963178626245</v>
          </cell>
          <cell r="CO1460">
            <v>251234.68841455283</v>
          </cell>
          <cell r="CP1460">
            <v>767.33603947176573</v>
          </cell>
          <cell r="CQ1460">
            <v>9069.5722517653576</v>
          </cell>
        </row>
        <row r="1461">
          <cell r="A1461">
            <v>119.4</v>
          </cell>
          <cell r="CB1461">
            <v>38.364307120179944</v>
          </cell>
          <cell r="CM1461">
            <v>7.7160493827160499</v>
          </cell>
          <cell r="CN1461">
            <v>296.02088827299343</v>
          </cell>
          <cell r="CO1461">
            <v>8137.8932592073006</v>
          </cell>
          <cell r="CP1461">
            <v>59.537418076512736</v>
          </cell>
          <cell r="CQ1461">
            <v>1054.6709663932661</v>
          </cell>
        </row>
        <row r="1462">
          <cell r="A1462">
            <v>119.4</v>
          </cell>
          <cell r="CB1462">
            <v>43.22537395596904</v>
          </cell>
          <cell r="CM1462">
            <v>9.765625</v>
          </cell>
          <cell r="CN1462">
            <v>422.12279253876017</v>
          </cell>
          <cell r="CO1462">
            <v>7446.9517507070323</v>
          </cell>
          <cell r="CP1462">
            <v>95.367431640625</v>
          </cell>
          <cell r="CQ1462">
            <v>762.56785927240014</v>
          </cell>
        </row>
        <row r="1463">
          <cell r="A1463">
            <v>119.4</v>
          </cell>
          <cell r="CB1463">
            <v>0</v>
          </cell>
          <cell r="CM1463">
            <v>0</v>
          </cell>
          <cell r="CN1463">
            <v>0</v>
          </cell>
          <cell r="CO1463">
            <v>0</v>
          </cell>
          <cell r="CP1463">
            <v>0</v>
          </cell>
          <cell r="CQ1463">
            <v>0</v>
          </cell>
        </row>
        <row r="1464">
          <cell r="A1464">
            <v>119.4</v>
          </cell>
          <cell r="CB1464">
            <v>17.142443296237659</v>
          </cell>
          <cell r="CM1464">
            <v>4.5269352648257133</v>
          </cell>
          <cell r="CN1464">
            <v>77.602731083013396</v>
          </cell>
          <cell r="CO1464">
            <v>13053.092600435708</v>
          </cell>
          <cell r="CP1464">
            <v>20.493142891922652</v>
          </cell>
          <cell r="CQ1464">
            <v>2883.4281554362478</v>
          </cell>
        </row>
        <row r="1465">
          <cell r="A1465">
            <v>119.4</v>
          </cell>
          <cell r="CB1465">
            <v>102.27894664689748</v>
          </cell>
          <cell r="CM1465">
            <v>27.700831024930746</v>
          </cell>
          <cell r="CN1465">
            <v>2833.2118184736141</v>
          </cell>
          <cell r="CO1465">
            <v>27379.696362871342</v>
          </cell>
          <cell r="CP1465">
            <v>767.33603947176573</v>
          </cell>
          <cell r="CQ1465">
            <v>988.40703869965546</v>
          </cell>
        </row>
        <row r="1466">
          <cell r="A1466">
            <v>119.4</v>
          </cell>
          <cell r="CB1466">
            <v>41.304293750064758</v>
          </cell>
          <cell r="CM1466">
            <v>4.5269352648257133</v>
          </cell>
          <cell r="CN1466">
            <v>186.98186396588846</v>
          </cell>
          <cell r="CO1466">
            <v>3949.1093319112615</v>
          </cell>
          <cell r="CP1466">
            <v>20.493142891922652</v>
          </cell>
          <cell r="CQ1466">
            <v>872.35825141919759</v>
          </cell>
        </row>
        <row r="1467">
          <cell r="A1467">
            <v>119.4</v>
          </cell>
          <cell r="CB1467">
            <v>8.3577767323942336</v>
          </cell>
          <cell r="CM1467">
            <v>11.111111111111111</v>
          </cell>
          <cell r="CN1467">
            <v>92.864185915491475</v>
          </cell>
          <cell r="CO1467">
            <v>43378.098616378848</v>
          </cell>
          <cell r="CP1467">
            <v>123.45679012345678</v>
          </cell>
          <cell r="CQ1467">
            <v>3904.0288754740964</v>
          </cell>
        </row>
        <row r="1468">
          <cell r="A1468">
            <v>119.4</v>
          </cell>
          <cell r="CB1468">
            <v>0</v>
          </cell>
          <cell r="CM1468">
            <v>0</v>
          </cell>
          <cell r="CN1468">
            <v>0</v>
          </cell>
          <cell r="CO1468">
            <v>0</v>
          </cell>
          <cell r="CP1468">
            <v>0</v>
          </cell>
          <cell r="CQ1468">
            <v>0</v>
          </cell>
        </row>
        <row r="1469">
          <cell r="A1469">
            <v>119.4</v>
          </cell>
          <cell r="CB1469">
            <v>9.5268363002169512</v>
          </cell>
          <cell r="CM1469">
            <v>7.7160493827160499</v>
          </cell>
          <cell r="CN1469">
            <v>73.509539353525867</v>
          </cell>
          <cell r="CO1469">
            <v>29006.980568726529</v>
          </cell>
          <cell r="CP1469">
            <v>59.537418076512736</v>
          </cell>
          <cell r="CQ1469">
            <v>3759.304681706958</v>
          </cell>
        </row>
        <row r="1470">
          <cell r="A1470">
            <v>119.4</v>
          </cell>
          <cell r="CB1470">
            <v>0</v>
          </cell>
          <cell r="CM1470">
            <v>0</v>
          </cell>
          <cell r="CN1470">
            <v>0</v>
          </cell>
          <cell r="CO1470">
            <v>0</v>
          </cell>
          <cell r="CP1470">
            <v>0</v>
          </cell>
          <cell r="CQ1470">
            <v>0</v>
          </cell>
        </row>
        <row r="1471">
          <cell r="A1471">
            <v>119.4</v>
          </cell>
          <cell r="CB1471">
            <v>16.387415895031783</v>
          </cell>
          <cell r="CM1471">
            <v>4.5269352648257133</v>
          </cell>
          <cell r="CN1471">
            <v>74.184770914584803</v>
          </cell>
          <cell r="CO1471">
            <v>13422.745509542106</v>
          </cell>
          <cell r="CP1471">
            <v>20.493142891922652</v>
          </cell>
          <cell r="CQ1471">
            <v>2965.0844830578512</v>
          </cell>
        </row>
        <row r="1472">
          <cell r="A1472">
            <v>119.4</v>
          </cell>
          <cell r="CB1472">
            <v>79.990489056281348</v>
          </cell>
          <cell r="CM1472">
            <v>7.7160493827160499</v>
          </cell>
          <cell r="CN1472">
            <v>617.21056370587462</v>
          </cell>
          <cell r="CO1472">
            <v>646.07526719838211</v>
          </cell>
          <cell r="CP1472">
            <v>59.537418076512736</v>
          </cell>
          <cell r="CQ1472">
            <v>83.73135462891031</v>
          </cell>
        </row>
        <row r="1473">
          <cell r="A1473">
            <v>119.4</v>
          </cell>
          <cell r="CB1473">
            <v>56.21727680063978</v>
          </cell>
          <cell r="CM1473">
            <v>7.7160493827160499</v>
          </cell>
          <cell r="CN1473">
            <v>433.7752839555539</v>
          </cell>
          <cell r="CO1473">
            <v>1649.8779793314729</v>
          </cell>
          <cell r="CP1473">
            <v>59.537418076512736</v>
          </cell>
          <cell r="CQ1473">
            <v>213.82418612135888</v>
          </cell>
        </row>
        <row r="1474">
          <cell r="A1474">
            <v>119.4</v>
          </cell>
          <cell r="CB1474">
            <v>22.398067863719117</v>
          </cell>
          <cell r="CM1474">
            <v>4.5269352648257133</v>
          </cell>
          <cell r="CN1474">
            <v>101.3946032762296</v>
          </cell>
          <cell r="CO1474">
            <v>10623.002688182081</v>
          </cell>
          <cell r="CP1474">
            <v>20.493142891922652</v>
          </cell>
          <cell r="CQ1474">
            <v>2346.6212938194217</v>
          </cell>
        </row>
        <row r="1475">
          <cell r="CB1475">
            <v>0</v>
          </cell>
          <cell r="CM1475">
            <v>0</v>
          </cell>
          <cell r="CN1475">
            <v>0</v>
          </cell>
          <cell r="CO1475">
            <v>0</v>
          </cell>
          <cell r="CP1475">
            <v>0</v>
          </cell>
          <cell r="CQ1475">
            <v>0</v>
          </cell>
        </row>
        <row r="1476">
          <cell r="A1476">
            <v>12.1</v>
          </cell>
          <cell r="CB1476">
            <v>2.775822845068102</v>
          </cell>
          <cell r="CM1476">
            <v>4.5269352648257133</v>
          </cell>
          <cell r="CN1476">
            <v>12.565970326247633</v>
          </cell>
          <cell r="CO1476">
            <v>0.40870546564273141</v>
          </cell>
          <cell r="CP1476">
            <v>20.493142891922652</v>
          </cell>
          <cell r="CQ1476">
            <v>9.0283037360479365E-2</v>
          </cell>
        </row>
        <row r="1477">
          <cell r="A1477">
            <v>12.1</v>
          </cell>
          <cell r="CB1477">
            <v>1.1366527447051249</v>
          </cell>
          <cell r="CM1477">
            <v>4.5269352648257133</v>
          </cell>
          <cell r="CN1477">
            <v>5.1455533938665683</v>
          </cell>
          <cell r="CO1477">
            <v>8.1127855187947837</v>
          </cell>
          <cell r="CP1477">
            <v>20.493142891922652</v>
          </cell>
          <cell r="CQ1477">
            <v>1.7921143211017676</v>
          </cell>
        </row>
        <row r="1478">
          <cell r="A1478">
            <v>12.1</v>
          </cell>
          <cell r="CB1478">
            <v>0</v>
          </cell>
          <cell r="CM1478">
            <v>0</v>
          </cell>
          <cell r="CN1478">
            <v>0</v>
          </cell>
          <cell r="CO1478">
            <v>0</v>
          </cell>
          <cell r="CP1478">
            <v>0</v>
          </cell>
          <cell r="CQ1478">
            <v>0</v>
          </cell>
        </row>
        <row r="1479">
          <cell r="A1479">
            <v>12.1</v>
          </cell>
          <cell r="CB1479">
            <v>0</v>
          </cell>
          <cell r="CM1479">
            <v>0</v>
          </cell>
          <cell r="CN1479">
            <v>0</v>
          </cell>
          <cell r="CO1479">
            <v>0</v>
          </cell>
          <cell r="CP1479">
            <v>0</v>
          </cell>
          <cell r="CQ1479">
            <v>0</v>
          </cell>
        </row>
        <row r="1480">
          <cell r="A1480">
            <v>12.1</v>
          </cell>
          <cell r="CB1480">
            <v>0</v>
          </cell>
          <cell r="CM1480">
            <v>0</v>
          </cell>
          <cell r="CN1480">
            <v>0</v>
          </cell>
          <cell r="CO1480">
            <v>0</v>
          </cell>
          <cell r="CP1480">
            <v>0</v>
          </cell>
          <cell r="CQ1480">
            <v>0</v>
          </cell>
        </row>
        <row r="1481">
          <cell r="A1481">
            <v>12.1</v>
          </cell>
          <cell r="CB1481">
            <v>0</v>
          </cell>
          <cell r="CM1481">
            <v>0</v>
          </cell>
          <cell r="CN1481">
            <v>0</v>
          </cell>
          <cell r="CO1481">
            <v>0</v>
          </cell>
          <cell r="CP1481">
            <v>0</v>
          </cell>
          <cell r="CQ1481">
            <v>0</v>
          </cell>
        </row>
        <row r="1482">
          <cell r="A1482">
            <v>12.1</v>
          </cell>
          <cell r="CB1482">
            <v>3.7632901616619239</v>
          </cell>
          <cell r="CM1482">
            <v>4.5269352648257133</v>
          </cell>
          <cell r="CN1482">
            <v>17.036170944599021</v>
          </cell>
          <cell r="CO1482">
            <v>7.509216981224025</v>
          </cell>
          <cell r="CP1482">
            <v>20.493142891922652</v>
          </cell>
          <cell r="CQ1482">
            <v>1.658786031152387</v>
          </cell>
        </row>
        <row r="1483">
          <cell r="A1483">
            <v>12.1</v>
          </cell>
          <cell r="CB1483">
            <v>0</v>
          </cell>
          <cell r="CM1483">
            <v>0</v>
          </cell>
          <cell r="CN1483">
            <v>0</v>
          </cell>
          <cell r="CO1483">
            <v>0</v>
          </cell>
          <cell r="CP1483">
            <v>0</v>
          </cell>
          <cell r="CQ1483">
            <v>0</v>
          </cell>
        </row>
        <row r="1484">
          <cell r="A1484">
            <v>12.1</v>
          </cell>
          <cell r="CB1484">
            <v>2.22564019429382</v>
          </cell>
          <cell r="CM1484">
            <v>4.5269352648257133</v>
          </cell>
          <cell r="CN1484">
            <v>10.075329082362247</v>
          </cell>
          <cell r="CO1484">
            <v>0.28228035048184935</v>
          </cell>
          <cell r="CP1484">
            <v>20.493142891922652</v>
          </cell>
          <cell r="CQ1484">
            <v>6.2355729421440513E-2</v>
          </cell>
        </row>
        <row r="1485">
          <cell r="A1485">
            <v>12.1</v>
          </cell>
          <cell r="CB1485">
            <v>0</v>
          </cell>
          <cell r="CM1485">
            <v>0</v>
          </cell>
          <cell r="CN1485">
            <v>0</v>
          </cell>
          <cell r="CO1485">
            <v>0</v>
          </cell>
          <cell r="CP1485">
            <v>0</v>
          </cell>
          <cell r="CQ1485">
            <v>0</v>
          </cell>
        </row>
        <row r="1486">
          <cell r="A1486">
            <v>12.1</v>
          </cell>
          <cell r="CB1486">
            <v>0</v>
          </cell>
          <cell r="CM1486">
            <v>0</v>
          </cell>
          <cell r="CN1486">
            <v>0</v>
          </cell>
          <cell r="CO1486">
            <v>0</v>
          </cell>
          <cell r="CP1486">
            <v>0</v>
          </cell>
          <cell r="CQ1486">
            <v>0</v>
          </cell>
        </row>
        <row r="1487">
          <cell r="A1487">
            <v>12.1</v>
          </cell>
          <cell r="CB1487">
            <v>0</v>
          </cell>
          <cell r="CM1487">
            <v>0</v>
          </cell>
          <cell r="CN1487">
            <v>0</v>
          </cell>
          <cell r="CO1487">
            <v>0</v>
          </cell>
          <cell r="CP1487">
            <v>0</v>
          </cell>
          <cell r="CQ1487">
            <v>0</v>
          </cell>
        </row>
        <row r="1488">
          <cell r="CB1488">
            <v>0</v>
          </cell>
          <cell r="CM1488">
            <v>0</v>
          </cell>
          <cell r="CN1488">
            <v>0</v>
          </cell>
          <cell r="CO1488">
            <v>0</v>
          </cell>
          <cell r="CP1488">
            <v>0</v>
          </cell>
          <cell r="CQ1488">
            <v>0</v>
          </cell>
        </row>
        <row r="1489">
          <cell r="A1489">
            <v>12.2</v>
          </cell>
          <cell r="CB1489">
            <v>1.7338161893695272</v>
          </cell>
          <cell r="CM1489">
            <v>4.5269352648257133</v>
          </cell>
          <cell r="CN1489">
            <v>7.8488736503826493</v>
          </cell>
          <cell r="CO1489">
            <v>810.73483680923562</v>
          </cell>
          <cell r="CP1489">
            <v>20.493142891922652</v>
          </cell>
          <cell r="CQ1489">
            <v>179.09132545116015</v>
          </cell>
        </row>
        <row r="1490">
          <cell r="A1490">
            <v>12.2</v>
          </cell>
          <cell r="CB1490">
            <v>1.2170563635704454</v>
          </cell>
          <cell r="CM1490">
            <v>4.5269352648257133</v>
          </cell>
          <cell r="CN1490">
            <v>5.5095353715275941</v>
          </cell>
          <cell r="CO1490">
            <v>874.55610524073097</v>
          </cell>
          <cell r="CP1490">
            <v>20.493142891922652</v>
          </cell>
          <cell r="CQ1490">
            <v>193.18944364767745</v>
          </cell>
        </row>
        <row r="1491">
          <cell r="A1491">
            <v>12.2</v>
          </cell>
          <cell r="CB1491">
            <v>2.5939826476846211</v>
          </cell>
          <cell r="CM1491">
            <v>4.5269352648257133</v>
          </cell>
          <cell r="CN1491">
            <v>11.742791524149485</v>
          </cell>
          <cell r="CO1491">
            <v>709.86353687733572</v>
          </cell>
          <cell r="CP1491">
            <v>20.493142891922652</v>
          </cell>
          <cell r="CQ1491">
            <v>156.80885529620346</v>
          </cell>
        </row>
        <row r="1492">
          <cell r="A1492">
            <v>12.2</v>
          </cell>
          <cell r="CB1492">
            <v>0</v>
          </cell>
          <cell r="CM1492">
            <v>0</v>
          </cell>
          <cell r="CN1492">
            <v>0</v>
          </cell>
          <cell r="CO1492">
            <v>0</v>
          </cell>
          <cell r="CP1492">
            <v>0</v>
          </cell>
          <cell r="CQ1492">
            <v>0</v>
          </cell>
        </row>
        <row r="1493">
          <cell r="A1493">
            <v>12.2</v>
          </cell>
          <cell r="CB1493">
            <v>0</v>
          </cell>
          <cell r="CM1493">
            <v>0</v>
          </cell>
          <cell r="CN1493">
            <v>0</v>
          </cell>
          <cell r="CO1493">
            <v>0</v>
          </cell>
          <cell r="CP1493">
            <v>0</v>
          </cell>
          <cell r="CQ1493">
            <v>0</v>
          </cell>
        </row>
        <row r="1494">
          <cell r="A1494">
            <v>12.2</v>
          </cell>
          <cell r="CB1494">
            <v>0</v>
          </cell>
          <cell r="CM1494">
            <v>0</v>
          </cell>
          <cell r="CN1494">
            <v>0</v>
          </cell>
          <cell r="CO1494">
            <v>0</v>
          </cell>
          <cell r="CP1494">
            <v>0</v>
          </cell>
          <cell r="CQ1494">
            <v>0</v>
          </cell>
        </row>
        <row r="1495">
          <cell r="A1495">
            <v>12.2</v>
          </cell>
          <cell r="CB1495">
            <v>0</v>
          </cell>
          <cell r="CM1495">
            <v>0</v>
          </cell>
          <cell r="CN1495">
            <v>0</v>
          </cell>
          <cell r="CO1495">
            <v>0</v>
          </cell>
          <cell r="CP1495">
            <v>0</v>
          </cell>
          <cell r="CQ1495">
            <v>0</v>
          </cell>
        </row>
        <row r="1496">
          <cell r="A1496">
            <v>12.2</v>
          </cell>
          <cell r="CB1496">
            <v>40.204499500840683</v>
          </cell>
          <cell r="CM1496">
            <v>4.5269352648257133</v>
          </cell>
          <cell r="CN1496">
            <v>182.00316659502349</v>
          </cell>
          <cell r="CO1496">
            <v>2849.3295874764653</v>
          </cell>
          <cell r="CP1496">
            <v>20.493142891922652</v>
          </cell>
          <cell r="CQ1496">
            <v>629.41690587355117</v>
          </cell>
        </row>
        <row r="1497">
          <cell r="A1497">
            <v>12.2</v>
          </cell>
          <cell r="CB1497">
            <v>1.4057215486733661</v>
          </cell>
          <cell r="CM1497">
            <v>4.5269352648257133</v>
          </cell>
          <cell r="CN1497">
            <v>6.3636104512148766</v>
          </cell>
          <cell r="CO1497">
            <v>850.97521536168119</v>
          </cell>
          <cell r="CP1497">
            <v>20.493142891922652</v>
          </cell>
          <cell r="CQ1497">
            <v>187.98042507339537</v>
          </cell>
        </row>
        <row r="1498">
          <cell r="A1498">
            <v>12.2</v>
          </cell>
          <cell r="CB1498">
            <v>0</v>
          </cell>
          <cell r="CM1498">
            <v>0</v>
          </cell>
          <cell r="CN1498">
            <v>0</v>
          </cell>
          <cell r="CO1498">
            <v>0</v>
          </cell>
          <cell r="CP1498">
            <v>0</v>
          </cell>
          <cell r="CQ1498">
            <v>0</v>
          </cell>
        </row>
        <row r="1499">
          <cell r="A1499">
            <v>12.2</v>
          </cell>
          <cell r="CB1499">
            <v>0</v>
          </cell>
          <cell r="CM1499">
            <v>0</v>
          </cell>
          <cell r="CN1499">
            <v>0</v>
          </cell>
          <cell r="CO1499">
            <v>0</v>
          </cell>
          <cell r="CP1499">
            <v>0</v>
          </cell>
          <cell r="CQ1499">
            <v>0</v>
          </cell>
        </row>
        <row r="1500">
          <cell r="A1500">
            <v>12.2</v>
          </cell>
          <cell r="CB1500">
            <v>43.542825190467006</v>
          </cell>
          <cell r="CM1500">
            <v>4.5269352648257133</v>
          </cell>
          <cell r="CN1500">
            <v>197.11555088486651</v>
          </cell>
          <cell r="CO1500">
            <v>3658.0641611735196</v>
          </cell>
          <cell r="CP1500">
            <v>20.493142891922652</v>
          </cell>
          <cell r="CQ1500">
            <v>808.06637320323046</v>
          </cell>
        </row>
        <row r="1501">
          <cell r="CM1501">
            <v>0</v>
          </cell>
          <cell r="CN1501">
            <v>0</v>
          </cell>
          <cell r="CO1501">
            <v>0</v>
          </cell>
          <cell r="CP1501">
            <v>0</v>
          </cell>
          <cell r="CQ1501">
            <v>0</v>
          </cell>
        </row>
        <row r="1502">
          <cell r="A1502">
            <v>12</v>
          </cell>
          <cell r="CB1502">
            <v>2.1871391297524716</v>
          </cell>
          <cell r="CM1502">
            <v>4.5269352648257133</v>
          </cell>
          <cell r="CN1502">
            <v>9.9010372555566857</v>
          </cell>
          <cell r="CO1502">
            <v>1.3532490661654142</v>
          </cell>
          <cell r="CP1502">
            <v>20.493142891922652</v>
          </cell>
          <cell r="CQ1502">
            <v>0.29893271871593996</v>
          </cell>
        </row>
        <row r="1503">
          <cell r="A1503">
            <v>12</v>
          </cell>
          <cell r="CB1503">
            <v>1.2432776412833588</v>
          </cell>
          <cell r="CM1503">
            <v>4.5269352648257133</v>
          </cell>
          <cell r="CN1503">
            <v>5.6282373982949698</v>
          </cell>
          <cell r="CO1503">
            <v>0.71389587941336086</v>
          </cell>
          <cell r="CP1503">
            <v>20.493142891922652</v>
          </cell>
          <cell r="CQ1503">
            <v>0.15769959976241141</v>
          </cell>
        </row>
        <row r="1504">
          <cell r="A1504">
            <v>12</v>
          </cell>
          <cell r="CB1504">
            <v>0</v>
          </cell>
          <cell r="CM1504">
            <v>0</v>
          </cell>
          <cell r="CN1504">
            <v>0</v>
          </cell>
          <cell r="CO1504">
            <v>0</v>
          </cell>
          <cell r="CP1504">
            <v>0</v>
          </cell>
          <cell r="CQ1504">
            <v>0</v>
          </cell>
        </row>
        <row r="1505">
          <cell r="A1505">
            <v>12</v>
          </cell>
          <cell r="CB1505">
            <v>0</v>
          </cell>
          <cell r="CM1505">
            <v>0</v>
          </cell>
          <cell r="CN1505">
            <v>0</v>
          </cell>
          <cell r="CO1505">
            <v>0</v>
          </cell>
          <cell r="CP1505">
            <v>0</v>
          </cell>
          <cell r="CQ1505">
            <v>0</v>
          </cell>
        </row>
        <row r="1506">
          <cell r="A1506">
            <v>12</v>
          </cell>
          <cell r="CB1506">
            <v>0</v>
          </cell>
          <cell r="CM1506">
            <v>0</v>
          </cell>
          <cell r="CN1506">
            <v>0</v>
          </cell>
          <cell r="CO1506">
            <v>0</v>
          </cell>
          <cell r="CP1506">
            <v>0</v>
          </cell>
          <cell r="CQ1506">
            <v>0</v>
          </cell>
        </row>
        <row r="1507">
          <cell r="A1507">
            <v>12</v>
          </cell>
          <cell r="CB1507">
            <v>0</v>
          </cell>
          <cell r="CM1507">
            <v>0</v>
          </cell>
          <cell r="CN1507">
            <v>0</v>
          </cell>
          <cell r="CO1507">
            <v>0</v>
          </cell>
          <cell r="CP1507">
            <v>0</v>
          </cell>
          <cell r="CQ1507">
            <v>0</v>
          </cell>
        </row>
        <row r="1508">
          <cell r="A1508">
            <v>12</v>
          </cell>
          <cell r="CB1508">
            <v>0</v>
          </cell>
          <cell r="CM1508">
            <v>0</v>
          </cell>
          <cell r="CN1508">
            <v>0</v>
          </cell>
          <cell r="CO1508">
            <v>0</v>
          </cell>
          <cell r="CP1508">
            <v>0</v>
          </cell>
          <cell r="CQ1508">
            <v>0</v>
          </cell>
        </row>
        <row r="1509">
          <cell r="A1509">
            <v>12</v>
          </cell>
          <cell r="CB1509">
            <v>0</v>
          </cell>
          <cell r="CM1509">
            <v>0</v>
          </cell>
          <cell r="CN1509">
            <v>0</v>
          </cell>
          <cell r="CO1509">
            <v>0</v>
          </cell>
          <cell r="CP1509">
            <v>0</v>
          </cell>
          <cell r="CQ1509">
            <v>0</v>
          </cell>
        </row>
        <row r="1510">
          <cell r="A1510">
            <v>12</v>
          </cell>
          <cell r="CB1510">
            <v>1.4907584201168473</v>
          </cell>
          <cell r="CM1510">
            <v>4.5269352648257133</v>
          </cell>
          <cell r="CN1510">
            <v>6.7485668633628224</v>
          </cell>
          <cell r="CO1510">
            <v>0.10135865795189491</v>
          </cell>
          <cell r="CP1510">
            <v>20.493142891922652</v>
          </cell>
          <cell r="CQ1510">
            <v>2.2390127541573584E-2</v>
          </cell>
        </row>
        <row r="1511">
          <cell r="A1511">
            <v>12</v>
          </cell>
          <cell r="CB1511">
            <v>0</v>
          </cell>
          <cell r="CM1511">
            <v>0</v>
          </cell>
          <cell r="CN1511">
            <v>0</v>
          </cell>
          <cell r="CO1511">
            <v>0</v>
          </cell>
          <cell r="CP1511">
            <v>0</v>
          </cell>
          <cell r="CQ1511">
            <v>0</v>
          </cell>
        </row>
        <row r="1512">
          <cell r="A1512">
            <v>12</v>
          </cell>
          <cell r="CB1512">
            <v>0</v>
          </cell>
          <cell r="CM1512">
            <v>0</v>
          </cell>
          <cell r="CN1512">
            <v>0</v>
          </cell>
          <cell r="CO1512">
            <v>0</v>
          </cell>
          <cell r="CP1512">
            <v>0</v>
          </cell>
          <cell r="CQ1512">
            <v>0</v>
          </cell>
        </row>
        <row r="1513">
          <cell r="A1513">
            <v>12</v>
          </cell>
          <cell r="CB1513">
            <v>0</v>
          </cell>
          <cell r="CM1513">
            <v>0</v>
          </cell>
          <cell r="CN1513">
            <v>0</v>
          </cell>
          <cell r="CO1513">
            <v>0</v>
          </cell>
          <cell r="CP1513">
            <v>0</v>
          </cell>
          <cell r="CQ1513">
            <v>0</v>
          </cell>
        </row>
        <row r="1514">
          <cell r="A1514">
            <v>12</v>
          </cell>
          <cell r="CB1514">
            <v>0</v>
          </cell>
          <cell r="CM1514">
            <v>0</v>
          </cell>
          <cell r="CN1514">
            <v>0</v>
          </cell>
          <cell r="CO1514">
            <v>0</v>
          </cell>
          <cell r="CP1514">
            <v>0</v>
          </cell>
          <cell r="CQ1514">
            <v>0</v>
          </cell>
        </row>
        <row r="1515">
          <cell r="A1515">
            <v>12</v>
          </cell>
          <cell r="CB1515">
            <v>0</v>
          </cell>
          <cell r="CM1515">
            <v>0</v>
          </cell>
          <cell r="CN1515">
            <v>0</v>
          </cell>
          <cell r="CO1515">
            <v>0</v>
          </cell>
          <cell r="CP1515">
            <v>0</v>
          </cell>
          <cell r="CQ1515">
            <v>0</v>
          </cell>
        </row>
        <row r="1516">
          <cell r="CB1516">
            <v>0</v>
          </cell>
          <cell r="CM1516">
            <v>0</v>
          </cell>
          <cell r="CN1516">
            <v>0</v>
          </cell>
          <cell r="CO1516">
            <v>0</v>
          </cell>
          <cell r="CP1516">
            <v>0</v>
          </cell>
          <cell r="CQ1516">
            <v>0</v>
          </cell>
        </row>
        <row r="1517">
          <cell r="A1517">
            <v>279.2</v>
          </cell>
          <cell r="CB1517">
            <v>0</v>
          </cell>
          <cell r="CM1517">
            <v>0</v>
          </cell>
          <cell r="CN1517">
            <v>0</v>
          </cell>
          <cell r="CO1517">
            <v>0</v>
          </cell>
          <cell r="CP1517">
            <v>0</v>
          </cell>
          <cell r="CQ1517">
            <v>0</v>
          </cell>
        </row>
        <row r="1518">
          <cell r="A1518">
            <v>279.2</v>
          </cell>
          <cell r="CB1518">
            <v>0</v>
          </cell>
          <cell r="CM1518">
            <v>0</v>
          </cell>
          <cell r="CN1518">
            <v>0</v>
          </cell>
          <cell r="CO1518">
            <v>0</v>
          </cell>
          <cell r="CP1518">
            <v>0</v>
          </cell>
          <cell r="CQ1518">
            <v>0</v>
          </cell>
        </row>
        <row r="1519">
          <cell r="A1519">
            <v>279.2</v>
          </cell>
          <cell r="CB1519">
            <v>73.528076023948984</v>
          </cell>
          <cell r="CM1519">
            <v>6.9252077562326866</v>
          </cell>
          <cell r="CN1519">
            <v>509.19720238191815</v>
          </cell>
          <cell r="CO1519">
            <v>3020.4548095852106</v>
          </cell>
          <cell r="CP1519">
            <v>47.958502466985358</v>
          </cell>
          <cell r="CQ1519">
            <v>436.1536745041044</v>
          </cell>
        </row>
        <row r="1520">
          <cell r="A1520">
            <v>279.2</v>
          </cell>
          <cell r="CB1520">
            <v>44.266040100397944</v>
          </cell>
          <cell r="CM1520">
            <v>7.7160493827160499</v>
          </cell>
          <cell r="CN1520">
            <v>341.55895139195945</v>
          </cell>
          <cell r="CO1520">
            <v>19403.196430807329</v>
          </cell>
          <cell r="CP1520">
            <v>59.537418076512736</v>
          </cell>
          <cell r="CQ1520">
            <v>2514.6542574326295</v>
          </cell>
        </row>
        <row r="1521">
          <cell r="A1521">
            <v>279.2</v>
          </cell>
          <cell r="CB1521">
            <v>147.70402449836357</v>
          </cell>
          <cell r="CM1521">
            <v>6.9252077562326866</v>
          </cell>
          <cell r="CN1521">
            <v>1022.8810560828501</v>
          </cell>
          <cell r="CO1521">
            <v>19667.594135961303</v>
          </cell>
          <cell r="CP1521">
            <v>47.958502466985358</v>
          </cell>
          <cell r="CQ1521">
            <v>2840.0005932328122</v>
          </cell>
        </row>
        <row r="1522">
          <cell r="A1522">
            <v>279.2</v>
          </cell>
          <cell r="CB1522">
            <v>0</v>
          </cell>
          <cell r="CM1522">
            <v>0</v>
          </cell>
          <cell r="CN1522">
            <v>0</v>
          </cell>
          <cell r="CO1522">
            <v>0</v>
          </cell>
          <cell r="CP1522">
            <v>0</v>
          </cell>
          <cell r="CQ1522">
            <v>0</v>
          </cell>
        </row>
        <row r="1523">
          <cell r="A1523">
            <v>279.2</v>
          </cell>
          <cell r="CB1523">
            <v>71.099255501105119</v>
          </cell>
          <cell r="CM1523">
            <v>7.7160493827160499</v>
          </cell>
          <cell r="CN1523">
            <v>548.60536652087285</v>
          </cell>
          <cell r="CO1523">
            <v>4193.6824092834422</v>
          </cell>
          <cell r="CP1523">
            <v>59.537418076512736</v>
          </cell>
          <cell r="CQ1523">
            <v>543.50124024313402</v>
          </cell>
        </row>
        <row r="1524">
          <cell r="A1524">
            <v>279.2</v>
          </cell>
          <cell r="CB1524">
            <v>146.9066574662566</v>
          </cell>
          <cell r="CM1524">
            <v>4.5269352648257133</v>
          </cell>
          <cell r="CN1524">
            <v>665.03692832166871</v>
          </cell>
          <cell r="CO1524">
            <v>12474.650829989818</v>
          </cell>
          <cell r="CP1524">
            <v>20.493142891922652</v>
          </cell>
          <cell r="CQ1524">
            <v>2755.6503683447504</v>
          </cell>
        </row>
        <row r="1525">
          <cell r="A1525">
            <v>279.2</v>
          </cell>
          <cell r="CB1525">
            <v>80.964309489772589</v>
          </cell>
          <cell r="CM1525">
            <v>4.5269352648257133</v>
          </cell>
          <cell r="CN1525">
            <v>366.5201878215147</v>
          </cell>
          <cell r="CO1525">
            <v>818.69756727021775</v>
          </cell>
          <cell r="CP1525">
            <v>20.493142891922652</v>
          </cell>
          <cell r="CQ1525">
            <v>180.8502926099911</v>
          </cell>
        </row>
        <row r="1526">
          <cell r="A1526">
            <v>279.2</v>
          </cell>
          <cell r="CB1526">
            <v>68.512599790937173</v>
          </cell>
          <cell r="CM1526">
            <v>11.111111111111111</v>
          </cell>
          <cell r="CN1526">
            <v>761.25110878819078</v>
          </cell>
          <cell r="CO1526">
            <v>7453.3113556566068</v>
          </cell>
          <cell r="CP1526">
            <v>123.45679012345678</v>
          </cell>
          <cell r="CQ1526">
            <v>670.79802200909467</v>
          </cell>
        </row>
        <row r="1527">
          <cell r="A1527">
            <v>279.2</v>
          </cell>
          <cell r="CB1527">
            <v>98.922830498967286</v>
          </cell>
          <cell r="CM1527">
            <v>4.5269352648257133</v>
          </cell>
          <cell r="CN1527">
            <v>447.8172498821516</v>
          </cell>
          <cell r="CO1527">
            <v>92.097179501824314</v>
          </cell>
          <cell r="CP1527">
            <v>20.493142891922652</v>
          </cell>
          <cell r="CQ1527">
            <v>20.344266951952989</v>
          </cell>
        </row>
        <row r="1528">
          <cell r="A1528">
            <v>279.2</v>
          </cell>
          <cell r="CB1528">
            <v>0</v>
          </cell>
          <cell r="CM1528">
            <v>0</v>
          </cell>
          <cell r="CN1528">
            <v>0</v>
          </cell>
          <cell r="CO1528">
            <v>0</v>
          </cell>
          <cell r="CP1528">
            <v>0</v>
          </cell>
          <cell r="CQ1528">
            <v>0</v>
          </cell>
        </row>
        <row r="1529">
          <cell r="A1529">
            <v>279.2</v>
          </cell>
          <cell r="CB1529">
            <v>0</v>
          </cell>
          <cell r="CM1529">
            <v>0</v>
          </cell>
          <cell r="CN1529">
            <v>0</v>
          </cell>
          <cell r="CO1529">
            <v>0</v>
          </cell>
          <cell r="CP1529">
            <v>0</v>
          </cell>
          <cell r="CQ1529">
            <v>0</v>
          </cell>
        </row>
        <row r="1530">
          <cell r="A1530">
            <v>279.2</v>
          </cell>
          <cell r="CB1530">
            <v>26.690525878199146</v>
          </cell>
          <cell r="CM1530">
            <v>11.111111111111111</v>
          </cell>
          <cell r="CN1530">
            <v>296.56139864665715</v>
          </cell>
          <cell r="CO1530">
            <v>50958.310838685233</v>
          </cell>
          <cell r="CP1530">
            <v>123.45679012345678</v>
          </cell>
          <cell r="CQ1530">
            <v>4586.2479754816713</v>
          </cell>
        </row>
        <row r="1531">
          <cell r="A1531">
            <v>279.2</v>
          </cell>
          <cell r="CB1531">
            <v>0</v>
          </cell>
          <cell r="CM1531">
            <v>0</v>
          </cell>
          <cell r="CN1531">
            <v>0</v>
          </cell>
          <cell r="CO1531">
            <v>0</v>
          </cell>
          <cell r="CP1531">
            <v>0</v>
          </cell>
          <cell r="CQ1531">
            <v>0</v>
          </cell>
        </row>
        <row r="1532">
          <cell r="A1532">
            <v>279.2</v>
          </cell>
          <cell r="CB1532">
            <v>63.487621067470094</v>
          </cell>
          <cell r="CM1532">
            <v>4.5269352648257133</v>
          </cell>
          <cell r="CN1532">
            <v>287.40435069022226</v>
          </cell>
          <cell r="CO1532">
            <v>4329.289303486772</v>
          </cell>
          <cell r="CP1532">
            <v>20.493142891922652</v>
          </cell>
          <cell r="CQ1532">
            <v>956.34000714022795</v>
          </cell>
        </row>
        <row r="1533">
          <cell r="A1533">
            <v>279.2</v>
          </cell>
          <cell r="CB1533">
            <v>133.98845079365253</v>
          </cell>
          <cell r="CM1533">
            <v>11.111111111111111</v>
          </cell>
          <cell r="CN1533">
            <v>1488.7605643739171</v>
          </cell>
          <cell r="CO1533">
            <v>17402.958726616373</v>
          </cell>
          <cell r="CP1533">
            <v>123.45679012345678</v>
          </cell>
          <cell r="CQ1533">
            <v>1566.2662853954735</v>
          </cell>
        </row>
        <row r="1534">
          <cell r="A1534">
            <v>279.2</v>
          </cell>
          <cell r="CB1534">
            <v>0</v>
          </cell>
          <cell r="CM1534">
            <v>0</v>
          </cell>
          <cell r="CN1534">
            <v>0</v>
          </cell>
          <cell r="CO1534">
            <v>0</v>
          </cell>
          <cell r="CP1534">
            <v>0</v>
          </cell>
          <cell r="CQ1534">
            <v>0</v>
          </cell>
        </row>
        <row r="1535">
          <cell r="A1535">
            <v>279.2</v>
          </cell>
          <cell r="CB1535">
            <v>174.1263441282025</v>
          </cell>
          <cell r="CM1535">
            <v>11.111111111111111</v>
          </cell>
          <cell r="CN1535">
            <v>1934.7371569800277</v>
          </cell>
          <cell r="CO1535">
            <v>70603.532241726571</v>
          </cell>
          <cell r="CP1535">
            <v>123.45679012345678</v>
          </cell>
          <cell r="CQ1535">
            <v>6354.3179017553912</v>
          </cell>
        </row>
        <row r="1536">
          <cell r="CB1536">
            <v>0</v>
          </cell>
          <cell r="CM1536">
            <v>0</v>
          </cell>
          <cell r="CN1536">
            <v>0</v>
          </cell>
          <cell r="CO1536">
            <v>0</v>
          </cell>
          <cell r="CP1536">
            <v>0</v>
          </cell>
          <cell r="CQ1536">
            <v>0</v>
          </cell>
        </row>
        <row r="1537">
          <cell r="A1537">
            <v>285.2</v>
          </cell>
          <cell r="CB1537">
            <v>58.94956871787614</v>
          </cell>
          <cell r="CM1537">
            <v>11.111111111111111</v>
          </cell>
          <cell r="CN1537">
            <v>654.9952079764015</v>
          </cell>
          <cell r="CO1537">
            <v>2930.6241107771912</v>
          </cell>
          <cell r="CP1537">
            <v>123.45679012345678</v>
          </cell>
          <cell r="CQ1537">
            <v>263.75616996994722</v>
          </cell>
        </row>
        <row r="1538">
          <cell r="A1538">
            <v>285.2</v>
          </cell>
          <cell r="CB1538">
            <v>108.83322224005695</v>
          </cell>
          <cell r="CM1538">
            <v>7.7160493827160499</v>
          </cell>
          <cell r="CN1538">
            <v>839.76251728439013</v>
          </cell>
          <cell r="CO1538">
            <v>8733.4641418253468</v>
          </cell>
          <cell r="CP1538">
            <v>59.537418076512736</v>
          </cell>
          <cell r="CQ1538">
            <v>1131.8569527805648</v>
          </cell>
        </row>
        <row r="1539">
          <cell r="A1539">
            <v>285.2</v>
          </cell>
          <cell r="CB1539">
            <v>111.09196098563848</v>
          </cell>
          <cell r="CM1539">
            <v>6.9252077562326866</v>
          </cell>
          <cell r="CN1539">
            <v>769.33490987284256</v>
          </cell>
          <cell r="CO1539">
            <v>8926.1822593585912</v>
          </cell>
          <cell r="CP1539">
            <v>47.958502466985358</v>
          </cell>
          <cell r="CQ1539">
            <v>1288.9407182513808</v>
          </cell>
        </row>
        <row r="1540">
          <cell r="A1540">
            <v>285.2</v>
          </cell>
          <cell r="CB1540">
            <v>94.43081500025319</v>
          </cell>
          <cell r="CM1540">
            <v>11.111111111111111</v>
          </cell>
          <cell r="CN1540">
            <v>1049.231277780591</v>
          </cell>
          <cell r="CO1540">
            <v>4113.372860055928</v>
          </cell>
          <cell r="CP1540">
            <v>123.45679012345678</v>
          </cell>
          <cell r="CQ1540">
            <v>370.20355740503351</v>
          </cell>
        </row>
        <row r="1541">
          <cell r="A1541">
            <v>285.2</v>
          </cell>
          <cell r="CB1541">
            <v>92.64060264387598</v>
          </cell>
          <cell r="CM1541">
            <v>4.5269352648257133</v>
          </cell>
          <cell r="CN1541">
            <v>419.37801106326839</v>
          </cell>
          <cell r="CO1541">
            <v>1378.5361295261348</v>
          </cell>
          <cell r="CP1541">
            <v>20.493142891922652</v>
          </cell>
          <cell r="CQ1541">
            <v>304.51863101232317</v>
          </cell>
        </row>
        <row r="1542">
          <cell r="A1542">
            <v>285.2</v>
          </cell>
          <cell r="CB1542">
            <v>126.25279371838626</v>
          </cell>
          <cell r="CM1542">
            <v>4.5269352648257133</v>
          </cell>
          <cell r="CN1542">
            <v>571.53822416652906</v>
          </cell>
          <cell r="CO1542">
            <v>11803.506380658931</v>
          </cell>
          <cell r="CP1542">
            <v>20.493142891922652</v>
          </cell>
          <cell r="CQ1542">
            <v>2607.3945594875577</v>
          </cell>
        </row>
        <row r="1543">
          <cell r="A1543">
            <v>285.2</v>
          </cell>
          <cell r="CB1543">
            <v>110.688638081791</v>
          </cell>
          <cell r="CM1543">
            <v>11.111111111111111</v>
          </cell>
          <cell r="CN1543">
            <v>1229.8737564643443</v>
          </cell>
          <cell r="CO1543">
            <v>14001.592606523187</v>
          </cell>
          <cell r="CP1543">
            <v>123.45679012345678</v>
          </cell>
          <cell r="CQ1543">
            <v>1260.1433345870869</v>
          </cell>
        </row>
        <row r="1544">
          <cell r="A1544">
            <v>285.2</v>
          </cell>
          <cell r="CB1544">
            <v>112.70360919761275</v>
          </cell>
          <cell r="CM1544">
            <v>4.5269352648257133</v>
          </cell>
          <cell r="CN1544">
            <v>510.20194294980877</v>
          </cell>
          <cell r="CO1544">
            <v>6370.5764507821305</v>
          </cell>
          <cell r="CP1544">
            <v>20.493142891922652</v>
          </cell>
          <cell r="CQ1544">
            <v>1407.2603379777725</v>
          </cell>
        </row>
        <row r="1545">
          <cell r="A1545">
            <v>285.2</v>
          </cell>
          <cell r="CB1545">
            <v>68.408758103547328</v>
          </cell>
          <cell r="CM1545">
            <v>11.111111111111111</v>
          </cell>
          <cell r="CN1545">
            <v>760.09731226163694</v>
          </cell>
          <cell r="CO1545">
            <v>510.96829376062828</v>
          </cell>
          <cell r="CP1545">
            <v>123.45679012345678</v>
          </cell>
          <cell r="CQ1545">
            <v>45.987146438456548</v>
          </cell>
        </row>
        <row r="1546">
          <cell r="A1546">
            <v>285.2</v>
          </cell>
          <cell r="CB1546">
            <v>69.634450671466183</v>
          </cell>
          <cell r="CM1546">
            <v>11.111111111111111</v>
          </cell>
          <cell r="CN1546">
            <v>773.71611857184644</v>
          </cell>
          <cell r="CO1546">
            <v>342.95209823674577</v>
          </cell>
          <cell r="CP1546">
            <v>123.45679012345678</v>
          </cell>
          <cell r="CQ1546">
            <v>30.865688841307119</v>
          </cell>
        </row>
        <row r="1547">
          <cell r="A1547">
            <v>285.2</v>
          </cell>
          <cell r="CB1547">
            <v>67.009356934126018</v>
          </cell>
          <cell r="CM1547">
            <v>4.5269352648257133</v>
          </cell>
          <cell r="CN1547">
            <v>303.34702097838851</v>
          </cell>
          <cell r="CO1547">
            <v>302.96613320340884</v>
          </cell>
          <cell r="CP1547">
            <v>20.493142891922652</v>
          </cell>
          <cell r="CQ1547">
            <v>66.925218824633006</v>
          </cell>
        </row>
        <row r="1548">
          <cell r="A1548">
            <v>285.2</v>
          </cell>
          <cell r="CB1548">
            <v>0</v>
          </cell>
          <cell r="CM1548">
            <v>0</v>
          </cell>
          <cell r="CN1548">
            <v>0</v>
          </cell>
          <cell r="CO1548">
            <v>0</v>
          </cell>
          <cell r="CP1548">
            <v>0</v>
          </cell>
          <cell r="CQ1548">
            <v>0</v>
          </cell>
        </row>
        <row r="1549">
          <cell r="A1549">
            <v>285.2</v>
          </cell>
          <cell r="CB1549">
            <v>74.560795739084142</v>
          </cell>
          <cell r="CM1549">
            <v>4.5269352648257133</v>
          </cell>
          <cell r="CN1549">
            <v>337.5318956047268</v>
          </cell>
          <cell r="CO1549">
            <v>1.7930047839534689</v>
          </cell>
          <cell r="CP1549">
            <v>20.493142891922652</v>
          </cell>
          <cell r="CQ1549">
            <v>0.39607475677532122</v>
          </cell>
        </row>
        <row r="1550">
          <cell r="A1550">
            <v>285.2</v>
          </cell>
          <cell r="CB1550">
            <v>87.717779759344808</v>
          </cell>
          <cell r="CM1550">
            <v>6.9252077562326866</v>
          </cell>
          <cell r="CN1550">
            <v>607.46384874892522</v>
          </cell>
          <cell r="CO1550">
            <v>1086.8542024369867</v>
          </cell>
          <cell r="CP1550">
            <v>47.958502466985358</v>
          </cell>
          <cell r="CQ1550">
            <v>156.9417468319009</v>
          </cell>
        </row>
        <row r="1551">
          <cell r="A1551">
            <v>285.2</v>
          </cell>
          <cell r="CB1551">
            <v>56.569986624507457</v>
          </cell>
          <cell r="CM1551">
            <v>11.111111111111111</v>
          </cell>
          <cell r="CN1551">
            <v>628.55540693897171</v>
          </cell>
          <cell r="CO1551">
            <v>3852.3347581888524</v>
          </cell>
          <cell r="CP1551">
            <v>123.45679012345678</v>
          </cell>
          <cell r="CQ1551">
            <v>346.71012823699675</v>
          </cell>
        </row>
        <row r="1552">
          <cell r="A1552">
            <v>285.2</v>
          </cell>
          <cell r="CB1552">
            <v>73.414881941971586</v>
          </cell>
          <cell r="CM1552">
            <v>4.5269352648257133</v>
          </cell>
          <cell r="CN1552">
            <v>332.34441802612764</v>
          </cell>
          <cell r="CO1552">
            <v>14.266829998560585</v>
          </cell>
          <cell r="CP1552">
            <v>20.493142891922652</v>
          </cell>
          <cell r="CQ1552">
            <v>3.1515427466820332</v>
          </cell>
        </row>
        <row r="1553">
          <cell r="A1553">
            <v>285.2</v>
          </cell>
          <cell r="CB1553">
            <v>69.188147514507364</v>
          </cell>
          <cell r="CM1553">
            <v>6.9252077562326866</v>
          </cell>
          <cell r="CN1553">
            <v>479.14229580683769</v>
          </cell>
          <cell r="CO1553">
            <v>249.47312408421777</v>
          </cell>
          <cell r="CP1553">
            <v>47.958502466985358</v>
          </cell>
          <cell r="CQ1553">
            <v>36.023919117761046</v>
          </cell>
        </row>
        <row r="1554">
          <cell r="A1554">
            <v>285.2</v>
          </cell>
          <cell r="CB1554">
            <v>90.700528361562547</v>
          </cell>
          <cell r="CM1554">
            <v>4.5269352648257133</v>
          </cell>
          <cell r="CN1554">
            <v>410.59542037828226</v>
          </cell>
          <cell r="CO1554">
            <v>1089.0544743039086</v>
          </cell>
          <cell r="CP1554">
            <v>20.493142891922652</v>
          </cell>
          <cell r="CQ1554">
            <v>240.57213337373341</v>
          </cell>
        </row>
        <row r="1555">
          <cell r="A1555">
            <v>285.2</v>
          </cell>
          <cell r="CB1555">
            <v>71.835938392399186</v>
          </cell>
          <cell r="CM1555">
            <v>6.9252077562326866</v>
          </cell>
          <cell r="CN1555">
            <v>497.47879773129625</v>
          </cell>
          <cell r="CO1555">
            <v>77.913236831979546</v>
          </cell>
          <cell r="CP1555">
            <v>47.958502466985358</v>
          </cell>
          <cell r="CQ1555">
            <v>11.250671398537847</v>
          </cell>
        </row>
        <row r="1556">
          <cell r="A1556">
            <v>285.2</v>
          </cell>
          <cell r="CB1556">
            <v>86.724531355204164</v>
          </cell>
          <cell r="CM1556">
            <v>27.700831024930746</v>
          </cell>
          <cell r="CN1556">
            <v>2402.3415887868186</v>
          </cell>
          <cell r="CO1556">
            <v>3685.3787730661152</v>
          </cell>
          <cell r="CP1556">
            <v>767.33603947176573</v>
          </cell>
          <cell r="CQ1556">
            <v>133.04217370768677</v>
          </cell>
        </row>
        <row r="1557">
          <cell r="A1557">
            <v>285.2</v>
          </cell>
          <cell r="CB1557">
            <v>65.650824129603038</v>
          </cell>
          <cell r="CM1557">
            <v>27.700831024930746</v>
          </cell>
          <cell r="CN1557">
            <v>1818.58238586158</v>
          </cell>
          <cell r="CO1557">
            <v>2520.7356158873858</v>
          </cell>
          <cell r="CP1557">
            <v>767.33603947176573</v>
          </cell>
          <cell r="CQ1557">
            <v>90.99855573353463</v>
          </cell>
        </row>
        <row r="1558">
          <cell r="A1558">
            <v>285.2</v>
          </cell>
          <cell r="CB1558">
            <v>68.765950071291428</v>
          </cell>
          <cell r="CM1558">
            <v>27.700831024930746</v>
          </cell>
          <cell r="CN1558">
            <v>1904.8739631936683</v>
          </cell>
          <cell r="CO1558">
            <v>1143.219444219555</v>
          </cell>
          <cell r="CP1558">
            <v>767.33603947176573</v>
          </cell>
          <cell r="CQ1558">
            <v>41.270221936325939</v>
          </cell>
        </row>
        <row r="1559">
          <cell r="A1559">
            <v>285.2</v>
          </cell>
          <cell r="CB1559">
            <v>59.450633153060195</v>
          </cell>
          <cell r="CM1559">
            <v>27.700831024930746</v>
          </cell>
          <cell r="CN1559">
            <v>1646.8319432980663</v>
          </cell>
          <cell r="CO1559">
            <v>6862.3847573623771</v>
          </cell>
          <cell r="CP1559">
            <v>767.33603947176573</v>
          </cell>
          <cell r="CQ1559">
            <v>247.73208974078182</v>
          </cell>
        </row>
        <row r="1560">
          <cell r="A1560">
            <v>285.2</v>
          </cell>
          <cell r="CB1560">
            <v>76.033560455142492</v>
          </cell>
          <cell r="CM1560">
            <v>11.111111111111111</v>
          </cell>
          <cell r="CN1560">
            <v>844.81733839047206</v>
          </cell>
          <cell r="CO1560">
            <v>7.9039701812038059</v>
          </cell>
          <cell r="CP1560">
            <v>123.45679012345678</v>
          </cell>
          <cell r="CQ1560">
            <v>0.71135731630834254</v>
          </cell>
        </row>
        <row r="1561">
          <cell r="A1561">
            <v>285.2</v>
          </cell>
          <cell r="CB1561">
            <v>54.723983085122669</v>
          </cell>
          <cell r="CM1561">
            <v>27.700831024930746</v>
          </cell>
          <cell r="CN1561">
            <v>1515.8998084521513</v>
          </cell>
          <cell r="CO1561">
            <v>11602.869723305466</v>
          </cell>
          <cell r="CP1561">
            <v>767.33603947176573</v>
          </cell>
          <cell r="CQ1561">
            <v>418.86359701132733</v>
          </cell>
        </row>
        <row r="1562">
          <cell r="CB1562">
            <v>0</v>
          </cell>
          <cell r="CM1562">
            <v>0</v>
          </cell>
          <cell r="CN1562">
            <v>0</v>
          </cell>
          <cell r="CO1562">
            <v>0</v>
          </cell>
          <cell r="CP1562">
            <v>0</v>
          </cell>
          <cell r="CQ1562">
            <v>0</v>
          </cell>
        </row>
        <row r="1563">
          <cell r="A1563">
            <v>276.2</v>
          </cell>
          <cell r="CB1563">
            <v>148.60560262713705</v>
          </cell>
          <cell r="CM1563">
            <v>4.5269352648257133</v>
          </cell>
          <cell r="CN1563">
            <v>672.7279430834634</v>
          </cell>
          <cell r="CO1563">
            <v>877.00797453860559</v>
          </cell>
          <cell r="CP1563">
            <v>20.493142891922652</v>
          </cell>
          <cell r="CQ1563">
            <v>193.73106157557797</v>
          </cell>
        </row>
        <row r="1564">
          <cell r="A1564">
            <v>276.2</v>
          </cell>
          <cell r="CB1564">
            <v>208.89899391465764</v>
          </cell>
          <cell r="CM1564">
            <v>4.5269352648257133</v>
          </cell>
          <cell r="CN1564">
            <v>945.67222233887571</v>
          </cell>
          <cell r="CO1564">
            <v>9735.6684186604234</v>
          </cell>
          <cell r="CP1564">
            <v>20.493142891922652</v>
          </cell>
          <cell r="CQ1564">
            <v>2150.6091536820873</v>
          </cell>
        </row>
        <row r="1565">
          <cell r="A1565">
            <v>276.2</v>
          </cell>
          <cell r="CB1565">
            <v>103.40332539320633</v>
          </cell>
          <cell r="CM1565">
            <v>4.5269352648257133</v>
          </cell>
          <cell r="CN1565">
            <v>468.10016022275391</v>
          </cell>
          <cell r="CO1565">
            <v>15822.967711885056</v>
          </cell>
          <cell r="CP1565">
            <v>20.493142891922652</v>
          </cell>
          <cell r="CQ1565">
            <v>3495.2935675554086</v>
          </cell>
        </row>
        <row r="1566">
          <cell r="A1566">
            <v>276.2</v>
          </cell>
          <cell r="CB1566">
            <v>81.221924227954759</v>
          </cell>
          <cell r="CM1566">
            <v>11.111111111111111</v>
          </cell>
          <cell r="CN1566">
            <v>902.46582475505284</v>
          </cell>
          <cell r="CO1566">
            <v>73445.352326910754</v>
          </cell>
          <cell r="CP1566">
            <v>123.45679012345678</v>
          </cell>
          <cell r="CQ1566">
            <v>6610.0817094219683</v>
          </cell>
        </row>
        <row r="1567">
          <cell r="A1567">
            <v>276.2</v>
          </cell>
          <cell r="CB1567">
            <v>305.42389603525669</v>
          </cell>
          <cell r="CM1567">
            <v>7.7160493827160499</v>
          </cell>
          <cell r="CN1567">
            <v>2356.6658644695735</v>
          </cell>
          <cell r="CO1567">
            <v>157563.92785596958</v>
          </cell>
          <cell r="CP1567">
            <v>59.537418076512736</v>
          </cell>
          <cell r="CQ1567">
            <v>20420.285050133658</v>
          </cell>
        </row>
        <row r="1568">
          <cell r="A1568">
            <v>276.2</v>
          </cell>
          <cell r="CB1568">
            <v>231.85735303150446</v>
          </cell>
          <cell r="CM1568">
            <v>4.5269352648257133</v>
          </cell>
          <cell r="CN1568">
            <v>1049.6032278474624</v>
          </cell>
          <cell r="CO1568">
            <v>21761.283996799109</v>
          </cell>
          <cell r="CP1568">
            <v>20.493142891922652</v>
          </cell>
          <cell r="CQ1568">
            <v>4807.0676348929228</v>
          </cell>
        </row>
        <row r="1569">
          <cell r="A1569">
            <v>276.2</v>
          </cell>
          <cell r="CB1569">
            <v>75.839860854806858</v>
          </cell>
          <cell r="CM1569">
            <v>4.5269352648257133</v>
          </cell>
          <cell r="CN1569">
            <v>343.32214058310035</v>
          </cell>
          <cell r="CO1569">
            <v>34016.286785170691</v>
          </cell>
          <cell r="CP1569">
            <v>20.493142891922652</v>
          </cell>
          <cell r="CQ1569">
            <v>7514.1977508442051</v>
          </cell>
        </row>
        <row r="1570">
          <cell r="A1570">
            <v>276.2</v>
          </cell>
          <cell r="CB1570">
            <v>0</v>
          </cell>
          <cell r="CM1570">
            <v>0</v>
          </cell>
          <cell r="CN1570">
            <v>0</v>
          </cell>
          <cell r="CO1570">
            <v>0</v>
          </cell>
          <cell r="CP1570">
            <v>0</v>
          </cell>
          <cell r="CQ1570">
            <v>0</v>
          </cell>
        </row>
        <row r="1571">
          <cell r="A1571">
            <v>276.2</v>
          </cell>
          <cell r="CB1571">
            <v>0</v>
          </cell>
          <cell r="CM1571">
            <v>0</v>
          </cell>
          <cell r="CN1571">
            <v>0</v>
          </cell>
          <cell r="CO1571">
            <v>0</v>
          </cell>
          <cell r="CP1571">
            <v>0</v>
          </cell>
          <cell r="CQ1571">
            <v>0</v>
          </cell>
        </row>
        <row r="1572">
          <cell r="CB1572">
            <v>0</v>
          </cell>
          <cell r="CM1572">
            <v>0</v>
          </cell>
          <cell r="CN1572">
            <v>0</v>
          </cell>
          <cell r="CO1572">
            <v>0</v>
          </cell>
          <cell r="CP1572">
            <v>0</v>
          </cell>
          <cell r="CQ1572">
            <v>0</v>
          </cell>
        </row>
        <row r="1573">
          <cell r="A1573">
            <v>275.10000000000002</v>
          </cell>
          <cell r="CB1573">
            <v>0</v>
          </cell>
          <cell r="CM1573">
            <v>0</v>
          </cell>
          <cell r="CN1573">
            <v>0</v>
          </cell>
          <cell r="CO1573">
            <v>0</v>
          </cell>
          <cell r="CP1573">
            <v>0</v>
          </cell>
          <cell r="CQ1573">
            <v>0</v>
          </cell>
        </row>
        <row r="1574">
          <cell r="A1574">
            <v>275.10000000000002</v>
          </cell>
          <cell r="CB1574">
            <v>17.924397829210761</v>
          </cell>
          <cell r="CM1574">
            <v>4.5269352648257133</v>
          </cell>
          <cell r="CN1574">
            <v>81.142588633819656</v>
          </cell>
          <cell r="CO1574">
            <v>125.56563982235512</v>
          </cell>
          <cell r="CP1574">
            <v>20.493142891922652</v>
          </cell>
          <cell r="CQ1574">
            <v>27.737449836758245</v>
          </cell>
        </row>
        <row r="1575">
          <cell r="A1575">
            <v>275.10000000000002</v>
          </cell>
          <cell r="CB1575">
            <v>34.266903026623275</v>
          </cell>
          <cell r="CM1575">
            <v>4.5269352648257133</v>
          </cell>
          <cell r="CN1575">
            <v>155.12405172758386</v>
          </cell>
          <cell r="CO1575">
            <v>555.34128032831779</v>
          </cell>
          <cell r="CP1575">
            <v>20.493142891922652</v>
          </cell>
          <cell r="CQ1575">
            <v>122.67488882452538</v>
          </cell>
        </row>
        <row r="1576">
          <cell r="A1576">
            <v>275.10000000000002</v>
          </cell>
          <cell r="CB1576">
            <v>25.811684502551905</v>
          </cell>
          <cell r="CM1576">
            <v>7.7160493827160499</v>
          </cell>
          <cell r="CN1576">
            <v>199.16423227277707</v>
          </cell>
          <cell r="CO1576">
            <v>52.992379627466292</v>
          </cell>
          <cell r="CP1576">
            <v>59.537418076512736</v>
          </cell>
          <cell r="CQ1576">
            <v>6.8678123997196305</v>
          </cell>
        </row>
        <row r="1577">
          <cell r="A1577">
            <v>275.10000000000002</v>
          </cell>
          <cell r="CB1577">
            <v>20.18782603231865</v>
          </cell>
          <cell r="CM1577">
            <v>7.7160493827160499</v>
          </cell>
          <cell r="CN1577">
            <v>155.77026259505132</v>
          </cell>
          <cell r="CO1577">
            <v>69.593011311100071</v>
          </cell>
          <cell r="CP1577">
            <v>59.537418076512736</v>
          </cell>
          <cell r="CQ1577">
            <v>9.019254265918569</v>
          </cell>
        </row>
        <row r="1578">
          <cell r="A1578">
            <v>275.10000000000002</v>
          </cell>
          <cell r="CB1578">
            <v>0</v>
          </cell>
          <cell r="CM1578">
            <v>0</v>
          </cell>
          <cell r="CN1578">
            <v>0</v>
          </cell>
          <cell r="CO1578">
            <v>0</v>
          </cell>
          <cell r="CP1578">
            <v>0</v>
          </cell>
          <cell r="CQ1578">
            <v>0</v>
          </cell>
        </row>
        <row r="1579">
          <cell r="A1579">
            <v>275.10000000000002</v>
          </cell>
          <cell r="CB1579">
            <v>39.784659727596406</v>
          </cell>
          <cell r="CM1579">
            <v>7.7160493827160499</v>
          </cell>
          <cell r="CN1579">
            <v>306.98039913268832</v>
          </cell>
          <cell r="CO1579">
            <v>2124.6021292918745</v>
          </cell>
          <cell r="CP1579">
            <v>59.537418076512736</v>
          </cell>
          <cell r="CQ1579">
            <v>275.34843595622692</v>
          </cell>
        </row>
        <row r="1580">
          <cell r="A1580">
            <v>275.10000000000002</v>
          </cell>
          <cell r="CB1580">
            <v>0</v>
          </cell>
          <cell r="CM1580">
            <v>0</v>
          </cell>
          <cell r="CN1580">
            <v>0</v>
          </cell>
          <cell r="CO1580">
            <v>0</v>
          </cell>
          <cell r="CP1580">
            <v>0</v>
          </cell>
          <cell r="CQ1580">
            <v>0</v>
          </cell>
        </row>
        <row r="1581">
          <cell r="A1581">
            <v>275.10000000000002</v>
          </cell>
          <cell r="CB1581">
            <v>0</v>
          </cell>
          <cell r="CM1581">
            <v>0</v>
          </cell>
          <cell r="CN1581">
            <v>0</v>
          </cell>
          <cell r="CO1581">
            <v>0</v>
          </cell>
          <cell r="CP1581">
            <v>0</v>
          </cell>
          <cell r="CQ1581">
            <v>0</v>
          </cell>
        </row>
        <row r="1582">
          <cell r="A1582">
            <v>275.10000000000002</v>
          </cell>
          <cell r="CB1582">
            <v>0</v>
          </cell>
          <cell r="CM1582">
            <v>0</v>
          </cell>
          <cell r="CN1582">
            <v>0</v>
          </cell>
          <cell r="CO1582">
            <v>0</v>
          </cell>
          <cell r="CP1582">
            <v>0</v>
          </cell>
          <cell r="CQ1582">
            <v>0</v>
          </cell>
        </row>
        <row r="1583">
          <cell r="A1583">
            <v>275.10000000000002</v>
          </cell>
          <cell r="CB1583">
            <v>38.80045054948345</v>
          </cell>
          <cell r="CM1583">
            <v>4.5269352648257133</v>
          </cell>
          <cell r="CN1583">
            <v>175.64712788358287</v>
          </cell>
          <cell r="CO1583">
            <v>1103.005454632859</v>
          </cell>
          <cell r="CP1583">
            <v>20.493142891922652</v>
          </cell>
          <cell r="CQ1583">
            <v>243.65390492839856</v>
          </cell>
        </row>
        <row r="1584">
          <cell r="A1584">
            <v>275.10000000000002</v>
          </cell>
          <cell r="CB1584">
            <v>23.192986840661725</v>
          </cell>
          <cell r="CM1584">
            <v>7.7160493827160499</v>
          </cell>
          <cell r="CN1584">
            <v>178.95823179522938</v>
          </cell>
          <cell r="CO1584">
            <v>2.9445048749998226E-5</v>
          </cell>
          <cell r="CP1584">
            <v>59.537418076512736</v>
          </cell>
          <cell r="CQ1584">
            <v>3.8160783179997697E-6</v>
          </cell>
        </row>
        <row r="1585">
          <cell r="A1585">
            <v>275.10000000000002</v>
          </cell>
          <cell r="CB1585">
            <v>0</v>
          </cell>
          <cell r="CM1585">
            <v>0</v>
          </cell>
          <cell r="CN1585">
            <v>0</v>
          </cell>
          <cell r="CO1585">
            <v>0</v>
          </cell>
          <cell r="CP1585">
            <v>0</v>
          </cell>
          <cell r="CQ1585">
            <v>0</v>
          </cell>
        </row>
        <row r="1586">
          <cell r="A1586">
            <v>275.10000000000002</v>
          </cell>
          <cell r="CB1586">
            <v>44.032612599071086</v>
          </cell>
          <cell r="CM1586">
            <v>7.7160493827160499</v>
          </cell>
          <cell r="CN1586">
            <v>339.7578132644374</v>
          </cell>
          <cell r="CO1586">
            <v>3351.6313664282202</v>
          </cell>
          <cell r="CP1586">
            <v>59.537418076512736</v>
          </cell>
          <cell r="CQ1586">
            <v>434.37142508909733</v>
          </cell>
        </row>
        <row r="1587">
          <cell r="A1587">
            <v>275.10000000000002</v>
          </cell>
          <cell r="CB1587">
            <v>0</v>
          </cell>
          <cell r="CM1587">
            <v>0</v>
          </cell>
          <cell r="CN1587">
            <v>0</v>
          </cell>
          <cell r="CO1587">
            <v>0</v>
          </cell>
          <cell r="CP1587">
            <v>0</v>
          </cell>
          <cell r="CQ1587">
            <v>0</v>
          </cell>
        </row>
        <row r="1588">
          <cell r="A1588">
            <v>275.10000000000002</v>
          </cell>
          <cell r="CB1588">
            <v>0</v>
          </cell>
          <cell r="CM1588">
            <v>0</v>
          </cell>
          <cell r="CN1588">
            <v>0</v>
          </cell>
          <cell r="CO1588">
            <v>0</v>
          </cell>
          <cell r="CP1588">
            <v>0</v>
          </cell>
          <cell r="CQ1588">
            <v>0</v>
          </cell>
        </row>
        <row r="1589">
          <cell r="A1589">
            <v>275.10000000000002</v>
          </cell>
          <cell r="CB1589">
            <v>0</v>
          </cell>
          <cell r="CM1589">
            <v>0</v>
          </cell>
          <cell r="CN1589">
            <v>0</v>
          </cell>
          <cell r="CO1589">
            <v>0</v>
          </cell>
          <cell r="CP1589">
            <v>0</v>
          </cell>
          <cell r="CQ1589">
            <v>0</v>
          </cell>
        </row>
        <row r="1590">
          <cell r="A1590">
            <v>275.10000000000002</v>
          </cell>
          <cell r="CB1590">
            <v>0</v>
          </cell>
          <cell r="CM1590">
            <v>0</v>
          </cell>
          <cell r="CN1590">
            <v>0</v>
          </cell>
          <cell r="CO1590">
            <v>0</v>
          </cell>
          <cell r="CP1590">
            <v>0</v>
          </cell>
          <cell r="CQ1590">
            <v>0</v>
          </cell>
        </row>
        <row r="1591">
          <cell r="A1591">
            <v>275.10000000000002</v>
          </cell>
          <cell r="CB1591">
            <v>0</v>
          </cell>
          <cell r="CM1591">
            <v>0</v>
          </cell>
          <cell r="CN1591">
            <v>0</v>
          </cell>
          <cell r="CO1591">
            <v>0</v>
          </cell>
          <cell r="CP1591">
            <v>0</v>
          </cell>
          <cell r="CQ1591">
            <v>0</v>
          </cell>
        </row>
        <row r="1592">
          <cell r="A1592">
            <v>275.10000000000002</v>
          </cell>
          <cell r="CB1592">
            <v>0</v>
          </cell>
          <cell r="CM1592">
            <v>0</v>
          </cell>
          <cell r="CN1592">
            <v>0</v>
          </cell>
          <cell r="CO1592">
            <v>0</v>
          </cell>
          <cell r="CP1592">
            <v>0</v>
          </cell>
          <cell r="CQ1592">
            <v>0</v>
          </cell>
        </row>
        <row r="1593">
          <cell r="A1593">
            <v>275.10000000000002</v>
          </cell>
          <cell r="CB1593">
            <v>18.337796033694865</v>
          </cell>
          <cell r="CM1593">
            <v>27.700831024930746</v>
          </cell>
          <cell r="CN1593">
            <v>507.9721892990267</v>
          </cell>
          <cell r="CO1593">
            <v>652.46295197382574</v>
          </cell>
          <cell r="CP1593">
            <v>767.33603947176573</v>
          </cell>
          <cell r="CQ1593">
            <v>23.553912566255111</v>
          </cell>
        </row>
        <row r="1594">
          <cell r="A1594">
            <v>275.10000000000002</v>
          </cell>
          <cell r="CB1594">
            <v>0</v>
          </cell>
          <cell r="CM1594">
            <v>0</v>
          </cell>
          <cell r="CN1594">
            <v>0</v>
          </cell>
          <cell r="CO1594">
            <v>0</v>
          </cell>
          <cell r="CP1594">
            <v>0</v>
          </cell>
          <cell r="CQ1594">
            <v>0</v>
          </cell>
        </row>
        <row r="1595">
          <cell r="A1595">
            <v>275.10000000000002</v>
          </cell>
          <cell r="CB1595">
            <v>10.399502373066426</v>
          </cell>
          <cell r="CM1595">
            <v>6.9252077562326866</v>
          </cell>
          <cell r="CN1595">
            <v>72.018714494919848</v>
          </cell>
          <cell r="CO1595">
            <v>1133.1251041865639</v>
          </cell>
          <cell r="CP1595">
            <v>47.958502466985358</v>
          </cell>
          <cell r="CQ1595">
            <v>163.62326504453983</v>
          </cell>
        </row>
        <row r="1596">
          <cell r="A1596">
            <v>275.10000000000002</v>
          </cell>
          <cell r="CB1596">
            <v>17.420330063558872</v>
          </cell>
          <cell r="CM1596">
            <v>27.700831024930746</v>
          </cell>
          <cell r="CN1596">
            <v>482.5576194891654</v>
          </cell>
          <cell r="CO1596">
            <v>922.46583269542543</v>
          </cell>
          <cell r="CP1596">
            <v>767.33603947176573</v>
          </cell>
          <cell r="CQ1596">
            <v>33.301016560304859</v>
          </cell>
        </row>
        <row r="1597">
          <cell r="CB1597">
            <v>0</v>
          </cell>
          <cell r="CM1597">
            <v>0</v>
          </cell>
          <cell r="CN1597">
            <v>0</v>
          </cell>
          <cell r="CO1597">
            <v>0</v>
          </cell>
          <cell r="CP1597">
            <v>0</v>
          </cell>
          <cell r="CQ1597">
            <v>0</v>
          </cell>
        </row>
        <row r="1598">
          <cell r="A1598">
            <v>255.3</v>
          </cell>
          <cell r="CB1598">
            <v>0</v>
          </cell>
          <cell r="CM1598">
            <v>0</v>
          </cell>
          <cell r="CN1598">
            <v>0</v>
          </cell>
          <cell r="CO1598">
            <v>0</v>
          </cell>
          <cell r="CP1598">
            <v>0</v>
          </cell>
          <cell r="CQ1598">
            <v>0</v>
          </cell>
        </row>
        <row r="1599">
          <cell r="A1599">
            <v>255.3</v>
          </cell>
          <cell r="CB1599">
            <v>264.83883011445249</v>
          </cell>
          <cell r="CM1599">
            <v>4.5269352648257133</v>
          </cell>
          <cell r="CN1599">
            <v>1198.9082395403011</v>
          </cell>
          <cell r="CO1599">
            <v>134341.16575419757</v>
          </cell>
          <cell r="CP1599">
            <v>20.493142891922652</v>
          </cell>
          <cell r="CQ1599">
            <v>29675.963515102241</v>
          </cell>
        </row>
        <row r="1600">
          <cell r="A1600">
            <v>255.3</v>
          </cell>
          <cell r="CB1600">
            <v>41.137962788507068</v>
          </cell>
          <cell r="CM1600">
            <v>4.5269352648257133</v>
          </cell>
          <cell r="CN1600">
            <v>186.22889447038057</v>
          </cell>
          <cell r="CO1600">
            <v>11975.688110045212</v>
          </cell>
          <cell r="CP1600">
            <v>20.493142891922652</v>
          </cell>
          <cell r="CQ1600">
            <v>2645.4295035089872</v>
          </cell>
        </row>
        <row r="1601">
          <cell r="A1601">
            <v>255.3</v>
          </cell>
          <cell r="CB1601">
            <v>0</v>
          </cell>
          <cell r="CM1601">
            <v>0</v>
          </cell>
          <cell r="CN1601">
            <v>0</v>
          </cell>
          <cell r="CO1601">
            <v>0</v>
          </cell>
          <cell r="CP1601">
            <v>0</v>
          </cell>
          <cell r="CQ1601">
            <v>0</v>
          </cell>
        </row>
        <row r="1602">
          <cell r="A1602">
            <v>255.3</v>
          </cell>
          <cell r="CB1602">
            <v>49.176004999775763</v>
          </cell>
          <cell r="CM1602">
            <v>7.7160493827160499</v>
          </cell>
          <cell r="CN1602">
            <v>379.44448302296115</v>
          </cell>
          <cell r="CO1602">
            <v>14530.760003049605</v>
          </cell>
          <cell r="CP1602">
            <v>59.537418076512736</v>
          </cell>
          <cell r="CQ1602">
            <v>1883.1864963952287</v>
          </cell>
        </row>
        <row r="1603">
          <cell r="A1603">
            <v>255.3</v>
          </cell>
          <cell r="CB1603">
            <v>325.82347690348939</v>
          </cell>
          <cell r="CM1603">
            <v>4.5269352648257133</v>
          </cell>
          <cell r="CN1603">
            <v>1474.9817877025325</v>
          </cell>
          <cell r="CO1603">
            <v>246294.20829552176</v>
          </cell>
          <cell r="CP1603">
            <v>20.493142891922652</v>
          </cell>
          <cell r="CQ1603">
            <v>54406.390612480754</v>
          </cell>
        </row>
        <row r="1604">
          <cell r="A1604">
            <v>255.3</v>
          </cell>
          <cell r="CB1604">
            <v>160.65436539369023</v>
          </cell>
          <cell r="CM1604">
            <v>4.5269352648257133</v>
          </cell>
          <cell r="CN1604">
            <v>727.27191214889194</v>
          </cell>
          <cell r="CO1604">
            <v>20983.472561729544</v>
          </cell>
          <cell r="CP1604">
            <v>20.493142891922652</v>
          </cell>
          <cell r="CQ1604">
            <v>4635.2490888860557</v>
          </cell>
        </row>
        <row r="1605">
          <cell r="A1605">
            <v>255.3</v>
          </cell>
          <cell r="CB1605">
            <v>0</v>
          </cell>
          <cell r="CM1605">
            <v>0</v>
          </cell>
          <cell r="CN1605">
            <v>0</v>
          </cell>
          <cell r="CO1605">
            <v>0</v>
          </cell>
          <cell r="CP1605">
            <v>0</v>
          </cell>
          <cell r="CQ1605">
            <v>0</v>
          </cell>
        </row>
        <row r="1606">
          <cell r="A1606">
            <v>255.3</v>
          </cell>
          <cell r="CB1606">
            <v>140.06158533473308</v>
          </cell>
          <cell r="CM1606">
            <v>7.7160493827160499</v>
          </cell>
          <cell r="CN1606">
            <v>1080.7221090642986</v>
          </cell>
          <cell r="CO1606">
            <v>17401.921627605519</v>
          </cell>
          <cell r="CP1606">
            <v>59.537418076512736</v>
          </cell>
          <cell r="CQ1606">
            <v>2255.2890429376753</v>
          </cell>
        </row>
        <row r="1607">
          <cell r="A1607">
            <v>255.3</v>
          </cell>
          <cell r="CB1607">
            <v>0</v>
          </cell>
          <cell r="CM1607">
            <v>0</v>
          </cell>
          <cell r="CN1607">
            <v>0</v>
          </cell>
          <cell r="CO1607">
            <v>0</v>
          </cell>
          <cell r="CP1607">
            <v>0</v>
          </cell>
          <cell r="CQ1607">
            <v>0</v>
          </cell>
        </row>
        <row r="1608">
          <cell r="A1608">
            <v>255.3</v>
          </cell>
          <cell r="CB1608">
            <v>116.07977580211117</v>
          </cell>
          <cell r="CM1608">
            <v>11.111111111111111</v>
          </cell>
          <cell r="CN1608">
            <v>1289.7752866901242</v>
          </cell>
          <cell r="CO1608">
            <v>6140.3282851377726</v>
          </cell>
          <cell r="CP1608">
            <v>123.45679012345678</v>
          </cell>
          <cell r="CQ1608">
            <v>552.62954566239955</v>
          </cell>
        </row>
        <row r="1609">
          <cell r="A1609">
            <v>255.3</v>
          </cell>
          <cell r="CB1609">
            <v>0</v>
          </cell>
          <cell r="CM1609">
            <v>0</v>
          </cell>
          <cell r="CN1609">
            <v>0</v>
          </cell>
          <cell r="CO1609">
            <v>0</v>
          </cell>
          <cell r="CP1609">
            <v>0</v>
          </cell>
          <cell r="CQ1609">
            <v>0</v>
          </cell>
        </row>
        <row r="1610">
          <cell r="A1610">
            <v>255.3</v>
          </cell>
          <cell r="CB1610">
            <v>133.94548884726541</v>
          </cell>
          <cell r="CM1610">
            <v>4.5269352648257133</v>
          </cell>
          <cell r="CN1610">
            <v>606.3625570270051</v>
          </cell>
          <cell r="CO1610">
            <v>7749.1636885924563</v>
          </cell>
          <cell r="CP1610">
            <v>20.493142891922652</v>
          </cell>
          <cell r="CQ1610">
            <v>1711.7902588100735</v>
          </cell>
        </row>
        <row r="1611">
          <cell r="A1611">
            <v>255.3</v>
          </cell>
          <cell r="CB1611">
            <v>0</v>
          </cell>
          <cell r="CM1611">
            <v>0</v>
          </cell>
          <cell r="CN1611">
            <v>0</v>
          </cell>
          <cell r="CO1611">
            <v>0</v>
          </cell>
          <cell r="CP1611">
            <v>0</v>
          </cell>
          <cell r="CQ1611">
            <v>0</v>
          </cell>
        </row>
        <row r="1612">
          <cell r="A1612">
            <v>255.3</v>
          </cell>
          <cell r="CB1612">
            <v>0</v>
          </cell>
          <cell r="CM1612">
            <v>0</v>
          </cell>
          <cell r="CN1612">
            <v>0</v>
          </cell>
          <cell r="CO1612">
            <v>0</v>
          </cell>
          <cell r="CP1612">
            <v>0</v>
          </cell>
          <cell r="CQ1612">
            <v>0</v>
          </cell>
        </row>
        <row r="1613">
          <cell r="A1613">
            <v>255.3</v>
          </cell>
          <cell r="CB1613">
            <v>62.991322949921674</v>
          </cell>
          <cell r="CM1613">
            <v>11.111111111111111</v>
          </cell>
          <cell r="CN1613">
            <v>699.90358833246307</v>
          </cell>
          <cell r="CO1613">
            <v>9722.2089991929133</v>
          </cell>
          <cell r="CP1613">
            <v>123.45679012345678</v>
          </cell>
          <cell r="CQ1613">
            <v>874.99880992736223</v>
          </cell>
        </row>
        <row r="1614">
          <cell r="A1614">
            <v>255.3</v>
          </cell>
          <cell r="CB1614">
            <v>0</v>
          </cell>
          <cell r="CM1614">
            <v>0</v>
          </cell>
          <cell r="CN1614">
            <v>0</v>
          </cell>
          <cell r="CO1614">
            <v>0</v>
          </cell>
          <cell r="CP1614">
            <v>0</v>
          </cell>
          <cell r="CQ1614">
            <v>0</v>
          </cell>
        </row>
        <row r="1615">
          <cell r="A1615">
            <v>255.3</v>
          </cell>
          <cell r="CB1615">
            <v>13.444432193658443</v>
          </cell>
          <cell r="CM1615">
            <v>27.700831024930746</v>
          </cell>
          <cell r="CN1615">
            <v>372.42194442267152</v>
          </cell>
          <cell r="CO1615">
            <v>173438.35976080337</v>
          </cell>
          <cell r="CP1615">
            <v>767.33603947176573</v>
          </cell>
          <cell r="CQ1615">
            <v>6261.1247873650018</v>
          </cell>
        </row>
        <row r="1616">
          <cell r="A1616">
            <v>255.3</v>
          </cell>
          <cell r="CB1616">
            <v>111.24945813005471</v>
          </cell>
          <cell r="CM1616">
            <v>6.9252077562326866</v>
          </cell>
          <cell r="CN1616">
            <v>770.42561031893831</v>
          </cell>
          <cell r="CO1616">
            <v>2415.9181676650601</v>
          </cell>
          <cell r="CP1616">
            <v>47.958502466985358</v>
          </cell>
          <cell r="CQ1616">
            <v>348.85858341083468</v>
          </cell>
        </row>
        <row r="1617">
          <cell r="CB1617">
            <v>0</v>
          </cell>
          <cell r="CM1617">
            <v>0</v>
          </cell>
          <cell r="CN1617">
            <v>0</v>
          </cell>
          <cell r="CO1617">
            <v>0</v>
          </cell>
          <cell r="CP1617">
            <v>0</v>
          </cell>
          <cell r="CQ1617">
            <v>0</v>
          </cell>
        </row>
        <row r="1618">
          <cell r="A1618">
            <v>226.3</v>
          </cell>
          <cell r="CB1618">
            <v>51.564198425413849</v>
          </cell>
          <cell r="CM1618">
            <v>7.7160493827160499</v>
          </cell>
          <cell r="CN1618">
            <v>397.87190143066243</v>
          </cell>
          <cell r="CO1618">
            <v>6624.8487155902912</v>
          </cell>
          <cell r="CP1618">
            <v>59.537418076512736</v>
          </cell>
          <cell r="CQ1618">
            <v>858.58039354050175</v>
          </cell>
        </row>
        <row r="1619">
          <cell r="A1619">
            <v>226.3</v>
          </cell>
          <cell r="CB1619">
            <v>56.639861766434237</v>
          </cell>
          <cell r="CM1619">
            <v>7.7160493827160499</v>
          </cell>
          <cell r="CN1619">
            <v>437.03597042001729</v>
          </cell>
          <cell r="CO1619">
            <v>9118.7676096575251</v>
          </cell>
          <cell r="CP1619">
            <v>59.537418076512736</v>
          </cell>
          <cell r="CQ1619">
            <v>1181.7922822116152</v>
          </cell>
        </row>
        <row r="1620">
          <cell r="A1620">
            <v>226.3</v>
          </cell>
          <cell r="CB1620">
            <v>0</v>
          </cell>
          <cell r="CM1620">
            <v>0</v>
          </cell>
          <cell r="CN1620">
            <v>0</v>
          </cell>
          <cell r="CO1620">
            <v>0</v>
          </cell>
          <cell r="CP1620">
            <v>0</v>
          </cell>
          <cell r="CQ1620">
            <v>0</v>
          </cell>
        </row>
        <row r="1621">
          <cell r="A1621">
            <v>226.3</v>
          </cell>
          <cell r="CB1621">
            <v>11.858144704875839</v>
          </cell>
          <cell r="CM1621">
            <v>7.7160493827160499</v>
          </cell>
          <cell r="CN1621">
            <v>91.498030130214815</v>
          </cell>
          <cell r="CO1621">
            <v>835.29207950247974</v>
          </cell>
          <cell r="CP1621">
            <v>59.537418076512736</v>
          </cell>
          <cell r="CQ1621">
            <v>108.25385350352137</v>
          </cell>
        </row>
        <row r="1622">
          <cell r="A1622">
            <v>226.3</v>
          </cell>
          <cell r="CB1622">
            <v>24.006254365780478</v>
          </cell>
          <cell r="CM1622">
            <v>27.700831024930746</v>
          </cell>
          <cell r="CN1622">
            <v>664.99319572799106</v>
          </cell>
          <cell r="CO1622">
            <v>84.214281456886582</v>
          </cell>
          <cell r="CP1622">
            <v>767.33603947176573</v>
          </cell>
          <cell r="CQ1622">
            <v>3.040135560593606</v>
          </cell>
        </row>
        <row r="1623">
          <cell r="A1623">
            <v>226.3</v>
          </cell>
          <cell r="CB1623">
            <v>37.888444250145938</v>
          </cell>
          <cell r="CM1623">
            <v>7.7160493827160499</v>
          </cell>
          <cell r="CN1623">
            <v>292.34910686841005</v>
          </cell>
          <cell r="CO1623">
            <v>1883.991212360593</v>
          </cell>
          <cell r="CP1623">
            <v>59.537418076512736</v>
          </cell>
          <cell r="CQ1623">
            <v>244.16526112193284</v>
          </cell>
        </row>
        <row r="1624">
          <cell r="A1624">
            <v>226.3</v>
          </cell>
          <cell r="CB1624">
            <v>20.880468509769692</v>
          </cell>
          <cell r="CM1624">
            <v>7.7160493827160499</v>
          </cell>
          <cell r="CN1624">
            <v>161.11472615563034</v>
          </cell>
          <cell r="CO1624">
            <v>14.741064975121338</v>
          </cell>
          <cell r="CP1624">
            <v>59.537418076512736</v>
          </cell>
          <cell r="CQ1624">
            <v>1.9104420207757253</v>
          </cell>
        </row>
        <row r="1625">
          <cell r="A1625">
            <v>226.3</v>
          </cell>
          <cell r="CB1625">
            <v>5.8079846078538653</v>
          </cell>
          <cell r="CM1625">
            <v>6.9252077562326866</v>
          </cell>
          <cell r="CN1625">
            <v>40.221500054389644</v>
          </cell>
          <cell r="CO1625">
            <v>1875.0429902882834</v>
          </cell>
          <cell r="CP1625">
            <v>47.958502466985358</v>
          </cell>
          <cell r="CQ1625">
            <v>270.75620779762812</v>
          </cell>
        </row>
        <row r="1626">
          <cell r="A1626">
            <v>226.3</v>
          </cell>
          <cell r="CB1626">
            <v>16.590609624209193</v>
          </cell>
          <cell r="CM1626">
            <v>7.7160493827160499</v>
          </cell>
          <cell r="CN1626">
            <v>128.0139631497623</v>
          </cell>
          <cell r="CO1626">
            <v>248.24158267761192</v>
          </cell>
          <cell r="CP1626">
            <v>59.537418076512736</v>
          </cell>
          <cell r="CQ1626">
            <v>32.1721091150185</v>
          </cell>
        </row>
        <row r="1627">
          <cell r="A1627">
            <v>226.3</v>
          </cell>
          <cell r="CB1627">
            <v>22.718799746302281</v>
          </cell>
          <cell r="CM1627">
            <v>7.7160493827160499</v>
          </cell>
          <cell r="CN1627">
            <v>175.29938075850527</v>
          </cell>
          <cell r="CO1627">
            <v>1.6054567563864131</v>
          </cell>
          <cell r="CP1627">
            <v>59.537418076512736</v>
          </cell>
          <cell r="CQ1627">
            <v>0.20806719562767911</v>
          </cell>
        </row>
        <row r="1628">
          <cell r="A1628">
            <v>226.3</v>
          </cell>
          <cell r="CB1628">
            <v>23.625630230117551</v>
          </cell>
          <cell r="CM1628">
            <v>4.5269352648257133</v>
          </cell>
          <cell r="CN1628">
            <v>106.95169864245157</v>
          </cell>
          <cell r="CO1628">
            <v>8.409683051327935</v>
          </cell>
          <cell r="CP1628">
            <v>20.493142891922652</v>
          </cell>
          <cell r="CQ1628">
            <v>1.8576989860383408</v>
          </cell>
        </row>
        <row r="1629">
          <cell r="A1629">
            <v>226.3</v>
          </cell>
          <cell r="CB1629">
            <v>18.547904546003743</v>
          </cell>
          <cell r="CM1629">
            <v>7.7160493827160499</v>
          </cell>
          <cell r="CN1629">
            <v>143.11654742286839</v>
          </cell>
          <cell r="CO1629">
            <v>106.47667999232365</v>
          </cell>
          <cell r="CP1629">
            <v>59.537418076512736</v>
          </cell>
          <cell r="CQ1629">
            <v>13.799377727005144</v>
          </cell>
        </row>
        <row r="1630">
          <cell r="A1630">
            <v>226.3</v>
          </cell>
          <cell r="CB1630">
            <v>0</v>
          </cell>
          <cell r="CM1630">
            <v>0</v>
          </cell>
          <cell r="CN1630">
            <v>0</v>
          </cell>
          <cell r="CO1630">
            <v>0</v>
          </cell>
          <cell r="CP1630">
            <v>0</v>
          </cell>
          <cell r="CQ1630">
            <v>0</v>
          </cell>
        </row>
        <row r="1631">
          <cell r="A1631">
            <v>226.3</v>
          </cell>
          <cell r="CB1631">
            <v>0</v>
          </cell>
          <cell r="CM1631">
            <v>0</v>
          </cell>
          <cell r="CN1631">
            <v>0</v>
          </cell>
          <cell r="CO1631">
            <v>0</v>
          </cell>
          <cell r="CP1631">
            <v>0</v>
          </cell>
          <cell r="CQ1631">
            <v>0</v>
          </cell>
        </row>
        <row r="1632">
          <cell r="A1632">
            <v>226.3</v>
          </cell>
          <cell r="CB1632">
            <v>35.035203184421682</v>
          </cell>
          <cell r="CM1632">
            <v>7.7160493827160499</v>
          </cell>
          <cell r="CN1632">
            <v>270.33335790448831</v>
          </cell>
          <cell r="CO1632">
            <v>1258.7805846589795</v>
          </cell>
          <cell r="CP1632">
            <v>59.537418076512736</v>
          </cell>
          <cell r="CQ1632">
            <v>163.13796377180373</v>
          </cell>
        </row>
        <row r="1633">
          <cell r="A1633">
            <v>226.3</v>
          </cell>
          <cell r="CB1633">
            <v>0</v>
          </cell>
          <cell r="CM1633">
            <v>0</v>
          </cell>
          <cell r="CN1633">
            <v>0</v>
          </cell>
          <cell r="CO1633">
            <v>0</v>
          </cell>
          <cell r="CP1633">
            <v>0</v>
          </cell>
          <cell r="CQ1633">
            <v>0</v>
          </cell>
        </row>
        <row r="1634">
          <cell r="A1634">
            <v>226.3</v>
          </cell>
          <cell r="CB1634">
            <v>0</v>
          </cell>
          <cell r="CM1634">
            <v>0</v>
          </cell>
          <cell r="CN1634">
            <v>0</v>
          </cell>
          <cell r="CO1634">
            <v>0</v>
          </cell>
          <cell r="CP1634">
            <v>0</v>
          </cell>
          <cell r="CQ1634">
            <v>0</v>
          </cell>
        </row>
        <row r="1635">
          <cell r="A1635">
            <v>226.3</v>
          </cell>
          <cell r="CB1635">
            <v>0</v>
          </cell>
          <cell r="CM1635">
            <v>0</v>
          </cell>
          <cell r="CN1635">
            <v>0</v>
          </cell>
          <cell r="CO1635">
            <v>0</v>
          </cell>
          <cell r="CP1635">
            <v>0</v>
          </cell>
          <cell r="CQ1635">
            <v>0</v>
          </cell>
        </row>
        <row r="1636">
          <cell r="A1636">
            <v>226.3</v>
          </cell>
          <cell r="CB1636">
            <v>6.9504721185874043</v>
          </cell>
          <cell r="CM1636">
            <v>7.7160493827160499</v>
          </cell>
          <cell r="CN1636">
            <v>53.630186100211453</v>
          </cell>
          <cell r="CO1636">
            <v>1809.127874911384</v>
          </cell>
          <cell r="CP1636">
            <v>59.537418076512736</v>
          </cell>
          <cell r="CQ1636">
            <v>234.46297258851536</v>
          </cell>
        </row>
        <row r="1637">
          <cell r="A1637">
            <v>226.3</v>
          </cell>
          <cell r="CB1637">
            <v>6.4972908742248254</v>
          </cell>
          <cell r="CM1637">
            <v>7.7160493827160499</v>
          </cell>
          <cell r="CN1637">
            <v>50.13341723938909</v>
          </cell>
          <cell r="CO1637">
            <v>1917.7988799498728</v>
          </cell>
          <cell r="CP1637">
            <v>59.537418076512736</v>
          </cell>
          <cell r="CQ1637">
            <v>248.54673484150351</v>
          </cell>
        </row>
        <row r="1638">
          <cell r="A1638">
            <v>226.3</v>
          </cell>
          <cell r="CB1638">
            <v>0</v>
          </cell>
          <cell r="CM1638">
            <v>0</v>
          </cell>
          <cell r="CN1638">
            <v>0</v>
          </cell>
          <cell r="CO1638">
            <v>0</v>
          </cell>
          <cell r="CP1638">
            <v>0</v>
          </cell>
          <cell r="CQ1638">
            <v>0</v>
          </cell>
        </row>
        <row r="1639">
          <cell r="A1639">
            <v>226.3</v>
          </cell>
          <cell r="CB1639">
            <v>13.573842499566393</v>
          </cell>
          <cell r="CM1639">
            <v>7.7160493827160499</v>
          </cell>
          <cell r="CN1639">
            <v>104.73643903986415</v>
          </cell>
          <cell r="CO1639">
            <v>582.52684068767064</v>
          </cell>
          <cell r="CP1639">
            <v>59.537418076512736</v>
          </cell>
          <cell r="CQ1639">
            <v>75.495478553122112</v>
          </cell>
        </row>
        <row r="1640">
          <cell r="A1640">
            <v>226.3</v>
          </cell>
          <cell r="CB1640">
            <v>4.2337916132429889</v>
          </cell>
          <cell r="CM1640">
            <v>7.7160493827160499</v>
          </cell>
          <cell r="CN1640">
            <v>32.668145163911952</v>
          </cell>
          <cell r="CO1640">
            <v>2508.0242899679242</v>
          </cell>
          <cell r="CP1640">
            <v>59.537418076512736</v>
          </cell>
          <cell r="CQ1640">
            <v>325.03994797984296</v>
          </cell>
        </row>
        <row r="1641">
          <cell r="A1641">
            <v>226.3</v>
          </cell>
          <cell r="CB1641">
            <v>12.282041468640115</v>
          </cell>
          <cell r="CM1641">
            <v>4.5269352648257133</v>
          </cell>
          <cell r="CN1641">
            <v>55.600006648438729</v>
          </cell>
          <cell r="CO1641">
            <v>450.94008469690453</v>
          </cell>
          <cell r="CP1641">
            <v>20.493142891922652</v>
          </cell>
          <cell r="CQ1641">
            <v>99.612664709546209</v>
          </cell>
        </row>
        <row r="1642">
          <cell r="A1642">
            <v>226.3</v>
          </cell>
          <cell r="CB1642">
            <v>0</v>
          </cell>
          <cell r="CM1642">
            <v>0</v>
          </cell>
          <cell r="CN1642">
            <v>0</v>
          </cell>
          <cell r="CO1642">
            <v>0</v>
          </cell>
          <cell r="CP1642">
            <v>0</v>
          </cell>
          <cell r="CQ1642">
            <v>0</v>
          </cell>
        </row>
        <row r="1643">
          <cell r="CB1643">
            <v>0</v>
          </cell>
          <cell r="CM1643">
            <v>0</v>
          </cell>
          <cell r="CN1643">
            <v>0</v>
          </cell>
          <cell r="CO1643">
            <v>0</v>
          </cell>
          <cell r="CP1643">
            <v>0</v>
          </cell>
          <cell r="CQ1643">
            <v>0</v>
          </cell>
        </row>
        <row r="1644">
          <cell r="A1644">
            <v>111.1</v>
          </cell>
          <cell r="CB1644">
            <v>9.3544198029149186</v>
          </cell>
          <cell r="CM1644">
            <v>9.765625</v>
          </cell>
          <cell r="CN1644">
            <v>91.351755887841009</v>
          </cell>
          <cell r="CO1644">
            <v>294.27023296087998</v>
          </cell>
          <cell r="CP1644">
            <v>95.367431640625</v>
          </cell>
          <cell r="CQ1644">
            <v>30.13327185519411</v>
          </cell>
        </row>
        <row r="1645">
          <cell r="A1645">
            <v>111.1</v>
          </cell>
          <cell r="CB1645">
            <v>3.2827806020590922</v>
          </cell>
          <cell r="CM1645">
            <v>9.765625</v>
          </cell>
          <cell r="CN1645">
            <v>32.058404316983321</v>
          </cell>
          <cell r="CO1645">
            <v>3.3108202827020223</v>
          </cell>
          <cell r="CP1645">
            <v>95.367431640625</v>
          </cell>
          <cell r="CQ1645">
            <v>0.33902799694868707</v>
          </cell>
        </row>
        <row r="1646">
          <cell r="A1646">
            <v>111.1</v>
          </cell>
          <cell r="CB1646">
            <v>3.8440112120889642</v>
          </cell>
          <cell r="CM1646">
            <v>27.700831024930746</v>
          </cell>
          <cell r="CN1646">
            <v>106.48230504401562</v>
          </cell>
          <cell r="CO1646">
            <v>1.2251573708994422E-2</v>
          </cell>
          <cell r="CP1646">
            <v>767.33603947176573</v>
          </cell>
          <cell r="CQ1646">
            <v>4.4228181089469865E-4</v>
          </cell>
        </row>
        <row r="1647">
          <cell r="A1647">
            <v>111.1</v>
          </cell>
          <cell r="CB1647">
            <v>3.8252653766046683</v>
          </cell>
          <cell r="CM1647">
            <v>7.7160493827160499</v>
          </cell>
          <cell r="CN1647">
            <v>29.51593654787553</v>
          </cell>
          <cell r="CO1647">
            <v>1.2207998756287875E-2</v>
          </cell>
          <cell r="CP1647">
            <v>59.537418076512736</v>
          </cell>
          <cell r="CQ1647">
            <v>1.5821566388149085E-3</v>
          </cell>
        </row>
        <row r="1648">
          <cell r="A1648">
            <v>111.1</v>
          </cell>
          <cell r="CB1648">
            <v>3.4418514581402433</v>
          </cell>
          <cell r="CM1648">
            <v>27.700831024930746</v>
          </cell>
          <cell r="CN1648">
            <v>95.342145654854377</v>
          </cell>
          <cell r="CO1648">
            <v>4.9609415134468948</v>
          </cell>
          <cell r="CP1648">
            <v>767.33603947176573</v>
          </cell>
          <cell r="CQ1648">
            <v>0.17908998863543291</v>
          </cell>
        </row>
        <row r="1649">
          <cell r="A1649">
            <v>111.1</v>
          </cell>
          <cell r="CB1649">
            <v>3.6505739155211723</v>
          </cell>
          <cell r="CM1649">
            <v>27.700831024930746</v>
          </cell>
          <cell r="CN1649">
            <v>101.1239311778718</v>
          </cell>
          <cell r="CO1649">
            <v>1.2741394611486263</v>
          </cell>
          <cell r="CP1649">
            <v>767.33603947176573</v>
          </cell>
          <cell r="CQ1649">
            <v>4.5996434547465409E-2</v>
          </cell>
        </row>
        <row r="1650">
          <cell r="A1650">
            <v>111.1</v>
          </cell>
          <cell r="CB1650">
            <v>3.7503517589967093</v>
          </cell>
          <cell r="CM1650">
            <v>27.700831024930746</v>
          </cell>
          <cell r="CN1650">
            <v>103.88786036001964</v>
          </cell>
          <cell r="CO1650">
            <v>0.364370767019357</v>
          </cell>
          <cell r="CP1650">
            <v>767.33603947176573</v>
          </cell>
          <cell r="CQ1650">
            <v>1.3153784689398788E-2</v>
          </cell>
        </row>
        <row r="1651">
          <cell r="A1651">
            <v>111.1</v>
          </cell>
          <cell r="CB1651">
            <v>3.3828276373143993</v>
          </cell>
          <cell r="CM1651">
            <v>27.700831024930746</v>
          </cell>
          <cell r="CN1651">
            <v>93.707136767711887</v>
          </cell>
          <cell r="CO1651">
            <v>6.4412856280875133</v>
          </cell>
          <cell r="CP1651">
            <v>767.33603947176573</v>
          </cell>
          <cell r="CQ1651">
            <v>0.23253041117395926</v>
          </cell>
        </row>
        <row r="1652">
          <cell r="A1652">
            <v>111.1</v>
          </cell>
          <cell r="CB1652">
            <v>3.2766540608382941</v>
          </cell>
          <cell r="CM1652">
            <v>27.700831024930746</v>
          </cell>
          <cell r="CN1652">
            <v>90.766040466434731</v>
          </cell>
          <cell r="CO1652">
            <v>9.590028387949534</v>
          </cell>
          <cell r="CP1652">
            <v>767.33603947176573</v>
          </cell>
          <cell r="CQ1652">
            <v>0.34620002480497819</v>
          </cell>
        </row>
        <row r="1653">
          <cell r="A1653">
            <v>111.1</v>
          </cell>
          <cell r="CB1653">
            <v>4.3637650565296333</v>
          </cell>
          <cell r="CM1653">
            <v>7.7160493827160499</v>
          </cell>
          <cell r="CN1653">
            <v>33.671026670753349</v>
          </cell>
          <cell r="CO1653">
            <v>1.9191742061767942</v>
          </cell>
          <cell r="CP1653">
            <v>59.537418076512736</v>
          </cell>
          <cell r="CQ1653">
            <v>0.2487249771205125</v>
          </cell>
        </row>
        <row r="1654">
          <cell r="A1654">
            <v>111.1</v>
          </cell>
          <cell r="CB1654">
            <v>3.7506308513641176</v>
          </cell>
          <cell r="CM1654">
            <v>27.700831024930746</v>
          </cell>
          <cell r="CN1654">
            <v>103.89559145052957</v>
          </cell>
          <cell r="CO1654">
            <v>0.36259956793571602</v>
          </cell>
          <cell r="CP1654">
            <v>767.33603947176573</v>
          </cell>
          <cell r="CQ1654">
            <v>1.3089844402479348E-2</v>
          </cell>
        </row>
        <row r="1655">
          <cell r="A1655">
            <v>111.1</v>
          </cell>
          <cell r="CB1655">
            <v>3.9656429501329464</v>
          </cell>
          <cell r="CM1655">
            <v>27.700831024930746</v>
          </cell>
          <cell r="CN1655">
            <v>109.85160526684062</v>
          </cell>
          <cell r="CO1655">
            <v>0.28034929825286847</v>
          </cell>
          <cell r="CP1655">
            <v>767.33603947176573</v>
          </cell>
          <cell r="CQ1655">
            <v>1.0120609666928551E-2</v>
          </cell>
        </row>
        <row r="1656">
          <cell r="CB1656">
            <v>0</v>
          </cell>
          <cell r="CM1656">
            <v>0</v>
          </cell>
          <cell r="CN1656">
            <v>0</v>
          </cell>
          <cell r="CO1656">
            <v>0</v>
          </cell>
          <cell r="CP1656">
            <v>0</v>
          </cell>
          <cell r="CQ1656">
            <v>0</v>
          </cell>
        </row>
        <row r="1657">
          <cell r="A1657">
            <v>458</v>
          </cell>
          <cell r="CB1657">
            <v>0</v>
          </cell>
          <cell r="CM1657">
            <v>0</v>
          </cell>
          <cell r="CN1657">
            <v>0</v>
          </cell>
          <cell r="CO1657">
            <v>0</v>
          </cell>
          <cell r="CP1657">
            <v>0</v>
          </cell>
          <cell r="CQ1657">
            <v>0</v>
          </cell>
        </row>
        <row r="1658">
          <cell r="A1658">
            <v>458</v>
          </cell>
          <cell r="CB1658">
            <v>0</v>
          </cell>
          <cell r="CM1658">
            <v>0</v>
          </cell>
          <cell r="CN1658">
            <v>0</v>
          </cell>
          <cell r="CO1658">
            <v>0</v>
          </cell>
          <cell r="CP1658">
            <v>0</v>
          </cell>
          <cell r="CQ1658">
            <v>0</v>
          </cell>
        </row>
        <row r="1659">
          <cell r="A1659">
            <v>458</v>
          </cell>
          <cell r="CB1659">
            <v>6.4034611288412506</v>
          </cell>
          <cell r="CM1659">
            <v>4.5269352648257133</v>
          </cell>
          <cell r="CN1659">
            <v>28.988054001092127</v>
          </cell>
          <cell r="CO1659">
            <v>52.547030876488485</v>
          </cell>
          <cell r="CP1659">
            <v>20.493142891922652</v>
          </cell>
          <cell r="CQ1659">
            <v>11.607639120616305</v>
          </cell>
        </row>
        <row r="1660">
          <cell r="A1660">
            <v>458</v>
          </cell>
          <cell r="CB1660">
            <v>0</v>
          </cell>
          <cell r="CM1660">
            <v>0</v>
          </cell>
          <cell r="CN1660">
            <v>0</v>
          </cell>
          <cell r="CO1660">
            <v>0</v>
          </cell>
          <cell r="CP1660">
            <v>0</v>
          </cell>
          <cell r="CQ1660">
            <v>0</v>
          </cell>
        </row>
        <row r="1661">
          <cell r="A1661">
            <v>458</v>
          </cell>
          <cell r="CB1661">
            <v>0</v>
          </cell>
          <cell r="CM1661">
            <v>0</v>
          </cell>
          <cell r="CN1661">
            <v>0</v>
          </cell>
          <cell r="CO1661">
            <v>0</v>
          </cell>
          <cell r="CP1661">
            <v>0</v>
          </cell>
          <cell r="CQ1661">
            <v>0</v>
          </cell>
        </row>
        <row r="1662">
          <cell r="A1662">
            <v>458</v>
          </cell>
          <cell r="CB1662">
            <v>0</v>
          </cell>
          <cell r="CM1662">
            <v>0</v>
          </cell>
          <cell r="CN1662">
            <v>0</v>
          </cell>
          <cell r="CO1662">
            <v>0</v>
          </cell>
          <cell r="CP1662">
            <v>0</v>
          </cell>
          <cell r="CQ1662">
            <v>0</v>
          </cell>
        </row>
        <row r="1663">
          <cell r="A1663">
            <v>458</v>
          </cell>
          <cell r="CB1663">
            <v>5.6378396999831875</v>
          </cell>
          <cell r="CM1663">
            <v>4.5269352648257133</v>
          </cell>
          <cell r="CN1663">
            <v>25.522135355288309</v>
          </cell>
          <cell r="CO1663">
            <v>31.583852860121461</v>
          </cell>
          <cell r="CP1663">
            <v>20.493142891922652</v>
          </cell>
          <cell r="CQ1663">
            <v>6.9768730968008299</v>
          </cell>
        </row>
        <row r="1664">
          <cell r="A1664">
            <v>458</v>
          </cell>
          <cell r="CB1664">
            <v>1.073132275051</v>
          </cell>
          <cell r="CM1664">
            <v>4.5269352648257133</v>
          </cell>
          <cell r="CN1664">
            <v>4.858000339751019</v>
          </cell>
          <cell r="CO1664">
            <v>16.746036473344539</v>
          </cell>
          <cell r="CP1664">
            <v>20.493142891922652</v>
          </cell>
          <cell r="CQ1664">
            <v>3.6991994569618085</v>
          </cell>
        </row>
        <row r="1665">
          <cell r="A1665">
            <v>458</v>
          </cell>
          <cell r="CB1665">
            <v>0</v>
          </cell>
          <cell r="CM1665">
            <v>0</v>
          </cell>
          <cell r="CN1665">
            <v>0</v>
          </cell>
          <cell r="CO1665">
            <v>0</v>
          </cell>
          <cell r="CP1665">
            <v>0</v>
          </cell>
          <cell r="CQ1665">
            <v>0</v>
          </cell>
        </row>
        <row r="1666">
          <cell r="A1666">
            <v>458</v>
          </cell>
          <cell r="CB1666">
            <v>0</v>
          </cell>
          <cell r="CM1666">
            <v>0</v>
          </cell>
          <cell r="CN1666">
            <v>0</v>
          </cell>
          <cell r="CO1666">
            <v>0</v>
          </cell>
          <cell r="CP1666">
            <v>0</v>
          </cell>
          <cell r="CQ1666">
            <v>0</v>
          </cell>
        </row>
        <row r="1667">
          <cell r="A1667">
            <v>458</v>
          </cell>
          <cell r="CB1667">
            <v>5.5655181162803551</v>
          </cell>
          <cell r="CM1667">
            <v>4.5269352648257133</v>
          </cell>
          <cell r="CN1667">
            <v>25.194740227615913</v>
          </cell>
          <cell r="CO1667">
            <v>29.877982594549042</v>
          </cell>
          <cell r="CP1667">
            <v>20.493142891922652</v>
          </cell>
          <cell r="CQ1667">
            <v>6.6000463551358832</v>
          </cell>
        </row>
        <row r="1668">
          <cell r="A1668">
            <v>458</v>
          </cell>
          <cell r="CB1668">
            <v>0.51307547770788975</v>
          </cell>
          <cell r="CM1668">
            <v>4.5269352648257133</v>
          </cell>
          <cell r="CN1668">
            <v>2.3226594735531454</v>
          </cell>
          <cell r="CO1668">
            <v>27.918567195152502</v>
          </cell>
          <cell r="CP1668">
            <v>20.493142891922652</v>
          </cell>
          <cell r="CQ1668">
            <v>6.1672114934091873</v>
          </cell>
        </row>
        <row r="1669">
          <cell r="A1669">
            <v>458</v>
          </cell>
          <cell r="CB1669">
            <v>1.1269998765060587</v>
          </cell>
          <cell r="CM1669">
            <v>4.5269352648257133</v>
          </cell>
          <cell r="CN1669">
            <v>5.1018554844095014</v>
          </cell>
          <cell r="CO1669">
            <v>15.821144386241576</v>
          </cell>
          <cell r="CP1669">
            <v>20.493142891922652</v>
          </cell>
          <cell r="CQ1669">
            <v>3.4948907949207637</v>
          </cell>
        </row>
        <row r="1670">
          <cell r="A1670">
            <v>458</v>
          </cell>
          <cell r="CB1670">
            <v>0.69146367391746244</v>
          </cell>
          <cell r="CM1670">
            <v>4.5269352648257133</v>
          </cell>
          <cell r="CN1670">
            <v>3.1302112898029084</v>
          </cell>
          <cell r="CO1670">
            <v>24.051697379272795</v>
          </cell>
          <cell r="CP1670">
            <v>20.493142891922652</v>
          </cell>
          <cell r="CQ1670">
            <v>5.31301995108136</v>
          </cell>
        </row>
        <row r="1671">
          <cell r="A1671">
            <v>458</v>
          </cell>
          <cell r="CB1671">
            <v>0</v>
          </cell>
          <cell r="CM1671">
            <v>0</v>
          </cell>
          <cell r="CN1671">
            <v>0</v>
          </cell>
          <cell r="CO1671">
            <v>0</v>
          </cell>
          <cell r="CP1671">
            <v>0</v>
          </cell>
          <cell r="CQ1671">
            <v>0</v>
          </cell>
        </row>
        <row r="1672">
          <cell r="A1672">
            <v>458</v>
          </cell>
          <cell r="CB1672">
            <v>5.9691459633126094</v>
          </cell>
          <cell r="CM1672">
            <v>4.5269352648257133</v>
          </cell>
          <cell r="CN1672">
            <v>27.021937362211904</v>
          </cell>
          <cell r="CO1672">
            <v>40.003832073833216</v>
          </cell>
          <cell r="CP1672">
            <v>20.493142891922652</v>
          </cell>
          <cell r="CQ1672">
            <v>8.8368465051097562</v>
          </cell>
        </row>
        <row r="1673">
          <cell r="A1673">
            <v>458</v>
          </cell>
          <cell r="CB1673">
            <v>0</v>
          </cell>
          <cell r="CM1673">
            <v>0</v>
          </cell>
          <cell r="CN1673">
            <v>0</v>
          </cell>
          <cell r="CO1673">
            <v>0</v>
          </cell>
          <cell r="CP1673">
            <v>0</v>
          </cell>
          <cell r="CQ1673">
            <v>0</v>
          </cell>
        </row>
        <row r="1674">
          <cell r="A1674">
            <v>458</v>
          </cell>
          <cell r="CB1674">
            <v>1.3735599274985026</v>
          </cell>
          <cell r="CM1674">
            <v>4.5269352648257133</v>
          </cell>
          <cell r="CN1674">
            <v>6.2180168741444213</v>
          </cell>
          <cell r="CO1674">
            <v>11.923101019917818</v>
          </cell>
          <cell r="CP1674">
            <v>20.493142891922652</v>
          </cell>
          <cell r="CQ1674">
            <v>2.6338130152998458</v>
          </cell>
        </row>
        <row r="1675">
          <cell r="A1675">
            <v>458</v>
          </cell>
          <cell r="CB1675">
            <v>4.1699989373082778</v>
          </cell>
          <cell r="CM1675">
            <v>4.5269352648257133</v>
          </cell>
          <cell r="CN1675">
            <v>18.87731524358659</v>
          </cell>
          <cell r="CO1675">
            <v>6.2344390446308156</v>
          </cell>
          <cell r="CP1675">
            <v>20.493142891922652</v>
          </cell>
          <cell r="CQ1675">
            <v>1.377187584958947</v>
          </cell>
        </row>
        <row r="1676">
          <cell r="A1676">
            <v>458</v>
          </cell>
          <cell r="CB1676">
            <v>2.4718183886053566</v>
          </cell>
          <cell r="CM1676">
            <v>4.5269352648257133</v>
          </cell>
          <cell r="CN1676">
            <v>11.189761831622258</v>
          </cell>
          <cell r="CO1676">
            <v>1.2460458406858244</v>
          </cell>
          <cell r="CP1676">
            <v>20.493142891922652</v>
          </cell>
          <cell r="CQ1676">
            <v>0.2752515262074986</v>
          </cell>
        </row>
        <row r="1677">
          <cell r="A1677">
            <v>458</v>
          </cell>
          <cell r="CB1677">
            <v>0.96153747947306267</v>
          </cell>
          <cell r="CM1677">
            <v>4.5269352648257133</v>
          </cell>
          <cell r="CN1677">
            <v>4.3528179242782379</v>
          </cell>
          <cell r="CO1677">
            <v>18.745677498834748</v>
          </cell>
          <cell r="CP1677">
            <v>20.493142891922652</v>
          </cell>
          <cell r="CQ1677">
            <v>4.1409201594925955</v>
          </cell>
        </row>
        <row r="1678">
          <cell r="CB1678">
            <v>0</v>
          </cell>
          <cell r="CM1678">
            <v>0</v>
          </cell>
          <cell r="CN1678">
            <v>0</v>
          </cell>
          <cell r="CO1678">
            <v>0</v>
          </cell>
          <cell r="CP1678">
            <v>0</v>
          </cell>
          <cell r="CQ1678">
            <v>0</v>
          </cell>
        </row>
        <row r="1679">
          <cell r="A1679">
            <v>119.3</v>
          </cell>
          <cell r="CB1679">
            <v>0</v>
          </cell>
          <cell r="CM1679">
            <v>0</v>
          </cell>
          <cell r="CN1679">
            <v>0</v>
          </cell>
          <cell r="CO1679">
            <v>0</v>
          </cell>
          <cell r="CP1679">
            <v>0</v>
          </cell>
          <cell r="CQ1679">
            <v>0</v>
          </cell>
        </row>
        <row r="1680">
          <cell r="A1680">
            <v>119.3</v>
          </cell>
          <cell r="CB1680">
            <v>12.847913282813749</v>
          </cell>
          <cell r="CM1680">
            <v>6.9252077562326866</v>
          </cell>
          <cell r="CN1680">
            <v>88.974468717546742</v>
          </cell>
          <cell r="CO1680">
            <v>31934.158233902705</v>
          </cell>
          <cell r="CP1680">
            <v>47.958502466985358</v>
          </cell>
          <cell r="CQ1680">
            <v>4611.2924489755505</v>
          </cell>
        </row>
        <row r="1681">
          <cell r="A1681">
            <v>119.3</v>
          </cell>
          <cell r="CB1681">
            <v>52.638393946549918</v>
          </cell>
          <cell r="CM1681">
            <v>11.111111111111111</v>
          </cell>
          <cell r="CN1681">
            <v>584.87104385055466</v>
          </cell>
          <cell r="CO1681">
            <v>8783.449132108437</v>
          </cell>
          <cell r="CP1681">
            <v>123.45679012345678</v>
          </cell>
          <cell r="CQ1681">
            <v>790.5104218897593</v>
          </cell>
        </row>
        <row r="1682">
          <cell r="A1682">
            <v>119.3</v>
          </cell>
          <cell r="CB1682">
            <v>170.5278207334128</v>
          </cell>
          <cell r="CM1682">
            <v>27.700831024930746</v>
          </cell>
          <cell r="CN1682">
            <v>4723.7623471859497</v>
          </cell>
          <cell r="CO1682">
            <v>223248.33997242342</v>
          </cell>
          <cell r="CP1682">
            <v>767.33603947176573</v>
          </cell>
          <cell r="CQ1682">
            <v>8059.2650730044861</v>
          </cell>
        </row>
        <row r="1683">
          <cell r="A1683">
            <v>119.3</v>
          </cell>
          <cell r="CB1683">
            <v>42.638272474342223</v>
          </cell>
          <cell r="CM1683">
            <v>7.7160493827160499</v>
          </cell>
          <cell r="CN1683">
            <v>328.99901600572707</v>
          </cell>
          <cell r="CO1683">
            <v>11210.185382062669</v>
          </cell>
          <cell r="CP1683">
            <v>59.537418076512736</v>
          </cell>
          <cell r="CQ1683">
            <v>1452.8400255153219</v>
          </cell>
        </row>
        <row r="1684">
          <cell r="A1684">
            <v>119.3</v>
          </cell>
          <cell r="CB1684">
            <v>43.943779759059751</v>
          </cell>
          <cell r="CM1684">
            <v>9.765625</v>
          </cell>
          <cell r="CN1684">
            <v>429.1384742095679</v>
          </cell>
          <cell r="CO1684">
            <v>13232.642396898802</v>
          </cell>
          <cell r="CP1684">
            <v>95.367431640625</v>
          </cell>
          <cell r="CQ1684">
            <v>1355.0225814424373</v>
          </cell>
        </row>
        <row r="1685">
          <cell r="A1685">
            <v>119.3</v>
          </cell>
          <cell r="CB1685">
            <v>0</v>
          </cell>
          <cell r="CM1685">
            <v>0</v>
          </cell>
          <cell r="CN1685">
            <v>0</v>
          </cell>
          <cell r="CO1685">
            <v>0</v>
          </cell>
          <cell r="CP1685">
            <v>0</v>
          </cell>
          <cell r="CQ1685">
            <v>0</v>
          </cell>
        </row>
        <row r="1686">
          <cell r="A1686">
            <v>119.3</v>
          </cell>
          <cell r="CB1686">
            <v>17.287268076703992</v>
          </cell>
          <cell r="CM1686">
            <v>4.5269352648257133</v>
          </cell>
          <cell r="CN1686">
            <v>78.258343488927082</v>
          </cell>
          <cell r="CO1686">
            <v>18234.849463610899</v>
          </cell>
          <cell r="CP1686">
            <v>20.493142891922652</v>
          </cell>
          <cell r="CQ1686">
            <v>4028.0782465116476</v>
          </cell>
        </row>
        <row r="1687">
          <cell r="A1687">
            <v>119.3</v>
          </cell>
          <cell r="CB1687">
            <v>115.49981748984163</v>
          </cell>
          <cell r="CM1687">
            <v>27.700831024930746</v>
          </cell>
          <cell r="CN1687">
            <v>3199.4409276964439</v>
          </cell>
          <cell r="CO1687">
            <v>33441.64165008688</v>
          </cell>
          <cell r="CP1687">
            <v>767.33603947176573</v>
          </cell>
          <cell r="CQ1687">
            <v>1207.2432635681364</v>
          </cell>
        </row>
        <row r="1688">
          <cell r="A1688">
            <v>119.3</v>
          </cell>
          <cell r="CB1688">
            <v>45.818753877789142</v>
          </cell>
          <cell r="CM1688">
            <v>11.111111111111111</v>
          </cell>
          <cell r="CN1688">
            <v>509.09726530876821</v>
          </cell>
          <cell r="CO1688">
            <v>13561.112746487048</v>
          </cell>
          <cell r="CP1688">
            <v>123.45679012345678</v>
          </cell>
          <cell r="CQ1688">
            <v>1220.5001471838343</v>
          </cell>
        </row>
        <row r="1689">
          <cell r="A1689">
            <v>119.3</v>
          </cell>
          <cell r="CB1689">
            <v>9.1625827280440344</v>
          </cell>
          <cell r="CM1689">
            <v>11.111111111111111</v>
          </cell>
          <cell r="CN1689">
            <v>101.80647475604482</v>
          </cell>
          <cell r="CO1689">
            <v>56948.776588802357</v>
          </cell>
          <cell r="CP1689">
            <v>123.45679012345678</v>
          </cell>
          <cell r="CQ1689">
            <v>5125.3898929922125</v>
          </cell>
        </row>
        <row r="1690">
          <cell r="A1690">
            <v>119.3</v>
          </cell>
          <cell r="CB1690">
            <v>0</v>
          </cell>
          <cell r="CM1690">
            <v>0</v>
          </cell>
          <cell r="CN1690">
            <v>0</v>
          </cell>
          <cell r="CO1690">
            <v>0</v>
          </cell>
          <cell r="CP1690">
            <v>0</v>
          </cell>
          <cell r="CQ1690">
            <v>0</v>
          </cell>
        </row>
        <row r="1691">
          <cell r="A1691">
            <v>119.3</v>
          </cell>
          <cell r="CB1691">
            <v>0</v>
          </cell>
          <cell r="CM1691">
            <v>0</v>
          </cell>
          <cell r="CN1691">
            <v>0</v>
          </cell>
          <cell r="CO1691">
            <v>0</v>
          </cell>
          <cell r="CP1691">
            <v>0</v>
          </cell>
          <cell r="CQ1691">
            <v>0</v>
          </cell>
        </row>
        <row r="1692">
          <cell r="A1692">
            <v>119.3</v>
          </cell>
          <cell r="CB1692">
            <v>0</v>
          </cell>
          <cell r="CM1692">
            <v>0</v>
          </cell>
          <cell r="CN1692">
            <v>0</v>
          </cell>
          <cell r="CO1692">
            <v>0</v>
          </cell>
          <cell r="CP1692">
            <v>0</v>
          </cell>
          <cell r="CQ1692">
            <v>0</v>
          </cell>
        </row>
        <row r="1693">
          <cell r="A1693">
            <v>119.3</v>
          </cell>
          <cell r="CB1693">
            <v>17.956795752632491</v>
          </cell>
          <cell r="CM1693">
            <v>6.9252077562326866</v>
          </cell>
          <cell r="CN1693">
            <v>124.35454122321669</v>
          </cell>
          <cell r="CO1693">
            <v>27309.837231694673</v>
          </cell>
          <cell r="CP1693">
            <v>47.958502466985358</v>
          </cell>
          <cell r="CQ1693">
            <v>3943.5404962567109</v>
          </cell>
        </row>
        <row r="1694">
          <cell r="A1694">
            <v>119.3</v>
          </cell>
          <cell r="CB1694">
            <v>84.871507618199118</v>
          </cell>
          <cell r="CM1694">
            <v>7.7160493827160499</v>
          </cell>
          <cell r="CN1694">
            <v>654.87274396758585</v>
          </cell>
          <cell r="CO1694">
            <v>130.79076811238869</v>
          </cell>
          <cell r="CP1694">
            <v>59.537418076512736</v>
          </cell>
          <cell r="CQ1694">
            <v>16.950483547365572</v>
          </cell>
        </row>
        <row r="1695">
          <cell r="A1695">
            <v>119.3</v>
          </cell>
          <cell r="CB1695">
            <v>97.459105546470298</v>
          </cell>
          <cell r="CM1695">
            <v>6.9252077562326866</v>
          </cell>
          <cell r="CN1695">
            <v>674.92455364591615</v>
          </cell>
          <cell r="CO1695">
            <v>1932.4571729062495</v>
          </cell>
          <cell r="CP1695">
            <v>47.958502466985358</v>
          </cell>
          <cell r="CQ1695">
            <v>279.04681576766245</v>
          </cell>
        </row>
        <row r="1696">
          <cell r="A1696">
            <v>119.3</v>
          </cell>
          <cell r="CB1696">
            <v>24.505022004120747</v>
          </cell>
          <cell r="CM1696">
            <v>4.5269352648257133</v>
          </cell>
          <cell r="CN1696">
            <v>110.93264827578429</v>
          </cell>
          <cell r="CO1696">
            <v>14323.19500359327</v>
          </cell>
          <cell r="CP1696">
            <v>20.493142891922652</v>
          </cell>
          <cell r="CQ1696">
            <v>3163.9937762937529</v>
          </cell>
        </row>
        <row r="1697">
          <cell r="CB1697">
            <v>0</v>
          </cell>
          <cell r="CM1697">
            <v>0</v>
          </cell>
          <cell r="CN1697">
            <v>0</v>
          </cell>
          <cell r="CO1697">
            <v>0</v>
          </cell>
          <cell r="CP1697">
            <v>0</v>
          </cell>
          <cell r="CQ1697">
            <v>0</v>
          </cell>
        </row>
        <row r="1698">
          <cell r="A1698">
            <v>246</v>
          </cell>
          <cell r="CB1698">
            <v>27.678284712126697</v>
          </cell>
          <cell r="CM1698">
            <v>7.7160493827160499</v>
          </cell>
          <cell r="CN1698">
            <v>213.56701166764427</v>
          </cell>
          <cell r="CO1698">
            <v>1403.8054175441748</v>
          </cell>
          <cell r="CP1698">
            <v>59.537418076512736</v>
          </cell>
          <cell r="CQ1698">
            <v>181.93318211372505</v>
          </cell>
        </row>
        <row r="1699">
          <cell r="A1699">
            <v>246</v>
          </cell>
          <cell r="CB1699">
            <v>0</v>
          </cell>
          <cell r="CM1699">
            <v>0</v>
          </cell>
          <cell r="CN1699">
            <v>0</v>
          </cell>
          <cell r="CO1699">
            <v>0</v>
          </cell>
          <cell r="CP1699">
            <v>0</v>
          </cell>
          <cell r="CQ1699">
            <v>0</v>
          </cell>
        </row>
        <row r="1700">
          <cell r="A1700">
            <v>246</v>
          </cell>
          <cell r="CB1700">
            <v>0</v>
          </cell>
          <cell r="CM1700">
            <v>0</v>
          </cell>
          <cell r="CN1700">
            <v>0</v>
          </cell>
          <cell r="CO1700">
            <v>0</v>
          </cell>
          <cell r="CP1700">
            <v>0</v>
          </cell>
          <cell r="CQ1700">
            <v>0</v>
          </cell>
        </row>
        <row r="1701">
          <cell r="A1701">
            <v>246</v>
          </cell>
          <cell r="CB1701">
            <v>48.42324271506677</v>
          </cell>
          <cell r="CM1701">
            <v>7.7160493827160499</v>
          </cell>
          <cell r="CN1701">
            <v>373.63613206070039</v>
          </cell>
          <cell r="CO1701">
            <v>406.3244817894676</v>
          </cell>
          <cell r="CP1701">
            <v>59.537418076512736</v>
          </cell>
          <cell r="CQ1701">
            <v>52.659652839914997</v>
          </cell>
        </row>
        <row r="1702">
          <cell r="A1702">
            <v>246</v>
          </cell>
          <cell r="CB1702">
            <v>0</v>
          </cell>
          <cell r="CM1702">
            <v>0</v>
          </cell>
          <cell r="CN1702">
            <v>0</v>
          </cell>
          <cell r="CO1702">
            <v>0</v>
          </cell>
          <cell r="CP1702">
            <v>0</v>
          </cell>
          <cell r="CQ1702">
            <v>0</v>
          </cell>
        </row>
        <row r="1703">
          <cell r="A1703">
            <v>246</v>
          </cell>
          <cell r="CB1703">
            <v>28.968232596380012</v>
          </cell>
          <cell r="CM1703">
            <v>7.7160493827160499</v>
          </cell>
          <cell r="CN1703">
            <v>223.52031324367294</v>
          </cell>
          <cell r="CO1703">
            <v>1148.1392009004419</v>
          </cell>
          <cell r="CP1703">
            <v>59.537418076512736</v>
          </cell>
          <cell r="CQ1703">
            <v>148.79884043669725</v>
          </cell>
        </row>
        <row r="1704">
          <cell r="A1704">
            <v>246</v>
          </cell>
          <cell r="CB1704">
            <v>0</v>
          </cell>
          <cell r="CM1704">
            <v>0</v>
          </cell>
          <cell r="CN1704">
            <v>0</v>
          </cell>
          <cell r="CO1704">
            <v>0</v>
          </cell>
          <cell r="CP1704">
            <v>0</v>
          </cell>
          <cell r="CQ1704">
            <v>0</v>
          </cell>
        </row>
        <row r="1705">
          <cell r="A1705">
            <v>246</v>
          </cell>
          <cell r="CB1705">
            <v>59.58584253347869</v>
          </cell>
          <cell r="CM1705">
            <v>7.7160493827160499</v>
          </cell>
          <cell r="CN1705">
            <v>459.76730349906398</v>
          </cell>
          <cell r="CO1705">
            <v>2617.827924899831</v>
          </cell>
          <cell r="CP1705">
            <v>59.537418076512736</v>
          </cell>
          <cell r="CQ1705">
            <v>339.27049906701808</v>
          </cell>
        </row>
        <row r="1706">
          <cell r="A1706">
            <v>246</v>
          </cell>
          <cell r="CB1706">
            <v>11.990028316081593</v>
          </cell>
          <cell r="CM1706">
            <v>7.7160493827160499</v>
          </cell>
          <cell r="CN1706">
            <v>92.515650587049336</v>
          </cell>
          <cell r="CO1706">
            <v>6568.434888442247</v>
          </cell>
          <cell r="CP1706">
            <v>59.537418076512736</v>
          </cell>
          <cell r="CQ1706">
            <v>851.26916154211517</v>
          </cell>
        </row>
        <row r="1707">
          <cell r="A1707">
            <v>246</v>
          </cell>
          <cell r="CB1707">
            <v>42.766212992676188</v>
          </cell>
          <cell r="CM1707">
            <v>27.700831024930746</v>
          </cell>
          <cell r="CN1707">
            <v>1184.6596396863208</v>
          </cell>
          <cell r="CO1707">
            <v>70.884646192063769</v>
          </cell>
          <cell r="CP1707">
            <v>767.33603947176573</v>
          </cell>
          <cell r="CQ1707">
            <v>2.5589357275335023</v>
          </cell>
        </row>
        <row r="1708">
          <cell r="A1708">
            <v>246</v>
          </cell>
          <cell r="CB1708">
            <v>57.102344529173074</v>
          </cell>
          <cell r="CM1708">
            <v>4.5269352648257133</v>
          </cell>
          <cell r="CN1708">
            <v>258.49861715334123</v>
          </cell>
          <cell r="CO1708">
            <v>1149.6137940967114</v>
          </cell>
          <cell r="CP1708">
            <v>20.493142891922652</v>
          </cell>
          <cell r="CQ1708">
            <v>253.94968711596354</v>
          </cell>
        </row>
        <row r="1709">
          <cell r="A1709">
            <v>246</v>
          </cell>
          <cell r="CB1709">
            <v>23.956881537828977</v>
          </cell>
          <cell r="CM1709">
            <v>7.7160493827160499</v>
          </cell>
          <cell r="CN1709">
            <v>184.85248100176682</v>
          </cell>
          <cell r="CO1709">
            <v>2285.2819256129001</v>
          </cell>
          <cell r="CP1709">
            <v>59.537418076512736</v>
          </cell>
          <cell r="CQ1709">
            <v>296.17253755943182</v>
          </cell>
        </row>
        <row r="1710">
          <cell r="A1710">
            <v>246</v>
          </cell>
          <cell r="CB1710">
            <v>100.49293004977059</v>
          </cell>
          <cell r="CM1710">
            <v>7.7160493827160499</v>
          </cell>
          <cell r="CN1710">
            <v>775.40841087785952</v>
          </cell>
          <cell r="CO1710">
            <v>27157.560882802474</v>
          </cell>
          <cell r="CP1710">
            <v>59.537418076512736</v>
          </cell>
          <cell r="CQ1710">
            <v>3519.6198904112002</v>
          </cell>
        </row>
        <row r="1711">
          <cell r="A1711">
            <v>246</v>
          </cell>
          <cell r="CB1711">
            <v>0</v>
          </cell>
          <cell r="CM1711">
            <v>0</v>
          </cell>
          <cell r="CN1711">
            <v>0</v>
          </cell>
          <cell r="CO1711">
            <v>0</v>
          </cell>
          <cell r="CP1711">
            <v>0</v>
          </cell>
          <cell r="CQ1711">
            <v>0</v>
          </cell>
        </row>
        <row r="1712">
          <cell r="A1712">
            <v>246</v>
          </cell>
          <cell r="CB1712">
            <v>14.298990917865027</v>
          </cell>
          <cell r="CM1712">
            <v>27.700831024930746</v>
          </cell>
          <cell r="CN1712">
            <v>396.09393124279848</v>
          </cell>
          <cell r="CO1712">
            <v>19996.274107024823</v>
          </cell>
          <cell r="CP1712">
            <v>767.33603947176573</v>
          </cell>
          <cell r="CQ1712">
            <v>721.86549526359613</v>
          </cell>
        </row>
        <row r="1713">
          <cell r="A1713">
            <v>246</v>
          </cell>
          <cell r="CB1713">
            <v>26.425387741465919</v>
          </cell>
          <cell r="CM1713">
            <v>9.765625</v>
          </cell>
          <cell r="CN1713">
            <v>258.06042716275311</v>
          </cell>
          <cell r="CO1713">
            <v>2122.0872595280712</v>
          </cell>
          <cell r="CP1713">
            <v>95.367431640625</v>
          </cell>
          <cell r="CQ1713">
            <v>217.30173537567447</v>
          </cell>
        </row>
        <row r="1714">
          <cell r="A1714">
            <v>246</v>
          </cell>
          <cell r="CB1714">
            <v>45.616618991182449</v>
          </cell>
          <cell r="CM1714">
            <v>27.700831024930746</v>
          </cell>
          <cell r="CN1714">
            <v>1263.618254603392</v>
          </cell>
          <cell r="CO1714">
            <v>548.56379713536535</v>
          </cell>
          <cell r="CP1714">
            <v>767.33603947176573</v>
          </cell>
          <cell r="CQ1714">
            <v>19.803153076586689</v>
          </cell>
        </row>
        <row r="1715">
          <cell r="A1715">
            <v>246</v>
          </cell>
          <cell r="CB1715">
            <v>54.682462224552765</v>
          </cell>
          <cell r="CM1715">
            <v>27.700831024930746</v>
          </cell>
          <cell r="CN1715">
            <v>1514.7496461094947</v>
          </cell>
          <cell r="CO1715">
            <v>5060.3878633458125</v>
          </cell>
          <cell r="CP1715">
            <v>767.33603947176573</v>
          </cell>
          <cell r="CQ1715">
            <v>182.68000186678384</v>
          </cell>
        </row>
        <row r="1716">
          <cell r="A1716">
            <v>246</v>
          </cell>
          <cell r="CB1716">
            <v>0</v>
          </cell>
          <cell r="CM1716">
            <v>0</v>
          </cell>
          <cell r="CN1716">
            <v>0</v>
          </cell>
          <cell r="CO1716">
            <v>0</v>
          </cell>
          <cell r="CP1716">
            <v>0</v>
          </cell>
          <cell r="CQ1716">
            <v>0</v>
          </cell>
        </row>
        <row r="1717">
          <cell r="A1717">
            <v>246</v>
          </cell>
          <cell r="CB1717">
            <v>0</v>
          </cell>
          <cell r="CM1717">
            <v>0</v>
          </cell>
          <cell r="CN1717">
            <v>0</v>
          </cell>
          <cell r="CO1717">
            <v>0</v>
          </cell>
          <cell r="CP1717">
            <v>0</v>
          </cell>
          <cell r="CQ1717">
            <v>0</v>
          </cell>
        </row>
        <row r="1718">
          <cell r="A1718">
            <v>246</v>
          </cell>
          <cell r="CB1718">
            <v>65.51093122070715</v>
          </cell>
          <cell r="CM1718">
            <v>7.7160493827160499</v>
          </cell>
          <cell r="CN1718">
            <v>505.48558040669099</v>
          </cell>
          <cell r="CO1718">
            <v>4572.909804368539</v>
          </cell>
          <cell r="CP1718">
            <v>59.537418076512736</v>
          </cell>
          <cell r="CQ1718">
            <v>592.64911064616263</v>
          </cell>
        </row>
        <row r="1719">
          <cell r="A1719">
            <v>246</v>
          </cell>
          <cell r="CB1719">
            <v>39.949459520597472</v>
          </cell>
          <cell r="CM1719">
            <v>11.111111111111111</v>
          </cell>
          <cell r="CN1719">
            <v>443.88288356219414</v>
          </cell>
          <cell r="CO1719">
            <v>16.458872831651519</v>
          </cell>
          <cell r="CP1719">
            <v>123.45679012345678</v>
          </cell>
          <cell r="CQ1719">
            <v>1.4812985548486366</v>
          </cell>
        </row>
        <row r="1720">
          <cell r="CB1720">
            <v>0</v>
          </cell>
          <cell r="CM1720">
            <v>0</v>
          </cell>
          <cell r="CN1720">
            <v>0</v>
          </cell>
          <cell r="CO1720">
            <v>0</v>
          </cell>
          <cell r="CP1720">
            <v>0</v>
          </cell>
          <cell r="CQ1720">
            <v>0</v>
          </cell>
        </row>
        <row r="1721">
          <cell r="A1721">
            <v>20.100000000000001</v>
          </cell>
          <cell r="CB1721">
            <v>24.558686975091007</v>
          </cell>
          <cell r="CM1721">
            <v>7.7160493827160499</v>
          </cell>
          <cell r="CN1721">
            <v>189.49604147446766</v>
          </cell>
          <cell r="CO1721">
            <v>597.07325801130992</v>
          </cell>
          <cell r="CP1721">
            <v>59.537418076512736</v>
          </cell>
          <cell r="CQ1721">
            <v>77.380694238265761</v>
          </cell>
        </row>
        <row r="1722">
          <cell r="A1722">
            <v>20.100000000000001</v>
          </cell>
          <cell r="CB1722">
            <v>23.446092030591394</v>
          </cell>
          <cell r="CM1722">
            <v>7.7160493827160499</v>
          </cell>
          <cell r="CN1722">
            <v>180.91120393974842</v>
          </cell>
          <cell r="CO1722">
            <v>757.65997866246823</v>
          </cell>
          <cell r="CP1722">
            <v>59.537418076512736</v>
          </cell>
          <cell r="CQ1722">
            <v>98.192733234655876</v>
          </cell>
        </row>
        <row r="1723">
          <cell r="A1723">
            <v>20.100000000000001</v>
          </cell>
          <cell r="CB1723">
            <v>0</v>
          </cell>
          <cell r="CM1723">
            <v>0</v>
          </cell>
          <cell r="CN1723">
            <v>0</v>
          </cell>
          <cell r="CO1723">
            <v>0</v>
          </cell>
          <cell r="CP1723">
            <v>0</v>
          </cell>
          <cell r="CQ1723">
            <v>0</v>
          </cell>
        </row>
        <row r="1724">
          <cell r="A1724">
            <v>20.100000000000001</v>
          </cell>
          <cell r="CB1724">
            <v>24.533189707288457</v>
          </cell>
          <cell r="CM1724">
            <v>7.7160493827160499</v>
          </cell>
          <cell r="CN1724">
            <v>189.29930329697885</v>
          </cell>
          <cell r="CO1724">
            <v>600.53954009131587</v>
          </cell>
          <cell r="CP1724">
            <v>59.537418076512736</v>
          </cell>
          <cell r="CQ1724">
            <v>77.829924395834539</v>
          </cell>
        </row>
        <row r="1725">
          <cell r="A1725">
            <v>20.100000000000001</v>
          </cell>
          <cell r="CB1725">
            <v>0</v>
          </cell>
          <cell r="CM1725">
            <v>0</v>
          </cell>
          <cell r="CN1725">
            <v>0</v>
          </cell>
          <cell r="CO1725">
            <v>0</v>
          </cell>
          <cell r="CP1725">
            <v>0</v>
          </cell>
          <cell r="CQ1725">
            <v>0</v>
          </cell>
        </row>
        <row r="1726">
          <cell r="A1726">
            <v>20.100000000000001</v>
          </cell>
          <cell r="CB1726">
            <v>9.4683804761653185</v>
          </cell>
          <cell r="CM1726">
            <v>7.7160493827160499</v>
          </cell>
          <cell r="CN1726">
            <v>73.058491328436105</v>
          </cell>
          <cell r="CO1726">
            <v>4402.6676034277662</v>
          </cell>
          <cell r="CP1726">
            <v>59.537418076512736</v>
          </cell>
          <cell r="CQ1726">
            <v>570.58572140423848</v>
          </cell>
        </row>
        <row r="1727">
          <cell r="A1727">
            <v>20.100000000000001</v>
          </cell>
          <cell r="CB1727">
            <v>34.292904658633645</v>
          </cell>
          <cell r="CM1727">
            <v>7.7160493827160499</v>
          </cell>
          <cell r="CN1727">
            <v>264.60574582279048</v>
          </cell>
          <cell r="CO1727">
            <v>6.7829568665117357</v>
          </cell>
          <cell r="CP1727">
            <v>59.537418076512736</v>
          </cell>
          <cell r="CQ1727">
            <v>0.87907120989992094</v>
          </cell>
        </row>
        <row r="1728">
          <cell r="A1728">
            <v>20.100000000000001</v>
          </cell>
          <cell r="CB1728">
            <v>0</v>
          </cell>
          <cell r="CM1728">
            <v>0</v>
          </cell>
          <cell r="CN1728">
            <v>0</v>
          </cell>
          <cell r="CO1728">
            <v>0</v>
          </cell>
          <cell r="CP1728">
            <v>0</v>
          </cell>
          <cell r="CQ1728">
            <v>0</v>
          </cell>
        </row>
        <row r="1729">
          <cell r="A1729">
            <v>20.100000000000001</v>
          </cell>
          <cell r="CB1729">
            <v>0</v>
          </cell>
          <cell r="CM1729">
            <v>0</v>
          </cell>
          <cell r="CN1729">
            <v>0</v>
          </cell>
          <cell r="CO1729">
            <v>0</v>
          </cell>
          <cell r="CP1729">
            <v>0</v>
          </cell>
          <cell r="CQ1729">
            <v>0</v>
          </cell>
        </row>
        <row r="1730">
          <cell r="A1730">
            <v>20.100000000000001</v>
          </cell>
          <cell r="CB1730">
            <v>0</v>
          </cell>
          <cell r="CM1730">
            <v>0</v>
          </cell>
          <cell r="CN1730">
            <v>0</v>
          </cell>
          <cell r="CO1730">
            <v>0</v>
          </cell>
          <cell r="CP1730">
            <v>0</v>
          </cell>
          <cell r="CQ1730">
            <v>0</v>
          </cell>
        </row>
        <row r="1731">
          <cell r="A1731">
            <v>20.100000000000001</v>
          </cell>
          <cell r="CB1731">
            <v>0</v>
          </cell>
          <cell r="CM1731">
            <v>0</v>
          </cell>
          <cell r="CN1731">
            <v>0</v>
          </cell>
          <cell r="CO1731">
            <v>0</v>
          </cell>
          <cell r="CP1731">
            <v>0</v>
          </cell>
          <cell r="CQ1731">
            <v>0</v>
          </cell>
        </row>
        <row r="1732">
          <cell r="A1732">
            <v>20.100000000000001</v>
          </cell>
          <cell r="CB1732">
            <v>0</v>
          </cell>
          <cell r="CM1732">
            <v>0</v>
          </cell>
          <cell r="CN1732">
            <v>0</v>
          </cell>
          <cell r="CO1732">
            <v>0</v>
          </cell>
          <cell r="CP1732">
            <v>0</v>
          </cell>
          <cell r="CQ1732">
            <v>0</v>
          </cell>
        </row>
        <row r="1733">
          <cell r="A1733">
            <v>20.100000000000001</v>
          </cell>
          <cell r="CB1733">
            <v>77.873140045483893</v>
          </cell>
          <cell r="CM1733">
            <v>7.7160493827160499</v>
          </cell>
          <cell r="CN1733">
            <v>600.87299417811653</v>
          </cell>
          <cell r="CO1733">
            <v>15291.949049622652</v>
          </cell>
          <cell r="CP1733">
            <v>59.537418076512736</v>
          </cell>
          <cell r="CQ1733">
            <v>1981.8365968310954</v>
          </cell>
        </row>
        <row r="1734">
          <cell r="A1734">
            <v>20.100000000000001</v>
          </cell>
          <cell r="CB1734">
            <v>0</v>
          </cell>
          <cell r="CM1734">
            <v>0</v>
          </cell>
          <cell r="CN1734">
            <v>0</v>
          </cell>
          <cell r="CO1734">
            <v>0</v>
          </cell>
          <cell r="CP1734">
            <v>0</v>
          </cell>
          <cell r="CQ1734">
            <v>0</v>
          </cell>
        </row>
        <row r="1735">
          <cell r="A1735">
            <v>20.100000000000001</v>
          </cell>
          <cell r="CB1735">
            <v>39.31482289578296</v>
          </cell>
          <cell r="CM1735">
            <v>7.7160493827160499</v>
          </cell>
          <cell r="CN1735">
            <v>303.35511493659692</v>
          </cell>
          <cell r="CO1735">
            <v>274.04100529718033</v>
          </cell>
          <cell r="CP1735">
            <v>59.537418076512736</v>
          </cell>
          <cell r="CQ1735">
            <v>35.515714286514566</v>
          </cell>
        </row>
        <row r="1736">
          <cell r="A1736">
            <v>20.100000000000001</v>
          </cell>
          <cell r="CB1736">
            <v>0</v>
          </cell>
          <cell r="CM1736">
            <v>0</v>
          </cell>
          <cell r="CN1736">
            <v>0</v>
          </cell>
          <cell r="CO1736">
            <v>0</v>
          </cell>
          <cell r="CP1736">
            <v>0</v>
          </cell>
          <cell r="CQ1736">
            <v>0</v>
          </cell>
        </row>
        <row r="1737">
          <cell r="CB1737">
            <v>0</v>
          </cell>
          <cell r="CM1737">
            <v>0</v>
          </cell>
          <cell r="CN1737">
            <v>0</v>
          </cell>
          <cell r="CO1737">
            <v>0</v>
          </cell>
          <cell r="CP1737">
            <v>0</v>
          </cell>
          <cell r="CQ1737">
            <v>0</v>
          </cell>
        </row>
        <row r="1738">
          <cell r="A1738">
            <v>279.10000000000002</v>
          </cell>
          <cell r="CB1738">
            <v>0</v>
          </cell>
          <cell r="CM1738">
            <v>0</v>
          </cell>
          <cell r="CN1738">
            <v>0</v>
          </cell>
          <cell r="CO1738">
            <v>0</v>
          </cell>
          <cell r="CP1738">
            <v>0</v>
          </cell>
          <cell r="CQ1738">
            <v>0</v>
          </cell>
        </row>
        <row r="1739">
          <cell r="A1739">
            <v>279.10000000000002</v>
          </cell>
          <cell r="CB1739">
            <v>0</v>
          </cell>
          <cell r="CM1739">
            <v>0</v>
          </cell>
          <cell r="CN1739">
            <v>0</v>
          </cell>
          <cell r="CO1739">
            <v>0</v>
          </cell>
          <cell r="CP1739">
            <v>0</v>
          </cell>
          <cell r="CQ1739">
            <v>0</v>
          </cell>
        </row>
        <row r="1740">
          <cell r="A1740">
            <v>279.10000000000002</v>
          </cell>
          <cell r="CB1740">
            <v>75.28065819129111</v>
          </cell>
          <cell r="CM1740">
            <v>11.111111111111111</v>
          </cell>
          <cell r="CN1740">
            <v>836.45175768101228</v>
          </cell>
          <cell r="CO1740">
            <v>1905.0190431864899</v>
          </cell>
          <cell r="CP1740">
            <v>123.45679012345678</v>
          </cell>
          <cell r="CQ1740">
            <v>171.45171388678409</v>
          </cell>
        </row>
        <row r="1741">
          <cell r="A1741">
            <v>279.10000000000002</v>
          </cell>
          <cell r="CB1741">
            <v>48.711810058540507</v>
          </cell>
          <cell r="CM1741">
            <v>7.7160493827160499</v>
          </cell>
          <cell r="CN1741">
            <v>375.86273193318294</v>
          </cell>
          <cell r="CO1741">
            <v>12138.411443061872</v>
          </cell>
          <cell r="CP1741">
            <v>59.537418076512736</v>
          </cell>
          <cell r="CQ1741">
            <v>1573.1381230208185</v>
          </cell>
        </row>
        <row r="1742">
          <cell r="A1742">
            <v>279.10000000000002</v>
          </cell>
          <cell r="CB1742">
            <v>150.86840858126723</v>
          </cell>
          <cell r="CM1742">
            <v>6.9252077562326866</v>
          </cell>
          <cell r="CN1742">
            <v>1044.7950732774739</v>
          </cell>
          <cell r="CO1742">
            <v>27046.220175390627</v>
          </cell>
          <cell r="CP1742">
            <v>47.958502466985358</v>
          </cell>
          <cell r="CQ1742">
            <v>3905.4741933264067</v>
          </cell>
        </row>
        <row r="1743">
          <cell r="A1743">
            <v>279.10000000000002</v>
          </cell>
          <cell r="CB1743">
            <v>0</v>
          </cell>
          <cell r="CM1743">
            <v>0</v>
          </cell>
          <cell r="CN1743">
            <v>0</v>
          </cell>
          <cell r="CO1743">
            <v>0</v>
          </cell>
          <cell r="CP1743">
            <v>0</v>
          </cell>
          <cell r="CQ1743">
            <v>0</v>
          </cell>
        </row>
        <row r="1744">
          <cell r="A1744">
            <v>279.10000000000002</v>
          </cell>
          <cell r="CB1744">
            <v>49.019273217709824</v>
          </cell>
          <cell r="CM1744">
            <v>7.7160493827160499</v>
          </cell>
          <cell r="CN1744">
            <v>378.23513285269928</v>
          </cell>
          <cell r="CO1744">
            <v>11950.948717489229</v>
          </cell>
          <cell r="CP1744">
            <v>59.537418076512736</v>
          </cell>
          <cell r="CQ1744">
            <v>1548.8429537866041</v>
          </cell>
        </row>
        <row r="1745">
          <cell r="A1745">
            <v>279.10000000000002</v>
          </cell>
          <cell r="CB1745">
            <v>131.49427299392266</v>
          </cell>
          <cell r="CM1745">
            <v>6.9252077562326866</v>
          </cell>
          <cell r="CN1745">
            <v>910.62515923769149</v>
          </cell>
          <cell r="CO1745">
            <v>12876.072548102215</v>
          </cell>
          <cell r="CP1745">
            <v>47.958502466985358</v>
          </cell>
          <cell r="CQ1745">
            <v>1859.30487594596</v>
          </cell>
        </row>
        <row r="1746">
          <cell r="A1746">
            <v>279.10000000000002</v>
          </cell>
          <cell r="CB1746">
            <v>80.481122257314169</v>
          </cell>
          <cell r="CM1746">
            <v>4.5269352648257133</v>
          </cell>
          <cell r="CN1746">
            <v>364.33283049938512</v>
          </cell>
          <cell r="CO1746">
            <v>282.06081073497552</v>
          </cell>
          <cell r="CP1746">
            <v>20.493142891922652</v>
          </cell>
          <cell r="CQ1746">
            <v>62.307233091356082</v>
          </cell>
        </row>
        <row r="1747">
          <cell r="A1747">
            <v>279.10000000000002</v>
          </cell>
          <cell r="CB1747">
            <v>76.877012892767169</v>
          </cell>
          <cell r="CM1747">
            <v>11.111111111111111</v>
          </cell>
          <cell r="CN1747">
            <v>854.18903214185741</v>
          </cell>
          <cell r="CO1747">
            <v>1468.831801112043</v>
          </cell>
          <cell r="CP1747">
            <v>123.45679012345678</v>
          </cell>
          <cell r="CQ1747">
            <v>132.19486210008387</v>
          </cell>
        </row>
        <row r="1748">
          <cell r="A1748">
            <v>279.10000000000002</v>
          </cell>
          <cell r="CB1748">
            <v>104.03172241486406</v>
          </cell>
          <cell r="CM1748">
            <v>4.5269352648257133</v>
          </cell>
          <cell r="CN1748">
            <v>470.94487286040777</v>
          </cell>
          <cell r="CO1748">
            <v>1109.7555539366404</v>
          </cell>
          <cell r="CP1748">
            <v>20.493142891922652</v>
          </cell>
          <cell r="CQ1748">
            <v>245.14500186460381</v>
          </cell>
        </row>
        <row r="1749">
          <cell r="A1749">
            <v>279.10000000000002</v>
          </cell>
          <cell r="CB1749">
            <v>0</v>
          </cell>
          <cell r="CM1749">
            <v>0</v>
          </cell>
          <cell r="CN1749">
            <v>0</v>
          </cell>
          <cell r="CO1749">
            <v>0</v>
          </cell>
          <cell r="CP1749">
            <v>0</v>
          </cell>
          <cell r="CQ1749">
            <v>0</v>
          </cell>
        </row>
        <row r="1750">
          <cell r="A1750">
            <v>279.10000000000002</v>
          </cell>
          <cell r="CB1750">
            <v>0</v>
          </cell>
          <cell r="CM1750">
            <v>0</v>
          </cell>
          <cell r="CN1750">
            <v>0</v>
          </cell>
          <cell r="CO1750">
            <v>0</v>
          </cell>
          <cell r="CP1750">
            <v>0</v>
          </cell>
          <cell r="CQ1750">
            <v>0</v>
          </cell>
        </row>
        <row r="1751">
          <cell r="A1751">
            <v>279.10000000000002</v>
          </cell>
          <cell r="CB1751">
            <v>27.948366965569736</v>
          </cell>
          <cell r="CM1751">
            <v>11.111111111111111</v>
          </cell>
          <cell r="CN1751">
            <v>310.53741072855263</v>
          </cell>
          <cell r="CO1751">
            <v>40570.349921693494</v>
          </cell>
          <cell r="CP1751">
            <v>123.45679012345678</v>
          </cell>
          <cell r="CQ1751">
            <v>3651.3314929524149</v>
          </cell>
        </row>
        <row r="1752">
          <cell r="A1752">
            <v>279.10000000000002</v>
          </cell>
          <cell r="CB1752">
            <v>0</v>
          </cell>
          <cell r="CM1752">
            <v>0</v>
          </cell>
          <cell r="CN1752">
            <v>0</v>
          </cell>
          <cell r="CO1752">
            <v>0</v>
          </cell>
          <cell r="CP1752">
            <v>0</v>
          </cell>
          <cell r="CQ1752">
            <v>0</v>
          </cell>
        </row>
        <row r="1753">
          <cell r="A1753">
            <v>279.10000000000002</v>
          </cell>
          <cell r="CB1753">
            <v>63.097028668834191</v>
          </cell>
          <cell r="CM1753">
            <v>4.5269352648257133</v>
          </cell>
          <cell r="CN1753">
            <v>285.63616418666453</v>
          </cell>
          <cell r="CO1753">
            <v>2892.5142058045935</v>
          </cell>
          <cell r="CP1753">
            <v>20.493142891922652</v>
          </cell>
          <cell r="CQ1753">
            <v>638.95638806223462</v>
          </cell>
        </row>
        <row r="1754">
          <cell r="A1754">
            <v>279.10000000000002</v>
          </cell>
          <cell r="CB1754">
            <v>142.04070043602638</v>
          </cell>
          <cell r="CM1754">
            <v>7.7160493827160499</v>
          </cell>
          <cell r="CN1754">
            <v>1095.9930589199566</v>
          </cell>
          <cell r="CO1754">
            <v>22222.597910712662</v>
          </cell>
          <cell r="CP1754">
            <v>59.537418076512736</v>
          </cell>
          <cell r="CQ1754">
            <v>2880.0486892283607</v>
          </cell>
        </row>
        <row r="1755">
          <cell r="A1755">
            <v>279.10000000000002</v>
          </cell>
          <cell r="CB1755">
            <v>0</v>
          </cell>
          <cell r="CM1755">
            <v>0</v>
          </cell>
          <cell r="CN1755">
            <v>0</v>
          </cell>
          <cell r="CO1755">
            <v>0</v>
          </cell>
          <cell r="CP1755">
            <v>0</v>
          </cell>
          <cell r="CQ1755">
            <v>0</v>
          </cell>
        </row>
        <row r="1756">
          <cell r="A1756">
            <v>279.10000000000002</v>
          </cell>
          <cell r="CB1756">
            <v>196.20686352621777</v>
          </cell>
          <cell r="CM1756">
            <v>4.5269352648257133</v>
          </cell>
          <cell r="CN1756">
            <v>888.21576969768125</v>
          </cell>
          <cell r="CO1756">
            <v>52638.269571208919</v>
          </cell>
          <cell r="CP1756">
            <v>20.493142891922652</v>
          </cell>
          <cell r="CQ1756">
            <v>11627.79374828005</v>
          </cell>
        </row>
        <row r="1757">
          <cell r="CB1757">
            <v>0</v>
          </cell>
          <cell r="CM1757">
            <v>0</v>
          </cell>
          <cell r="CN1757">
            <v>0</v>
          </cell>
          <cell r="CO1757">
            <v>0</v>
          </cell>
          <cell r="CP1757">
            <v>0</v>
          </cell>
          <cell r="CQ1757">
            <v>0</v>
          </cell>
        </row>
        <row r="1758">
          <cell r="A1758">
            <v>254.1</v>
          </cell>
          <cell r="CB1758">
            <v>0</v>
          </cell>
          <cell r="CM1758">
            <v>0</v>
          </cell>
          <cell r="CN1758">
            <v>0</v>
          </cell>
          <cell r="CO1758">
            <v>0</v>
          </cell>
          <cell r="CP1758">
            <v>0</v>
          </cell>
          <cell r="CQ1758">
            <v>0</v>
          </cell>
        </row>
        <row r="1759">
          <cell r="A1759">
            <v>254.1</v>
          </cell>
          <cell r="CB1759">
            <v>7.9224880479855573</v>
          </cell>
          <cell r="CM1759">
            <v>27.700831024930746</v>
          </cell>
          <cell r="CN1759">
            <v>219.45950271428134</v>
          </cell>
          <cell r="CO1759">
            <v>37.392107681879246</v>
          </cell>
          <cell r="CP1759">
            <v>767.33603947176573</v>
          </cell>
          <cell r="CQ1759">
            <v>1.3498550873158408</v>
          </cell>
        </row>
        <row r="1760">
          <cell r="A1760">
            <v>254.1</v>
          </cell>
          <cell r="CB1760">
            <v>6.2095148341137154</v>
          </cell>
          <cell r="CM1760">
            <v>9.765625</v>
          </cell>
          <cell r="CN1760">
            <v>60.63979330189175</v>
          </cell>
          <cell r="CO1760">
            <v>2.9663665067938356</v>
          </cell>
          <cell r="CP1760">
            <v>95.367431640625</v>
          </cell>
          <cell r="CQ1760">
            <v>0.30375593029568876</v>
          </cell>
        </row>
        <row r="1761">
          <cell r="A1761">
            <v>254.1</v>
          </cell>
          <cell r="CB1761">
            <v>0</v>
          </cell>
          <cell r="CM1761">
            <v>0</v>
          </cell>
          <cell r="CN1761">
            <v>0</v>
          </cell>
          <cell r="CO1761">
            <v>0</v>
          </cell>
          <cell r="CP1761">
            <v>0</v>
          </cell>
          <cell r="CQ1761">
            <v>0</v>
          </cell>
        </row>
        <row r="1762">
          <cell r="A1762">
            <v>254.1</v>
          </cell>
          <cell r="CB1762">
            <v>3.581901679261521</v>
          </cell>
          <cell r="CM1762">
            <v>4.5269352648257133</v>
          </cell>
          <cell r="CN1762">
            <v>16.215037026987421</v>
          </cell>
          <cell r="CO1762">
            <v>45.742305373831996</v>
          </cell>
          <cell r="CP1762">
            <v>20.493142891922652</v>
          </cell>
          <cell r="CQ1762">
            <v>10.104475257079487</v>
          </cell>
        </row>
        <row r="1763">
          <cell r="A1763">
            <v>254.1</v>
          </cell>
          <cell r="CB1763">
            <v>0</v>
          </cell>
          <cell r="CM1763">
            <v>0</v>
          </cell>
          <cell r="CN1763">
            <v>0</v>
          </cell>
          <cell r="CO1763">
            <v>0</v>
          </cell>
          <cell r="CP1763">
            <v>0</v>
          </cell>
          <cell r="CQ1763">
            <v>0</v>
          </cell>
        </row>
        <row r="1764">
          <cell r="A1764">
            <v>254.1</v>
          </cell>
          <cell r="CB1764">
            <v>5.152126925438222</v>
          </cell>
          <cell r="CM1764">
            <v>7.7160493827160499</v>
          </cell>
          <cell r="CN1764">
            <v>39.754065782702334</v>
          </cell>
          <cell r="CO1764">
            <v>19.964227420541988</v>
          </cell>
          <cell r="CP1764">
            <v>59.537418076512736</v>
          </cell>
          <cell r="CQ1764">
            <v>2.5873638737022415</v>
          </cell>
        </row>
        <row r="1765">
          <cell r="A1765">
            <v>254.1</v>
          </cell>
          <cell r="CB1765">
            <v>0</v>
          </cell>
          <cell r="CM1765">
            <v>0</v>
          </cell>
          <cell r="CN1765">
            <v>0</v>
          </cell>
          <cell r="CO1765">
            <v>0</v>
          </cell>
          <cell r="CP1765">
            <v>0</v>
          </cell>
          <cell r="CQ1765">
            <v>0</v>
          </cell>
        </row>
        <row r="1766">
          <cell r="CB1766">
            <v>0</v>
          </cell>
          <cell r="CM1766">
            <v>0</v>
          </cell>
          <cell r="CN1766">
            <v>0</v>
          </cell>
          <cell r="CO1766">
            <v>0</v>
          </cell>
          <cell r="CP1766">
            <v>0</v>
          </cell>
          <cell r="CQ1766">
            <v>0</v>
          </cell>
        </row>
        <row r="1767">
          <cell r="A1767">
            <v>676</v>
          </cell>
          <cell r="CB1767">
            <v>0</v>
          </cell>
          <cell r="CM1767">
            <v>0</v>
          </cell>
          <cell r="CN1767">
            <v>0</v>
          </cell>
          <cell r="CO1767">
            <v>0</v>
          </cell>
          <cell r="CP1767">
            <v>0</v>
          </cell>
          <cell r="CQ1767">
            <v>0</v>
          </cell>
        </row>
        <row r="1768">
          <cell r="A1768">
            <v>676</v>
          </cell>
          <cell r="CB1768">
            <v>97.337464189026349</v>
          </cell>
          <cell r="CM1768">
            <v>7.7160493827160499</v>
          </cell>
          <cell r="CN1768">
            <v>751.0606804708824</v>
          </cell>
          <cell r="CO1768">
            <v>16921.537096451993</v>
          </cell>
          <cell r="CP1768">
            <v>59.537418076512736</v>
          </cell>
          <cell r="CQ1768">
            <v>2193.0312077001781</v>
          </cell>
        </row>
        <row r="1769">
          <cell r="A1769">
            <v>676</v>
          </cell>
          <cell r="CB1769">
            <v>93.622080286849354</v>
          </cell>
          <cell r="CM1769">
            <v>7.7160493827160499</v>
          </cell>
          <cell r="CN1769">
            <v>722.39259480593637</v>
          </cell>
          <cell r="CO1769">
            <v>19713.092113037404</v>
          </cell>
          <cell r="CP1769">
            <v>59.537418076512736</v>
          </cell>
          <cell r="CQ1769">
            <v>2554.8167378496473</v>
          </cell>
        </row>
        <row r="1770">
          <cell r="A1770">
            <v>676</v>
          </cell>
          <cell r="CB1770">
            <v>0</v>
          </cell>
          <cell r="CM1770">
            <v>0</v>
          </cell>
          <cell r="CN1770">
            <v>0</v>
          </cell>
          <cell r="CO1770">
            <v>0</v>
          </cell>
          <cell r="CP1770">
            <v>0</v>
          </cell>
          <cell r="CQ1770">
            <v>0</v>
          </cell>
        </row>
        <row r="1771">
          <cell r="A1771">
            <v>676</v>
          </cell>
          <cell r="CB1771">
            <v>0</v>
          </cell>
          <cell r="CM1771">
            <v>0</v>
          </cell>
          <cell r="CN1771">
            <v>0</v>
          </cell>
          <cell r="CO1771">
            <v>0</v>
          </cell>
          <cell r="CP1771">
            <v>0</v>
          </cell>
          <cell r="CQ1771">
            <v>0</v>
          </cell>
        </row>
        <row r="1772">
          <cell r="A1772">
            <v>676</v>
          </cell>
          <cell r="CB1772">
            <v>0</v>
          </cell>
          <cell r="CM1772">
            <v>0</v>
          </cell>
          <cell r="CN1772">
            <v>0</v>
          </cell>
          <cell r="CO1772">
            <v>0</v>
          </cell>
          <cell r="CP1772">
            <v>0</v>
          </cell>
          <cell r="CQ1772">
            <v>0</v>
          </cell>
        </row>
        <row r="1773">
          <cell r="A1773">
            <v>676</v>
          </cell>
          <cell r="CB1773">
            <v>166.51324281979907</v>
          </cell>
          <cell r="CM1773">
            <v>7.7160493827160499</v>
          </cell>
          <cell r="CN1773">
            <v>1284.8244044737585</v>
          </cell>
          <cell r="CO1773">
            <v>3852.9495745986128</v>
          </cell>
          <cell r="CP1773">
            <v>59.537418076512736</v>
          </cell>
          <cell r="CQ1773">
            <v>499.34226486798019</v>
          </cell>
        </row>
        <row r="1774">
          <cell r="A1774">
            <v>676</v>
          </cell>
          <cell r="CB1774">
            <v>180.29787615470872</v>
          </cell>
          <cell r="CM1774">
            <v>7.7160493827160499</v>
          </cell>
          <cell r="CN1774">
            <v>1391.1873160085549</v>
          </cell>
          <cell r="CO1774">
            <v>10072.687645721819</v>
          </cell>
          <cell r="CP1774">
            <v>59.537418076512736</v>
          </cell>
          <cell r="CQ1774">
            <v>1305.4203188855477</v>
          </cell>
        </row>
        <row r="1775">
          <cell r="A1775">
            <v>676</v>
          </cell>
          <cell r="CB1775">
            <v>208.77879065471967</v>
          </cell>
          <cell r="CM1775">
            <v>7.7160493827160499</v>
          </cell>
          <cell r="CN1775">
            <v>1610.947458755553</v>
          </cell>
          <cell r="CO1775">
            <v>32211.789489182971</v>
          </cell>
          <cell r="CP1775">
            <v>59.537418076512736</v>
          </cell>
          <cell r="CQ1775">
            <v>4174.6479177981128</v>
          </cell>
        </row>
        <row r="1776">
          <cell r="A1776">
            <v>676</v>
          </cell>
          <cell r="CB1776">
            <v>117.03908490300452</v>
          </cell>
          <cell r="CM1776">
            <v>7.7160493827160499</v>
          </cell>
          <cell r="CN1776">
            <v>903.07935881947935</v>
          </cell>
          <cell r="CO1776">
            <v>5678.5394571184179</v>
          </cell>
          <cell r="CP1776">
            <v>59.537418076512736</v>
          </cell>
          <cell r="CQ1776">
            <v>735.93871364254687</v>
          </cell>
        </row>
        <row r="1777">
          <cell r="A1777">
            <v>676</v>
          </cell>
          <cell r="CB1777">
            <v>0</v>
          </cell>
          <cell r="CM1777">
            <v>0</v>
          </cell>
          <cell r="CN1777">
            <v>0</v>
          </cell>
          <cell r="CO1777">
            <v>0</v>
          </cell>
          <cell r="CP1777">
            <v>0</v>
          </cell>
          <cell r="CQ1777">
            <v>0</v>
          </cell>
        </row>
        <row r="1778">
          <cell r="A1778">
            <v>676</v>
          </cell>
          <cell r="CB1778">
            <v>0</v>
          </cell>
          <cell r="CM1778">
            <v>0</v>
          </cell>
          <cell r="CN1778">
            <v>0</v>
          </cell>
          <cell r="CO1778">
            <v>0</v>
          </cell>
          <cell r="CP1778">
            <v>0</v>
          </cell>
          <cell r="CQ1778">
            <v>0</v>
          </cell>
        </row>
        <row r="1779">
          <cell r="A1779">
            <v>676</v>
          </cell>
          <cell r="CB1779">
            <v>0</v>
          </cell>
          <cell r="CM1779">
            <v>0</v>
          </cell>
          <cell r="CN1779">
            <v>0</v>
          </cell>
          <cell r="CO1779">
            <v>0</v>
          </cell>
          <cell r="CP1779">
            <v>0</v>
          </cell>
          <cell r="CQ1779">
            <v>0</v>
          </cell>
        </row>
        <row r="1780">
          <cell r="A1780">
            <v>676</v>
          </cell>
          <cell r="CB1780">
            <v>195.34158034444658</v>
          </cell>
          <cell r="CM1780">
            <v>7.7160493827160499</v>
          </cell>
          <cell r="CN1780">
            <v>1507.2652804355448</v>
          </cell>
          <cell r="CO1780">
            <v>20206.863409437832</v>
          </cell>
          <cell r="CP1780">
            <v>59.537418076512736</v>
          </cell>
          <cell r="CQ1780">
            <v>2618.809497863143</v>
          </cell>
        </row>
        <row r="1781">
          <cell r="A1781">
            <v>676</v>
          </cell>
          <cell r="CB1781">
            <v>0</v>
          </cell>
          <cell r="CM1781">
            <v>0</v>
          </cell>
          <cell r="CN1781">
            <v>0</v>
          </cell>
          <cell r="CO1781">
            <v>0</v>
          </cell>
          <cell r="CP1781">
            <v>0</v>
          </cell>
          <cell r="CQ1781">
            <v>0</v>
          </cell>
        </row>
        <row r="1782">
          <cell r="A1782">
            <v>676</v>
          </cell>
          <cell r="CB1782">
            <v>385.65078666387626</v>
          </cell>
          <cell r="CM1782">
            <v>4.5269352648257133</v>
          </cell>
          <cell r="CN1782">
            <v>1745.8161460564793</v>
          </cell>
          <cell r="CO1782">
            <v>263984.99893946928</v>
          </cell>
          <cell r="CP1782">
            <v>20.493142891922652</v>
          </cell>
          <cell r="CQ1782">
            <v>58314.286265728762</v>
          </cell>
        </row>
        <row r="1783">
          <cell r="A1783">
            <v>676</v>
          </cell>
          <cell r="CB1783">
            <v>210.32782057198787</v>
          </cell>
          <cell r="CM1783">
            <v>7.7160493827160499</v>
          </cell>
          <cell r="CN1783">
            <v>1622.899850092499</v>
          </cell>
          <cell r="CO1783">
            <v>33774.828333984704</v>
          </cell>
          <cell r="CP1783">
            <v>59.537418076512736</v>
          </cell>
          <cell r="CQ1783">
            <v>4377.217752084417</v>
          </cell>
        </row>
        <row r="1784">
          <cell r="A1784">
            <v>676</v>
          </cell>
          <cell r="CB1784">
            <v>0</v>
          </cell>
          <cell r="CM1784">
            <v>0</v>
          </cell>
          <cell r="CN1784">
            <v>0</v>
          </cell>
          <cell r="CO1784">
            <v>0</v>
          </cell>
          <cell r="CP1784">
            <v>0</v>
          </cell>
          <cell r="CQ1784">
            <v>0</v>
          </cell>
        </row>
        <row r="1785">
          <cell r="A1785">
            <v>676</v>
          </cell>
          <cell r="CB1785">
            <v>0</v>
          </cell>
          <cell r="CM1785">
            <v>0</v>
          </cell>
          <cell r="CN1785">
            <v>0</v>
          </cell>
          <cell r="CO1785">
            <v>0</v>
          </cell>
          <cell r="CP1785">
            <v>0</v>
          </cell>
          <cell r="CQ1785">
            <v>0</v>
          </cell>
        </row>
        <row r="1786">
          <cell r="A1786">
            <v>676</v>
          </cell>
          <cell r="CB1786">
            <v>0</v>
          </cell>
          <cell r="CM1786">
            <v>0</v>
          </cell>
          <cell r="CN1786">
            <v>0</v>
          </cell>
          <cell r="CO1786">
            <v>0</v>
          </cell>
          <cell r="CP1786">
            <v>0</v>
          </cell>
          <cell r="CQ1786">
            <v>0</v>
          </cell>
        </row>
        <row r="1787">
          <cell r="A1787">
            <v>676</v>
          </cell>
          <cell r="CB1787">
            <v>79.806312988883647</v>
          </cell>
          <cell r="CM1787">
            <v>4.5269352648257133</v>
          </cell>
          <cell r="CN1787">
            <v>361.27801262509576</v>
          </cell>
          <cell r="CO1787">
            <v>18752.075456103648</v>
          </cell>
          <cell r="CP1787">
            <v>20.493142891922652</v>
          </cell>
          <cell r="CQ1787">
            <v>4142.3334682532959</v>
          </cell>
        </row>
        <row r="1788">
          <cell r="A1788">
            <v>676</v>
          </cell>
          <cell r="CB1788">
            <v>51.529272140492964</v>
          </cell>
          <cell r="CM1788">
            <v>7.7160493827160499</v>
          </cell>
          <cell r="CN1788">
            <v>397.60240849145811</v>
          </cell>
          <cell r="CO1788">
            <v>66217.589717776471</v>
          </cell>
          <cell r="CP1788">
            <v>59.537418076512736</v>
          </cell>
          <cell r="CQ1788">
            <v>8581.7996274238303</v>
          </cell>
        </row>
        <row r="1789">
          <cell r="A1789">
            <v>676</v>
          </cell>
          <cell r="CB1789">
            <v>16.969368986986581</v>
          </cell>
          <cell r="CM1789">
            <v>7.7160493827160499</v>
          </cell>
          <cell r="CN1789">
            <v>130.93648909711868</v>
          </cell>
          <cell r="CO1789">
            <v>124840.33462752351</v>
          </cell>
          <cell r="CP1789">
            <v>59.537418076512736</v>
          </cell>
          <cell r="CQ1789">
            <v>16179.307367727046</v>
          </cell>
        </row>
        <row r="1790">
          <cell r="A1790">
            <v>676</v>
          </cell>
          <cell r="CB1790">
            <v>0</v>
          </cell>
          <cell r="CM1790">
            <v>0</v>
          </cell>
          <cell r="CN1790">
            <v>0</v>
          </cell>
          <cell r="CO1790">
            <v>0</v>
          </cell>
          <cell r="CP1790">
            <v>0</v>
          </cell>
          <cell r="CQ1790">
            <v>0</v>
          </cell>
        </row>
        <row r="1791">
          <cell r="A1791">
            <v>676</v>
          </cell>
          <cell r="CB1791">
            <v>0</v>
          </cell>
          <cell r="CM1791">
            <v>0</v>
          </cell>
          <cell r="CN1791">
            <v>0</v>
          </cell>
          <cell r="CO1791">
            <v>0</v>
          </cell>
          <cell r="CP1791">
            <v>0</v>
          </cell>
          <cell r="CQ1791">
            <v>0</v>
          </cell>
        </row>
        <row r="1792">
          <cell r="CB1792">
            <v>0</v>
          </cell>
          <cell r="CM1792">
            <v>0</v>
          </cell>
          <cell r="CN1792">
            <v>0</v>
          </cell>
          <cell r="CO1792">
            <v>0</v>
          </cell>
          <cell r="CP1792">
            <v>0</v>
          </cell>
          <cell r="CQ1792">
            <v>0</v>
          </cell>
        </row>
        <row r="1793">
          <cell r="A1793">
            <v>118</v>
          </cell>
          <cell r="CB1793">
            <v>0</v>
          </cell>
          <cell r="CM1793">
            <v>0</v>
          </cell>
          <cell r="CN1793">
            <v>0</v>
          </cell>
          <cell r="CO1793">
            <v>0</v>
          </cell>
          <cell r="CP1793">
            <v>0</v>
          </cell>
          <cell r="CQ1793">
            <v>0</v>
          </cell>
        </row>
        <row r="1794">
          <cell r="A1794">
            <v>118</v>
          </cell>
          <cell r="CB1794">
            <v>0</v>
          </cell>
          <cell r="CM1794">
            <v>0</v>
          </cell>
          <cell r="CN1794">
            <v>0</v>
          </cell>
          <cell r="CO1794">
            <v>0</v>
          </cell>
          <cell r="CP1794">
            <v>0</v>
          </cell>
          <cell r="CQ1794">
            <v>0</v>
          </cell>
        </row>
        <row r="1795">
          <cell r="A1795">
            <v>118</v>
          </cell>
          <cell r="CB1795">
            <v>0</v>
          </cell>
          <cell r="CM1795">
            <v>0</v>
          </cell>
          <cell r="CN1795">
            <v>0</v>
          </cell>
          <cell r="CO1795">
            <v>0</v>
          </cell>
          <cell r="CP1795">
            <v>0</v>
          </cell>
          <cell r="CQ1795">
            <v>0</v>
          </cell>
        </row>
        <row r="1796">
          <cell r="A1796">
            <v>118</v>
          </cell>
          <cell r="CB1796">
            <v>0</v>
          </cell>
          <cell r="CM1796">
            <v>0</v>
          </cell>
          <cell r="CN1796">
            <v>0</v>
          </cell>
          <cell r="CO1796">
            <v>0</v>
          </cell>
          <cell r="CP1796">
            <v>0</v>
          </cell>
          <cell r="CQ1796">
            <v>0</v>
          </cell>
        </row>
        <row r="1797">
          <cell r="A1797">
            <v>118</v>
          </cell>
          <cell r="CB1797">
            <v>0</v>
          </cell>
          <cell r="CM1797">
            <v>0</v>
          </cell>
          <cell r="CN1797">
            <v>0</v>
          </cell>
          <cell r="CO1797">
            <v>0</v>
          </cell>
          <cell r="CP1797">
            <v>0</v>
          </cell>
          <cell r="CQ1797">
            <v>0</v>
          </cell>
        </row>
        <row r="1798">
          <cell r="A1798">
            <v>118</v>
          </cell>
          <cell r="CB1798">
            <v>0</v>
          </cell>
          <cell r="CM1798">
            <v>0</v>
          </cell>
          <cell r="CN1798">
            <v>0</v>
          </cell>
          <cell r="CO1798">
            <v>0</v>
          </cell>
          <cell r="CP1798">
            <v>0</v>
          </cell>
          <cell r="CQ1798">
            <v>0</v>
          </cell>
        </row>
        <row r="1799">
          <cell r="A1799">
            <v>118</v>
          </cell>
          <cell r="CB1799">
            <v>0</v>
          </cell>
          <cell r="CM1799">
            <v>0</v>
          </cell>
          <cell r="CN1799">
            <v>0</v>
          </cell>
          <cell r="CO1799">
            <v>0</v>
          </cell>
          <cell r="CP1799">
            <v>0</v>
          </cell>
          <cell r="CQ1799">
            <v>0</v>
          </cell>
        </row>
        <row r="1800">
          <cell r="A1800">
            <v>118</v>
          </cell>
          <cell r="CB1800">
            <v>2.2834037742848188</v>
          </cell>
          <cell r="CM1800">
            <v>4.5269352648257133</v>
          </cell>
          <cell r="CN1800">
            <v>10.33682106964608</v>
          </cell>
          <cell r="CO1800">
            <v>1.1780544496546763</v>
          </cell>
          <cell r="CP1800">
            <v>20.493142891922652</v>
          </cell>
          <cell r="CQ1800">
            <v>0.26023222792871797</v>
          </cell>
        </row>
        <row r="1801">
          <cell r="A1801">
            <v>118</v>
          </cell>
          <cell r="CB1801">
            <v>1.3093708298164939</v>
          </cell>
          <cell r="CM1801">
            <v>9.765625</v>
          </cell>
          <cell r="CN1801">
            <v>12.786824509926698</v>
          </cell>
          <cell r="CO1801">
            <v>2.1016239805670804</v>
          </cell>
          <cell r="CP1801">
            <v>95.367431640625</v>
          </cell>
          <cell r="CQ1801">
            <v>0.21520629561006904</v>
          </cell>
        </row>
        <row r="1802">
          <cell r="A1802">
            <v>118</v>
          </cell>
          <cell r="CB1802">
            <v>2.3262884683265752</v>
          </cell>
          <cell r="CM1802">
            <v>11.111111111111111</v>
          </cell>
          <cell r="CN1802">
            <v>25.847649648073055</v>
          </cell>
          <cell r="CO1802">
            <v>3.3980536683940334</v>
          </cell>
          <cell r="CP1802">
            <v>123.45679012345678</v>
          </cell>
          <cell r="CQ1802">
            <v>0.30582483015546302</v>
          </cell>
        </row>
        <row r="1803">
          <cell r="A1803">
            <v>118</v>
          </cell>
          <cell r="CB1803">
            <v>0</v>
          </cell>
          <cell r="CM1803">
            <v>0</v>
          </cell>
          <cell r="CN1803">
            <v>0</v>
          </cell>
          <cell r="CO1803">
            <v>0</v>
          </cell>
          <cell r="CP1803">
            <v>0</v>
          </cell>
          <cell r="CQ1803">
            <v>0</v>
          </cell>
        </row>
        <row r="1804">
          <cell r="A1804">
            <v>118</v>
          </cell>
          <cell r="CB1804">
            <v>0</v>
          </cell>
          <cell r="CM1804">
            <v>0</v>
          </cell>
          <cell r="CN1804">
            <v>0</v>
          </cell>
          <cell r="CO1804">
            <v>0</v>
          </cell>
          <cell r="CP1804">
            <v>0</v>
          </cell>
          <cell r="CQ1804">
            <v>0</v>
          </cell>
        </row>
        <row r="1805">
          <cell r="A1805">
            <v>118</v>
          </cell>
          <cell r="CB1805">
            <v>1.2647728323222056</v>
          </cell>
          <cell r="CM1805">
            <v>7.7160493827160499</v>
          </cell>
          <cell r="CN1805">
            <v>9.7590496321157847</v>
          </cell>
          <cell r="CO1805">
            <v>1.9951666335361842</v>
          </cell>
          <cell r="CP1805">
            <v>59.537418076512736</v>
          </cell>
          <cell r="CQ1805">
            <v>0.25857359570628946</v>
          </cell>
        </row>
        <row r="1806">
          <cell r="A1806">
            <v>118</v>
          </cell>
          <cell r="CB1806">
            <v>0</v>
          </cell>
          <cell r="CM1806">
            <v>0</v>
          </cell>
          <cell r="CN1806">
            <v>0</v>
          </cell>
          <cell r="CO1806">
            <v>0</v>
          </cell>
          <cell r="CP1806">
            <v>0</v>
          </cell>
          <cell r="CQ1806">
            <v>0</v>
          </cell>
        </row>
        <row r="1807">
          <cell r="A1807">
            <v>118</v>
          </cell>
          <cell r="CB1807">
            <v>0</v>
          </cell>
          <cell r="CM1807">
            <v>0</v>
          </cell>
          <cell r="CN1807">
            <v>0</v>
          </cell>
          <cell r="CO1807">
            <v>0</v>
          </cell>
          <cell r="CP1807">
            <v>0</v>
          </cell>
          <cell r="CQ1807">
            <v>0</v>
          </cell>
        </row>
        <row r="1808">
          <cell r="CB1808">
            <v>0</v>
          </cell>
          <cell r="CM1808">
            <v>0</v>
          </cell>
          <cell r="CN1808">
            <v>0</v>
          </cell>
          <cell r="CO1808">
            <v>0</v>
          </cell>
          <cell r="CP1808">
            <v>0</v>
          </cell>
          <cell r="CQ1808">
            <v>0</v>
          </cell>
        </row>
        <row r="1809">
          <cell r="A1809">
            <v>276</v>
          </cell>
          <cell r="CB1809">
            <v>128.90952744088855</v>
          </cell>
          <cell r="CM1809">
            <v>4.5269352648257133</v>
          </cell>
          <cell r="CN1809">
            <v>583.56508574417637</v>
          </cell>
          <cell r="CO1809">
            <v>15979.192203285425</v>
          </cell>
          <cell r="CP1809">
            <v>20.493142891922652</v>
          </cell>
          <cell r="CQ1809">
            <v>3529.8035577057503</v>
          </cell>
        </row>
        <row r="1810">
          <cell r="A1810">
            <v>276</v>
          </cell>
          <cell r="CB1810">
            <v>172.5697289046046</v>
          </cell>
          <cell r="CM1810">
            <v>4.5269352648257133</v>
          </cell>
          <cell r="CN1810">
            <v>781.21199141966781</v>
          </cell>
          <cell r="CO1810">
            <v>1123.2407426913053</v>
          </cell>
          <cell r="CP1810">
            <v>20.493142891922652</v>
          </cell>
          <cell r="CQ1810">
            <v>248.12388006050932</v>
          </cell>
        </row>
        <row r="1811">
          <cell r="A1811">
            <v>276</v>
          </cell>
          <cell r="CB1811">
            <v>0</v>
          </cell>
          <cell r="CM1811">
            <v>0</v>
          </cell>
          <cell r="CN1811">
            <v>0</v>
          </cell>
          <cell r="CO1811">
            <v>0</v>
          </cell>
          <cell r="CP1811">
            <v>0</v>
          </cell>
          <cell r="CQ1811">
            <v>0</v>
          </cell>
        </row>
        <row r="1812">
          <cell r="A1812">
            <v>276</v>
          </cell>
          <cell r="CB1812">
            <v>124.46709071909538</v>
          </cell>
          <cell r="CM1812">
            <v>7.7160493827160499</v>
          </cell>
          <cell r="CN1812">
            <v>960.3942185115385</v>
          </cell>
          <cell r="CO1812">
            <v>31461.483292845278</v>
          </cell>
          <cell r="CP1812">
            <v>59.537418076512736</v>
          </cell>
          <cell r="CQ1812">
            <v>4077.4082347527478</v>
          </cell>
        </row>
        <row r="1813">
          <cell r="A1813">
            <v>276</v>
          </cell>
          <cell r="CB1813">
            <v>266.78226266702427</v>
          </cell>
          <cell r="CM1813">
            <v>7.7160493827160499</v>
          </cell>
          <cell r="CN1813">
            <v>2058.5051131714836</v>
          </cell>
          <cell r="CO1813">
            <v>47500.48956114133</v>
          </cell>
          <cell r="CP1813">
            <v>59.537418076512736</v>
          </cell>
          <cell r="CQ1813">
            <v>6156.0634471239164</v>
          </cell>
        </row>
        <row r="1814">
          <cell r="A1814">
            <v>276</v>
          </cell>
          <cell r="CB1814">
            <v>238.59021163358568</v>
          </cell>
          <cell r="CM1814">
            <v>4.5269352648257133</v>
          </cell>
          <cell r="CN1814">
            <v>1080.0824428863091</v>
          </cell>
          <cell r="CO1814">
            <v>11439.228330796324</v>
          </cell>
          <cell r="CP1814">
            <v>20.493142891922652</v>
          </cell>
          <cell r="CQ1814">
            <v>2526.9255382729079</v>
          </cell>
        </row>
        <row r="1815">
          <cell r="A1815">
            <v>276</v>
          </cell>
          <cell r="CB1815">
            <v>0</v>
          </cell>
          <cell r="CM1815">
            <v>0</v>
          </cell>
          <cell r="CN1815">
            <v>0</v>
          </cell>
          <cell r="CO1815">
            <v>0</v>
          </cell>
          <cell r="CP1815">
            <v>0</v>
          </cell>
          <cell r="CQ1815">
            <v>0</v>
          </cell>
        </row>
        <row r="1816">
          <cell r="A1816">
            <v>276</v>
          </cell>
          <cell r="CB1816">
            <v>0</v>
          </cell>
          <cell r="CM1816">
            <v>0</v>
          </cell>
          <cell r="CN1816">
            <v>0</v>
          </cell>
          <cell r="CO1816">
            <v>0</v>
          </cell>
          <cell r="CP1816">
            <v>0</v>
          </cell>
          <cell r="CQ1816">
            <v>0</v>
          </cell>
        </row>
        <row r="1817">
          <cell r="A1817">
            <v>276</v>
          </cell>
          <cell r="CB1817">
            <v>0</v>
          </cell>
          <cell r="CM1817">
            <v>0</v>
          </cell>
          <cell r="CN1817">
            <v>0</v>
          </cell>
          <cell r="CO1817">
            <v>0</v>
          </cell>
          <cell r="CP1817">
            <v>0</v>
          </cell>
          <cell r="CQ1817">
            <v>0</v>
          </cell>
        </row>
        <row r="1818">
          <cell r="CB1818">
            <v>0</v>
          </cell>
          <cell r="CM1818">
            <v>0</v>
          </cell>
          <cell r="CN1818">
            <v>0</v>
          </cell>
          <cell r="CO1818">
            <v>0</v>
          </cell>
          <cell r="CP1818">
            <v>0</v>
          </cell>
          <cell r="CQ1818">
            <v>0</v>
          </cell>
        </row>
        <row r="1819">
          <cell r="A1819">
            <v>226</v>
          </cell>
          <cell r="CB1819">
            <v>0</v>
          </cell>
          <cell r="CM1819">
            <v>0</v>
          </cell>
          <cell r="CN1819">
            <v>0</v>
          </cell>
          <cell r="CO1819">
            <v>0</v>
          </cell>
          <cell r="CP1819">
            <v>0</v>
          </cell>
          <cell r="CQ1819">
            <v>0</v>
          </cell>
        </row>
        <row r="1820">
          <cell r="A1820">
            <v>226</v>
          </cell>
          <cell r="CB1820">
            <v>35.258918504356586</v>
          </cell>
          <cell r="CM1820">
            <v>7.7160493827160499</v>
          </cell>
          <cell r="CN1820">
            <v>272.05955636077613</v>
          </cell>
          <cell r="CO1820">
            <v>1651.6962400331624</v>
          </cell>
          <cell r="CP1820">
            <v>59.537418076512736</v>
          </cell>
          <cell r="CQ1820">
            <v>214.05983270829785</v>
          </cell>
        </row>
        <row r="1821">
          <cell r="A1821">
            <v>226</v>
          </cell>
          <cell r="CB1821">
            <v>0</v>
          </cell>
          <cell r="CM1821">
            <v>0</v>
          </cell>
          <cell r="CN1821">
            <v>0</v>
          </cell>
          <cell r="CO1821">
            <v>0</v>
          </cell>
          <cell r="CP1821">
            <v>0</v>
          </cell>
          <cell r="CQ1821">
            <v>0</v>
          </cell>
        </row>
        <row r="1822">
          <cell r="A1822">
            <v>226</v>
          </cell>
          <cell r="CB1822">
            <v>12.891423183625541</v>
          </cell>
          <cell r="CM1822">
            <v>7.7160493827160499</v>
          </cell>
          <cell r="CN1822">
            <v>99.47085789834523</v>
          </cell>
          <cell r="CO1822">
            <v>461.85730059087342</v>
          </cell>
          <cell r="CP1822">
            <v>59.537418076512736</v>
          </cell>
          <cell r="CQ1822">
            <v>59.856706156577189</v>
          </cell>
        </row>
        <row r="1823">
          <cell r="A1823">
            <v>226</v>
          </cell>
          <cell r="CB1823">
            <v>24.499641575096817</v>
          </cell>
          <cell r="CM1823">
            <v>27.700831024930746</v>
          </cell>
          <cell r="CN1823">
            <v>678.66043144312505</v>
          </cell>
          <cell r="CO1823">
            <v>415.1957049584081</v>
          </cell>
          <cell r="CP1823">
            <v>767.33603947176573</v>
          </cell>
          <cell r="CQ1823">
            <v>14.988564948998533</v>
          </cell>
        </row>
        <row r="1824">
          <cell r="A1824">
            <v>226</v>
          </cell>
          <cell r="CB1824">
            <v>33.983832773261618</v>
          </cell>
          <cell r="CM1824">
            <v>7.7160493827160499</v>
          </cell>
          <cell r="CN1824">
            <v>262.22093189245078</v>
          </cell>
          <cell r="CO1824">
            <v>1376.3477560090791</v>
          </cell>
          <cell r="CP1824">
            <v>59.537418076512736</v>
          </cell>
          <cell r="CQ1824">
            <v>178.37466917877666</v>
          </cell>
        </row>
        <row r="1825">
          <cell r="A1825">
            <v>226</v>
          </cell>
          <cell r="CB1825">
            <v>23.717402759798524</v>
          </cell>
          <cell r="CM1825">
            <v>27.700831024930746</v>
          </cell>
          <cell r="CN1825">
            <v>656.99176619940511</v>
          </cell>
          <cell r="CO1825">
            <v>264.36500605122831</v>
          </cell>
          <cell r="CP1825">
            <v>767.33603947176573</v>
          </cell>
          <cell r="CQ1825">
            <v>9.5435767184493425</v>
          </cell>
        </row>
        <row r="1826">
          <cell r="A1826">
            <v>226</v>
          </cell>
          <cell r="CB1826">
            <v>4.9907296475725076</v>
          </cell>
          <cell r="CM1826">
            <v>11.111111111111111</v>
          </cell>
          <cell r="CN1826">
            <v>55.452551639694526</v>
          </cell>
          <cell r="CO1826">
            <v>2716.9826548254905</v>
          </cell>
          <cell r="CP1826">
            <v>123.45679012345678</v>
          </cell>
          <cell r="CQ1826">
            <v>244.52843893429417</v>
          </cell>
        </row>
        <row r="1827">
          <cell r="A1827">
            <v>226</v>
          </cell>
          <cell r="CB1827">
            <v>16.590609624209193</v>
          </cell>
          <cell r="CM1827">
            <v>7.7160493827160499</v>
          </cell>
          <cell r="CN1827">
            <v>128.0139631497623</v>
          </cell>
          <cell r="CO1827">
            <v>125.78402234183315</v>
          </cell>
          <cell r="CP1827">
            <v>59.537418076512736</v>
          </cell>
          <cell r="CQ1827">
            <v>16.301609295501574</v>
          </cell>
        </row>
        <row r="1828">
          <cell r="A1828">
            <v>226</v>
          </cell>
          <cell r="CB1828">
            <v>38.635752147833571</v>
          </cell>
          <cell r="CM1828">
            <v>11.111111111111111</v>
          </cell>
          <cell r="CN1828">
            <v>429.28613497592858</v>
          </cell>
          <cell r="CO1828">
            <v>3603.0475962157798</v>
          </cell>
          <cell r="CP1828">
            <v>123.45679012345678</v>
          </cell>
          <cell r="CQ1828">
            <v>324.27428365942018</v>
          </cell>
        </row>
        <row r="1829">
          <cell r="A1829">
            <v>226</v>
          </cell>
          <cell r="CB1829">
            <v>27.015346167675002</v>
          </cell>
          <cell r="CM1829">
            <v>4.5269352648257133</v>
          </cell>
          <cell r="CN1829">
            <v>122.29672325792215</v>
          </cell>
          <cell r="CO1829">
            <v>184.68297623486887</v>
          </cell>
          <cell r="CP1829">
            <v>20.493142891922652</v>
          </cell>
          <cell r="CQ1829">
            <v>40.79646945028253</v>
          </cell>
        </row>
        <row r="1830">
          <cell r="A1830">
            <v>226</v>
          </cell>
          <cell r="CB1830">
            <v>16.984440080991298</v>
          </cell>
          <cell r="CM1830">
            <v>7.7160493827160499</v>
          </cell>
          <cell r="CN1830">
            <v>131.05277840271066</v>
          </cell>
          <cell r="CO1830">
            <v>102.44221435215822</v>
          </cell>
          <cell r="CP1830">
            <v>59.537418076512736</v>
          </cell>
          <cell r="CQ1830">
            <v>13.276510980039705</v>
          </cell>
        </row>
        <row r="1831">
          <cell r="A1831">
            <v>226</v>
          </cell>
          <cell r="CB1831">
            <v>0</v>
          </cell>
          <cell r="CM1831">
            <v>0</v>
          </cell>
          <cell r="CN1831">
            <v>0</v>
          </cell>
          <cell r="CO1831">
            <v>0</v>
          </cell>
          <cell r="CP1831">
            <v>0</v>
          </cell>
          <cell r="CQ1831">
            <v>0</v>
          </cell>
        </row>
        <row r="1832">
          <cell r="A1832">
            <v>226</v>
          </cell>
          <cell r="CB1832">
            <v>0</v>
          </cell>
          <cell r="CM1832">
            <v>0</v>
          </cell>
          <cell r="CN1832">
            <v>0</v>
          </cell>
          <cell r="CO1832">
            <v>0</v>
          </cell>
          <cell r="CP1832">
            <v>0</v>
          </cell>
          <cell r="CQ1832">
            <v>0</v>
          </cell>
        </row>
        <row r="1833">
          <cell r="A1833">
            <v>226</v>
          </cell>
          <cell r="CB1833">
            <v>0</v>
          </cell>
          <cell r="CM1833">
            <v>0</v>
          </cell>
          <cell r="CN1833">
            <v>0</v>
          </cell>
          <cell r="CO1833">
            <v>0</v>
          </cell>
          <cell r="CP1833">
            <v>0</v>
          </cell>
          <cell r="CQ1833">
            <v>0</v>
          </cell>
        </row>
        <row r="1834">
          <cell r="A1834">
            <v>226</v>
          </cell>
          <cell r="CB1834">
            <v>0</v>
          </cell>
          <cell r="CM1834">
            <v>0</v>
          </cell>
          <cell r="CN1834">
            <v>0</v>
          </cell>
          <cell r="CO1834">
            <v>0</v>
          </cell>
          <cell r="CP1834">
            <v>0</v>
          </cell>
          <cell r="CQ1834">
            <v>0</v>
          </cell>
        </row>
        <row r="1835">
          <cell r="A1835">
            <v>226</v>
          </cell>
          <cell r="CB1835">
            <v>35.8918100295747</v>
          </cell>
          <cell r="CM1835">
            <v>4.5269352648257133</v>
          </cell>
          <cell r="CN1835">
            <v>162.47990054130693</v>
          </cell>
          <cell r="CO1835">
            <v>1054.6843931991671</v>
          </cell>
          <cell r="CP1835">
            <v>20.493142891922652</v>
          </cell>
          <cell r="CQ1835">
            <v>232.97978245769599</v>
          </cell>
        </row>
        <row r="1836">
          <cell r="A1836">
            <v>226</v>
          </cell>
          <cell r="CB1836">
            <v>0</v>
          </cell>
          <cell r="CM1836">
            <v>0</v>
          </cell>
          <cell r="CN1836">
            <v>0</v>
          </cell>
          <cell r="CO1836">
            <v>0</v>
          </cell>
          <cell r="CP1836">
            <v>0</v>
          </cell>
          <cell r="CQ1836">
            <v>0</v>
          </cell>
        </row>
        <row r="1837">
          <cell r="A1837">
            <v>226</v>
          </cell>
          <cell r="CB1837">
            <v>5.0484581943598679</v>
          </cell>
          <cell r="CM1837">
            <v>7.7160493827160499</v>
          </cell>
          <cell r="CN1837">
            <v>38.954152734258244</v>
          </cell>
          <cell r="CO1837">
            <v>1872.8882883721308</v>
          </cell>
          <cell r="CP1837">
            <v>59.537418076512736</v>
          </cell>
          <cell r="CQ1837">
            <v>242.72632217302814</v>
          </cell>
        </row>
        <row r="1838">
          <cell r="A1838">
            <v>226</v>
          </cell>
          <cell r="CB1838">
            <v>6.4972908742248254</v>
          </cell>
          <cell r="CM1838">
            <v>7.7160493827160499</v>
          </cell>
          <cell r="CN1838">
            <v>50.13341723938909</v>
          </cell>
          <cell r="CO1838">
            <v>1540.7465214575398</v>
          </cell>
          <cell r="CP1838">
            <v>59.537418076512736</v>
          </cell>
          <cell r="CQ1838">
            <v>199.68074918089715</v>
          </cell>
        </row>
        <row r="1839">
          <cell r="A1839">
            <v>226</v>
          </cell>
          <cell r="CB1839">
            <v>17.017653568667868</v>
          </cell>
          <cell r="CM1839">
            <v>6.9252077562326866</v>
          </cell>
          <cell r="CN1839">
            <v>117.85078648661957</v>
          </cell>
          <cell r="CO1839">
            <v>90.274061624397547</v>
          </cell>
          <cell r="CP1839">
            <v>47.958502466985358</v>
          </cell>
          <cell r="CQ1839">
            <v>13.035574498563006</v>
          </cell>
        </row>
        <row r="1840">
          <cell r="A1840">
            <v>226</v>
          </cell>
          <cell r="CB1840">
            <v>11.843817970952113</v>
          </cell>
          <cell r="CM1840">
            <v>7.7160493827160499</v>
          </cell>
          <cell r="CN1840">
            <v>91.387484343766303</v>
          </cell>
          <cell r="CO1840">
            <v>595.4029445212459</v>
          </cell>
          <cell r="CP1840">
            <v>59.537418076512736</v>
          </cell>
          <cell r="CQ1840">
            <v>77.164221609953458</v>
          </cell>
        </row>
        <row r="1841">
          <cell r="A1841">
            <v>226</v>
          </cell>
          <cell r="CB1841">
            <v>0</v>
          </cell>
          <cell r="CM1841">
            <v>0</v>
          </cell>
          <cell r="CN1841">
            <v>0</v>
          </cell>
          <cell r="CO1841">
            <v>0</v>
          </cell>
          <cell r="CP1841">
            <v>0</v>
          </cell>
          <cell r="CQ1841">
            <v>0</v>
          </cell>
        </row>
        <row r="1842">
          <cell r="A1842">
            <v>226</v>
          </cell>
          <cell r="CB1842">
            <v>12.337761574151074</v>
          </cell>
          <cell r="CM1842">
            <v>11.111111111111111</v>
          </cell>
          <cell r="CN1842">
            <v>137.08623971278971</v>
          </cell>
          <cell r="CO1842">
            <v>763.6698634585905</v>
          </cell>
          <cell r="CP1842">
            <v>123.45679012345678</v>
          </cell>
          <cell r="CQ1842">
            <v>68.730287711273149</v>
          </cell>
        </row>
        <row r="1843">
          <cell r="A1843">
            <v>226</v>
          </cell>
          <cell r="CB1843">
            <v>0</v>
          </cell>
          <cell r="CM1843">
            <v>0</v>
          </cell>
          <cell r="CN1843">
            <v>0</v>
          </cell>
          <cell r="CO1843">
            <v>0</v>
          </cell>
          <cell r="CP1843">
            <v>0</v>
          </cell>
          <cell r="CQ1843">
            <v>0</v>
          </cell>
        </row>
        <row r="1844">
          <cell r="CB1844">
            <v>0</v>
          </cell>
          <cell r="CM1844">
            <v>0</v>
          </cell>
          <cell r="CN1844">
            <v>0</v>
          </cell>
          <cell r="CO1844">
            <v>0</v>
          </cell>
          <cell r="CP1844">
            <v>0</v>
          </cell>
          <cell r="CQ1844">
            <v>0</v>
          </cell>
        </row>
        <row r="1845">
          <cell r="A1845">
            <v>119</v>
          </cell>
          <cell r="CB1845">
            <v>29.715162714221503</v>
          </cell>
          <cell r="CM1845">
            <v>7.7160493827160499</v>
          </cell>
          <cell r="CN1845">
            <v>229.2836629183758</v>
          </cell>
          <cell r="CO1845">
            <v>19988.518639614886</v>
          </cell>
          <cell r="CP1845">
            <v>59.537418076512736</v>
          </cell>
          <cell r="CQ1845">
            <v>2590.5120156940889</v>
          </cell>
        </row>
        <row r="1846">
          <cell r="A1846">
            <v>119</v>
          </cell>
          <cell r="CB1846">
            <v>13.101120453767681</v>
          </cell>
          <cell r="CM1846">
            <v>6.9252077562326866</v>
          </cell>
          <cell r="CN1846">
            <v>90.727980981770642</v>
          </cell>
          <cell r="CO1846">
            <v>31563.370162837018</v>
          </cell>
          <cell r="CP1846">
            <v>47.958502466985358</v>
          </cell>
          <cell r="CQ1846">
            <v>4557.7506515136656</v>
          </cell>
        </row>
        <row r="1847">
          <cell r="A1847">
            <v>119</v>
          </cell>
          <cell r="CB1847">
            <v>52.721047673745133</v>
          </cell>
          <cell r="CM1847">
            <v>11.111111111111111</v>
          </cell>
          <cell r="CN1847">
            <v>585.78941859716815</v>
          </cell>
          <cell r="CO1847">
            <v>8643.537300085236</v>
          </cell>
          <cell r="CP1847">
            <v>123.45679012345678</v>
          </cell>
          <cell r="CQ1847">
            <v>777.91835700767126</v>
          </cell>
        </row>
        <row r="1848">
          <cell r="A1848">
            <v>119</v>
          </cell>
          <cell r="CB1848">
            <v>173.71185873321679</v>
          </cell>
          <cell r="CM1848">
            <v>27.700831024930746</v>
          </cell>
          <cell r="CN1848">
            <v>4811.9628457954786</v>
          </cell>
          <cell r="CO1848">
            <v>240098.05680551319</v>
          </cell>
          <cell r="CP1848">
            <v>767.33603947176573</v>
          </cell>
          <cell r="CQ1848">
            <v>8667.5398506790261</v>
          </cell>
        </row>
        <row r="1849">
          <cell r="A1849">
            <v>119</v>
          </cell>
          <cell r="CB1849">
            <v>39.259633939397446</v>
          </cell>
          <cell r="CM1849">
            <v>7.7160493827160499</v>
          </cell>
          <cell r="CN1849">
            <v>302.92927422374572</v>
          </cell>
          <cell r="CO1849">
            <v>13194.734983223612</v>
          </cell>
          <cell r="CP1849">
            <v>59.537418076512736</v>
          </cell>
          <cell r="CQ1849">
            <v>1710.0376538257801</v>
          </cell>
        </row>
        <row r="1850">
          <cell r="A1850">
            <v>119</v>
          </cell>
          <cell r="CB1850">
            <v>44.757592158587514</v>
          </cell>
          <cell r="CM1850">
            <v>9.765625</v>
          </cell>
          <cell r="CN1850">
            <v>437.08586092370621</v>
          </cell>
          <cell r="CO1850">
            <v>12554.252416036979</v>
          </cell>
          <cell r="CP1850">
            <v>95.367431640625</v>
          </cell>
          <cell r="CQ1850">
            <v>1285.5554474021867</v>
          </cell>
        </row>
        <row r="1851">
          <cell r="A1851">
            <v>119</v>
          </cell>
          <cell r="CB1851">
            <v>156.2389892836851</v>
          </cell>
          <cell r="CM1851">
            <v>7.7160493827160499</v>
          </cell>
          <cell r="CN1851">
            <v>1205.5477568185579</v>
          </cell>
          <cell r="CO1851">
            <v>44131.218298791719</v>
          </cell>
          <cell r="CP1851">
            <v>59.537418076512736</v>
          </cell>
          <cell r="CQ1851">
            <v>5719.4058915234064</v>
          </cell>
        </row>
        <row r="1852">
          <cell r="A1852">
            <v>119</v>
          </cell>
          <cell r="CB1852">
            <v>0</v>
          </cell>
          <cell r="CM1852">
            <v>0</v>
          </cell>
          <cell r="CN1852">
            <v>0</v>
          </cell>
          <cell r="CO1852">
            <v>0</v>
          </cell>
          <cell r="CP1852">
            <v>0</v>
          </cell>
          <cell r="CQ1852">
            <v>0</v>
          </cell>
        </row>
        <row r="1853">
          <cell r="A1853">
            <v>119</v>
          </cell>
          <cell r="CB1853">
            <v>94.226989528013803</v>
          </cell>
          <cell r="CM1853">
            <v>27.700831024930746</v>
          </cell>
          <cell r="CN1853">
            <v>2610.1659149034294</v>
          </cell>
          <cell r="CO1853">
            <v>5134.6683629684758</v>
          </cell>
          <cell r="CP1853">
            <v>767.33603947176573</v>
          </cell>
          <cell r="CQ1853">
            <v>185.361527903162</v>
          </cell>
        </row>
        <row r="1854">
          <cell r="A1854">
            <v>119</v>
          </cell>
          <cell r="CB1854">
            <v>47.17482281654145</v>
          </cell>
          <cell r="CM1854">
            <v>11.111111111111111</v>
          </cell>
          <cell r="CN1854">
            <v>524.16469796157162</v>
          </cell>
          <cell r="CO1854">
            <v>12422.895170481761</v>
          </cell>
          <cell r="CP1854">
            <v>123.45679012345678</v>
          </cell>
          <cell r="CQ1854">
            <v>1118.0605653433586</v>
          </cell>
        </row>
        <row r="1855">
          <cell r="A1855">
            <v>119</v>
          </cell>
          <cell r="CB1855">
            <v>8.8170583856341782</v>
          </cell>
          <cell r="CM1855">
            <v>11.111111111111111</v>
          </cell>
          <cell r="CN1855">
            <v>97.967315395935316</v>
          </cell>
          <cell r="CO1855">
            <v>57272.749482261977</v>
          </cell>
          <cell r="CP1855">
            <v>123.45679012345678</v>
          </cell>
          <cell r="CQ1855">
            <v>5154.5474534035784</v>
          </cell>
        </row>
        <row r="1856">
          <cell r="A1856">
            <v>119</v>
          </cell>
          <cell r="CB1856">
            <v>0</v>
          </cell>
          <cell r="CM1856">
            <v>0</v>
          </cell>
          <cell r="CN1856">
            <v>0</v>
          </cell>
          <cell r="CO1856">
            <v>0</v>
          </cell>
          <cell r="CP1856">
            <v>0</v>
          </cell>
          <cell r="CQ1856">
            <v>0</v>
          </cell>
        </row>
        <row r="1857">
          <cell r="A1857">
            <v>119</v>
          </cell>
          <cell r="CB1857">
            <v>0</v>
          </cell>
          <cell r="CM1857">
            <v>0</v>
          </cell>
          <cell r="CN1857">
            <v>0</v>
          </cell>
          <cell r="CO1857">
            <v>0</v>
          </cell>
          <cell r="CP1857">
            <v>0</v>
          </cell>
          <cell r="CQ1857">
            <v>0</v>
          </cell>
        </row>
        <row r="1858">
          <cell r="A1858">
            <v>119</v>
          </cell>
          <cell r="CB1858">
            <v>0</v>
          </cell>
          <cell r="CM1858">
            <v>0</v>
          </cell>
          <cell r="CN1858">
            <v>0</v>
          </cell>
          <cell r="CO1858">
            <v>0</v>
          </cell>
          <cell r="CP1858">
            <v>0</v>
          </cell>
          <cell r="CQ1858">
            <v>0</v>
          </cell>
        </row>
        <row r="1859">
          <cell r="A1859">
            <v>119</v>
          </cell>
          <cell r="CB1859">
            <v>18.420233546749184</v>
          </cell>
          <cell r="CM1859">
            <v>6.9252077562326866</v>
          </cell>
          <cell r="CN1859">
            <v>127.56394422956498</v>
          </cell>
          <cell r="CO1859">
            <v>26785.63091370495</v>
          </cell>
          <cell r="CP1859">
            <v>47.958502466985358</v>
          </cell>
          <cell r="CQ1859">
            <v>3867.8451039389952</v>
          </cell>
        </row>
        <row r="1860">
          <cell r="A1860">
            <v>119</v>
          </cell>
          <cell r="CB1860">
            <v>81.905460329119293</v>
          </cell>
          <cell r="CM1860">
            <v>7.7160493827160499</v>
          </cell>
          <cell r="CN1860">
            <v>631.98657661357481</v>
          </cell>
          <cell r="CO1860">
            <v>12.904556491722463</v>
          </cell>
          <cell r="CP1860">
            <v>59.537418076512736</v>
          </cell>
          <cell r="CQ1860">
            <v>1.672430521327231</v>
          </cell>
        </row>
        <row r="1861">
          <cell r="A1861">
            <v>119</v>
          </cell>
          <cell r="CB1861">
            <v>100.95781878424394</v>
          </cell>
          <cell r="CM1861">
            <v>6.9252077562326866</v>
          </cell>
          <cell r="CN1861">
            <v>699.15386969698011</v>
          </cell>
          <cell r="CO1861">
            <v>2866.639613311374</v>
          </cell>
          <cell r="CP1861">
            <v>47.958502466985358</v>
          </cell>
          <cell r="CQ1861">
            <v>413.94276016216241</v>
          </cell>
        </row>
        <row r="1862">
          <cell r="A1862">
            <v>119</v>
          </cell>
          <cell r="CB1862">
            <v>25.128225807799794</v>
          </cell>
          <cell r="CM1862">
            <v>4.5269352648257133</v>
          </cell>
          <cell r="CN1862">
            <v>113.75385155183248</v>
          </cell>
          <cell r="CO1862">
            <v>13936.058527999612</v>
          </cell>
          <cell r="CP1862">
            <v>20.493142891922652</v>
          </cell>
          <cell r="CQ1862">
            <v>3078.4753288351139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Land area"/>
    </sheetNames>
    <sheetDataSet>
      <sheetData sheetId="0">
        <row r="12">
          <cell r="D12" t="str">
            <v>tablestart</v>
          </cell>
        </row>
        <row r="34">
          <cell r="AS34" t="str">
            <v>Tablend</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Land area"/>
    </sheetNames>
    <sheetDataSet>
      <sheetData sheetId="0">
        <row r="12">
          <cell r="D12" t="str">
            <v>tablestart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alp.org.au/asylumseekers" TargetMode="External"/><Relationship Id="rId2" Type="http://schemas.openxmlformats.org/officeDocument/2006/relationships/hyperlink" Target="https://greens.org.au/campaigns/close-the-camps" TargetMode="External"/><Relationship Id="rId1" Type="http://schemas.openxmlformats.org/officeDocument/2006/relationships/hyperlink" Target="https://www.homeaffairs.gov.au/research-and-stats/files/australia-offshore-humanitarian-program-2017-18.pdf" TargetMode="External"/><Relationship Id="rId6" Type="http://schemas.openxmlformats.org/officeDocument/2006/relationships/drawing" Target="../drawings/drawing3.xml"/><Relationship Id="rId5" Type="http://schemas.openxmlformats.org/officeDocument/2006/relationships/printerSettings" Target="../printerSettings/printerSettings2.bin"/><Relationship Id="rId4" Type="http://schemas.openxmlformats.org/officeDocument/2006/relationships/hyperlink" Target="https://theconversation.com/turnbull-announces-a-new-refugee-plan-but-will-it-solve-the-crisis-65785"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50"/>
  </sheetPr>
  <dimension ref="A1:V44"/>
  <sheetViews>
    <sheetView showGridLines="0" topLeftCell="I1" zoomScale="70" zoomScaleNormal="70" workbookViewId="0">
      <pane ySplit="6" topLeftCell="A7" activePane="bottomLeft" state="frozen"/>
      <selection activeCell="A30" sqref="A30:A33"/>
      <selection pane="bottomLeft" activeCell="C27" sqref="C27"/>
    </sheetView>
  </sheetViews>
  <sheetFormatPr defaultColWidth="9.140625" defaultRowHeight="15"/>
  <cols>
    <col min="1" max="1" width="12.140625" style="5" customWidth="1"/>
    <col min="2" max="3" width="37.85546875" style="2" customWidth="1"/>
    <col min="4" max="5" width="11.5703125" style="2" customWidth="1"/>
    <col min="6" max="7" width="11.5703125" customWidth="1"/>
  </cols>
  <sheetData>
    <row r="1" spans="1:22" ht="18.75">
      <c r="A1" s="14" t="s">
        <v>7</v>
      </c>
      <c r="B1" s="1"/>
      <c r="C1" s="1"/>
      <c r="D1" s="1"/>
      <c r="E1"/>
    </row>
    <row r="2" spans="1:22">
      <c r="A2" s="10" t="s">
        <v>1</v>
      </c>
      <c r="B2" s="1"/>
      <c r="C2" s="1"/>
      <c r="D2" s="1"/>
      <c r="E2"/>
    </row>
    <row r="3" spans="1:22" ht="18.75">
      <c r="A3" s="9"/>
      <c r="B3" s="1"/>
      <c r="C3" s="1"/>
      <c r="D3" s="1"/>
      <c r="E3"/>
    </row>
    <row r="4" spans="1:22">
      <c r="A4" s="13" t="s">
        <v>10</v>
      </c>
    </row>
    <row r="5" spans="1:22">
      <c r="A5" s="13" t="s">
        <v>0</v>
      </c>
      <c r="B5" s="13" t="s">
        <v>2</v>
      </c>
      <c r="C5" s="13"/>
      <c r="F5" s="2"/>
      <c r="G5" s="2"/>
      <c r="H5" s="4"/>
      <c r="I5" s="4"/>
      <c r="J5" s="4"/>
      <c r="K5" s="4"/>
      <c r="L5" s="4"/>
      <c r="M5" s="4"/>
      <c r="N5" s="4"/>
      <c r="O5" s="4"/>
      <c r="P5" s="4"/>
      <c r="Q5" s="4"/>
      <c r="R5" s="4"/>
      <c r="S5" s="4"/>
      <c r="T5" s="4"/>
      <c r="U5" s="4"/>
      <c r="V5" s="4"/>
    </row>
    <row r="6" spans="1:22" ht="44.25" customHeight="1">
      <c r="A6" s="11" t="s">
        <v>3</v>
      </c>
      <c r="B6" s="12" t="s">
        <v>4</v>
      </c>
      <c r="C6" s="19"/>
      <c r="D6" s="2" t="s">
        <v>11</v>
      </c>
      <c r="E6" s="2" t="s">
        <v>12</v>
      </c>
      <c r="F6" s="2"/>
      <c r="G6" s="2"/>
    </row>
    <row r="7" spans="1:22" ht="15" customHeight="1">
      <c r="A7" s="6">
        <v>2000</v>
      </c>
      <c r="B7" s="7">
        <v>547</v>
      </c>
      <c r="C7" s="20"/>
      <c r="F7" s="2"/>
      <c r="G7" s="2"/>
      <c r="H7" s="2"/>
      <c r="I7" s="2"/>
      <c r="J7" s="2"/>
      <c r="K7" s="2"/>
    </row>
    <row r="8" spans="1:22">
      <c r="A8" s="6">
        <v>2001</v>
      </c>
      <c r="B8" s="7">
        <v>567.4</v>
      </c>
      <c r="C8" s="20"/>
      <c r="F8" s="2"/>
      <c r="G8" s="2"/>
      <c r="H8" s="2"/>
      <c r="I8" s="2"/>
      <c r="J8" s="2"/>
      <c r="K8" s="2"/>
    </row>
    <row r="9" spans="1:22">
      <c r="A9" s="6">
        <v>2002</v>
      </c>
      <c r="B9" s="7">
        <v>567.9</v>
      </c>
      <c r="C9" s="20"/>
      <c r="F9" s="2"/>
      <c r="G9" s="2"/>
      <c r="H9" s="2"/>
      <c r="I9" s="2"/>
      <c r="J9" s="2"/>
      <c r="K9" s="2"/>
    </row>
    <row r="10" spans="1:22">
      <c r="A10" s="6">
        <v>2003</v>
      </c>
      <c r="B10" s="7">
        <v>572</v>
      </c>
      <c r="C10" s="20"/>
      <c r="F10" s="2"/>
      <c r="G10" s="2"/>
      <c r="H10" s="2"/>
      <c r="I10" s="2"/>
      <c r="J10" s="2"/>
      <c r="K10" s="2"/>
    </row>
    <row r="11" spans="1:22">
      <c r="A11" s="6">
        <v>2004</v>
      </c>
      <c r="B11" s="7">
        <v>577</v>
      </c>
      <c r="C11" s="20"/>
      <c r="F11" s="2"/>
      <c r="G11" s="2"/>
      <c r="H11" s="2"/>
      <c r="I11" s="2"/>
      <c r="J11" s="2"/>
      <c r="K11" s="2"/>
      <c r="L11" s="4"/>
      <c r="M11" s="4"/>
    </row>
    <row r="12" spans="1:22">
      <c r="A12" s="6">
        <v>2005</v>
      </c>
      <c r="B12" s="7">
        <v>604.70000000000005</v>
      </c>
      <c r="C12" s="20"/>
      <c r="F12" s="2"/>
      <c r="G12" s="2"/>
      <c r="H12" s="2"/>
      <c r="I12" s="2"/>
      <c r="J12" s="2"/>
      <c r="K12" s="2"/>
      <c r="L12" s="4"/>
      <c r="M12" s="4"/>
    </row>
    <row r="13" spans="1:22">
      <c r="A13" s="6">
        <v>2006</v>
      </c>
      <c r="B13" s="7">
        <v>614.9</v>
      </c>
      <c r="C13" s="20"/>
      <c r="F13" s="2"/>
      <c r="G13" s="2"/>
      <c r="H13" s="2"/>
      <c r="I13" s="2"/>
      <c r="J13" s="2"/>
      <c r="K13" s="2"/>
      <c r="L13" s="4"/>
      <c r="M13" s="4"/>
    </row>
    <row r="14" spans="1:22">
      <c r="A14" s="6">
        <v>2007</v>
      </c>
      <c r="B14" s="7">
        <v>616.70000000000005</v>
      </c>
      <c r="C14" s="20"/>
      <c r="F14" s="2"/>
      <c r="G14" s="2"/>
      <c r="H14" s="2"/>
      <c r="I14" s="2"/>
      <c r="J14" s="2"/>
      <c r="K14" s="2"/>
      <c r="L14" s="4"/>
      <c r="M14" s="4"/>
    </row>
    <row r="15" spans="1:22">
      <c r="A15" s="6">
        <v>2008</v>
      </c>
      <c r="B15" s="7">
        <v>588.1</v>
      </c>
      <c r="C15" s="20"/>
      <c r="F15" s="2"/>
      <c r="G15" s="2"/>
      <c r="H15" s="2"/>
      <c r="I15" s="2"/>
      <c r="J15" s="2"/>
      <c r="K15" s="2"/>
      <c r="L15" s="4"/>
      <c r="M15" s="4"/>
    </row>
    <row r="16" spans="1:22">
      <c r="A16" s="6">
        <v>2009</v>
      </c>
      <c r="B16" s="7">
        <v>578.20000000000005</v>
      </c>
      <c r="C16" s="20"/>
      <c r="F16" s="2"/>
      <c r="G16" s="2"/>
      <c r="H16" s="2"/>
      <c r="I16" s="2"/>
      <c r="J16" s="2"/>
      <c r="K16" s="2"/>
      <c r="L16" s="4"/>
      <c r="M16" s="4"/>
    </row>
    <row r="17" spans="1:15">
      <c r="A17" s="6">
        <v>2010</v>
      </c>
      <c r="B17" s="7">
        <v>561.9</v>
      </c>
      <c r="C17" s="20"/>
      <c r="F17" s="2"/>
      <c r="G17" s="2"/>
      <c r="H17" s="2"/>
      <c r="I17" s="2"/>
      <c r="J17" s="2"/>
      <c r="K17" s="2"/>
      <c r="L17" s="4"/>
      <c r="M17" s="4"/>
    </row>
    <row r="18" spans="1:15">
      <c r="A18" s="6">
        <v>2011</v>
      </c>
      <c r="B18" s="7">
        <v>550.29999999999995</v>
      </c>
      <c r="C18" s="20"/>
      <c r="F18" s="2"/>
      <c r="G18" s="2"/>
      <c r="H18" s="2"/>
      <c r="I18" s="2"/>
      <c r="J18" s="2"/>
      <c r="K18" s="2"/>
      <c r="L18" s="4"/>
      <c r="M18" s="4"/>
    </row>
    <row r="19" spans="1:15">
      <c r="A19" s="6">
        <v>2012</v>
      </c>
      <c r="B19" s="7">
        <v>524.6</v>
      </c>
      <c r="C19" s="20"/>
      <c r="F19" s="2"/>
      <c r="G19" s="2"/>
      <c r="H19" s="2"/>
      <c r="I19" s="2"/>
      <c r="J19" s="2"/>
      <c r="K19" s="2"/>
      <c r="L19" s="4"/>
      <c r="M19" s="4"/>
    </row>
    <row r="20" spans="1:15">
      <c r="A20" s="6">
        <v>2013</v>
      </c>
      <c r="B20" s="7">
        <v>514.1</v>
      </c>
      <c r="C20" s="20"/>
      <c r="F20" s="2"/>
      <c r="G20" s="2"/>
    </row>
    <row r="21" spans="1:15">
      <c r="A21" s="6">
        <v>2014</v>
      </c>
      <c r="B21" s="7">
        <v>521</v>
      </c>
      <c r="C21" s="20"/>
      <c r="F21" s="2"/>
      <c r="G21" s="2"/>
    </row>
    <row r="22" spans="1:15">
      <c r="A22" s="6">
        <v>2015</v>
      </c>
      <c r="B22" s="7">
        <v>517.20000000000005</v>
      </c>
      <c r="C22" s="20"/>
      <c r="F22" s="4"/>
      <c r="G22" s="4"/>
      <c r="H22" s="4"/>
      <c r="I22" s="4"/>
      <c r="J22" s="4"/>
      <c r="K22" s="4"/>
      <c r="L22" s="4"/>
      <c r="M22" s="4"/>
      <c r="N22" s="4"/>
      <c r="O22" s="4"/>
    </row>
    <row r="23" spans="1:15">
      <c r="A23" s="6">
        <v>2016</v>
      </c>
      <c r="B23" s="7">
        <v>525</v>
      </c>
      <c r="C23" s="20"/>
      <c r="F23" s="4"/>
      <c r="G23" s="4"/>
      <c r="H23" s="4"/>
      <c r="I23" s="4"/>
      <c r="J23" s="4"/>
      <c r="K23" s="4"/>
      <c r="L23" s="4"/>
      <c r="M23" s="4"/>
      <c r="N23" s="4"/>
      <c r="O23" s="4"/>
    </row>
    <row r="24" spans="1:15">
      <c r="A24" s="6">
        <v>2017</v>
      </c>
      <c r="B24" s="7">
        <v>532</v>
      </c>
      <c r="C24" s="20"/>
    </row>
    <row r="25" spans="1:15">
      <c r="A25" s="6" t="s">
        <v>6</v>
      </c>
      <c r="B25" s="7">
        <v>534.70000000000005</v>
      </c>
      <c r="C25" s="20"/>
      <c r="F25" s="4"/>
      <c r="G25" s="4"/>
      <c r="H25" s="4"/>
      <c r="I25" s="4"/>
      <c r="J25" s="4"/>
      <c r="K25" s="4"/>
      <c r="L25" s="4"/>
      <c r="M25" s="4"/>
      <c r="N25" s="4"/>
      <c r="O25" s="4"/>
    </row>
    <row r="26" spans="1:15">
      <c r="A26" s="6" t="s">
        <v>8</v>
      </c>
      <c r="B26" s="31">
        <v>536</v>
      </c>
      <c r="C26" s="20">
        <f>B26</f>
        <v>536</v>
      </c>
      <c r="D26" s="20">
        <f>C26</f>
        <v>536</v>
      </c>
      <c r="E26" s="20">
        <f>D26</f>
        <v>536</v>
      </c>
      <c r="F26" s="4"/>
      <c r="G26" s="4"/>
      <c r="H26" s="4"/>
      <c r="I26" s="4"/>
      <c r="J26" s="4"/>
      <c r="K26" s="4"/>
      <c r="L26" s="4"/>
      <c r="M26" s="4"/>
      <c r="N26" s="4"/>
      <c r="O26" s="4"/>
    </row>
    <row r="27" spans="1:15">
      <c r="A27" s="18">
        <v>2020</v>
      </c>
      <c r="C27" s="2">
        <f>(C26-(C$26-C$37)/11)</f>
        <v>530.90909090909088</v>
      </c>
      <c r="D27" s="2">
        <f>(D26-(D$26-D$37)/11)</f>
        <v>528</v>
      </c>
      <c r="E27" s="2">
        <f>(E26-(E$26-E$37)/11)</f>
        <v>517.50772727272727</v>
      </c>
    </row>
    <row r="28" spans="1:15">
      <c r="A28" s="5">
        <f>A27+1</f>
        <v>2021</v>
      </c>
      <c r="C28" s="2">
        <f t="shared" ref="C28:E36" si="0">(C27-(C$26-C$37)/11)</f>
        <v>525.81818181818176</v>
      </c>
      <c r="D28" s="2">
        <f t="shared" si="0"/>
        <v>520</v>
      </c>
      <c r="E28" s="2">
        <f t="shared" si="0"/>
        <v>499.01545454545453</v>
      </c>
      <c r="F28" s="4"/>
      <c r="G28" s="4"/>
      <c r="H28" s="4"/>
      <c r="I28" s="4"/>
      <c r="J28" s="4"/>
      <c r="K28" s="4"/>
      <c r="L28" s="4"/>
      <c r="M28" s="4"/>
      <c r="N28" s="4"/>
      <c r="O28" s="4"/>
    </row>
    <row r="29" spans="1:15">
      <c r="A29" s="5">
        <f t="shared" ref="A29:A37" si="1">A28+1</f>
        <v>2022</v>
      </c>
      <c r="C29" s="2">
        <f t="shared" si="0"/>
        <v>520.72727272727263</v>
      </c>
      <c r="D29" s="2">
        <f t="shared" si="0"/>
        <v>512</v>
      </c>
      <c r="E29" s="2">
        <f t="shared" si="0"/>
        <v>480.5231818181818</v>
      </c>
      <c r="F29" s="2"/>
      <c r="G29" s="2"/>
      <c r="H29" s="2"/>
      <c r="I29" s="2"/>
      <c r="J29" s="2"/>
      <c r="K29" s="2"/>
      <c r="L29" s="2"/>
      <c r="M29" s="2"/>
      <c r="N29" s="2"/>
      <c r="O29" s="2"/>
    </row>
    <row r="30" spans="1:15">
      <c r="A30" s="5">
        <f t="shared" si="1"/>
        <v>2023</v>
      </c>
      <c r="B30" s="8"/>
      <c r="C30" s="2">
        <f t="shared" si="0"/>
        <v>515.63636363636351</v>
      </c>
      <c r="D30" s="2">
        <f t="shared" si="0"/>
        <v>504</v>
      </c>
      <c r="E30" s="2">
        <f t="shared" si="0"/>
        <v>462.03090909090906</v>
      </c>
    </row>
    <row r="31" spans="1:15">
      <c r="A31" s="5">
        <f t="shared" si="1"/>
        <v>2024</v>
      </c>
      <c r="C31" s="2">
        <f t="shared" si="0"/>
        <v>510.54545454545445</v>
      </c>
      <c r="D31" s="2">
        <f t="shared" si="0"/>
        <v>496</v>
      </c>
      <c r="E31" s="2">
        <f t="shared" si="0"/>
        <v>443.53863636363633</v>
      </c>
    </row>
    <row r="32" spans="1:15">
      <c r="A32" s="5">
        <f t="shared" si="1"/>
        <v>2025</v>
      </c>
      <c r="B32" s="8"/>
      <c r="C32" s="2">
        <f t="shared" si="0"/>
        <v>505.45454545454538</v>
      </c>
      <c r="D32" s="2">
        <f t="shared" si="0"/>
        <v>488</v>
      </c>
      <c r="E32" s="2">
        <f t="shared" si="0"/>
        <v>425.04636363636359</v>
      </c>
    </row>
    <row r="33" spans="1:5">
      <c r="A33" s="5">
        <f t="shared" si="1"/>
        <v>2026</v>
      </c>
      <c r="C33" s="2">
        <f t="shared" si="0"/>
        <v>500.36363636363632</v>
      </c>
      <c r="D33" s="2">
        <f t="shared" si="0"/>
        <v>480</v>
      </c>
      <c r="E33" s="2">
        <f t="shared" si="0"/>
        <v>406.55409090909086</v>
      </c>
    </row>
    <row r="34" spans="1:5">
      <c r="A34" s="5">
        <f t="shared" si="1"/>
        <v>2027</v>
      </c>
      <c r="C34" s="2">
        <f t="shared" si="0"/>
        <v>495.27272727272725</v>
      </c>
      <c r="D34" s="2">
        <f t="shared" si="0"/>
        <v>472</v>
      </c>
      <c r="E34" s="2">
        <f t="shared" si="0"/>
        <v>388.06181818181813</v>
      </c>
    </row>
    <row r="35" spans="1:5">
      <c r="A35" s="5">
        <f t="shared" si="1"/>
        <v>2028</v>
      </c>
      <c r="C35" s="2">
        <f t="shared" si="0"/>
        <v>490.18181818181819</v>
      </c>
      <c r="D35" s="2">
        <f t="shared" si="0"/>
        <v>464</v>
      </c>
      <c r="E35" s="2">
        <f t="shared" si="0"/>
        <v>369.56954545454539</v>
      </c>
    </row>
    <row r="36" spans="1:5">
      <c r="A36" s="5">
        <f t="shared" si="1"/>
        <v>2029</v>
      </c>
      <c r="C36" s="2">
        <f t="shared" si="0"/>
        <v>485.09090909090912</v>
      </c>
      <c r="D36" s="2">
        <f t="shared" si="0"/>
        <v>456</v>
      </c>
      <c r="E36" s="2">
        <f t="shared" si="0"/>
        <v>351.07727272727266</v>
      </c>
    </row>
    <row r="37" spans="1:5">
      <c r="A37" s="5">
        <f t="shared" si="1"/>
        <v>2030</v>
      </c>
      <c r="C37" s="2">
        <v>480</v>
      </c>
      <c r="D37" s="2">
        <v>448</v>
      </c>
      <c r="E37" s="2">
        <f>$B12*0.55</f>
        <v>332.58500000000004</v>
      </c>
    </row>
    <row r="43" spans="1:5">
      <c r="A43" s="5" t="s">
        <v>13</v>
      </c>
    </row>
    <row r="44" spans="1:5">
      <c r="A44" t="s">
        <v>14</v>
      </c>
    </row>
  </sheetData>
  <hyperlinks>
    <hyperlink ref="A2" location="Contents!A1" display="Click here to return to contents pag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9"/>
  <sheetViews>
    <sheetView topLeftCell="A4" workbookViewId="0">
      <selection activeCell="A46" sqref="A46"/>
    </sheetView>
  </sheetViews>
  <sheetFormatPr defaultRowHeight="15"/>
  <cols>
    <col min="1" max="1" width="11.7109375" bestFit="1" customWidth="1"/>
    <col min="2" max="2" width="7.28515625" customWidth="1"/>
    <col min="3" max="3" width="8" bestFit="1" customWidth="1"/>
    <col min="4" max="4" width="20.42578125" customWidth="1"/>
    <col min="5" max="5" width="9.28515625" bestFit="1" customWidth="1"/>
    <col min="6" max="6" width="7" bestFit="1" customWidth="1"/>
    <col min="7" max="7" width="6.140625" bestFit="1" customWidth="1"/>
    <col min="8" max="8" width="103.85546875" bestFit="1" customWidth="1"/>
    <col min="255" max="255" width="10.5703125" bestFit="1" customWidth="1"/>
    <col min="256" max="256" width="10.5703125" customWidth="1"/>
    <col min="259" max="259" width="12.5703125" bestFit="1" customWidth="1"/>
    <col min="260" max="262" width="12.5703125" customWidth="1"/>
    <col min="511" max="511" width="10.5703125" bestFit="1" customWidth="1"/>
    <col min="512" max="512" width="10.5703125" customWidth="1"/>
    <col min="515" max="515" width="12.5703125" bestFit="1" customWidth="1"/>
    <col min="516" max="518" width="12.5703125" customWidth="1"/>
    <col min="767" max="767" width="10.5703125" bestFit="1" customWidth="1"/>
    <col min="768" max="768" width="10.5703125" customWidth="1"/>
    <col min="771" max="771" width="12.5703125" bestFit="1" customWidth="1"/>
    <col min="772" max="774" width="12.5703125" customWidth="1"/>
    <col min="1023" max="1023" width="10.5703125" bestFit="1" customWidth="1"/>
    <col min="1024" max="1024" width="10.5703125" customWidth="1"/>
    <col min="1027" max="1027" width="12.5703125" bestFit="1" customWidth="1"/>
    <col min="1028" max="1030" width="12.5703125" customWidth="1"/>
    <col min="1279" max="1279" width="10.5703125" bestFit="1" customWidth="1"/>
    <col min="1280" max="1280" width="10.5703125" customWidth="1"/>
    <col min="1283" max="1283" width="12.5703125" bestFit="1" customWidth="1"/>
    <col min="1284" max="1286" width="12.5703125" customWidth="1"/>
    <col min="1535" max="1535" width="10.5703125" bestFit="1" customWidth="1"/>
    <col min="1536" max="1536" width="10.5703125" customWidth="1"/>
    <col min="1539" max="1539" width="12.5703125" bestFit="1" customWidth="1"/>
    <col min="1540" max="1542" width="12.5703125" customWidth="1"/>
    <col min="1791" max="1791" width="10.5703125" bestFit="1" customWidth="1"/>
    <col min="1792" max="1792" width="10.5703125" customWidth="1"/>
    <col min="1795" max="1795" width="12.5703125" bestFit="1" customWidth="1"/>
    <col min="1796" max="1798" width="12.5703125" customWidth="1"/>
    <col min="2047" max="2047" width="10.5703125" bestFit="1" customWidth="1"/>
    <col min="2048" max="2048" width="10.5703125" customWidth="1"/>
    <col min="2051" max="2051" width="12.5703125" bestFit="1" customWidth="1"/>
    <col min="2052" max="2054" width="12.5703125" customWidth="1"/>
    <col min="2303" max="2303" width="10.5703125" bestFit="1" customWidth="1"/>
    <col min="2304" max="2304" width="10.5703125" customWidth="1"/>
    <col min="2307" max="2307" width="12.5703125" bestFit="1" customWidth="1"/>
    <col min="2308" max="2310" width="12.5703125" customWidth="1"/>
    <col min="2559" max="2559" width="10.5703125" bestFit="1" customWidth="1"/>
    <col min="2560" max="2560" width="10.5703125" customWidth="1"/>
    <col min="2563" max="2563" width="12.5703125" bestFit="1" customWidth="1"/>
    <col min="2564" max="2566" width="12.5703125" customWidth="1"/>
    <col min="2815" max="2815" width="10.5703125" bestFit="1" customWidth="1"/>
    <col min="2816" max="2816" width="10.5703125" customWidth="1"/>
    <col min="2819" max="2819" width="12.5703125" bestFit="1" customWidth="1"/>
    <col min="2820" max="2822" width="12.5703125" customWidth="1"/>
    <col min="3071" max="3071" width="10.5703125" bestFit="1" customWidth="1"/>
    <col min="3072" max="3072" width="10.5703125" customWidth="1"/>
    <col min="3075" max="3075" width="12.5703125" bestFit="1" customWidth="1"/>
    <col min="3076" max="3078" width="12.5703125" customWidth="1"/>
    <col min="3327" max="3327" width="10.5703125" bestFit="1" customWidth="1"/>
    <col min="3328" max="3328" width="10.5703125" customWidth="1"/>
    <col min="3331" max="3331" width="12.5703125" bestFit="1" customWidth="1"/>
    <col min="3332" max="3334" width="12.5703125" customWidth="1"/>
    <col min="3583" max="3583" width="10.5703125" bestFit="1" customWidth="1"/>
    <col min="3584" max="3584" width="10.5703125" customWidth="1"/>
    <col min="3587" max="3587" width="12.5703125" bestFit="1" customWidth="1"/>
    <col min="3588" max="3590" width="12.5703125" customWidth="1"/>
    <col min="3839" max="3839" width="10.5703125" bestFit="1" customWidth="1"/>
    <col min="3840" max="3840" width="10.5703125" customWidth="1"/>
    <col min="3843" max="3843" width="12.5703125" bestFit="1" customWidth="1"/>
    <col min="3844" max="3846" width="12.5703125" customWidth="1"/>
    <col min="4095" max="4095" width="10.5703125" bestFit="1" customWidth="1"/>
    <col min="4096" max="4096" width="10.5703125" customWidth="1"/>
    <col min="4099" max="4099" width="12.5703125" bestFit="1" customWidth="1"/>
    <col min="4100" max="4102" width="12.5703125" customWidth="1"/>
    <col min="4351" max="4351" width="10.5703125" bestFit="1" customWidth="1"/>
    <col min="4352" max="4352" width="10.5703125" customWidth="1"/>
    <col min="4355" max="4355" width="12.5703125" bestFit="1" customWidth="1"/>
    <col min="4356" max="4358" width="12.5703125" customWidth="1"/>
    <col min="4607" max="4607" width="10.5703125" bestFit="1" customWidth="1"/>
    <col min="4608" max="4608" width="10.5703125" customWidth="1"/>
    <col min="4611" max="4611" width="12.5703125" bestFit="1" customWidth="1"/>
    <col min="4612" max="4614" width="12.5703125" customWidth="1"/>
    <col min="4863" max="4863" width="10.5703125" bestFit="1" customWidth="1"/>
    <col min="4864" max="4864" width="10.5703125" customWidth="1"/>
    <col min="4867" max="4867" width="12.5703125" bestFit="1" customWidth="1"/>
    <col min="4868" max="4870" width="12.5703125" customWidth="1"/>
    <col min="5119" max="5119" width="10.5703125" bestFit="1" customWidth="1"/>
    <col min="5120" max="5120" width="10.5703125" customWidth="1"/>
    <col min="5123" max="5123" width="12.5703125" bestFit="1" customWidth="1"/>
    <col min="5124" max="5126" width="12.5703125" customWidth="1"/>
    <col min="5375" max="5375" width="10.5703125" bestFit="1" customWidth="1"/>
    <col min="5376" max="5376" width="10.5703125" customWidth="1"/>
    <col min="5379" max="5379" width="12.5703125" bestFit="1" customWidth="1"/>
    <col min="5380" max="5382" width="12.5703125" customWidth="1"/>
    <col min="5631" max="5631" width="10.5703125" bestFit="1" customWidth="1"/>
    <col min="5632" max="5632" width="10.5703125" customWidth="1"/>
    <col min="5635" max="5635" width="12.5703125" bestFit="1" customWidth="1"/>
    <col min="5636" max="5638" width="12.5703125" customWidth="1"/>
    <col min="5887" max="5887" width="10.5703125" bestFit="1" customWidth="1"/>
    <col min="5888" max="5888" width="10.5703125" customWidth="1"/>
    <col min="5891" max="5891" width="12.5703125" bestFit="1" customWidth="1"/>
    <col min="5892" max="5894" width="12.5703125" customWidth="1"/>
    <col min="6143" max="6143" width="10.5703125" bestFit="1" customWidth="1"/>
    <col min="6144" max="6144" width="10.5703125" customWidth="1"/>
    <col min="6147" max="6147" width="12.5703125" bestFit="1" customWidth="1"/>
    <col min="6148" max="6150" width="12.5703125" customWidth="1"/>
    <col min="6399" max="6399" width="10.5703125" bestFit="1" customWidth="1"/>
    <col min="6400" max="6400" width="10.5703125" customWidth="1"/>
    <col min="6403" max="6403" width="12.5703125" bestFit="1" customWidth="1"/>
    <col min="6404" max="6406" width="12.5703125" customWidth="1"/>
    <col min="6655" max="6655" width="10.5703125" bestFit="1" customWidth="1"/>
    <col min="6656" max="6656" width="10.5703125" customWidth="1"/>
    <col min="6659" max="6659" width="12.5703125" bestFit="1" customWidth="1"/>
    <col min="6660" max="6662" width="12.5703125" customWidth="1"/>
    <col min="6911" max="6911" width="10.5703125" bestFit="1" customWidth="1"/>
    <col min="6912" max="6912" width="10.5703125" customWidth="1"/>
    <col min="6915" max="6915" width="12.5703125" bestFit="1" customWidth="1"/>
    <col min="6916" max="6918" width="12.5703125" customWidth="1"/>
    <col min="7167" max="7167" width="10.5703125" bestFit="1" customWidth="1"/>
    <col min="7168" max="7168" width="10.5703125" customWidth="1"/>
    <col min="7171" max="7171" width="12.5703125" bestFit="1" customWidth="1"/>
    <col min="7172" max="7174" width="12.5703125" customWidth="1"/>
    <col min="7423" max="7423" width="10.5703125" bestFit="1" customWidth="1"/>
    <col min="7424" max="7424" width="10.5703125" customWidth="1"/>
    <col min="7427" max="7427" width="12.5703125" bestFit="1" customWidth="1"/>
    <col min="7428" max="7430" width="12.5703125" customWidth="1"/>
    <col min="7679" max="7679" width="10.5703125" bestFit="1" customWidth="1"/>
    <col min="7680" max="7680" width="10.5703125" customWidth="1"/>
    <col min="7683" max="7683" width="12.5703125" bestFit="1" customWidth="1"/>
    <col min="7684" max="7686" width="12.5703125" customWidth="1"/>
    <col min="7935" max="7935" width="10.5703125" bestFit="1" customWidth="1"/>
    <col min="7936" max="7936" width="10.5703125" customWidth="1"/>
    <col min="7939" max="7939" width="12.5703125" bestFit="1" customWidth="1"/>
    <col min="7940" max="7942" width="12.5703125" customWidth="1"/>
    <col min="8191" max="8191" width="10.5703125" bestFit="1" customWidth="1"/>
    <col min="8192" max="8192" width="10.5703125" customWidth="1"/>
    <col min="8195" max="8195" width="12.5703125" bestFit="1" customWidth="1"/>
    <col min="8196" max="8198" width="12.5703125" customWidth="1"/>
    <col min="8447" max="8447" width="10.5703125" bestFit="1" customWidth="1"/>
    <col min="8448" max="8448" width="10.5703125" customWidth="1"/>
    <col min="8451" max="8451" width="12.5703125" bestFit="1" customWidth="1"/>
    <col min="8452" max="8454" width="12.5703125" customWidth="1"/>
    <col min="8703" max="8703" width="10.5703125" bestFit="1" customWidth="1"/>
    <col min="8704" max="8704" width="10.5703125" customWidth="1"/>
    <col min="8707" max="8707" width="12.5703125" bestFit="1" customWidth="1"/>
    <col min="8708" max="8710" width="12.5703125" customWidth="1"/>
    <col min="8959" max="8959" width="10.5703125" bestFit="1" customWidth="1"/>
    <col min="8960" max="8960" width="10.5703125" customWidth="1"/>
    <col min="8963" max="8963" width="12.5703125" bestFit="1" customWidth="1"/>
    <col min="8964" max="8966" width="12.5703125" customWidth="1"/>
    <col min="9215" max="9215" width="10.5703125" bestFit="1" customWidth="1"/>
    <col min="9216" max="9216" width="10.5703125" customWidth="1"/>
    <col min="9219" max="9219" width="12.5703125" bestFit="1" customWidth="1"/>
    <col min="9220" max="9222" width="12.5703125" customWidth="1"/>
    <col min="9471" max="9471" width="10.5703125" bestFit="1" customWidth="1"/>
    <col min="9472" max="9472" width="10.5703125" customWidth="1"/>
    <col min="9475" max="9475" width="12.5703125" bestFit="1" customWidth="1"/>
    <col min="9476" max="9478" width="12.5703125" customWidth="1"/>
    <col min="9727" max="9727" width="10.5703125" bestFit="1" customWidth="1"/>
    <col min="9728" max="9728" width="10.5703125" customWidth="1"/>
    <col min="9731" max="9731" width="12.5703125" bestFit="1" customWidth="1"/>
    <col min="9732" max="9734" width="12.5703125" customWidth="1"/>
    <col min="9983" max="9983" width="10.5703125" bestFit="1" customWidth="1"/>
    <col min="9984" max="9984" width="10.5703125" customWidth="1"/>
    <col min="9987" max="9987" width="12.5703125" bestFit="1" customWidth="1"/>
    <col min="9988" max="9990" width="12.5703125" customWidth="1"/>
    <col min="10239" max="10239" width="10.5703125" bestFit="1" customWidth="1"/>
    <col min="10240" max="10240" width="10.5703125" customWidth="1"/>
    <col min="10243" max="10243" width="12.5703125" bestFit="1" customWidth="1"/>
    <col min="10244" max="10246" width="12.5703125" customWidth="1"/>
    <col min="10495" max="10495" width="10.5703125" bestFit="1" customWidth="1"/>
    <col min="10496" max="10496" width="10.5703125" customWidth="1"/>
    <col min="10499" max="10499" width="12.5703125" bestFit="1" customWidth="1"/>
    <col min="10500" max="10502" width="12.5703125" customWidth="1"/>
    <col min="10751" max="10751" width="10.5703125" bestFit="1" customWidth="1"/>
    <col min="10752" max="10752" width="10.5703125" customWidth="1"/>
    <col min="10755" max="10755" width="12.5703125" bestFit="1" customWidth="1"/>
    <col min="10756" max="10758" width="12.5703125" customWidth="1"/>
    <col min="11007" max="11007" width="10.5703125" bestFit="1" customWidth="1"/>
    <col min="11008" max="11008" width="10.5703125" customWidth="1"/>
    <col min="11011" max="11011" width="12.5703125" bestFit="1" customWidth="1"/>
    <col min="11012" max="11014" width="12.5703125" customWidth="1"/>
    <col min="11263" max="11263" width="10.5703125" bestFit="1" customWidth="1"/>
    <col min="11264" max="11264" width="10.5703125" customWidth="1"/>
    <col min="11267" max="11267" width="12.5703125" bestFit="1" customWidth="1"/>
    <col min="11268" max="11270" width="12.5703125" customWidth="1"/>
    <col min="11519" max="11519" width="10.5703125" bestFit="1" customWidth="1"/>
    <col min="11520" max="11520" width="10.5703125" customWidth="1"/>
    <col min="11523" max="11523" width="12.5703125" bestFit="1" customWidth="1"/>
    <col min="11524" max="11526" width="12.5703125" customWidth="1"/>
    <col min="11775" max="11775" width="10.5703125" bestFit="1" customWidth="1"/>
    <col min="11776" max="11776" width="10.5703125" customWidth="1"/>
    <col min="11779" max="11779" width="12.5703125" bestFit="1" customWidth="1"/>
    <col min="11780" max="11782" width="12.5703125" customWidth="1"/>
    <col min="12031" max="12031" width="10.5703125" bestFit="1" customWidth="1"/>
    <col min="12032" max="12032" width="10.5703125" customWidth="1"/>
    <col min="12035" max="12035" width="12.5703125" bestFit="1" customWidth="1"/>
    <col min="12036" max="12038" width="12.5703125" customWidth="1"/>
    <col min="12287" max="12287" width="10.5703125" bestFit="1" customWidth="1"/>
    <col min="12288" max="12288" width="10.5703125" customWidth="1"/>
    <col min="12291" max="12291" width="12.5703125" bestFit="1" customWidth="1"/>
    <col min="12292" max="12294" width="12.5703125" customWidth="1"/>
    <col min="12543" max="12543" width="10.5703125" bestFit="1" customWidth="1"/>
    <col min="12544" max="12544" width="10.5703125" customWidth="1"/>
    <col min="12547" max="12547" width="12.5703125" bestFit="1" customWidth="1"/>
    <col min="12548" max="12550" width="12.5703125" customWidth="1"/>
    <col min="12799" max="12799" width="10.5703125" bestFit="1" customWidth="1"/>
    <col min="12800" max="12800" width="10.5703125" customWidth="1"/>
    <col min="12803" max="12803" width="12.5703125" bestFit="1" customWidth="1"/>
    <col min="12804" max="12806" width="12.5703125" customWidth="1"/>
    <col min="13055" max="13055" width="10.5703125" bestFit="1" customWidth="1"/>
    <col min="13056" max="13056" width="10.5703125" customWidth="1"/>
    <col min="13059" max="13059" width="12.5703125" bestFit="1" customWidth="1"/>
    <col min="13060" max="13062" width="12.5703125" customWidth="1"/>
    <col min="13311" max="13311" width="10.5703125" bestFit="1" customWidth="1"/>
    <col min="13312" max="13312" width="10.5703125" customWidth="1"/>
    <col min="13315" max="13315" width="12.5703125" bestFit="1" customWidth="1"/>
    <col min="13316" max="13318" width="12.5703125" customWidth="1"/>
    <col min="13567" max="13567" width="10.5703125" bestFit="1" customWidth="1"/>
    <col min="13568" max="13568" width="10.5703125" customWidth="1"/>
    <col min="13571" max="13571" width="12.5703125" bestFit="1" customWidth="1"/>
    <col min="13572" max="13574" width="12.5703125" customWidth="1"/>
    <col min="13823" max="13823" width="10.5703125" bestFit="1" customWidth="1"/>
    <col min="13824" max="13824" width="10.5703125" customWidth="1"/>
    <col min="13827" max="13827" width="12.5703125" bestFit="1" customWidth="1"/>
    <col min="13828" max="13830" width="12.5703125" customWidth="1"/>
    <col min="14079" max="14079" width="10.5703125" bestFit="1" customWidth="1"/>
    <col min="14080" max="14080" width="10.5703125" customWidth="1"/>
    <col min="14083" max="14083" width="12.5703125" bestFit="1" customWidth="1"/>
    <col min="14084" max="14086" width="12.5703125" customWidth="1"/>
    <col min="14335" max="14335" width="10.5703125" bestFit="1" customWidth="1"/>
    <col min="14336" max="14336" width="10.5703125" customWidth="1"/>
    <col min="14339" max="14339" width="12.5703125" bestFit="1" customWidth="1"/>
    <col min="14340" max="14342" width="12.5703125" customWidth="1"/>
    <col min="14591" max="14591" width="10.5703125" bestFit="1" customWidth="1"/>
    <col min="14592" max="14592" width="10.5703125" customWidth="1"/>
    <col min="14595" max="14595" width="12.5703125" bestFit="1" customWidth="1"/>
    <col min="14596" max="14598" width="12.5703125" customWidth="1"/>
    <col min="14847" max="14847" width="10.5703125" bestFit="1" customWidth="1"/>
    <col min="14848" max="14848" width="10.5703125" customWidth="1"/>
    <col min="14851" max="14851" width="12.5703125" bestFit="1" customWidth="1"/>
    <col min="14852" max="14854" width="12.5703125" customWidth="1"/>
    <col min="15103" max="15103" width="10.5703125" bestFit="1" customWidth="1"/>
    <col min="15104" max="15104" width="10.5703125" customWidth="1"/>
    <col min="15107" max="15107" width="12.5703125" bestFit="1" customWidth="1"/>
    <col min="15108" max="15110" width="12.5703125" customWidth="1"/>
    <col min="15359" max="15359" width="10.5703125" bestFit="1" customWidth="1"/>
    <col min="15360" max="15360" width="10.5703125" customWidth="1"/>
    <col min="15363" max="15363" width="12.5703125" bestFit="1" customWidth="1"/>
    <col min="15364" max="15366" width="12.5703125" customWidth="1"/>
    <col min="15615" max="15615" width="10.5703125" bestFit="1" customWidth="1"/>
    <col min="15616" max="15616" width="10.5703125" customWidth="1"/>
    <col min="15619" max="15619" width="12.5703125" bestFit="1" customWidth="1"/>
    <col min="15620" max="15622" width="12.5703125" customWidth="1"/>
    <col min="15871" max="15871" width="10.5703125" bestFit="1" customWidth="1"/>
    <col min="15872" max="15872" width="10.5703125" customWidth="1"/>
    <col min="15875" max="15875" width="12.5703125" bestFit="1" customWidth="1"/>
    <col min="15876" max="15878" width="12.5703125" customWidth="1"/>
    <col min="16127" max="16127" width="10.5703125" bestFit="1" customWidth="1"/>
    <col min="16128" max="16128" width="10.5703125" customWidth="1"/>
    <col min="16131" max="16131" width="12.5703125" bestFit="1" customWidth="1"/>
    <col min="16132" max="16134" width="12.5703125" customWidth="1"/>
  </cols>
  <sheetData>
    <row r="1" spans="1:7">
      <c r="E1" s="54" t="s">
        <v>31</v>
      </c>
      <c r="F1" s="54"/>
      <c r="G1" s="54"/>
    </row>
    <row r="2" spans="1:7" s="16" customFormat="1" ht="75">
      <c r="B2" s="30" t="s">
        <v>15</v>
      </c>
      <c r="C2" s="30" t="s">
        <v>12</v>
      </c>
      <c r="D2" s="30" t="s">
        <v>29</v>
      </c>
      <c r="E2" s="30" t="s">
        <v>16</v>
      </c>
      <c r="F2" s="30" t="s">
        <v>17</v>
      </c>
      <c r="G2" s="30" t="s">
        <v>12</v>
      </c>
    </row>
    <row r="3" spans="1:7">
      <c r="A3" t="str">
        <f>'[10]3.1'!B5</f>
        <v>1984–85</v>
      </c>
      <c r="B3" s="21">
        <v>14207</v>
      </c>
      <c r="C3" s="21"/>
      <c r="D3" s="22">
        <v>15544000</v>
      </c>
      <c r="E3" s="23">
        <f t="shared" ref="E3:E36" si="0">B3/D3</f>
        <v>9.1398610396294393E-4</v>
      </c>
      <c r="F3" s="22"/>
    </row>
    <row r="4" spans="1:7">
      <c r="A4" t="str">
        <f>'[10]3.1'!B6</f>
        <v>1985–86</v>
      </c>
      <c r="B4" s="21">
        <v>11700</v>
      </c>
      <c r="C4" s="21"/>
      <c r="D4" s="22">
        <v>15758000</v>
      </c>
      <c r="E4" s="23">
        <f t="shared" si="0"/>
        <v>7.4248001015357276E-4</v>
      </c>
      <c r="F4" s="22"/>
    </row>
    <row r="5" spans="1:7">
      <c r="A5" t="str">
        <f>'[10]3.1'!B7</f>
        <v>1986–87</v>
      </c>
      <c r="B5" s="21">
        <v>11291</v>
      </c>
      <c r="C5" s="21"/>
      <c r="D5" s="22">
        <v>16018400</v>
      </c>
      <c r="E5" s="23">
        <f t="shared" si="0"/>
        <v>7.0487689157468908E-4</v>
      </c>
      <c r="F5" s="22"/>
    </row>
    <row r="6" spans="1:7">
      <c r="A6" t="str">
        <f>'[10]3.1'!B8</f>
        <v>1987–88</v>
      </c>
      <c r="B6" s="21">
        <v>11392</v>
      </c>
      <c r="C6" s="21"/>
      <c r="D6" s="22">
        <v>16263900</v>
      </c>
      <c r="E6" s="23">
        <f t="shared" si="0"/>
        <v>7.0044700225653132E-4</v>
      </c>
      <c r="F6" s="22"/>
    </row>
    <row r="7" spans="1:7">
      <c r="A7" t="str">
        <f>'[10]3.1'!B9</f>
        <v>1988–89</v>
      </c>
      <c r="B7" s="21">
        <v>11309</v>
      </c>
      <c r="C7" s="21"/>
      <c r="D7" s="22">
        <v>16532200</v>
      </c>
      <c r="E7" s="23">
        <f t="shared" si="0"/>
        <v>6.8405898791449411E-4</v>
      </c>
      <c r="F7" s="22"/>
    </row>
    <row r="8" spans="1:7">
      <c r="A8" t="str">
        <f>'[10]3.1'!B10</f>
        <v>1989–90</v>
      </c>
      <c r="B8" s="21">
        <v>12415</v>
      </c>
      <c r="C8" s="21"/>
      <c r="D8" s="22">
        <v>16814400</v>
      </c>
      <c r="E8" s="23">
        <f t="shared" si="0"/>
        <v>7.3835521933580744E-4</v>
      </c>
      <c r="F8" s="22"/>
    </row>
    <row r="9" spans="1:7">
      <c r="A9" t="str">
        <f>'[10]3.1'!B11</f>
        <v>1990–91</v>
      </c>
      <c r="B9" s="21">
        <v>11284</v>
      </c>
      <c r="C9" s="21"/>
      <c r="D9" s="22">
        <v>17065100</v>
      </c>
      <c r="E9" s="23">
        <f t="shared" si="0"/>
        <v>6.6123257408394909E-4</v>
      </c>
      <c r="F9" s="22"/>
    </row>
    <row r="10" spans="1:7">
      <c r="A10" t="str">
        <f>'[10]3.1'!B12</f>
        <v>1991–92</v>
      </c>
      <c r="B10" s="21">
        <v>12009</v>
      </c>
      <c r="C10" s="21"/>
      <c r="D10" s="22">
        <v>17284000</v>
      </c>
      <c r="E10" s="23">
        <f t="shared" si="0"/>
        <v>6.9480444341587599E-4</v>
      </c>
      <c r="F10" s="22"/>
    </row>
    <row r="11" spans="1:7">
      <c r="A11" t="str">
        <f>'[10]3.1'!B13</f>
        <v>1992–93</v>
      </c>
      <c r="B11" s="21">
        <v>11845</v>
      </c>
      <c r="C11" s="21"/>
      <c r="D11" s="22">
        <v>17495000</v>
      </c>
      <c r="E11" s="23">
        <f t="shared" si="0"/>
        <v>6.7705058588168052E-4</v>
      </c>
      <c r="F11" s="22"/>
    </row>
    <row r="12" spans="1:7">
      <c r="A12" t="str">
        <f>'[10]3.1'!B14</f>
        <v>1993–94</v>
      </c>
      <c r="B12" s="21">
        <v>14070</v>
      </c>
      <c r="C12" s="21"/>
      <c r="D12" s="22">
        <v>17667000</v>
      </c>
      <c r="E12" s="23">
        <f t="shared" si="0"/>
        <v>7.9640006792324673E-4</v>
      </c>
      <c r="F12" s="22"/>
    </row>
    <row r="13" spans="1:7">
      <c r="A13" t="str">
        <f>'[10]3.1'!B15</f>
        <v>1994–95</v>
      </c>
      <c r="B13" s="21">
        <v>14858</v>
      </c>
      <c r="C13" s="21"/>
      <c r="D13" s="22">
        <v>17855000</v>
      </c>
      <c r="E13" s="23">
        <f t="shared" si="0"/>
        <v>8.3214785774292919E-4</v>
      </c>
      <c r="F13" s="22"/>
    </row>
    <row r="14" spans="1:7">
      <c r="A14" t="str">
        <f>'[10]3.1'!B16</f>
        <v>1995–96</v>
      </c>
      <c r="B14" s="21">
        <v>16252</v>
      </c>
      <c r="C14" s="21"/>
      <c r="D14" s="22">
        <v>18072000</v>
      </c>
      <c r="E14" s="23">
        <f t="shared" si="0"/>
        <v>8.9929172200088538E-4</v>
      </c>
      <c r="F14" s="22"/>
    </row>
    <row r="15" spans="1:7">
      <c r="A15" t="str">
        <f>'[10]3.1'!B17</f>
        <v>1996–97</v>
      </c>
      <c r="B15" s="21">
        <v>11902</v>
      </c>
      <c r="C15" s="21"/>
      <c r="D15" s="22">
        <v>18311000</v>
      </c>
      <c r="E15" s="23">
        <f t="shared" si="0"/>
        <v>6.4999180820271964E-4</v>
      </c>
      <c r="F15" s="22"/>
    </row>
    <row r="16" spans="1:7">
      <c r="A16" t="str">
        <f>'[10]3.1'!B18</f>
        <v>1997–98</v>
      </c>
      <c r="B16" s="21">
        <v>12055</v>
      </c>
      <c r="C16" s="21"/>
      <c r="D16" s="22">
        <v>18517000</v>
      </c>
      <c r="E16" s="23">
        <f t="shared" si="0"/>
        <v>6.5102338391748128E-4</v>
      </c>
      <c r="F16" s="22"/>
    </row>
    <row r="17" spans="1:6">
      <c r="A17" t="str">
        <f>'[10]3.1'!B19</f>
        <v>1998–99</v>
      </c>
      <c r="B17" s="21">
        <v>11356</v>
      </c>
      <c r="C17" s="21"/>
      <c r="D17" s="22">
        <v>18711000</v>
      </c>
      <c r="E17" s="23">
        <f t="shared" si="0"/>
        <v>6.0691571802682916E-4</v>
      </c>
      <c r="F17" s="22"/>
    </row>
    <row r="18" spans="1:6">
      <c r="A18" t="str">
        <f>'[10]3.1'!B20</f>
        <v>1999–00</v>
      </c>
      <c r="B18" s="21">
        <v>9960</v>
      </c>
      <c r="C18" s="21"/>
      <c r="D18" s="22">
        <v>18926000</v>
      </c>
      <c r="E18" s="23">
        <f t="shared" si="0"/>
        <v>5.2626017119306772E-4</v>
      </c>
      <c r="F18" s="22"/>
    </row>
    <row r="19" spans="1:6">
      <c r="A19" t="str">
        <f>'[10]3.1'!B21</f>
        <v>2000–01</v>
      </c>
      <c r="B19" s="21">
        <v>13733</v>
      </c>
      <c r="C19" s="21"/>
      <c r="D19" s="22">
        <v>19153000</v>
      </c>
      <c r="E19" s="23">
        <f t="shared" si="0"/>
        <v>7.1701561113141543E-4</v>
      </c>
      <c r="F19" s="22"/>
    </row>
    <row r="20" spans="1:6">
      <c r="A20" t="str">
        <f>'[10]3.1'!B22</f>
        <v>2001–02</v>
      </c>
      <c r="B20" s="21">
        <v>12316</v>
      </c>
      <c r="C20" s="21"/>
      <c r="D20" s="22">
        <v>19413000</v>
      </c>
      <c r="E20" s="23">
        <f t="shared" si="0"/>
        <v>6.3442023386390558E-4</v>
      </c>
      <c r="F20" s="22"/>
    </row>
    <row r="21" spans="1:6">
      <c r="A21" t="str">
        <f>'[10]3.1'!B23</f>
        <v>2002–03</v>
      </c>
      <c r="B21" s="21">
        <v>12119</v>
      </c>
      <c r="C21" s="21"/>
      <c r="D21" s="22">
        <v>19651400</v>
      </c>
      <c r="E21" s="23">
        <f t="shared" si="0"/>
        <v>6.1669906469768055E-4</v>
      </c>
      <c r="F21" s="22"/>
    </row>
    <row r="22" spans="1:6">
      <c r="A22" t="str">
        <f>'[10]3.1'!B24</f>
        <v>2003–04</v>
      </c>
      <c r="B22" s="21">
        <v>13547</v>
      </c>
      <c r="C22" s="21"/>
      <c r="D22" s="22">
        <v>19895400</v>
      </c>
      <c r="E22" s="23">
        <f t="shared" si="0"/>
        <v>6.8091116539501591E-4</v>
      </c>
      <c r="F22" s="22"/>
    </row>
    <row r="23" spans="1:6">
      <c r="A23" t="str">
        <f>'[10]3.1'!B25</f>
        <v>2004–05</v>
      </c>
      <c r="B23" s="21">
        <v>12925</v>
      </c>
      <c r="C23" s="21"/>
      <c r="D23" s="22">
        <v>20127400</v>
      </c>
      <c r="E23" s="23">
        <f t="shared" si="0"/>
        <v>6.4215944433955701E-4</v>
      </c>
      <c r="F23" s="22"/>
    </row>
    <row r="24" spans="1:6">
      <c r="A24" t="str">
        <f>'[10]3.1'!B26</f>
        <v>2005–06</v>
      </c>
      <c r="B24" s="21">
        <v>13685</v>
      </c>
      <c r="C24" s="21"/>
      <c r="D24" s="22">
        <v>20394800</v>
      </c>
      <c r="E24" s="23">
        <f t="shared" si="0"/>
        <v>6.7100437366387513E-4</v>
      </c>
      <c r="F24" s="22"/>
    </row>
    <row r="25" spans="1:6">
      <c r="A25" t="str">
        <f>'[10]3.1'!B27</f>
        <v>2006–07</v>
      </c>
      <c r="B25" s="21">
        <v>12788</v>
      </c>
      <c r="C25" s="21"/>
      <c r="D25" s="22">
        <v>20697900</v>
      </c>
      <c r="E25" s="23">
        <f t="shared" si="0"/>
        <v>6.1784045724445479E-4</v>
      </c>
      <c r="F25" s="22"/>
    </row>
    <row r="26" spans="1:6">
      <c r="A26" t="str">
        <f>'[10]3.1'!B28</f>
        <v>2007–08</v>
      </c>
      <c r="B26" s="21">
        <v>12604</v>
      </c>
      <c r="C26" s="21"/>
      <c r="D26" s="22">
        <v>20827600</v>
      </c>
      <c r="E26" s="23">
        <f t="shared" si="0"/>
        <v>6.0515853963010618E-4</v>
      </c>
      <c r="F26" s="22"/>
    </row>
    <row r="27" spans="1:6">
      <c r="A27" t="str">
        <f>'[10]3.1'!B29</f>
        <v>2008–09</v>
      </c>
      <c r="B27" s="21">
        <v>13412</v>
      </c>
      <c r="C27" s="21"/>
      <c r="D27" s="22">
        <v>21249200</v>
      </c>
      <c r="E27" s="23">
        <f t="shared" si="0"/>
        <v>6.3117670312294106E-4</v>
      </c>
      <c r="F27" s="22"/>
    </row>
    <row r="28" spans="1:6">
      <c r="A28" t="str">
        <f>'[10]3.1'!B30</f>
        <v>2009–10</v>
      </c>
      <c r="B28" s="21">
        <v>13757</v>
      </c>
      <c r="C28" s="21"/>
      <c r="D28" s="22">
        <v>21691700</v>
      </c>
      <c r="E28" s="23">
        <f t="shared" si="0"/>
        <v>6.3420571001811753E-4</v>
      </c>
      <c r="F28" s="22"/>
    </row>
    <row r="29" spans="1:6">
      <c r="A29" t="str">
        <f>'[10]3.1'!B31</f>
        <v>2010–11</v>
      </c>
      <c r="B29" s="21">
        <v>13799</v>
      </c>
      <c r="C29" s="21"/>
      <c r="D29" s="22">
        <v>22031750</v>
      </c>
      <c r="E29" s="23">
        <f t="shared" si="0"/>
        <v>6.2632337422129428E-4</v>
      </c>
      <c r="F29" s="22"/>
    </row>
    <row r="30" spans="1:6">
      <c r="A30" t="str">
        <f>'[10]3.1'!B32</f>
        <v>2011–12</v>
      </c>
      <c r="B30" s="21">
        <v>13759</v>
      </c>
      <c r="C30" s="21"/>
      <c r="D30" s="22">
        <v>22340024</v>
      </c>
      <c r="E30" s="23">
        <f t="shared" si="0"/>
        <v>6.1589011721742111E-4</v>
      </c>
      <c r="F30" s="22"/>
    </row>
    <row r="31" spans="1:6">
      <c r="A31" t="str">
        <f>'[10]3.1'!B33</f>
        <v>2012–13</v>
      </c>
      <c r="B31" s="21">
        <v>20019</v>
      </c>
      <c r="C31" s="21"/>
      <c r="D31" s="22">
        <v>22742475</v>
      </c>
      <c r="E31" s="23">
        <f t="shared" si="0"/>
        <v>8.8024720264614999E-4</v>
      </c>
      <c r="F31" s="22"/>
    </row>
    <row r="32" spans="1:6">
      <c r="A32" t="str">
        <f>'[10]3.1'!B34</f>
        <v>2013–14</v>
      </c>
      <c r="B32" s="21">
        <v>13768</v>
      </c>
      <c r="C32" s="21"/>
      <c r="D32" s="22">
        <v>23145901</v>
      </c>
      <c r="E32" s="23">
        <f t="shared" si="0"/>
        <v>5.9483534471179149E-4</v>
      </c>
      <c r="F32" s="22"/>
    </row>
    <row r="33" spans="1:8">
      <c r="A33" t="str">
        <f>'[10]3.1'!B35</f>
        <v>2014–15</v>
      </c>
      <c r="B33" s="21">
        <v>13756</v>
      </c>
      <c r="C33" s="21"/>
      <c r="D33" s="22">
        <v>23504138</v>
      </c>
      <c r="E33" s="23">
        <f t="shared" si="0"/>
        <v>5.8525864679657687E-4</v>
      </c>
      <c r="F33" s="22"/>
    </row>
    <row r="34" spans="1:8">
      <c r="A34" t="str">
        <f>'[10]3.1'!B36</f>
        <v>2015–16</v>
      </c>
      <c r="B34" s="21">
        <v>17555</v>
      </c>
      <c r="C34" s="21"/>
      <c r="D34" s="22">
        <v>23850784</v>
      </c>
      <c r="E34" s="23">
        <f t="shared" si="0"/>
        <v>7.36034505196978E-4</v>
      </c>
      <c r="F34" s="22"/>
    </row>
    <row r="35" spans="1:8">
      <c r="A35" t="str">
        <f>'[10]3.1'!B37</f>
        <v>2016–17</v>
      </c>
      <c r="B35" s="21">
        <v>21968</v>
      </c>
      <c r="C35" s="21"/>
      <c r="D35" s="22">
        <v>24210809</v>
      </c>
      <c r="E35" s="23">
        <f t="shared" si="0"/>
        <v>9.0736331859046923E-4</v>
      </c>
      <c r="F35" s="22"/>
    </row>
    <row r="36" spans="1:8">
      <c r="A36" t="s">
        <v>5</v>
      </c>
      <c r="B36">
        <v>16250</v>
      </c>
      <c r="D36" s="17">
        <f>D35*(1+0.016)</f>
        <v>24598181.944000002</v>
      </c>
      <c r="E36" s="23">
        <f t="shared" si="0"/>
        <v>6.6061792847107981E-4</v>
      </c>
      <c r="F36" s="3"/>
      <c r="H36" s="24"/>
    </row>
    <row r="37" spans="1:8">
      <c r="A37" t="s">
        <v>9</v>
      </c>
      <c r="B37">
        <v>18750</v>
      </c>
      <c r="C37" s="25">
        <f>B37</f>
        <v>18750</v>
      </c>
      <c r="D37" s="17">
        <f t="shared" ref="D37:D43" si="1">D36*(1+0.016)</f>
        <v>24991752.855104003</v>
      </c>
      <c r="E37" s="1">
        <f>F37</f>
        <v>7.5024749599229227E-4</v>
      </c>
      <c r="F37" s="23">
        <f t="shared" ref="F37:F43" si="2">B37/D37</f>
        <v>7.5024749599229227E-4</v>
      </c>
      <c r="G37" s="23">
        <f t="shared" ref="G37:G43" si="3">C37/D37</f>
        <v>7.5024749599229227E-4</v>
      </c>
      <c r="H37" s="26"/>
    </row>
    <row r="38" spans="1:8">
      <c r="A38" t="s">
        <v>20</v>
      </c>
      <c r="B38">
        <v>18750</v>
      </c>
      <c r="C38" s="25">
        <f>(C$43-C$37)/6+C37</f>
        <v>20125</v>
      </c>
      <c r="D38" s="17">
        <f t="shared" si="1"/>
        <v>25391620.900785666</v>
      </c>
      <c r="F38" s="23">
        <f t="shared" si="2"/>
        <v>7.3843257479556327E-4</v>
      </c>
      <c r="G38" s="23">
        <f t="shared" si="3"/>
        <v>7.92584296947238E-4</v>
      </c>
      <c r="H38" s="27"/>
    </row>
    <row r="39" spans="1:8">
      <c r="A39" t="s">
        <v>22</v>
      </c>
      <c r="B39">
        <v>18750</v>
      </c>
      <c r="C39" s="25">
        <f>(C$43-C$37)/6+C38</f>
        <v>21500</v>
      </c>
      <c r="D39" s="17">
        <f t="shared" si="1"/>
        <v>25797886.835198238</v>
      </c>
      <c r="F39" s="23">
        <f t="shared" si="2"/>
        <v>7.2680371534996388E-4</v>
      </c>
      <c r="G39" s="23">
        <f t="shared" si="3"/>
        <v>8.3340159360129182E-4</v>
      </c>
      <c r="H39" s="27"/>
    </row>
    <row r="40" spans="1:8" ht="13.5" customHeight="1">
      <c r="A40" t="s">
        <v>24</v>
      </c>
      <c r="B40">
        <v>18750</v>
      </c>
      <c r="C40" s="25">
        <f>(C$43-C$37)/6+C39</f>
        <v>22875</v>
      </c>
      <c r="D40" s="17">
        <f t="shared" si="1"/>
        <v>26210653.024561409</v>
      </c>
      <c r="F40" s="23">
        <f t="shared" si="2"/>
        <v>7.15357987549177E-4</v>
      </c>
      <c r="G40" s="23">
        <f t="shared" si="3"/>
        <v>8.7273674480999595E-4</v>
      </c>
      <c r="H40" s="28"/>
    </row>
    <row r="41" spans="1:8">
      <c r="A41" t="s">
        <v>25</v>
      </c>
      <c r="B41">
        <v>18750</v>
      </c>
      <c r="C41" s="25">
        <f>(C$43-C$37)/6+C40</f>
        <v>24250</v>
      </c>
      <c r="D41" s="17">
        <f t="shared" si="1"/>
        <v>26630023.472954392</v>
      </c>
      <c r="F41" s="23">
        <f t="shared" si="2"/>
        <v>7.0409250743029236E-4</v>
      </c>
      <c r="G41" s="23">
        <f t="shared" si="3"/>
        <v>9.1062630960984481E-4</v>
      </c>
    </row>
    <row r="42" spans="1:8">
      <c r="A42" t="s">
        <v>26</v>
      </c>
      <c r="B42">
        <v>18750</v>
      </c>
      <c r="C42" s="25">
        <f>(C$43-C$37)/6+C41</f>
        <v>25625</v>
      </c>
      <c r="D42" s="17">
        <f t="shared" si="1"/>
        <v>27056103.848521665</v>
      </c>
      <c r="F42" s="23">
        <f t="shared" si="2"/>
        <v>6.9300443644713808E-4</v>
      </c>
      <c r="G42" s="23">
        <f t="shared" si="3"/>
        <v>9.4710606314442206E-4</v>
      </c>
    </row>
    <row r="43" spans="1:8">
      <c r="A43" t="s">
        <v>27</v>
      </c>
      <c r="B43">
        <v>18750</v>
      </c>
      <c r="C43" s="21">
        <v>27000</v>
      </c>
      <c r="D43" s="17">
        <f t="shared" si="1"/>
        <v>27489001.51009801</v>
      </c>
      <c r="F43" s="23">
        <f t="shared" si="2"/>
        <v>6.8209098075505724E-4</v>
      </c>
      <c r="G43" s="23">
        <f t="shared" si="3"/>
        <v>9.8221101228728228E-4</v>
      </c>
    </row>
    <row r="44" spans="1:8">
      <c r="A44" s="15" t="s">
        <v>30</v>
      </c>
      <c r="C44" s="21"/>
      <c r="D44" s="17"/>
      <c r="F44" s="23"/>
      <c r="G44" s="23"/>
    </row>
    <row r="45" spans="1:8">
      <c r="B45" s="29" t="s">
        <v>17</v>
      </c>
      <c r="C45" s="29" t="s">
        <v>12</v>
      </c>
    </row>
    <row r="46" spans="1:8">
      <c r="A46" t="s">
        <v>9</v>
      </c>
      <c r="B46">
        <f t="shared" ref="B46:C52" si="4">B37</f>
        <v>18750</v>
      </c>
      <c r="C46">
        <f t="shared" si="4"/>
        <v>18750</v>
      </c>
    </row>
    <row r="47" spans="1:8">
      <c r="A47" t="str">
        <f t="shared" ref="A47:A52" si="5">A38</f>
        <v>2019-20</v>
      </c>
      <c r="B47">
        <f t="shared" si="4"/>
        <v>18750</v>
      </c>
      <c r="C47">
        <f t="shared" si="4"/>
        <v>20125</v>
      </c>
    </row>
    <row r="48" spans="1:8">
      <c r="A48" t="str">
        <f t="shared" si="5"/>
        <v>2020-21</v>
      </c>
      <c r="B48">
        <f t="shared" si="4"/>
        <v>18750</v>
      </c>
      <c r="C48">
        <f t="shared" si="4"/>
        <v>21500</v>
      </c>
    </row>
    <row r="49" spans="1:3">
      <c r="A49" t="str">
        <f t="shared" si="5"/>
        <v>2021-22</v>
      </c>
      <c r="B49">
        <f t="shared" si="4"/>
        <v>18750</v>
      </c>
      <c r="C49">
        <f t="shared" si="4"/>
        <v>22875</v>
      </c>
    </row>
    <row r="50" spans="1:3">
      <c r="A50" t="str">
        <f t="shared" si="5"/>
        <v>2022-23</v>
      </c>
      <c r="B50">
        <f t="shared" si="4"/>
        <v>18750</v>
      </c>
      <c r="C50">
        <f t="shared" si="4"/>
        <v>24250</v>
      </c>
    </row>
    <row r="51" spans="1:3">
      <c r="A51" t="str">
        <f t="shared" si="5"/>
        <v>2023-24</v>
      </c>
      <c r="B51">
        <f t="shared" si="4"/>
        <v>18750</v>
      </c>
      <c r="C51">
        <f t="shared" si="4"/>
        <v>25625</v>
      </c>
    </row>
    <row r="52" spans="1:3">
      <c r="A52" t="str">
        <f t="shared" si="5"/>
        <v>2024-25</v>
      </c>
      <c r="B52">
        <f t="shared" si="4"/>
        <v>18750</v>
      </c>
      <c r="C52">
        <f t="shared" si="4"/>
        <v>27000</v>
      </c>
    </row>
    <row r="54" spans="1:3">
      <c r="A54" t="s">
        <v>28</v>
      </c>
    </row>
    <row r="55" spans="1:3">
      <c r="A55" s="24" t="s">
        <v>18</v>
      </c>
    </row>
    <row r="56" spans="1:3">
      <c r="A56" s="26" t="s">
        <v>19</v>
      </c>
    </row>
    <row r="57" spans="1:3">
      <c r="A57" s="27" t="s">
        <v>21</v>
      </c>
    </row>
    <row r="58" spans="1:3">
      <c r="A58" s="27" t="s">
        <v>23</v>
      </c>
    </row>
    <row r="59" spans="1:3">
      <c r="A59" t="s">
        <v>32</v>
      </c>
    </row>
  </sheetData>
  <mergeCells count="1">
    <mergeCell ref="E1:G1"/>
  </mergeCells>
  <hyperlinks>
    <hyperlink ref="A55" r:id="rId1"/>
    <hyperlink ref="A57" r:id="rId2" display="https://greens.org.au/campaigns/close-the-camps"/>
    <hyperlink ref="A58" r:id="rId3" display="https://www.alp.org.au/asylumseekers"/>
    <hyperlink ref="A56" r:id="rId4"/>
  </hyperlinks>
  <pageMargins left="0.7" right="0.7" top="0.75" bottom="0.75" header="0.3" footer="0.3"/>
  <pageSetup paperSize="9" orientation="portrait" r:id="rId5"/>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6"/>
  <sheetViews>
    <sheetView tabSelected="1" topLeftCell="J43" workbookViewId="0">
      <selection activeCell="Z29" sqref="Z29"/>
    </sheetView>
  </sheetViews>
  <sheetFormatPr defaultRowHeight="15"/>
  <cols>
    <col min="2" max="2" width="10" bestFit="1" customWidth="1"/>
    <col min="3" max="3" width="13" bestFit="1" customWidth="1"/>
    <col min="4" max="4" width="10" bestFit="1" customWidth="1"/>
    <col min="5" max="5" width="9.28515625" bestFit="1" customWidth="1"/>
    <col min="6" max="6" width="12.140625" bestFit="1" customWidth="1"/>
    <col min="7" max="7" width="9.28515625" customWidth="1"/>
    <col min="8" max="8" width="12.42578125" customWidth="1"/>
    <col min="9" max="9" width="7.28515625" customWidth="1"/>
    <col min="10" max="10" width="15.5703125" bestFit="1" customWidth="1"/>
    <col min="12" max="12" width="10" bestFit="1" customWidth="1"/>
    <col min="30" max="32" width="9.85546875" bestFit="1" customWidth="1"/>
  </cols>
  <sheetData>
    <row r="1" spans="1:32" ht="15.75" thickBot="1"/>
    <row r="2" spans="1:32" ht="60">
      <c r="A2" s="32"/>
      <c r="B2" s="33"/>
      <c r="C2" s="34" t="s">
        <v>75</v>
      </c>
      <c r="D2" s="34" t="s">
        <v>33</v>
      </c>
      <c r="E2" s="34" t="s">
        <v>34</v>
      </c>
      <c r="F2" s="34" t="s">
        <v>74</v>
      </c>
      <c r="G2" s="34" t="s">
        <v>35</v>
      </c>
      <c r="H2" s="34" t="s">
        <v>36</v>
      </c>
      <c r="I2" s="34" t="s">
        <v>37</v>
      </c>
      <c r="J2" s="34" t="s">
        <v>38</v>
      </c>
      <c r="K2" s="35"/>
      <c r="L2" s="35" t="s">
        <v>39</v>
      </c>
      <c r="M2" s="35" t="s">
        <v>40</v>
      </c>
      <c r="N2" s="35" t="s">
        <v>41</v>
      </c>
      <c r="O2" s="36" t="s">
        <v>42</v>
      </c>
    </row>
    <row r="3" spans="1:32">
      <c r="B3" s="37" t="s">
        <v>43</v>
      </c>
      <c r="C3" s="38"/>
      <c r="D3" s="38"/>
      <c r="E3" s="38"/>
      <c r="F3" s="38"/>
      <c r="G3" s="38"/>
      <c r="H3" s="38"/>
      <c r="I3" s="38"/>
      <c r="J3" s="38"/>
      <c r="K3" s="38"/>
      <c r="L3" s="38"/>
      <c r="M3" s="38"/>
      <c r="N3" s="38"/>
      <c r="O3" s="39"/>
      <c r="Q3" t="s">
        <v>71</v>
      </c>
    </row>
    <row r="4" spans="1:32">
      <c r="B4" s="40" t="s">
        <v>5</v>
      </c>
      <c r="C4" s="41">
        <v>4077</v>
      </c>
      <c r="D4" s="42">
        <f>C4</f>
        <v>4077</v>
      </c>
      <c r="E4" s="43">
        <f>C4</f>
        <v>4077</v>
      </c>
      <c r="F4" s="43">
        <f>C4</f>
        <v>4077</v>
      </c>
      <c r="G4" s="43">
        <f>C4</f>
        <v>4077</v>
      </c>
      <c r="H4" s="43">
        <f>C4</f>
        <v>4077</v>
      </c>
      <c r="I4" s="43">
        <f>E4</f>
        <v>4077</v>
      </c>
      <c r="J4" s="43">
        <f>I4</f>
        <v>4077</v>
      </c>
      <c r="K4" s="44"/>
      <c r="L4" s="52">
        <v>1792.172</v>
      </c>
      <c r="M4" s="44"/>
      <c r="N4" s="44">
        <v>0.96354198031965521</v>
      </c>
      <c r="O4" s="45"/>
      <c r="Q4" s="46" t="s">
        <v>44</v>
      </c>
    </row>
    <row r="5" spans="1:32">
      <c r="B5" s="40" t="s">
        <v>9</v>
      </c>
      <c r="C5" s="41">
        <v>4329.1000000000004</v>
      </c>
      <c r="D5" s="42">
        <f>C5</f>
        <v>4329.1000000000004</v>
      </c>
      <c r="E5" s="43">
        <f>C5</f>
        <v>4329.1000000000004</v>
      </c>
      <c r="F5" s="43">
        <f>C5</f>
        <v>4329.1000000000004</v>
      </c>
      <c r="G5" s="43">
        <f>C5</f>
        <v>4329.1000000000004</v>
      </c>
      <c r="H5" s="43">
        <f>C5</f>
        <v>4329.1000000000004</v>
      </c>
      <c r="I5" s="43">
        <f>C5</f>
        <v>4329.1000000000004</v>
      </c>
      <c r="J5" s="43">
        <f>I5</f>
        <v>4329.1000000000004</v>
      </c>
      <c r="K5" s="44"/>
      <c r="L5" s="52">
        <v>1881.7806</v>
      </c>
      <c r="M5" s="44"/>
      <c r="N5" s="44">
        <v>0.97799511002444994</v>
      </c>
      <c r="O5" s="45"/>
      <c r="Q5" s="53" t="s">
        <v>77</v>
      </c>
      <c r="W5" s="53" t="s">
        <v>72</v>
      </c>
      <c r="Z5" s="15" t="s">
        <v>78</v>
      </c>
    </row>
    <row r="6" spans="1:32">
      <c r="B6" s="40" t="s">
        <v>20</v>
      </c>
      <c r="C6" s="41">
        <v>4044</v>
      </c>
      <c r="D6" s="42">
        <f>C6</f>
        <v>4044</v>
      </c>
      <c r="E6" s="43">
        <f>C6</f>
        <v>4044</v>
      </c>
      <c r="F6" s="55">
        <f>4.164*1000</f>
        <v>4164</v>
      </c>
      <c r="G6" s="43">
        <f>C6</f>
        <v>4044</v>
      </c>
      <c r="H6" s="43">
        <f>C6</f>
        <v>4044</v>
      </c>
      <c r="I6" s="43">
        <f>C6</f>
        <v>4044</v>
      </c>
      <c r="J6" s="43">
        <f>I6</f>
        <v>4044</v>
      </c>
      <c r="K6" s="44"/>
      <c r="L6" s="52">
        <v>1942.9384695000001</v>
      </c>
      <c r="M6" s="44"/>
      <c r="N6" s="44">
        <v>1</v>
      </c>
      <c r="O6" s="45"/>
      <c r="R6" t="s">
        <v>11</v>
      </c>
      <c r="S6" t="s">
        <v>45</v>
      </c>
      <c r="T6" t="s">
        <v>76</v>
      </c>
      <c r="U6" t="s">
        <v>46</v>
      </c>
      <c r="W6" t="s">
        <v>45</v>
      </c>
      <c r="X6" t="str">
        <f>T6</f>
        <v>ALP-actual</v>
      </c>
      <c r="Y6" t="s">
        <v>46</v>
      </c>
      <c r="Z6" t="s">
        <v>45</v>
      </c>
      <c r="AA6" t="str">
        <f>T6</f>
        <v>ALP-actual</v>
      </c>
      <c r="AB6" t="s">
        <v>46</v>
      </c>
    </row>
    <row r="7" spans="1:32">
      <c r="B7" s="40" t="s">
        <v>22</v>
      </c>
      <c r="C7" s="41">
        <v>4000</v>
      </c>
      <c r="D7" s="42">
        <f>D6*(1+O7/100)</f>
        <v>4145.0999999999995</v>
      </c>
      <c r="E7" s="43">
        <f>E17*$L7*1000</f>
        <v>4195.6500000000005</v>
      </c>
      <c r="F7" s="55">
        <f>1000*4.34</f>
        <v>4340</v>
      </c>
      <c r="G7" s="43">
        <f>G17*$L7*1000</f>
        <v>4354.1251101495009</v>
      </c>
      <c r="H7" s="43">
        <f>H17*$L7*1000</f>
        <v>4397.229866210625</v>
      </c>
      <c r="I7" s="43">
        <f>I17*$L7*1000</f>
        <v>4658.5864965796882</v>
      </c>
      <c r="J7" s="43">
        <f>J17*$L7*1000</f>
        <v>5372.3186621062505</v>
      </c>
      <c r="K7" s="44"/>
      <c r="L7" s="52">
        <v>2015.7986621062503</v>
      </c>
      <c r="M7" s="38">
        <v>3.75</v>
      </c>
      <c r="N7" s="44">
        <v>1.0249999999999999</v>
      </c>
      <c r="O7" s="45">
        <v>2.5</v>
      </c>
      <c r="Q7" t="s">
        <v>20</v>
      </c>
      <c r="R7" s="21">
        <f>C6</f>
        <v>4044</v>
      </c>
      <c r="S7" s="47">
        <f>E6</f>
        <v>4044</v>
      </c>
      <c r="T7" s="56">
        <f>F6</f>
        <v>4164</v>
      </c>
      <c r="U7" s="47">
        <f>H7</f>
        <v>4397.229866210625</v>
      </c>
      <c r="V7" t="str">
        <f>Q7</f>
        <v>2019-20</v>
      </c>
      <c r="X7" s="47">
        <f>F36</f>
        <v>120</v>
      </c>
      <c r="Z7" s="57">
        <f>E16</f>
        <v>2.0813834629774416E-3</v>
      </c>
      <c r="AA7" s="57">
        <f>F16</f>
        <v>2.14314558354057E-3</v>
      </c>
      <c r="AB7" s="57">
        <f>H16</f>
        <v>2.0813834629774416E-3</v>
      </c>
      <c r="AD7" s="1">
        <f>Z7-$C$15</f>
        <v>-2.1915040372306538E-4</v>
      </c>
      <c r="AE7" s="59">
        <f>AA7-C16</f>
        <v>6.1762120563128419E-5</v>
      </c>
      <c r="AF7" s="1">
        <f t="shared" ref="AF7:AF11" si="0">AB7-$C$15</f>
        <v>-2.1915040372306538E-4</v>
      </c>
    </row>
    <row r="8" spans="1:32">
      <c r="B8" s="40" t="s">
        <v>24</v>
      </c>
      <c r="C8" s="41">
        <v>4000</v>
      </c>
      <c r="D8" s="42">
        <f>D7*(1+O8/100)</f>
        <v>4248.7274999999991</v>
      </c>
      <c r="E8" s="43">
        <f>E18*$L8*1000</f>
        <v>4384.4542500000007</v>
      </c>
      <c r="F8" s="55">
        <f>1000*4.545</f>
        <v>4545</v>
      </c>
      <c r="G8" s="43">
        <f>G18*$L8*1000</f>
        <v>4739.6466042773209</v>
      </c>
      <c r="H8" s="43">
        <f>H18*$L8*1000</f>
        <v>4805.7561703802066</v>
      </c>
      <c r="I8" s="43">
        <f>I18*$L8*1000</f>
        <v>5351.9915278515482</v>
      </c>
      <c r="J8" s="43">
        <f>J18*$L8*1000</f>
        <v>6843.6917538020643</v>
      </c>
      <c r="K8" s="44"/>
      <c r="L8" s="52">
        <v>2106.5096019010316</v>
      </c>
      <c r="M8" s="38">
        <v>4.5</v>
      </c>
      <c r="N8" s="44">
        <v>1.0506249999999999</v>
      </c>
      <c r="O8" s="45">
        <v>2.5</v>
      </c>
      <c r="Q8" t="str">
        <f>B7</f>
        <v>2020-21</v>
      </c>
      <c r="R8" s="21">
        <f>C7</f>
        <v>4000</v>
      </c>
      <c r="S8" s="21">
        <f>E7</f>
        <v>4195.6500000000005</v>
      </c>
      <c r="T8" s="56">
        <f t="shared" ref="T8:T11" si="1">F7</f>
        <v>4340</v>
      </c>
      <c r="U8" s="47">
        <f t="shared" ref="U8:U11" si="2">G7</f>
        <v>4354.1251101495009</v>
      </c>
      <c r="V8" s="47" t="str">
        <f>Q8</f>
        <v>2020-21</v>
      </c>
      <c r="W8" s="21">
        <f>S8-R8</f>
        <v>195.65000000000055</v>
      </c>
      <c r="X8" s="47">
        <f>F37</f>
        <v>340</v>
      </c>
      <c r="Y8" s="47">
        <f>U8-R8</f>
        <v>354.12511014950087</v>
      </c>
      <c r="Z8" s="57">
        <f t="shared" ref="Z8:AA8" si="3">E17</f>
        <v>2.0813834629774416E-3</v>
      </c>
      <c r="AA8" s="57">
        <f t="shared" si="3"/>
        <v>2.1529927971403939E-3</v>
      </c>
      <c r="AB8" s="57">
        <f t="shared" ref="AB8:AB11" si="4">H17</f>
        <v>2.1813834629774414E-3</v>
      </c>
      <c r="AD8" s="1">
        <f>Z8-Z7</f>
        <v>0</v>
      </c>
      <c r="AE8" s="59">
        <f>AA8-AA7</f>
        <v>9.8472135998239202E-6</v>
      </c>
      <c r="AF8" s="1">
        <f>AB8-AB7</f>
        <v>9.9999999999999829E-5</v>
      </c>
    </row>
    <row r="9" spans="1:32">
      <c r="B9" s="40" t="s">
        <v>25</v>
      </c>
      <c r="C9" s="41">
        <v>4100</v>
      </c>
      <c r="D9" s="42">
        <f>D8*(1+O9/100)</f>
        <v>4354.9456874999987</v>
      </c>
      <c r="E9" s="43">
        <f>E19*$L9*1000</f>
        <v>4581.7546912500011</v>
      </c>
      <c r="F9" s="55">
        <f>1000*4.756</f>
        <v>4756</v>
      </c>
      <c r="G9" s="43">
        <f>G19*$L9*1000</f>
        <v>5173.0609548684588</v>
      </c>
      <c r="H9" s="43">
        <f>H19*$L9*1000</f>
        <v>5242.1454514459738</v>
      </c>
      <c r="I9" s="43">
        <f>I19*$L9*1000</f>
        <v>6098.3693742823016</v>
      </c>
      <c r="J9" s="43">
        <f>J19*$L9*1000</f>
        <v>8436.6094784597353</v>
      </c>
      <c r="K9" s="44"/>
      <c r="L9" s="52">
        <v>2201.3025339865781</v>
      </c>
      <c r="M9" s="38">
        <v>4.5</v>
      </c>
      <c r="N9" s="44">
        <v>1.0768906249999997</v>
      </c>
      <c r="O9" s="45">
        <f>O8</f>
        <v>2.5</v>
      </c>
      <c r="Q9" t="str">
        <f>B8</f>
        <v>2021-22</v>
      </c>
      <c r="R9" s="21">
        <f>C8</f>
        <v>4000</v>
      </c>
      <c r="S9" s="21">
        <f>E8</f>
        <v>4384.4542500000007</v>
      </c>
      <c r="T9" s="56">
        <f t="shared" si="1"/>
        <v>4545</v>
      </c>
      <c r="U9" s="47">
        <f t="shared" si="2"/>
        <v>4739.6466042773209</v>
      </c>
      <c r="V9" s="47" t="str">
        <f>Q9</f>
        <v>2021-22</v>
      </c>
      <c r="W9" s="21">
        <f>S9-R9</f>
        <v>384.45425000000068</v>
      </c>
      <c r="X9" s="47">
        <f>F38</f>
        <v>545</v>
      </c>
      <c r="Y9" s="47">
        <f>U9-R9</f>
        <v>739.64660427732088</v>
      </c>
      <c r="Z9" s="57">
        <f t="shared" ref="Z9:AA9" si="5">E18</f>
        <v>2.0813834629774416E-3</v>
      </c>
      <c r="AA9" s="57">
        <f t="shared" si="5"/>
        <v>2.1575975708339233E-3</v>
      </c>
      <c r="AB9" s="57">
        <f t="shared" si="4"/>
        <v>2.2813834629774412E-3</v>
      </c>
      <c r="AD9" s="1">
        <f t="shared" ref="AD9:AD11" si="6">Z9-Z8</f>
        <v>0</v>
      </c>
      <c r="AE9" s="59">
        <f t="shared" ref="AE9:AE11" si="7">AA9-AA8</f>
        <v>4.6047736935294487E-6</v>
      </c>
      <c r="AF9" s="1">
        <f t="shared" ref="AF9:AF11" si="8">AB9-AB8</f>
        <v>9.9999999999999829E-5</v>
      </c>
    </row>
    <row r="10" spans="1:32">
      <c r="B10" s="40" t="s">
        <v>26</v>
      </c>
      <c r="C10" s="42">
        <f>C9*(1+O10/100)</f>
        <v>4202.5</v>
      </c>
      <c r="D10" s="42">
        <f>D9*(1+O10/100)</f>
        <v>4463.8193296874979</v>
      </c>
      <c r="E10" s="43">
        <f>E20*$L10*1000</f>
        <v>4787.9336523562506</v>
      </c>
      <c r="F10" s="43"/>
      <c r="G10" s="43">
        <f>G20*$L10*1000</f>
        <v>5635.8848126391358</v>
      </c>
      <c r="H10" s="43">
        <f>H20*$L10*1000</f>
        <v>5708.0781115626387</v>
      </c>
      <c r="I10" s="43">
        <f>I20*$L10*1000</f>
        <v>6901.0834440479221</v>
      </c>
      <c r="J10" s="43">
        <f>J20*$L10*1000</f>
        <v>10159.031322535147</v>
      </c>
      <c r="K10" s="44"/>
      <c r="L10" s="44">
        <f t="shared" ref="L10:L12" si="9">L9*(1+M10/100)</f>
        <v>2300.3611480159739</v>
      </c>
      <c r="M10" s="44">
        <v>4.5</v>
      </c>
      <c r="N10" s="44">
        <f>N9*(1+O10/100)</f>
        <v>1.1038128906249995</v>
      </c>
      <c r="O10" s="45">
        <f>O9</f>
        <v>2.5</v>
      </c>
      <c r="Q10" t="str">
        <f>B9</f>
        <v>2022-23</v>
      </c>
      <c r="R10" s="21">
        <f>C9</f>
        <v>4100</v>
      </c>
      <c r="S10" s="21">
        <f>E9</f>
        <v>4581.7546912500011</v>
      </c>
      <c r="T10" s="56">
        <f t="shared" si="1"/>
        <v>4756</v>
      </c>
      <c r="U10" s="47">
        <f t="shared" si="2"/>
        <v>5173.0609548684588</v>
      </c>
      <c r="V10" s="47" t="str">
        <f>Q10</f>
        <v>2022-23</v>
      </c>
      <c r="W10" s="21">
        <f>S10-R10</f>
        <v>481.75469125000109</v>
      </c>
      <c r="X10" s="47">
        <f>F39</f>
        <v>656</v>
      </c>
      <c r="Y10" s="47">
        <f>U10-R10</f>
        <v>1073.0609548684588</v>
      </c>
      <c r="Z10" s="57">
        <f t="shared" ref="Z10:AA10" si="10">E19</f>
        <v>2.0813834629774416E-3</v>
      </c>
      <c r="AA10" s="57">
        <f t="shared" si="10"/>
        <v>2.1605390111403013E-3</v>
      </c>
      <c r="AB10" s="57">
        <f t="shared" si="4"/>
        <v>2.381383462977441E-3</v>
      </c>
      <c r="AD10" s="1">
        <f t="shared" si="6"/>
        <v>0</v>
      </c>
      <c r="AE10" s="59">
        <f t="shared" si="7"/>
        <v>2.9414403063779578E-6</v>
      </c>
      <c r="AF10" s="1">
        <f t="shared" si="8"/>
        <v>9.9999999999999829E-5</v>
      </c>
    </row>
    <row r="11" spans="1:32">
      <c r="B11" s="40" t="s">
        <v>27</v>
      </c>
      <c r="C11" s="42">
        <f>C10*(1+O11/100)</f>
        <v>4307.5625</v>
      </c>
      <c r="D11" s="42">
        <f>D10*(1+O11/100)</f>
        <v>4575.4148129296846</v>
      </c>
      <c r="E11" s="43">
        <f>E21*$L11*1000</f>
        <v>5003.3906667122819</v>
      </c>
      <c r="F11" s="43"/>
      <c r="G11" s="43">
        <f>G21*$L11*1000</f>
        <v>6129.8873691755671</v>
      </c>
      <c r="H11" s="43">
        <f>H21*$L11*1000</f>
        <v>6205.3293665506262</v>
      </c>
      <c r="I11" s="43">
        <f>I21*$L11*1000</f>
        <v>7211.6321990300785</v>
      </c>
      <c r="J11" s="43">
        <f>J21*$L11*1000</f>
        <v>12019.386998383463</v>
      </c>
      <c r="K11" s="44"/>
      <c r="L11" s="44">
        <f t="shared" si="9"/>
        <v>2403.8773996766927</v>
      </c>
      <c r="M11" s="44">
        <f>M10</f>
        <v>4.5</v>
      </c>
      <c r="N11" s="44">
        <f>N10*(1+O11/100)</f>
        <v>1.1314082128906244</v>
      </c>
      <c r="O11" s="45">
        <f>O10</f>
        <v>2.5</v>
      </c>
      <c r="Q11" t="str">
        <f>B10</f>
        <v>2023-24</v>
      </c>
      <c r="R11" s="21">
        <f>C10</f>
        <v>4202.5</v>
      </c>
      <c r="S11" s="21">
        <f>E10</f>
        <v>4787.9336523562506</v>
      </c>
      <c r="T11" s="56">
        <f t="shared" si="1"/>
        <v>0</v>
      </c>
      <c r="U11" s="47">
        <f t="shared" si="2"/>
        <v>5635.8848126391358</v>
      </c>
      <c r="V11" s="47" t="str">
        <f>Q11</f>
        <v>2023-24</v>
      </c>
      <c r="W11" s="21">
        <f>S11-R11</f>
        <v>585.4336523562506</v>
      </c>
      <c r="X11" s="47"/>
      <c r="Y11" s="47">
        <f>U11-R11</f>
        <v>1433.3848126391358</v>
      </c>
      <c r="Z11" s="57">
        <f t="shared" ref="Z11:AA11" si="11">E20</f>
        <v>2.0813834629774416E-3</v>
      </c>
      <c r="AA11" s="57"/>
      <c r="AB11" s="57">
        <f t="shared" si="4"/>
        <v>2.4813834629774409E-3</v>
      </c>
      <c r="AD11" s="1">
        <f t="shared" si="6"/>
        <v>0</v>
      </c>
      <c r="AE11" s="59"/>
      <c r="AF11" s="1">
        <f t="shared" si="8"/>
        <v>9.9999999999999829E-5</v>
      </c>
    </row>
    <row r="12" spans="1:32">
      <c r="B12" s="40" t="s">
        <v>47</v>
      </c>
      <c r="C12" s="42">
        <f>C11*(1+O12/100)</f>
        <v>4415.2515624999996</v>
      </c>
      <c r="D12" s="42">
        <f>D11*(1+O12/100)</f>
        <v>4689.8001832529262</v>
      </c>
      <c r="E12" s="43">
        <f>E22*$L12*1000</f>
        <v>5228.5432467143346</v>
      </c>
      <c r="F12" s="43"/>
      <c r="G12" s="43">
        <f>G22*$L12*1000</f>
        <v>6656.9374890546815</v>
      </c>
      <c r="H12" s="43">
        <f>H22*$L12*1000</f>
        <v>6735.7743763116187</v>
      </c>
      <c r="I12" s="43">
        <f>I22*$L12*1000</f>
        <v>7536.1556479864312</v>
      </c>
      <c r="J12" s="43">
        <f>J22*$L12*1000</f>
        <v>12560.25941331072</v>
      </c>
      <c r="K12" s="44"/>
      <c r="L12" s="44">
        <f t="shared" si="9"/>
        <v>2512.0518826621437</v>
      </c>
      <c r="M12" s="44">
        <f>M11</f>
        <v>4.5</v>
      </c>
      <c r="N12" s="44">
        <f>N11*(1+O12/100)</f>
        <v>1.15969341821289</v>
      </c>
      <c r="O12" s="45">
        <f>O11</f>
        <v>2.5</v>
      </c>
      <c r="R12" s="21"/>
      <c r="S12" s="47">
        <f>SUM(S7:S10)</f>
        <v>17205.858941250004</v>
      </c>
      <c r="T12" s="47">
        <f>SUM(T7:T10)</f>
        <v>17805</v>
      </c>
      <c r="U12" s="47">
        <f>SUM(U7:U10)</f>
        <v>18664.062535505906</v>
      </c>
      <c r="W12" s="47">
        <f>SUM(W7:W10)</f>
        <v>1061.8589412500023</v>
      </c>
      <c r="X12" s="47">
        <f>SUM(X7:X10)</f>
        <v>1661</v>
      </c>
      <c r="Y12" s="47">
        <f>SUM(Y7:Y10)</f>
        <v>2166.8326692952805</v>
      </c>
    </row>
    <row r="13" spans="1:32">
      <c r="B13" s="37" t="s">
        <v>48</v>
      </c>
      <c r="C13" s="38"/>
      <c r="D13" s="38"/>
      <c r="E13" s="38"/>
      <c r="F13" s="38"/>
      <c r="G13" s="38"/>
      <c r="H13" s="38"/>
      <c r="I13" s="38"/>
      <c r="J13" s="38"/>
      <c r="K13" s="38"/>
      <c r="L13" s="38"/>
      <c r="M13" s="38"/>
      <c r="N13" s="38"/>
      <c r="O13" s="39"/>
      <c r="X13" s="47">
        <f>X12-W12</f>
        <v>599.14105874999768</v>
      </c>
      <c r="Y13" s="47">
        <f>Y12-X12</f>
        <v>505.83266929528054</v>
      </c>
    </row>
    <row r="14" spans="1:32">
      <c r="B14" s="40" t="s">
        <v>5</v>
      </c>
      <c r="C14" s="48">
        <f>C4/$L4/1000</f>
        <v>2.2748932580131816E-3</v>
      </c>
      <c r="D14" s="48">
        <f>D4/$L4/1000</f>
        <v>2.2748932580131816E-3</v>
      </c>
      <c r="E14" s="48">
        <f>E4/$L4/1000</f>
        <v>2.2748932580131816E-3</v>
      </c>
      <c r="F14" s="48">
        <f>C14</f>
        <v>2.2748932580131816E-3</v>
      </c>
      <c r="G14" s="48">
        <f>C14</f>
        <v>2.2748932580131816E-3</v>
      </c>
      <c r="H14" s="48">
        <f t="shared" ref="H14:J16" si="12">H4/$L4/1000</f>
        <v>2.2748932580131816E-3</v>
      </c>
      <c r="I14" s="48">
        <f t="shared" si="12"/>
        <v>2.2748932580131816E-3</v>
      </c>
      <c r="J14" s="48">
        <f t="shared" si="12"/>
        <v>2.2748932580131816E-3</v>
      </c>
      <c r="K14" s="48"/>
      <c r="L14" s="38"/>
      <c r="M14" s="38"/>
      <c r="N14" s="38"/>
      <c r="O14" s="49"/>
    </row>
    <row r="15" spans="1:32">
      <c r="B15" s="40" t="s">
        <v>9</v>
      </c>
      <c r="C15" s="48">
        <f>C5/$L5/1000</f>
        <v>2.3005338667005069E-3</v>
      </c>
      <c r="D15" s="48">
        <f>D5/$L5/1000</f>
        <v>2.3005338667005069E-3</v>
      </c>
      <c r="E15" s="48">
        <f>E5/$L5/1000</f>
        <v>2.3005338667005069E-3</v>
      </c>
      <c r="F15" s="48">
        <f>C15</f>
        <v>2.3005338667005069E-3</v>
      </c>
      <c r="G15" s="48">
        <f>C15</f>
        <v>2.3005338667005069E-3</v>
      </c>
      <c r="H15" s="48">
        <f t="shared" si="12"/>
        <v>2.3005338667005069E-3</v>
      </c>
      <c r="I15" s="48">
        <f t="shared" si="12"/>
        <v>2.3005338667005069E-3</v>
      </c>
      <c r="J15" s="48">
        <f t="shared" si="12"/>
        <v>2.3005338667005069E-3</v>
      </c>
      <c r="K15" s="48"/>
      <c r="L15" s="38"/>
      <c r="M15" s="38"/>
      <c r="N15" s="38"/>
      <c r="O15" s="49"/>
    </row>
    <row r="16" spans="1:32">
      <c r="B16" s="40" t="s">
        <v>20</v>
      </c>
      <c r="C16" s="48">
        <f>C6/$L6/1000</f>
        <v>2.0813834629774416E-3</v>
      </c>
      <c r="D16" s="48">
        <f>D6/$L6/1000</f>
        <v>2.0813834629774416E-3</v>
      </c>
      <c r="E16" s="48">
        <f>E6/$L6/1000</f>
        <v>2.0813834629774416E-3</v>
      </c>
      <c r="F16" s="58">
        <f>F6/L6/1000</f>
        <v>2.14314558354057E-3</v>
      </c>
      <c r="G16" s="48">
        <f>C16</f>
        <v>2.0813834629774416E-3</v>
      </c>
      <c r="H16" s="48">
        <f t="shared" si="12"/>
        <v>2.0813834629774416E-3</v>
      </c>
      <c r="I16" s="48">
        <f t="shared" si="12"/>
        <v>2.0813834629774416E-3</v>
      </c>
      <c r="J16" s="48">
        <f t="shared" si="12"/>
        <v>2.0813834629774416E-3</v>
      </c>
      <c r="K16" s="48"/>
      <c r="L16" s="38"/>
      <c r="M16" s="38"/>
      <c r="N16" s="38"/>
      <c r="O16" s="49"/>
    </row>
    <row r="17" spans="2:27">
      <c r="B17" s="40" t="s">
        <v>22</v>
      </c>
      <c r="C17" s="48">
        <f>C7/$L7/1000</f>
        <v>1.9843251586547411E-3</v>
      </c>
      <c r="D17" s="48">
        <f>D7/$L7/1000</f>
        <v>2.0563065537849414E-3</v>
      </c>
      <c r="E17" s="48">
        <f t="shared" ref="E17:E18" si="13">E16</f>
        <v>2.0813834629774416E-3</v>
      </c>
      <c r="F17" s="58">
        <f>F7/L7/1000</f>
        <v>2.1529927971403939E-3</v>
      </c>
      <c r="G17" s="48">
        <v>2.16E-3</v>
      </c>
      <c r="H17" s="48">
        <f t="shared" ref="H17:H22" si="14">H16+0.0001</f>
        <v>2.1813834629774414E-3</v>
      </c>
      <c r="I17" s="48">
        <f t="shared" ref="I17:I19" si="15">I16+(I$20-I$16)/4</f>
        <v>2.3110375972330813E-3</v>
      </c>
      <c r="J17" s="48">
        <f>J16+(J$21-J$16)/5</f>
        <v>2.6651067703819531E-3</v>
      </c>
      <c r="K17" s="48"/>
      <c r="L17" s="38"/>
      <c r="M17" s="38"/>
      <c r="N17" s="38"/>
      <c r="O17" s="49"/>
    </row>
    <row r="18" spans="2:27">
      <c r="B18" s="40" t="s">
        <v>24</v>
      </c>
      <c r="C18" s="48">
        <f>C8/$L8/1000</f>
        <v>1.8988757499088431E-3</v>
      </c>
      <c r="D18" s="48">
        <f>D8/$L8/1000</f>
        <v>2.0169514044302054E-3</v>
      </c>
      <c r="E18" s="48">
        <f t="shared" si="13"/>
        <v>2.0813834629774416E-3</v>
      </c>
      <c r="F18" s="58">
        <f>F8/L8/1000</f>
        <v>2.1575975708339233E-3</v>
      </c>
      <c r="G18" s="48">
        <v>2.2499999999999998E-3</v>
      </c>
      <c r="H18" s="48">
        <f t="shared" si="14"/>
        <v>2.2813834629774412E-3</v>
      </c>
      <c r="I18" s="48">
        <f t="shared" si="15"/>
        <v>2.540691731488721E-3</v>
      </c>
      <c r="J18" s="48">
        <f>J17+(J$21-J$16)/5</f>
        <v>3.2488300777864651E-3</v>
      </c>
      <c r="K18" s="48"/>
      <c r="L18" s="38"/>
      <c r="M18" s="38"/>
      <c r="N18" s="38"/>
      <c r="O18" s="49"/>
    </row>
    <row r="19" spans="2:27">
      <c r="B19" s="40" t="s">
        <v>25</v>
      </c>
      <c r="C19" s="48">
        <f>C9/$L9/1000</f>
        <v>1.8625336302933628E-3</v>
      </c>
      <c r="D19" s="48">
        <f>D9/$L9/1000</f>
        <v>1.9783494636755601E-3</v>
      </c>
      <c r="E19" s="48">
        <f>E18</f>
        <v>2.0813834629774416E-3</v>
      </c>
      <c r="F19" s="58">
        <f>F9/L9/1000</f>
        <v>2.1605390111403013E-3</v>
      </c>
      <c r="G19" s="48">
        <v>2.3500000000000001E-3</v>
      </c>
      <c r="H19" s="48">
        <f t="shared" si="14"/>
        <v>2.381383462977441E-3</v>
      </c>
      <c r="I19" s="48">
        <f t="shared" si="15"/>
        <v>2.7703458657443608E-3</v>
      </c>
      <c r="J19" s="48">
        <f>J18+(J$21-J$16)/5</f>
        <v>3.832553385190977E-3</v>
      </c>
      <c r="K19" s="48"/>
      <c r="L19" s="38"/>
      <c r="M19" s="38"/>
      <c r="N19" s="38"/>
      <c r="O19" s="49"/>
    </row>
    <row r="20" spans="2:27">
      <c r="B20" s="40" t="s">
        <v>26</v>
      </c>
      <c r="C20" s="48">
        <f>C10/$L10/1000</f>
        <v>1.8268870536370307E-3</v>
      </c>
      <c r="D20" s="48">
        <f>D10/$L10/1000</f>
        <v>1.9404863160454059E-3</v>
      </c>
      <c r="E20" s="48">
        <f>E19</f>
        <v>2.0813834629774416E-3</v>
      </c>
      <c r="F20" s="48"/>
      <c r="G20" s="48">
        <v>2.4499999999999999E-3</v>
      </c>
      <c r="H20" s="48">
        <f t="shared" si="14"/>
        <v>2.4813834629774409E-3</v>
      </c>
      <c r="I20" s="48">
        <v>3.0000000000000001E-3</v>
      </c>
      <c r="J20" s="48">
        <f>J19+(J$21-J$16)/5</f>
        <v>4.416276692595489E-3</v>
      </c>
      <c r="K20" s="48"/>
      <c r="L20" s="38"/>
      <c r="M20" s="38"/>
      <c r="N20" s="38"/>
      <c r="O20" s="49"/>
    </row>
    <row r="21" spans="2:27">
      <c r="B21" s="40" t="s">
        <v>27</v>
      </c>
      <c r="C21" s="48">
        <f>C11/$L11/1000</f>
        <v>1.791922708112877E-3</v>
      </c>
      <c r="D21" s="48">
        <f>D11/$L11/1000</f>
        <v>1.903347821958412E-3</v>
      </c>
      <c r="E21" s="48">
        <f>E20</f>
        <v>2.0813834629774416E-3</v>
      </c>
      <c r="F21" s="48"/>
      <c r="G21" s="48">
        <v>2.5500000000000002E-3</v>
      </c>
      <c r="H21" s="48">
        <f t="shared" si="14"/>
        <v>2.5813834629774407E-3</v>
      </c>
      <c r="I21" s="48">
        <v>3.0000000000000001E-3</v>
      </c>
      <c r="J21" s="48">
        <v>5.0000000000000001E-3</v>
      </c>
      <c r="K21" s="48"/>
      <c r="L21" s="38"/>
      <c r="M21" s="38"/>
      <c r="N21" s="38"/>
      <c r="O21" s="49"/>
    </row>
    <row r="22" spans="2:27">
      <c r="B22" s="40" t="s">
        <v>47</v>
      </c>
      <c r="C22" s="48">
        <f>C12/$L12/1000</f>
        <v>1.7576275366657406E-3</v>
      </c>
      <c r="D22" s="48">
        <f>D12/$L12/1000</f>
        <v>1.8669201124472464E-3</v>
      </c>
      <c r="E22" s="48">
        <f>E21</f>
        <v>2.0813834629774416E-3</v>
      </c>
      <c r="F22" s="48"/>
      <c r="G22" s="48">
        <v>2.65E-3</v>
      </c>
      <c r="H22" s="48">
        <f t="shared" si="14"/>
        <v>2.6813834629774405E-3</v>
      </c>
      <c r="I22" s="48">
        <v>3.0000000000000001E-3</v>
      </c>
      <c r="J22" s="48">
        <v>5.0000000000000001E-3</v>
      </c>
      <c r="K22" s="48"/>
      <c r="L22" s="38"/>
      <c r="M22" s="38"/>
      <c r="N22" s="38"/>
      <c r="O22" s="49"/>
    </row>
    <row r="23" spans="2:27">
      <c r="B23" s="40"/>
      <c r="C23" s="48"/>
      <c r="D23" s="48"/>
      <c r="E23" s="48"/>
      <c r="F23" s="48"/>
      <c r="G23" s="48"/>
      <c r="H23" s="48"/>
      <c r="I23" s="48"/>
      <c r="J23" s="48"/>
      <c r="K23" s="48"/>
      <c r="L23" s="38"/>
      <c r="M23" s="38"/>
      <c r="N23" s="38"/>
      <c r="O23" s="49"/>
    </row>
    <row r="24" spans="2:27">
      <c r="B24" s="37" t="s">
        <v>49</v>
      </c>
      <c r="C24" s="48"/>
      <c r="D24" s="48"/>
      <c r="E24" s="48"/>
      <c r="F24" s="48"/>
      <c r="G24" s="48"/>
      <c r="H24" s="48"/>
      <c r="I24" s="48"/>
      <c r="J24" s="48"/>
      <c r="K24" s="48"/>
      <c r="L24" s="38"/>
      <c r="M24" s="38"/>
      <c r="N24" s="38"/>
      <c r="O24" s="49"/>
    </row>
    <row r="25" spans="2:27">
      <c r="B25" s="40" t="str">
        <f>B4</f>
        <v>2017-18</v>
      </c>
      <c r="C25" s="50">
        <f>C4/$N4</f>
        <v>4231.2634874999994</v>
      </c>
      <c r="D25" s="50">
        <f>D4/$N4</f>
        <v>4231.2634874999994</v>
      </c>
      <c r="E25" s="50">
        <f>E4/$N4</f>
        <v>4231.2634874999994</v>
      </c>
      <c r="F25" s="50">
        <f>F4/$N4</f>
        <v>4231.2634874999994</v>
      </c>
      <c r="G25" s="50">
        <f>G4/$N4</f>
        <v>4231.2634874999994</v>
      </c>
      <c r="H25" s="50">
        <f>H4/$N4</f>
        <v>4231.2634874999994</v>
      </c>
      <c r="I25" s="50">
        <f>I4/$N4</f>
        <v>4231.2634874999994</v>
      </c>
      <c r="J25" s="50">
        <f>J4/$N4</f>
        <v>4231.2634874999994</v>
      </c>
      <c r="K25" s="48"/>
      <c r="L25" s="38"/>
      <c r="M25" s="38"/>
      <c r="N25" s="38"/>
      <c r="O25" s="49"/>
    </row>
    <row r="26" spans="2:27">
      <c r="B26" s="40" t="str">
        <f t="shared" ref="B26:B33" si="16">B5</f>
        <v>2018-19</v>
      </c>
      <c r="C26" s="50">
        <f>C5/$N5</f>
        <v>4426.5047500000001</v>
      </c>
      <c r="D26" s="50">
        <f>D5/$N5</f>
        <v>4426.5047500000001</v>
      </c>
      <c r="E26" s="50">
        <f>E5/$N5</f>
        <v>4426.5047500000001</v>
      </c>
      <c r="F26" s="50">
        <f>F5/$N5</f>
        <v>4426.5047500000001</v>
      </c>
      <c r="G26" s="50">
        <f>G5/$N5</f>
        <v>4426.5047500000001</v>
      </c>
      <c r="H26" s="50">
        <f>H5/$N5</f>
        <v>4426.5047500000001</v>
      </c>
      <c r="I26" s="50">
        <f>I5/$N5</f>
        <v>4426.5047500000001</v>
      </c>
      <c r="J26" s="50">
        <f>J5/$N5</f>
        <v>4426.5047500000001</v>
      </c>
      <c r="K26" s="48"/>
      <c r="L26" s="38"/>
      <c r="M26" s="38"/>
      <c r="N26" s="38"/>
      <c r="O26" s="49"/>
    </row>
    <row r="27" spans="2:27">
      <c r="B27" s="40" t="str">
        <f t="shared" si="16"/>
        <v>2019-20</v>
      </c>
      <c r="C27" s="50">
        <f>C6/$N6</f>
        <v>4044</v>
      </c>
      <c r="D27" s="50">
        <f>D6/$N6</f>
        <v>4044</v>
      </c>
      <c r="E27" s="50">
        <f>E6/$N6</f>
        <v>4044</v>
      </c>
      <c r="F27" s="50">
        <f>F6/$N6</f>
        <v>4164</v>
      </c>
      <c r="G27" s="50">
        <f>G6/$N6</f>
        <v>4044</v>
      </c>
      <c r="H27" s="50">
        <f>H6/$N6</f>
        <v>4044</v>
      </c>
      <c r="I27" s="50">
        <f>I6/$N6</f>
        <v>4044</v>
      </c>
      <c r="J27" s="50">
        <f>J6/$N6</f>
        <v>4044</v>
      </c>
      <c r="K27" s="48"/>
      <c r="L27" s="38"/>
      <c r="M27" s="38"/>
      <c r="N27" s="38"/>
      <c r="O27" s="49"/>
      <c r="Q27" s="15" t="s">
        <v>73</v>
      </c>
    </row>
    <row r="28" spans="2:27">
      <c r="B28" s="40" t="str">
        <f t="shared" si="16"/>
        <v>2020-21</v>
      </c>
      <c r="C28" s="50">
        <f>C7/$N7</f>
        <v>3902.4390243902444</v>
      </c>
      <c r="D28" s="50">
        <f>D7/$N7</f>
        <v>4044</v>
      </c>
      <c r="E28" s="50">
        <f>E7/$N7</f>
        <v>4093.3170731707328</v>
      </c>
      <c r="F28" s="50">
        <f>F7/$N7</f>
        <v>4234.1463414634154</v>
      </c>
      <c r="G28" s="50">
        <f>G7/$N7</f>
        <v>4247.9269367312208</v>
      </c>
      <c r="H28" s="50">
        <f>H7/$N7</f>
        <v>4289.9803572786586</v>
      </c>
      <c r="I28" s="50">
        <f>I7/$N7</f>
        <v>4544.9624356875011</v>
      </c>
      <c r="J28" s="50">
        <f>J7/$N7</f>
        <v>5241.2864996158542</v>
      </c>
      <c r="K28" s="48"/>
      <c r="L28" s="38"/>
      <c r="M28" s="38"/>
      <c r="N28" s="38"/>
      <c r="O28" s="49"/>
      <c r="S28" t="s">
        <v>50</v>
      </c>
      <c r="T28" t="s">
        <v>11</v>
      </c>
      <c r="U28" t="s">
        <v>45</v>
      </c>
      <c r="V28" t="s">
        <v>46</v>
      </c>
      <c r="W28" t="str">
        <f>T6</f>
        <v>ALP-actual</v>
      </c>
      <c r="X28" t="s">
        <v>50</v>
      </c>
      <c r="Y28" t="s">
        <v>50</v>
      </c>
      <c r="Z28" t="s">
        <v>88</v>
      </c>
      <c r="AA28" t="s">
        <v>12</v>
      </c>
    </row>
    <row r="29" spans="2:27">
      <c r="B29" s="40" t="str">
        <f t="shared" si="16"/>
        <v>2021-22</v>
      </c>
      <c r="C29" s="50">
        <f>C8/$N8</f>
        <v>3807.25758477097</v>
      </c>
      <c r="D29" s="50">
        <f>D8/$N8</f>
        <v>4043.9999999999995</v>
      </c>
      <c r="E29" s="50">
        <f>E8/$N8</f>
        <v>4173.1866745984544</v>
      </c>
      <c r="F29" s="50">
        <f>F8/$N8</f>
        <v>4325.9964306960146</v>
      </c>
      <c r="G29" s="50">
        <f>G8/$N8</f>
        <v>4511.2638708172008</v>
      </c>
      <c r="H29" s="50">
        <f>H8/$N8</f>
        <v>4574.1879075599827</v>
      </c>
      <c r="I29" s="50">
        <f>I8/$N8</f>
        <v>5094.1025845106951</v>
      </c>
      <c r="J29" s="50">
        <f>J8/$N8</f>
        <v>6513.9243343743628</v>
      </c>
      <c r="K29" s="48"/>
      <c r="L29" s="38"/>
      <c r="M29" s="38"/>
      <c r="N29" s="38"/>
      <c r="O29" s="49"/>
      <c r="Q29" t="s">
        <v>51</v>
      </c>
      <c r="R29" s="4">
        <v>1638.895</v>
      </c>
      <c r="S29" s="4">
        <v>2605.3164587374149</v>
      </c>
      <c r="X29" t="str">
        <f>Q29</f>
        <v>2000-01</v>
      </c>
      <c r="Y29">
        <v>0.23915873189595416</v>
      </c>
    </row>
    <row r="30" spans="2:27">
      <c r="B30" s="40" t="str">
        <f t="shared" si="16"/>
        <v>2022-23</v>
      </c>
      <c r="C30" s="50">
        <f>C9/$N9</f>
        <v>3807.2575847709709</v>
      </c>
      <c r="D30" s="50">
        <f>D9/$N9</f>
        <v>4044</v>
      </c>
      <c r="E30" s="50">
        <f>E9/$N9</f>
        <v>4254.6147072735475</v>
      </c>
      <c r="F30" s="50">
        <f>F9/$N9</f>
        <v>4416.4187983343263</v>
      </c>
      <c r="G30" s="50">
        <f>G9/$N9</f>
        <v>4803.7013553428051</v>
      </c>
      <c r="H30" s="50">
        <f>H9/$N9</f>
        <v>4867.8531781683732</v>
      </c>
      <c r="I30" s="50">
        <f>I9/$N9</f>
        <v>5662.9422085295837</v>
      </c>
      <c r="J30" s="50">
        <f>J9/$N9</f>
        <v>7834.2305918576812</v>
      </c>
      <c r="K30" s="48"/>
      <c r="L30" s="38"/>
      <c r="M30" s="38"/>
      <c r="N30" s="38"/>
      <c r="O30" s="49"/>
      <c r="Q30" t="s">
        <v>52</v>
      </c>
      <c r="R30" s="4">
        <v>1765.8150000000001</v>
      </c>
      <c r="S30" s="4">
        <v>2730.1220186480095</v>
      </c>
      <c r="X30" t="str">
        <f t="shared" ref="X30:X51" si="17">Q30</f>
        <v>2001-02</v>
      </c>
      <c r="Y30">
        <v>0.24065589007715152</v>
      </c>
    </row>
    <row r="31" spans="2:27">
      <c r="B31" s="40" t="str">
        <f t="shared" si="16"/>
        <v>2023-24</v>
      </c>
      <c r="C31" s="50">
        <f>C10/$N10</f>
        <v>3807.2575847709713</v>
      </c>
      <c r="D31" s="50">
        <f>D10/$N10</f>
        <v>4043.9999999999995</v>
      </c>
      <c r="E31" s="50">
        <f>E10/$N10</f>
        <v>4337.6315796105919</v>
      </c>
      <c r="F31" s="50">
        <f>F10/$N10</f>
        <v>0</v>
      </c>
      <c r="G31" s="50">
        <f>G10/$N10</f>
        <v>5105.8334800275725</v>
      </c>
      <c r="H31" s="50">
        <f>H10/$N10</f>
        <v>5171.2370457375418</v>
      </c>
      <c r="I31" s="50">
        <f>I10/$N10</f>
        <v>6252.0409959521303</v>
      </c>
      <c r="J31" s="50">
        <f>J10/$N10</f>
        <v>9203.5809771916265</v>
      </c>
      <c r="K31" s="48"/>
      <c r="L31" s="38"/>
      <c r="M31" s="38"/>
      <c r="N31" s="38"/>
      <c r="O31" s="49"/>
      <c r="Q31" t="s">
        <v>53</v>
      </c>
      <c r="R31" s="4">
        <v>1840.6969999999999</v>
      </c>
      <c r="S31" s="4">
        <v>2773.4822067501586</v>
      </c>
      <c r="X31" t="str">
        <f t="shared" si="17"/>
        <v>2002-03</v>
      </c>
      <c r="Y31">
        <v>0.23647763755795681</v>
      </c>
    </row>
    <row r="32" spans="2:27">
      <c r="B32" s="40" t="str">
        <f t="shared" si="16"/>
        <v>2024-25</v>
      </c>
      <c r="C32" s="50">
        <f>C11/$N11</f>
        <v>3807.2575847709718</v>
      </c>
      <c r="D32" s="50">
        <f>D11/$N11</f>
        <v>4043.9999999999995</v>
      </c>
      <c r="E32" s="50">
        <f>E11/$N11</f>
        <v>4422.2682933590922</v>
      </c>
      <c r="F32" s="50">
        <f>F11/$N11</f>
        <v>0</v>
      </c>
      <c r="G32" s="50">
        <f>G11/$N11</f>
        <v>5417.9272338092496</v>
      </c>
      <c r="H32" s="50">
        <f>H11/$N11</f>
        <v>5484.6069666550211</v>
      </c>
      <c r="I32" s="50">
        <f>I11/$N11</f>
        <v>6374.0320397755868</v>
      </c>
      <c r="J32" s="50">
        <f>J11/$N11</f>
        <v>10623.38673295931</v>
      </c>
      <c r="K32" s="48"/>
      <c r="L32" s="38"/>
      <c r="M32" s="38"/>
      <c r="N32" s="38"/>
      <c r="O32" s="49"/>
      <c r="Q32" t="s">
        <v>54</v>
      </c>
      <c r="R32" s="4">
        <v>1986.4469999999999</v>
      </c>
      <c r="S32" s="4">
        <v>2918.8216973937647</v>
      </c>
      <c r="X32" t="str">
        <f t="shared" si="17"/>
        <v>2003-04</v>
      </c>
      <c r="Y32">
        <v>0.23748203743864035</v>
      </c>
    </row>
    <row r="33" spans="2:27">
      <c r="B33" s="40" t="str">
        <f t="shared" si="16"/>
        <v>2025-26</v>
      </c>
      <c r="C33" s="50">
        <f>C12/$N12</f>
        <v>3807.2575847709713</v>
      </c>
      <c r="D33" s="50">
        <f>D12/$N12</f>
        <v>4043.9999999999995</v>
      </c>
      <c r="E33" s="50">
        <f>E12/$N12</f>
        <v>4508.5564551807329</v>
      </c>
      <c r="F33" s="50">
        <f>F12/$N12</f>
        <v>0</v>
      </c>
      <c r="G33" s="50">
        <f>G12/$N12</f>
        <v>5740.2563337068441</v>
      </c>
      <c r="H33" s="50">
        <f>H12/$N12</f>
        <v>5808.237134510583</v>
      </c>
      <c r="I33" s="50">
        <f>I12/$N12</f>
        <v>6498.403396649257</v>
      </c>
      <c r="J33" s="50">
        <f>J12/$N12</f>
        <v>10830.672327748762</v>
      </c>
      <c r="K33" s="48"/>
      <c r="L33" s="38">
        <f>C29/C27-1</f>
        <v>-5.8541645704507927E-2</v>
      </c>
      <c r="M33" s="38"/>
      <c r="N33" s="38"/>
      <c r="O33" s="49"/>
      <c r="Q33" t="s">
        <v>55</v>
      </c>
      <c r="R33" s="4">
        <v>2211.078</v>
      </c>
      <c r="S33" s="4">
        <v>3170.2217531522392</v>
      </c>
      <c r="X33" t="str">
        <f t="shared" si="17"/>
        <v>2004-05</v>
      </c>
      <c r="Y33">
        <v>0.24896639241169097</v>
      </c>
    </row>
    <row r="34" spans="2:27">
      <c r="B34" s="37" t="s">
        <v>57</v>
      </c>
      <c r="C34" s="38"/>
      <c r="D34" s="38"/>
      <c r="E34" s="38"/>
      <c r="F34" s="38"/>
      <c r="G34" s="38"/>
      <c r="H34" s="38"/>
      <c r="I34" s="38"/>
      <c r="J34" s="38"/>
      <c r="K34" s="38"/>
      <c r="L34" s="38"/>
      <c r="M34" s="38"/>
      <c r="N34" s="38"/>
      <c r="O34" s="45"/>
      <c r="Q34" t="s">
        <v>56</v>
      </c>
      <c r="R34" s="4">
        <v>2619.0356794696004</v>
      </c>
      <c r="S34" s="4">
        <v>3610.8868247379996</v>
      </c>
      <c r="X34" t="str">
        <f t="shared" si="17"/>
        <v>2005-06</v>
      </c>
      <c r="Y34">
        <v>0.27349482564755473</v>
      </c>
    </row>
    <row r="35" spans="2:27">
      <c r="B35" s="40" t="s">
        <v>9</v>
      </c>
      <c r="C35" s="43">
        <f t="shared" ref="C35:J41" si="18">C5-$C5</f>
        <v>0</v>
      </c>
      <c r="D35" s="43">
        <f t="shared" si="18"/>
        <v>0</v>
      </c>
      <c r="E35" s="43">
        <f t="shared" si="18"/>
        <v>0</v>
      </c>
      <c r="F35" s="43">
        <f t="shared" ref="F35" si="19">F5-$C5</f>
        <v>0</v>
      </c>
      <c r="G35" s="43">
        <f t="shared" si="18"/>
        <v>0</v>
      </c>
      <c r="H35" s="43">
        <f t="shared" si="18"/>
        <v>0</v>
      </c>
      <c r="I35" s="43">
        <f t="shared" si="18"/>
        <v>0</v>
      </c>
      <c r="J35" s="43">
        <f t="shared" si="18"/>
        <v>0</v>
      </c>
      <c r="K35" s="44"/>
      <c r="L35" s="38"/>
      <c r="M35" s="38"/>
      <c r="N35" s="38"/>
      <c r="O35" s="45"/>
      <c r="Q35" t="s">
        <v>58</v>
      </c>
      <c r="R35" s="4">
        <v>2879.5707135016</v>
      </c>
      <c r="S35" s="4">
        <v>3888.6045512414762</v>
      </c>
      <c r="X35" t="str">
        <f t="shared" si="17"/>
        <v>2006-07</v>
      </c>
      <c r="Y35">
        <v>0.27738135252253338</v>
      </c>
    </row>
    <row r="36" spans="2:27">
      <c r="B36" s="40" t="s">
        <v>20</v>
      </c>
      <c r="C36" s="43">
        <f t="shared" si="18"/>
        <v>0</v>
      </c>
      <c r="D36" s="43">
        <f t="shared" si="18"/>
        <v>0</v>
      </c>
      <c r="E36" s="43">
        <f t="shared" si="18"/>
        <v>0</v>
      </c>
      <c r="F36" s="43">
        <f t="shared" ref="F36" si="20">F6-$C6</f>
        <v>120</v>
      </c>
      <c r="G36" s="43">
        <f t="shared" si="18"/>
        <v>0</v>
      </c>
      <c r="H36" s="43">
        <f t="shared" si="18"/>
        <v>0</v>
      </c>
      <c r="I36" s="43">
        <f t="shared" si="18"/>
        <v>0</v>
      </c>
      <c r="J36" s="43">
        <f t="shared" si="18"/>
        <v>0</v>
      </c>
      <c r="K36" s="44"/>
      <c r="L36" s="38"/>
      <c r="M36" s="38"/>
      <c r="N36" s="38"/>
      <c r="O36" s="45"/>
      <c r="Q36" t="s">
        <v>59</v>
      </c>
      <c r="R36" s="4">
        <v>3047.1135083008994</v>
      </c>
      <c r="S36" s="4">
        <v>3939.6603749582764</v>
      </c>
      <c r="X36" t="str">
        <f t="shared" si="17"/>
        <v>2007-08</v>
      </c>
      <c r="Y36">
        <v>0.26985164542273554</v>
      </c>
    </row>
    <row r="37" spans="2:27">
      <c r="B37" s="40" t="s">
        <v>22</v>
      </c>
      <c r="C37" s="43">
        <f t="shared" si="18"/>
        <v>0</v>
      </c>
      <c r="D37" s="43">
        <f t="shared" si="18"/>
        <v>145.09999999999945</v>
      </c>
      <c r="E37" s="43">
        <f t="shared" si="18"/>
        <v>195.65000000000055</v>
      </c>
      <c r="F37" s="43">
        <f t="shared" ref="F37" si="21">F7-$C7</f>
        <v>340</v>
      </c>
      <c r="G37" s="43">
        <f t="shared" si="18"/>
        <v>354.12511014950087</v>
      </c>
      <c r="H37" s="43">
        <f t="shared" si="18"/>
        <v>397.229866210625</v>
      </c>
      <c r="I37" s="43">
        <f t="shared" si="18"/>
        <v>658.58649657968817</v>
      </c>
      <c r="J37" s="43">
        <f t="shared" si="18"/>
        <v>1372.3186621062505</v>
      </c>
      <c r="K37" s="44"/>
      <c r="L37" s="38"/>
      <c r="M37" s="38"/>
      <c r="N37" s="38"/>
      <c r="O37" s="45"/>
      <c r="Q37" t="s">
        <v>60</v>
      </c>
      <c r="R37" s="4">
        <v>3709.1856654378998</v>
      </c>
      <c r="S37" s="4">
        <v>4728.5554291451017</v>
      </c>
      <c r="X37" t="str">
        <f t="shared" si="17"/>
        <v>2008-09</v>
      </c>
      <c r="Y37">
        <v>0.30504425884599695</v>
      </c>
    </row>
    <row r="38" spans="2:27">
      <c r="B38" s="40" t="s">
        <v>24</v>
      </c>
      <c r="C38" s="43">
        <f t="shared" si="18"/>
        <v>0</v>
      </c>
      <c r="D38" s="43">
        <f t="shared" si="18"/>
        <v>248.72749999999905</v>
      </c>
      <c r="E38" s="43">
        <f t="shared" si="18"/>
        <v>384.45425000000068</v>
      </c>
      <c r="F38" s="43">
        <f t="shared" ref="F38" si="22">F8-$C8</f>
        <v>545</v>
      </c>
      <c r="G38" s="43">
        <f t="shared" si="18"/>
        <v>739.64660427732088</v>
      </c>
      <c r="H38" s="43">
        <f t="shared" si="18"/>
        <v>805.75617038020664</v>
      </c>
      <c r="I38" s="43">
        <f t="shared" si="18"/>
        <v>1351.9915278515482</v>
      </c>
      <c r="J38" s="43">
        <f t="shared" si="18"/>
        <v>2843.6917538020643</v>
      </c>
      <c r="K38" s="44"/>
      <c r="L38" s="38"/>
      <c r="M38" s="38"/>
      <c r="N38" s="38"/>
      <c r="O38" s="45"/>
      <c r="Q38" t="s">
        <v>61</v>
      </c>
      <c r="R38" s="4">
        <v>3813.2244176155004</v>
      </c>
      <c r="S38" s="4">
        <v>4714.0315170057138</v>
      </c>
      <c r="X38" t="str">
        <f t="shared" si="17"/>
        <v>2009-10</v>
      </c>
      <c r="Y38">
        <v>0.30489648023330851</v>
      </c>
    </row>
    <row r="39" spans="2:27">
      <c r="B39" s="40" t="s">
        <v>25</v>
      </c>
      <c r="C39" s="43">
        <f t="shared" si="18"/>
        <v>0</v>
      </c>
      <c r="D39" s="43">
        <f t="shared" si="18"/>
        <v>254.94568749999871</v>
      </c>
      <c r="E39" s="43">
        <f t="shared" si="18"/>
        <v>481.75469125000109</v>
      </c>
      <c r="F39" s="43">
        <f t="shared" ref="F39" si="23">F9-$C9</f>
        <v>656</v>
      </c>
      <c r="G39" s="43">
        <f t="shared" si="18"/>
        <v>1073.0609548684588</v>
      </c>
      <c r="H39" s="43">
        <f t="shared" si="18"/>
        <v>1142.1454514459738</v>
      </c>
      <c r="I39" s="43">
        <f t="shared" si="18"/>
        <v>1998.3693742823016</v>
      </c>
      <c r="J39" s="43">
        <f t="shared" si="18"/>
        <v>4336.6094784597353</v>
      </c>
      <c r="K39" s="44"/>
      <c r="L39" s="38"/>
      <c r="M39" s="38"/>
      <c r="N39" s="38"/>
      <c r="O39" s="45"/>
      <c r="Q39" t="s">
        <v>62</v>
      </c>
      <c r="R39" s="4">
        <v>4259.6384054260998</v>
      </c>
      <c r="S39" s="4">
        <v>5085.4183691574453</v>
      </c>
      <c r="X39" t="str">
        <f t="shared" si="17"/>
        <v>2010-11</v>
      </c>
      <c r="Y39">
        <v>0.31326421854358749</v>
      </c>
    </row>
    <row r="40" spans="2:27">
      <c r="B40" s="40" t="s">
        <v>26</v>
      </c>
      <c r="C40" s="43">
        <f t="shared" si="18"/>
        <v>0</v>
      </c>
      <c r="D40" s="43">
        <f t="shared" si="18"/>
        <v>261.31932968749788</v>
      </c>
      <c r="E40" s="43">
        <f t="shared" si="18"/>
        <v>585.4336523562506</v>
      </c>
      <c r="F40" s="43">
        <f t="shared" ref="F40" si="24">F10-$C10</f>
        <v>-4202.5</v>
      </c>
      <c r="G40" s="43">
        <f t="shared" si="18"/>
        <v>1433.3848126391358</v>
      </c>
      <c r="H40" s="43">
        <f t="shared" si="18"/>
        <v>1505.5781115626387</v>
      </c>
      <c r="I40" s="43">
        <f t="shared" si="18"/>
        <v>2698.5834440479221</v>
      </c>
      <c r="J40" s="43">
        <f t="shared" si="18"/>
        <v>5956.5313225351474</v>
      </c>
      <c r="K40" s="44"/>
      <c r="L40" s="38"/>
      <c r="M40" s="38"/>
      <c r="N40" s="38"/>
      <c r="O40" s="45"/>
      <c r="Q40" t="s">
        <v>63</v>
      </c>
      <c r="R40" s="4">
        <v>4764.9995516866993</v>
      </c>
      <c r="S40" s="4">
        <v>5620.756570899197</v>
      </c>
      <c r="X40" t="str">
        <f t="shared" si="17"/>
        <v>2011-12</v>
      </c>
      <c r="Y40">
        <v>0.32774952310800803</v>
      </c>
    </row>
    <row r="41" spans="2:27">
      <c r="B41" s="40" t="s">
        <v>65</v>
      </c>
      <c r="C41" s="43">
        <f t="shared" si="18"/>
        <v>0</v>
      </c>
      <c r="D41" s="43">
        <f t="shared" si="18"/>
        <v>267.85231292968456</v>
      </c>
      <c r="E41" s="43">
        <f t="shared" si="18"/>
        <v>695.82816671228193</v>
      </c>
      <c r="F41" s="43">
        <f t="shared" ref="F41" si="25">F11-$C11</f>
        <v>-4307.5625</v>
      </c>
      <c r="G41" s="43">
        <f t="shared" si="18"/>
        <v>1822.3248691755671</v>
      </c>
      <c r="H41" s="43">
        <f t="shared" si="18"/>
        <v>1897.7668665506262</v>
      </c>
      <c r="I41" s="43">
        <f t="shared" si="18"/>
        <v>2904.0696990300785</v>
      </c>
      <c r="J41" s="43">
        <f t="shared" si="18"/>
        <v>7711.8244983834629</v>
      </c>
      <c r="K41" s="44"/>
      <c r="L41" s="38"/>
      <c r="M41" s="38"/>
      <c r="N41" s="38"/>
      <c r="O41" s="45"/>
      <c r="Q41" t="s">
        <v>64</v>
      </c>
      <c r="R41" s="4">
        <v>4856.4567193147004</v>
      </c>
      <c r="S41" s="4">
        <v>5594.8961989659938</v>
      </c>
      <c r="X41" t="str">
        <f t="shared" si="17"/>
        <v>2012-13</v>
      </c>
      <c r="Y41">
        <v>0.32417570054447187</v>
      </c>
    </row>
    <row r="42" spans="2:27">
      <c r="B42" s="37" t="s">
        <v>66</v>
      </c>
      <c r="C42" s="43"/>
      <c r="D42" s="51">
        <f>SUM(D36:D39)</f>
        <v>648.77318749999722</v>
      </c>
      <c r="E42" s="51">
        <f t="shared" ref="E42:J42" si="26">SUM(E36:E39)</f>
        <v>1061.8589412500023</v>
      </c>
      <c r="F42" s="51">
        <f t="shared" ref="F42" si="27">SUM(F36:F39)</f>
        <v>1661</v>
      </c>
      <c r="G42" s="51">
        <f t="shared" si="26"/>
        <v>2166.8326692952805</v>
      </c>
      <c r="H42" s="51">
        <f t="shared" si="26"/>
        <v>2345.1314880368054</v>
      </c>
      <c r="I42" s="51">
        <f t="shared" si="26"/>
        <v>4008.947398713538</v>
      </c>
      <c r="J42" s="51">
        <f t="shared" si="26"/>
        <v>8552.6198943680502</v>
      </c>
      <c r="K42" s="44"/>
      <c r="L42" s="38"/>
      <c r="M42" s="38"/>
      <c r="N42" s="38"/>
      <c r="O42" s="45"/>
      <c r="Q42" t="s">
        <v>67</v>
      </c>
      <c r="R42" s="4">
        <v>5051.5333208062984</v>
      </c>
      <c r="S42" s="4">
        <v>5649.2772279248657</v>
      </c>
      <c r="X42" t="str">
        <f t="shared" si="17"/>
        <v>2013-14</v>
      </c>
      <c r="Y42">
        <v>0.32450289495954571</v>
      </c>
    </row>
    <row r="43" spans="2:27">
      <c r="Q43" t="s">
        <v>68</v>
      </c>
      <c r="R43" s="4">
        <v>5054.0318415688016</v>
      </c>
      <c r="S43" s="4">
        <v>5567.9475433099979</v>
      </c>
      <c r="X43" t="str">
        <f t="shared" si="17"/>
        <v>2014-15</v>
      </c>
      <c r="Y43">
        <v>0.31762731512144121</v>
      </c>
    </row>
    <row r="44" spans="2:27">
      <c r="Q44" t="s">
        <v>69</v>
      </c>
      <c r="R44" s="4">
        <v>4209.509</v>
      </c>
      <c r="S44" s="4">
        <v>4590.5766434006673</v>
      </c>
      <c r="X44" t="str">
        <f t="shared" si="17"/>
        <v>2015-16</v>
      </c>
      <c r="Y44">
        <v>0.25946440546750954</v>
      </c>
    </row>
    <row r="45" spans="2:27">
      <c r="Q45" t="s">
        <v>70</v>
      </c>
      <c r="R45" s="4">
        <v>4033.53</v>
      </c>
      <c r="S45" s="4">
        <v>4315.22351875</v>
      </c>
      <c r="X45" t="str">
        <f t="shared" si="17"/>
        <v>2016-17</v>
      </c>
      <c r="Y45">
        <v>0.23498271504821963</v>
      </c>
    </row>
    <row r="46" spans="2:27">
      <c r="Q46" t="s">
        <v>5</v>
      </c>
      <c r="R46" s="4">
        <f>C4</f>
        <v>4077</v>
      </c>
      <c r="S46" s="4">
        <f>C25</f>
        <v>4231.2634874999994</v>
      </c>
      <c r="X46" t="str">
        <f t="shared" si="17"/>
        <v>2017-18</v>
      </c>
      <c r="Y46">
        <v>0.22748932580131817</v>
      </c>
    </row>
    <row r="47" spans="2:27">
      <c r="Q47" t="s">
        <v>9</v>
      </c>
      <c r="R47" s="4">
        <f>C5</f>
        <v>4329.1000000000004</v>
      </c>
      <c r="S47" s="4">
        <f>C26</f>
        <v>4426.5047500000001</v>
      </c>
      <c r="V47" s="4"/>
      <c r="W47" s="4">
        <f>S47</f>
        <v>4426.5047500000001</v>
      </c>
      <c r="X47" t="str">
        <f t="shared" si="17"/>
        <v>2018-19</v>
      </c>
      <c r="Y47">
        <v>0.23005338667005071</v>
      </c>
      <c r="AA47">
        <f>Y47</f>
        <v>0.23005338667005071</v>
      </c>
    </row>
    <row r="48" spans="2:27">
      <c r="Q48" t="s">
        <v>20</v>
      </c>
      <c r="R48" s="4">
        <f>C6</f>
        <v>4044</v>
      </c>
      <c r="S48" s="4">
        <f>C27</f>
        <v>4044</v>
      </c>
      <c r="T48" s="4">
        <f>S48</f>
        <v>4044</v>
      </c>
      <c r="U48" s="4">
        <f>T48</f>
        <v>4044</v>
      </c>
      <c r="V48" s="4">
        <f>T48</f>
        <v>4044</v>
      </c>
      <c r="W48" s="17">
        <f>F27</f>
        <v>4164</v>
      </c>
      <c r="X48" t="str">
        <f t="shared" si="17"/>
        <v>2019-20</v>
      </c>
      <c r="Y48">
        <v>0.20813834629774411</v>
      </c>
      <c r="Z48">
        <v>0.20813834629774411</v>
      </c>
      <c r="AA48" s="57">
        <f>AA7*100</f>
        <v>0.21431455835405699</v>
      </c>
    </row>
    <row r="49" spans="17:27">
      <c r="Q49" t="str">
        <f>B37</f>
        <v>2020-21</v>
      </c>
      <c r="T49" s="17">
        <f>C28</f>
        <v>3902.4390243902444</v>
      </c>
      <c r="U49" s="17">
        <f>E28</f>
        <v>4093.3170731707328</v>
      </c>
      <c r="V49" s="17">
        <f t="shared" ref="V49:V54" si="28">G28</f>
        <v>4247.9269367312208</v>
      </c>
      <c r="W49" s="17">
        <f>F28</f>
        <v>4234.1463414634154</v>
      </c>
      <c r="X49" t="str">
        <f t="shared" si="17"/>
        <v>2020-21</v>
      </c>
      <c r="Z49">
        <v>0.19843251586547411</v>
      </c>
      <c r="AA49" s="57">
        <f t="shared" ref="AA49:AA51" si="29">AA8*100</f>
        <v>0.21529927971403939</v>
      </c>
    </row>
    <row r="50" spans="17:27">
      <c r="Q50" t="str">
        <f>B38</f>
        <v>2021-22</v>
      </c>
      <c r="T50" s="17">
        <f t="shared" ref="T50:T52" si="30">C29</f>
        <v>3807.25758477097</v>
      </c>
      <c r="U50" s="17">
        <f>E29</f>
        <v>4173.1866745984544</v>
      </c>
      <c r="V50" s="17">
        <f t="shared" si="28"/>
        <v>4511.2638708172008</v>
      </c>
      <c r="W50" s="17">
        <f>F29</f>
        <v>4325.9964306960146</v>
      </c>
      <c r="X50" t="str">
        <f t="shared" si="17"/>
        <v>2021-22</v>
      </c>
      <c r="Z50">
        <v>0.18988757499088432</v>
      </c>
      <c r="AA50" s="57">
        <f t="shared" si="29"/>
        <v>0.21575975708339235</v>
      </c>
    </row>
    <row r="51" spans="17:27">
      <c r="Q51" t="str">
        <f>B39</f>
        <v>2022-23</v>
      </c>
      <c r="T51" s="17">
        <f t="shared" si="30"/>
        <v>3807.2575847709709</v>
      </c>
      <c r="U51" s="17">
        <f>E30</f>
        <v>4254.6147072735475</v>
      </c>
      <c r="V51" s="17">
        <f t="shared" si="28"/>
        <v>4803.7013553428051</v>
      </c>
      <c r="W51" s="17">
        <f>F30</f>
        <v>4416.4187983343263</v>
      </c>
      <c r="X51" t="str">
        <f t="shared" si="17"/>
        <v>2022-23</v>
      </c>
      <c r="Z51">
        <v>0.18625336302933626</v>
      </c>
      <c r="AA51" s="57">
        <f t="shared" si="29"/>
        <v>0.21605390111403014</v>
      </c>
    </row>
    <row r="52" spans="17:27">
      <c r="Q52" t="str">
        <f>B40</f>
        <v>2023-24</v>
      </c>
      <c r="T52" s="17">
        <f t="shared" si="30"/>
        <v>3807.2575847709713</v>
      </c>
      <c r="U52" s="17">
        <f>E31</f>
        <v>4337.6315796105919</v>
      </c>
      <c r="V52" s="17">
        <f t="shared" si="28"/>
        <v>5105.8334800275725</v>
      </c>
    </row>
    <row r="53" spans="17:27">
      <c r="Q53" t="s">
        <v>27</v>
      </c>
      <c r="T53" s="17">
        <f>T52</f>
        <v>3807.2575847709713</v>
      </c>
      <c r="U53" s="17">
        <f>E32</f>
        <v>4422.2682933590922</v>
      </c>
      <c r="V53" s="17">
        <f t="shared" si="28"/>
        <v>5417.9272338092496</v>
      </c>
    </row>
    <row r="54" spans="17:27">
      <c r="Q54" t="s">
        <v>47</v>
      </c>
      <c r="T54" s="17">
        <f>T53</f>
        <v>3807.2575847709713</v>
      </c>
      <c r="U54" s="17">
        <f>E33</f>
        <v>4508.5564551807329</v>
      </c>
      <c r="V54" s="17">
        <f t="shared" si="28"/>
        <v>5740.2563337068441</v>
      </c>
    </row>
    <row r="65" spans="1:13">
      <c r="A65" s="15" t="s">
        <v>87</v>
      </c>
    </row>
    <row r="68" spans="1:13" ht="105">
      <c r="D68" s="16" t="s">
        <v>81</v>
      </c>
      <c r="E68" s="16" t="s">
        <v>82</v>
      </c>
      <c r="F68" s="16" t="s">
        <v>79</v>
      </c>
      <c r="G68" s="16" t="s">
        <v>80</v>
      </c>
      <c r="H68" s="16" t="s">
        <v>83</v>
      </c>
      <c r="I68" s="16" t="s">
        <v>84</v>
      </c>
      <c r="J68" s="16" t="s">
        <v>85</v>
      </c>
      <c r="K68" s="16" t="s">
        <v>86</v>
      </c>
      <c r="L68" s="16"/>
    </row>
    <row r="71" spans="1:13">
      <c r="C71">
        <f>D71/M71</f>
        <v>0.25</v>
      </c>
      <c r="D71">
        <v>30</v>
      </c>
      <c r="E71">
        <v>10</v>
      </c>
      <c r="F71">
        <v>8</v>
      </c>
      <c r="G71">
        <v>50</v>
      </c>
      <c r="I71">
        <v>20</v>
      </c>
      <c r="J71">
        <v>1</v>
      </c>
      <c r="K71">
        <v>1</v>
      </c>
      <c r="M71">
        <f t="shared" ref="M71:M73" si="31">SUM(D71:L71)</f>
        <v>120</v>
      </c>
    </row>
    <row r="72" spans="1:13">
      <c r="C72">
        <f t="shared" ref="C72:C75" si="32">D72/M72</f>
        <v>0.6470588235294118</v>
      </c>
      <c r="D72">
        <v>220</v>
      </c>
      <c r="F72">
        <v>8</v>
      </c>
      <c r="G72">
        <v>100</v>
      </c>
      <c r="H72">
        <v>10</v>
      </c>
      <c r="J72">
        <v>1</v>
      </c>
      <c r="K72">
        <v>1</v>
      </c>
      <c r="M72">
        <f t="shared" si="31"/>
        <v>340</v>
      </c>
    </row>
    <row r="73" spans="1:13">
      <c r="C73">
        <f t="shared" si="32"/>
        <v>0.75229357798165142</v>
      </c>
      <c r="D73">
        <v>410</v>
      </c>
      <c r="F73">
        <v>8</v>
      </c>
      <c r="G73">
        <v>115</v>
      </c>
      <c r="H73">
        <v>10</v>
      </c>
      <c r="J73">
        <v>1</v>
      </c>
      <c r="K73">
        <v>1</v>
      </c>
      <c r="M73">
        <f t="shared" si="31"/>
        <v>545</v>
      </c>
    </row>
    <row r="74" spans="1:13">
      <c r="C74">
        <f t="shared" si="32"/>
        <v>0.79268292682926833</v>
      </c>
      <c r="D74">
        <v>520</v>
      </c>
      <c r="F74">
        <v>8</v>
      </c>
      <c r="G74">
        <v>115</v>
      </c>
      <c r="H74">
        <v>12</v>
      </c>
      <c r="J74">
        <v>1</v>
      </c>
      <c r="M74">
        <f>SUM(D74:L74)</f>
        <v>656</v>
      </c>
    </row>
    <row r="75" spans="1:13">
      <c r="C75">
        <f t="shared" si="32"/>
        <v>0.71041541240216732</v>
      </c>
      <c r="D75">
        <f>SUM(D71:D74)</f>
        <v>1180</v>
      </c>
      <c r="E75">
        <f t="shared" ref="E75:M75" si="33">SUM(E71:E74)</f>
        <v>10</v>
      </c>
      <c r="F75">
        <f t="shared" si="33"/>
        <v>32</v>
      </c>
      <c r="G75">
        <f t="shared" si="33"/>
        <v>380</v>
      </c>
      <c r="H75">
        <f t="shared" si="33"/>
        <v>32</v>
      </c>
      <c r="I75">
        <f t="shared" si="33"/>
        <v>20</v>
      </c>
      <c r="J75">
        <f t="shared" si="33"/>
        <v>4</v>
      </c>
      <c r="K75">
        <f t="shared" si="33"/>
        <v>3</v>
      </c>
      <c r="L75">
        <f t="shared" si="33"/>
        <v>0</v>
      </c>
      <c r="M75">
        <f t="shared" si="33"/>
        <v>1661</v>
      </c>
    </row>
    <row r="76" spans="1:13">
      <c r="D76" s="8">
        <f>D75/$M75</f>
        <v>0.71041541240216732</v>
      </c>
      <c r="E76" s="8">
        <f t="shared" ref="E76:M76" si="34">E75/$M75</f>
        <v>6.020469596628537E-3</v>
      </c>
      <c r="F76" s="8">
        <f t="shared" si="34"/>
        <v>1.9265502709211318E-2</v>
      </c>
      <c r="G76" s="8">
        <f t="shared" si="34"/>
        <v>0.22877784467188442</v>
      </c>
      <c r="H76" s="8">
        <f t="shared" si="34"/>
        <v>1.9265502709211318E-2</v>
      </c>
      <c r="I76" s="8">
        <f t="shared" si="34"/>
        <v>1.2040939193257074E-2</v>
      </c>
      <c r="J76" s="8">
        <f t="shared" si="34"/>
        <v>2.4081878386514148E-3</v>
      </c>
      <c r="K76" s="8">
        <f t="shared" si="34"/>
        <v>1.8061408789885611E-3</v>
      </c>
      <c r="L76" s="8">
        <f t="shared" si="34"/>
        <v>0</v>
      </c>
      <c r="M76" s="8">
        <f t="shared" si="34"/>
        <v>1</v>
      </c>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customXsn xmlns="http://schemas.microsoft.com/office/2006/metadata/customXsn">
  <xsnLocation/>
  <cached>True</cached>
  <openByDefault>True</openByDefault>
  <xsnScope/>
</customXsn>
</file>

<file path=customXml/item2.xml><?xml version="1.0" encoding="utf-8"?>
<p:properties xmlns:p="http://schemas.microsoft.com/office/2006/metadata/properties" xmlns:xsi="http://www.w3.org/2001/XMLSchema-instance" xmlns:pc="http://schemas.microsoft.com/office/infopath/2007/PartnerControls">
  <documentManagement>
    <DocumentDescription xmlns="67ef9e28-a3e3-4a70-9fbf-1d005cf41800" xsi:nil="true"/>
    <RecordNumber xmlns="67ef9e28-a3e3-4a70-9fbf-1d005cf41800">002470114</RecordNumber>
    <Approval xmlns="67ef9e28-a3e3-4a70-9fbf-1d005cf41800" xsi:nil="true"/>
    <IconOverlay xmlns="http://schemas.microsoft.com/sharepoint/v4" xsi:nil="true"/>
    <Function xmlns="67ef9e28-a3e3-4a70-9fbf-1d005cf4180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SPIRE Document" ma:contentTypeID="0x01010087565255C15F3C45A1D38A70E3B156F60074E057D36F431C41B6A7692130D1BC71" ma:contentTypeVersion="5" ma:contentTypeDescription="SPIRE Document" ma:contentTypeScope="" ma:versionID="b42b10bd7a6c914ed77a7299264cd8f7">
  <xsd:schema xmlns:xsd="http://www.w3.org/2001/XMLSchema" xmlns:xs="http://www.w3.org/2001/XMLSchema" xmlns:p="http://schemas.microsoft.com/office/2006/metadata/properties" xmlns:ns2="67ef9e28-a3e3-4a70-9fbf-1d005cf41800" xmlns:ns3="http://schemas.microsoft.com/sharepoint/v4" targetNamespace="http://schemas.microsoft.com/office/2006/metadata/properties" ma:root="true" ma:fieldsID="b1d8c83d4b499cb0f5854348e3601068" ns2:_="" ns3:_="">
    <xsd:import namespace="67ef9e28-a3e3-4a70-9fbf-1d005cf41800"/>
    <xsd:import namespace="http://schemas.microsoft.com/sharepoint/v4"/>
    <xsd:element name="properties">
      <xsd:complexType>
        <xsd:sequence>
          <xsd:element name="documentManagement">
            <xsd:complexType>
              <xsd:all>
                <xsd:element ref="ns2:DocumentDescription" minOccurs="0"/>
                <xsd:element ref="ns2:Approval" minOccurs="0"/>
                <xsd:element ref="ns2:RecordNumber" minOccurs="0"/>
                <xsd:element ref="ns2:Function"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ef9e28-a3e3-4a70-9fbf-1d005cf41800" elementFormDefault="qualified">
    <xsd:import namespace="http://schemas.microsoft.com/office/2006/documentManagement/types"/>
    <xsd:import namespace="http://schemas.microsoft.com/office/infopath/2007/PartnerControls"/>
    <xsd:element name="DocumentDescription" ma:index="8" nillable="true" ma:displayName="Document Description" ma:description="Document Description. Max 255 characters" ma:internalName="DocumentDescription">
      <xsd:simpleType>
        <xsd:restriction base="dms:Note">
          <xsd:maxLength value="255"/>
        </xsd:restriction>
      </xsd:simpleType>
    </xsd:element>
    <xsd:element name="Approval" ma:index="9" nillable="true" ma:displayName="Approval" ma:default="" ma:description="Select the approval status of the document" ma:format="Dropdown" ma:internalName="Approval">
      <xsd:simpleType>
        <xsd:restriction base="dms:Choice">
          <xsd:enumeration value="For Review"/>
          <xsd:enumeration value="Approved"/>
          <xsd:enumeration value="Superseded"/>
          <xsd:enumeration value="Cancelled"/>
        </xsd:restriction>
      </xsd:simpleType>
    </xsd:element>
    <xsd:element name="RecordNumber" ma:index="10" nillable="true" ma:displayName="Record Number" ma:description="RecordPoint Record Number" ma:internalName="RecordNumber">
      <xsd:simpleType>
        <xsd:restriction base="dms:Text"/>
      </xsd:simpleType>
    </xsd:element>
    <xsd:element name="Function" ma:index="11" nillable="true" ma:displayName="Function" ma:description="Select the relevance function" ma:format="Dropdown" ma:hidden="true" ma:internalName="Function" ma:readOnly="false">
      <xsd:simpleType>
        <xsd:restriction base="dms:Choice">
          <xsd:enumeration value="Administration"/>
          <xsd:enumeration value="International"/>
          <xsd:enumeration value="OHS"/>
          <xsd:enumeration value="Legal"/>
          <xsd:enumeration value="Personnel"/>
          <xsd:enumeration value="Program Admin"/>
          <xsd:enumeration value="Project"/>
          <xsd:enumeration value="Property"/>
          <xsd:enumeration value="Regulation"/>
          <xsd:enumeration value="Technology"/>
          <xsd:enumeration value="Climate Change"/>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
    <Synchronization>Asynchronous</Synchronization>
    <Type>10003</Type>
    <SequenceNumber>10000</SequenceNumber>
    <Assembly>RecordPoint.Active.UI, Version=1.0.0.0, Culture=neutral, PublicKeyToken=d49476ae5b650bf3</Assembly>
    <Class>RecordPoint.Active.UI.Events.WorkflowItemEventReceiver</Class>
    <Data/>
    <Filter/>
  </Receiver>
  <Receiver>
    <Name/>
    <Synchronization>Synchronous</Synchronization>
    <Type>3</Type>
    <SequenceNumber>10000</SequenceNumber>
    <Assembly>RecordPoint.Active.UI, Version=1.0.0.0, Culture=neutral, PublicKeyToken=d49476ae5b650bf3</Assembly>
    <Class>RecordPoint.Active.UI.Events.WorkflowItemEventReceiver</Class>
    <Data/>
    <Filter/>
  </Receiver>
  <Receiver>
    <Name/>
    <Synchronization>Asynchronous</Synchronization>
    <Type>10009</Type>
    <SequenceNumber>10000</SequenceNumber>
    <Assembly>RecordPoint.Active.UI, Version=1.0.0.0, Culture=neutral, PublicKeyToken=d49476ae5b650bf3</Assembly>
    <Class>RecordPoint.Active.UI.Events.WorkflowItemEventReceiver</Class>
    <Data/>
    <Filter/>
  </Receiver>
  <Receiver>
    <Name/>
    <Synchronization>Synchronous</Synchronization>
    <Type>9</Type>
    <SequenceNumber>10000</SequenceNumber>
    <Assembly>RecordPoint.Active.UI, Version=1.0.0.0, Culture=neutral, PublicKeyToken=d49476ae5b650bf3</Assembly>
    <Class>RecordPoint.Active.UI.Events.WorkflowItemEventReceiver</Class>
    <Data/>
    <Filter/>
  </Receiver>
  <Receiver>
    <Name/>
    <Synchronization>Asynchronous</Synchronization>
    <Type>10103</Type>
    <SequenceNumber>10000</SequenceNumber>
    <Assembly>RecordPoint.Active.UI, Version=1.0.0.0, Culture=neutral, PublicKeyToken=d49476ae5b650bf3</Assembly>
    <Class>RecordPoint.Active.UI.Events.WorkflowListEventReceiver</Class>
    <Data/>
    <Filter/>
  </Receiver>
  <Receiver>
    <Name/>
    <Synchronization>Synchronous</Synchronization>
    <Type>102</Type>
    <SequenceNumber>10000</SequenceNumber>
    <Assembly>RecordPoint.Active.UI, Version=1.0.0.0, Culture=neutral, PublicKeyToken=d49476ae5b650bf3</Assembly>
    <Class>RecordPoint.Active.UI.Events.WorkflowListEventReceiver</Class>
    <Data/>
    <Filter/>
  </Receiver>
  <Receiver>
    <Name/>
    <Synchronization>Asynchronous</Synchronization>
    <Type>10105</Type>
    <SequenceNumber>10000</SequenceNumber>
    <Assembly>RecordPoint.Active.UI, Version=1.0.0.0, Culture=neutral, PublicKeyToken=d49476ae5b650bf3</Assembly>
    <Class>RecordPoint.Active.UI.Events.WorkflowListEventReceiver</Class>
    <Data/>
    <Filter/>
  </Receiver>
  <Receiver>
    <Name/>
    <Synchronization>Synchronous</Synchronization>
    <Type>105</Type>
    <SequenceNumber>10000</SequenceNumber>
    <Assembly>RecordPoint.Active.UI, Version=1.0.0.0, Culture=neutral, PublicKeyToken=d49476ae5b650bf3</Assembly>
    <Class>RecordPoint.Active.UI.Events.WorkflowListEventReceiver</Class>
    <Data/>
    <Filter/>
  </Receiver>
  <Receiver>
    <Name/>
    <Synchronization>Asynchronous</Synchronization>
    <Type>10002</Type>
    <SequenceNumber>10000</SequenceNumber>
    <Assembly>RecordPoint.Active.UI, Version=1.0.0.0, Culture=neutral, PublicKeyToken=d49476ae5b650bf3</Assembly>
    <Class>RecordPoint.Active.UI.Events.WorkflowItemEventReceiver</Class>
    <Data/>
    <Filter/>
  </Receiver>
  <Receiver>
    <Name/>
    <Synchronization>Synchronous</Synchronization>
    <Type>2</Type>
    <SequenceNumber>10000</SequenceNumber>
    <Assembly>RecordPoint.Active.UI, Version=1.0.0.0, Culture=neutral, PublicKeyToken=d49476ae5b650bf3</Assembly>
    <Class>RecordPoint.Active.UI.Events.WorkflowItemEventReceiver</Class>
    <Data/>
    <Filter/>
  </Receiver>
</spe:Receivers>
</file>

<file path=customXml/itemProps1.xml><?xml version="1.0" encoding="utf-8"?>
<ds:datastoreItem xmlns:ds="http://schemas.openxmlformats.org/officeDocument/2006/customXml" ds:itemID="{F73EAA83-8AAD-4009-A485-475AD28F1868}">
  <ds:schemaRefs>
    <ds:schemaRef ds:uri="http://schemas.microsoft.com/office/2006/metadata/customXsn"/>
  </ds:schemaRefs>
</ds:datastoreItem>
</file>

<file path=customXml/itemProps2.xml><?xml version="1.0" encoding="utf-8"?>
<ds:datastoreItem xmlns:ds="http://schemas.openxmlformats.org/officeDocument/2006/customXml" ds:itemID="{5B6F28E8-8869-4AE5-BCE0-CBCEE844F78D}">
  <ds:schemaRefs>
    <ds:schemaRef ds:uri="http://purl.org/dc/elements/1.1/"/>
    <ds:schemaRef ds:uri="http://schemas.microsoft.com/office/2006/documentManagement/types"/>
    <ds:schemaRef ds:uri="http://schemas.microsoft.com/sharepoint/v4"/>
    <ds:schemaRef ds:uri="http://purl.org/dc/terms/"/>
    <ds:schemaRef ds:uri="http://schemas.openxmlformats.org/package/2006/metadata/core-properties"/>
    <ds:schemaRef ds:uri="http://purl.org/dc/dcmitype/"/>
    <ds:schemaRef ds:uri="http://schemas.microsoft.com/office/infopath/2007/PartnerControls"/>
    <ds:schemaRef ds:uri="67ef9e28-a3e3-4a70-9fbf-1d005cf41800"/>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CFA6D27E-C67A-4FA6-9DE1-496738DC29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ef9e28-a3e3-4a70-9fbf-1d005cf41800"/>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AD908B3-1342-460D-B407-AD446735810E}">
  <ds:schemaRefs>
    <ds:schemaRef ds:uri="http://schemas.microsoft.com/sharepoint/v3/contenttype/forms"/>
  </ds:schemaRefs>
</ds:datastoreItem>
</file>

<file path=customXml/itemProps5.xml><?xml version="1.0" encoding="utf-8"?>
<ds:datastoreItem xmlns:ds="http://schemas.openxmlformats.org/officeDocument/2006/customXml" ds:itemID="{11E05329-42F1-4EA2-B8E2-DAC6FADD8806}">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emissions</vt:lpstr>
      <vt:lpstr>humanitarian intake</vt:lpstr>
      <vt:lpstr>aid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nggi-quarterly-update-Sep-2018-data-sources</dc:title>
  <dc:creator/>
  <cp:lastModifiedBy/>
  <dcterms:created xsi:type="dcterms:W3CDTF">2018-05-09T05:39:16Z</dcterms:created>
  <dcterms:modified xsi:type="dcterms:W3CDTF">2019-05-16T01:41:06Z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0x01010087565255C15F3C45A1D38A70E3B156F60074E057D36F431C41B6A7692130D1BC71</vt:lpwstr>
  </property>
  <property fmtid="{D5CDD505-2E9C-101B-9397-08002B2CF9AE}" pid="3" name="RecordPoint_WorkflowType">
    <vt:lpwstr>ActiveSubmitStub</vt:lpwstr>
  </property>
  <property fmtid="{D5CDD505-2E9C-101B-9397-08002B2CF9AE}" pid="4" name="RecordPoint_ActiveItemSiteId">
    <vt:lpwstr>{22ddc83e-3d55-4f4b-84b0-b8f29513b89f}</vt:lpwstr>
  </property>
  <property fmtid="{D5CDD505-2E9C-101B-9397-08002B2CF9AE}" pid="5" name="RecordPoint_ActiveItemListId">
    <vt:lpwstr>{6a899370-6871-4913-a2c0-242c8770afce}</vt:lpwstr>
  </property>
  <property fmtid="{D5CDD505-2E9C-101B-9397-08002B2CF9AE}" pid="6" name="RecordPoint_ActiveItemUniqueId">
    <vt:lpwstr>{8a7dfbc2-ea86-44ae-be78-ad518f70eb30}</vt:lpwstr>
  </property>
  <property fmtid="{D5CDD505-2E9C-101B-9397-08002B2CF9AE}" pid="7" name="RecordPoint_ActiveItemWebId">
    <vt:lpwstr>{f4e0b135-98b2-47cf-bc06-c26f5652c656}</vt:lpwstr>
  </property>
  <property fmtid="{D5CDD505-2E9C-101B-9397-08002B2CF9AE}" pid="8" name="RecordPoint_SubmissionDate">
    <vt:lpwstr/>
  </property>
  <property fmtid="{D5CDD505-2E9C-101B-9397-08002B2CF9AE}" pid="9" name="RecordPoint_RecordNumberSubmitted">
    <vt:lpwstr/>
  </property>
  <property fmtid="{D5CDD505-2E9C-101B-9397-08002B2CF9AE}" pid="10" name="RecordPoint_SubmissionCompleted">
    <vt:lpwstr/>
  </property>
  <property fmtid="{D5CDD505-2E9C-101B-9397-08002B2CF9AE}" pid="11" name="RecordPoint_ActiveItemMoved">
    <vt:lpwstr/>
  </property>
  <property fmtid="{D5CDD505-2E9C-101B-9397-08002B2CF9AE}" pid="12" name="RecordPoint_RecordFormat">
    <vt:lpwstr/>
  </property>
</Properties>
</file>